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32"/>
  <workbookPr showInkAnnotation="0"/>
  <mc:AlternateContent xmlns:mc="http://schemas.openxmlformats.org/markup-compatibility/2006">
    <mc:Choice Requires="x15">
      <x15ac:absPath xmlns:x15ac="http://schemas.microsoft.com/office/spreadsheetml/2010/11/ac" url="C:\Users\Administrator\Downloads\"/>
    </mc:Choice>
  </mc:AlternateContent>
  <xr:revisionPtr revIDLastSave="0" documentId="8_{A878E867-73A5-4A0F-81D6-60EB062672B4}" xr6:coauthVersionLast="47" xr6:coauthVersionMax="47" xr10:uidLastSave="{00000000-0000-0000-0000-000000000000}"/>
  <bookViews>
    <workbookView xWindow="-120" yWindow="-120" windowWidth="20730" windowHeight="11160" tabRatio="941" activeTab="1"/>
  </bookViews>
  <sheets>
    <sheet name="价格表" sheetId="16" r:id="rId1"/>
    <sheet name="NMB SHAODU" sheetId="11" r:id="rId2"/>
    <sheet name="CRDB SHAODU" sheetId="12" r:id="rId3"/>
    <sheet name="NMB KINGKONG" sheetId="15" r:id="rId4"/>
    <sheet name="NMB KING USD" sheetId="22" r:id="rId5"/>
    <sheet name="SHAODU NMB USD" sheetId="23" r:id="rId6"/>
    <sheet name="SHAODU CRDB USD " sheetId="24" r:id="rId7"/>
    <sheet name="供应商账户" sheetId="19" r:id="rId8"/>
    <sheet name="瓷砖价格" sheetId="20" r:id="rId9"/>
    <sheet name="10CM 铝材" sheetId="14" r:id="rId10"/>
    <sheet name="提成计算" sheetId="13" r:id="rId11"/>
    <sheet name="配件价格变化" sheetId="17" r:id="rId12"/>
    <sheet name="汇总样板" sheetId="4" r:id="rId13"/>
    <sheet name="侧标签" sheetId="21" r:id="rId14"/>
    <sheet name="Sheet1" sheetId="25" r:id="rId15"/>
    <sheet name="Sheet2" sheetId="26" r:id="rId16"/>
  </sheets>
  <definedNames>
    <definedName name="_xlnm._FilterDatabase" localSheetId="2" hidden="1">'CRDB SHAODU'!$1:$5640</definedName>
    <definedName name="_xlnm._FilterDatabase" localSheetId="4" hidden="1">'NMB KING USD'!$A$24:$H$48</definedName>
    <definedName name="_xlnm._FilterDatabase" localSheetId="3" hidden="1">'NMB KINGKONG'!$A$1:$I$2082</definedName>
    <definedName name="_xlnm._FilterDatabase" localSheetId="1" hidden="1">'NMB SHAODU'!$A$1:$I$4597</definedName>
    <definedName name="_xlnm._FilterDatabase" localSheetId="6" hidden="1">'SHAODU CRDB USD '!$B$1:$B$33</definedName>
    <definedName name="_xlnm._FilterDatabase" localSheetId="5" hidden="1">'SHAODU NMB USD'!$A$24:$H$72</definedName>
    <definedName name="_xlnm._FilterDatabase" localSheetId="0" hidden="1">价格表!$A$1:$L$263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" i="16" l="1"/>
  <c r="G2" i="16" s="1"/>
  <c r="H2" i="16"/>
  <c r="I2" i="16" s="1"/>
  <c r="K2" i="16"/>
  <c r="F3" i="16"/>
  <c r="G3" i="16"/>
  <c r="H3" i="16"/>
  <c r="I3" i="16"/>
  <c r="K3" i="16"/>
  <c r="F4" i="16"/>
  <c r="G4" i="16"/>
  <c r="H4" i="16"/>
  <c r="I4" i="16"/>
  <c r="K4" i="16"/>
  <c r="F5" i="16"/>
  <c r="G5" i="16" s="1"/>
  <c r="H5" i="16"/>
  <c r="I5" i="16" s="1"/>
  <c r="K5" i="16"/>
  <c r="F6" i="16"/>
  <c r="G6" i="16"/>
  <c r="H6" i="16"/>
  <c r="I6" i="16"/>
  <c r="K6" i="16"/>
  <c r="F7" i="16"/>
  <c r="G7" i="16" s="1"/>
  <c r="H7" i="16"/>
  <c r="I7" i="16" s="1"/>
  <c r="K7" i="16"/>
  <c r="F8" i="16"/>
  <c r="G8" i="16"/>
  <c r="H8" i="16"/>
  <c r="I8" i="16"/>
  <c r="K8" i="16"/>
  <c r="F9" i="16"/>
  <c r="G9" i="16" s="1"/>
  <c r="H9" i="16"/>
  <c r="I9" i="16" s="1"/>
  <c r="K9" i="16"/>
  <c r="F10" i="16"/>
  <c r="G10" i="16"/>
  <c r="H10" i="16"/>
  <c r="I10" i="16"/>
  <c r="K10" i="16"/>
  <c r="F11" i="16"/>
  <c r="G11" i="16" s="1"/>
  <c r="H11" i="16"/>
  <c r="I11" i="16" s="1"/>
  <c r="K11" i="16"/>
  <c r="F12" i="16"/>
  <c r="G12" i="16"/>
  <c r="H12" i="16"/>
  <c r="I12" i="16"/>
  <c r="K12" i="16"/>
  <c r="F13" i="16"/>
  <c r="G13" i="16" s="1"/>
  <c r="H13" i="16"/>
  <c r="I13" i="16" s="1"/>
  <c r="K13" i="16"/>
  <c r="F14" i="16"/>
  <c r="G14" i="16"/>
  <c r="H14" i="16"/>
  <c r="I14" i="16"/>
  <c r="F15" i="16"/>
  <c r="G15" i="16"/>
  <c r="H15" i="16"/>
  <c r="I15" i="16"/>
  <c r="G16" i="16"/>
  <c r="H16" i="16"/>
  <c r="I16" i="16" s="1"/>
  <c r="G17" i="16"/>
  <c r="H17" i="16"/>
  <c r="I17" i="16"/>
  <c r="K17" i="16"/>
  <c r="F18" i="16"/>
  <c r="G18" i="16" s="1"/>
  <c r="H18" i="16"/>
  <c r="I18" i="16" s="1"/>
  <c r="K18" i="16"/>
  <c r="F19" i="16"/>
  <c r="G19" i="16"/>
  <c r="H19" i="16"/>
  <c r="I19" i="16"/>
  <c r="F20" i="16"/>
  <c r="G20" i="16"/>
  <c r="H20" i="16"/>
  <c r="I20" i="16"/>
  <c r="K20" i="16"/>
  <c r="G21" i="16"/>
  <c r="H21" i="16"/>
  <c r="I21" i="16"/>
  <c r="K21" i="16"/>
  <c r="G22" i="16"/>
  <c r="H22" i="16"/>
  <c r="I22" i="16"/>
  <c r="K22" i="16"/>
  <c r="F23" i="16"/>
  <c r="G23" i="16" s="1"/>
  <c r="H23" i="16"/>
  <c r="I23" i="16" s="1"/>
  <c r="K23" i="16"/>
  <c r="F24" i="16"/>
  <c r="G24" i="16"/>
  <c r="H24" i="16"/>
  <c r="I24" i="16"/>
  <c r="F25" i="16"/>
  <c r="G25" i="16"/>
  <c r="H25" i="16"/>
  <c r="I25" i="16"/>
  <c r="K25" i="16"/>
  <c r="G26" i="16"/>
  <c r="H26" i="16"/>
  <c r="I26" i="16"/>
  <c r="K26" i="16"/>
  <c r="G27" i="16"/>
  <c r="H27" i="16"/>
  <c r="I27" i="16"/>
  <c r="K27" i="16"/>
  <c r="F28" i="16"/>
  <c r="G28" i="16" s="1"/>
  <c r="H28" i="16"/>
  <c r="I28" i="16" s="1"/>
  <c r="K28" i="16"/>
  <c r="F29" i="16"/>
  <c r="G29" i="16"/>
  <c r="H29" i="16"/>
  <c r="I29" i="16"/>
  <c r="F30" i="16"/>
  <c r="G30" i="16"/>
  <c r="H30" i="16"/>
  <c r="I30" i="16"/>
  <c r="K30" i="16"/>
  <c r="G31" i="16"/>
  <c r="I31" i="16"/>
  <c r="G32" i="16"/>
  <c r="I32" i="16"/>
  <c r="G33" i="16"/>
  <c r="I33" i="16"/>
  <c r="K33" i="16"/>
  <c r="G34" i="16"/>
  <c r="H34" i="16"/>
  <c r="I34" i="16" s="1"/>
  <c r="K34" i="16"/>
  <c r="F35" i="16"/>
  <c r="G35" i="16"/>
  <c r="H35" i="16"/>
  <c r="I35" i="16"/>
  <c r="F36" i="16"/>
  <c r="G36" i="16"/>
  <c r="H36" i="16"/>
  <c r="I36" i="16"/>
  <c r="F37" i="16"/>
  <c r="G37" i="16"/>
  <c r="H37" i="16"/>
  <c r="I37" i="16"/>
  <c r="K37" i="16"/>
  <c r="G38" i="16"/>
  <c r="H38" i="16"/>
  <c r="I38" i="16"/>
  <c r="K38" i="16"/>
  <c r="F39" i="16"/>
  <c r="G39" i="16" s="1"/>
  <c r="H39" i="16"/>
  <c r="I39" i="16" s="1"/>
  <c r="K39" i="16"/>
  <c r="G40" i="16"/>
  <c r="H40" i="16"/>
  <c r="I40" i="16" s="1"/>
  <c r="K40" i="16"/>
  <c r="G41" i="16"/>
  <c r="H41" i="16"/>
  <c r="I41" i="16" s="1"/>
  <c r="K41" i="16"/>
  <c r="F42" i="16"/>
  <c r="G42" i="16"/>
  <c r="H42" i="16"/>
  <c r="I42" i="16"/>
  <c r="K42" i="16"/>
  <c r="F43" i="16"/>
  <c r="G43" i="16" s="1"/>
  <c r="H43" i="16"/>
  <c r="I43" i="16" s="1"/>
  <c r="K43" i="16"/>
  <c r="F44" i="16"/>
  <c r="G44" i="16"/>
  <c r="H44" i="16"/>
  <c r="I44" i="16"/>
  <c r="F45" i="16"/>
  <c r="G45" i="16"/>
  <c r="H45" i="16"/>
  <c r="I45" i="16"/>
  <c r="F46" i="16"/>
  <c r="G46" i="16"/>
  <c r="H46" i="16"/>
  <c r="I46" i="16"/>
  <c r="K46" i="16"/>
  <c r="G47" i="16"/>
  <c r="H47" i="16"/>
  <c r="I47" i="16"/>
  <c r="K47" i="16"/>
  <c r="F48" i="16"/>
  <c r="G48" i="16" s="1"/>
  <c r="H48" i="16"/>
  <c r="I48" i="16" s="1"/>
  <c r="K48" i="16"/>
  <c r="G49" i="16"/>
  <c r="H49" i="16"/>
  <c r="I49" i="16" s="1"/>
  <c r="G50" i="16"/>
  <c r="H50" i="16"/>
  <c r="I50" i="16"/>
  <c r="K50" i="16"/>
  <c r="F51" i="16"/>
  <c r="G51" i="16" s="1"/>
  <c r="H51" i="16"/>
  <c r="I51" i="16" s="1"/>
  <c r="K51" i="16"/>
  <c r="G52" i="16"/>
  <c r="I52" i="16"/>
  <c r="K52" i="16"/>
  <c r="G53" i="16"/>
  <c r="I53" i="16"/>
  <c r="G54" i="16"/>
  <c r="I54" i="16"/>
  <c r="K54" i="16"/>
  <c r="G55" i="16"/>
  <c r="H55" i="16"/>
  <c r="I55" i="16" s="1"/>
  <c r="K55" i="16"/>
  <c r="F56" i="16"/>
  <c r="G56" i="16"/>
  <c r="H56" i="16"/>
  <c r="I56" i="16"/>
  <c r="K56" i="16"/>
  <c r="G57" i="16"/>
  <c r="H57" i="16"/>
  <c r="I57" i="16"/>
  <c r="K57" i="16"/>
  <c r="F58" i="16"/>
  <c r="G58" i="16" s="1"/>
  <c r="H58" i="16"/>
  <c r="I58" i="16" s="1"/>
  <c r="K58" i="16"/>
  <c r="G59" i="16"/>
  <c r="I59" i="16"/>
  <c r="K59" i="16"/>
  <c r="G60" i="16"/>
  <c r="I60" i="16"/>
  <c r="K60" i="16"/>
  <c r="G61" i="16"/>
  <c r="I61" i="16"/>
  <c r="K61" i="16"/>
  <c r="F62" i="16"/>
  <c r="G62" i="16" s="1"/>
  <c r="H62" i="16"/>
  <c r="I62" i="16" s="1"/>
  <c r="K62" i="16"/>
  <c r="F63" i="16"/>
  <c r="G63" i="16"/>
  <c r="H63" i="16"/>
  <c r="I63" i="16"/>
  <c r="K63" i="16"/>
  <c r="F64" i="16"/>
  <c r="G64" i="16" s="1"/>
  <c r="H64" i="16"/>
  <c r="I64" i="16" s="1"/>
  <c r="K64" i="16"/>
  <c r="F65" i="16"/>
  <c r="G65" i="16"/>
  <c r="H65" i="16"/>
  <c r="I65" i="16"/>
  <c r="K65" i="16"/>
  <c r="F66" i="16"/>
  <c r="G66" i="16" s="1"/>
  <c r="H66" i="16"/>
  <c r="I66" i="16" s="1"/>
  <c r="K66" i="16"/>
  <c r="G67" i="16"/>
  <c r="H67" i="16"/>
  <c r="I67" i="16" s="1"/>
  <c r="K67" i="16"/>
  <c r="F68" i="16"/>
  <c r="G68" i="16"/>
  <c r="H68" i="16"/>
  <c r="I68" i="16"/>
  <c r="K68" i="16"/>
  <c r="G69" i="16"/>
  <c r="I69" i="16"/>
  <c r="K69" i="16"/>
  <c r="G70" i="16"/>
  <c r="I70" i="16"/>
  <c r="K70" i="16"/>
  <c r="F71" i="16"/>
  <c r="G71" i="16" s="1"/>
  <c r="H71" i="16"/>
  <c r="I71" i="16" s="1"/>
  <c r="K71" i="16"/>
  <c r="F72" i="16"/>
  <c r="G72" i="16"/>
  <c r="H72" i="16"/>
  <c r="I72" i="16"/>
  <c r="K72" i="16"/>
  <c r="F73" i="16"/>
  <c r="G73" i="16" s="1"/>
  <c r="H73" i="16"/>
  <c r="I73" i="16" s="1"/>
  <c r="K73" i="16"/>
  <c r="F74" i="16"/>
  <c r="G74" i="16"/>
  <c r="H74" i="16"/>
  <c r="I74" i="16"/>
  <c r="K74" i="16"/>
  <c r="G75" i="16"/>
  <c r="H75" i="16"/>
  <c r="I75" i="16"/>
  <c r="K75" i="16"/>
  <c r="G76" i="16"/>
  <c r="I76" i="16"/>
  <c r="K76" i="16"/>
  <c r="G77" i="16"/>
  <c r="I77" i="16"/>
  <c r="K77" i="16"/>
  <c r="G79" i="16"/>
  <c r="I79" i="16"/>
  <c r="K79" i="16"/>
  <c r="G80" i="16"/>
  <c r="I80" i="16"/>
  <c r="G81" i="16"/>
  <c r="I81" i="16"/>
  <c r="F86" i="16"/>
  <c r="G86" i="16"/>
  <c r="H86" i="16"/>
  <c r="I86" i="16"/>
  <c r="K86" i="16"/>
  <c r="G87" i="16"/>
  <c r="I87" i="16"/>
  <c r="K87" i="16"/>
  <c r="G88" i="16"/>
  <c r="H88" i="16"/>
  <c r="I88" i="16" s="1"/>
  <c r="K88" i="16"/>
  <c r="G89" i="16"/>
  <c r="I89" i="16"/>
  <c r="K89" i="16"/>
  <c r="G90" i="16"/>
  <c r="H90" i="16"/>
  <c r="I90" i="16"/>
  <c r="K90" i="16"/>
  <c r="G91" i="16"/>
  <c r="I91" i="16"/>
  <c r="K91" i="16"/>
  <c r="G92" i="16"/>
  <c r="I92" i="16"/>
  <c r="K92" i="16"/>
  <c r="F93" i="16"/>
  <c r="G93" i="16" s="1"/>
  <c r="H93" i="16"/>
  <c r="I93" i="16" s="1"/>
  <c r="G94" i="16"/>
  <c r="I94" i="16"/>
  <c r="G95" i="16"/>
  <c r="I95" i="16"/>
  <c r="K95" i="16"/>
  <c r="G96" i="16"/>
  <c r="I96" i="16"/>
  <c r="K96" i="16"/>
  <c r="G97" i="16"/>
  <c r="I97" i="16"/>
  <c r="K97" i="16"/>
  <c r="G98" i="16"/>
  <c r="I98" i="16"/>
  <c r="K98" i="16"/>
  <c r="G99" i="16"/>
  <c r="I99" i="16"/>
  <c r="K99" i="16"/>
  <c r="G100" i="16"/>
  <c r="I100" i="16"/>
  <c r="K100" i="16"/>
  <c r="G101" i="16"/>
  <c r="I101" i="16"/>
  <c r="K101" i="16"/>
  <c r="G102" i="16"/>
  <c r="I102" i="16"/>
  <c r="G103" i="16"/>
  <c r="I103" i="16"/>
  <c r="K103" i="16"/>
  <c r="G104" i="16"/>
  <c r="I104" i="16"/>
  <c r="K104" i="16"/>
  <c r="G105" i="16"/>
  <c r="I105" i="16"/>
  <c r="K105" i="16"/>
  <c r="G106" i="16"/>
  <c r="I106" i="16"/>
  <c r="K106" i="16"/>
  <c r="G107" i="16"/>
  <c r="I107" i="16"/>
  <c r="K107" i="16"/>
  <c r="G108" i="16"/>
  <c r="I108" i="16"/>
  <c r="K108" i="16"/>
  <c r="G109" i="16"/>
  <c r="I109" i="16"/>
  <c r="K109" i="16"/>
  <c r="G110" i="16"/>
  <c r="I110" i="16"/>
  <c r="G111" i="16"/>
  <c r="I111" i="16"/>
  <c r="K111" i="16"/>
  <c r="G112" i="16"/>
  <c r="I112" i="16"/>
  <c r="K112" i="16"/>
  <c r="G113" i="16"/>
  <c r="I113" i="16"/>
  <c r="K113" i="16"/>
  <c r="G114" i="16"/>
  <c r="I114" i="16"/>
  <c r="G115" i="16"/>
  <c r="I115" i="16"/>
  <c r="K115" i="16"/>
  <c r="I116" i="16"/>
  <c r="K116" i="16"/>
  <c r="I117" i="16"/>
  <c r="K117" i="16"/>
  <c r="I118" i="16"/>
  <c r="K118" i="16"/>
  <c r="I119" i="16"/>
  <c r="K119" i="16"/>
  <c r="I120" i="16"/>
  <c r="K120" i="16"/>
  <c r="I121" i="16"/>
  <c r="K121" i="16"/>
  <c r="I126" i="16"/>
  <c r="K126" i="16"/>
  <c r="I127" i="16"/>
  <c r="K127" i="16"/>
  <c r="I128" i="16"/>
  <c r="K128" i="16"/>
  <c r="I129" i="16"/>
  <c r="K129" i="16"/>
  <c r="I130" i="16"/>
  <c r="K130" i="16"/>
  <c r="I131" i="16"/>
  <c r="K131" i="16"/>
  <c r="I132" i="16"/>
  <c r="K132" i="16"/>
  <c r="I133" i="16"/>
  <c r="K133" i="16"/>
  <c r="I134" i="16"/>
  <c r="K134" i="16"/>
  <c r="I135" i="16"/>
  <c r="K135" i="16"/>
  <c r="I136" i="16"/>
  <c r="K136" i="16"/>
  <c r="I137" i="16"/>
  <c r="K137" i="16"/>
  <c r="I138" i="16"/>
  <c r="K138" i="16"/>
  <c r="I139" i="16"/>
  <c r="K139" i="16"/>
  <c r="I140" i="16"/>
  <c r="K140" i="16"/>
  <c r="I141" i="16"/>
  <c r="K141" i="16"/>
  <c r="I142" i="16"/>
  <c r="K142" i="16"/>
  <c r="I143" i="16"/>
  <c r="K143" i="16"/>
  <c r="I144" i="16"/>
  <c r="K144" i="16"/>
  <c r="I145" i="16"/>
  <c r="K145" i="16"/>
  <c r="I146" i="16"/>
  <c r="K146" i="16"/>
  <c r="I147" i="16"/>
  <c r="K147" i="16"/>
  <c r="I148" i="16"/>
  <c r="K148" i="16"/>
  <c r="I149" i="16"/>
  <c r="K149" i="16"/>
  <c r="I150" i="16"/>
  <c r="K150" i="16"/>
  <c r="I151" i="16"/>
  <c r="K151" i="16"/>
  <c r="I152" i="16"/>
  <c r="K152" i="16"/>
  <c r="I154" i="16"/>
  <c r="K154" i="16"/>
  <c r="I155" i="16"/>
  <c r="K155" i="16"/>
  <c r="I156" i="16"/>
  <c r="K156" i="16"/>
  <c r="I157" i="16"/>
  <c r="K157" i="16"/>
  <c r="I158" i="16"/>
  <c r="K158" i="16"/>
  <c r="I159" i="16"/>
  <c r="K159" i="16"/>
  <c r="I160" i="16"/>
  <c r="K160" i="16"/>
  <c r="I161" i="16"/>
  <c r="K161" i="16"/>
  <c r="I162" i="16"/>
  <c r="K162" i="16"/>
  <c r="I163" i="16"/>
  <c r="K163" i="16"/>
  <c r="I164" i="16"/>
  <c r="K164" i="16"/>
  <c r="I165" i="16"/>
  <c r="K165" i="16"/>
  <c r="I166" i="16"/>
  <c r="K166" i="16"/>
  <c r="I167" i="16"/>
  <c r="K167" i="16"/>
  <c r="I169" i="16"/>
  <c r="K169" i="16"/>
  <c r="I170" i="16"/>
  <c r="K170" i="16"/>
  <c r="I172" i="16"/>
  <c r="K172" i="16"/>
  <c r="I173" i="16"/>
  <c r="K173" i="16"/>
  <c r="I174" i="16"/>
  <c r="K174" i="16"/>
  <c r="I175" i="16"/>
  <c r="K175" i="16"/>
  <c r="I176" i="16"/>
  <c r="K176" i="16"/>
  <c r="I177" i="16"/>
  <c r="K177" i="16"/>
  <c r="I178" i="16"/>
  <c r="K178" i="16"/>
  <c r="I179" i="16"/>
  <c r="K179" i="16"/>
  <c r="I180" i="16"/>
  <c r="K180" i="16"/>
  <c r="I181" i="16"/>
  <c r="K181" i="16"/>
  <c r="I182" i="16"/>
  <c r="K182" i="16"/>
  <c r="I183" i="16"/>
  <c r="K183" i="16"/>
  <c r="I184" i="16"/>
  <c r="K184" i="16"/>
  <c r="I185" i="16"/>
  <c r="K185" i="16"/>
  <c r="I186" i="16"/>
  <c r="K186" i="16"/>
  <c r="I187" i="16"/>
  <c r="K187" i="16"/>
  <c r="I188" i="16"/>
  <c r="K188" i="16"/>
  <c r="I189" i="16"/>
  <c r="K189" i="16"/>
  <c r="I190" i="16"/>
  <c r="K190" i="16"/>
  <c r="I191" i="16"/>
  <c r="K191" i="16"/>
  <c r="I192" i="16"/>
  <c r="K192" i="16"/>
  <c r="K193" i="16"/>
  <c r="K194" i="16"/>
  <c r="K195" i="16"/>
  <c r="I196" i="16"/>
  <c r="K196" i="16"/>
  <c r="I197" i="16"/>
  <c r="K197" i="16"/>
  <c r="I198" i="16"/>
  <c r="K198" i="16"/>
  <c r="I199" i="16"/>
  <c r="K199" i="16"/>
  <c r="I200" i="16"/>
  <c r="K200" i="16"/>
  <c r="I201" i="16"/>
  <c r="K201" i="16"/>
  <c r="I202" i="16"/>
  <c r="K202" i="16"/>
  <c r="I203" i="16"/>
  <c r="K203" i="16"/>
  <c r="I204" i="16"/>
  <c r="K204" i="16"/>
  <c r="I205" i="16"/>
  <c r="K205" i="16"/>
  <c r="I206" i="16"/>
  <c r="K206" i="16"/>
  <c r="I207" i="16"/>
  <c r="K207" i="16"/>
  <c r="I208" i="16"/>
  <c r="K208" i="16"/>
  <c r="I209" i="16"/>
  <c r="K209" i="16"/>
  <c r="I210" i="16"/>
  <c r="K210" i="16"/>
  <c r="I211" i="16"/>
  <c r="K211" i="16"/>
  <c r="I212" i="16"/>
  <c r="K212" i="16"/>
  <c r="I213" i="16"/>
  <c r="K213" i="16"/>
  <c r="I214" i="16"/>
  <c r="K214" i="16"/>
  <c r="I215" i="16"/>
  <c r="K215" i="16"/>
  <c r="I216" i="16"/>
  <c r="K216" i="16"/>
  <c r="I217" i="16"/>
  <c r="K217" i="16"/>
  <c r="I218" i="16"/>
  <c r="K218" i="16"/>
  <c r="I219" i="16"/>
  <c r="K219" i="16"/>
  <c r="I220" i="16"/>
  <c r="K220" i="16"/>
  <c r="I221" i="16"/>
  <c r="K221" i="16"/>
  <c r="I222" i="16"/>
  <c r="K222" i="16"/>
  <c r="I223" i="16"/>
  <c r="K223" i="16"/>
  <c r="I224" i="16"/>
  <c r="K224" i="16"/>
  <c r="I225" i="16"/>
  <c r="K225" i="16"/>
  <c r="I226" i="16"/>
  <c r="K226" i="16"/>
  <c r="I227" i="16"/>
  <c r="K227" i="16"/>
  <c r="I228" i="16"/>
  <c r="K228" i="16"/>
  <c r="I229" i="16"/>
  <c r="K229" i="16"/>
  <c r="I230" i="16"/>
  <c r="K230" i="16"/>
  <c r="I231" i="16"/>
  <c r="K231" i="16"/>
  <c r="I232" i="16"/>
  <c r="K232" i="16"/>
  <c r="K234" i="16"/>
  <c r="K235" i="16"/>
  <c r="K236" i="16"/>
  <c r="I237" i="16"/>
  <c r="K237" i="16"/>
  <c r="I238" i="16"/>
  <c r="K238" i="16"/>
  <c r="I239" i="16"/>
  <c r="K239" i="16"/>
  <c r="K240" i="16"/>
  <c r="I243" i="16"/>
  <c r="K243" i="16"/>
  <c r="I245" i="16"/>
  <c r="K245" i="16"/>
  <c r="I246" i="16"/>
  <c r="K246" i="16"/>
  <c r="I247" i="16"/>
  <c r="K247" i="16"/>
  <c r="F4252" i="12"/>
  <c r="F4253" i="12" s="1"/>
  <c r="F4254" i="12" s="1"/>
  <c r="F4255" i="12" s="1"/>
  <c r="F4256" i="12" s="1"/>
  <c r="G4" i="20"/>
  <c r="H4" i="20"/>
  <c r="I4" i="20"/>
  <c r="J4" i="20"/>
  <c r="K4" i="20"/>
  <c r="G5" i="20"/>
  <c r="H5" i="20"/>
  <c r="I5" i="20"/>
  <c r="J5" i="20" s="1"/>
  <c r="K5" i="20"/>
  <c r="G6" i="20"/>
  <c r="H6" i="20"/>
  <c r="I6" i="20"/>
  <c r="J6" i="20"/>
  <c r="K6" i="20"/>
  <c r="G7" i="20"/>
  <c r="H7" i="20"/>
  <c r="I7" i="20"/>
  <c r="J7" i="20" s="1"/>
  <c r="K7" i="20"/>
  <c r="G8" i="20"/>
  <c r="H8" i="20"/>
  <c r="I8" i="20"/>
  <c r="J8" i="20"/>
  <c r="K8" i="20"/>
  <c r="G9" i="20"/>
  <c r="H9" i="20"/>
  <c r="I9" i="20"/>
  <c r="J9" i="20" s="1"/>
  <c r="K9" i="20"/>
  <c r="G10" i="20"/>
  <c r="H10" i="20"/>
  <c r="I10" i="20"/>
  <c r="J10" i="20"/>
  <c r="K10" i="20"/>
  <c r="G11" i="20"/>
  <c r="H11" i="20"/>
  <c r="I11" i="20"/>
  <c r="J11" i="20" s="1"/>
  <c r="K11" i="20"/>
  <c r="G12" i="20"/>
  <c r="H12" i="20"/>
  <c r="I12" i="20"/>
  <c r="J12" i="20"/>
  <c r="K12" i="20"/>
  <c r="G13" i="20"/>
  <c r="H13" i="20"/>
  <c r="I13" i="20"/>
  <c r="J13" i="20" s="1"/>
  <c r="K13" i="20"/>
  <c r="G14" i="20"/>
  <c r="H14" i="20"/>
  <c r="I14" i="20"/>
  <c r="J14" i="20"/>
  <c r="K14" i="20"/>
  <c r="G15" i="20"/>
  <c r="H15" i="20"/>
  <c r="I15" i="20"/>
  <c r="J15" i="20" s="1"/>
  <c r="K15" i="20"/>
  <c r="G16" i="20"/>
  <c r="H16" i="20"/>
  <c r="I16" i="20"/>
  <c r="J16" i="20"/>
  <c r="K16" i="20"/>
  <c r="G17" i="20"/>
  <c r="H17" i="20"/>
  <c r="I17" i="20"/>
  <c r="J17" i="20" s="1"/>
  <c r="K17" i="20"/>
  <c r="G18" i="20"/>
  <c r="H18" i="20"/>
  <c r="I18" i="20"/>
  <c r="J18" i="20"/>
  <c r="K18" i="20"/>
  <c r="G19" i="20"/>
  <c r="H19" i="20"/>
  <c r="I19" i="20"/>
  <c r="J19" i="20" s="1"/>
  <c r="K19" i="20"/>
  <c r="G20" i="20"/>
  <c r="H20" i="20"/>
  <c r="I20" i="20"/>
  <c r="J20" i="20"/>
  <c r="K20" i="20"/>
  <c r="G21" i="20"/>
  <c r="H21" i="20"/>
  <c r="I21" i="20"/>
  <c r="J21" i="20" s="1"/>
  <c r="K21" i="20"/>
  <c r="G22" i="20"/>
  <c r="H22" i="20"/>
  <c r="J22" i="20"/>
  <c r="K22" i="20"/>
  <c r="G23" i="20"/>
  <c r="H23" i="20"/>
  <c r="J23" i="20"/>
  <c r="K23" i="20"/>
  <c r="G24" i="20"/>
  <c r="H24" i="20"/>
  <c r="I24" i="20"/>
  <c r="J24" i="20"/>
  <c r="K24" i="20"/>
  <c r="G25" i="20"/>
  <c r="H25" i="20"/>
  <c r="I25" i="20"/>
  <c r="J25" i="20" s="1"/>
  <c r="K25" i="20"/>
  <c r="G26" i="20"/>
  <c r="H26" i="20"/>
  <c r="I26" i="20"/>
  <c r="J26" i="20"/>
  <c r="K26" i="20"/>
  <c r="G27" i="20"/>
  <c r="H27" i="20"/>
  <c r="J27" i="20"/>
  <c r="K27" i="20"/>
  <c r="G28" i="20"/>
  <c r="H28" i="20"/>
  <c r="J28" i="20"/>
  <c r="K28" i="20"/>
  <c r="F29" i="20"/>
  <c r="G29" i="20" s="1"/>
  <c r="J29" i="20"/>
  <c r="G30" i="20"/>
  <c r="J30" i="20"/>
  <c r="G31" i="20"/>
  <c r="J31" i="20"/>
  <c r="G32" i="20"/>
  <c r="J32" i="20"/>
  <c r="G33" i="20"/>
  <c r="J33" i="20"/>
  <c r="F34" i="20"/>
  <c r="G34" i="20"/>
  <c r="H34" i="20"/>
  <c r="J34" i="20"/>
  <c r="K34" i="20"/>
  <c r="G35" i="20"/>
  <c r="H35" i="20"/>
  <c r="J35" i="20"/>
  <c r="K35" i="20"/>
  <c r="G36" i="20"/>
  <c r="H36" i="20"/>
  <c r="I36" i="20"/>
  <c r="J36" i="20" s="1"/>
  <c r="K36" i="20"/>
  <c r="G37" i="20"/>
  <c r="H37" i="20"/>
  <c r="I37" i="20"/>
  <c r="J37" i="20"/>
  <c r="K37" i="20"/>
  <c r="G38" i="20"/>
  <c r="H38" i="20"/>
  <c r="J38" i="20"/>
  <c r="K38" i="20"/>
  <c r="G39" i="20"/>
  <c r="H39" i="20"/>
  <c r="I39" i="20"/>
  <c r="J39" i="20" s="1"/>
  <c r="K39" i="20"/>
  <c r="G40" i="20"/>
  <c r="H40" i="20"/>
  <c r="J40" i="20"/>
  <c r="K40" i="20"/>
  <c r="G41" i="20"/>
  <c r="H41" i="20"/>
  <c r="I41" i="20"/>
  <c r="J41" i="20"/>
  <c r="K41" i="20"/>
  <c r="G42" i="20"/>
  <c r="H42" i="20"/>
  <c r="I42" i="20"/>
  <c r="J42" i="20" s="1"/>
  <c r="K42" i="20"/>
  <c r="G43" i="20"/>
  <c r="H43" i="20"/>
  <c r="I43" i="20"/>
  <c r="J43" i="20"/>
  <c r="K43" i="20"/>
  <c r="G44" i="20"/>
  <c r="H44" i="20"/>
  <c r="I44" i="20"/>
  <c r="J44" i="20" s="1"/>
  <c r="K44" i="20"/>
  <c r="D2" i="14"/>
  <c r="K2" i="14"/>
  <c r="D3" i="14"/>
  <c r="K3" i="14"/>
  <c r="D4" i="14"/>
  <c r="K4" i="14"/>
  <c r="D5" i="14"/>
  <c r="K5" i="14"/>
  <c r="D6" i="14"/>
  <c r="K6" i="14"/>
  <c r="D7" i="14"/>
  <c r="K7" i="14"/>
  <c r="D8" i="14"/>
  <c r="K8" i="14"/>
  <c r="K11" i="14"/>
  <c r="K12" i="14"/>
  <c r="K13" i="14"/>
  <c r="K14" i="14"/>
  <c r="K15" i="14"/>
  <c r="K16" i="14"/>
  <c r="J33" i="14"/>
  <c r="D3" i="13"/>
  <c r="I3" i="13"/>
  <c r="D4" i="13"/>
  <c r="I4" i="13"/>
  <c r="D5" i="13"/>
  <c r="I5" i="13"/>
  <c r="D6" i="13"/>
  <c r="I6" i="13"/>
  <c r="D7" i="13"/>
  <c r="I7" i="13"/>
  <c r="D8" i="13"/>
  <c r="I8" i="13"/>
  <c r="D9" i="13"/>
  <c r="I9" i="13"/>
  <c r="D10" i="13"/>
  <c r="I10" i="13"/>
  <c r="D11" i="13"/>
  <c r="I11" i="13"/>
  <c r="D12" i="13"/>
  <c r="I12" i="13"/>
  <c r="D13" i="13"/>
  <c r="I13" i="13"/>
  <c r="D14" i="13"/>
  <c r="I14" i="13"/>
  <c r="D15" i="13"/>
  <c r="B16" i="13" s="1"/>
  <c r="I15" i="13"/>
  <c r="D20" i="13"/>
  <c r="I20" i="13"/>
  <c r="D21" i="13"/>
  <c r="I21" i="13"/>
  <c r="D22" i="13"/>
  <c r="D23" i="13"/>
  <c r="D24" i="13"/>
  <c r="D25" i="13"/>
  <c r="D26" i="13"/>
  <c r="I26" i="13"/>
  <c r="D27" i="13"/>
  <c r="I27" i="13"/>
  <c r="D28" i="13"/>
  <c r="I28" i="13"/>
  <c r="C29" i="13"/>
  <c r="D29" i="13"/>
  <c r="B30" i="13" s="1"/>
  <c r="H29" i="13"/>
  <c r="I29" i="13"/>
  <c r="D34" i="13"/>
  <c r="D44" i="13" s="1"/>
  <c r="B45" i="13" s="1"/>
  <c r="D35" i="13"/>
  <c r="D36" i="13"/>
  <c r="D37" i="13"/>
  <c r="J37" i="13"/>
  <c r="D38" i="13"/>
  <c r="J38" i="13"/>
  <c r="D39" i="13"/>
  <c r="J39" i="13"/>
  <c r="D40" i="13"/>
  <c r="J40" i="13"/>
  <c r="D41" i="13"/>
  <c r="J41" i="13"/>
  <c r="D42" i="13"/>
  <c r="J42" i="13"/>
  <c r="D43" i="13"/>
  <c r="J43" i="13"/>
  <c r="J44" i="13"/>
  <c r="D49" i="13"/>
  <c r="J49" i="13"/>
  <c r="D50" i="13"/>
  <c r="J50" i="13"/>
  <c r="D51" i="13"/>
  <c r="J51" i="13"/>
  <c r="D52" i="13"/>
  <c r="J52" i="13"/>
  <c r="D53" i="13"/>
  <c r="J53" i="13"/>
  <c r="D54" i="13"/>
  <c r="J54" i="13"/>
  <c r="D55" i="13"/>
  <c r="J55" i="13"/>
  <c r="D56" i="13"/>
  <c r="J56" i="13"/>
  <c r="D57" i="13"/>
  <c r="J57" i="13"/>
  <c r="D58" i="13"/>
  <c r="J58" i="13"/>
  <c r="N58" i="13"/>
  <c r="Q58" i="13" s="1"/>
  <c r="D59" i="13"/>
  <c r="J59" i="13"/>
  <c r="B60" i="13"/>
  <c r="D64" i="13"/>
  <c r="I64" i="13"/>
  <c r="D65" i="13"/>
  <c r="I65" i="13"/>
  <c r="D66" i="13"/>
  <c r="D67" i="13"/>
  <c r="D68" i="13"/>
  <c r="D69" i="13"/>
  <c r="D70" i="13"/>
  <c r="I70" i="13"/>
  <c r="D71" i="13"/>
  <c r="I71" i="13"/>
  <c r="D72" i="13"/>
  <c r="I72" i="13"/>
  <c r="C73" i="13"/>
  <c r="D73" i="13"/>
  <c r="B74" i="13" s="1"/>
  <c r="H73" i="13"/>
  <c r="I73" i="13"/>
  <c r="D78" i="13"/>
  <c r="I78" i="13"/>
  <c r="Q78" i="13"/>
  <c r="Q82" i="13" s="1"/>
  <c r="D79" i="13"/>
  <c r="I79" i="13"/>
  <c r="Q79" i="13"/>
  <c r="D80" i="13"/>
  <c r="Q80" i="13"/>
  <c r="D81" i="13"/>
  <c r="Q81" i="13"/>
  <c r="D82" i="13"/>
  <c r="D83" i="13"/>
  <c r="D84" i="13"/>
  <c r="I84" i="13"/>
  <c r="D85" i="13"/>
  <c r="I85" i="13"/>
  <c r="D86" i="13"/>
  <c r="S86" i="13"/>
  <c r="U86" i="13" s="1"/>
  <c r="D87" i="13"/>
  <c r="I87" i="13"/>
  <c r="C88" i="13"/>
  <c r="D88" i="13"/>
  <c r="B89" i="13" s="1"/>
  <c r="H88" i="13"/>
  <c r="I88" i="13"/>
  <c r="D93" i="13"/>
  <c r="I93" i="13"/>
  <c r="D94" i="13"/>
  <c r="I94" i="13"/>
  <c r="D95" i="13"/>
  <c r="D96" i="13"/>
  <c r="D97" i="13"/>
  <c r="D98" i="13"/>
  <c r="D99" i="13"/>
  <c r="I99" i="13"/>
  <c r="D100" i="13"/>
  <c r="I100" i="13"/>
  <c r="D101" i="13"/>
  <c r="I101" i="13"/>
  <c r="D102" i="13"/>
  <c r="D103" i="13"/>
  <c r="D104" i="13"/>
  <c r="D105" i="13"/>
  <c r="D106" i="13"/>
  <c r="C107" i="13"/>
  <c r="D107" i="13"/>
  <c r="B108" i="13" s="1"/>
  <c r="H107" i="13"/>
  <c r="I107" i="13"/>
  <c r="D112" i="13"/>
  <c r="D131" i="13" s="1"/>
  <c r="B132" i="13" s="1"/>
  <c r="I112" i="13"/>
  <c r="D113" i="13"/>
  <c r="I113" i="13"/>
  <c r="D114" i="13"/>
  <c r="D115" i="13"/>
  <c r="D116" i="13"/>
  <c r="D117" i="13"/>
  <c r="D118" i="13"/>
  <c r="I118" i="13"/>
  <c r="D119" i="13"/>
  <c r="I119" i="13"/>
  <c r="D120" i="13"/>
  <c r="I120" i="13"/>
  <c r="D121" i="13"/>
  <c r="D122" i="13"/>
  <c r="D123" i="13"/>
  <c r="D124" i="13"/>
  <c r="D125" i="13"/>
  <c r="D126" i="13"/>
  <c r="D127" i="13"/>
  <c r="D128" i="13"/>
  <c r="D129" i="13"/>
  <c r="D130" i="13"/>
  <c r="C131" i="13"/>
  <c r="H131" i="13"/>
  <c r="I131" i="13"/>
  <c r="D136" i="13"/>
  <c r="D137" i="13"/>
  <c r="D138" i="13"/>
  <c r="D139" i="13"/>
  <c r="D140" i="13"/>
  <c r="D141" i="13"/>
  <c r="D142" i="13"/>
  <c r="D143" i="13"/>
  <c r="D144" i="13"/>
  <c r="D145" i="13"/>
  <c r="D146" i="13"/>
  <c r="R146" i="13"/>
  <c r="D147" i="13"/>
  <c r="D148" i="13"/>
  <c r="D149" i="13"/>
  <c r="D150" i="13"/>
  <c r="D151" i="13"/>
  <c r="D152" i="13"/>
  <c r="D153" i="13"/>
  <c r="D154" i="13"/>
  <c r="D155" i="13"/>
  <c r="D156" i="13"/>
  <c r="T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C184" i="13"/>
  <c r="D184" i="13"/>
  <c r="B185" i="13" s="1"/>
  <c r="H184" i="13"/>
  <c r="I184" i="13"/>
  <c r="K36" i="4"/>
  <c r="K37" i="4"/>
  <c r="K38" i="4"/>
  <c r="K39" i="4"/>
  <c r="K40" i="4"/>
  <c r="K41" i="4"/>
  <c r="K42" i="4"/>
  <c r="K43" i="4"/>
  <c r="K44" i="4"/>
  <c r="K45" i="4"/>
  <c r="C48" i="4"/>
  <c r="D48" i="4"/>
  <c r="E48" i="4"/>
  <c r="F48" i="4"/>
  <c r="K48" i="4"/>
  <c r="R82" i="13" l="1"/>
  <c r="R85" i="13"/>
  <c r="R87" i="13" s="1"/>
</calcChain>
</file>

<file path=xl/sharedStrings.xml><?xml version="1.0" encoding="utf-8"?>
<sst xmlns="http://schemas.openxmlformats.org/spreadsheetml/2006/main" count="82286" uniqueCount="45177">
  <si>
    <t>品类</t>
  </si>
  <si>
    <t>item</t>
  </si>
  <si>
    <t>Size FT</t>
  </si>
  <si>
    <t>unit</t>
  </si>
  <si>
    <t>成本</t>
  </si>
  <si>
    <t>A</t>
  </si>
  <si>
    <t>B</t>
  </si>
  <si>
    <t>利润率</t>
  </si>
  <si>
    <t>促销价</t>
  </si>
  <si>
    <t>白玻-3</t>
  </si>
  <si>
    <t>Clear Float Glass 3MM*1220*1830</t>
  </si>
  <si>
    <t>6*4</t>
  </si>
  <si>
    <t>pc</t>
  </si>
  <si>
    <t>Clear Float Glass 3MM*1830*2440</t>
  </si>
  <si>
    <t>6*8</t>
  </si>
  <si>
    <t>白玻-4</t>
  </si>
  <si>
    <t>Clear Float Glass 4MM*1220*1830</t>
  </si>
  <si>
    <t>Clear Float Glass 4MM*2140*3300</t>
  </si>
  <si>
    <t>7*11</t>
  </si>
  <si>
    <t>Clear Float Glass 4MM*1650*2140</t>
  </si>
  <si>
    <t>5.5*7</t>
  </si>
  <si>
    <t>Clear Float Glass 4MM*1830*2440</t>
  </si>
  <si>
    <t>白玻-5</t>
  </si>
  <si>
    <t>Clear Float Glass 5MM*1650*2140</t>
  </si>
  <si>
    <t>Clear Float Glass 5MM*1830*2440</t>
  </si>
  <si>
    <t>Clear Float Glass 5MM*2140*3300</t>
  </si>
  <si>
    <t>白玻-6</t>
  </si>
  <si>
    <t>Clear Float Glass 6MM*1650*2140</t>
  </si>
  <si>
    <t>Clear Float Glass 6MM*1830*2440</t>
  </si>
  <si>
    <t>Clear Float Glass 6MM*2140*3300</t>
  </si>
  <si>
    <t>Clear Float Glass 6MM*2140*3660</t>
  </si>
  <si>
    <t>7*12</t>
  </si>
  <si>
    <t>Clear Float Glass 6MM*2440*3660</t>
  </si>
  <si>
    <t>8*12</t>
  </si>
  <si>
    <t>白玻-8</t>
  </si>
  <si>
    <t>Clear Float Glass 8MM*1650*2140</t>
  </si>
  <si>
    <t>Clear Float Glass 8MM*1830*2440</t>
  </si>
  <si>
    <t>Clear Float Glass 8MM*2140*3300</t>
  </si>
  <si>
    <t>Clear Float Glass 8MM*2140*3660</t>
  </si>
  <si>
    <t>Clear Float Glass 8MM*2440*3660</t>
  </si>
  <si>
    <t>白玻-10</t>
  </si>
  <si>
    <t>Clear Float Glass 10MM*1650*2140</t>
  </si>
  <si>
    <t>Clear Float Glass 10MM*1830*2440</t>
  </si>
  <si>
    <t>Clear Float Glass 10MM*2140*3300</t>
  </si>
  <si>
    <t>Clear Float Glass 10MM*2140*3660</t>
  </si>
  <si>
    <t>Clear Float Glass 10MM*2440*3660</t>
  </si>
  <si>
    <t>白玻-12</t>
  </si>
  <si>
    <t>Clear Float Glass 12MM*1650*2140</t>
  </si>
  <si>
    <t>Clear Float Glass 12MM*1830*2440</t>
  </si>
  <si>
    <t>Clear Float Glass 12MM*2140*3300</t>
  </si>
  <si>
    <t>Clear Float Glass 12MM*2140*3660</t>
  </si>
  <si>
    <t>Clear Float Glass 12MM*2440*3660</t>
  </si>
  <si>
    <t>七巧板-5</t>
  </si>
  <si>
    <t>VICTORY CLEAR 5MM *1220*1830</t>
  </si>
  <si>
    <t>茶香梨-5</t>
  </si>
  <si>
    <t>JOHARA CLEAR 5MM*1830*1220</t>
  </si>
  <si>
    <t>浅灰玻-5</t>
  </si>
  <si>
    <t>tinted Grey 5MM*1650*2140</t>
  </si>
  <si>
    <t>深灰玻-4</t>
  </si>
  <si>
    <t>Dark Grey 4MM*1650*2140</t>
  </si>
  <si>
    <t>促销价68000</t>
  </si>
  <si>
    <t>Dark Grey 4MM*1830*2440</t>
  </si>
  <si>
    <t>Dark Grey 4MM*2140*3300</t>
  </si>
  <si>
    <t>深灰玻-5</t>
  </si>
  <si>
    <t>Dark Grey 5MM*1650*2140</t>
  </si>
  <si>
    <t>处理品75000</t>
  </si>
  <si>
    <t>Dark Grey 5MM*1830*2440</t>
  </si>
  <si>
    <t>Dark Grey 5MM*2140*3300</t>
  </si>
  <si>
    <t>深灰玻-6</t>
  </si>
  <si>
    <t>Dark Grey 6MM*1650*2140</t>
  </si>
  <si>
    <t>Dark Grey 6MM*1830*2440</t>
  </si>
  <si>
    <t>Dark Grey 6MM*2140*3300</t>
  </si>
  <si>
    <t>深灰膜-4</t>
  </si>
  <si>
    <t>O/W Dark Grey 4MM*1650*2140</t>
  </si>
  <si>
    <t>O/W Dark Grey 4MM*1830*2440</t>
  </si>
  <si>
    <t>O/W Dark Grey 4MM*2140*3300</t>
  </si>
  <si>
    <t>深灰膜-5</t>
  </si>
  <si>
    <t>O/W Dark Grey 5MM*1650*2140</t>
  </si>
  <si>
    <t>O/W Dark Grey 5MM*1830*2440</t>
  </si>
  <si>
    <t>O/W Dark Grey 5MM*2140*3300</t>
  </si>
  <si>
    <t>深灰膜-6</t>
  </si>
  <si>
    <t>O/W Dark Grey 6MM*1650*2140</t>
  </si>
  <si>
    <t>O/W Dark Grey 6MM*1830*2440</t>
  </si>
  <si>
    <t>O/W Dark Grey 6MM*2140*3300</t>
  </si>
  <si>
    <t>深蓝膜-4</t>
  </si>
  <si>
    <t>O/W Dark Blue 4MM*1650*2140</t>
  </si>
  <si>
    <t>O/W Dark Blue 4MM*1650*2440</t>
  </si>
  <si>
    <t>5.5*8</t>
  </si>
  <si>
    <t>深蓝膜-5</t>
  </si>
  <si>
    <t>O/W Dark Blue 5MM*1650*2140</t>
  </si>
  <si>
    <t>O/W Dark Blue 5MM*1830*2440</t>
  </si>
  <si>
    <t>O/W Dark Blue 5MM*2140*3300</t>
  </si>
  <si>
    <t>深蓝膜-6</t>
  </si>
  <si>
    <t>O/W Dark Blue 6MM*1830*2440</t>
  </si>
  <si>
    <t>O/W Dark Blue 6MM*2140*3300</t>
  </si>
  <si>
    <t>蓝玻-5</t>
  </si>
  <si>
    <t>Tinted Blue 5MM*1650*2140</t>
  </si>
  <si>
    <t>VICTORY BLUE 5MM *1220*1830</t>
  </si>
  <si>
    <t>JOHARA BLUE 5MM*1830*1220</t>
  </si>
  <si>
    <t>处理品-蓝玻</t>
  </si>
  <si>
    <t>tinted blue 5mm 5.5*7（WG）</t>
  </si>
  <si>
    <t>茶玻-4</t>
  </si>
  <si>
    <t>Tinted bronze 4mm*1650*2140</t>
  </si>
  <si>
    <t>茶玻-5</t>
  </si>
  <si>
    <t>Tintedbronze 5mm *1650*2140</t>
  </si>
  <si>
    <t>Tinted Bronze 5MM*1830*2440</t>
  </si>
  <si>
    <t>Tinted Bronze 5MM*2140*3300</t>
  </si>
  <si>
    <t>茶玻-6</t>
  </si>
  <si>
    <t>Tinted Bronze 6MM*1830*2440</t>
  </si>
  <si>
    <t>Tinted Bronze 6MM*2140*3300</t>
  </si>
  <si>
    <t>茶膜-4</t>
  </si>
  <si>
    <t>O/W Bronze 4MM*1650*2140</t>
  </si>
  <si>
    <t>茶膜-5</t>
  </si>
  <si>
    <t>O/W Bronze 5MM*1650*2140</t>
  </si>
  <si>
    <t>O/W Bronze 5MM*1830*2440</t>
  </si>
  <si>
    <t>O/W Bronze 5MM*2140*3300</t>
  </si>
  <si>
    <t>茶膜-6</t>
  </si>
  <si>
    <t>O/W Bronze 6MM*1830*2440</t>
  </si>
  <si>
    <t>O/W Bronze 6MM*2140*3300</t>
  </si>
  <si>
    <t>欧茶膜-4</t>
  </si>
  <si>
    <t>euro bronze 4MM*1650*2140</t>
  </si>
  <si>
    <t>欧茶膜-5</t>
  </si>
  <si>
    <t>euro bronze 5MM*1650*2140</t>
  </si>
  <si>
    <t>七巧板-5-CN</t>
  </si>
  <si>
    <t>VICTORY BRONZE 5MM *1220*1830</t>
  </si>
  <si>
    <t>七巧板-5-INDIA</t>
  </si>
  <si>
    <t>JOHARA BRONZE 5MM*1830*1220</t>
  </si>
  <si>
    <t>绿膜-5</t>
  </si>
  <si>
    <t>O/W GREEN 5MM*1650*2140</t>
  </si>
  <si>
    <t>PC</t>
  </si>
  <si>
    <t>磨砂玻璃-5</t>
  </si>
  <si>
    <t>CLEAR SANDLASTING 5MM*1650*2140</t>
  </si>
  <si>
    <t>灰底漆-5</t>
  </si>
  <si>
    <t>GREY PRIME 5MM</t>
  </si>
  <si>
    <t>灰夹丝-6</t>
  </si>
  <si>
    <t>GREY WIRED 6MM</t>
  </si>
  <si>
    <t>白夹丝-6</t>
  </si>
  <si>
    <t>WHTIE WIRED 6MM</t>
  </si>
  <si>
    <t>棕夹丝-6</t>
  </si>
  <si>
    <t>BRONZE WIRED 6MM</t>
  </si>
  <si>
    <t>镜子-3</t>
  </si>
  <si>
    <t>MIRROR 3MM *1220*1830</t>
  </si>
  <si>
    <t>镜子-4</t>
  </si>
  <si>
    <t>MIRROR 4MM *1220*1830</t>
  </si>
  <si>
    <t>MIRROR 4MM *1830*2440</t>
  </si>
  <si>
    <t>镜子-5</t>
  </si>
  <si>
    <t>MIRROR 5MM *1220*1830</t>
  </si>
  <si>
    <t>MIRROR 5MM *1830*2440</t>
  </si>
  <si>
    <t>方管-KINGSUN</t>
  </si>
  <si>
    <t xml:space="preserve">Square tube 18*18*0.8mm*6.0M </t>
  </si>
  <si>
    <t>3/4*3/4</t>
  </si>
  <si>
    <t xml:space="preserve">Square tube 23*23*0.8mm*6.0M </t>
  </si>
  <si>
    <t>1*1</t>
  </si>
  <si>
    <t xml:space="preserve">Square tube 23*28*0.8mm*6.0M </t>
  </si>
  <si>
    <t>1*11/4</t>
  </si>
  <si>
    <t xml:space="preserve">Square tube 23*48*0.8mm*6.0M </t>
  </si>
  <si>
    <t>1*2</t>
  </si>
  <si>
    <t xml:space="preserve">Square tube 28*28*0.8mm*6.0M </t>
  </si>
  <si>
    <t>1 1/4*1 1/4</t>
  </si>
  <si>
    <t xml:space="preserve">Square tube 38*38*0.8mm*6.0M </t>
  </si>
  <si>
    <t>1 1/2*1 1/2</t>
  </si>
  <si>
    <t xml:space="preserve">Square tube 48*48*0.8mm*6.0M </t>
  </si>
  <si>
    <t>2*2</t>
  </si>
  <si>
    <t xml:space="preserve">Square tube 38*24*0.8mm*6.0M </t>
  </si>
  <si>
    <t>1 1/2*1</t>
  </si>
  <si>
    <t xml:space="preserve">Square tube 48*23*0.8mm*6.0M </t>
  </si>
  <si>
    <t>2*1</t>
  </si>
  <si>
    <t>方管-SEIKO</t>
  </si>
  <si>
    <t xml:space="preserve">Square tube 38*23*0.8mm*6.0M </t>
  </si>
  <si>
    <t>方管-EVER</t>
  </si>
  <si>
    <t>普钉</t>
  </si>
  <si>
    <t>common nails  2 / 3 / 4 / 5 / 6 inch</t>
  </si>
  <si>
    <t>45kg</t>
  </si>
  <si>
    <t>bag</t>
  </si>
  <si>
    <t>common nails 1.5inch / 2 inch slim</t>
  </si>
  <si>
    <t>普瓦楞钉</t>
  </si>
  <si>
    <t>roofing nails common 2.5 inch</t>
  </si>
  <si>
    <t>15kg</t>
  </si>
  <si>
    <t>18kg</t>
  </si>
  <si>
    <t>彩瓦楞钉</t>
  </si>
  <si>
    <t>roofing nails green/carrot/brickred/brown/gray /darkblue/lightblue -3 inch with rubber 25package</t>
  </si>
  <si>
    <t>box</t>
  </si>
  <si>
    <t>腻子粉（内）</t>
  </si>
  <si>
    <t>WALL PUTTY（INTERNAL）</t>
  </si>
  <si>
    <t>腻子粉（外）</t>
  </si>
  <si>
    <t>WALL PUTTY</t>
  </si>
  <si>
    <t>石膏灰</t>
  </si>
  <si>
    <t>GYPSUM PLUSTER</t>
  </si>
  <si>
    <t>石膏板</t>
  </si>
  <si>
    <t>Gypsum Board</t>
  </si>
  <si>
    <t>毛条</t>
  </si>
  <si>
    <t xml:space="preserve">BRUSH </t>
  </si>
  <si>
    <t>150M</t>
  </si>
  <si>
    <t>roll</t>
  </si>
  <si>
    <t>170M/200M</t>
  </si>
  <si>
    <t>300M</t>
  </si>
  <si>
    <t>拱形手柄</t>
  </si>
  <si>
    <t>ARCH HANDLE</t>
  </si>
  <si>
    <t>16cm*bronze</t>
  </si>
  <si>
    <t>pair</t>
  </si>
  <si>
    <t>16cm*white</t>
  </si>
  <si>
    <t>16cm*grey</t>
  </si>
  <si>
    <t>20cm*bronze</t>
  </si>
  <si>
    <t>20cm*white</t>
  </si>
  <si>
    <t>20cm*grey</t>
  </si>
  <si>
    <t>C型手柄</t>
  </si>
  <si>
    <t>C HANDLE BROWN</t>
  </si>
  <si>
    <t>BRONZE</t>
  </si>
  <si>
    <t>C HANDLE SILVER</t>
  </si>
  <si>
    <t>SILVER</t>
  </si>
  <si>
    <t>C HANDLE WHITE</t>
  </si>
  <si>
    <t>WHITE</t>
  </si>
  <si>
    <t>窗执手</t>
  </si>
  <si>
    <t xml:space="preserve">PROJECT HANDLE </t>
  </si>
  <si>
    <t>GREY</t>
  </si>
  <si>
    <t>PROJECT HANDLE *NEW</t>
  </si>
  <si>
    <t>PROJECT HANDLE</t>
  </si>
  <si>
    <t>配件</t>
  </si>
  <si>
    <t xml:space="preserve">MOJEST HANDLE </t>
  </si>
  <si>
    <t>圆形手柄</t>
  </si>
  <si>
    <t xml:space="preserve">ROUND HANDLE </t>
  </si>
  <si>
    <t>闭门器</t>
  </si>
  <si>
    <t>DOOR CLOSER*HIGH QUALITY</t>
  </si>
  <si>
    <t>set</t>
  </si>
  <si>
    <t>滚珠锁</t>
  </si>
  <si>
    <t>DOOR LOCK</t>
  </si>
  <si>
    <t>ROLLER</t>
  </si>
  <si>
    <t>舌锁</t>
  </si>
  <si>
    <t>ULIMI</t>
  </si>
  <si>
    <t>锁芯</t>
  </si>
  <si>
    <t>CYLINDER</t>
  </si>
  <si>
    <t>月牙锁</t>
  </si>
  <si>
    <t xml:space="preserve">FESNER LOCK </t>
  </si>
  <si>
    <t>合页</t>
  </si>
  <si>
    <t>HINGES</t>
  </si>
  <si>
    <t>遮蔽胶带</t>
  </si>
  <si>
    <t>MASKING TAPE</t>
  </si>
  <si>
    <t>BIG</t>
  </si>
  <si>
    <t>SMALL</t>
  </si>
  <si>
    <t>透明胶带</t>
  </si>
  <si>
    <t>SCOTCH TAPE</t>
  </si>
  <si>
    <t>36pcs/ctn</t>
  </si>
  <si>
    <t>ctn</t>
  </si>
  <si>
    <t>蚊帐</t>
  </si>
  <si>
    <t>MOSQUITO NET BLACK</t>
  </si>
  <si>
    <t>1.2*20M</t>
  </si>
  <si>
    <t xml:space="preserve">MOSQUITO NET BLACK </t>
  </si>
  <si>
    <t>1.5*20M</t>
  </si>
  <si>
    <t>PP</t>
  </si>
  <si>
    <t>铆钉</t>
  </si>
  <si>
    <t xml:space="preserve">RIVERT </t>
  </si>
  <si>
    <t>BIG *BROWN</t>
  </si>
  <si>
    <t>BIG *GREY</t>
  </si>
  <si>
    <t>BIG *WHITE</t>
  </si>
  <si>
    <t>SMALL*BROWN</t>
  </si>
  <si>
    <t>SMALL*SILVER</t>
  </si>
  <si>
    <t>SMALL*WHITE</t>
  </si>
  <si>
    <t>螺丝</t>
  </si>
  <si>
    <t xml:space="preserve">SCREW </t>
  </si>
  <si>
    <t>1.5#</t>
  </si>
  <si>
    <t xml:space="preserve">SCREW  </t>
  </si>
  <si>
    <t>2.5#</t>
  </si>
  <si>
    <t>3.0#</t>
  </si>
  <si>
    <t>SCREW SMALL</t>
  </si>
  <si>
    <t>推料辊</t>
  </si>
  <si>
    <t>PUSHING ROLLER</t>
  </si>
  <si>
    <t>PLASTIC</t>
  </si>
  <si>
    <t>WOOD</t>
  </si>
  <si>
    <t>滚轮</t>
  </si>
  <si>
    <t xml:space="preserve">ROLLER </t>
  </si>
  <si>
    <t>MOSQUITO</t>
  </si>
  <si>
    <t>SHATA 8CM</t>
  </si>
  <si>
    <t>SHATA 10CM</t>
  </si>
  <si>
    <t>SHOWCASE</t>
  </si>
  <si>
    <t>钻头</t>
  </si>
  <si>
    <t>DRILL*BIT</t>
  </si>
  <si>
    <t>4#</t>
  </si>
  <si>
    <t>6#</t>
  </si>
  <si>
    <t>胶粒</t>
  </si>
  <si>
    <t>FISHA PLUG-screw</t>
  </si>
  <si>
    <t>结构胶</t>
  </si>
  <si>
    <t>SILCON SOSEJ</t>
  </si>
  <si>
    <t>CLEAR (TRANSPARENT)</t>
  </si>
  <si>
    <t>促销价6000</t>
  </si>
  <si>
    <t>BLACK</t>
  </si>
  <si>
    <t>CREAM WHITE</t>
  </si>
  <si>
    <t>玻璃胶</t>
  </si>
  <si>
    <t xml:space="preserve">SILCON TUB </t>
  </si>
  <si>
    <t>促销价2500</t>
  </si>
  <si>
    <t>CLEAR</t>
  </si>
  <si>
    <t>合金三叉</t>
  </si>
  <si>
    <t>CORNER</t>
  </si>
  <si>
    <t>玻璃切割刀</t>
  </si>
  <si>
    <t>GLASS CUTTER</t>
  </si>
  <si>
    <t>H型锁芯</t>
  </si>
  <si>
    <t>H CHANNEL</t>
  </si>
  <si>
    <t>胶条</t>
  </si>
  <si>
    <t>RUBBER GLASS 3.5-7.0MM</t>
  </si>
  <si>
    <t>5KG</t>
  </si>
  <si>
    <t>RUBBER MOSQUITO</t>
  </si>
  <si>
    <t>7KG</t>
  </si>
  <si>
    <t>铝合金窗料</t>
  </si>
  <si>
    <t>8001 * JAM</t>
  </si>
  <si>
    <t>WHITE/GREY</t>
  </si>
  <si>
    <t>8002*CILL</t>
  </si>
  <si>
    <t>8003*TOP</t>
  </si>
  <si>
    <t>8004*HOOK</t>
  </si>
  <si>
    <t>8005*PLAIN</t>
  </si>
  <si>
    <t>8006*MOSQUITO</t>
  </si>
  <si>
    <t>铝合金门料</t>
  </si>
  <si>
    <t>6501*ZEE</t>
  </si>
  <si>
    <t>6502*TEE</t>
  </si>
  <si>
    <t>6503*OUTER</t>
  </si>
  <si>
    <t>6504*BIDING</t>
  </si>
  <si>
    <t>BROWN/SILVER</t>
  </si>
  <si>
    <t>铝合金角铁</t>
  </si>
  <si>
    <t>ANGLE*40*40</t>
  </si>
  <si>
    <t>铝塑板</t>
  </si>
  <si>
    <t>ALUMINIUM BOARD</t>
  </si>
  <si>
    <t>BLUE</t>
  </si>
  <si>
    <t>DARK BLUE</t>
  </si>
  <si>
    <t>DARK GREEN</t>
  </si>
  <si>
    <t>GREEN</t>
  </si>
  <si>
    <t>BOARD*LIGHT BLUE</t>
  </si>
  <si>
    <t>BOARD*LIGHT GREEN</t>
  </si>
  <si>
    <t>BOARD*YELLOW</t>
  </si>
  <si>
    <t>COMPOSITE PANEL-4MM WHITE</t>
  </si>
  <si>
    <t>WOODEN</t>
  </si>
  <si>
    <t>中纤板</t>
  </si>
  <si>
    <t>MDF BOARD</t>
  </si>
  <si>
    <t>6MM-WHITE</t>
  </si>
  <si>
    <t>6MM-GREY</t>
  </si>
  <si>
    <t>6MM-WOODEN</t>
  </si>
  <si>
    <t>木模板</t>
  </si>
  <si>
    <t xml:space="preserve">MARINE BOARD </t>
  </si>
  <si>
    <t>12MM</t>
  </si>
  <si>
    <t>18MM</t>
  </si>
  <si>
    <t>28MM</t>
  </si>
  <si>
    <t>多层板</t>
  </si>
  <si>
    <t xml:space="preserve">plywood </t>
  </si>
  <si>
    <t>3MM</t>
  </si>
  <si>
    <t>6MM</t>
  </si>
  <si>
    <t>9MM</t>
  </si>
  <si>
    <t>多层板-无票</t>
  </si>
  <si>
    <t>多层板-半票</t>
  </si>
  <si>
    <t>15MM</t>
  </si>
  <si>
    <t>18MM*2440MM*1220MM</t>
  </si>
  <si>
    <t>PVC扣板
（铝扣板）</t>
  </si>
  <si>
    <t>PVC BOARD</t>
  </si>
  <si>
    <t>钢板</t>
  </si>
  <si>
    <t xml:space="preserve">Steel plate </t>
  </si>
  <si>
    <t>20G 0.8 4*8</t>
  </si>
  <si>
    <t>踢脚线（装饰条）</t>
  </si>
  <si>
    <t xml:space="preserve">STRIPS OF TILES </t>
  </si>
  <si>
    <t>F425</t>
  </si>
  <si>
    <t>F976</t>
  </si>
  <si>
    <t>F695</t>
  </si>
  <si>
    <t>黑烧丝</t>
  </si>
  <si>
    <t>binding wire 1.6mm</t>
  </si>
  <si>
    <t>镀锌铁丝</t>
  </si>
  <si>
    <t>galvanized wire 2.5/2.0mm</t>
  </si>
  <si>
    <t>刺绳</t>
  </si>
  <si>
    <t>barbed wire 2.0mm</t>
  </si>
  <si>
    <t>10kg</t>
  </si>
  <si>
    <t>刀片刺绳</t>
  </si>
  <si>
    <t>razor wire</t>
  </si>
  <si>
    <t>4kg</t>
  </si>
  <si>
    <t>扩张网 小孔</t>
  </si>
  <si>
    <t>expanded wire small gold / green / blue / black</t>
  </si>
  <si>
    <t>12kg</t>
  </si>
  <si>
    <t>扩张网 大孔</t>
  </si>
  <si>
    <t>expanded wire big gold / green / blue / black</t>
  </si>
  <si>
    <t>栅栏网</t>
  </si>
  <si>
    <t>fence wire 2.5mm 75*75mm 6ft</t>
  </si>
  <si>
    <t>猴网 重</t>
  </si>
  <si>
    <t>monkey wire blue / green heavy</t>
  </si>
  <si>
    <t>13kg</t>
  </si>
  <si>
    <t>猴网 轻</t>
  </si>
  <si>
    <t>monkey wire blue / green light</t>
  </si>
  <si>
    <t>9kg</t>
  </si>
  <si>
    <t>Date</t>
  </si>
  <si>
    <t>Value Date</t>
  </si>
  <si>
    <t>Cheque Number/Control Number</t>
  </si>
  <si>
    <t>Description</t>
  </si>
  <si>
    <t>Reference Number</t>
  </si>
  <si>
    <t>Credit</t>
  </si>
  <si>
    <t>Debit</t>
  </si>
  <si>
    <t>Balance</t>
  </si>
  <si>
    <t>01  Feb 2025</t>
  </si>
  <si>
    <t/>
  </si>
  <si>
    <t>101 - NMB Head Office - Cash Deposit Agency banking - 0102 08 51 47 agency @80110030305@TPS900 Trx ID PS1574180053  Ter ID 8015103386   Description T Mvungi!! From SHAODU BUILDING MATERIAL LIMITED =&gt; RUTH PAUL DAMIANO</t>
  </si>
  <si>
    <t>101AGD3250320280</t>
  </si>
  <si>
    <t>1500000.00</t>
  </si>
  <si>
    <t>TZS 29392651.07</t>
  </si>
  <si>
    <t>101 - NMB Head Office - Funds Transfer  - 0102 09 33 59 agency @51410023478@Trx ID PS1574235349 Ter ID 5145469363166  Card No 516148******6808!! From SIMON BARIYAKURA KULUBONE =&gt; SHAODU BUILDING MATERIAL LIMITED</t>
  </si>
  <si>
    <t>101AGM4250320016</t>
  </si>
  <si>
    <t>4850000.00</t>
  </si>
  <si>
    <t>TZS 34242651.07</t>
  </si>
  <si>
    <t>101 - NMB Head Office - Cash Deposit Agency banking - 0102 09 35 29 agency @80110020538@TPS900 Trx ID PS1574237648  Ter ID 8015105101   Description MPOGOLO!! From SHAODU BUILDING MATERIAL LIMITED =&gt; SALMA ABDAHRAMAN TIMTIM</t>
  </si>
  <si>
    <t>101AGD3250321676</t>
  </si>
  <si>
    <t>800000.00</t>
  </si>
  <si>
    <t>TZS 35042651.07</t>
  </si>
  <si>
    <t>101 - NMB Head Office - Cash Deposit Agency banking - 0102 09 39 37 agency @80110043669@TPS900 Trx ID PS1574244017  Ter ID 8015145486   Description malipo!! From SHAODU BUILDING MATERIAL LIMITED =&gt; NASRA MOHAMED ATHUMAN</t>
  </si>
  <si>
    <t>101AGD3250322009</t>
  </si>
  <si>
    <t>1520000.00</t>
  </si>
  <si>
    <t>TZS 36562651.07</t>
  </si>
  <si>
    <t>212 - Kibaha - Account to Account Transfer -  BUY CEMENT!! From MAISHA UNDERTAKING CO LIMITED =&gt; SHAODU BUILDING MATERIAL LIMITED</t>
  </si>
  <si>
    <t>212FTRQ250320501</t>
  </si>
  <si>
    <t>9360000.00</t>
  </si>
  <si>
    <t>TZS 45922651.07</t>
  </si>
  <si>
    <t>101 - NMB Head Office - Cash Deposit Agency banking - 0102 10 01 09 agency @21210071434@TPS900 Trx ID PS1574278532  Ter ID 2125111222   Description akiba!! From SHAODU BUILDING MATERIAL LIMITED =&gt; ISSA NASSORO SAMA</t>
  </si>
  <si>
    <t>101AGD3250322454</t>
  </si>
  <si>
    <t>620000.00</t>
  </si>
  <si>
    <t>TZS 46542651.07</t>
  </si>
  <si>
    <t>101 - NMB Head Office - Cash Deposit Agency banking - 0102 11 11 17 agency @21210078677@TPS900 Trx ID PS1574400896  Ter ID 2125124862   Description stella  maro!! From SHAODU BUILDING MATERIAL LIMITED =&gt; WILSON NICODEMU GEWE</t>
  </si>
  <si>
    <t>101AGD3250325504</t>
  </si>
  <si>
    <t>TZS 48042651.07</t>
  </si>
  <si>
    <t>101 - NMB Head Office - Cash Deposit Agency banking - 0102 11 13 36 agency @22910042506@TPS900 Trx ID PS1574404994  Ter ID 2295308236586   Description Malipo!! From SHAODU BUILDING MATERIAL LIMITED =&gt; MZEE JUMA PANDU</t>
  </si>
  <si>
    <t>101AGD3250325323</t>
  </si>
  <si>
    <t>600000.00</t>
  </si>
  <si>
    <t>TZS 48642651.07</t>
  </si>
  <si>
    <t>101 - NMB Head Office - Cash Deposit Agency banking - 0102 11 38 02 agency @20610029916@TPS900 Trx ID PS1574448609  Ter ID 2065469363338   Description Faru!! From SHAODU BUILDING MATERIAL LIMITED =&gt; CHRISTINA ERASTO NICO</t>
  </si>
  <si>
    <t>101AGD3250326318</t>
  </si>
  <si>
    <t>823000.00</t>
  </si>
  <si>
    <t>TZS 49465651.07</t>
  </si>
  <si>
    <t>514 - Kasulu - Cash Deposit - MALIPO!! From SHAODU BUILDING MATERIAL LIMITED</t>
  </si>
  <si>
    <t>514CHDP250320512</t>
  </si>
  <si>
    <t>3500000.00</t>
  </si>
  <si>
    <t>TZS 52965651.07</t>
  </si>
  <si>
    <t>101 - NMB Head Office - Cash Deposit Agency banking - 0102 12 19 49 agency @80110017431@TPS900 Trx ID PS1574522117  Ter ID 8015103077   Description malipo ya cement!! From SHAODU BUILDING MATERIAL LIMITED =&gt; BEATRICE RAYMOND JEREMIA</t>
  </si>
  <si>
    <t>101AGD3250328687</t>
  </si>
  <si>
    <t>TZS 54485651.07</t>
  </si>
  <si>
    <t>336 - Kahama Business Centre - Outgoing Funds Transfer - Sender's Ref  RETRZQUBYC PROSPER SALVATORY MEELA to SHAODU BUILDING MATERIAL LIMITED =&gt; Remittance Info  cs</t>
  </si>
  <si>
    <t>336IBFT250320003</t>
  </si>
  <si>
    <t>5000000.00</t>
  </si>
  <si>
    <t>TZS 59485651.07</t>
  </si>
  <si>
    <t>336 - Kahama Business Centre - Outgoing Funds Transfer - Sender's Ref  XQXBJJHQKG PROSPER SALVATORY MEELA to SHAODU BUILDING MATERIAL LIMITED =&gt; Remittance Info  cs</t>
  </si>
  <si>
    <t>336IBFT250320504</t>
  </si>
  <si>
    <t>TZS 64485651.07</t>
  </si>
  <si>
    <t>336 - Kahama Business Centre - Outgoing Funds Transfer - Sender's Ref  EJDDAWSXLE PROSPER SALVATORY MEELA to SHAODU BUILDING MATERIAL LIMITED =&gt; Remittance Info  cs</t>
  </si>
  <si>
    <t>336IBFT250320505</t>
  </si>
  <si>
    <t>TZS 69485651.07</t>
  </si>
  <si>
    <t>336 - Kahama Business Centre - Outgoing Funds Transfer - Sender's Ref  DPKWXXN0L8 PROSPER SALVATORY MEELA to SHAODU BUILDING MATERIAL LIMITED =&gt; Remittance Info  cs</t>
  </si>
  <si>
    <t>336IBFT250320004</t>
  </si>
  <si>
    <t>100000.00</t>
  </si>
  <si>
    <t>TZS 69585651.07</t>
  </si>
  <si>
    <t>225 - Mlimani City - Outgoing Funds Transfer - Sender's Ref  42ZD701GMB SHAODU BUILDING MATERIAL LIMITED to SAPPHIRE FLOAT GLASS(TANZANIA) CO L =&gt; Remittance Info  PURCHASE</t>
  </si>
  <si>
    <t>225IBFT250320032</t>
  </si>
  <si>
    <t>50000000.00</t>
  </si>
  <si>
    <t>TZS 19585651.07</t>
  </si>
  <si>
    <t>201 - Bank House - Funds Transfer  - 01 02 15 57 31 FUND-TRANSFER NMBMobileProd null!! From FRANCO MOLOLO MWAKABUTA =&gt; SHAODU BUILDING MATERIAL LIMITED</t>
  </si>
  <si>
    <t>201FTM4250320049</t>
  </si>
  <si>
    <t>3330000.00</t>
  </si>
  <si>
    <t>TZS 22915651.07</t>
  </si>
  <si>
    <t>101 - NMB Head Office - Cash Deposit Agency banking - 0102 16 06 40 agency @33610004109@TPS900 Trx ID PS1574910257  Ter ID 3365146767   Description prosper meela!! From SHAODU BUILDING MATERIAL LIMITED =&gt; GODLISTEN EPIPHAN URASSA</t>
  </si>
  <si>
    <t>101AGD225032C1OU</t>
  </si>
  <si>
    <t>310000.00</t>
  </si>
  <si>
    <t>TZS 23225651.07</t>
  </si>
  <si>
    <t>03  Feb 2025</t>
  </si>
  <si>
    <t>101 - NMB Head Office - Cash Deposit Agency banking - 0302 07 43 54 agency @80110025266@TPS900 Trx ID PS1576449467  Ter ID 8015111279   Description ngofi hardware!! From SHAODU BUILDING MATERIAL LIMITED =&gt; IBRAHIM ALBETHO KUCHUNGULA</t>
  </si>
  <si>
    <t>101AGD3250340048</t>
  </si>
  <si>
    <t>TZS 24745651.07</t>
  </si>
  <si>
    <t>101 - NMB Head Office - Cash Deposit Agency banking - 0302 11 30 55 agency @23810033835@TPS900 Trx ID PS1576814232  Ter ID 2385103083   Description David!! From SHAODU BUILDING MATERIAL LIMITED =&gt; BONIPHACE WILSON MJELU</t>
  </si>
  <si>
    <t>101AGD4250341860</t>
  </si>
  <si>
    <t>4987500.00</t>
  </si>
  <si>
    <t>TZS 29733151.07</t>
  </si>
  <si>
    <t>101 - NMB Head Office - Cash Deposit Agency banking - 0302 11 33 27 agency @80110030305@TPS900 Trx ID PS1576819475  Ter ID 8015103386   Description Mpogolo!! From SHAODU BUILDING MATERIAL LIMITED =&gt; RUTH PAUL DAMIANO</t>
  </si>
  <si>
    <t>101AGD3250348055</t>
  </si>
  <si>
    <t>TZS 31253151.07</t>
  </si>
  <si>
    <t>101 - NMB Head Office - Cash Deposit Agency banking - 0302 12 00 33 agency @33110013049@TPS900 Trx ID PS1576875028  Ter ID 3315109280   Description ezra!! From SHAODU BUILDING MATERIAL LIMITED =&gt; BAHATI SEBASTIAN MERCHIORY</t>
  </si>
  <si>
    <t>101AGD4250342063</t>
  </si>
  <si>
    <t>4000000.00</t>
  </si>
  <si>
    <t>TZS 35253151.07</t>
  </si>
  <si>
    <t>101 - NMB Head Office - Cash Deposit Agency banking - 0302 12 14 33 agency @24510019640@TPS900 Trx ID PS1576903602  Ter ID 245590680   Description Jackson!! From SHAODU BUILDING MATERIAL LIMITED =&gt; IDALHAD TRADE CENTRE</t>
  </si>
  <si>
    <t>101AGD4250342131</t>
  </si>
  <si>
    <t>TZS 40253151.07</t>
  </si>
  <si>
    <t>101 - NMB Head Office - Cash Deposit Agency banking - 0302 12 34 43 agency @33110013049@TPS900 Trx ID PS1576944115  Ter ID 3315109280   Description ezra!! From SHAODU BUILDING MATERIAL LIMITED =&gt; BAHATI SEBASTIAN MERCHIORY</t>
  </si>
  <si>
    <t>101AGD4250342796</t>
  </si>
  <si>
    <t>4500000.00</t>
  </si>
  <si>
    <t>TZS 44753151.07</t>
  </si>
  <si>
    <t>101 - NMB Head Office - Cash Deposit Agency banking - 0302 13 15 48 agency @61810033021@Trx ID PS1577023433  Ter ID 618541344004   Description EMORO   !! From SHAODU BUILDING MATERIAL LIMITED =&gt; FATUMA MOHAMED SAID-FLOAT AC</t>
  </si>
  <si>
    <t>101AGD4250343504</t>
  </si>
  <si>
    <t>6908000.00</t>
  </si>
  <si>
    <t>TZS 51661151.07</t>
  </si>
  <si>
    <t>502 - Kondoa - Cash Deposit - KULIPIA VIFAA VYA ALUMINIUM BY BENEDICT REMY!! From SHAODU BUILDING MATERIAL LIMITED</t>
  </si>
  <si>
    <t>502CHDP250340506</t>
  </si>
  <si>
    <t>6057400.00</t>
  </si>
  <si>
    <t>TZS 57718551.07</t>
  </si>
  <si>
    <t>101 - NMB Head Office - Cash Deposit Agency banking - 0302 13 29 24 agency @32710007494@TPS900 Trx ID PS1577048325  Ter ID 3275406425490   Description revocatus!! From SHAODU BUILDING MATERIAL LIMITED =&gt; SULEIMAN HASSAN RWAIKONDO</t>
  </si>
  <si>
    <t>101AGD325034A364</t>
  </si>
  <si>
    <t>2300000.00</t>
  </si>
  <si>
    <t>TZS 60018551.07</t>
  </si>
  <si>
    <t>101 - NMB Head Office - TIPS Payments - Ref  503-CB39GKCTAW5 Received payment from 255765481014 (ANTHONY MWAKATUNDU) on 03.02.2025 13 39 36!! From BOT TIPS CLEARING ACCOUNT =&gt; SHAODU BUILDING MATERIAL LIMITED</t>
  </si>
  <si>
    <t>101TPFT250347514</t>
  </si>
  <si>
    <t>1488000.00</t>
  </si>
  <si>
    <t>TZS 61506551.07</t>
  </si>
  <si>
    <t>101 - NMB Head Office - Cash Deposit Agency banking - 0302 13 40 57 agency @33110013049@TPS900 Trx ID PS1577069358  Ter ID 3315109280   Description ezra!! From SHAODU BUILDING MATERIAL LIMITED =&gt; BAHATI SEBASTIAN MERCHIORY</t>
  </si>
  <si>
    <t>101AGD325034A3DR</t>
  </si>
  <si>
    <t>2600000.00</t>
  </si>
  <si>
    <t>TZS 64106551.07</t>
  </si>
  <si>
    <t>310 - Geita - Funds Transfer  - 03 02 15 08 01 FUND-TRANSFER NMBMobileProd null!! From GUSHAHA MBUNO MASUKA =&gt; SHAODU BUILDING MATERIAL LIMITED</t>
  </si>
  <si>
    <t>310FTM4250340509</t>
  </si>
  <si>
    <t>TZS 69106551.07</t>
  </si>
  <si>
    <t>101 - NMB Head Office - TIPS Payments - Ref  503-CB33GKEL0GB Received payment from 255765481014 (ANTHONY MWAKATUNDU) on 03.02.2025 15 24 22!! From BOT TIPS CLEARING ACCOUNT =&gt; SHAODU BUILDING MATERIAL LIMITED</t>
  </si>
  <si>
    <t>101TPFT250349651</t>
  </si>
  <si>
    <t>507500.00</t>
  </si>
  <si>
    <t>TZS 69614051.07</t>
  </si>
  <si>
    <t>231 - Mbezi - Funds Transfer  - 03 02 16 04 55 FUND-TRANSFER NMBMobileProd null!! From NGUMBI SALVATORY CYPRIAN =&gt; SHAODU BUILDING MATERIAL LIMITED</t>
  </si>
  <si>
    <t>231FTM2250340025</t>
  </si>
  <si>
    <t>256000.00</t>
  </si>
  <si>
    <t>TZS 69870051.07</t>
  </si>
  <si>
    <t>101 - NMB Head Office - Cash Deposit Agency banking - 0302 16 50 21 agency @70610064481@TPS900 Trx ID PS1577400544  Ter ID 7065106398   Description fakii!! From SHAODU BUILDING MATERIAL LIMITED =&gt; BUSRATA RASHIDI ALLY</t>
  </si>
  <si>
    <t>101AGD325034B2X1</t>
  </si>
  <si>
    <t>2895000.00</t>
  </si>
  <si>
    <t>TZS 72765051.07</t>
  </si>
  <si>
    <t>225 - Mlimani City - Outgoing Funds Transfer - Sender's Ref  C2ZOGFEWTJ SHAODU BUILDING MATERIAL LIMITED to GLOBAL ALUMINIUM LIMITED =&gt; Remittance Info  PAY</t>
  </si>
  <si>
    <t>225IBFT250340042</t>
  </si>
  <si>
    <t>60000000.00</t>
  </si>
  <si>
    <t>TZS 12765051.07</t>
  </si>
  <si>
    <t>101 - NMB Head Office - Cash Deposit Agency banking - 0302 19 01 34 agency @63410017485@TPS900 Trx ID PS1577671944  Ter ID 6345146502   Description kulipia bidhaa!! From SHAODU BUILDING MATERIAL LIMITED =&gt; MIKIDADI GIDIONI LAMECK</t>
  </si>
  <si>
    <t>101AGD325034C0XB</t>
  </si>
  <si>
    <t>2070000.00</t>
  </si>
  <si>
    <t>TZS 14835051.07</t>
  </si>
  <si>
    <t>403 - Nelson Mandela - Outgoing Funds Transfer - Sender's Ref  KO9FHFW7G3 TUPESIZE COMPANY LIMITED to SHAODU BUILDING MATERIAL LIMITED =&gt; Remittance Info  Deposit</t>
  </si>
  <si>
    <t>403IBFT250340543</t>
  </si>
  <si>
    <t>10000000.00</t>
  </si>
  <si>
    <t>TZS 24835051.07</t>
  </si>
  <si>
    <t>238 - Mandela Road - Funds Transfer  - 03 02 21 42 07 FUND-TRANSFER NMBMobileProd null!! From SWAIBU OMARI MTANGI =&gt; SHAODU BUILDING MATERIAL LIMITED</t>
  </si>
  <si>
    <t>238FTM4250340513</t>
  </si>
  <si>
    <t>1000000.00</t>
  </si>
  <si>
    <t>TZS 25835051.07</t>
  </si>
  <si>
    <t>04  Feb 2025</t>
  </si>
  <si>
    <t>101 - NMB Head Office - Cash Deposit Agency banking - 0402 10 04 02 agency @32710007494@TPS900 Trx ID PS1578180670  Ter ID 3275406425490   Description Revo!! From SHAODU BUILDING MATERIAL LIMITED =&gt; SULEIMAN HASSAN RWAIKONDO</t>
  </si>
  <si>
    <t>101AGD3250353538</t>
  </si>
  <si>
    <t>2720000.00</t>
  </si>
  <si>
    <t>TZS 28555051.07</t>
  </si>
  <si>
    <t>101 - NMB Head Office - Cash Deposit Agency banking - 0402 11 00 17 agency @21210030827@TPS900 Trx ID PS1578286314  Ter ID 212547719   Description diwan msuya!! From SHAODU BUILDING MATERIAL LIMITED =&gt; SAUMU SAID MBONDE</t>
  </si>
  <si>
    <t>101AGD3250355746</t>
  </si>
  <si>
    <t>TZS 29555051.07</t>
  </si>
  <si>
    <t>101 - NMB Head Office - Cash Deposit Agency banking - 0402 11 00 46 agency @31010083855@TPS900 Trx ID PS1578287268  Ter ID 3105127965   Description mzigo!! From SHAODU BUILDING MATERIAL LIMITED =&gt; AMAN WEMA MBOYI</t>
  </si>
  <si>
    <t>101AGD3250355757</t>
  </si>
  <si>
    <t>540000.00</t>
  </si>
  <si>
    <t>TZS 30095051.07</t>
  </si>
  <si>
    <t>502 - Kondoa - Cash Deposit - KULIPIA VIOO BY BENEDICT!! From SHAODU BUILDING MATERIAL LIMITED</t>
  </si>
  <si>
    <t>502CHDP250350010</t>
  </si>
  <si>
    <t>6380000.00</t>
  </si>
  <si>
    <t>TZS 36475051.07</t>
  </si>
  <si>
    <t>101 - NMB Head Office - Cash Deposit Agency banking - 0402 12 04 17 agency @40310094483@TPS900 Trx ID PS1578407994  Ter ID 403557060   Description Kimambo!! From SHAODU BUILDING MATERIAL LIMITED =&gt; FELICHA JOSEPH LASWAI</t>
  </si>
  <si>
    <t>101AGD3250358660</t>
  </si>
  <si>
    <t>2625000.00</t>
  </si>
  <si>
    <t>TZS 39100051.07</t>
  </si>
  <si>
    <t>101 - NMB Head Office - Cash Deposit Agency banking - 0402 12 29 39 agency @32510023635@TPS900 Trx ID PS1578454413  Ter ID 3255469365101   Description shadrack!! From SHAODU BUILDING MATERIAL LIMITED =&gt; JOHN MADUHU MANGU</t>
  </si>
  <si>
    <t>101AGD225035A63L</t>
  </si>
  <si>
    <t>220000.00</t>
  </si>
  <si>
    <t>TZS 39320051.07</t>
  </si>
  <si>
    <t>101 - NMB Head Office - TIPS Payments - Ref  503-CB46GKVKEOG Received payment from 255769327222 (REHEMA MALODA) on 04.02.2025 13 48 51!! From BOT TIPS CLEARING ACCOUNT =&gt; SHAODU BUILDING MATERIAL LIMITED</t>
  </si>
  <si>
    <t>101TPFT250357217</t>
  </si>
  <si>
    <t>536000.00</t>
  </si>
  <si>
    <t>TZS 39856051.07</t>
  </si>
  <si>
    <t>212 - Kibaha - Cash Deposit - FIDELIS- AKIBA!! From SHAODU BUILDING MATERIAL LIMITED</t>
  </si>
  <si>
    <t>212CHDP250350529</t>
  </si>
  <si>
    <t>5388000.00</t>
  </si>
  <si>
    <t>TZS 45244051.07</t>
  </si>
  <si>
    <t>101 - NMB Head Office - Cash Deposit Agency banking - 0402 15 57 55 agency @80110043669@TPS900 Trx ID PS1578800122  Ter ID 8015145486   Description malipo!! From SHAODU BUILDING MATERIAL LIMITED =&gt; NASRA MOHAMED ATHUMAN</t>
  </si>
  <si>
    <t>101AGD325035A68R</t>
  </si>
  <si>
    <t>TZS 46764051.07</t>
  </si>
  <si>
    <t>225 - Mlimani City - Outgoing Funds Transfer - Sender's Ref  IFDL2RMW8P SHAODU BUILDING MATERIAL LIMITED to SAPPHIRE FLOAT GLASS(TANZANIA) CO L =&gt; Remittance Info  PURCHASE</t>
  </si>
  <si>
    <t>225IBFT250350544</t>
  </si>
  <si>
    <t>30000000.00</t>
  </si>
  <si>
    <t>TZS 16764051.07</t>
  </si>
  <si>
    <t>232 - Mount Ulugulu - Outgoing Funds Transfer - Sender's Ref  FT25020416495973 CHRISTINA ANTONI MGIMBA to SHAODU BUILDING MATERIAL LIMITED =&gt; Remittance Info  /TTS/3210300/MALIPO YA VIOO</t>
  </si>
  <si>
    <t>232FTSY250351001</t>
  </si>
  <si>
    <t>54544000.00</t>
  </si>
  <si>
    <t>TZS 71308051.07</t>
  </si>
  <si>
    <t>101 - NMB Head Office - Cash Deposit Agency banking - 0402 19 58 20 agency @51710008031@TPS900 Trx ID PS1579279539  Ter ID 5175469453617   Description Joseph!! From SHAODU BUILDING MATERIAL LIMITED =&gt; JAPHET PHILIP SWAI-DIRECT AGENCY</t>
  </si>
  <si>
    <t>101AGD4250356553</t>
  </si>
  <si>
    <t>TZS 76308051.07</t>
  </si>
  <si>
    <t>05  Feb 2025</t>
  </si>
  <si>
    <t>404 - Rombo - Funds Transfer  - 05 02 08 14 44 FUND-TRANSFER NMBMobileProd Malipo!! From VICTOR NGOWI =&gt; SHAODU BUILDING MATERIAL LIMITED</t>
  </si>
  <si>
    <t>404FTM4250360001</t>
  </si>
  <si>
    <t>TZS 77808051.07</t>
  </si>
  <si>
    <t>101 - NMB Head Office - Cash Deposit Agency banking - 0502 08 56 33 agency @24210034888@TPS900 Trx ID PS1579530233  Ter ID 2425469421608   Description Michael Mvala!! From SHAODU BUILDING MATERIAL LIMITED =&gt; JAPHARI HUSSEIN MWAMGAA</t>
  </si>
  <si>
    <t>101AGD3250361137</t>
  </si>
  <si>
    <t>TZS 79328051.07</t>
  </si>
  <si>
    <t>101 - NMB Head Office - Cash Deposit Agency banking - 0502 09 44 59 agency @33110013049@TPS900 Trx ID PS1579602913  Ter ID 3315109280   Description ezra!! From SHAODU BUILDING MATERIAL LIMITED =&gt; BAHATI SEBASTIAN MERCHIORY</t>
  </si>
  <si>
    <t>101AGD3250362595</t>
  </si>
  <si>
    <t>3000000.00</t>
  </si>
  <si>
    <t>TZS 82328051.07</t>
  </si>
  <si>
    <t>101 - NMB Head Office - Cash Deposit Agency banking - 0502 09 45 32 agency @60210084213@TPS900 Trx ID PS1579603787  Ter ID 6025140841   Description najma hardware!! From SHAODU BUILDING MATERIAL LIMITED =&gt; NJELELA GEORGE MALIPULA</t>
  </si>
  <si>
    <t>101AGD4250360711</t>
  </si>
  <si>
    <t>4270000.00</t>
  </si>
  <si>
    <t>TZS 86598051.07</t>
  </si>
  <si>
    <t>431 - Siha - Funds Transfer  - 05 02 10 20 55 FUND-TRANSFER NMBMobileProd Ununuzi wa board!! From TATYUKU MOHAMED MASAWANGA =&gt; SHAODU BUILDING MATERIAL LIMITED</t>
  </si>
  <si>
    <t>431FTM3250360001</t>
  </si>
  <si>
    <t>450000.00</t>
  </si>
  <si>
    <t>TZS 87048051.07</t>
  </si>
  <si>
    <t>225 - Mlimani City - Outgoing Funds Transfer - Sender's Ref  98ZC39R627 SHAODU BUILDING MATERIAL LIMITED to SOFTNET TECHNOLOGIES LIMITED =&gt; Remittance Info  EFD MACHINE</t>
  </si>
  <si>
    <t>225IBFT250360517</t>
  </si>
  <si>
    <t>570000.00</t>
  </si>
  <si>
    <t>TZS 86478051.07</t>
  </si>
  <si>
    <t>101 - NMB Head Office - Cash Deposit Agency banking - 0502 11 29 46 agency @33110013049@TPS900 Trx ID PS1579789127  Ter ID 3315109280   Description kuweka!! From SHAODU BUILDING MATERIAL LIMITED =&gt; BAHATI SEBASTIAN MERCHIORY</t>
  </si>
  <si>
    <t>101AGD3250366363</t>
  </si>
  <si>
    <t>TZS 87578051.07</t>
  </si>
  <si>
    <t>502 - Kondoa - Cash Deposit - KULIPIA VIOO O/GREY NA BOKSI BY BENEDICT!! From SHAODU BUILDING MATERIAL LIMITED</t>
  </si>
  <si>
    <t>502CHDP250360514</t>
  </si>
  <si>
    <t>1790000.00</t>
  </si>
  <si>
    <t>TZS 89368051.07</t>
  </si>
  <si>
    <t>101 - NMB Head Office - Cash Deposit Agency banking - 0502 12 33 14 agency @80110007709@TPS900 Trx ID PS1579900274  Ter ID 8015469360145   Description mpogolo!! From SHAODU BUILDING MATERIAL LIMITED =&gt; DEOGRATIUS MNUBI KULUNGO</t>
  </si>
  <si>
    <t>101AGD3250369593</t>
  </si>
  <si>
    <t>TZS 92368051.07</t>
  </si>
  <si>
    <t>207 - Temeke - Funds Transfer  - 05 02 12 52 27 FUND-TRANSFER NMBMobileProd null!! From LUVANDA SHUKURU LAURENT =&gt; SHAODU BUILDING MATERIAL LIMITED</t>
  </si>
  <si>
    <t>207FTM4250360513</t>
  </si>
  <si>
    <t>1600000.00</t>
  </si>
  <si>
    <t>TZS 93968051.07</t>
  </si>
  <si>
    <t>101 - NMB Head Office - Cash Deposit Agency banking - 0502 13 14 04 agency @50810053556@TPS900 Trx ID PS1579967953  Ter ID 5085120218   Description 132107297 INK MEDIA!! From SHAODU BUILDING MATERIAL LIMITED =&gt; HANSI BENEDICTO SANGAWE</t>
  </si>
  <si>
    <t>101AGD5250360420</t>
  </si>
  <si>
    <t>10580000.00</t>
  </si>
  <si>
    <t>TZS 104548051.07</t>
  </si>
  <si>
    <t>619 - Mpanda - Funds Transfer  - 05 02 14 44 28 FUND-TRANSFER NMBMobileProd null!! From DAUD JOSIAH KENDO =&gt; SHAODU BUILDING MATERIAL LIMITED</t>
  </si>
  <si>
    <t>619FTM4250360005</t>
  </si>
  <si>
    <t>4700000.00</t>
  </si>
  <si>
    <t>TZS 109248051.07</t>
  </si>
  <si>
    <t>101 - NMB Head Office - Cash Deposit Agency banking - 0502 15 21 25 agency @21010031983@TPS900 Trx ID PS1580165823  Ter ID 2105102457   Description Mwelinde!! From SHAODU BUILDING MATERIAL LIMITED =&gt; YASINI HAMISI MOHAMED</t>
  </si>
  <si>
    <t>101AGD325036A47U</t>
  </si>
  <si>
    <t>TZS 109868051.07</t>
  </si>
  <si>
    <t>225 - Mlimani City - Outgoing Funds Transfer - Sender's Ref  351KK6PHGF SHAODU BUILDING MATERIAL LIMITED to GLOBAL ALUMINIUM LIMITED =&gt; Remittance Info  PURCHASE</t>
  </si>
  <si>
    <t>225IBFT250360549</t>
  </si>
  <si>
    <t>100000000.00</t>
  </si>
  <si>
    <t>TZS 9868051.07</t>
  </si>
  <si>
    <t>101 - NMB Head Office - TIPS Payments - Ref  501-781716003164 Received payment from 255719496573 (CHAMBULI MATOLA) on 05.02.2025 17 35 40!! From BOT TIPS CLEARING ACCOUNT =&gt; SHAODU BUILDING MATERIAL LIMITED</t>
  </si>
  <si>
    <t>101TPFT25036A0YX</t>
  </si>
  <si>
    <t>190000.00</t>
  </si>
  <si>
    <t>TZS 10058051.07</t>
  </si>
  <si>
    <t>101 - NMB Head Office - Cash Deposit Agency banking - 0502 19 34 23 agency @21210089305@TPS900 Trx ID PS1580615228  Ter ID 2125149090   Description akiba!! From SHAODU BUILDING MATERIAL LIMITED =&gt; JAMILA RAMADHANI MFANGAVO</t>
  </si>
  <si>
    <t>101AGD225036D6H1</t>
  </si>
  <si>
    <t>145000.00</t>
  </si>
  <si>
    <t>TZS 10203051.07</t>
  </si>
  <si>
    <t>06  Feb 2025</t>
  </si>
  <si>
    <t>225 - Mlimani City - Funds Transfer  - 06 02 09 46 16 FUND-TRANSFER NMBMobileProd null!! From SAKALENGE INVESTMENT TRADERS =&gt; SHAODU BUILDING MATERIAL LIMITED</t>
  </si>
  <si>
    <t>225FTM3250370507</t>
  </si>
  <si>
    <t>780000.00</t>
  </si>
  <si>
    <t>TZS 10983051.07</t>
  </si>
  <si>
    <t>101 - NMB Head Office - Cash Deposit Agency banking - 0602 09 47 20 agency @50210030730@TPS900 Trx ID PS1580976517  Ter ID 5025127317   Description bomba bomba!! From SHAODU BUILDING MATERIAL LIMITED =&gt; ABBASI MOHAMED ALLY</t>
  </si>
  <si>
    <t>101AGD2250375050</t>
  </si>
  <si>
    <t>200000.00</t>
  </si>
  <si>
    <t>TZS 11183051.07</t>
  </si>
  <si>
    <t>101 - NMB Head Office - Cash Deposit Agency banking - 0602 10 16 49 agency @80110043669@TPS900 Trx ID PS1581024719  Ter ID 8015145486   Description malipo!! From SHAODU BUILDING MATERIAL LIMITED =&gt; NASRA MOHAMED ATHUMAN</t>
  </si>
  <si>
    <t>101AGD3250373581</t>
  </si>
  <si>
    <t>TZS 12703051.07</t>
  </si>
  <si>
    <t>238 - Mandela Road - Funds Transfer  - 06 02 10 29 43 FUND-TRANSFER NMBMobileProd null!! From MARIA GIPSON ISSANGY =&gt; SHAODU BUILDING MATERIAL LIMITED</t>
  </si>
  <si>
    <t>238FTM4250370003</t>
  </si>
  <si>
    <t>TZS 17703051.07</t>
  </si>
  <si>
    <t>529 - Makole Business Centre - Cash Deposit - MOSES MAPEMBE!! From SHAODU BUILDING MATERIAL LIMITED</t>
  </si>
  <si>
    <t>529CHDP250370509</t>
  </si>
  <si>
    <t>28360000.00</t>
  </si>
  <si>
    <t>TZS 46063051.07</t>
  </si>
  <si>
    <t>514 - Kasulu - Funds Transfer  - 06 02 11 42 02 FUND-TRANSFER NMBMobileProd null!! From JAFARI RAJABU RUSSAMBO =&gt; SHAODU BUILDING MATERIAL LIMITED</t>
  </si>
  <si>
    <t>514FTM4250370001</t>
  </si>
  <si>
    <t>4110000.00</t>
  </si>
  <si>
    <t>TZS 50173051.07</t>
  </si>
  <si>
    <t>320 - Muleba - Funds Transfer  - 06 02 13 53 20 FUND-TRANSFER NMBMobileProd Alu!! From EUSTACE, ENOCK MULINDA =&gt; SHAODU BUILDING MATERIAL LIMITED</t>
  </si>
  <si>
    <t>320FTM2250370509</t>
  </si>
  <si>
    <t>320000.00</t>
  </si>
  <si>
    <t>TZS 50493051.07</t>
  </si>
  <si>
    <t>212 - Kibaha - Funds Transfer  - 06 02 14 17 52 FUND-TRANSFER NMBMobileProd null!! From NUNI SAIDI NGATIPURA =&gt; SHAODU BUILDING MATERIAL LIMITED</t>
  </si>
  <si>
    <t>212FTM4250370518</t>
  </si>
  <si>
    <t>TZS 51993051.07</t>
  </si>
  <si>
    <t>101 - NMB Head Office - Cash Deposit Agency banking - 0602 14 40 21 agency @80110030305@TPS900 Trx ID PS1581428972  Ter ID 8015103386   Description mpogolo!! From SHAODU BUILDING MATERIAL LIMITED =&gt; RUTH PAUL DAMIANO</t>
  </si>
  <si>
    <t>101AGD325037A2S1</t>
  </si>
  <si>
    <t>TZS 54993051.07</t>
  </si>
  <si>
    <t>212 - Kibaha - Cash Deposit - FIDELIS- BIASHARA!! From SHAODU BUILDING MATERIAL LIMITED</t>
  </si>
  <si>
    <t>212CHDP250370529</t>
  </si>
  <si>
    <t>7070000.00</t>
  </si>
  <si>
    <t>TZS 62063051.07</t>
  </si>
  <si>
    <t>225 - Mlimani City - Outgoing Funds Transfer - Sender's Ref  FC8W91IDS2 SHAODU BUILDING MATERIAL LIMITED to KEDA (T) CERAMICS CO.LTD =&gt; Remittance Info  PURCHASE</t>
  </si>
  <si>
    <t>225IBFT250370032</t>
  </si>
  <si>
    <t>52788000.00</t>
  </si>
  <si>
    <t>TZS 9275051.07</t>
  </si>
  <si>
    <t>225 - Mlimani City - Outgoing Funds Transfer - Sender's Ref  F6HO99M7J6 SHAODU BUILDING MATERIAL LIMITED to VERONICA VICENT SENY =&gt; Remittance Info  REFUND</t>
  </si>
  <si>
    <t>225IBFT250370034</t>
  </si>
  <si>
    <t>TZS 9175051.07</t>
  </si>
  <si>
    <t>239 - Oyster Plaza Premier - Outgoing Funds Transfer - Sender's Ref  FT25020617325025 MAISHA UNDERTAKING CO LIMITED to SHAODU BUILDING MATERIAL LIMITED =&gt; Remittance Info  /TTS/3210300/BUY CEMENT</t>
  </si>
  <si>
    <t>239FTSY250370012</t>
  </si>
  <si>
    <t>TZS 18925051.07</t>
  </si>
  <si>
    <t>101 - NMB Head Office - Cash Deposit Agency banking - 0602 18 46 33 agency @21210039690@TPS900 Trx ID PS1581786710  Ter ID 2125469414721   Description Jumanne!! From SHAODU BUILDING MATERIAL LIMITED =&gt; CHRISTER THOMAS LUGENGE</t>
  </si>
  <si>
    <t>101AGD4250375692</t>
  </si>
  <si>
    <t>TZS 23425051.07</t>
  </si>
  <si>
    <t>243 - Gongo la Mboto - Funds Transfer  - 07 02 07 32 59 FUND-TRANSFER NMBMobileProd null!! From PETER EMMANUEL BULAHU =&gt; SHAODU BUILDING MATERIAL LIMITED</t>
  </si>
  <si>
    <t>243FTM4250380001</t>
  </si>
  <si>
    <t>TZS 24925051.07</t>
  </si>
  <si>
    <t>403 - Nelson Mandela - Outgoing Funds Transfer - Sender's Ref  P2I1IIBP63 TUPESIZE COMPANY LIMITED to SHAODU BUILDING MATERIAL LIMITED =&gt; Remittance Info  Deposit</t>
  </si>
  <si>
    <t>403IBFT250380001</t>
  </si>
  <si>
    <t>TZS 48925051.07</t>
  </si>
  <si>
    <t>101 - NMB Head Office - Cash Deposit Agency banking - 0702 09 26 11 agency @33110013049@TPS900 Trx ID PS1582169622  Ter ID 3315109280   Description ezra!! From SHAODU BUILDING MATERIAL LIMITED =&gt; BAHATI SEBASTIAN MERCHIORY</t>
  </si>
  <si>
    <t>101AGD3250381693</t>
  </si>
  <si>
    <t>TZS 50425051.07</t>
  </si>
  <si>
    <t>07  Feb 2025</t>
  </si>
  <si>
    <t>225 - Mlimani City - Outgoing Funds Transfer - Sender's Ref  G4HM9W2AOO SHAODU BUILDING MATERIAL LIMITED to SHEDRACK CHRISTOPHER THOMAS =&gt; Remittance Info  refund</t>
  </si>
  <si>
    <t>225IBFT250380507</t>
  </si>
  <si>
    <t>110000.00</t>
  </si>
  <si>
    <t>TZS 50315051.07</t>
  </si>
  <si>
    <t>101 - NMB Head Office - Cash Deposit Agency banking - 0702 11 37 20 agency @21210075616@TPS900 Trx ID PS1582388969  Ter ID 2125118360   Description mkela!! From SHAODU BUILDING MATERIAL LIMITED =&gt; ZEBEDAYO PETRO MKELA</t>
  </si>
  <si>
    <t>101AGD3250386736</t>
  </si>
  <si>
    <t>TZS 51315051.07</t>
  </si>
  <si>
    <t>101 - NMB Head Office - Cash Deposit Agency banking - 0702 11 37 52 agency @21210075616@TPS900 Trx ID PS1582389932  Ter ID 2125118360   Description mkela!! From SHAODU BUILDING MATERIAL LIMITED =&gt; ZEBEDAYO PETRO MKELA</t>
  </si>
  <si>
    <t>101AGD3250386341</t>
  </si>
  <si>
    <t>TZS 52815051.07</t>
  </si>
  <si>
    <t>101 - NMB Head Office - Cash Deposit Agency banking - 0702 11 38 41 agency @21210075616@TPS900 Trx ID PS1582391326  Ter ID 2125118360   Description mkela!! From SHAODU BUILDING MATERIAL LIMITED =&gt; ZEBEDAYO PETRO MKELA</t>
  </si>
  <si>
    <t>101AGD3250386763</t>
  </si>
  <si>
    <t>2000000.00</t>
  </si>
  <si>
    <t>TZS 54815051.07</t>
  </si>
  <si>
    <t>101 - NMB Head Office - Cash Deposit Agency banking - 0702 11 39 41 agency @21210075616@TPS900 Trx ID PS1582393078  Ter ID 2125118360   Description mkela!! From SHAODU BUILDING MATERIAL LIMITED =&gt; ZEBEDAYO PETRO MKELA</t>
  </si>
  <si>
    <t>101AGD3250386378</t>
  </si>
  <si>
    <t>1500001.00</t>
  </si>
  <si>
    <t>TZS 56315052.07</t>
  </si>
  <si>
    <t>238 - Mandela Road - Funds Transfer  - 07 02 11 43 12 FUND-TRANSFER NMBMobileProd null!! From NELLY WILBERT MWASOMOLA =&gt; SHAODU BUILDING MATERIAL LIMITED</t>
  </si>
  <si>
    <t>238FTM4250380007</t>
  </si>
  <si>
    <t>944000.00</t>
  </si>
  <si>
    <t>TZS 57259052.07</t>
  </si>
  <si>
    <t>101 - NMB Head Office - Cash Deposit Agency banking - 0702 12 02 50 agency @80110030269@TPS900 Trx ID PS1582431671  Ter ID 8015112137   Description nsiya!! From SHAODU BUILDING MATERIAL LIMITED =&gt; ISACK MINZI MABELA</t>
  </si>
  <si>
    <t>101AGD3250387724</t>
  </si>
  <si>
    <t>1510000.00</t>
  </si>
  <si>
    <t>TZS 58769052.07</t>
  </si>
  <si>
    <t>101 - NMB Head Office - Cash Deposit Agency banking - 0702 12 10 45 agency @23810033835@TPS900 Trx ID PS1582444767  Ter ID 2385103083   Description Davidi!! From SHAODU BUILDING MATERIAL LIMITED =&gt; BONIPHACE WILSON MJELU</t>
  </si>
  <si>
    <t>101AGD3250388004</t>
  </si>
  <si>
    <t>945000.00</t>
  </si>
  <si>
    <t>TZS 59714052.07</t>
  </si>
  <si>
    <t>101 - NMB Head Office - Cash Deposit Agency banking - 0702 12 20 27 agency @23810033835@TPS900 Trx ID PS1582461021  Ter ID 2385103083   Description David!! From SHAODU BUILDING MATERIAL LIMITED =&gt; BONIPHACE WILSON MJELU</t>
  </si>
  <si>
    <t>101AGD225038A3YL</t>
  </si>
  <si>
    <t>460000.00</t>
  </si>
  <si>
    <t>TZS 60174052.07</t>
  </si>
  <si>
    <t>101 - NMB Head Office - Cash Deposit Agency banking - 0702 12 58 53 agency @33610000806@TPS900 Trx ID PS1582520990  Ter ID 336555545   Description nice kaziri!! From SHAODU BUILDING MATERIAL LIMITED =&gt; MARCO PETRO BARAKA</t>
  </si>
  <si>
    <t>101AGD4250382116</t>
  </si>
  <si>
    <t>4900000.00</t>
  </si>
  <si>
    <t>TZS 65074052.07</t>
  </si>
  <si>
    <t>101 - NMB Head Office - Cash Deposit Agency banking - 0702 13 13 44 agency @21210010359@Trx ID PS1582543225  Ter ID 212521610   Description ABEL S MWANZA!! From SHAODU BUILDING MATERIAL LIMITED =&gt; BONIFASI SIMON MBENA</t>
  </si>
  <si>
    <t>101AGD4250382633</t>
  </si>
  <si>
    <t>TZS 68574052.07</t>
  </si>
  <si>
    <t>101 - NMB Head Office - Cash Deposit Agency banking - 0702 13 15 07 agency @21210010359@Trx ID PS1582545206  Ter ID 212521610   Description NEEMA MOLLEL!! From SHAODU BUILDING MATERIAL LIMITED =&gt; BONIFASI SIMON MBENA</t>
  </si>
  <si>
    <t>101AGD4250382178</t>
  </si>
  <si>
    <t>TZS 72074052.07</t>
  </si>
  <si>
    <t>101 - NMB Head Office - Cash Deposit Agency banking - 0702 14 02 25 agency @21210075616@TPS900 Trx ID PS1582615622  Ter ID 2125118360   Description mkela!! From SHAODU BUILDING MATERIAL LIMITED =&gt; ZEBEDAYO PETRO MKELA</t>
  </si>
  <si>
    <t>101AGD325038A1O8</t>
  </si>
  <si>
    <t>1100000.00</t>
  </si>
  <si>
    <t>TZS 73174052.07</t>
  </si>
  <si>
    <t>101 - NMB Head Office - Cash Deposit Agency banking - 0702 14 04 32 agency @21210075616@TPS900 Trx ID PS1582618839  Ter ID 2125118360   Description mkela!! From SHAODU BUILDING MATERIAL LIMITED =&gt; ZEBEDAYO PETRO MKELA</t>
  </si>
  <si>
    <t>101AGD325038A1PM</t>
  </si>
  <si>
    <t>TZS 74174052.07</t>
  </si>
  <si>
    <t>000003</t>
  </si>
  <si>
    <t>225 - Mlimani City - Cash Cheque - ZELIANG  HUANG !! From SHAODU BUILDING MATERIAL LIMITED -  Chq No - 000003</t>
  </si>
  <si>
    <t>225CQWL250380514</t>
  </si>
  <si>
    <t>TZS 14174052.07</t>
  </si>
  <si>
    <t>225 - Mlimani City - Cheque Withdrawal fees - ZELIANG  HUANG !! From SHAODU BUILDING MATERIAL LIMITED -  Chq No - 000003</t>
  </si>
  <si>
    <t>62712.00</t>
  </si>
  <si>
    <t>TZS 14111340.07</t>
  </si>
  <si>
    <t>225 - Mlimani City - VAT Payable on Comm and Fees - ZELIANG  HUANG !! From SHAODU BUILDING MATERIAL LIMITED -  Chq No - 000003</t>
  </si>
  <si>
    <t>11288.00</t>
  </si>
  <si>
    <t>TZS 14100052.07</t>
  </si>
  <si>
    <t>258 - Kinyerezi - Cash Deposit - JACKSON HAULE!! From SHAODU BUILDING MATERIAL LIMITED</t>
  </si>
  <si>
    <t>258CHDP250380508</t>
  </si>
  <si>
    <t>3261000.00</t>
  </si>
  <si>
    <t>TZS 17361052.07</t>
  </si>
  <si>
    <t>101 - NMB Head Office - Cash Deposit Agency banking - 0702 17 29 14 agency @80110042888@TPS900 Trx ID PS1582932527  Ter ID 8015122086   Description malipo!! From SHAODU BUILDING MATERIAL LIMITED =&gt; COSMAS DANIEL MESHI</t>
  </si>
  <si>
    <t>101AGD325038B0DD</t>
  </si>
  <si>
    <t>TZS 18861052.07</t>
  </si>
  <si>
    <t>08  Feb 2025</t>
  </si>
  <si>
    <t>101 - NMB Head Office - Cash Deposit Agency banking - 0802 08 27 13 agency @61010073770@TPS900 Trx ID PS1583398306  Ter ID 6105107564   Description SHADRACK KITUTU!! From SHAODU BUILDING MATERIAL LIMITED =&gt; MUSSA CEPHANIA NTULLO</t>
  </si>
  <si>
    <t>101AGD4250390027</t>
  </si>
  <si>
    <t>5002000.00</t>
  </si>
  <si>
    <t>TZS 23863052.07</t>
  </si>
  <si>
    <t>101 - NMB Head Office - Cash Deposit Agency banking - 0802 08 28 11 agency @61010073770@TPS900 Trx ID PS1583399035  Ter ID 6105107564   Description SHADRACK KITUTU!! From SHAODU BUILDING MATERIAL LIMITED =&gt; MUSSA CEPHANIA NTULLO</t>
  </si>
  <si>
    <t>101AGD4250390029</t>
  </si>
  <si>
    <t>TZS 27863052.07</t>
  </si>
  <si>
    <t>621 - Sumbawanga - Outgoing Funds Transfer - Sender's Ref  A7GIZ1JTHN GABRIEL REMMY SIKAZWE to SHAODU BUILDING MATERIAL LIMITED =&gt; Remittance Info  Buy glasses</t>
  </si>
  <si>
    <t>621IBFT250390001</t>
  </si>
  <si>
    <t>9980000.00</t>
  </si>
  <si>
    <t>TZS 37843052.07</t>
  </si>
  <si>
    <t>101 - NMB Head Office - Cash Deposit Agency banking - 0802 09 56 32 agency @22510065432@TPS900 Trx ID PS1583499844  Ter ID 2255110738   Description deposits!! From SHAODU BUILDING MATERIAL LIMITED =&gt; JOSEPHAT BARAKA MTERA</t>
  </si>
  <si>
    <t>101AGD3250392207</t>
  </si>
  <si>
    <t>TZS 39343052.07</t>
  </si>
  <si>
    <t>404 - Rombo - Funds Transfer  - 08 02 10 03 01 FUND-TRANSFER NMBMobileProd Malipo!! From VICTOR NGOWI =&gt; SHAODU BUILDING MATERIAL LIMITED</t>
  </si>
  <si>
    <t>404FTM4250390003</t>
  </si>
  <si>
    <t>TZS 40843052.07</t>
  </si>
  <si>
    <t>101 - NMB Head Office - Cash Deposit Agency banking - 0802 10 32 20 agency @21210015837@TPS900 Trx ID PS1583552475  Ter ID 2125469385377   Description Apam Ceramic!! From SHAODU BUILDING MATERIAL LIMITED =&gt; MICHAEL LEMOMO MOLLEL</t>
  </si>
  <si>
    <t>101AGD3250393639</t>
  </si>
  <si>
    <t>TZS 42343052.07</t>
  </si>
  <si>
    <t>101 - NMB Head Office - Cash Deposit Agency banking - 0802 11 01 58 agency @21210089305@TPS900 Trx ID PS1583596732  Ter ID 2125149090   Description malipo!! From SHAODU BUILDING MATERIAL LIMITED =&gt; JAMILA RAMADHANI MFANGAVO</t>
  </si>
  <si>
    <t>101AGD2250399057</t>
  </si>
  <si>
    <t>228000.00</t>
  </si>
  <si>
    <t>TZS 42571052.07</t>
  </si>
  <si>
    <t>101 - NMB Head Office - TIPS Payments - Ref  504-APCTZ165039379468288 Received payment from 255783780469 (ADNAN ABDULHUSSEIN) on 08.02.2025 12 47 49!! From BOT TIPS CLEARING ACCOUNT =&gt; SHAODU BUILDING MATERIAL LIMITED</t>
  </si>
  <si>
    <t>101TPFT250394466</t>
  </si>
  <si>
    <t>1200000.00</t>
  </si>
  <si>
    <t>TZS 43771052.07</t>
  </si>
  <si>
    <t>101 - NMB Head Office - Cash Deposit Agency banking - 0802 14 38 16 agency @21210015837@TPS900 Trx ID PS1583909997  Ter ID 2125469385377   Description OMARY!! From SHAODU BUILDING MATERIAL LIMITED =&gt; MICHAEL LEMOMO MOLLEL</t>
  </si>
  <si>
    <t>101AGD4250393298</t>
  </si>
  <si>
    <t>3720000.00</t>
  </si>
  <si>
    <t>TZS 47491052.07</t>
  </si>
  <si>
    <t>10  Feb 2025</t>
  </si>
  <si>
    <t>09  Feb 2025</t>
  </si>
  <si>
    <t>212 - Kibaha - Funds Transfer  - 09 02 20 49 54 FUND-TRANSFER NMBMobileProd null!! From NUNI SAIDI NGATIPURA =&gt; SHAODU BUILDING MATERIAL LIMITED</t>
  </si>
  <si>
    <t>212FTM2250400031</t>
  </si>
  <si>
    <t>120000.00</t>
  </si>
  <si>
    <t>TZS 47611052.07</t>
  </si>
  <si>
    <t>205 - Magomeni - Funds Transfer  - 10 02 07 23 35 FUND-TRANSFER NMBMobileProd Malipo ya cement.By Johnso Lema!! From JOHNSON FURAEL LEMA =&gt; SHAODU BUILDING MATERIAL LIMITED</t>
  </si>
  <si>
    <t>205FTM4250410501</t>
  </si>
  <si>
    <t>TZS 49111052.07</t>
  </si>
  <si>
    <t>101 - NMB Head Office - Cash Deposit Agency banking - 1002 08 18 02 agency @80110045805@TPS900 Trx ID PS1585418555  Ter ID 8015134686   Description omary!! From SHAODU BUILDING MATERIAL LIMITED =&gt; OMARI FUMBA UREMBO</t>
  </si>
  <si>
    <t>101AGD3250410640</t>
  </si>
  <si>
    <t>TZS 50611052.07</t>
  </si>
  <si>
    <t>101 - NMB Head Office - Cash Deposit Agency banking - 1002 08 40 33 agency @20410034034@TPS900 Trx ID PS1585443267  Ter ID 2045108910   Description adnan zoher!! From SHAODU BUILDING MATERIAL LIMITED =&gt; BAHAMAD ENTERCOM</t>
  </si>
  <si>
    <t>101AGD3250410834</t>
  </si>
  <si>
    <t>2240000.00</t>
  </si>
  <si>
    <t>TZS 52851052.07</t>
  </si>
  <si>
    <t>101 - NMB Head Office - Cash Deposit Agency banking - 1002 09 04 10 agency @51010101723@TPS900 Trx ID PS1585475124  Ter ID 5105469376739   Description enock!! From SHAODU BUILDING MATERIAL LIMITED =&gt; PAUL GERARD BILOZA</t>
  </si>
  <si>
    <t>101AGD5250410031</t>
  </si>
  <si>
    <t>9000000.00</t>
  </si>
  <si>
    <t>TZS 61851052.07</t>
  </si>
  <si>
    <t>203 - Ilala - Funds Transfer  - 10 02 09 56 39 FUND-TRANSFER NMBMobileProd Lipa!! From RAMADHANI  JUMA MLUGU =&gt; SHAODU BUILDING MATERIAL LIMITED</t>
  </si>
  <si>
    <t>203FTM4250410502</t>
  </si>
  <si>
    <t>1800000.00</t>
  </si>
  <si>
    <t>TZS 63651052.07</t>
  </si>
  <si>
    <t>101 - NMB Head Office - Cash Deposit Agency banking - 1002 10 14 19 agency @21210049714@TPS900 Trx ID PS1585593900  Ter ID 2125112877   Description grace  shayo!! From SHAODU BUILDING MATERIAL LIMITED =&gt; CHRISTOPHER MATHEW NKUU</t>
  </si>
  <si>
    <t>101AGD3250413927</t>
  </si>
  <si>
    <t>TZS 65151052.07</t>
  </si>
  <si>
    <t>101 - NMB Head Office - Cash Deposit Agency banking - 1002 10 17 34 agency @32710007494@TPS900 Trx ID PS1585599633  Ter ID 3275406425490   Description revocatus!! From SHAODU BUILDING MATERIAL LIMITED =&gt; SULEIMAN HASSAN RWAIKONDO</t>
  </si>
  <si>
    <t>101AGD4250410425</t>
  </si>
  <si>
    <t>5220000.00</t>
  </si>
  <si>
    <t>TZS 70371052.07</t>
  </si>
  <si>
    <t>403 - Nelson Mandela - Outgoing Funds Transfer - Sender's Ref  8288D2NEYW TUPESIZE COMPANY LIMITED to SHAODU BUILDING MATERIAL LIMITED =&gt; Remittance Info  Deposit</t>
  </si>
  <si>
    <t>403IBFT250410006</t>
  </si>
  <si>
    <t>29000000.00</t>
  </si>
  <si>
    <t>TZS 99371052.07</t>
  </si>
  <si>
    <t>101 - NMB Head Office - Cash Deposit Agency banking - 1002 11 43 51 agency @51010101723@TPS900 Trx ID PS1585759345  Ter ID 5105469376739   Description Enock!! From SHAODU BUILDING MATERIAL LIMITED =&gt; PAUL GERARD BILOZA</t>
  </si>
  <si>
    <t>101AGD5250410931</t>
  </si>
  <si>
    <t>12010000.00</t>
  </si>
  <si>
    <t>TZS 111381052.07</t>
  </si>
  <si>
    <t>101 - NMB Head Office - Cash Deposit Agency banking - 1002 12 24 16 agency @43510021362@TPS900 Trx ID PS1585830898  Ter ID 4355102661   Description Alson!! From SHAODU BUILDING MATERIAL LIMITED =&gt; SALHA SHARIF YUSUF</t>
  </si>
  <si>
    <t>101AGD325041A0IK</t>
  </si>
  <si>
    <t>2410000.00</t>
  </si>
  <si>
    <t>TZS 113791052.07</t>
  </si>
  <si>
    <t>101 - NMB Head Office - Cash Deposit Agency banking - 1002 12 44 50 agency @20110067460@TPS900 Trx ID PS1585866666  Ter ID 2015101007   Description hellen john cement!! From SHAODU BUILDING MATERIAL LIMITED =&gt; AMINA JUMA LUKANGA</t>
  </si>
  <si>
    <t>101AGD325041A12A</t>
  </si>
  <si>
    <t>TZS 115291052.07</t>
  </si>
  <si>
    <t>101 - NMB Head Office - Cash Deposit Agency banking - 1002 13 37 59 agency @33110013049@TPS900 Trx ID PS1585955589  Ter ID 3315109280   Description ezra!! From SHAODU BUILDING MATERIAL LIMITED =&gt; BAHATI SEBASTIAN MERCHIORY</t>
  </si>
  <si>
    <t>101AGD325041A3A3</t>
  </si>
  <si>
    <t>TZS 117291052.07</t>
  </si>
  <si>
    <t>320 - Muleba - Funds Transfer  - 10 02 13 43 19 FUND-TRANSFER NMBMobileProd Alum!! From EUSTACE, ENOCK MULINDA =&gt; SHAODU BUILDING MATERIAL LIMITED</t>
  </si>
  <si>
    <t>320FTM4250410002</t>
  </si>
  <si>
    <t>3040000.00</t>
  </si>
  <si>
    <t>TZS 120331052.07</t>
  </si>
  <si>
    <t>101 - NMB Head Office - Cash Deposit Agency banking - 1002 13 58 31 agency @33110013049@TPS900 Trx ID PS1585988169  Ter ID 3315109280   Description ezra nashon mhwihwi!! From SHAODU BUILDING MATERIAL LIMITED =&gt; BAHATI SEBASTIAN MERCHIORY</t>
  </si>
  <si>
    <t>101AGD325041A40J</t>
  </si>
  <si>
    <t>TZS 121331052.07</t>
  </si>
  <si>
    <t>101 - NMB Head Office - Cash Deposit Agency banking - 1002 14 53 48 agency @62110032215@TPS900 Trx ID PS1586071376  Ter ID 6215469415778   Description amos investment!! From SHAODU BUILDING MATERIAL LIMITED =&gt; DAMAS YUDATADEUS LASWAI</t>
  </si>
  <si>
    <t>101AGD4250414260</t>
  </si>
  <si>
    <t>7800000.00</t>
  </si>
  <si>
    <t>TZS 129131052.07</t>
  </si>
  <si>
    <t>101 - NMB Head Office - Cash Deposit Agency banking - 1002 14 54 25 agency @62110032215@TPS900 Trx ID PS1586072303  Ter ID 6215469415778   Description amos investment!! From SHAODU BUILDING MATERIAL LIMITED =&gt; DAMAS YUDATADEUS LASWAI</t>
  </si>
  <si>
    <t>101AGD4250414267</t>
  </si>
  <si>
    <t>6000000.00</t>
  </si>
  <si>
    <t>TZS 135131052.07</t>
  </si>
  <si>
    <t>101 - NMB Head Office - Cash Deposit Agency banking - 1002 15 32 44 agency @51710071029@TPS900 Trx ID PS1586129825  Ter ID 5175113788   Description hassam mvungi!! From SHAODU BUILDING MATERIAL LIMITED =&gt; HENDRY GASPER MTEI</t>
  </si>
  <si>
    <t>101AGD4250414776</t>
  </si>
  <si>
    <t>4760000.00</t>
  </si>
  <si>
    <t>TZS 139891052.07</t>
  </si>
  <si>
    <t>255 - Kibada - Account to Account Transfer - malipo ya bidhaa!! From JOSEPH MARWA MACHANGO =&gt; SHAODU BUILDING MATERIAL LIMITED</t>
  </si>
  <si>
    <t>255FTRQ250410512</t>
  </si>
  <si>
    <t>9200000.00</t>
  </si>
  <si>
    <t>TZS 149091052.07</t>
  </si>
  <si>
    <t>101 - NMB Head Office - Cash Deposit Agency banking - 1002 16 52 11 agency @23810033835@TPS900 Trx ID PS1586254247  Ter ID 2385103083   Description Kuweka!! From SHAODU BUILDING MATERIAL LIMITED =&gt; BONIPHACE WILSON MJELU</t>
  </si>
  <si>
    <t>101AGD325041B23I</t>
  </si>
  <si>
    <t>TZS 151091052.07</t>
  </si>
  <si>
    <t>225 - Mlimani City - Outgoing Funds Transfer - Sender's Ref  942GQJM95O SHAODU BUILDING MATERIAL LIMITED to GLOBAL ALUMINIUM LIMITED =&gt; Remittance Info  PURCHASE</t>
  </si>
  <si>
    <t>225IBFT250410532</t>
  </si>
  <si>
    <t>120000000.00</t>
  </si>
  <si>
    <t>TZS 31091052.07</t>
  </si>
  <si>
    <t>101 - NMB Head Office - Cash Deposit Agency banking - 1002 18 49 13 agency @21210044209@TPS900 Trx ID PS1586450110  Ter ID 2125469386677   Description malisa!! From SHAODU BUILDING MATERIAL LIMITED =&gt; MWINYI ALLY RAMADHANI</t>
  </si>
  <si>
    <t>101AGD325041B6SB</t>
  </si>
  <si>
    <t>1560000.00</t>
  </si>
  <si>
    <t>TZS 32651052.07</t>
  </si>
  <si>
    <t>101 - NMB Head Office - Cash Deposit Agency banking - 1002 19 31 42 agency @21210089305@TPS900 Trx ID PS1586542841  Ter ID 2125149090   Description malipo!! From SHAODU BUILDING MATERIAL LIMITED =&gt; JAMILA RAMADHANI MFANGAVO</t>
  </si>
  <si>
    <t>101AGD225041E0C0</t>
  </si>
  <si>
    <t>390000.00</t>
  </si>
  <si>
    <t>TZS 33041052.07</t>
  </si>
  <si>
    <t>11  Feb 2025</t>
  </si>
  <si>
    <t>101 - NMB Head Office - Cash Deposit Agency banking - 1102 08 05 29 agency @80110043669@TPS900 Trx ID PS1586793729  Ter ID 8015145486   Description malipo!! From SHAODU BUILDING MATERIAL LIMITED =&gt; NASRA MOHAMED ATHUMAN</t>
  </si>
  <si>
    <t>101AGD3250420142</t>
  </si>
  <si>
    <t>TZS 34561052.07</t>
  </si>
  <si>
    <t>101 - NMB Head Office - Cash Deposit Agency banking - 1102 08 51 40 agency @80110030272@TPS900 Trx ID PS1586839712  Ter ID 8015122084   Description Hassani mwanga!! From SHAODU BUILDING MATERIAL LIMITED =&gt; HAPPYNES JOSHUA MLAY</t>
  </si>
  <si>
    <t>101AGD3250421064</t>
  </si>
  <si>
    <t>TZS 36061052.07</t>
  </si>
  <si>
    <t>101 - NMB Head Office - Cash Deposit Agency banking - 1102 09 20 15 agency @23510033147@TPS900 Trx ID PS1586879020  Ter ID 2355469419483   Description Charles!! From SHAODU BUILDING MATERIAL LIMITED =&gt; FANA INVESTMENT LIMITED</t>
  </si>
  <si>
    <t>101AGD3250422041</t>
  </si>
  <si>
    <t>TZS 37161052.07</t>
  </si>
  <si>
    <t>247 - Sinza - Funds Transfer  - 11 02 09 59 22 FUND-TRANSFER NMBMobileProd Buying  building materials !! From DAVID SALUM MROPE =&gt; SHAODU BUILDING MATERIAL LIMITED</t>
  </si>
  <si>
    <t>247FTM4250420004</t>
  </si>
  <si>
    <t>TZS 40161052.07</t>
  </si>
  <si>
    <t>253 - SUA - Funds Transfer  - 11 02 10 39 57 FUND-TRANSFER NMBMobileProd null!! From IDDY HAMISY MAINYA =&gt; SHAODU BUILDING MATERIAL LIMITED</t>
  </si>
  <si>
    <t>253FTM4250420001</t>
  </si>
  <si>
    <t>TZS 42925052.07</t>
  </si>
  <si>
    <t>403 - Nelson Mandela - Outgoing Funds Transfer - Sender's Ref  QNGZYXQ4KK TUPESIZE COMPANY LIMITED to SHAODU BUILDING MATERIAL LIMITED =&gt; Remittance Info  Deposit</t>
  </si>
  <si>
    <t>403IBFT250420010</t>
  </si>
  <si>
    <t>8000000.00</t>
  </si>
  <si>
    <t>TZS 50925052.07</t>
  </si>
  <si>
    <t>101 - NMB Head Office - Cash Deposit Agency banking - 1102 11 38 14 agency @62110032215@TPS900 Trx ID PS1587103117  Ter ID 6215469415778   Description Bernard mbwilo!! From SHAODU BUILDING MATERIAL LIMITED =&gt; DAMAS YUDATADEUS LASWAI</t>
  </si>
  <si>
    <t>101AGD4250421616</t>
  </si>
  <si>
    <t>6190000.00</t>
  </si>
  <si>
    <t>TZS 57115052.07</t>
  </si>
  <si>
    <t>232 - Mount Ulugulu - Outgoing Funds Transfer - Sender's Ref  FT25021111598278 JIMSON PETRO MBEMBATI to SHAODU BUILDING MATERIAL LIMITED =&gt; Remittance Info  /TTS/3210300/DENI</t>
  </si>
  <si>
    <t>232FTSY250420002</t>
  </si>
  <si>
    <t>14500000.00</t>
  </si>
  <si>
    <t>TZS 71615052.07</t>
  </si>
  <si>
    <t>101 - NMB Head Office - Cash Deposit Agency banking - 1102 13 14 34 agency @30610092965@TPS900 Trx ID PS1587256696  Ter ID 3065121607   Description saving!! From SHAODU BUILDING MATERIAL LIMITED =&gt; NEEMA PAUL MOZES</t>
  </si>
  <si>
    <t>101AGD4250422608</t>
  </si>
  <si>
    <t>5760000.00</t>
  </si>
  <si>
    <t>TZS 77375052.07</t>
  </si>
  <si>
    <t>514 - Kasulu - Funds Transfer  - 11 02 13 23 22 FUND-TRANSFER NMBMobileProd null!! From JAFARI RAJABU RUSSAMBO =&gt; SHAODU BUILDING MATERIAL LIMITED</t>
  </si>
  <si>
    <t>514FTM4250420005</t>
  </si>
  <si>
    <t>TZS 82375052.07</t>
  </si>
  <si>
    <t>422 - Mawenzi - Outgoing Funds Transfer - Sender's Ref  PH5QQ89KWF EL-GHADEER GLASSWORKS COMPANY LIMIT to SHAODU BUILDING MATERIAL LIMITED =&gt; Remittance Info  Glass</t>
  </si>
  <si>
    <t>422IBFT250420005</t>
  </si>
  <si>
    <t>10720000.00</t>
  </si>
  <si>
    <t>TZS 93095052.07</t>
  </si>
  <si>
    <t>101 - NMB Head Office - Cash Deposit Agency banking - 1102 13 35 39 agency @51410072104@TPS900 Trx ID PS1587287596  Ter ID 5145121609   Description jafar!! From SHAODU BUILDING MATERIAL LIMITED =&gt; GOODLUCK JOHN BAYALIMO</t>
  </si>
  <si>
    <t>101AGD325042A1CW</t>
  </si>
  <si>
    <t>2270000.00</t>
  </si>
  <si>
    <t>TZS 95365052.07</t>
  </si>
  <si>
    <t>101 - NMB Head Office - Cash Deposit Agency banking - 1102 14 19 08 agency @62110032215@TPS900 Trx ID PS1587349102  Ter ID 6215469415778   Description amos investment!! From SHAODU BUILDING MATERIAL LIMITED =&gt; DAMAS YUDATADEUS LASWAI</t>
  </si>
  <si>
    <t>101AGD4250422894</t>
  </si>
  <si>
    <t>TZS 101365052.07</t>
  </si>
  <si>
    <t>101 - NMB Head Office - Cash Deposit Agency banking - 1102 14 20 06 agency @62110032215@TPS900 Trx ID PS1587350420  Ter ID 6215469415778   Description amos investment!! From SHAODU BUILDING MATERIAL LIMITED =&gt; DAMAS YUDATADEUS LASWAI</t>
  </si>
  <si>
    <t>101AGD325042A2QD</t>
  </si>
  <si>
    <t>TZS 103365052.07</t>
  </si>
  <si>
    <t>101 - NMB Head Office - Cash Deposit Agency banking - 1102 14 22 29 agency @51410072104@TPS900 Trx ID PS1587353605  Ter ID 5145121609   Description jafar!! From SHAODU BUILDING MATERIAL LIMITED =&gt; GOODLUCK JOHN BAYALIMO</t>
  </si>
  <si>
    <t>101AGD125042A654</t>
  </si>
  <si>
    <t>20000.00</t>
  </si>
  <si>
    <t>TZS 103385052.07</t>
  </si>
  <si>
    <t>225 - Mlimani City - Outgoing Funds Transfer - Sender's Ref  MHO24SGZMQ SHAODU BUILDING MATERIAL LIMITED to XINGHAO GROUP CO.LIMITED =&gt; Remittance Info  PURCHASE</t>
  </si>
  <si>
    <t>225IBFT250420551</t>
  </si>
  <si>
    <t>40000000.00</t>
  </si>
  <si>
    <t>TZS 63385052.07</t>
  </si>
  <si>
    <t>225 - Mlimani City - Outgoing Funds Transfer - Sender's Ref  UNGM1PGAIA SHAODU BUILDING MATERIAL LIMITED to SAPPHIRE FLOAT GLASS(TANZANIA) CO L =&gt; Remittance Info  PURCHASE</t>
  </si>
  <si>
    <t>225IBFT250420552</t>
  </si>
  <si>
    <t>TZS 13385052.07</t>
  </si>
  <si>
    <t>101 - NMB Head Office - Cash Deposit Agency banking - 1102 19 46 02 agency @24510019640@TPS900 Trx ID PS1587866730  Ter ID 245590680   Description jackson!! From SHAODU BUILDING MATERIAL LIMITED =&gt; IDALHAD TRADE CENTRE</t>
  </si>
  <si>
    <t>101AGD325042B5C5</t>
  </si>
  <si>
    <t>TZS 14185052.07</t>
  </si>
  <si>
    <t>12  Feb 2025</t>
  </si>
  <si>
    <t>243 - Gongo la Mboto - Funds Transfer  - 12 02 06 07 18 FUND-TRANSFER NMBMobileProd null!! From PETER EMMANUEL BULAHU =&gt; SHAODU BUILDING MATERIAL LIMITED</t>
  </si>
  <si>
    <t>243FTM4250430501</t>
  </si>
  <si>
    <t>TZS 15685052.07</t>
  </si>
  <si>
    <t>101 - NMB Head Office - Cash Deposit Agency banking - 1202 08 34 42 agency @21210010359@Trx ID PS1588098209  Ter ID 212521610   Description MLANGA HW CO LTD!! From SHAODU BUILDING MATERIAL LIMITED =&gt; BONIFASI SIMON MBENA</t>
  </si>
  <si>
    <t>101AGD3250430746</t>
  </si>
  <si>
    <t>TZS 18685052.07</t>
  </si>
  <si>
    <t>101 - NMB Head Office - Cash Deposit Agency banking - 1202 09 30 46 agency @21210089305@TPS900 Trx ID PS1588168347  Ter ID 2125149090   Description malipo!! From SHAODU BUILDING MATERIAL LIMITED =&gt; JAMILA RAMADHANI MFANGAVO</t>
  </si>
  <si>
    <t>101AGD2250433916</t>
  </si>
  <si>
    <t>395000.00</t>
  </si>
  <si>
    <t>TZS 19080052.07</t>
  </si>
  <si>
    <t>101 - NMB Head Office - Cash Deposit Agency banking - 1202 11 02 07 agency @70510069657@TPS900 Trx ID PS1588310356  Ter ID 7055142058   Description muba!! From SHAODU BUILDING MATERIAL LIMITED =&gt; ATHUMANI AMANI ATHUMANI</t>
  </si>
  <si>
    <t>101AGD2250439230</t>
  </si>
  <si>
    <t>370000.00</t>
  </si>
  <si>
    <t>TZS 19450052.07</t>
  </si>
  <si>
    <t>225 - Mlimani City - Outgoing Funds Transfer - Sender's Ref  FT25021118301311 DAR ES SALAAM GLASS WORKS LTD to SHAODU BUILDING MATERIAL LIMITED =&gt; Remittance Info  /GDI/3104000/PURCHASES OF GLASS</t>
  </si>
  <si>
    <t>225FTSY250430504</t>
  </si>
  <si>
    <t>28050000.00</t>
  </si>
  <si>
    <t>TZS 47500052.07</t>
  </si>
  <si>
    <t>13  Feb 2025</t>
  </si>
  <si>
    <t>101 - NMB Head Office - Cash Deposit Agency banking - 1202 21 38 22 agency @50510032017@TPS900 Trx ID PS1589251501  Ter ID 5055469430419   Description bigone!! From SHAODU BUILDING MATERIAL LIMITED =&gt; MATTHEW JAMES SIMBA</t>
  </si>
  <si>
    <t>101AGD325043B687</t>
  </si>
  <si>
    <t>TZS 50500052.07</t>
  </si>
  <si>
    <t>101 - NMB Head Office - Cash Deposit Agency banking - 1302 08 53 42 agency @20410034034@TPS900 Trx ID PS1589358455  Ter ID 2045108910   Description adnan zoher!! From SHAODU BUILDING MATERIAL LIMITED =&gt; BAHAMAD ENTERCOM</t>
  </si>
  <si>
    <t>101AGD4250440062</t>
  </si>
  <si>
    <t>7370000.00</t>
  </si>
  <si>
    <t>TZS 57870052.07</t>
  </si>
  <si>
    <t>101 - NMB Head Office - Cash Deposit Agency banking - 1302 08 53 56 agency @32710035156@TPS900 Trx ID PS1589358714  Ter ID 3275121176   Description Anna!! From SHAODU BUILDING MATERIAL LIMITED =&gt; SULEIMAN HASSAN RWAIKONDO</t>
  </si>
  <si>
    <t>101AGD2250442105</t>
  </si>
  <si>
    <t>240000.00</t>
  </si>
  <si>
    <t>TZS 58110052.07</t>
  </si>
  <si>
    <t>101 - NMB Head Office - Cash Deposit Agency banking - 1302 09 06 20 agency @21210070644@TPS900 Trx ID PS1589374402  Ter ID 2125109029   Description Mongi!! From SHAODU BUILDING MATERIAL LIMITED =&gt; GRACE EDWARD MWASUJE</t>
  </si>
  <si>
    <t>101AGD3250441145</t>
  </si>
  <si>
    <t>TZS 59610052.07</t>
  </si>
  <si>
    <t>212 - Kibaha - Funds Transfer  - 13 02 09 46 54 FUND-TRANSFER NMBMobileProd Manunuzi ya vifaa vya ujenzi!! From NUNI SAIDI NGATIPURA =&gt; SHAODU BUILDING MATERIAL LIMITED</t>
  </si>
  <si>
    <t>212FTM2250440508</t>
  </si>
  <si>
    <t>71000.00</t>
  </si>
  <si>
    <t>TZS 59681052.07</t>
  </si>
  <si>
    <t>101 - NMB Head Office - Cash Deposit Agency banking - 1302 09 57 23 agency @61010045053@TPS900 Trx ID PS1589447101  Ter ID 6105317636979   Description ismila!! From SHAODU BUILDING MATERIAL LIMITED =&gt; MBEYA TELECOM LIMITED</t>
  </si>
  <si>
    <t>101AGD2250445508</t>
  </si>
  <si>
    <t>414000.00</t>
  </si>
  <si>
    <t>TZS 60095052.07</t>
  </si>
  <si>
    <t>238 - Mandela Road - Account to Account Transfer - BIASHARA YA CHUMA!! From STANLEY GODWIN NYAMBO =&gt; SHAODU BUILDING MATERIAL LIMITED</t>
  </si>
  <si>
    <t>238FTRQ250440005</t>
  </si>
  <si>
    <t>23000000.00</t>
  </si>
  <si>
    <t>TZS 83095052.07</t>
  </si>
  <si>
    <t>101 - NMB Head Office - Cash Deposit Agency banking - 1302 11 29 31 agency @41510021986@TPS900 Trx ID PS1589593043  Ter ID 4155466275224   Description manyota!! From SHAODU BUILDING MATERIAL LIMITED =&gt; SHABANI RAJABU ULIKI</t>
  </si>
  <si>
    <t>101AGD5250440772</t>
  </si>
  <si>
    <t>14590000.00</t>
  </si>
  <si>
    <t>TZS 97685052.07</t>
  </si>
  <si>
    <t>502 - Kondoa - Cash Deposit - KULIPIA VYUMA VYA ALUMINIUM BY BENEDICT GEORGE!! From SHAODU BUILDING MATERIAL LIMITED</t>
  </si>
  <si>
    <t>502CHDP250440014</t>
  </si>
  <si>
    <t>3168820.00</t>
  </si>
  <si>
    <t>TZS 100853872.07</t>
  </si>
  <si>
    <t>000004</t>
  </si>
  <si>
    <t>225 - Mlimani City - Cash Cheque - SHAODU BUILDING MATERIAL LIMITED!! From SHAODU BUILDING MATERIAL LIMITED -  Chq No - 000004</t>
  </si>
  <si>
    <t>225CQWL250440512</t>
  </si>
  <si>
    <t>TZS 50853872.07</t>
  </si>
  <si>
    <t>225 - Mlimani City - Cheque Withdrawal fees - SHAODU BUILDING MATERIAL LIMITED!! From SHAODU BUILDING MATERIAL LIMITED -  Chq No - 000004</t>
  </si>
  <si>
    <t>TZS 50801330.07</t>
  </si>
  <si>
    <t>225 - Mlimani City - VAT Payable on Comm and Fees - SHAODU BUILDING MATERIAL LIMITED!! From SHAODU BUILDING MATERIAL LIMITED -  Chq No - 000004</t>
  </si>
  <si>
    <t>9458.00</t>
  </si>
  <si>
    <t>TZS 50791872.07</t>
  </si>
  <si>
    <t>101 - NMB Head Office - Cash Deposit Agency banking - 1302 13 18 45 agency @61010073770@TPS900 Trx ID PS1589765321  Ter ID 6105107564   Description SHADRACK KITITU!! From SHAODU BUILDING MATERIAL LIMITED =&gt; MUSSA CEPHANIA NTULLO</t>
  </si>
  <si>
    <t>101AGD325044A09C</t>
  </si>
  <si>
    <t>TZS 53791872.07</t>
  </si>
  <si>
    <t>101 - NMB Head Office - Cash Deposit Agency banking - 1302 13 19 23 agency @61010073770@TPS900 Trx ID PS1589766171  Ter ID 6105107564   Description SHADRACK KITUTU!! From SHAODU BUILDING MATERIAL LIMITED =&gt; MUSSA CEPHANIA NTULLO</t>
  </si>
  <si>
    <t>101AGD4250442271</t>
  </si>
  <si>
    <t>3100000.00</t>
  </si>
  <si>
    <t>TZS 56891872.07</t>
  </si>
  <si>
    <t>101 - NMB Head Office - Cash Deposit Agency banking - 1302 14 04 11 agency @80110043669@TPS900 Trx ID PS1589826030  Ter ID 8015145486   Description malipo!! From SHAODU BUILDING MATERIAL LIMITED =&gt; NASRA MOHAMED ATHUMAN</t>
  </si>
  <si>
    <t>101AGD325044A0PY</t>
  </si>
  <si>
    <t>TZS 58401872.07</t>
  </si>
  <si>
    <t>101 - NMB Head Office - Cash Deposit Agency banking - 1302 14 19 32 agency @40310060216@TPS900 Trx ID PS1589846180  Ter ID 4035469415497   Description stanley!! From SHAODU BUILDING MATERIAL LIMITED =&gt; EVANCE LIBORI MOSHA</t>
  </si>
  <si>
    <t>101AGD4250443099</t>
  </si>
  <si>
    <t>3044100.00</t>
  </si>
  <si>
    <t>TZS 61445972.07</t>
  </si>
  <si>
    <t>340 - Buhongwa - Account to Account Transfer - UNUNUZI WA VIOO!! From FRED PETRO MBEMBATI =&gt; SHAODU BUILDING MATERIAL LIMITED</t>
  </si>
  <si>
    <t>340FTRQ250440004</t>
  </si>
  <si>
    <t>11550000.00</t>
  </si>
  <si>
    <t>TZS 72995972.07</t>
  </si>
  <si>
    <t>225 - Mlimani City - Outgoing Funds Transfer - Sender's Ref  FT25021315308680 DAR ES SALAAM GLASS WORKS LTD to SHAODU BUILDING MATERIAL LIMITED =&gt; Remittance Info  /GDI/3104000/PURCHASE OF GLASS</t>
  </si>
  <si>
    <t>225FTSY250440009</t>
  </si>
  <si>
    <t>4460000.00</t>
  </si>
  <si>
    <t>TZS 77455972.07</t>
  </si>
  <si>
    <t>225 - Mlimani City - Outgoing Funds Transfer - Sender's Ref  UO5SYJB8JQ SHAODU BUILDING MATERIAL LIMITED to SAPPHIRE FLOAT GLASS(TANZANIA) CO L =&gt; Remittance Info  PURCHASE</t>
  </si>
  <si>
    <t>225IBFT250440534</t>
  </si>
  <si>
    <t>25000000.00</t>
  </si>
  <si>
    <t>TZS 52455972.07</t>
  </si>
  <si>
    <t>225 - Mlimani City - Outgoing Funds Transfer - Sender's Ref  VDU3DBZKYU SHAODU BUILDING MATERIAL LIMITED to XINGHAO GROUP CO.LIMITED =&gt; Remittance Info  PURCHASE</t>
  </si>
  <si>
    <t>225IBFT250440028</t>
  </si>
  <si>
    <t>TZS 42455972.07</t>
  </si>
  <si>
    <t>225 - Mlimani City - Outgoing Funds Transfer - Sender's Ref  BIV8QJO1C4 SHAODU BUILDING MATERIAL LIMITED to GLOBAL ALUMINIUM LIMITED =&gt; Remittance Info  PURCHASE</t>
  </si>
  <si>
    <t>225IBFT250440029</t>
  </si>
  <si>
    <t>TZS 2455972.07</t>
  </si>
  <si>
    <t>14  Feb 2025</t>
  </si>
  <si>
    <t>403 - Nelson Mandela - Outgoing Funds Transfer - Sender's Ref  V6IRJN7EV2 TUPESIZE COMPANY LIMITED to SHAODU BUILDING MATERIAL LIMITED =&gt; Remittance Info  Deposit</t>
  </si>
  <si>
    <t>403IBFT250440055</t>
  </si>
  <si>
    <t>16000000.00</t>
  </si>
  <si>
    <t>TZS 18455972.07</t>
  </si>
  <si>
    <t>101 - NMB Head Office - Cash Deposit Agency banking - 1402 08 41 47 agency @20410034034@TPS900 Trx ID PS1590584230  Ter ID 2045108910   Description Adnan  Zoher!! From SHAODU BUILDING MATERIAL LIMITED =&gt; BAHAMAD ENTERCOM</t>
  </si>
  <si>
    <t>101AGD3250450454</t>
  </si>
  <si>
    <t>1920000.00</t>
  </si>
  <si>
    <t>TZS 20375972.07</t>
  </si>
  <si>
    <t>101 - NMB Head Office - TIPS Payments - Ref  504-APCTZ165558343969792 Received payment from 255783780469 (ADNAN ABDULHUSSEIN) on 14.02.2025 09 34 30!! From BOT TIPS CLEARING ACCOUNT =&gt; SHAODU BUILDING MATERIAL LIMITED</t>
  </si>
  <si>
    <t>101TPFT250451454</t>
  </si>
  <si>
    <t>16000.00</t>
  </si>
  <si>
    <t>TZS 20391972.07</t>
  </si>
  <si>
    <t>101 - NMB Head Office - Cash Deposit Agency banking - 1402 10 03 43 agency @50810053556@TPS900 Trx ID PS1590694361  Ter ID 5085120218   Description SANGAWE!! From SHAODU BUILDING MATERIAL LIMITED =&gt; HANSI BENEDICTO SANGAWE</t>
  </si>
  <si>
    <t>101AGD4250450413</t>
  </si>
  <si>
    <t>5550000.00</t>
  </si>
  <si>
    <t>TZS 25941972.07</t>
  </si>
  <si>
    <t>101 - NMB Head Office - Incoming Funds Transfer - Sender's Ref  STP2702502145829 =&gt; Ordering Customer  270400000004 * TUPESIZE COMPANY LIMITED =&gt; Remittance Info  Deposit</t>
  </si>
  <si>
    <t>101FTIT250451198</t>
  </si>
  <si>
    <t>11000000.00</t>
  </si>
  <si>
    <t>TZS 36941972.07</t>
  </si>
  <si>
    <t>101 - NMB Head Office - Cash Deposit Agency banking - 1402 10 46 00 agency @32710035156@TPS900 Trx ID PS1590758520  Ter ID 3275121176   Description REVOCATUS!! From SHAODU BUILDING MATERIAL LIMITED =&gt; SULEIMAN HASSAN RWAIKONDO</t>
  </si>
  <si>
    <t>101AGD5250450201</t>
  </si>
  <si>
    <t>TZS 46941972.07</t>
  </si>
  <si>
    <t>101 - NMB Head Office - Cash Deposit Agency banking - 1402 10 54 03 agency @32710035156@TPS900 Trx ID PS1590771298  Ter ID 3275121176   Description REVICATUS!! From SHAODU BUILDING MATERIAL LIMITED =&gt; SULEIMAN HASSAN RWAIKONDO</t>
  </si>
  <si>
    <t>101AGD4250451222</t>
  </si>
  <si>
    <t>4400000.00</t>
  </si>
  <si>
    <t>TZS 51341972.07</t>
  </si>
  <si>
    <t>101 - NMB Head Office - TIPS Payments - Ref  501-898587752072 Received payment from 255652805986 (RAMADHANI NYAUMBA) on 14.02.2025 11 57 09!! From BOT TIPS CLEARING ACCOUNT =&gt; SHAODU BUILDING MATERIAL LIMITED</t>
  </si>
  <si>
    <t>101TPFT250454086</t>
  </si>
  <si>
    <t>TZS 54061972.07</t>
  </si>
  <si>
    <t>101 - NMB Head Office - Cash Deposit Agency banking - 1402 12 17 46 agency @80110020538@TPS900 Trx ID PS1590900422  Ter ID 8015105101   Description mpogolo!! From SHAODU BUILDING MATERIAL LIMITED =&gt; SALMA ABDAHRAMAN TIMTIM</t>
  </si>
  <si>
    <t>101AGD225045A2IG</t>
  </si>
  <si>
    <t>TZS 54301972.07</t>
  </si>
  <si>
    <t>101 - NMB Head Office - Cash Deposit Agency banking - 1402 12 50 55 agency @21210089305@TPS900 Trx ID PS1590948179  Ter ID 2125149090   Description malipo!! From SHAODU BUILDING MATERIAL LIMITED =&gt; JAMILA RAMADHANI MFANGAVO</t>
  </si>
  <si>
    <t>101AGD225045A3UF</t>
  </si>
  <si>
    <t>TZS 54696972.07</t>
  </si>
  <si>
    <t>101 - NMB Head Office - Cash Deposit Agency banking - 1402 13 54 10 agency @51010054910@TPS900 Trx ID PS1591036453  Ter ID 5105469425975   Description athuman!! From SHAODU BUILDING MATERIAL LIMITED =&gt; BASHIRU ISMAIL BUMO</t>
  </si>
  <si>
    <t>101AGD4250452375</t>
  </si>
  <si>
    <t>4075000.00</t>
  </si>
  <si>
    <t>TZS 58771972.07</t>
  </si>
  <si>
    <t>227 - Dumila - Outgoing Funds Transfer - Sender's Ref  FT25021412541493 JIMSON PETRO MBEMBATI to SHAODU BUILDING MATERIAL LIMITED =&gt; Remittance Info  //TAIRIZI</t>
  </si>
  <si>
    <t>227FTSY250450001</t>
  </si>
  <si>
    <t>TZS 73271972.07</t>
  </si>
  <si>
    <t>101 - NMB Head Office - Cash Deposit Agency banking - 1402 14 42 10 agency @41510021986@TPS900 Trx ID PS1591102419  Ter ID 4155466275224   Description manyota!! From SHAODU BUILDING MATERIAL LIMITED =&gt; SHABANI RAJABU ULIKI</t>
  </si>
  <si>
    <t>101AGD325045A25J</t>
  </si>
  <si>
    <t>TZS 74171972.07</t>
  </si>
  <si>
    <t>225 - Mlimani City - Outgoing Funds Transfer - Sender's Ref  EZE3WH6CWH SHAODU BUILDING MATERIAL LIMITED to KIDULI SECURITY COMPANY LIMITED =&gt; Remittance Info  SECURITY</t>
  </si>
  <si>
    <t>225IBFT250450028</t>
  </si>
  <si>
    <t>510760.00</t>
  </si>
  <si>
    <t>TZS 73661212.07</t>
  </si>
  <si>
    <t>101 - NMB Head Office - Cash Deposit Agency banking - 1402 15 58 00 agency @40310114514@TPS900 Trx ID PS1591207771  Ter ID 4035107731   Description Raphael sangawe!! From SHAODU BUILDING MATERIAL LIMITED =&gt; OMARY SHARIFU JAILANI</t>
  </si>
  <si>
    <t>101AGD325045A428</t>
  </si>
  <si>
    <t>TZS 76661212.07</t>
  </si>
  <si>
    <t>101 - NMB Head Office - Cash Deposit Agency banking - 1402 16 00 15 agency @40310114514@TPS900 Trx ID PS1591210886  Ter ID 4035107731   Description sangawe!! From SHAODU BUILDING MATERIAL LIMITED =&gt; OMARY SHARIFU JAILANI</t>
  </si>
  <si>
    <t>101AGD325045A42S</t>
  </si>
  <si>
    <t>2330000.00</t>
  </si>
  <si>
    <t>TZS 78991212.07</t>
  </si>
  <si>
    <t>225 - Mlimani City - Outgoing Funds Transfer - Sender's Ref  SN3GR5MPA0 SHAODU BUILDING MATERIAL LIMITED to GLOBAL ALUMINIUM LIMITED =&gt; Remittance Info  PURCHASE</t>
  </si>
  <si>
    <t>225IBFT250450532</t>
  </si>
  <si>
    <t>TZS 28991212.07</t>
  </si>
  <si>
    <t>225 - Mlimani City - Outgoing Funds Transfer - Sender's Ref  EPOFP6YE1P SHAODU BUILDING MATERIAL LIMITED to SAPPHIRE FLOAT GLASS(TANZANIA) CO L =&gt; Remittance Info  PURCHASE</t>
  </si>
  <si>
    <t>225IBFT250450533</t>
  </si>
  <si>
    <t>20000000.00</t>
  </si>
  <si>
    <t>TZS 8991212.07</t>
  </si>
  <si>
    <t>304 - Tarime - Outgoing Funds Transfer - Sender's Ref  HWD87440Y7 BARAKA JOSEPH NYANGI to SHAODU BUILDING MATERIAL LIMITED =&gt; Remittance Info  Malipo ya vioo</t>
  </si>
  <si>
    <t>304IBFT250450550</t>
  </si>
  <si>
    <t>14690000.00</t>
  </si>
  <si>
    <t>TZS 23681212.07</t>
  </si>
  <si>
    <t>15  Feb 2025</t>
  </si>
  <si>
    <t>320 - Muleba - Funds Transfer  - 15 02 07 00 05 FUND-TRANSFER NMBMobileProd Glass!! From EUSTACE, ENOCK MULINDA =&gt; SHAODU BUILDING MATERIAL LIMITED</t>
  </si>
  <si>
    <t>320FTM4250460001</t>
  </si>
  <si>
    <t>TZS 28681212.07</t>
  </si>
  <si>
    <t>101 - NMB Head Office - Cash Deposit Agency banking - 1502 08 05 32 agency @80110030272@TPS900 Trx ID PS1591780220  Ter ID 8015122084   Description HASSANI MWANGA!! From SHAODU BUILDING MATERIAL LIMITED =&gt; HAPPYNES JOSHUA MLAY</t>
  </si>
  <si>
    <t>101AGD3250460546</t>
  </si>
  <si>
    <t>TZS 30181212.07</t>
  </si>
  <si>
    <t>101 - NMB Head Office - Funds Transfer  - 1502 08 47 28 agency @20110083056@TPS900 Trx ID PS1591810758 Ter ID 2015101682 Card No 516167******5776!! From JUMA HASSAN MIKINDO =&gt; SHAODU BUILDING MATERIAL LIMITED</t>
  </si>
  <si>
    <t>101AGM4250460005</t>
  </si>
  <si>
    <t>5460000.00</t>
  </si>
  <si>
    <t>TZS 35641212.07</t>
  </si>
  <si>
    <t>101 - NMB Head Office - Cash Deposit Agency banking - 1502 09 09 02 agency @51010140546@TPS900 Trx ID PS1591833612  Ter ID 5105146768   Description enock!! From SHAODU BUILDING MATERIAL LIMITED =&gt; PAUL GERALD BILOZA</t>
  </si>
  <si>
    <t>101AGD3250461148</t>
  </si>
  <si>
    <t>1020000.00</t>
  </si>
  <si>
    <t>TZS 36661212.07</t>
  </si>
  <si>
    <t>238 - Mandela Road - Outgoing Funds Transfer - Sender's Ref  4R6BOIW2CY NEW RAINBOW AFRICA LIMITED to SHAODU BUILDING MATERIAL LIMITED =&gt; Remittance Info  DARK GREY 5MM 80 SHEETS</t>
  </si>
  <si>
    <t>238IBFT250460002</t>
  </si>
  <si>
    <t>10200000.00</t>
  </si>
  <si>
    <t>TZS 46861212.07</t>
  </si>
  <si>
    <t>101 - NMB Head Office - Cash Deposit Agency banking - 1502 10 15 44 agency @80110040219@TPS900 Trx ID PS1591919361  Ter ID 8015122569   Description ally omari maganda!! From SHAODU BUILDING MATERIAL LIMITED =&gt; SHABANI SINGANO SEKIBAHA</t>
  </si>
  <si>
    <t>101AGD4250460476</t>
  </si>
  <si>
    <t>4380000.00</t>
  </si>
  <si>
    <t>TZS 51241212.07</t>
  </si>
  <si>
    <t>307 - Manonga - Funds Transfer  - 15 02 10 37 02 FUND-TRANSFER NMBMobileProd null!! From FATINA ERASTO MBAO =&gt; SHAODU BUILDING MATERIAL LIMITED</t>
  </si>
  <si>
    <t>307FTM2250460507</t>
  </si>
  <si>
    <t>350000.00</t>
  </si>
  <si>
    <t>TZS 51591212.07</t>
  </si>
  <si>
    <t>101 - NMB Head Office - Cash Deposit Agency banking - 1502 10 39 43 agency @80110017431@TPS900 Trx ID PS1591953690  Ter ID 8015103077   Description malipo!! From SHAODU BUILDING MATERIAL LIMITED =&gt; BEATRICE RAYMOND JEREMIA</t>
  </si>
  <si>
    <t>101AGD3250464150</t>
  </si>
  <si>
    <t>TZS 53091212.07</t>
  </si>
  <si>
    <t>101 - NMB Head Office - Cash Deposit Agency banking - 1502 10 46 04 agency @70510029212@TPS900 Trx ID PS1591962877  Ter ID 7055469394318   Description hance!! From SHAODU BUILDING MATERIAL LIMITED =&gt; TAUFIKI SHAIBU SWALEHE</t>
  </si>
  <si>
    <t>101AGD4250461169</t>
  </si>
  <si>
    <t>3770000.00</t>
  </si>
  <si>
    <t>TZS 56861212.07</t>
  </si>
  <si>
    <t>101 - NMB Head Office - Cash Deposit Agency banking - 1502 10 59 24 agency @80110029162@TPS900 Trx ID PS1591982415  Ter ID 801581040   Description hassani!! From SHAODU BUILDING MATERIAL LIMITED =&gt; EMMNUEL MICHAEL NDOSI</t>
  </si>
  <si>
    <t>101AGD3250464803</t>
  </si>
  <si>
    <t>TZS 58361212.07</t>
  </si>
  <si>
    <t>101 - NMB Head Office - Cash Deposit Agency banking - 1502 11 10 23 agency @40310094483@TPS900 Trx ID PS1591998683  Ter ID 403557060   Description Kimambo!! From SHAODU BUILDING MATERIAL LIMITED =&gt; FELICHA JOSEPH LASWAI</t>
  </si>
  <si>
    <t>101AGD5250460796</t>
  </si>
  <si>
    <t>9520000.00</t>
  </si>
  <si>
    <t>TZS 67881212.07</t>
  </si>
  <si>
    <t>101 - NMB Head Office - Cash Deposit Agency banking - 1502 11 29 23 agency @62910015222@TPS900 Trx ID PS1592026964  Ter ID 629556966   Description KALAS HARDWARE!! From SHAODU BUILDING MATERIAL LIMITED =&gt; TEDDY JASSION SANGA</t>
  </si>
  <si>
    <t>101AGD4250461478</t>
  </si>
  <si>
    <t>TZS 71881212.07</t>
  </si>
  <si>
    <t>101 - NMB Head Office - Cash Deposit Agency banking - 1502 11 37 29 agency @61010023166@TPS900 Trx ID PS1592039009  Ter ID 6105469359718   Description Kalas Hardware!! From SHAODU BUILDING MATERIAL LIMITED =&gt; TEDDY JASSION SANGA</t>
  </si>
  <si>
    <t>101AGD3250466507</t>
  </si>
  <si>
    <t>TZS 74881212.07</t>
  </si>
  <si>
    <t>101 - NMB Head Office - TIPS Payments - Ref  003-19508e1858201b3f Received payment from 0152739588000 (GODSON MWELINDE BAIJABOROBI) on 15.02.2025 12 12 33!! From BOT TIPS CLEARING ACCOUNT =&gt; SHAODU BUILDING MATERIAL LIMITED</t>
  </si>
  <si>
    <t>101TPFT250464765</t>
  </si>
  <si>
    <t>2796000.00</t>
  </si>
  <si>
    <t>TZS 77677212.07</t>
  </si>
  <si>
    <t>511 - Nzega - Outgoing Funds Transfer - Sender's Ref  3LEZSX6X73 NUSAK COMPANY LIMITED to SHAODU BUILDING MATERIAL LIMITED =&gt; Remittance Info  Vioo</t>
  </si>
  <si>
    <t>511IBFT250460505</t>
  </si>
  <si>
    <t>55750000.00</t>
  </si>
  <si>
    <t>TZS 133427212.07</t>
  </si>
  <si>
    <t>225 - Mlimani City - Outgoing Funds Transfer - Sender's Ref  TVD6HWWVMQ SHAODU BUILDING MATERIAL LIMITED to SAPPHIRE FLOAT GLASS(TANZANIA) CO L =&gt; Remittance Info  PURCHASE</t>
  </si>
  <si>
    <t>225IBFT250460523</t>
  </si>
  <si>
    <t>TZS 73427212.07</t>
  </si>
  <si>
    <t>17  Feb 2025</t>
  </si>
  <si>
    <t>101 - NMB Head Office - Cash Deposit Agency banking - 1702 08 40 19 agency @80110030305@TPS900 Trx ID PS1593780810  Ter ID 8015103386   Description Mpogolo!! From SHAODU BUILDING MATERIAL LIMITED =&gt; RUTH PAUL DAMIANO</t>
  </si>
  <si>
    <t>101AGD3250480287</t>
  </si>
  <si>
    <t>TZS 74427212.07</t>
  </si>
  <si>
    <t>101 - NMB Head Office - Cash Deposit Agency banking - 1702 08 48 25 agency @80110016768@TPS900 Trx ID PS1593790887  Ter ID 8015105103   Description Mpogoro!! From SHAODU BUILDING MATERIAL LIMITED =&gt; EMMANUEL MICHAEL NDOSSI</t>
  </si>
  <si>
    <t>101AGD2250482359</t>
  </si>
  <si>
    <t>480000.00</t>
  </si>
  <si>
    <t>TZS 74907212.07</t>
  </si>
  <si>
    <t>101 - NMB Head Office - Cash Deposit Agency banking - 1702 09 14 15 agency @21210089305@TPS900 Trx ID PS1593826525  Ter ID 2125149090   Description malipo!! From SHAODU BUILDING MATERIAL LIMITED =&gt; JAMILA RAMADHANI MFANGAVO</t>
  </si>
  <si>
    <t>101AGD2250483751</t>
  </si>
  <si>
    <t>TZS 75302212.07</t>
  </si>
  <si>
    <t>101 - NMB Head Office - Cash Deposit Agency banking - 1702 11 03 56 agency @23810015828@TPS900 Trx ID PS1594020609  Ter ID 2385469410897   Description omary!! From SHAODU BUILDING MATERIAL LIMITED =&gt; STELLA MATHEW MREMA</t>
  </si>
  <si>
    <t>101AGD3250486355</t>
  </si>
  <si>
    <t>1820000.00</t>
  </si>
  <si>
    <t>TZS 77122212.07</t>
  </si>
  <si>
    <t>101 - NMB Head Office - Cash Deposit Agency banking - 1702 11 20 49 agency @60210066377@TPS900 Trx ID PS1594051298  Ter ID 6025101304   Description laiza mafinga!! From SHAODU BUILDING MATERIAL LIMITED =&gt; SAMSON LUKOMANO MWAKATOBE</t>
  </si>
  <si>
    <t>101AGD3250486860</t>
  </si>
  <si>
    <t>1750000.00</t>
  </si>
  <si>
    <t>TZS 78872212.07</t>
  </si>
  <si>
    <t>320 - Muleba - Funds Transfer  - 17 02 11 28 45 FUND-TRANSFER NMBMobileProd Alum!! From EUSTACE, ENOCK MULINDA =&gt; SHAODU BUILDING MATERIAL LIMITED</t>
  </si>
  <si>
    <t>320FTM4250480501</t>
  </si>
  <si>
    <t>1720000.00</t>
  </si>
  <si>
    <t>TZS 80592212.07</t>
  </si>
  <si>
    <t>201 - Bank House - Funds Transfer  - 17 02 11 44 20 FUND-TRANSFER NMBMobileProd null!! From FRANCO MOLOLO MWAKABUTA =&gt; SHAODU BUILDING MATERIAL LIMITED</t>
  </si>
  <si>
    <t>201FTM4250480511</t>
  </si>
  <si>
    <t>1407000.00</t>
  </si>
  <si>
    <t>TZS 81999212.07</t>
  </si>
  <si>
    <t>502CHDP250480509</t>
  </si>
  <si>
    <t>3240820.00</t>
  </si>
  <si>
    <t>TZS 85240032.07</t>
  </si>
  <si>
    <t>258 - Kinyerezi - Outgoing Funds Transfer - Sender's Ref  FT25021712288282 FARIDA SAID MOHAMED to SHAODU BUILDING MATERIAL LIMITED =&gt; Remittance Info  /GDE/310100/MANUNUZI YA CHUMA</t>
  </si>
  <si>
    <t>258FTSY250480501</t>
  </si>
  <si>
    <t>13650000.00</t>
  </si>
  <si>
    <t>TZS 98890032.07</t>
  </si>
  <si>
    <t>101 - NMB Head Office - Cash Deposit Agency banking - 1702 12 43 30 agency @40110016305@TPS900 Trx ID PS1594199772  Ter ID 4015469377308   Description mbice!! From SHAODU BUILDING MATERIAL LIMITED =&gt; TUMAINI WILFRED KILEO</t>
  </si>
  <si>
    <t>101AGD5250480491</t>
  </si>
  <si>
    <t>14000000.00</t>
  </si>
  <si>
    <t>TZS 112890032.07</t>
  </si>
  <si>
    <t>212 - Kibaha - Funds Transfer  - 17 02 12 57 32 FUND-TRANSFER NMBMobileProd Cement!! From NUNI SAIDI NGATIPURA =&gt; SHAODU BUILDING MATERIAL LIMITED</t>
  </si>
  <si>
    <t>212FTM2250480021</t>
  </si>
  <si>
    <t>345000.00</t>
  </si>
  <si>
    <t>TZS 113235032.07</t>
  </si>
  <si>
    <t>101 - NMB Head Office - Cash Deposit Agency banking - 1702 13 00 01 agency @80110020538@TPS900 Trx ID PS1594227764  Ter ID 8015105101   Description MPOGOLO!! From SHAODU BUILDING MATERIAL LIMITED =&gt; SALMA ABDAHRAMAN TIMTIM</t>
  </si>
  <si>
    <t>101AGD225048B0DX</t>
  </si>
  <si>
    <t>296000.00</t>
  </si>
  <si>
    <t>TZS 113531032.07</t>
  </si>
  <si>
    <t>417 - Madaraka - Funds Transfer  - 17 02 13 57 05 FUND-TRANSFER NMBMobileProd null!! From HUSNA ALLY KOMBORA =&gt; SHAODU BUILDING MATERIAL LIMITED</t>
  </si>
  <si>
    <t>417FTM3250480510</t>
  </si>
  <si>
    <t>TZS 113981032.07</t>
  </si>
  <si>
    <t>230 - Airport - Funds Transfer  - 17 02 15 25 32 FUND-TRANSFER NMBMobileProd Malipo ya vifaa vya ujenzi!! From HEZRON MSETI SENGERI =&gt; SHAODU BUILDING MATERIAL LIMITED</t>
  </si>
  <si>
    <t>230FTM2250480014</t>
  </si>
  <si>
    <t>174000.00</t>
  </si>
  <si>
    <t>TZS 114155032.07</t>
  </si>
  <si>
    <t>101 - NMB Head Office - Cash Deposit Agency banking - 1702 15 40 36 agency @62110032215@TPS900 Trx ID PS1594479370  Ter ID 6215469415778   Description amos investment!! From SHAODU BUILDING MATERIAL LIMITED =&gt; DAMAS YUDATADEUS LASWAI</t>
  </si>
  <si>
    <t>101AGD4250484873</t>
  </si>
  <si>
    <t>3600000.00</t>
  </si>
  <si>
    <t>TZS 117755032.07</t>
  </si>
  <si>
    <t>101 - NMB Head Office - Cash Deposit Agency banking - 1702 15 42 01 agency @62110032215@TPS900 Trx ID PS1594481795  Ter ID 6215469415778   Description amos investment!! From SHAODU BUILDING MATERIAL LIMITED =&gt; DAMAS YUDATADEUS LASWAI</t>
  </si>
  <si>
    <t>101AGD325048A74J</t>
  </si>
  <si>
    <t>TZS 120755032.07</t>
  </si>
  <si>
    <t>225 - Mlimani City - Outgoing Funds Transfer - Sender's Ref  H1NTWLHMBT SHAODU BUILDING MATERIAL LIMITED to SAPPHIRE FLOAT GLASS(TANZANIA) CO L =&gt; Remittance Info  purchase</t>
  </si>
  <si>
    <t>225IBFT250480030</t>
  </si>
  <si>
    <t>TZS 70755032.07</t>
  </si>
  <si>
    <t>225 - Mlimani City - Outgoing Funds Transfer - Sender's Ref  RNNB0C2G93 SHAODU BUILDING MATERIAL LIMITED to XINGHAO GROUP CO.LIMITED =&gt; Remittance Info  purchase</t>
  </si>
  <si>
    <t>225IBFT250480032</t>
  </si>
  <si>
    <t>TZS 40755032.07</t>
  </si>
  <si>
    <t>101 - NMB Head Office - Cash Deposit Agency banking - 1702 17 44 48 agency @80110020538@TPS900 Trx ID PS1594673534  Ter ID 8015105101   Description MPOGOLO!! From SHAODU BUILDING MATERIAL LIMITED =&gt; SALMA ABDAHRAMAN TIMTIM</t>
  </si>
  <si>
    <t>101AGD325048B416</t>
  </si>
  <si>
    <t>2664000.00</t>
  </si>
  <si>
    <t>TZS 43419032.07</t>
  </si>
  <si>
    <t>212 - Kibaha - Funds Transfer  - 17 02 18 45 43 FUND-TRANSFER NMBMobileProd null!! From FELIX JELEMIA MWALUGALA =&gt; SHAODU BUILDING MATERIAL LIMITED</t>
  </si>
  <si>
    <t>212FTM3250480505</t>
  </si>
  <si>
    <t>700000.00</t>
  </si>
  <si>
    <t>TZS 44119032.07</t>
  </si>
  <si>
    <t>101 - NMB Head Office - Cash Deposit Agency banking - 1702 21 03 36 agency @23810045267@TPS900 Trx ID PS1595029964  Ter ID 2385125713   Description pendo!! From SHAODU BUILDING MATERIAL LIMITED =&gt; SCOLASTICA SIMON MBILINYI</t>
  </si>
  <si>
    <t>101AGD325048C2SI</t>
  </si>
  <si>
    <t>TZS 44819032.07</t>
  </si>
  <si>
    <t>18  Feb 2025</t>
  </si>
  <si>
    <t>101 - NMB Head Office - Cash Deposit Agency banking - 1802 07 56 54 agency @80110045805@TPS900 Trx ID PS1595116331  Ter ID 8015134686   Description ramadhani!! From SHAODU BUILDING MATERIAL LIMITED =&gt; OMARI FUMBA UREMBO</t>
  </si>
  <si>
    <t>101AGD4250490512</t>
  </si>
  <si>
    <t>5600000.00</t>
  </si>
  <si>
    <t>TZS 50419032.07</t>
  </si>
  <si>
    <t>101 - NMB Head Office - Cash Deposit Agency banking - 1802 08 39 30 agency @21210070644@TPS900 Trx ID PS1595152092  Ter ID 2125109029   Description mongi!! From SHAODU BUILDING MATERIAL LIMITED =&gt; GRACE EDWARD MWASUJE</t>
  </si>
  <si>
    <t>101AGD3250490872</t>
  </si>
  <si>
    <t>TZS 52219032.07</t>
  </si>
  <si>
    <t>101 - NMB Head Office - Cash Deposit Agency banking - 1802 09 33 04 agency @51410067192@TPS900 Trx ID PS1595222599  Ter ID 5145115986   Description Jafari Rajabu!! From SHAODU BUILDING MATERIAL LIMITED =&gt; GABRIEL JAPHET NTIYONGOLEGWA</t>
  </si>
  <si>
    <t>101AGD4250490692</t>
  </si>
  <si>
    <t>6090000.00</t>
  </si>
  <si>
    <t>TZS 58309032.07</t>
  </si>
  <si>
    <t>101 - NMB Head Office - Cash Deposit Agency banking - 1802 09 46 03 agency @62110046798@TPS900 Trx ID PS1595241861  Ter ID 6215469415725   Description Amos investment!! From SHAODU BUILDING MATERIAL LIMITED =&gt; DAMAS YUDATADEUS LASWAI</t>
  </si>
  <si>
    <t>101AGD3250492542</t>
  </si>
  <si>
    <t>2440000.00</t>
  </si>
  <si>
    <t>TZS 60749032.07</t>
  </si>
  <si>
    <t>422 - Mawenzi - Outgoing Funds Transfer - Sender's Ref  YAXAYQXXX9 EL-GHADEER GLASSWORKS COMPANY LIMIT to SHAODU BUILDING MATERIAL LIMITED =&gt; Remittance Info  glass</t>
  </si>
  <si>
    <t>422IBFT250490004</t>
  </si>
  <si>
    <t>10700000.00</t>
  </si>
  <si>
    <t>TZS 71449032.07</t>
  </si>
  <si>
    <t>101 - NMB Head Office - Cash Deposit Agency banking - 1802 10 44 34 agency @31010083855@TPS900 Trx ID PS1595334498  Ter ID 3105127965   Description mzigo!! From SHAODU BUILDING MATERIAL LIMITED =&gt; AMAN WEMA MBOYI</t>
  </si>
  <si>
    <t>101AGD2250498619</t>
  </si>
  <si>
    <t>336000.00</t>
  </si>
  <si>
    <t>TZS 71785032.07</t>
  </si>
  <si>
    <t>514 - Kasulu - Funds Transfer  - 18 02 11 20 10 FUND-TRANSFER NMBMobileProd null!! From JAFARI RAJABU RUSSAMBO =&gt; SHAODU BUILDING MATERIAL LIMITED</t>
  </si>
  <si>
    <t>514FTM2250490005</t>
  </si>
  <si>
    <t>60000.00</t>
  </si>
  <si>
    <t>TZS 71845032.07</t>
  </si>
  <si>
    <t>101 - NMB Head Office - Cash Deposit Agency banking - 1802 11 41 16 agency @80110017431@TPS900 Trx ID PS1595428754  Ter ID 8015103077   Description malipo!! From SHAODU BUILDING MATERIAL LIMITED =&gt; BEATRICE RAYMOND JEREMIA</t>
  </si>
  <si>
    <t>101AGD3250496490</t>
  </si>
  <si>
    <t>1480000.00</t>
  </si>
  <si>
    <t>TZS 73325032.07</t>
  </si>
  <si>
    <t>225 - Mlimani City - Outgoing Funds Transfer - Sender's Ref  I2EZE5UVWY SHAODU BUILDING MATERIAL LIMITED to KEDA (T) CERAMICS CO.LTD =&gt; Remittance Info  PURCHASE</t>
  </si>
  <si>
    <t>225IBFT250490512</t>
  </si>
  <si>
    <t>57644000.00</t>
  </si>
  <si>
    <t>TZS 15681032.07</t>
  </si>
  <si>
    <t>238 - Mandela Road - Cash Deposit - PESA JOSEPH MKWIZU!! From SHAODU BUILDING MATERIAL LIMITED</t>
  </si>
  <si>
    <t>238CHDP250490030</t>
  </si>
  <si>
    <t>9580000.00</t>
  </si>
  <si>
    <t>TZS 25261032.07</t>
  </si>
  <si>
    <t>404 - Rombo - Funds Transfer  - 18 02 12 13 22 FUND-TRANSFER NMBMobileProd Malipo!! From VICTOR NGOWI =&gt; SHAODU BUILDING MATERIAL LIMITED</t>
  </si>
  <si>
    <t>404FTM4250490005</t>
  </si>
  <si>
    <t>TZS 26741032.07</t>
  </si>
  <si>
    <t>212 - Kibaha - Funds Transfer  - 18 02 14 01 49 FUND-TRANSFER NMBMobileProd null!! From Herment Nestory Mshana =&gt; SHAODU BUILDING MATERIAL LIMITED</t>
  </si>
  <si>
    <t>212FTM4250490510</t>
  </si>
  <si>
    <t>TZS 28261032.07</t>
  </si>
  <si>
    <t>101 - NMB Head Office - Cash Deposit Agency banking - 1802 14 02 37 agency @21210075616@TPS900 Trx ID PS1595643289  Ter ID 2125118360   Description mkela!! From SHAODU BUILDING MATERIAL LIMITED =&gt; ZEBEDAYO PETRO MKELA</t>
  </si>
  <si>
    <t>101AGD325049A1ZP</t>
  </si>
  <si>
    <t>1700000.00</t>
  </si>
  <si>
    <t>TZS 29961032.07</t>
  </si>
  <si>
    <t>101 - NMB Head Office - Cash Deposit Agency banking - 1802 14 03 13 agency @21210075616@TPS900 Trx ID PS1595644046  Ter ID 2125118360   Description mkela!! From SHAODU BUILDING MATERIAL LIMITED =&gt; ZEBEDAYO PETRO MKELA</t>
  </si>
  <si>
    <t>101AGD325049A209</t>
  </si>
  <si>
    <t>TZS 31461032.07</t>
  </si>
  <si>
    <t>101 - NMB Head Office - Cash Deposit Agency banking - 1802 14 03 56 agency @21210075616@TPS900 Trx ID PS1595644970  Ter ID 2125118360   Description mkela!! From SHAODU BUILDING MATERIAL LIMITED =&gt; ZEBEDAYO PETRO MKELA</t>
  </si>
  <si>
    <t>101AGD325049A20O</t>
  </si>
  <si>
    <t>TZS 32461032.07</t>
  </si>
  <si>
    <t>101 - NMB Head Office - Cash Deposit Agency banking - 1802 14 04 48 agency @21210075616@TPS900 Trx ID PS1595646131  Ter ID 2125118360   Description mkela!! From SHAODU BUILDING MATERIAL LIMITED =&gt; ZEBEDAYO PETRO MKELA</t>
  </si>
  <si>
    <t>101AGD325049A1QD</t>
  </si>
  <si>
    <t>TZS 34461032.07</t>
  </si>
  <si>
    <t>101 - NMB Head Office - Cash Deposit Agency banking - 1802 14 06 50 agency @21210075616@TPS900 Trx ID PS1595648897  Ter ID 2125118360   Description mkela!! From SHAODU BUILDING MATERIAL LIMITED =&gt; ZEBEDAYO PETRO MKELA</t>
  </si>
  <si>
    <t>101AGD325049A1RJ</t>
  </si>
  <si>
    <t>2500000.00</t>
  </si>
  <si>
    <t>TZS 36961032.07</t>
  </si>
  <si>
    <t>000005</t>
  </si>
  <si>
    <t>225 - Mlimani City - Cash Cheque - SHAODU BUILDING MATERIAL LIMITED!! From SHAODU BUILDING MATERIAL LIMITED -  Chq No - 000005</t>
  </si>
  <si>
    <t>225CQWL250490509</t>
  </si>
  <si>
    <t>TZS 16961032.07</t>
  </si>
  <si>
    <t>225 - Mlimani City - Cheque Withdrawal fees - SHAODU BUILDING MATERIAL LIMITED!! From SHAODU BUILDING MATERIAL LIMITED -  Chq No - 000005</t>
  </si>
  <si>
    <t>22034.00</t>
  </si>
  <si>
    <t>TZS 16938998.07</t>
  </si>
  <si>
    <t>225 - Mlimani City - VAT Payable on Comm and Fees - SHAODU BUILDING MATERIAL LIMITED!! From SHAODU BUILDING MATERIAL LIMITED -  Chq No - 000005</t>
  </si>
  <si>
    <t>3966.00</t>
  </si>
  <si>
    <t>TZS 16935032.07</t>
  </si>
  <si>
    <t>101 - NMB Head Office - Cash Deposit Agency banking - 1802 14 54 48 agency @21210066382@TPS900 Trx ID PS1595713215  Ter ID 2125109027   Description BIZAA!! From SHAODU BUILDING MATERIAL LIMITED =&gt; MUHARRAM ISMAIL RASHID</t>
  </si>
  <si>
    <t>101AGD5250491626</t>
  </si>
  <si>
    <t>9135000.00</t>
  </si>
  <si>
    <t>TZS 26070032.07</t>
  </si>
  <si>
    <t>101 - NMB Head Office - Cash Deposit Agency banking - 1802 15 35 17 agency @61510047940@TPS900 Trx ID PS1595766927  Ter ID 6155118267   Description Ndabila!! From SHAODU BUILDING MATERIAL LIMITED =&gt; WINIFRIDA SAMMY MBWAMBO</t>
  </si>
  <si>
    <t>101AGD325049A47T</t>
  </si>
  <si>
    <t>2910000.00</t>
  </si>
  <si>
    <t>TZS 28980032.07</t>
  </si>
  <si>
    <t>19  Feb 2025</t>
  </si>
  <si>
    <t>101 - NMB Head Office - Cash Deposit Agency banking - 1902 08 23 13 agency @63410017485@TPS900 Trx ID PS1596406785  Ter ID 6345146502   Description MALIPO!! From SHAODU BUILDING MATERIAL LIMITED =&gt; MIKIDADI GIDIONI LAMECK</t>
  </si>
  <si>
    <t>101AGD3250500693</t>
  </si>
  <si>
    <t>TZS 30680032.07</t>
  </si>
  <si>
    <t>101 - NMB Head Office - Cash Deposit Agency banking - 1902 08 41 42 agency @20410034034@TPS900 Trx ID PS1596425025  Ter ID 2045108910   Description adnan zoher!! From SHAODU BUILDING MATERIAL LIMITED =&gt; BAHAMAD ENTERCOM</t>
  </si>
  <si>
    <t>101AGD4250500528</t>
  </si>
  <si>
    <t>6800000.00</t>
  </si>
  <si>
    <t>TZS 37480032.07</t>
  </si>
  <si>
    <t>101 - NMB Head Office - TIPS Payments - Ref  504-APCTZ166000660714432 Received payment from 255783780469 (ADNAN ABDULHUSSEIN) on 19.02.2025 09 33 40!! From BOT TIPS CLEARING ACCOUNT =&gt; SHAODU BUILDING MATERIAL LIMITED</t>
  </si>
  <si>
    <t>101TPFT250501904</t>
  </si>
  <si>
    <t>830000.00</t>
  </si>
  <si>
    <t>TZS 38310032.07</t>
  </si>
  <si>
    <t>101 - NMB Head Office - Cash Deposit Agency banking - 1902 10 30 24 agency @33110013049@TPS900 Trx ID PS1596581145  Ter ID 3315109280   Description ezra!! From SHAODU BUILDING MATERIAL LIMITED =&gt; BAHATI SEBASTIAN MERCHIORY</t>
  </si>
  <si>
    <t>101AGD3250503469</t>
  </si>
  <si>
    <t>TZS 40310032.07</t>
  </si>
  <si>
    <t>101 - NMB Head Office - Cash Deposit Agency banking - 1902 11 01 59 agency @51110021163@TPS900 Trx ID PS1596631613  Ter ID 5115469371259   Description hussein!! From SHAODU BUILDING MATERIAL LIMITED =&gt; RASHID HASSAN RASHID</t>
  </si>
  <si>
    <t>101AGD4250501062</t>
  </si>
  <si>
    <t>5070000.00</t>
  </si>
  <si>
    <t>TZS 45380032.07</t>
  </si>
  <si>
    <t>403 - Nelson Mandela - Funds Transfer  - 19 02 12 41 07 FUND-TRANSFER NMBMobileProd .!! From THEOTIM MARTIN KIRIA =&gt; SHAODU BUILDING MATERIAL LIMITED</t>
  </si>
  <si>
    <t>403FTM4250500025</t>
  </si>
  <si>
    <t>TZS 46380032.07</t>
  </si>
  <si>
    <t>101 - NMB Head Office - Cash Deposit Agency banking - 1902 12 57 14 agency @70710030337@TPS900 Trx ID PS1596815115  Ter ID 7075115106   Description malipo ya vioo!! From SHAODU BUILDING MATERIAL LIMITED =&gt; GRACE DONASIAN SHAYO</t>
  </si>
  <si>
    <t>101AGD4250502590</t>
  </si>
  <si>
    <t>5674200.00</t>
  </si>
  <si>
    <t>TZS 52054232.07</t>
  </si>
  <si>
    <t>214 - Kisarawe - Funds Transfer  - 19 02 13 13 04 FUND-TRANSFER NMBMobileProd null!! From REVOCATUS PETER MSANDAWE =&gt; SHAODU BUILDING MATERIAL LIMITED</t>
  </si>
  <si>
    <t>214FTM4250500503</t>
  </si>
  <si>
    <t>996000.00</t>
  </si>
  <si>
    <t>TZS 53050232.07</t>
  </si>
  <si>
    <t>403 - Nelson Mandela - Outgoing Funds Transfer - Sender's Ref  IGJGLNW0YT TUPESIZE COMPANY LIMITED to SHAODU BUILDING MATERIAL LIMITED =&gt; Remittance Info  Deposit</t>
  </si>
  <si>
    <t>403IBFT250500017</t>
  </si>
  <si>
    <t>TZS 63050232.07</t>
  </si>
  <si>
    <t>201 - Bank House - Funds Transfer  - 19 02 15 27 56 FUND-TRANSFER NMBMobileProd null!! From FRANCO MOLOLO MWAKABUTA =&gt; SHAODU BUILDING MATERIAL LIMITED</t>
  </si>
  <si>
    <t>201FTM4250500026</t>
  </si>
  <si>
    <t>1954000.00</t>
  </si>
  <si>
    <t>TZS 65004232.07</t>
  </si>
  <si>
    <t>513 - Urambo - Cash Deposit - BY ERNEST S. MNWAGI!! From SHAODU BUILDING MATERIAL LIMITED</t>
  </si>
  <si>
    <t>513CHDP250500014</t>
  </si>
  <si>
    <t>7960000.00</t>
  </si>
  <si>
    <t>TZS 72964232.07</t>
  </si>
  <si>
    <t>225 - Mlimani City - Outgoing Funds Transfer - Sender's Ref  1DIFYXS2DY SHAODU BUILDING MATERIAL LIMITED to KEDA (T) CERAMICS CO.LTD =&gt; Remittance Info  PURCHASE</t>
  </si>
  <si>
    <t>225IBFT250500533</t>
  </si>
  <si>
    <t>7515000.00</t>
  </si>
  <si>
    <t>TZS 65449232.07</t>
  </si>
  <si>
    <t>225 - Mlimani City - Outgoing Funds Transfer - Sender's Ref  5P85GYC806 SHAODU BUILDING MATERIAL LIMITED to GLOBAL ALUMINIUM LIMITED =&gt; Remittance Info  PURCHASE</t>
  </si>
  <si>
    <t>225IBFT250500534</t>
  </si>
  <si>
    <t>TZS 35449232.07</t>
  </si>
  <si>
    <t>225 - Mlimani City - Outgoing Funds Transfer - Sender's Ref  V0UGK4SYWE SHAODU BUILDING MATERIAL LIMITED to SAPPHIRE FLOAT GLASS(TANZANIA) CO L =&gt; Remittance Info  purchase</t>
  </si>
  <si>
    <t>225IBFT250500536</t>
  </si>
  <si>
    <t>TZS 5449232.07</t>
  </si>
  <si>
    <t>101 - NMB Head Office - Cash Deposit Agency banking - 1902 18 41 14 agency @32310004221@TPS900 Trx ID PS1597326518  Ter ID 3235134416   Description mbembati!! From SHAODU BUILDING MATERIAL LIMITED =&gt; JOYCE JOEL KULEMBEKA</t>
  </si>
  <si>
    <t>101AGD5250501942</t>
  </si>
  <si>
    <t>19400000.00</t>
  </si>
  <si>
    <t>TZS 24849232.07</t>
  </si>
  <si>
    <t>20  Feb 2025</t>
  </si>
  <si>
    <t>101 - NMB Head Office - Cash Deposit Agency banking - 2002 08 07 10 agency @63410017485@TPS900 Trx ID PS1597637499  Ter ID 6345146502   Description akiba!! From SHAODU BUILDING MATERIAL LIMITED =&gt; MIKIDADI GIDIONI LAMECK</t>
  </si>
  <si>
    <t>101AGD3250510603</t>
  </si>
  <si>
    <t>695000.00</t>
  </si>
  <si>
    <t>TZS 25544232.07</t>
  </si>
  <si>
    <t>101 - NMB Head Office - Cash Deposit Agency banking - 2002 09 25 35 agency @40810043197@TPS900 Trx ID PS1597721347  Ter ID 4085469422498   Description ally omary!! From SHAODU BUILDING MATERIAL LIMITED =&gt; HAMISI SHABANI JANGAMA</t>
  </si>
  <si>
    <t>101AGD4250510154</t>
  </si>
  <si>
    <t>TZS 30544232.07</t>
  </si>
  <si>
    <t>320 - Muleba - Funds Transfer  - 20 02 09 30 00 FUND-TRANSFER NMBMobileProd Alum!! From EUSTACE, ENOCK MULINDA =&gt; SHAODU BUILDING MATERIAL LIMITED</t>
  </si>
  <si>
    <t>320FTM4250510001</t>
  </si>
  <si>
    <t>TZS 34544232.07</t>
  </si>
  <si>
    <t>201 - Bank House - Funds Transfer  - 20 02 09 59 56 FUND-TRANSFER NMBMobileProd null!! From FRANCO MOLOLO MWAKABUTA =&gt; SHAODU BUILDING MATERIAL LIMITED</t>
  </si>
  <si>
    <t>201FTM1250510002</t>
  </si>
  <si>
    <t>18500.00</t>
  </si>
  <si>
    <t>TZS 34562732.07</t>
  </si>
  <si>
    <t>101 - NMB Head Office - Cash Deposit Agency banking - 2002 10 09 15 agency @20410034034@TPS900 Trx ID PS1597785062  Ter ID 2045108910   Description adnan zoher!! From SHAODU BUILDING MATERIAL LIMITED =&gt; BAHAMAD ENTERCOM</t>
  </si>
  <si>
    <t>101AGD3250513211</t>
  </si>
  <si>
    <t>720000.00</t>
  </si>
  <si>
    <t>TZS 35282732.07</t>
  </si>
  <si>
    <t>101 - NMB Head Office - Cash Deposit Agency banking - 2002 10 43 43 agency @32710007494@TPS900 Trx ID PS1597839461  Ter ID 3275406425490   Description revocatus!! From SHAODU BUILDING MATERIAL LIMITED =&gt; SULEIMAN HASSAN RWAIKONDO</t>
  </si>
  <si>
    <t>101AGD5250510111</t>
  </si>
  <si>
    <t>13000000.00</t>
  </si>
  <si>
    <t>TZS 48282732.07</t>
  </si>
  <si>
    <t>404 - Rombo - Funds Transfer  - 20 02 11 15 05 FUND-TRANSFER NMBMobileProd Malipo!! From VICTOR NGOWI =&gt; SHAODU BUILDING MATERIAL LIMITED</t>
  </si>
  <si>
    <t>404FTM4250510002</t>
  </si>
  <si>
    <t>TZS 49762732.07</t>
  </si>
  <si>
    <t>101 - NMB Head Office - Cash Deposit Agency banking - 2002 11 17 35 agency @80110043669@TPS900 Trx ID PS1597892480  Ter ID 8015145486   Description malipo!! From SHAODU BUILDING MATERIAL LIMITED =&gt; NASRA MOHAMED ATHUMAN</t>
  </si>
  <si>
    <t>101AGD3250515334</t>
  </si>
  <si>
    <t>1450000.00</t>
  </si>
  <si>
    <t>TZS 51212732.07</t>
  </si>
  <si>
    <t>101 - NMB Head Office - Cash Deposit Agency banking - 2002 11 54 09 agency @23010076294@TPS900 Trx ID PS1597949093  Ter ID 2305103625   Description Joseph!! From SHAODU BUILDING MATERIAL LIMITED =&gt; ROBERT JACOB NDAKI</t>
  </si>
  <si>
    <t>101AGD3250516698</t>
  </si>
  <si>
    <t>2904000.00</t>
  </si>
  <si>
    <t>TZS 54116732.07</t>
  </si>
  <si>
    <t>201 - Bank House - Funds Transfer  - 20 02 13 04 49 FUND-TRANSFER NMBMobileProd null!! From FRANCO MOLOLO MWAKABUTA =&gt; SHAODU BUILDING MATERIAL LIMITED</t>
  </si>
  <si>
    <t>201FTM2250510521</t>
  </si>
  <si>
    <t>199000.00</t>
  </si>
  <si>
    <t>TZS 54315732.07</t>
  </si>
  <si>
    <t>101 - NMB Head Office - Funds Transfer  - 2002 14 18 25 agency @40810043197@TPS900 Trx ID PS1598154264 Ter ID 4085469422498 Card No 516148******4210!! From ALLY OMARY MUHINA =&gt; SHAODU BUILDING MATERIAL LIMITED</t>
  </si>
  <si>
    <t>101AGM3250510531</t>
  </si>
  <si>
    <t>TZS 55115732.07</t>
  </si>
  <si>
    <t>618 - Songea - Funds Transfer  - 20 02 14 43 54 FUND-TRANSFER NMBMobileProd Malipo ya Squire pipe 1" PC 185!! From VERMUND SELESTIN KAPINGA =&gt; SHAODU BUILDING MATERIAL LIMITED</t>
  </si>
  <si>
    <t>618FTM4250510511</t>
  </si>
  <si>
    <t>2053500.00</t>
  </si>
  <si>
    <t>TZS 57169232.07</t>
  </si>
  <si>
    <t>101 - NMB Head Office - Cash Deposit Agency banking - 2002 14 59 27 agency @23810045267@TPS900 Trx ID PS1598207286  Ter ID 2385125713   Description Prisilah!! From SHAODU BUILDING MATERIAL LIMITED =&gt; SCOLASTICA SIMON MBILINYI</t>
  </si>
  <si>
    <t>101AGD325051A2G8</t>
  </si>
  <si>
    <t>TZS 58769232.07</t>
  </si>
  <si>
    <t>101 - NMB Head Office - Cash Deposit Agency banking - 2002 15 01 10 agency @23810045267@TPS900 Trx ID PS1598209482  Ter ID 2385125713   Description prisilah!! From SHAODU BUILDING MATERIAL LIMITED =&gt; SCOLASTICA SIMON MBILINYI</t>
  </si>
  <si>
    <t>101AGD325051A2PK</t>
  </si>
  <si>
    <t>1095600.00</t>
  </si>
  <si>
    <t>TZS 59864832.07</t>
  </si>
  <si>
    <t>101 - NMB Head Office - Cash Deposit Agency banking - 2002 15 13 23 agency @70510036113@TPS900 Trx ID PS1598225526  Ter ID 7055469402658   Description Hance!! From SHAODU BUILDING MATERIAL LIMITED =&gt; REHEMA ABDUL MACHEMBA - FLOAT AC</t>
  </si>
  <si>
    <t>101AGD325051A2NQ</t>
  </si>
  <si>
    <t>TZS 61664832.07</t>
  </si>
  <si>
    <t>101 - NMB Head Office - Funds Transfer  - 2002 15 34 11 agency @20810058352@TPS900 Trx ID PS1598253019 Ter ID 2085129281 Card No 516167******2771!! From MICHAEL EDWARD MVALLA AND/OR CORRET =&gt; SHAODU BUILDING MATERIAL LIMITED</t>
  </si>
  <si>
    <t>101AGM4250510154</t>
  </si>
  <si>
    <t>TZS 62764832.07</t>
  </si>
  <si>
    <t>101 - NMB Head Office - Funds Transfer  - 2002 15 36 14 agency @20810058352@TPS900 Trx ID PS1598255784 Ter ID 2085129281 Card No 516167******7249!! From MICHAEL EDWARD MVALA =&gt; SHAODU BUILDING MATERIAL LIMITED</t>
  </si>
  <si>
    <t>101AGM3250510537</t>
  </si>
  <si>
    <t>400000.00</t>
  </si>
  <si>
    <t>TZS 63164832.07</t>
  </si>
  <si>
    <t>307 - Manonga - Funds Transfer  - 20 02 16 36 50 FUND-TRANSFER NMBMobileProd null!! From FATINA ERASTO MBAO =&gt; SHAODU BUILDING MATERIAL LIMITED</t>
  </si>
  <si>
    <t>307FTM3250510508</t>
  </si>
  <si>
    <t>TZS 63564832.07</t>
  </si>
  <si>
    <t>101 - NMB Head Office - Cash Deposit Agency banking - 2002 16 37 24 agency @80110017431@TPS900 Trx ID PS1598340594  Ter ID 8015103077   Description malipo!! From SHAODU BUILDING MATERIAL LIMITED =&gt; BEATRICE RAYMOND JEREMIA</t>
  </si>
  <si>
    <t>101AGD325051A59D</t>
  </si>
  <si>
    <t>TZS 65044832.07</t>
  </si>
  <si>
    <t>225 - Mlimani City - Outgoing Funds Transfer - Sender's Ref  ELYNCSOO8W SHAODU BUILDING MATERIAL LIMITED to SAPPHIRE FLOAT GLASS(TANZANIA) CO L =&gt; Remittance Info  PURCHASE</t>
  </si>
  <si>
    <t>225IBFT250510023</t>
  </si>
  <si>
    <t>TZS 15044832.07</t>
  </si>
  <si>
    <t>21  Feb 2025</t>
  </si>
  <si>
    <t>223 - Nmb House - Funds Transfer  - 21 02 09 09 14 FUND-TRANSFER NMBMobileProd Business!! From JUMA HASSAN MIKINDO =&gt; SHAODU BUILDING MATERIAL LIMITED</t>
  </si>
  <si>
    <t>223FTM4250520003</t>
  </si>
  <si>
    <t>TZS 16864832.07</t>
  </si>
  <si>
    <t>101 - NMB Head Office - Cash Deposit Agency banking - 2102 09 12 47 agency @40310135268@TPS900 Trx ID PS1598910003  Ter ID 4035140914   Description Rose!! From SHAODU BUILDING MATERIAL LIMITED =&gt; PHILEMON JOHN MALLYA</t>
  </si>
  <si>
    <t>101AGD2250522502</t>
  </si>
  <si>
    <t>464000.00</t>
  </si>
  <si>
    <t>TZS 17328832.07</t>
  </si>
  <si>
    <t>101 - NMB Head Office - Cash Deposit Agency banking - 2102 10 56 00 agency @62110066021@TPS900 Trx ID PS1599038867  Ter ID 6215133500   Description KALAS HARDWARE!! From SHAODU BUILDING MATERIAL LIMITED =&gt; ROBERT VITALIS GURTI</t>
  </si>
  <si>
    <t>101AGD3250523332</t>
  </si>
  <si>
    <t>TZS 20328832.07</t>
  </si>
  <si>
    <t>101 - NMB Head Office - Cash Deposit Agency banking - 2102 11 02 27 agency @62910015222@TPS900 Trx ID PS1599047918  Ter ID 629556966   Description KALAS HARDWARE!! From SHAODU BUILDING MATERIAL LIMITED =&gt; TEDDY JASSION SANGA</t>
  </si>
  <si>
    <t>101AGD5250520155</t>
  </si>
  <si>
    <t>10650000.00</t>
  </si>
  <si>
    <t>TZS 30978832.07</t>
  </si>
  <si>
    <t>238 - Mandela Road - Funds Transfer  - 21 02 12 04 37 FUND-TRANSFER NMBMobileProd null!! From SWAIBU OMARI MTANGI =&gt; SHAODU BUILDING MATERIAL LIMITED</t>
  </si>
  <si>
    <t>238FTM4250520007</t>
  </si>
  <si>
    <t>TZS 35978832.07</t>
  </si>
  <si>
    <t>508 - Singida - Cash Deposit - malipo - william ngalya!! From SHAODU BUILDING MATERIAL LIMITED</t>
  </si>
  <si>
    <t>508CHDP250520012</t>
  </si>
  <si>
    <t>9550000.00</t>
  </si>
  <si>
    <t>TZS 45528832.07</t>
  </si>
  <si>
    <t>101 - NMB Head Office - Cash Deposit Agency banking - 2102 14 12 38 agency @61510050384@TPS900 Trx ID PS1599338819  Ter ID 6155140720   Description ludovick Rughaimukamu!! From SHAODU BUILDING MATERIAL LIMITED =&gt; MNASI COMMUNICATION LTD</t>
  </si>
  <si>
    <t>101AGD5250520952</t>
  </si>
  <si>
    <t>12800000.00</t>
  </si>
  <si>
    <t>TZS 58328832.07</t>
  </si>
  <si>
    <t>101 - NMB Head Office - Cash Deposit Agency banking - 2102 15 00 48 agency @23810033835@TPS900 Trx ID PS1599407059  Ter ID 2385103083   Description David!! From SHAODU BUILDING MATERIAL LIMITED =&gt; BONIPHACE WILSON MJELU</t>
  </si>
  <si>
    <t>101AGD325052A1TP</t>
  </si>
  <si>
    <t>1460500.00</t>
  </si>
  <si>
    <t>TZS 59789332.07</t>
  </si>
  <si>
    <t>511 - Nzega - Outgoing Funds Transfer - Sender's Ref  FT25022119280019 MESIA DANIEL MBUTU AND GEOFREY WILL to SHAODU BUILDING MATERIAL LIMITED =&gt; Remittance Info  /EOS/3211200/Biashara ya aluminium</t>
  </si>
  <si>
    <t>511FTSY250520006</t>
  </si>
  <si>
    <t>TZS 64789332.07</t>
  </si>
  <si>
    <t>22  Feb 2025</t>
  </si>
  <si>
    <t>505 - Dodoma - Funds Transfer  - 22 02 07 08 36 FUND-TRANSFER NMBMobileProd Malipo ya vioo!! From SHABANI, CHRISTIAN OMARY =&gt; SHAODU BUILDING MATERIAL LIMITED</t>
  </si>
  <si>
    <t>505FTM4250530503</t>
  </si>
  <si>
    <t>4625000.00</t>
  </si>
  <si>
    <t>TZS 69414332.07</t>
  </si>
  <si>
    <t>101 - NMB Head Office - Cash Deposit Agency banking - 2202 10 09 42 agency @70510069657@TPS900 Trx ID PS1600474187  Ter ID 7055142058   Description muba!! From SHAODU BUILDING MATERIAL LIMITED =&gt; ATHUMANI AMANI ATHUMANI</t>
  </si>
  <si>
    <t>101AGD4250530825</t>
  </si>
  <si>
    <t>4725000.00</t>
  </si>
  <si>
    <t>TZS 74139332.07</t>
  </si>
  <si>
    <t>253 - SUA - Funds Transfer  - 22 02 10 14 27 FUND-TRANSFER NMBMobileProd null!! From IDDY HAMISY MAINYA =&gt; SHAODU BUILDING MATERIAL LIMITED</t>
  </si>
  <si>
    <t>253FTM4250530002</t>
  </si>
  <si>
    <t>1651600.00</t>
  </si>
  <si>
    <t>TZS 75790932.07</t>
  </si>
  <si>
    <t>101 - NMB Head Office - Cash Deposit Agency banking - 2202 11 37 21 agency @33410014624@TPS900 Trx ID PS1600648768  Ter ID 3345109288   Description mbembati!! From SHAODU BUILDING MATERIAL LIMITED =&gt; LUTUBIJA YOHANA KISUMO</t>
  </si>
  <si>
    <t>101AGD4250531374</t>
  </si>
  <si>
    <t>TZS 81790932.07</t>
  </si>
  <si>
    <t>511 - Nzega - Cash Deposit - GEOFREY!! From SHAODU BUILDING MATERIAL LIMITED</t>
  </si>
  <si>
    <t>511CHDP250530512</t>
  </si>
  <si>
    <t>1548000.00</t>
  </si>
  <si>
    <t>TZS 83338932.07</t>
  </si>
  <si>
    <t>101 - NMB Head Office - Cash Deposit Agency banking - 2202 11 50 55 agency @61810033021@Trx ID PS1600675342  Ter ID 618541344004   Description EMORO  !! From SHAODU BUILDING MATERIAL LIMITED =&gt; FATUMA MOHAMED SAID-FLOAT AC</t>
  </si>
  <si>
    <t>101AGD1250539882</t>
  </si>
  <si>
    <t>45000.00</t>
  </si>
  <si>
    <t>TZS 83383932.07</t>
  </si>
  <si>
    <t>201 - Bank House - Funds Transfer  - 22 02 12 21 05 FUND-TRANSFER NMBMobileProd null!! From FRANCO MOLOLO MWAKABUTA =&gt; SHAODU BUILDING MATERIAL LIMITED</t>
  </si>
  <si>
    <t>201FTM3250530534</t>
  </si>
  <si>
    <t>798240.00</t>
  </si>
  <si>
    <t>TZS 84182172.07</t>
  </si>
  <si>
    <t>510 - Mihayo - Outgoing Funds Transfer - Sender's Ref  FT25022212331603 EUSTACE, ENOCK MULINDA to SHAODU BUILDING MATERIAL LIMITED =&gt; Remittance Info  /TTS/3210300/ALUMINIUM</t>
  </si>
  <si>
    <t>510FTSY250530007</t>
  </si>
  <si>
    <t>18500000.00</t>
  </si>
  <si>
    <t>TZS 102682172.07</t>
  </si>
  <si>
    <t>238 - Mandela Road - Funds Transfer  - 22 02 13 06 58 FUND-TRANSFER NMBMobileProd null!! From GLORIA FESTO TEMBA  =&gt; SHAODU BUILDING MATERIAL LIMITED</t>
  </si>
  <si>
    <t>238FTM4250530003</t>
  </si>
  <si>
    <t>1095000.00</t>
  </si>
  <si>
    <t>TZS 103777172.07</t>
  </si>
  <si>
    <t>511 - Nzega - Cash Deposit - PETER-MALIPO!! From SHAODU BUILDING MATERIAL LIMITED</t>
  </si>
  <si>
    <t>511CHDP250530016</t>
  </si>
  <si>
    <t>3935000.00</t>
  </si>
  <si>
    <t>TZS 107712172.07</t>
  </si>
  <si>
    <t>101 - NMB Head Office - Cash Deposit Agency banking - 2202 15 43 14 agency @23810033835@TPS900 Trx ID PS1601086456  Ter ID 2385103083   Description chapchap!! From SHAODU BUILDING MATERIAL LIMITED =&gt; BONIPHACE WILSON MJELU</t>
  </si>
  <si>
    <t>101AGD325053A4RN</t>
  </si>
  <si>
    <t>625500.00</t>
  </si>
  <si>
    <t>TZS 108337672.07</t>
  </si>
  <si>
    <t>225 - Mlimani City - Outgoing Funds Transfer - Sender's Ref  LTPQ268KXW SHAODU BUILDING MATERIAL LIMITED to SAPPHIRE FLOAT GLASS(TANZANIA) CO L =&gt; Remittance Info  purchase</t>
  </si>
  <si>
    <t>225IBFT250530521</t>
  </si>
  <si>
    <t>TZS 78337672.07</t>
  </si>
  <si>
    <t>225 - Mlimani City - Outgoing Funds Transfer - Sender's Ref  R66RDXX9JR SHAODU BUILDING MATERIAL LIMITED to KEDA (T) CERAMICS CO.LTD =&gt; Remittance Info  PURCHASE</t>
  </si>
  <si>
    <t>225IBFT250530020</t>
  </si>
  <si>
    <t>56048000.00</t>
  </si>
  <si>
    <t>TZS 22289672.07</t>
  </si>
  <si>
    <t>212 - Kibaha - Funds Transfer  - 22 02 16 52 16 FUND-TRANSFER NMBMobileProd Malipo ya cement!! From IDDI MUSA ALLY =&gt; SHAODU BUILDING MATERIAL LIMITED</t>
  </si>
  <si>
    <t>212FTM3250530037</t>
  </si>
  <si>
    <t>560000.00</t>
  </si>
  <si>
    <t>TZS 22849672.07</t>
  </si>
  <si>
    <t>24  Feb 2025</t>
  </si>
  <si>
    <t>243 - Gongo la Mboto - Funds Transfer  - 24 02 08 39 02 FUND-TRANSFER NMBMobileProd null!! From PETER EMMANUEL BULAHU =&gt; SHAODU BUILDING MATERIAL LIMITED</t>
  </si>
  <si>
    <t>243FTM4250550003</t>
  </si>
  <si>
    <t>TZS 24329672.07</t>
  </si>
  <si>
    <t>101 - NMB Head Office - Cash Deposit Agency banking - 2402 08 45 45 agency @20410034034@TPS900 Trx ID PS1602771430  Ter ID 2045108910   Description adnan zoher!! From SHAODU BUILDING MATERIAL LIMITED =&gt; BAHAMAD ENTERCOM</t>
  </si>
  <si>
    <t>101AGD4250550604</t>
  </si>
  <si>
    <t>5190000.00</t>
  </si>
  <si>
    <t>TZS 29519672.07</t>
  </si>
  <si>
    <t>203 - Ilala - Funds Transfer  - 24 02 09 09 57 FUND-TRANSFER NMBMobileProd Lipa!! From RAMADHANI  JUMA MLUGU =&gt; SHAODU BUILDING MATERIAL LIMITED</t>
  </si>
  <si>
    <t>203FTM4250550004</t>
  </si>
  <si>
    <t>TZS 30999672.07</t>
  </si>
  <si>
    <t>320 - Muleba - Funds Transfer  - 24 02 09 14 51 FUND-TRANSFER NMBMobileProd Alum!! From EUSTACE, ENOCK MULINDA =&gt; SHAODU BUILDING MATERIAL LIMITED</t>
  </si>
  <si>
    <t>320FTM4250550002</t>
  </si>
  <si>
    <t>TZS 35499672.07</t>
  </si>
  <si>
    <t>101 - NMB Head Office - Cash Deposit Agency banking - 2402 10 23 28 agency @40310094483@TPS900 Trx ID PS1602950514  Ter ID 403557060   Description Kimambo!! From SHAODU BUILDING MATERIAL LIMITED =&gt; FELICHA JOSEPH LASWAI</t>
  </si>
  <si>
    <t>101AGD5250550241</t>
  </si>
  <si>
    <t>TZS 44859672.07</t>
  </si>
  <si>
    <t>238 - Mandela Road - Cash Deposit - MALIPO YA BIDHAA BY JOSEPH MARWA!! From SHAODU BUILDING MATERIAL LIMITED</t>
  </si>
  <si>
    <t>238CHDP250550524</t>
  </si>
  <si>
    <t>6006000.00</t>
  </si>
  <si>
    <t>TZS 50865672.07</t>
  </si>
  <si>
    <t>101 - NMB Head Office - Cash Deposit Agency banking - 2402 13 14 03 agency @70510043896@TPS900 Trx ID PS1603292964  Ter ID 7055109828   Description hamsigary mponda!! From SHAODU BUILDING MATERIAL LIMITED =&gt; RAMADHANI NASSORO LILUME</t>
  </si>
  <si>
    <t>101AGD325055A2N7</t>
  </si>
  <si>
    <t>2595000.00</t>
  </si>
  <si>
    <t>TZS 53460672.07</t>
  </si>
  <si>
    <t>101 - NMB Head Office - Cash Deposit Agency banking - 2402 13 49 57 agency @51410023478@Trx ID PS1603357198  Ter ID 5145469363166   Description SIMON KURUBONE!! From SHAODU BUILDING MATERIAL LIMITED =&gt; ABDUL MUSSA MASOUD</t>
  </si>
  <si>
    <t>101AGD325055A3GE</t>
  </si>
  <si>
    <t>TZS 55380672.07</t>
  </si>
  <si>
    <t>225 - Mlimani City - Outgoing Funds Transfer - Sender's Ref  4S0AJNCY0B SHAODU BUILDING MATERIAL LIMITED to SAPPHIRE FLOAT GLASS(TANZANIA) CO L =&gt; Remittance Info  purchase</t>
  </si>
  <si>
    <t>225IBFT250550514</t>
  </si>
  <si>
    <t>TZS 5380672.07</t>
  </si>
  <si>
    <t>233 - Congo Street - Funds Transfer  - 24 02 16 02 03 FUND-TRANSFER NMBMobileProd Manunuzi!! From PRISCILLA HONORI MASSAWE =&gt; SHAODU BUILDING MATERIAL LIMITED</t>
  </si>
  <si>
    <t>233FTM3250550512</t>
  </si>
  <si>
    <t>770000.00</t>
  </si>
  <si>
    <t>TZS 6150672.07</t>
  </si>
  <si>
    <t>233 - Congo Street - Funds Transfer  - 24 02 16 03 11 FUND-TRANSFER NMBMobileProd Manunuzi ya vifaa!! From PRISCILLA HONORI MASSAWE =&gt; SHAODU BUILDING MATERIAL LIMITED</t>
  </si>
  <si>
    <t>233FTM4250550013</t>
  </si>
  <si>
    <t>1050000.00</t>
  </si>
  <si>
    <t>TZS 7200672.07</t>
  </si>
  <si>
    <t>238 - Mandela Road - Account to Account Transfer - BUILDING MATERIAL!! From SWAIBU OMARI MTANGI =&gt; SHAODU BUILDING MATERIAL LIMITED</t>
  </si>
  <si>
    <t>238FTRQ250551007</t>
  </si>
  <si>
    <t>5080000.00</t>
  </si>
  <si>
    <t>TZS 12280672.07</t>
  </si>
  <si>
    <t>101 - NMB Head Office - Cash Deposit Agency banking - 2402 18 01 22 agency @80110018023@TPS900 Trx ID PS1603828952  Ter ID 801556330   Description happy!! From SHAODU BUILDING MATERIAL LIMITED =&gt; RAJABU BONZA HASSAN</t>
  </si>
  <si>
    <t>101AGD325055B5U2</t>
  </si>
  <si>
    <t>TZS 13760672.07</t>
  </si>
  <si>
    <t>101 - NMB Head Office - Cash Deposit Agency banking - 2402 18 45 05 agency @20710066197@TPS900 Trx ID PS1603929841  Ter ID 2075113577   Description SALUMU HAMIDU!! From SHAODU BUILDING MATERIAL LIMITED =&gt; BONA EVARESTY SANARE</t>
  </si>
  <si>
    <t>101AGD325055C01F</t>
  </si>
  <si>
    <t>1530000.00</t>
  </si>
  <si>
    <t>TZS 15290672.07</t>
  </si>
  <si>
    <t>25  Feb 2025</t>
  </si>
  <si>
    <t>403 - Nelson Mandela - Outgoing Funds Transfer - Sender's Ref  KDL952ETYI TUPESIZE COMPANY LIMITED to SHAODU BUILDING MATERIAL LIMITED =&gt; Remittance Info  Deposit</t>
  </si>
  <si>
    <t>403IBFT250550542</t>
  </si>
  <si>
    <t>TZS 40290672.07</t>
  </si>
  <si>
    <t>403 - Nelson Mandela - Outgoing Funds Transfer - Sender's Ref  VDS0AI6KRR TUPESIZE COMPANY LIMITED to SHAODU BUILDING MATERIAL LIMITED =&gt; Remittance Info  Deposit</t>
  </si>
  <si>
    <t>403IBFT250560503</t>
  </si>
  <si>
    <t>7000000.00</t>
  </si>
  <si>
    <t>TZS 47290672.07</t>
  </si>
  <si>
    <t>101 - NMB Head Office - TIPS Payments - Ref  504-APCTZ166528126847168 Received payment from 255783780469 (ADNAN ABDULHUSSEIN) on 25.02.2025 08 38 44!! From BOT TIPS CLEARING ACCOUNT =&gt; SHAODU BUILDING MATERIAL LIMITED</t>
  </si>
  <si>
    <t>101TPFT250561363</t>
  </si>
  <si>
    <t>285000.00</t>
  </si>
  <si>
    <t>TZS 47575672.07</t>
  </si>
  <si>
    <t>101 - NMB Head Office - Incoming Funds Transfer - Sender's Ref  STP2702502252124 =&gt; Ordering Customer  270400000004 * TUPESIZE COMPANY LIMITED =&gt; Remittance Info  Deposit</t>
  </si>
  <si>
    <t>101FTIT250560294</t>
  </si>
  <si>
    <t>TZS 58575672.07</t>
  </si>
  <si>
    <t>227 - Dumila - Funds Transfer  - 25 02 10 21 46 FUND-TRANSFER NMBMobileProd Deni!! From JIMSON PETRO MBEMBATI =&gt; SHAODU BUILDING MATERIAL LIMITED</t>
  </si>
  <si>
    <t>227FTM4250560004</t>
  </si>
  <si>
    <t>TZS 63575672.07</t>
  </si>
  <si>
    <t>225 - Mlimani City - Outgoing Funds Transfer - Sender's Ref  BWR44CDMHW SHAODU BUILDING MATERIAL LIMITED to KEDA (T) CERAMICS CO.LTD =&gt; Remittance Info  PURCHASE</t>
  </si>
  <si>
    <t>225IBFT250560507</t>
  </si>
  <si>
    <t>55964000.00</t>
  </si>
  <si>
    <t>TZS 7611672.07</t>
  </si>
  <si>
    <t>209 - Muhimbili - Account to Account Transfer - DENI!! From HELLEN MAKALI =&gt; SHAODU BUILDING MATERIAL LIMITED</t>
  </si>
  <si>
    <t>209FTRQ250560001</t>
  </si>
  <si>
    <t>TZS 9091672.07</t>
  </si>
  <si>
    <t>101 - NMB Head Office - Cash Deposit Agency banking - 2502 10 50 58 agency @80110029162@TPS900 Trx ID PS1604568259  Ter ID 801581040   Description hassani!! From SHAODU BUILDING MATERIAL LIMITED =&gt; EMMNUEL MICHAEL NDOSI</t>
  </si>
  <si>
    <t>101AGD3250565507</t>
  </si>
  <si>
    <t>2920000.00</t>
  </si>
  <si>
    <t>TZS 12011672.07</t>
  </si>
  <si>
    <t>101 - NMB Head Office - Cash Deposit Agency banking - 2502 12 28 44 agency @24310021345@TPS900 Trx ID PS1604761382  Ter ID 243554781   Description PENDO!! From SHAODU BUILDING MATERIAL LIMITED =&gt; SELEMANI NYICHIYE MITWE</t>
  </si>
  <si>
    <t>101AGD325056A02F</t>
  </si>
  <si>
    <t>TZS 12711672.07</t>
  </si>
  <si>
    <t>201 - Bank House - Funds Transfer  - 25 02 13 21 56 FUND-TRANSFER NMBMobileProd null!! From FRANCO MOLOLO MWAKABUTA =&gt; SHAODU BUILDING MATERIAL LIMITED</t>
  </si>
  <si>
    <t>201FTM4250560095</t>
  </si>
  <si>
    <t>1665000.00</t>
  </si>
  <si>
    <t>TZS 14376672.07</t>
  </si>
  <si>
    <t>201 - Bank House - Funds Transfer  - 25 02 13 52 59 FUND-TRANSFER NMBMobileProd null!! From FRANCO MOLOLO MWAKABUTA =&gt; SHAODU BUILDING MATERIAL LIMITED</t>
  </si>
  <si>
    <t>201FTM4250560099</t>
  </si>
  <si>
    <t>1260000.00</t>
  </si>
  <si>
    <t>TZS 15636672.07</t>
  </si>
  <si>
    <t>101 - NMB Head Office - Cash Deposit Agency banking - 2502 14 19 02 agency @21210089305@TPS900 Trx ID PS1604949122  Ter ID 2125149090   Description malipo!! From SHAODU BUILDING MATERIAL LIMITED =&gt; JAMILA RAMADHANI MFANGAVO</t>
  </si>
  <si>
    <t>101AGD225056B4VO</t>
  </si>
  <si>
    <t>TZS 16031672.07</t>
  </si>
  <si>
    <t>101 - NMB Head Office - Cash Deposit Agency banking - 2502 14 23 38 agency @61810103221@TPS900 Trx ID PS1604956115  Ter ID 6185139780   Description malifimbo!! From SHAODU BUILDING MATERIAL LIMITED =&gt; REHEMA SADI KANGAULAYA</t>
  </si>
  <si>
    <t>101AGD4250563218</t>
  </si>
  <si>
    <t>7320000.00</t>
  </si>
  <si>
    <t>TZS 23351672.07</t>
  </si>
  <si>
    <t>101 - NMB Head Office - Cash Deposit Agency banking - 2502 14 31 52 agency @80110017431@TPS900 Trx ID PS1604968610  Ter ID 8015103077   Description Malipo ya cement!! From SHAODU BUILDING MATERIAL LIMITED =&gt; BEATRICE RAYMOND JEREMIA</t>
  </si>
  <si>
    <t>101AGD325056A3O4</t>
  </si>
  <si>
    <t>1460000.00</t>
  </si>
  <si>
    <t>TZS 24811672.07</t>
  </si>
  <si>
    <t>101 - NMB Head Office - Cash Deposit Agency banking - 2502 15 20 19 agency @23810033835@TPS900 Trx ID PS1605042793  Ter ID 2385103083   Description David!! From SHAODU BUILDING MATERIAL LIMITED =&gt; BONIPHACE WILSON MJELU</t>
  </si>
  <si>
    <t>101AGD325056A4YU</t>
  </si>
  <si>
    <t>2168000.00</t>
  </si>
  <si>
    <t>TZS 26979672.07</t>
  </si>
  <si>
    <t>101 - NMB Head Office - Cash Deposit Agency banking - 2502 16 34 28 agency @32310004221@TPS900 Trx ID PS1605164601  Ter ID 3235134416   Description mbembati!! From SHAODU BUILDING MATERIAL LIMITED =&gt; JOYCE JOEL KULEMBEKA</t>
  </si>
  <si>
    <t>101AGD4250564397</t>
  </si>
  <si>
    <t>3820000.00</t>
  </si>
  <si>
    <t>TZS 30799672.07</t>
  </si>
  <si>
    <t>225 - Mlimani City - Monthly fee for Savings and Current Accounts - Monthly Fee - Feb_2025</t>
  </si>
  <si>
    <t>225m22525056M4CU</t>
  </si>
  <si>
    <t>13000.00</t>
  </si>
  <si>
    <t>TZS 30786672.07</t>
  </si>
  <si>
    <t>225 - Mlimani City - VAT Payable on Comm and Fees - Monthly Fee - Feb_2025</t>
  </si>
  <si>
    <t>225m22525056M4CX</t>
  </si>
  <si>
    <t>2339.99</t>
  </si>
  <si>
    <t>TZS 30784332.08</t>
  </si>
  <si>
    <t>26  Feb 2025</t>
  </si>
  <si>
    <t>101 - NMB Head Office - Cash Deposit Agency banking - 2602 09 15 08 agency @21210015837@TPS900 Trx ID PS1605881341  Ter ID 2125469385377   Description Paulo mabeshi!! From SHAODU BUILDING MATERIAL LIMITED =&gt; MICHAEL LEMOMO MOLLEL</t>
  </si>
  <si>
    <t>101AGD4250570691</t>
  </si>
  <si>
    <t>TZS 35784332.08</t>
  </si>
  <si>
    <t>101 - NMB Head Office - Cash Deposit Agency banking - 2602 09 37 24 agency @21210015837@TPS900 Trx ID PS1605918212  Ter ID 2125469385377   Description Paulo Mabeshi!! From SHAODU BUILDING MATERIAL LIMITED =&gt; MICHAEL LEMOMO MOLLEL</t>
  </si>
  <si>
    <t>101AGD4250570781</t>
  </si>
  <si>
    <t>3520000.00</t>
  </si>
  <si>
    <t>TZS 39304332.08</t>
  </si>
  <si>
    <t>101 - NMB Head Office - Cash Deposit Agency banking - 2602 09 55 03 agency @31010034329@TPS900 Trx ID PS1605949107  Ter ID 3105469360639   Description Elisha!! From SHAODU BUILDING MATERIAL LIMITED =&gt; JUMANNE WILLIAM MASHAURI</t>
  </si>
  <si>
    <t>101AGD4250570900</t>
  </si>
  <si>
    <t>TZS 42404332.08</t>
  </si>
  <si>
    <t>101 - NMB Head Office - Cash Deposit Agency banking - 2602 10 08 23 agency @20510063866@TPS900 Trx ID PS1605972963  Ter ID 2055437512267   Description ADINANI ZOHER!! From SHAODU BUILDING MATERIAL LIMITED =&gt; JOHN STANSLAUS KILAZAGAYE</t>
  </si>
  <si>
    <t>101AGD2250577369</t>
  </si>
  <si>
    <t>360000.00</t>
  </si>
  <si>
    <t>TZS 42764332.08</t>
  </si>
  <si>
    <t>101 - NMB Head Office - Cash Deposit Agency banking - 2602 10 31 26 agency @33410014624@TPS900 Trx ID PS1606015130  Ter ID 3345109288   Description Mbembati!! From SHAODU BUILDING MATERIAL LIMITED =&gt; LUTUBIJA YOHANA KISUMO</t>
  </si>
  <si>
    <t>101AGD4250570246</t>
  </si>
  <si>
    <t>7950000.00</t>
  </si>
  <si>
    <t>TZS 50714332.08</t>
  </si>
  <si>
    <t>101 - NMB Head Office - Cash Deposit Agency banking - 2602 11 58 19 agency @41510021986@TPS900 Trx ID PS1606175229  Ter ID 4155466275224   Description manyota!! From SHAODU BUILDING MATERIAL LIMITED =&gt; SHABANI RAJABU ULIKI</t>
  </si>
  <si>
    <t>101AGD3250577900</t>
  </si>
  <si>
    <t>1622000.00</t>
  </si>
  <si>
    <t>TZS 52336332.08</t>
  </si>
  <si>
    <t>101 - NMB Head Office - Cash Deposit Agency banking - 2602 12 26 17 agency @21210070644@TPS900 Trx ID PS1606226967  Ter ID 2125109029   Description AZIZ!! From SHAODU BUILDING MATERIAL LIMITED =&gt; GRACE EDWARD MWASUJE</t>
  </si>
  <si>
    <t>101AGD3250578689</t>
  </si>
  <si>
    <t>TZS 53796332.08</t>
  </si>
  <si>
    <t>225 - Mlimani City - Outgoing Funds Transfer - Sender's Ref  ZXEQMXS5EW SHAODU BUILDING MATERIAL LIMITED to KEDA (T) CERAMICS CO.LTD =&gt; Remittance Info  purchase</t>
  </si>
  <si>
    <t>225IBFT250570013</t>
  </si>
  <si>
    <t>47748000.00</t>
  </si>
  <si>
    <t>TZS 6048332.08</t>
  </si>
  <si>
    <t>225 - Mlimani City - Outgoing Funds Transfer - Sender's Ref  NC1XC9QPJY SHAODU BUILDING MATERIAL LIMITED to VERONICA VICENT SENY =&gt; Remittance Info  REFUND</t>
  </si>
  <si>
    <t>225IBFT250570512</t>
  </si>
  <si>
    <t>2426000.00</t>
  </si>
  <si>
    <t>TZS 3622332.08</t>
  </si>
  <si>
    <t>219 - Mahenge - Funds Transfer  - 26 02 16 37 36 FUND-TRANSFER NMBMobileProd null!! From FRANK NASSORO MAKOLOWEKA =&gt; SHAODU BUILDING MATERIAL LIMITED</t>
  </si>
  <si>
    <t>219FTM4250570505</t>
  </si>
  <si>
    <t>TZS 8622332.08</t>
  </si>
  <si>
    <t>27  Feb 2025</t>
  </si>
  <si>
    <t>101 - NMB Head Office - Cash Deposit Agency banking - 2702 10 01 57 agency @80110011342@TPS900 Trx ID PS1607383886  Ter ID 801562842   Description Denis!! From SHAODU BUILDING MATERIAL LIMITED =&gt; NEEMA SAUL  NKYA</t>
  </si>
  <si>
    <t>101AGD3250582810</t>
  </si>
  <si>
    <t>TZS 10082332.08</t>
  </si>
  <si>
    <t>238 - Mandela Road - Funds Transfer  - 27 02 13 22 22 FUND-TRANSFER NMBMobileProd null!! From NELLY WILBERT MWASOMOLA =&gt; SHAODU BUILDING MATERIAL LIMITED</t>
  </si>
  <si>
    <t>238FTM4250580007</t>
  </si>
  <si>
    <t>1174580.00</t>
  </si>
  <si>
    <t>TZS 11256912.08</t>
  </si>
  <si>
    <t>101 - NMB Head Office - Cash Deposit Agency banking - 2702 13 27 20 agency @23510033147@TPS900 Trx ID PS1607754855  Ter ID 2355469419483   Description charles!! From SHAODU BUILDING MATERIAL LIMITED =&gt; FANA INVESTMENT LIMITED</t>
  </si>
  <si>
    <t>101AGD225058B0TC</t>
  </si>
  <si>
    <t>165000.00</t>
  </si>
  <si>
    <t>TZS 11421912.08</t>
  </si>
  <si>
    <t>28  Feb 2025</t>
  </si>
  <si>
    <t>212 - Kibaha - Funds Transfer  - 28 02 08 37 17 FUND-TRANSFER NMBMobileProd null!! From NUNI SAIDI NGATIPURA =&gt; SHAODU BUILDING MATERIAL LIMITED</t>
  </si>
  <si>
    <t>212FTM4250590002</t>
  </si>
  <si>
    <t>TZS 12881912.08</t>
  </si>
  <si>
    <t>201 - Bank House - Funds Transfer  - 28 02 08 48 48 FUND-TRANSFER NMBMobileProd null!! From FRANCO MOLOLO MWAKABUTA =&gt; SHAODU BUILDING MATERIAL LIMITED</t>
  </si>
  <si>
    <t>201FTM4250590006</t>
  </si>
  <si>
    <t>1975000.00</t>
  </si>
  <si>
    <t>TZS 14856912.08</t>
  </si>
  <si>
    <t>101 - NMB Head Office - Cash Deposit Agency banking - 2802 08 59 17 agency @62110032215@TPS900 Trx ID PS1608728133  Ter ID 6215469415778   Description amos investment!! From SHAODU BUILDING MATERIAL LIMITED =&gt; DAMAS YUDATADEUS LASWAI</t>
  </si>
  <si>
    <t>101AGD5250590029</t>
  </si>
  <si>
    <t>TZS 27856912.08</t>
  </si>
  <si>
    <t>101 - NMB Head Office - Cash Deposit Agency banking - 2802 11 06 44 agency @61810033021@Trx ID PS1608960090  Ter ID 618541344004   Description EMORO  !! From SHAODU BUILDING MATERIAL LIMITED =&gt; FATUMA MOHAMED SAID-FLOAT AC</t>
  </si>
  <si>
    <t>101AGD225059A17X</t>
  </si>
  <si>
    <t>376200.00</t>
  </si>
  <si>
    <t>TZS 28233112.08</t>
  </si>
  <si>
    <t>403 - Nelson Mandela - Outgoing Funds Transfer - Sender's Ref  1TX0Y1C5SS TUPESIZE COMPANY LIMITED to SHAODU BUILDING MATERIAL LIMITED =&gt; Remittance Info  Deposit</t>
  </si>
  <si>
    <t>403IBFT250590559</t>
  </si>
  <si>
    <t>TZS 38233112.08</t>
  </si>
  <si>
    <t>238 - Mandela Road - Funds Transfer  - 28 02 12 15 13 FUND-TRANSFER NMBMobileProd null!! From ZELIANG  HUANG =&gt; SHAODU BUILDING MATERIAL LIMITED</t>
  </si>
  <si>
    <t>238FTM4250590504</t>
  </si>
  <si>
    <t>TZS 43233112.08</t>
  </si>
  <si>
    <t>101 - NMB Head Office - TIPS Payments - Ref  501-882346209104 Received payment from 25571910982 (SHAODU) on 28.02.2025 12 24 44!! From BOT TIPS CLEARING ACCOUNT =&gt; SHAODU BUILDING MATERIAL LIMITED</t>
  </si>
  <si>
    <t>101TPFT250596514</t>
  </si>
  <si>
    <t>TZS 48233112.08</t>
  </si>
  <si>
    <t>225 - Mlimani City - Outgoing Funds Transfer - Sender's Ref  72J9N8PI5E SHAODU BUILDING MATERIAL LIMITED to KEDA (T) CERAMICS CO.LTD =&gt; Remittance Info  PURCHASE</t>
  </si>
  <si>
    <t>225IBFT250590514</t>
  </si>
  <si>
    <t>48230000.00</t>
  </si>
  <si>
    <t>TZS 3112.08</t>
  </si>
  <si>
    <t xml:space="preserve">101 - NMB Head Office - Cash Deposit Agency banking - 2802 16 14 16 agency @24510012349@TPS900 Trx ID PS1609518555  Ter ID 2455469397039   Description bakar!! From SHAODU BUILDING MATERIAL LIMITED =&gt; TAFAWA YASSIN KAJATO </t>
  </si>
  <si>
    <t>101AGD325059A6N5</t>
  </si>
  <si>
    <t>2550000.00</t>
  </si>
  <si>
    <t>TZS 2553112.08</t>
  </si>
  <si>
    <t>101 - NMB Head Office - Cash Deposit Agency banking - 2802 16 51 18 agency @80110017431@TPS900 Trx ID PS1609587381  Ter ID 8015103077   Description malipo ya cement!! From SHAODU BUILDING MATERIAL LIMITED =&gt; BEATRICE RAYMOND JEREMIA</t>
  </si>
  <si>
    <t>101AGD325059B0AN</t>
  </si>
  <si>
    <t>TZS 4013112.08</t>
  </si>
  <si>
    <t>101 - NMB Head Office - TIPS Payments - Ref  003-1954cd4a3acbdb8e Received payment from 0152707858801 (LILIAN MOSES NGONELA) on 28.02.2025 16 52 39!! From BOT TIPS CLEARING ACCOUNT =&gt; SHAODU BUILDING MATERIAL LIMITED</t>
  </si>
  <si>
    <t>101TPFT25059A1W2</t>
  </si>
  <si>
    <t>4057500.00</t>
  </si>
  <si>
    <t>TZS 8070612.08</t>
  </si>
  <si>
    <t>01  Mar 2025</t>
  </si>
  <si>
    <t>241 - NMB Ohio - Outgoing Funds Transfer - Sender's Ref  HVUK7WL950 LIUHU  GUO to SHAODU BUILDING MATERIAL LIMITED =&gt; Remittance Info  1</t>
  </si>
  <si>
    <t>241IBFT250600013</t>
  </si>
  <si>
    <t>TZS 13070612.08</t>
  </si>
  <si>
    <t>241 - NMB Ohio - Outgoing Funds Transfer - Sender's Ref  APEH50K883 LIUHU  GUO to SHAODU BUILDING MATERIAL LIMITED =&gt; Remittance Info  1</t>
  </si>
  <si>
    <t>241IBFT250600014</t>
  </si>
  <si>
    <t>4720000.00</t>
  </si>
  <si>
    <t>TZS 17790612.08</t>
  </si>
  <si>
    <t>101 - NMB Head Office - Cash Deposit Agency banking - 0103 13 41 35 agency @70510060197@TPS900 Trx ID PS1610805614  Ter ID 7055113730   Description akiba!! From SHAODU BUILDING MATERIAL LIMITED =&gt; FOWADI MJOJI HAKIKA</t>
  </si>
  <si>
    <t>101AGD4250602814</t>
  </si>
  <si>
    <t>7805000.00</t>
  </si>
  <si>
    <t>TZS 25595612.08</t>
  </si>
  <si>
    <t>514 - Kasulu - Funds Transfer  - 01 03 14 15 23 FUND-TRANSFER NMBMobileProd null!! From JAFARI RAJABU RUSSAMBO =&gt; SHAODU BUILDING MATERIAL LIMITED</t>
  </si>
  <si>
    <t>514FTM4250600007</t>
  </si>
  <si>
    <t>3860000.00</t>
  </si>
  <si>
    <t>TZS 29455612.08</t>
  </si>
  <si>
    <t>801 - Mlandizi - Funds Transfer  - 01 03 14 50 04 FUND-TRANSFER NMBMobileProd null!! From JONAS JUSTINE KIMARIO =&gt; SHAODU BUILDING MATERIAL LIMITED</t>
  </si>
  <si>
    <t>801FTM4250600005</t>
  </si>
  <si>
    <t>2130000.00</t>
  </si>
  <si>
    <t>TZS 31585612.08</t>
  </si>
  <si>
    <t>101 - NMB Head Office - Cash Deposit Agency banking - 0103 15 20 35 agency @80110043561@TPS900 Trx ID PS1610975418  Ter ID 8015142400   Description pesa!! From SHAODU BUILDING MATERIAL LIMITED =&gt; MELKIORY JACOB MMANDA</t>
  </si>
  <si>
    <t>101AGD325060A594</t>
  </si>
  <si>
    <t>TZS 33035612.08</t>
  </si>
  <si>
    <t>307 - Manonga - Funds Transfer  - 01 03 15 44 51 FUND-TRANSFER NMBMobileProd null!! From FATINA ERASTO MBAO =&gt; SHAODU BUILDING MATERIAL LIMITED</t>
  </si>
  <si>
    <t>307FTM4250600517</t>
  </si>
  <si>
    <t>TZS 34535612.08</t>
  </si>
  <si>
    <t>02  Mar 2025</t>
  </si>
  <si>
    <t>101 - NMB Head Office - TIPS Payments - Ref  501-857741889546 Received payment from 255652805986 (RAMADHANI NYAUMBA) on 02.03.2025 12 38 37!! From BOT TIPS CLEARING ACCOUNT =&gt; SHAODU BUILDING MATERIAL LIMITED</t>
  </si>
  <si>
    <t>101TPFT250613741</t>
  </si>
  <si>
    <t>3840000.00</t>
  </si>
  <si>
    <t>TZS 38375612.08</t>
  </si>
  <si>
    <t>03  Mar 2025</t>
  </si>
  <si>
    <t>101 - NMB Head Office - Cash Deposit Agency banking - 0303 07 59 37 agency @80110020538@TPS900 Trx ID PS1612735475  Ter ID 8015105101   Description MPOGOLO!! From SHAODU BUILDING MATERIAL LIMITED =&gt; SALMA ABDAHRAMAN TIMTIM</t>
  </si>
  <si>
    <t>101AGD3250620059</t>
  </si>
  <si>
    <t>1840000.00</t>
  </si>
  <si>
    <t>TZS 40215612.08</t>
  </si>
  <si>
    <t>101 - NMB Head Office - Cash Deposit Agency banking - 0303 09 12 13 agency @20410034034@TPS900 Trx ID PS1612829597  Ter ID 2045108910   Description adnan zoher!! From SHAODU BUILDING MATERIAL LIMITED =&gt; BAHAMAD ENTERCOM</t>
  </si>
  <si>
    <t>101AGD4250620642</t>
  </si>
  <si>
    <t>5970000.00</t>
  </si>
  <si>
    <t>TZS 46185612.08</t>
  </si>
  <si>
    <t>404 - Rombo - Funds Transfer  - 03 03 10 41 39 FUND-TRANSFER NMBMobileProd Malipo!! From VICTOR NGOWI =&gt; SHAODU BUILDING MATERIAL LIMITED</t>
  </si>
  <si>
    <t>404FTM4250620003</t>
  </si>
  <si>
    <t>TZS 47645612.08</t>
  </si>
  <si>
    <t>101 - NMB Head Office - Cash Deposit Agency banking - 0303 10 54 48 agency @32710007494@TPS900 Trx ID PS1613036911  Ter ID 3275406425490   Description revocatus Benjamin!! From SHAODU BUILDING MATERIAL LIMITED =&gt; SULEIMAN HASSAN RWAIKONDO</t>
  </si>
  <si>
    <t>101AGD5250620754</t>
  </si>
  <si>
    <t>11275000.00</t>
  </si>
  <si>
    <t>TZS 58920612.08</t>
  </si>
  <si>
    <t>101 - NMB Head Office - Cash Deposit Agency banking - 0303 11 24 22 agency @24710026240@TPS900 Trx ID PS1613102328  Ter ID 2475115362   Description Abel!! From SHAODU BUILDING MATERIAL LIMITED =&gt; YUMDE CONSTRUCTION COMPANY LIMITED</t>
  </si>
  <si>
    <t>101AGD4250621888</t>
  </si>
  <si>
    <t>4002500.00</t>
  </si>
  <si>
    <t>TZS 62923112.08</t>
  </si>
  <si>
    <t>238 - Mandela Road - Outgoing Funds Transfer - Sender's Ref  K8L7A7HQO1 NEW RAINBOW AFRICA LIMITED to SHAODU BUILDING MATERIAL LIMITED =&gt; Remittance Info  ADVANCE FOR GLASS PURCAHSE</t>
  </si>
  <si>
    <t>238IBFT250620005</t>
  </si>
  <si>
    <t>4346000.00</t>
  </si>
  <si>
    <t>TZS 67269112.08</t>
  </si>
  <si>
    <t>101 - NMB Head Office - Cash Deposit Agency banking - 0303 13 52 49 agency @80110030272@TPS900 Trx ID PS1613400477  Ter ID 8015122084   Description hassan mwanga!! From SHAODU BUILDING MATERIAL LIMITED =&gt; HAPPYNES JOSHUA MLAY</t>
  </si>
  <si>
    <t>101AGD325062A4H3</t>
  </si>
  <si>
    <t>TZS 68729112.08</t>
  </si>
  <si>
    <t>243 - Gongo la Mboto - Funds Transfer  - 03 03 14 23 17 FUND-TRANSFER NMBMobileProd Chuma !! From ROJAS BALTAZARI MINJA =&gt; SHAODU BUILDING MATERIAL LIMITED</t>
  </si>
  <si>
    <t>243FTM4250620005</t>
  </si>
  <si>
    <t>TZS 72729112.08</t>
  </si>
  <si>
    <t>225 - Mlimani City - Outgoing Funds Transfer - Sender's Ref  87UXP7QMZL SHAODU BUILDING MATERIAL LIMITED to EMMANUEL SHABANI MILOLO =&gt; Remittance Info  REFUND</t>
  </si>
  <si>
    <t>225IBFT250620024</t>
  </si>
  <si>
    <t>988000.00</t>
  </si>
  <si>
    <t>TZS 71741112.08</t>
  </si>
  <si>
    <t>101 - NMB Head Office - Cash Deposit Agency banking - 0303 14 50 33 agency @24510033146@TPS900 Trx ID PS1613501252  Ter ID 2455469389364   Description deposit!! From SHAODU BUILDING MATERIAL LIMITED =&gt; DRESA CATERING</t>
  </si>
  <si>
    <t>101AGD325062A6QN</t>
  </si>
  <si>
    <t>646500.00</t>
  </si>
  <si>
    <t>TZS 72387612.08</t>
  </si>
  <si>
    <t>801 - Mlandizi - Funds Transfer  - 03 03 17 00 17 FUND-TRANSFER NMBMobileProd null!! From REMMY IDD RAMADHAN =&gt; SHAODU BUILDING MATERIAL LIMITED</t>
  </si>
  <si>
    <t>801FTM4250620506</t>
  </si>
  <si>
    <t>TZS 73847612.08</t>
  </si>
  <si>
    <t>801 - Mlandizi - Cash Deposit - BY ALLY!! From SHAODU BUILDING MATERIAL LIMITED</t>
  </si>
  <si>
    <t>801CHDP250620549</t>
  </si>
  <si>
    <t>8520000.00</t>
  </si>
  <si>
    <t>TZS 82367612.08</t>
  </si>
  <si>
    <t>101 - NMB Head Office - Cash Deposit Agency banking - 0303 17 41 09 agency @32710007494@TPS900 Trx ID PS1613831834  Ter ID 3275406425490   Description revocatus!! From SHAODU BUILDING MATERIAL LIMITED =&gt; SULEIMAN HASSAN RWAIKONDO</t>
  </si>
  <si>
    <t>101AGD325062B687</t>
  </si>
  <si>
    <t>TZS 84967612.08</t>
  </si>
  <si>
    <t>225 - Mlimani City - Outgoing Funds Transfer - Sender's Ref  4V6V3TKSUP SHAODU BUILDING MATERIAL LIMITED to GLOBAL ALUMINIUM LIMITED =&gt; Remittance Info  PURCHASE</t>
  </si>
  <si>
    <t>225IBFT250620563</t>
  </si>
  <si>
    <t>80000000.00</t>
  </si>
  <si>
    <t>TZS 4967612.08</t>
  </si>
  <si>
    <t>101 - NMB Head Office - Cash Deposit Agency banking - 0303 18 41 36 agency @21210015837@TPS900 Trx ID PS1613967356  Ter ID 2125469385377   Description deposit!! From SHAODU BUILDING MATERIAL LIMITED =&gt; MICHAEL LEMOMO MOLLEL</t>
  </si>
  <si>
    <t>101AGD325062C1K7</t>
  </si>
  <si>
    <t>TZS 6427612.08</t>
  </si>
  <si>
    <t>801 - Mlandizi - Funds Transfer  - 03 03 20 49 13 FUND-TRANSFER NMBMobileProd null!! From JONAS JUSTINE KIMARIO =&gt; SHAODU BUILDING MATERIAL LIMITED</t>
  </si>
  <si>
    <t>801FTM4250620007</t>
  </si>
  <si>
    <t>TZS 11427612.08</t>
  </si>
  <si>
    <t>04  Mar 2025</t>
  </si>
  <si>
    <t>801 - Mlandizi - Funds Transfer  - 04 03 07 33 58 FUND-TRANSFER NMBMobileProd null!! From JONAS JUSTINE KIMARIO =&gt; SHAODU BUILDING MATERIAL LIMITED</t>
  </si>
  <si>
    <t>801FTM4250630002</t>
  </si>
  <si>
    <t>TZS 14947612.08</t>
  </si>
  <si>
    <t>101 - NMB Head Office - Cash Deposit Agency banking - 0403 07 47 55 agency @80110017431@TPS900 Trx ID PS1614341391  Ter ID 8015103077   Description Malipo ya cement!! From SHAODU BUILDING MATERIAL LIMITED =&gt; BEATRICE RAYMOND JEREMIA</t>
  </si>
  <si>
    <t>101AGD3250630559</t>
  </si>
  <si>
    <t>TZS 16407612.08</t>
  </si>
  <si>
    <t>101 - NMB Head Office - Cash Deposit Agency banking - 0403 09 42 59 agency @62110032215@TPS900 Trx ID PS1614486366  Ter ID 6215469415778   Description Amos investment!! From SHAODU BUILDING MATERIAL LIMITED =&gt; DAMAS YUDATADEUS LASWAI</t>
  </si>
  <si>
    <t>101AGD2250636456</t>
  </si>
  <si>
    <t>500000.00</t>
  </si>
  <si>
    <t>TZS 16907612.08</t>
  </si>
  <si>
    <t>101 - NMB Head Office - Cash Deposit Agency banking - 0403 10 24 27 agency @80110042888@TPS900 Trx ID PS1614563744  Ter ID 8015122086   Description malipo!! From SHAODU BUILDING MATERIAL LIMITED =&gt; COSMAS DANIEL MESHI</t>
  </si>
  <si>
    <t>101AGD3250634182</t>
  </si>
  <si>
    <t>1430000.00</t>
  </si>
  <si>
    <t>TZS 18337612.08</t>
  </si>
  <si>
    <t>101 - NMB Head Office - Cash Deposit Agency banking - 0403 10 51 10 agency @21410023126@TPS900 Trx ID PS1614614760  Ter ID 2145104930   Description MOHAMMED FAKIH!! From SHAODU BUILDING MATERIAL LIMITED =&gt; MHINA MWAGHOLE KIONDO</t>
  </si>
  <si>
    <t>101AGD4250631547</t>
  </si>
  <si>
    <t>3816000.00</t>
  </si>
  <si>
    <t>TZS 22153612.08</t>
  </si>
  <si>
    <t>502 - Kondoa - Cash Deposit - KULIPIA VYUMA VYA ALUMINIUM BY BENEDICT R GEORGE!! From SHAODU BUILDING MATERIAL LIMITED</t>
  </si>
  <si>
    <t>502CHDP250630009</t>
  </si>
  <si>
    <t>4102200.00</t>
  </si>
  <si>
    <t>TZS 26255812.08</t>
  </si>
  <si>
    <t>101 - NMB Head Office - Cash Deposit Agency banking - 0403 12 01 00 agency @51610073846@TPS900 Trx ID PS1614746379  Ter ID 5165133584   Description akib!! From SHAODU BUILDING MATERIAL LIMITED =&gt; HAMIMU MANKANGA ALLY</t>
  </si>
  <si>
    <t>101AGD225063A5JS</t>
  </si>
  <si>
    <t>TZS 26355812.08</t>
  </si>
  <si>
    <t>101 - NMB Head Office - Cash Deposit Agency banking - 0403 12 05 33 agency @33210014298@TPS900 Trx ID PS1614754725  Ter ID 3325130855   Description January!! From SHAODU BUILDING MATERIAL LIMITED =&gt; DEUS NYAMRINGA SENG'ENGE</t>
  </si>
  <si>
    <t>101AGD3250638974</t>
  </si>
  <si>
    <t>TZS 27355812.08</t>
  </si>
  <si>
    <t>101 - NMB Head Office - Cash Deposit Agency banking - 0403 12 11 26 agency @30210019823@Trx ID PS1614765619  Ter ID 302582660   Description JANUARY !! From SHAODU BUILDING MATERIAL LIMITED =&gt; JAMES MWITA JULIUS - DIRECT AGENCY</t>
  </si>
  <si>
    <t>101AGD3250639153</t>
  </si>
  <si>
    <t>TZS 28355812.08</t>
  </si>
  <si>
    <t>101 - NMB Head Office - Cash Deposit Agency banking - 0403 12 22 40 agency @62110046798@TPS900 Trx ID PS1614785860  Ter ID 6215469415725   Description Amos investment!! From SHAODU BUILDING MATERIAL LIMITED =&gt; DAMAS YUDATADEUS LASWAI</t>
  </si>
  <si>
    <t>101AGD3250638491</t>
  </si>
  <si>
    <t>621000.00</t>
  </si>
  <si>
    <t>TZS 28976812.08</t>
  </si>
  <si>
    <t>225 - Mlimani City - Outgoing Funds Transfer - Sender's Ref  XW98VNEX8R SHAODU BUILDING MATERIAL LIMITED to KIDULI SECURITY COMPANY LIMITED =&gt; Remittance Info  security fee</t>
  </si>
  <si>
    <t>225IBFT250630016</t>
  </si>
  <si>
    <t>TZS 28466052.08</t>
  </si>
  <si>
    <t>224 - Mbagala - Funds Transfer  - 04 03 13 59 12 FUND-TRANSFER NMBMobileProd null!! From LABAN MUSA HAMISI =&gt; SHAODU BUILDING MATERIAL LIMITED</t>
  </si>
  <si>
    <t>224FTM4250630506</t>
  </si>
  <si>
    <t>2133000.00</t>
  </si>
  <si>
    <t>TZS 30599052.08</t>
  </si>
  <si>
    <t>225 - Mlimani City - Outgoing Funds Transfer - Sender's Ref  8J9C5BZ7SM SHAODU BUILDING MATERIAL LIMITED to VERONICA VICENT SENY =&gt; Remittance Info  REFUND</t>
  </si>
  <si>
    <t>225IBFT250630528</t>
  </si>
  <si>
    <t>1650000.00</t>
  </si>
  <si>
    <t>TZS 28949052.08</t>
  </si>
  <si>
    <t>101 - NMB Head Office - Cash Deposit Agency banking - 0403 16 50 04 agency @24310057891@TPS900 Trx ID PS1615225883  Ter ID 2435123380   Description gm hardware!! From SHAODU BUILDING MATERIAL LIMITED =&gt; MATATA BAKARI MSANGI</t>
  </si>
  <si>
    <t>101AGD325063B0RF</t>
  </si>
  <si>
    <t>2400000.00</t>
  </si>
  <si>
    <t>TZS 31349052.08</t>
  </si>
  <si>
    <t>238 - Mandela Road - Outgoing Funds Transfer - Sender's Ref  FT25030414589182 SWAIBU OMARI MTANGI to SHAODU BUILDING MATERIAL LIMITED =&gt; Remittance Info  /RFB/ * //BUILDING MATERIALS</t>
  </si>
  <si>
    <t>238FTSY250630004</t>
  </si>
  <si>
    <t>8280000.00</t>
  </si>
  <si>
    <t>TZS 39629052.08</t>
  </si>
  <si>
    <t>101 - NMB Head Office - Cash Deposit Agency banking - 0403 19 07 20 agency @21210089305@TPS900 Trx ID PS1615499427  Ter ID 2125149090   Description seba!! From SHAODU BUILDING MATERIAL LIMITED =&gt; JAMILA RAMADHANI MFANGAVO</t>
  </si>
  <si>
    <t>101AGD225063E0S2</t>
  </si>
  <si>
    <t>232500.00</t>
  </si>
  <si>
    <t>TZS 39861552.08</t>
  </si>
  <si>
    <t>05  Mar 2025</t>
  </si>
  <si>
    <t>101 - NMB Head Office - Cash Deposit Agency banking - 0503 08 41 32 agency @23810045271@TPS900 Trx ID PS1615846178  Ter ID 2385122404   Description deposit!! From SHAODU BUILDING MATERIAL LIMITED =&gt; SANE CASH POINT</t>
  </si>
  <si>
    <t>101AGD4250640062</t>
  </si>
  <si>
    <t>TZS 47861552.08</t>
  </si>
  <si>
    <t>101 - NMB Head Office - Cash Deposit Agency banking - 0503 08 43 25 agency @23810045271@TPS900 Trx ID PS1615848686  Ter ID 2385122404   Description deposit!! From SHAODU BUILDING MATERIAL LIMITED =&gt; SANE CASH POINT</t>
  </si>
  <si>
    <t>101AGD3250640892</t>
  </si>
  <si>
    <t>TZS 49861552.08</t>
  </si>
  <si>
    <t>225 - Mlimani City - Outgoing Funds Transfer - Sender's Ref  VLPVEOR60M SHAODU BUILDING MATERIAL LIMITED to SAPPHIRE FLOAT GLASS(TANZANIA) CO L =&gt; Remittance Info  PURCHASE</t>
  </si>
  <si>
    <t>225IBFT250640004</t>
  </si>
  <si>
    <t>TZS 19861552.08</t>
  </si>
  <si>
    <t>212 - Kibaha - Funds Transfer  - 05 03 09 07 48 FUND-TRANSFER NMBMobileProd Malipo ya cement!! From IDDI MUSA ALLY =&gt; SHAODU BUILDING MATERIAL LIMITED</t>
  </si>
  <si>
    <t>212FTM3250640009</t>
  </si>
  <si>
    <t>550000.00</t>
  </si>
  <si>
    <t>TZS 20411552.08</t>
  </si>
  <si>
    <t>101 - NMB Head Office - Cash Deposit Agency banking - 0503 09 20 03 agency @21410036332@TPS900 Trx ID PS1615904355  Ter ID 2145144277   Description kulipia cement!! From SHAODU BUILDING MATERIAL LIMITED =&gt; KOMBO ARTS PROMOTIONS</t>
  </si>
  <si>
    <t>101AGD3250641660</t>
  </si>
  <si>
    <t>1420000.00</t>
  </si>
  <si>
    <t>TZS 21831552.08</t>
  </si>
  <si>
    <t>101 - NMB Head Office - Cash Deposit Agency banking - 0503 10 00 05 agency @40810043197@TPS900 Trx ID PS1615976676  Ter ID 4085469422498   Description ally omary!! From SHAODU BUILDING MATERIAL LIMITED =&gt; HAMISI SHABANI JANGAMA</t>
  </si>
  <si>
    <t>101AGD1250646103</t>
  </si>
  <si>
    <t>50000.00</t>
  </si>
  <si>
    <t>TZS 21881552.08</t>
  </si>
  <si>
    <t>201 - Bank House - Funds Transfer  - 05 03 10 03 22 FUND-TRANSFER NMBMobileProd null!! From FRANCO MOLOLO MWAKABUTA =&gt; SHAODU BUILDING MATERIAL LIMITED</t>
  </si>
  <si>
    <t>201FTM4250640509</t>
  </si>
  <si>
    <t>2985000.00</t>
  </si>
  <si>
    <t>TZS 24866552.08</t>
  </si>
  <si>
    <t>238 - Mandela Road - Outgoing Funds Transfer - Sender's Ref  CCUA3JK2JG NEW RAINBOW AFRICA LIMITED to SHAODU BUILDING MATERIAL LIMITED =&gt; Remittance Info  ADVANCE FOR GLASS PURCHASE</t>
  </si>
  <si>
    <t>238IBFT250640004</t>
  </si>
  <si>
    <t>1550000.00</t>
  </si>
  <si>
    <t>TZS 26416552.08</t>
  </si>
  <si>
    <t>101 - NMB Head Office - Cash Deposit Agency banking - 0503 11 31 09 agency @21210049714@TPS900 Trx ID PS1616152338  Ter ID 2125112877   Description GRACE SHAYO!! From SHAODU BUILDING MATERIAL LIMITED =&gt; CHRISTOPHER MATHEW NKUU</t>
  </si>
  <si>
    <t>101AGD3250646737</t>
  </si>
  <si>
    <t>TZS 27866552.08</t>
  </si>
  <si>
    <t>101 - NMB Head Office - Cash Deposit Agency banking - 0503 12 37 21 agency @80110020538@TPS900 Trx ID PS1616274375  Ter ID 8015105101   Description MPOGOLO!! From SHAODU BUILDING MATERIAL LIMITED =&gt; SALMA ABDAHRAMAN TIMTIM</t>
  </si>
  <si>
    <t>101AGD325064A02J</t>
  </si>
  <si>
    <t>TZS 29316552.08</t>
  </si>
  <si>
    <t>435 - Mbuyuni - Cash Deposit - MALIPO YA KIOO BY MAPESA MKWIZU!! From SHAODU BUILDING MATERIAL LIMITED</t>
  </si>
  <si>
    <t>435CHDP250640524</t>
  </si>
  <si>
    <t>4365000.00</t>
  </si>
  <si>
    <t>TZS 33681552.08</t>
  </si>
  <si>
    <t>403 - Nelson Mandela - Outgoing Funds Transfer - Sender's Ref  6GGXPHCPQ6 TUPESIZE COMPANY LIMITED to SHAODU BUILDING MATERIAL LIMITED =&gt; Remittance Info  Deposit</t>
  </si>
  <si>
    <t>403IBFT250640518</t>
  </si>
  <si>
    <t>15985600.00</t>
  </si>
  <si>
    <t>TZS 49667152.08</t>
  </si>
  <si>
    <t>238 - Mandela Road - Funds Transfer  - 05 03 14 41 20 FUND-TRANSFER NMBMobileProd null!! From MARIA GIPSON ISSANGY =&gt; SHAODU BUILDING MATERIAL LIMITED</t>
  </si>
  <si>
    <t>238FTM3250640504</t>
  </si>
  <si>
    <t>704000.00</t>
  </si>
  <si>
    <t>TZS 50371152.08</t>
  </si>
  <si>
    <t>235 - Tegeta - Funds Transfer  - 05 03 14 54 14 FUND-TRANSFER NMBMobileProd Cement!! From CONSOLATHA BONAVENTURA KYANDO =&gt; SHAODU BUILDING MATERIAL LIMITED</t>
  </si>
  <si>
    <t>235FTM4250640514</t>
  </si>
  <si>
    <t>TZS 51831152.08</t>
  </si>
  <si>
    <t>101 - NMB Head Office - Cash Deposit Agency banking - 0503 17 03 09 agency @61810103221@TPS900 Trx ID PS1616709187  Ter ID 6185139780   Description malifimbo!! From SHAODU BUILDING MATERIAL LIMITED =&gt; REHEMA SADI KANGAULAYA</t>
  </si>
  <si>
    <t>101AGD4250645014</t>
  </si>
  <si>
    <t>4520000.00</t>
  </si>
  <si>
    <t>TZS 56351152.08</t>
  </si>
  <si>
    <t>225 - Mlimani City - Outgoing Funds Transfer - Sender's Ref  D2848RC0L1 SHAODU BUILDING MATERIAL LIMITED to XINGHAO GROUP CO.LIMITED =&gt; Remittance Info  purchase</t>
  </si>
  <si>
    <t>225IBFT250640060</t>
  </si>
  <si>
    <t>TZS 36351152.08</t>
  </si>
  <si>
    <t>225 - Mlimani City - Outgoing Funds Transfer - Sender's Ref  8Z4HXBQME4 SHAODU BUILDING MATERIAL LIMITED to GLOBAL ALUMINIUM LIMITED =&gt; Remittance Info  purchase</t>
  </si>
  <si>
    <t>225IBFT250640061</t>
  </si>
  <si>
    <t>TZS 6351152.08</t>
  </si>
  <si>
    <t>06  Mar 2025</t>
  </si>
  <si>
    <t>101 - NMB Head Office - Cash Deposit Agency banking - 0603 08 19 47 agency @80110020538@TPS900 Trx ID PS1617258748  Ter ID 8015105101   Description MPOGOLO!! From SHAODU BUILDING MATERIAL LIMITED =&gt; SALMA ABDAHRAMAN TIMTIM</t>
  </si>
  <si>
    <t>101AGD3250650128</t>
  </si>
  <si>
    <t>TZS 7801152.08</t>
  </si>
  <si>
    <t>101 - NMB Head Office - Cash Deposit Agency banking - 0603 08 53 37 agency @33110013049@TPS900 Trx ID PS1617296290  Ter ID 3315109280   Description ezra!! From SHAODU BUILDING MATERIAL LIMITED =&gt; BAHATI SEBASTIAN MERCHIORY</t>
  </si>
  <si>
    <t>101AGD4250650076</t>
  </si>
  <si>
    <t>TZS 11301152.08</t>
  </si>
  <si>
    <t>101 - NMB Head Office - TIPS Payments - Ref  003-1956a93c2330d951 Received payment from 0152739588000 (GODSON MWELINDE BAIJABOROBI) on 06.03.2025 11 30 23!! From BOT TIPS CLEARING ACCOUNT =&gt; SHAODU BUILDING MATERIAL LIMITED</t>
  </si>
  <si>
    <t>101TPFT250654688</t>
  </si>
  <si>
    <t>1747500.00</t>
  </si>
  <si>
    <t>TZS 13048652.08</t>
  </si>
  <si>
    <t>101 - NMB Head Office - Cash Deposit Agency banking - 0603 12 24 26 agency @23510033147@TPS900 Trx ID PS1617662973  Ter ID 2355469419483   Description Charles!! From SHAODU BUILDING MATERIAL LIMITED =&gt; FANA INVESTMENT LIMITED</t>
  </si>
  <si>
    <t>101AGD225065A5VW</t>
  </si>
  <si>
    <t>275000.00</t>
  </si>
  <si>
    <t>TZS 13323652.08</t>
  </si>
  <si>
    <t>404 - Rombo - Funds Transfer  - 06 03 12 33 19 FUND-TRANSFER NMBMobileProd Malipo!! From VICTOR NGOWI =&gt; SHAODU BUILDING MATERIAL LIMITED</t>
  </si>
  <si>
    <t>404FTM4250650004</t>
  </si>
  <si>
    <t>TZS 14783652.08</t>
  </si>
  <si>
    <t>308 - Maswa - Funds Transfer  - 06 03 12 45 46 FUND-TRANSFER NMBMobileProd Saruji!! From DAUD JOHN KWILASA =&gt; SHAODU BUILDING MATERIAL LIMITED</t>
  </si>
  <si>
    <t>308FTM3250650003</t>
  </si>
  <si>
    <t>TZS 15243652.08</t>
  </si>
  <si>
    <t>212 - Kibaha - Funds Transfer  - 06 03 12 54 20 FUND-TRANSFER NMBMobileProd Manunuzi vifaa vya Aluminium !! From RUTABANA INVESTMENT =&gt; SHAODU BUILDING MATERIAL LIMITED</t>
  </si>
  <si>
    <t>212FTM2250650023</t>
  </si>
  <si>
    <t>72500.00</t>
  </si>
  <si>
    <t>TZS 15316152.08</t>
  </si>
  <si>
    <t>403 - Nelson Mandela - Outgoing Funds Transfer - Sender's Ref  KJ6NO5QIVR TUPESIZE COMPANY LIMITED to SHAODU BUILDING MATERIAL LIMITED =&gt; Remittance Info  Deposit</t>
  </si>
  <si>
    <t>403IBFT250650023</t>
  </si>
  <si>
    <t>16806928.00</t>
  </si>
  <si>
    <t>TZS 32123080.08</t>
  </si>
  <si>
    <t>101 - NMB Head Office - Cash Deposit Agency banking - 0603 13 02 29 agency @42910009923@TPS900 Trx ID PS1617726633  Ter ID 4295469443477   Description praygod msanya!! From SHAODU BUILDING MATERIAL LIMITED =&gt; DICKSON AND FAMILY ENTERPRISES</t>
  </si>
  <si>
    <t>101AGD3250659913</t>
  </si>
  <si>
    <t>2880000.00</t>
  </si>
  <si>
    <t>TZS 35003080.08</t>
  </si>
  <si>
    <t>101 - NMB Head Office - TIPS Payments - Ref  504-APCTZ167345909967744 Received payment from 255686474866 (KAPAYA KOGA) on 06.03.2025 14 29 01!! From BOT TIPS CLEARING ACCOUNT =&gt; SHAODU BUILDING MATERIAL LIMITED</t>
  </si>
  <si>
    <t>101TPFT250658320</t>
  </si>
  <si>
    <t>1040000.00</t>
  </si>
  <si>
    <t>TZS 36043080.08</t>
  </si>
  <si>
    <t>101 - NMB Head Office - Cash Deposit Agency banking - 0603 15 08 01 agency @25110033200@TPS900 Trx ID PS1617915594  Ter ID 2515103631   Description akib!! From SHAODU BUILDING MATERIAL LIMITED =&gt; MAKOSHOI FINANCIAL SERVICES</t>
  </si>
  <si>
    <t>101AGD325065A3U8</t>
  </si>
  <si>
    <t>TZS 36843080.08</t>
  </si>
  <si>
    <t>101 - NMB Head Office - Cash Deposit Agency banking - 0603 15 59 30 agency @41510021986@TPS900 Trx ID PS1617992903  Ter ID 4155466275224   Description manyota!! From SHAODU BUILDING MATERIAL LIMITED =&gt; SHABANI RAJABU ULIKI</t>
  </si>
  <si>
    <t>101AGD325065A5C2</t>
  </si>
  <si>
    <t>1738500.00</t>
  </si>
  <si>
    <t>TZS 38581580.08</t>
  </si>
  <si>
    <t>225 - Mlimani City - Outgoing Funds Transfer - Sender's Ref  53PVKF4WFF SHAODU BUILDING MATERIAL LIMITED to GLOBAL ALUMINIUM LIMITED =&gt; Remittance Info  purchase</t>
  </si>
  <si>
    <t>225IBFT250650039</t>
  </si>
  <si>
    <t>TZS 8581580.08</t>
  </si>
  <si>
    <t>07  Mar 2025</t>
  </si>
  <si>
    <t>212 - Kibaha - Funds Transfer  - 07 03 07 07 59 FUND-TRANSFER NMBMobileProd Malipo ya cement!! From NUNI SAIDI NGATIPURA =&gt; SHAODU BUILDING MATERIAL LIMITED</t>
  </si>
  <si>
    <t>212FTM4250660002</t>
  </si>
  <si>
    <t>TZS 10011580.08</t>
  </si>
  <si>
    <t>101 - NMB Head Office - Cash Deposit Agency banking - 0703 07 48 11 agency @80110020538@TPS900 Trx ID PS1618603637  Ter ID 8015105101   Description MPOGOLO!! From SHAODU BUILDING MATERIAL LIMITED =&gt; SALMA ABDAHRAMAN TIMTIM</t>
  </si>
  <si>
    <t>101AGD3250660022</t>
  </si>
  <si>
    <t>TZS 11441580.08</t>
  </si>
  <si>
    <t>101 - NMB Head Office - Cash Deposit Agency banking - 0703 08 53 17 agency @20410034034@TPS900 Trx ID PS1618659932  Ter ID 2045108910   Description Adnan!! From SHAODU BUILDING MATERIAL LIMITED =&gt; BAHAMAD ENTERCOM</t>
  </si>
  <si>
    <t>101AGD4250660598</t>
  </si>
  <si>
    <t>7600000.00</t>
  </si>
  <si>
    <t>TZS 19041580.08</t>
  </si>
  <si>
    <t>101 - NMB Head Office - Cash Deposit Agency banking - 0703 09 01 46 agency @80110017431@TPS900 Trx ID PS1618671216  Ter ID 8015103077   Description malipo ya cement!! From SHAODU BUILDING MATERIAL LIMITED =&gt; BEATRICE RAYMOND JEREMIA</t>
  </si>
  <si>
    <t>101AGD3250661027</t>
  </si>
  <si>
    <t>TZS 20471580.08</t>
  </si>
  <si>
    <t>101 - NMB Head Office - Cash Deposit Agency banking - 0703 09 25 12 agency @51410072104@TPS900 Trx ID PS1618704774  Ter ID 5145121609   Description jafar!! From SHAODU BUILDING MATERIAL LIMITED =&gt; GOODLUCK JOHN BAYALIMO</t>
  </si>
  <si>
    <t>101AGD5250660540</t>
  </si>
  <si>
    <t>9170000.00</t>
  </si>
  <si>
    <t>TZS 29641580.08</t>
  </si>
  <si>
    <t>101 - NMB Head Office - Cash Deposit Agency banking - 0703 09 36 58 agency @33110013049@TPS900 Trx ID PS1618723064  Ter ID 3315109280   Description ezra!! From SHAODU BUILDING MATERIAL LIMITED =&gt; BAHATI SEBASTIAN MERCHIORY</t>
  </si>
  <si>
    <t>101AGD3250661814</t>
  </si>
  <si>
    <t>1060000.00</t>
  </si>
  <si>
    <t>TZS 30701580.08</t>
  </si>
  <si>
    <t>212 - Kibaha - Funds Transfer  - 07 03 10 58 32 FUND-TRANSFER NMBMobileProd Malipo ya cement!! From IDDI MUSA ALLY =&gt; SHAODU BUILDING MATERIAL LIMITED</t>
  </si>
  <si>
    <t>212FTM3250660003</t>
  </si>
  <si>
    <t>TZS 31201580.08</t>
  </si>
  <si>
    <t>101 - NMB Head Office - Cash Deposit Agency banking - 0703 11 18 34 agency @21210086452@TPS900 Trx ID PS1618899841  Ter ID 2125135769   Description deposits!! From SHAODU BUILDING MATERIAL LIMITED =&gt; SOFTECH ACCESSORIES</t>
  </si>
  <si>
    <t>101AGD3250666115</t>
  </si>
  <si>
    <t>TZS 32631580.08</t>
  </si>
  <si>
    <t>101 - NMB Head Office - Cash Deposit Agency banking - 0703 11 33 48 agency @80110030272@TPS900 Trx ID PS1618926834  Ter ID 8015122084   Description hassani!! From SHAODU BUILDING MATERIAL LIMITED =&gt; HAPPYNES JOSHUA MLAY</t>
  </si>
  <si>
    <t>101AGD3250665932</t>
  </si>
  <si>
    <t>TZS 34061580.08</t>
  </si>
  <si>
    <t>101 - NMB Head Office - Cash Deposit Agency banking - 0703 11 35 51 agency @51710071029@TPS900 Trx ID PS1618930507  Ter ID 5175113788   Description Hassan Mvungi!! From SHAODU BUILDING MATERIAL LIMITED =&gt; HENDRY GASPER MTEI</t>
  </si>
  <si>
    <t>101AGD4250661670</t>
  </si>
  <si>
    <t>5348000.00</t>
  </si>
  <si>
    <t>TZS 39409580.08</t>
  </si>
  <si>
    <t>101 - NMB Head Office - Cash Deposit Agency banking - 0703 11 36 51 agency @42910009922@TPS900 Trx ID PS1618932227  Ter ID 4295336255710   Description praygod msanya!! From SHAODU BUILDING MATERIAL LIMITED =&gt; DICKSON AND FAMILY ENTERPRISES</t>
  </si>
  <si>
    <t>101AGD3250665982</t>
  </si>
  <si>
    <t>660000.00</t>
  </si>
  <si>
    <t>TZS 40069580.08</t>
  </si>
  <si>
    <t>212 - Kibaha - Funds Transfer  - 07 03 11 39 22 FUND-TRANSFER NMBMobileProd null!! From GABRIEL NICODEMAS MWIVIMBA =&gt; SHAODU BUILDING MATERIAL LIMITED</t>
  </si>
  <si>
    <t>212FTM4250660015</t>
  </si>
  <si>
    <t>TZS 45069580.08</t>
  </si>
  <si>
    <t>101 - NMB Head Office - Cash Deposit Agency banking - 0703 11 49 39 agency @23510030267@TPS900 Trx ID PS1618954853  Ter ID 2355358194657   Description Johnson!! From SHAODU BUILDING MATERIAL LIMITED =&gt; AGNESS AUGUSTINE MARANDU</t>
  </si>
  <si>
    <t>101AGD3250667225</t>
  </si>
  <si>
    <t>TZS 47069580.08</t>
  </si>
  <si>
    <t>101 - NMB Head Office - Cash Deposit Agency banking - 0703 11 58 28 agency @61010045053@TPS900 Trx ID PS1618970358  Ter ID 6105317636979   Description ismila!! From SHAODU BUILDING MATERIAL LIMITED =&gt; MBEYA TELECOM LIMITED</t>
  </si>
  <si>
    <t>101AGD225066A376</t>
  </si>
  <si>
    <t>394500.00</t>
  </si>
  <si>
    <t>TZS 47464080.08</t>
  </si>
  <si>
    <t>101 - NMB Head Office - Cash Deposit Agency banking - 0703 11 58 32 agency @80110020538@TPS900 Trx ID PS1618970473  Ter ID 8015105101   Description MPOGOLO!! From SHAODU BUILDING MATERIAL LIMITED =&gt; SALMA ABDAHRAMAN TIMTIM</t>
  </si>
  <si>
    <t>101AGD3250666959</t>
  </si>
  <si>
    <t>TZS 48894080.08</t>
  </si>
  <si>
    <t>231 - Mbezi - Funds Transfer  - 07 03 12 19 48 FUND-TRANSFER NMBMobileProd null!! From MAGRETH JOEL SUMARI =&gt; SHAODU BUILDING MATERIAL LIMITED</t>
  </si>
  <si>
    <t>231FTM4250660010</t>
  </si>
  <si>
    <t>3767000.00</t>
  </si>
  <si>
    <t>TZS 52661080.08</t>
  </si>
  <si>
    <t>320 - Muleba - Funds Transfer  - 07 03 13 33 17 FUND-TRANSFER NMBMobileProd Alum!! From EUSTACE, ENOCK MULINDA =&gt; SHAODU BUILDING MATERIAL LIMITED</t>
  </si>
  <si>
    <t>320FTM4250660003</t>
  </si>
  <si>
    <t>TZS 57381080.08</t>
  </si>
  <si>
    <t>403 - Nelson Mandela - Outgoing Funds Transfer - Sender's Ref  QHD3VVOC9Z TUPESIZE COMPANY LIMITED to SHAODU BUILDING MATERIAL LIMITED =&gt; Remittance Info  Deposit</t>
  </si>
  <si>
    <t>403IBFT250660018</t>
  </si>
  <si>
    <t>TZS 87381080.08</t>
  </si>
  <si>
    <t>225 - Mlimani City - Outgoing Funds Transfer - Sender's Ref  SZF0QBVOTT SHAODU BUILDING MATERIAL LIMITED to SAPPHIRE FLOAT GLASS(TANZANIA) CO L =&gt; Remittance Info  PURCHASE</t>
  </si>
  <si>
    <t>225IBFT250660551</t>
  </si>
  <si>
    <t>225 - Mlimani City - Outgoing Funds Transfer - Sender's Ref  9IL2VBMXEE SHAODU BUILDING MATERIAL LIMITED to GLOBAL ALUMINIUM LIMITED =&gt; Remittance Info  PURCHASE</t>
  </si>
  <si>
    <t>225IBFT250660053</t>
  </si>
  <si>
    <t>TZS 27381080.08</t>
  </si>
  <si>
    <t>08  Mar 2025</t>
  </si>
  <si>
    <t>801 - Mlandizi - Funds Transfer  - 08 03 08 08 32 FUND-TRANSFER NMBMobileProd null!! From ANNETH PASCALY LYARUU =&gt; SHAODU BUILDING MATERIAL LIMITED</t>
  </si>
  <si>
    <t>801FTM4250670002</t>
  </si>
  <si>
    <t>TZS 28831080.08</t>
  </si>
  <si>
    <t>218 - Kilosa - Funds Transfer  - 08 03 08 33 45 FUND-TRANSFER NMBMobileProd null!! From REGINA MAURUS CHILEKA =&gt; SHAODU BUILDING MATERIAL LIMITED</t>
  </si>
  <si>
    <t>218FTM2250670501</t>
  </si>
  <si>
    <t>TZS 29031080.08</t>
  </si>
  <si>
    <t>101 - NMB Head Office - Cash Deposit Agency banking - 0803 08 58 39 agency @20410034034@TPS900 Trx ID PS1620009170  Ter ID 2045108910   Description adnan zoher!! From SHAODU BUILDING MATERIAL LIMITED =&gt; BAHAMAD ENTERCOM</t>
  </si>
  <si>
    <t>101AGD3250670325</t>
  </si>
  <si>
    <t>2280000.00</t>
  </si>
  <si>
    <t>TZS 31311080.08</t>
  </si>
  <si>
    <t>101 - NMB Head Office - TIPS Payments - Ref  504-APCTZ167504773309440 Received payment from 255783780469 (ADNAN ABDULHUSSEIN) on 08.03.2025 09 34 41!! From BOT TIPS CLEARING ACCOUNT =&gt; SHAODU BUILDING MATERIAL LIMITED</t>
  </si>
  <si>
    <t>101TPFT250672025</t>
  </si>
  <si>
    <t>TZS 31501080.08</t>
  </si>
  <si>
    <t>206 - Morogoro Road - Funds Transfer  - 08 03 09 39 06 FUND-TRANSFER NMBMobileProd Buying material for aluminium window!! From MUHONO NASHON IROGA =&gt; SHAODU BUILDING MATERIAL LIMITED</t>
  </si>
  <si>
    <t>206FTM4250670003</t>
  </si>
  <si>
    <t>2643000.00</t>
  </si>
  <si>
    <t>TZS 34144080.08</t>
  </si>
  <si>
    <t>320 - Muleba - Funds Transfer  - 08 03 10 29 32 FUND-TRANSFER NMBMobileProd Alu!! From EUSTACE, ENOCK MULINDA =&gt; SHAODU BUILDING MATERIAL LIMITED</t>
  </si>
  <si>
    <t>320FTM4250670501</t>
  </si>
  <si>
    <t>2740000.00</t>
  </si>
  <si>
    <t>TZS 36884080.08</t>
  </si>
  <si>
    <t>101 - NMB Head Office - Cash Deposit Agency banking - 0803 11 03 56 agency @62110032215@TPS900 Trx ID PS1620188816  Ter ID 6215469415778   Description amos investment!! From SHAODU BUILDING MATERIAL LIMITED =&gt; DAMAS YUDATADEUS LASWAI</t>
  </si>
  <si>
    <t>101AGD4250671082</t>
  </si>
  <si>
    <t>TZS 42884080.08</t>
  </si>
  <si>
    <t>101 - NMB Head Office - Cash Deposit Agency banking - 0803 11 35 27 agency @33110013049@TPS900 Trx ID PS1620240438  Ter ID 3315109280   Description ezra!! From SHAODU BUILDING MATERIAL LIMITED =&gt; BAHATI SEBASTIAN MERCHIORY</t>
  </si>
  <si>
    <t>101AGD3250675842</t>
  </si>
  <si>
    <t>TZS 43884080.08</t>
  </si>
  <si>
    <t>212 - Kibaha - Funds Transfer  - 08 03 12 02 28 FUND-TRANSFER NMBMobileProd Malipo ya cement!! From IDDI MUSA ALLY =&gt; SHAODU BUILDING MATERIAL LIMITED</t>
  </si>
  <si>
    <t>212FTM3250670006</t>
  </si>
  <si>
    <t>420000.00</t>
  </si>
  <si>
    <t>TZS 44304080.08</t>
  </si>
  <si>
    <t>225 - Mlimani City - Outgoing Funds Transfer - Sender's Ref  PL8FQLR1N0 SHAODU BUILDING MATERIAL LIMITED to BONIPHACE WILSON MJELU =&gt; Remittance Info  refund</t>
  </si>
  <si>
    <t>225IBFT250670036</t>
  </si>
  <si>
    <t>374000.00</t>
  </si>
  <si>
    <t>TZS 43930080.08</t>
  </si>
  <si>
    <t>101 - NMB Head Office - Cash Deposit Agency banking - 0803 14 03 19 agency @21210049714@TPS900 Trx ID PS1620474454  Ter ID 2125112877   Description GRACE SHAYO!! From SHAODU BUILDING MATERIAL LIMITED =&gt; CHRISTOPHER MATHEW NKUU</t>
  </si>
  <si>
    <t>101AGD325067A1Y4</t>
  </si>
  <si>
    <t>TZS 45350080.08</t>
  </si>
  <si>
    <t>101 - NMB Head Office - Cash Deposit Agency banking - 0803 14 43 53 agency @23810033835@TPS900 Trx ID PS1620534515  Ter ID 2385103083   Description Pricila!! From SHAODU BUILDING MATERIAL LIMITED =&gt; BONIPHACE WILSON MJELU</t>
  </si>
  <si>
    <t>101AGD325067A2OQ</t>
  </si>
  <si>
    <t>985500.00</t>
  </si>
  <si>
    <t>TZS 46335580.08</t>
  </si>
  <si>
    <t>414 - Handeni - Funds Transfer  - 08 03 15 07 31 FUND-TRANSFER NMBMobileProd Malipo ya vifaa vya Alluminium !! From EDWIN BISHANGA =&gt; SHAODU BUILDING MATERIAL LIMITED</t>
  </si>
  <si>
    <t>414FTM4250670505</t>
  </si>
  <si>
    <t>1005000.00</t>
  </si>
  <si>
    <t>TZS 47340580.08</t>
  </si>
  <si>
    <t>09  Mar 2025</t>
  </si>
  <si>
    <t>101 - NMB Head Office - Cash Deposit Agency banking - 0903 12 41 42 agency @21210049714@TPS900 Trx ID PS1621423802  Ter ID 2125112877   Description Aveline paul tarimo!! From SHAODU BUILDING MATERIAL LIMITED =&gt; CHRISTOPHER MATHEW NKUU</t>
  </si>
  <si>
    <t>101AGD5250680580</t>
  </si>
  <si>
    <t>TZS 55620580.08</t>
  </si>
  <si>
    <t>10  Mar 2025</t>
  </si>
  <si>
    <t>201 - Bank House - Funds Transfer  - 09 03 20 29 58 FUND-TRANSFER NMBMobileProd null!! From FRANCO MOLOLO MWAKABUTA =&gt; SHAODU BUILDING MATERIAL LIMITED</t>
  </si>
  <si>
    <t>201FTM4250680534</t>
  </si>
  <si>
    <t>2800000.00</t>
  </si>
  <si>
    <t>TZS 58420580.08</t>
  </si>
  <si>
    <t>101 - NMB Head Office - Cash Deposit Agency banking - 1003 09 15 11 agency @20410034034@TPS900 Trx ID PS1622135438  Ter ID 2045108910   Description adnan zoher!! From SHAODU BUILDING MATERIAL LIMITED =&gt; BAHAMAD ENTERCOM</t>
  </si>
  <si>
    <t>101AGD4250690105</t>
  </si>
  <si>
    <t>7940000.00</t>
  </si>
  <si>
    <t>TZS 66360580.08</t>
  </si>
  <si>
    <t>101 - NMB Head Office - Cash Deposit Agency banking - 1003 09 21 00 agency @32710007494@TPS900 Trx ID PS1622144193  Ter ID 3275406425490   Description revocatus!! From SHAODU BUILDING MATERIAL LIMITED =&gt; SULEIMAN HASSAN RWAIKONDO</t>
  </si>
  <si>
    <t>101AGD3250691661</t>
  </si>
  <si>
    <t>2200000.00</t>
  </si>
  <si>
    <t>TZS 68560580.08</t>
  </si>
  <si>
    <t>101 - NMB Head Office - Cash Deposit Agency banking - 1003 09 37 05 agency @33110013049@TPS900 Trx ID PS1622170076  Ter ID 3315109280   Description ezira!! From SHAODU BUILDING MATERIAL LIMITED =&gt; BAHATI SEBASTIAN MERCHIORY</t>
  </si>
  <si>
    <t>101AGD3250691978</t>
  </si>
  <si>
    <t>TZS 70260580.08</t>
  </si>
  <si>
    <t>404 - Rombo - Funds Transfer  - 10 03 10 04 52 FUND-TRANSFER NMBMobileProd Malipo!! From VICTOR NGOWI =&gt; SHAODU BUILDING MATERIAL LIMITED</t>
  </si>
  <si>
    <t>404FTM4250690002</t>
  </si>
  <si>
    <t>TZS 71720580.08</t>
  </si>
  <si>
    <t>101 - NMB Head Office - Cash Deposit Agency banking - 1003 10 54 53 agency @80110020538@TPS900 Trx ID PS1622312157  Ter ID 8015105101   Description MPOGOLO!! From SHAODU BUILDING MATERIAL LIMITED =&gt; SALMA ABDAHRAMAN TIMTIM</t>
  </si>
  <si>
    <t>101AGD3250695401</t>
  </si>
  <si>
    <t>2840000.00</t>
  </si>
  <si>
    <t>TZS 74560580.08</t>
  </si>
  <si>
    <t>201 - Bank House - Funds Transfer  - 10 03 11 24 06 FUND-TRANSFER NMBMobileProd null!! From FRANCO MOLOLO MWAKABUTA =&gt; SHAODU BUILDING MATERIAL LIMITED</t>
  </si>
  <si>
    <t>201FTM4250690516</t>
  </si>
  <si>
    <t>TZS 79560580.08</t>
  </si>
  <si>
    <t>101 - NMB Head Office - Cash Deposit Agency banking - 1003 11 48 19 agency @53110014568@TPS900 Trx ID PS1622415803  Ter ID 5315123326   Description deposit!! From SHAODU BUILDING MATERIAL LIMITED =&gt; LEONIA JOSEPH PANGA</t>
  </si>
  <si>
    <t>101AGD225069A3RU</t>
  </si>
  <si>
    <t>TZS 79680580.08</t>
  </si>
  <si>
    <t>101 - NMB Head Office - Cash Deposit Agency banking - 1003 13 06 36 agency @22210032955@TPS900 Trx ID PS1622561986  Ter ID 2225469388742   Description haji!! From SHAODU BUILDING MATERIAL LIMITED =&gt; KIMLI PRINTING AND STATIONERY BUREAU</t>
  </si>
  <si>
    <t>101AGD325069A1QJ</t>
  </si>
  <si>
    <t>624000.00</t>
  </si>
  <si>
    <t>TZS 80304580.08</t>
  </si>
  <si>
    <t>101 - NMB Head Office - Cash Deposit Agency banking - 1003 13 12 36 agency @51410039488@TPS900 Trx ID PS1622572441  Ter ID 5145469393918   Description saidi!! From SHAODU BUILDING MATERIAL LIMITED =&gt; DAVID ERASTO MHONDELA</t>
  </si>
  <si>
    <t>101AGD325069A1T3</t>
  </si>
  <si>
    <t>1220000.00</t>
  </si>
  <si>
    <t>TZS 81524580.08</t>
  </si>
  <si>
    <t>212 - Kibaha - Funds Transfer  - 10 03 13 42 33 FUND-TRANSFER NMBMobileProd Malipo ya cement!! From NUNI SAIDI NGATIPURA =&gt; SHAODU BUILDING MATERIAL LIMITED</t>
  </si>
  <si>
    <t>212FTM4250690514</t>
  </si>
  <si>
    <t>TZS 86524580.08</t>
  </si>
  <si>
    <t>101 - NMB Head Office - Cash Deposit Agency banking - 1003 13 55 38 agency @22210032955@TPS900 Trx ID PS1622647428  Ter ID 2225469388742   Description haji!! From SHAODU BUILDING MATERIAL LIMITED =&gt; KIMLI PRINTING AND STATIONERY BUREAU</t>
  </si>
  <si>
    <t>101AGD125069A6VH</t>
  </si>
  <si>
    <t>TZS 86540580.08</t>
  </si>
  <si>
    <t>505 - Dodoma - Outgoing Funds Transfer - Sender's Ref  7YXEOJVNX5 E-KAD INVESTMENT COMPANY LIMITED to SHAODU BUILDING MATERIAL LIMITED =&gt; Remittance Info  Wavu</t>
  </si>
  <si>
    <t>505IBFT250690010</t>
  </si>
  <si>
    <t>TZS 94540580.08</t>
  </si>
  <si>
    <t>101 - NMB Head Office - Cash Deposit Agency banking - 1003 15 08 10 agency @61210041990@TPS900 Trx ID PS1622768255  Ter ID 6125148762   Description malipo!! From SHAODU BUILDING MATERIAL LIMITED =&gt; JOYCE JAIRO MAFIE</t>
  </si>
  <si>
    <t>101AGD225069C01F</t>
  </si>
  <si>
    <t>70000.00</t>
  </si>
  <si>
    <t>TZS 94610580.08</t>
  </si>
  <si>
    <t>101 - NMB Head Office - Cash Deposit Agency banking - 1003 16 40 55 agency @80110017431@TPS900 Trx ID PS1622924698  Ter ID 8015103077   Description malipo ya cement!! From SHAODU BUILDING MATERIAL LIMITED =&gt; BEATRICE RAYMOND JEREMIA</t>
  </si>
  <si>
    <t>101AGD325069B1SG</t>
  </si>
  <si>
    <t>TZS 96030580.08</t>
  </si>
  <si>
    <t>225 - Mlimani City - Outgoing Funds Transfer - Sender's Ref  QHJUFZFCL0 SHAODU BUILDING MATERIAL LIMITED to GLOBAL ALUMINIUM LIMITED =&gt; Remittance Info  PURCHASE</t>
  </si>
  <si>
    <t>225IBFT250690038</t>
  </si>
  <si>
    <t>70000000.00</t>
  </si>
  <si>
    <t>TZS 26030580.08</t>
  </si>
  <si>
    <t>101 - NMB Head Office - Cash Deposit Agency banking - 1003 18 26 00 agency @21210089305@TPS900 Trx ID PS1623125893  Ter ID 2125149090   Description seba!! From SHAODU BUILDING MATERIAL LIMITED =&gt; JAMILA RAMADHANI MFANGAVO</t>
  </si>
  <si>
    <t>101AGD225069D4K2</t>
  </si>
  <si>
    <t>382500.00</t>
  </si>
  <si>
    <t>TZS 26413080.08</t>
  </si>
  <si>
    <t>11  Mar 2025</t>
  </si>
  <si>
    <t>101 - NMB Head Office - Cash Deposit Agency banking - 1103 09 31 56 agency @80110020538@TPS900 Trx ID PS1623610733  Ter ID 8015105101   Description MPOGOLO!! From SHAODU BUILDING MATERIAL LIMITED =&gt; SALMA ABDAHRAMAN TIMTIM</t>
  </si>
  <si>
    <t>101AGD3250701701</t>
  </si>
  <si>
    <t>TZS 27833080.08</t>
  </si>
  <si>
    <t>201 - Bank House - Funds Transfer  - 11 03 10 00 13 FUND-TRANSFER NMBMobileProd null!! From FRANCO MOLOLO MWAKABUTA =&gt; SHAODU BUILDING MATERIAL LIMITED</t>
  </si>
  <si>
    <t>201FTM4250700516</t>
  </si>
  <si>
    <t>1661500.00</t>
  </si>
  <si>
    <t>TZS 29494580.08</t>
  </si>
  <si>
    <t>201 - Bank House - Funds Transfer  - 11 03 10 22 19 FUND-TRANSFER NMBMobileProd null!! From FRANCO MOLOLO MWAKABUTA =&gt; SHAODU BUILDING MATERIAL LIMITED</t>
  </si>
  <si>
    <t>201FTM2250700523</t>
  </si>
  <si>
    <t>325000.00</t>
  </si>
  <si>
    <t>TZS 29819580.08</t>
  </si>
  <si>
    <t>101 - NMB Head Office - Cash Deposit Agency banking - 1103 10 22 37 agency @80110045805@TPS900 Trx ID PS1623695244  Ter ID 8015134686   Description omary!! From SHAODU BUILDING MATERIAL LIMITED =&gt; OMARI FUMBA UREMBO</t>
  </si>
  <si>
    <t>101AGD5250700161</t>
  </si>
  <si>
    <t>9660000.00</t>
  </si>
  <si>
    <t>TZS 39479580.08</t>
  </si>
  <si>
    <t>101 - NMB Head Office - TIPS Payments - Ref  003-1958437e018b595e Received payment from 0152739588000 (GODSON MWELINDE BAIJABOROBI) on 11.03.2025 11 00 11!! From BOT TIPS CLEARING ACCOUNT =&gt; SHAODU BUILDING MATERIAL LIMITED</t>
  </si>
  <si>
    <t>101TPFT250703574</t>
  </si>
  <si>
    <t>1405500.00</t>
  </si>
  <si>
    <t>TZS 40885080.08</t>
  </si>
  <si>
    <t>101 - NMB Head Office - Cash Deposit Agency banking - 1103 13 40 25 agency @21210075691@TPS900 Trx ID PS1624024440  Ter ID 2125120709   Description Mchili!! From SHAODU BUILDING MATERIAL LIMITED =&gt; SULEMANI SADI KISAMU</t>
  </si>
  <si>
    <t>101AGD5250701069</t>
  </si>
  <si>
    <t>TZS 49165080.08</t>
  </si>
  <si>
    <t>101 - NMB Head Office - Cash Deposit Agency banking - 1103 13 55 07 agency @33110003791@TPS900 Trx ID PS1624047116  Ter ID 3315273297117   Description Ezra!! From SHAODU BUILDING MATERIAL LIMITED =&gt; YUSUPH IDD MAFTAHA</t>
  </si>
  <si>
    <t>101AGD325070A1EJ</t>
  </si>
  <si>
    <t>TZS 51165080.08</t>
  </si>
  <si>
    <t>511 - Nzega - Outgoing Funds Transfer - Sender's Ref  850FJ8XOWW NUSAK COMPANY LIMITED to SHAODU BUILDING MATERIAL LIMITED =&gt; Remittance Info  kioo</t>
  </si>
  <si>
    <t>511IBFT250700005</t>
  </si>
  <si>
    <t>6020000.00</t>
  </si>
  <si>
    <t>TZS 57185080.08</t>
  </si>
  <si>
    <t>101 - NMB Head Office - Cash Deposit Agency banking - 1103 16 14 08 agency @33110005410@TPS900 Trx ID PS1624261634  Ter ID 3315469367804   Description ezra!! From SHAODU BUILDING MATERIAL LIMITED =&gt; NDOLOLO LUMEYA MWIZA</t>
  </si>
  <si>
    <t>101AGD325070A6F0</t>
  </si>
  <si>
    <t>2180000.00</t>
  </si>
  <si>
    <t>TZS 59365080.08</t>
  </si>
  <si>
    <t>212 - Kibaha - Funds Transfer  - 11 03 16 45 03 FUND-TRANSFER NMBMobileProd Malipo ya cement!! From NUNI SAIDI NGATIPURA =&gt; SHAODU BUILDING MATERIAL LIMITED</t>
  </si>
  <si>
    <t>212FTM4250700016</t>
  </si>
  <si>
    <t>2469200.00</t>
  </si>
  <si>
    <t>TZS 61834280.08</t>
  </si>
  <si>
    <t>225 - Mlimani City - Outgoing Funds Transfer - Sender's Ref  47DVHTVND8 SHAODU BUILDING MATERIAL LIMITED to XINGHAO GROUP CO.LIMITED =&gt; Remittance Info  PURCHASE</t>
  </si>
  <si>
    <t>225IBFT250700040</t>
  </si>
  <si>
    <t>35000000.00</t>
  </si>
  <si>
    <t>TZS 26834280.08</t>
  </si>
  <si>
    <t>12  Mar 2025</t>
  </si>
  <si>
    <t>801 - Mlandizi - Cash Deposit - lightness kimaro!! From SHAODU BUILDING MATERIAL LIMITED</t>
  </si>
  <si>
    <t>801CHDP250710501</t>
  </si>
  <si>
    <t>TZS 35354280.08</t>
  </si>
  <si>
    <t>417 - Madaraka - Cash Deposit - DEPOSITED BY MICHAEL  MVALA - MALIPO YA  CEMENT 100 BAGS!! From SHAODU BUILDING MATERIAL LIMITED</t>
  </si>
  <si>
    <t>417CHDP250710014</t>
  </si>
  <si>
    <t>TZS 36814280.08</t>
  </si>
  <si>
    <t>214 - Kisarawe - Funds Transfer  - 12 03 11 15 13 FUND-TRANSFER NMBMobileProd null!! From REVOCATUS PETER MSANDAWE =&gt; SHAODU BUILDING MATERIAL LIMITED</t>
  </si>
  <si>
    <t>214FTM2250710004</t>
  </si>
  <si>
    <t>322200.00</t>
  </si>
  <si>
    <t>TZS 37136480.08</t>
  </si>
  <si>
    <t>101 - NMB Head Office - Cash Deposit Agency banking - 1203 12 08 24 agency @31010083855@TPS900 Trx ID PS1625161927  Ter ID 3105127965   Description mzigo!! From SHAODU BUILDING MATERIAL LIMITED =&gt; AMAN WEMA MBOYI</t>
  </si>
  <si>
    <t>101AGD225071A26G</t>
  </si>
  <si>
    <t>448000.00</t>
  </si>
  <si>
    <t>TZS 37584480.08</t>
  </si>
  <si>
    <t>238 - Mandela Road - Funds Transfer  - 12 03 12 54 33 FUND-TRANSFER NMBMobileProd null!! From MARIA GIPSON ISSANGY =&gt; SHAODU BUILDING MATERIAL LIMITED</t>
  </si>
  <si>
    <t>238FTM4250710007</t>
  </si>
  <si>
    <t>3400000.00</t>
  </si>
  <si>
    <t>TZS 40984480.08</t>
  </si>
  <si>
    <t>101 - NMB Head Office - Cash Deposit Agency banking - 1203 14 28 56 agency @21210010359@Trx ID PS1625380697  Ter ID 212521610   Description MLANGA HW CO LTD!! From SHAODU BUILDING MATERIAL LIMITED =&gt; BONIFASI SIMON MBENA</t>
  </si>
  <si>
    <t>101AGD325071A233</t>
  </si>
  <si>
    <t>TZS 42414480.08</t>
  </si>
  <si>
    <t>225 - Mlimani City - Outgoing Funds Transfer - Sender's Ref  8G9MOA6NSD SHAODU BUILDING MATERIAL LIMITED to GLOBAL ALUMINIUM LIMITED =&gt; Remittance Info  PURCHASE</t>
  </si>
  <si>
    <t>225IBFT250710526</t>
  </si>
  <si>
    <t>TZS 12414480.08</t>
  </si>
  <si>
    <t>13  Mar 2025</t>
  </si>
  <si>
    <t>307 - Manonga - Funds Transfer  - 12 03 23 28 01 FUND-TRANSFER NMBMobileProd null!! From FATINA ERASTO MBAO =&gt; SHAODU BUILDING MATERIAL LIMITED</t>
  </si>
  <si>
    <t>307FTM3250710011</t>
  </si>
  <si>
    <t>750000.00</t>
  </si>
  <si>
    <t>TZS 13164480.08</t>
  </si>
  <si>
    <t>101 - NMB Head Office - Cash Deposit Agency banking - 1303 09 46 29 agency @33110013049@TPS900 Trx ID PS1626231474  Ter ID 3315109280   Description kuweka!! From SHAODU BUILDING MATERIAL LIMITED =&gt; BAHATI SEBASTIAN MERCHIORY</t>
  </si>
  <si>
    <t>101AGD3250722283</t>
  </si>
  <si>
    <t>TZS 15164480.08</t>
  </si>
  <si>
    <t>101 - NMB Head Office - Cash Deposit Agency banking - 1303 10 57 04 agency @62110032215@TPS900 Trx ID PS1626346504  Ter ID 6215469415778   Description amos investment!! From SHAODU BUILDING MATERIAL LIMITED =&gt; DAMAS YUDATADEUS LASWAI</t>
  </si>
  <si>
    <t>101AGD4250720876</t>
  </si>
  <si>
    <t>7470000.00</t>
  </si>
  <si>
    <t>TZS 22634480.08</t>
  </si>
  <si>
    <t>331 - Katoro - Cash Deposit - MALIPO BY REVOCATUS!! From SHAODU BUILDING MATERIAL LIMITED</t>
  </si>
  <si>
    <t>331CHDP250720010</t>
  </si>
  <si>
    <t>27900000.00</t>
  </si>
  <si>
    <t>TZS 50534480.08</t>
  </si>
  <si>
    <t>101 - NMB Head Office - Cash Deposit Agency banking - 1303 13 09 56 agency @21210049681@TPS900 Trx ID PS1626560230  Ter ID 2125107814   Description akiba!! From SHAODU BUILDING MATERIAL LIMITED =&gt; WINFRIDA MANOA SAMSON</t>
  </si>
  <si>
    <t>101AGD325072A033</t>
  </si>
  <si>
    <t>2310000.00</t>
  </si>
  <si>
    <t>TZS 52844480.08</t>
  </si>
  <si>
    <t>101 - NMB Head Office - Cash Deposit Agency banking - 1303 13 16 29 agency @62110032215@TPS900 Trx ID PS1626569784  Ter ID 6215469415778   Description amos investment!! From SHAODU BUILDING MATERIAL LIMITED =&gt; DAMAS YUDATADEUS LASWAI</t>
  </si>
  <si>
    <t>101AGD325072A06S</t>
  </si>
  <si>
    <t>730000.00</t>
  </si>
  <si>
    <t>TZS 53574480.08</t>
  </si>
  <si>
    <t>511 - Nzega - Outgoing Funds Transfer - Sender's Ref  FT25031313213686 PAUL, PETER ANTHONY to SHAODU BUILDING MATERIAL LIMITED =&gt; Remittance Info  /EOS/3211200/Malipo ya vifaa vya * ujenzi</t>
  </si>
  <si>
    <t>511FTSY250720501</t>
  </si>
  <si>
    <t>9700000.00</t>
  </si>
  <si>
    <t>TZS 63274480.08</t>
  </si>
  <si>
    <t>511 - Nzega - Outgoing Funds Transfer - Sender's Ref  FT25031313473896 MESIA DANIEL MBUTU AND GEOFREY WILL to SHAODU BUILDING MATERIAL LIMITED =&gt; Remittance Info  /EOS/3211200/Malipo ya vifaa vya * ujenzi</t>
  </si>
  <si>
    <t>511FTSY250720004</t>
  </si>
  <si>
    <t>7700000.00</t>
  </si>
  <si>
    <t>TZS 70974480.08</t>
  </si>
  <si>
    <t>101 - NMB Head Office - Cash Deposit Agency banking - 1303 14 14 58 agency @21210089305@TPS900 Trx ID PS1626655406  Ter ID 2125149090   Description seba!! From SHAODU BUILDING MATERIAL LIMITED =&gt; JAMILA RAMADHANI MFANGAVO</t>
  </si>
  <si>
    <t>101AGD325072A1NK</t>
  </si>
  <si>
    <t>535000.00</t>
  </si>
  <si>
    <t>TZS 71509480.08</t>
  </si>
  <si>
    <t>101 - NMB Head Office - Cash Deposit Agency banking - 1303 14 16 10 agency @70510069521@TPS900 Trx ID PS1626657095  Ter ID 7055139146   Description akiba!! From SHAODU BUILDING MATERIAL LIMITED =&gt; MWAJUMA ALLY HITU</t>
  </si>
  <si>
    <t>101AGD4250722639</t>
  </si>
  <si>
    <t>4580000.00</t>
  </si>
  <si>
    <t>TZS 76089480.08</t>
  </si>
  <si>
    <t>225 - Mlimani City - Outgoing Funds Transfer - Sender's Ref  9KZYRYAW7T SHAODU BUILDING MATERIAL LIMITED to GLOBAL ALUMINIUM LIMITED =&gt; Remittance Info  PURCHASE</t>
  </si>
  <si>
    <t>225IBFT250720537</t>
  </si>
  <si>
    <t>TZS 26089480.08</t>
  </si>
  <si>
    <t>14  Mar 2025</t>
  </si>
  <si>
    <t>212 - Kibaha - Funds Transfer  - 14 03 07 58 26 FUND-TRANSFER NMBMobileProd Cement!! From NUNI SAIDI NGATIPURA =&gt; SHAODU BUILDING MATERIAL LIMITED</t>
  </si>
  <si>
    <t>212FTM4250720521</t>
  </si>
  <si>
    <t>TZS 27509480.08</t>
  </si>
  <si>
    <t>101 - NMB Head Office - Cash Deposit Agency banking - 1403 09 58 45 agency @61910044807@TPS900 Trx ID PS1627541223  Ter ID 6195130876   Description Stevu!! From SHAODU BUILDING MATERIAL LIMITED =&gt; KIZITO STEPHANO SOMA</t>
  </si>
  <si>
    <t>101AGD2250735700</t>
  </si>
  <si>
    <t>TZS 27699480.08</t>
  </si>
  <si>
    <t>101 - NMB Head Office - Cash Deposit Agency banking - 1403 10 10 03 agency @80110017431@TPS900 Trx ID PS1627559886  Ter ID 8015103077   Description malipo ya cement!! From SHAODU BUILDING MATERIAL LIMITED =&gt; BEATRICE RAYMOND JEREMIA</t>
  </si>
  <si>
    <t>101AGD3250733150</t>
  </si>
  <si>
    <t>TZS 29119480.08</t>
  </si>
  <si>
    <t>101 - NMB Head Office - Cash Deposit Agency banking - 1403 10 35 58 agency @51710071029@TPS900 Trx ID PS1627603444  Ter ID 5175113788   Description hassan mvungi!! From SHAODU BUILDING MATERIAL LIMITED =&gt; HENDRY GASPER MTEI</t>
  </si>
  <si>
    <t>101AGD3250734226</t>
  </si>
  <si>
    <t>2940000.00</t>
  </si>
  <si>
    <t>TZS 32059480.08</t>
  </si>
  <si>
    <t>101 - NMB Head Office - Cash Deposit Agency banking - 1403 10 39 27 agency @21210066382@TPS900 Trx ID PS1627609272  Ter ID 2125109027   Description BIZAA!! From SHAODU BUILDING MATERIAL LIMITED =&gt; MUHARRAM ISMAIL RASHID</t>
  </si>
  <si>
    <t>101AGD3250733896</t>
  </si>
  <si>
    <t>TZS 35059480.08</t>
  </si>
  <si>
    <t>101 - NMB Head Office - Cash Deposit Agency banking - 1403 10 41 04 agency @21210066382@TPS900 Trx ID PS1627612018  Ter ID 2125109027   Description BIZAA!! From SHAODU BUILDING MATERIAL LIMITED =&gt; MUHARRAM ISMAIL RASHID</t>
  </si>
  <si>
    <t>101AGD3250734349</t>
  </si>
  <si>
    <t>2658000.00</t>
  </si>
  <si>
    <t>TZS 37717480.08</t>
  </si>
  <si>
    <t>238 - Mandela Road - Funds Transfer  - 14 03 10 42 22 FUND-TRANSFER NMBMobileProd null!! From ANISIA STEPHEN RUMISHA =&gt; SHAODU BUILDING MATERIAL LIMITED</t>
  </si>
  <si>
    <t>238FTM3250730001</t>
  </si>
  <si>
    <t>616000.00</t>
  </si>
  <si>
    <t>TZS 38333480.08</t>
  </si>
  <si>
    <t>101 - NMB Head Office - Cash Deposit Agency banking - 1403 11 31 01 agency @61010073770@TPS900 Trx ID PS1627698604  Ter ID 6105107564   Description shadrack kitutu!! From SHAODU BUILDING MATERIAL LIMITED =&gt; MUSSA CEPHANIA NTULLO</t>
  </si>
  <si>
    <t>101AGD4250731241</t>
  </si>
  <si>
    <t>5300000.00</t>
  </si>
  <si>
    <t>TZS 43633480.08</t>
  </si>
  <si>
    <t>101 - NMB Head Office - Cash Deposit Agency banking - 1403 11 31 58 agency @61010073770@TPS900 Trx ID PS1627700354  Ter ID 6105107564   Description SHADRACK KITUTU!! From SHAODU BUILDING MATERIAL LIMITED =&gt; MUSSA CEPHANIA NTULLO</t>
  </si>
  <si>
    <t>101AGD4250731250</t>
  </si>
  <si>
    <t>5020000.00</t>
  </si>
  <si>
    <t>TZS 48653480.08</t>
  </si>
  <si>
    <t>101 - NMB Head Office - Cash Deposit Agency banking - 1403 12 05 54 agency @62510028282@Trx ID PS1627757882  Ter ID 6255469386918   Description CRALA   !! From SHAODU BUILDING MATERIAL LIMITED =&gt; REBECA TIMOTH MAKWALE</t>
  </si>
  <si>
    <t>101AGD4250731823</t>
  </si>
  <si>
    <t>TZS 52653480.08</t>
  </si>
  <si>
    <t>101 - NMB Head Office - Cash Deposit Agency banking - 1403 13 57 17 agency @24310055295@TPS900 Trx ID PS1627928432  Ter ID 2435120001   Description dep!! From SHAODU BUILDING MATERIAL LIMITED =&gt; ROBINSON MAKOYO MKAMI</t>
  </si>
  <si>
    <t>101AGD325073A1H2</t>
  </si>
  <si>
    <t>1150000.00</t>
  </si>
  <si>
    <t>TZS 53803480.08</t>
  </si>
  <si>
    <t>101 - NMB Head Office - Cash Deposit Agency banking - 1403 16 39 08 agency @51110032769@TPS900 Trx ID PS1628197734  Ter ID 511596541   Description peter paul!! From SHAODU BUILDING MATERIAL LIMITED =&gt; JUDITH MVANO MASHAKA</t>
  </si>
  <si>
    <t>101AGD325073A6L7</t>
  </si>
  <si>
    <t>1325000.00</t>
  </si>
  <si>
    <t>TZS 55128480.08</t>
  </si>
  <si>
    <t>706 - Mtwara - Funds Transfer  - 14 03 16 58 15 FUND-TRANSFER NMBMobileProd null!! From MPITA ENTERPRISES. =&gt; SHAODU BUILDING MATERIAL LIMITED</t>
  </si>
  <si>
    <t>706FTM4250730511</t>
  </si>
  <si>
    <t>TZS 60128480.08</t>
  </si>
  <si>
    <t>101 - NMB Head Office - Cash Deposit Agency banking - 1403 17 14 51 agency @70510036113@TPS900 Trx ID PS1628257593  Ter ID 7055469402658   Description akiba!! From SHAODU BUILDING MATERIAL LIMITED =&gt; REHEMA ABDUL MACHEMBA - FLOAT AC</t>
  </si>
  <si>
    <t>101AGD225073C1P4</t>
  </si>
  <si>
    <t>94000.00</t>
  </si>
  <si>
    <t>TZS 60222480.08</t>
  </si>
  <si>
    <t>101 - NMB Head Office - Cash Deposit Agency banking - 1403 20 50 06 agency @21210049714@TPS900 Trx ID PS1628587388  Ter ID 2125112877   Description grace shayo!! From SHAODU BUILDING MATERIAL LIMITED =&gt; CHRISTOPHER MATHEW NKUU</t>
  </si>
  <si>
    <t>101AGD325073B5L7</t>
  </si>
  <si>
    <t>TZS 61642480.08</t>
  </si>
  <si>
    <t>15  Mar 2025</t>
  </si>
  <si>
    <t>101 - NMB Head Office - Cash Deposit Agency banking - 1503 08 33 53 agency @61010073770@TPS900 Trx ID PS1628712175  Ter ID 6105107564   Description shadrack kitutu!! From SHAODU BUILDING MATERIAL LIMITED =&gt; MUSSA CEPHANIA NTULLO</t>
  </si>
  <si>
    <t>101AGD4250740046</t>
  </si>
  <si>
    <t>5500000.00</t>
  </si>
  <si>
    <t>TZS 67142480.08</t>
  </si>
  <si>
    <t>101 - NMB Head Office - Cash Deposit Agency banking - 1503 08 34 35 agency @61010073770@TPS900 Trx ID PS1628712881  Ter ID 6105107564   Description shadrack kitutu!! From SHAODU BUILDING MATERIAL LIMITED =&gt; MUSSA CEPHANIA NTULLO</t>
  </si>
  <si>
    <t>101AGD4250740517</t>
  </si>
  <si>
    <t>5075000.00</t>
  </si>
  <si>
    <t>TZS 72217480.08</t>
  </si>
  <si>
    <t>101 - NMB Head Office - Cash Deposit Agency banking - 1503 08 59 12 agency @20410034034@TPS900 Trx ID PS1628740236  Ter ID 2045108910   Description Adnan Tower!! From SHAODU BUILDING MATERIAL LIMITED =&gt; BAHAMAD ENTERCOM</t>
  </si>
  <si>
    <t>101AGD4250740118</t>
  </si>
  <si>
    <t>5840000.00</t>
  </si>
  <si>
    <t>TZS 78057480.08</t>
  </si>
  <si>
    <t>502 - Kondoa - Cash Deposit - KULIPIA VIOO NA VYUMA NYA ALUMINIUM BY BENEDICT R GEORGE!! From SHAODU BUILDING MATERIAL LIMITED</t>
  </si>
  <si>
    <t>502CHDP250740001</t>
  </si>
  <si>
    <t>9953500.00</t>
  </si>
  <si>
    <t>TZS 88010980.08</t>
  </si>
  <si>
    <t>225 - Mlimani City - Outgoing Funds Transfer - Sender's Ref  9R7CKOGMNF SHAODU BUILDING MATERIAL LIMITED to GLOBAL ALUMINIUM LIMITED =&gt; Remittance Info  PURCHASE</t>
  </si>
  <si>
    <t>225IBFT250740004</t>
  </si>
  <si>
    <t>85000000.00</t>
  </si>
  <si>
    <t>TZS 3010980.08</t>
  </si>
  <si>
    <t>101 - NMB Head Office - Cash Deposit Agency banking - 1503 10 34 47 agency @80110017431@TPS900 Trx ID PS1628884143  Ter ID 8015103077   Description malipo ya cement!! From SHAODU BUILDING MATERIAL LIMITED =&gt; BEATRICE RAYMOND JEREMIA</t>
  </si>
  <si>
    <t>101AGD3250743387</t>
  </si>
  <si>
    <t>TZS 4430980.08</t>
  </si>
  <si>
    <t>706 - Mtwara - Funds Transfer  - 15 03 11 17 05 FUND-TRANSFER NMBMobileProd null!! From MPITA ENTERPRISES. =&gt; SHAODU BUILDING MATERIAL LIMITED</t>
  </si>
  <si>
    <t>706FTM4250740008</t>
  </si>
  <si>
    <t>1022500.00</t>
  </si>
  <si>
    <t>TZS 5453480.08</t>
  </si>
  <si>
    <t>101 - NMB Head Office - Cash Deposit Agency banking - 1503 11 22 27 agency @30710055995@TPS900 Trx ID PS1628966076  Ter ID 3075110088   Description MBEMBATI!! From SHAODU BUILDING MATERIAL LIMITED =&gt; JIMMY ADOLF NCHIJI</t>
  </si>
  <si>
    <t>101AGD4250740986</t>
  </si>
  <si>
    <t>TZS 12453480.08</t>
  </si>
  <si>
    <t>101 - NMB Head Office - TIPS Payments - Ref  003-1959900a503d49f7 Received payment from 0152717877800 (NOVATUS MLINGI HESHIMA) on 15.03.2025 11 51 51!! From BOT TIPS CLEARING ACCOUNT =&gt; SHAODU BUILDING MATERIAL LIMITED</t>
  </si>
  <si>
    <t>101TPFT250744751</t>
  </si>
  <si>
    <t>6895000.00</t>
  </si>
  <si>
    <t>TZS 19348480.08</t>
  </si>
  <si>
    <t>212 - Kibaha - Funds Transfer  - 15 03 12 54 10 FUND-TRANSFER NMBMobileProd null!! From FELIX JELEMIA MWALUGALA =&gt; SHAODU BUILDING MATERIAL LIMITED</t>
  </si>
  <si>
    <t>212FTM4250740510</t>
  </si>
  <si>
    <t>TZS 24348480.08</t>
  </si>
  <si>
    <t>101 - NMB Head Office - Cash Deposit Agency banking - 1503 13 19 10 agency @40310070910@TPS900 Trx ID PS1629167949  Ter ID 4035123700   Description paintshardware!! From SHAODU BUILDING MATERIAL LIMITED =&gt; JASTIN STAMEZA SHAO FLOAT</t>
  </si>
  <si>
    <t>101AGD325074A0R3</t>
  </si>
  <si>
    <t>TZS 26148480.08</t>
  </si>
  <si>
    <t>101 - NMB Head Office - Cash Deposit Agency banking - 1503 13 40 07 agency @23810015828@TPS900 Trx ID PS1629200212  Ter ID 2385469410897   Description omary!! From SHAODU BUILDING MATERIAL LIMITED =&gt; STELLA MATHEW MREMA</t>
  </si>
  <si>
    <t>101AGD4250742936</t>
  </si>
  <si>
    <t>4590000.00</t>
  </si>
  <si>
    <t>TZS 30738480.08</t>
  </si>
  <si>
    <t>408 - Clock Tower - Funds Transfer  - 15 03 13 58 51 FUND-TRANSFER NMBMobileProd null!! From FURAHA NAFTAL MOLLEL =&gt; SHAODU BUILDING MATERIAL LIMITED</t>
  </si>
  <si>
    <t>408FTM2250740577</t>
  </si>
  <si>
    <t>330000.00</t>
  </si>
  <si>
    <t>TZS 31068480.08</t>
  </si>
  <si>
    <t>101 - NMB Head Office - Cash Deposit Agency banking - 1503 14 10 11 agency @60910024780@TPS900 Trx ID PS1629244373  Ter ID 6095469454737   Description mahenge!! From SHAODU BUILDING MATERIAL LIMITED =&gt; RICHARD WILSON ALOYCE</t>
  </si>
  <si>
    <t>101AGD4250743184</t>
  </si>
  <si>
    <t>6850000.00</t>
  </si>
  <si>
    <t>TZS 37918480.08</t>
  </si>
  <si>
    <t>227 - Dumila - Outgoing Funds Transfer - Sender's Ref  FT25031513564000 JIMSON PETRO MBEMBATI to SHAODU BUILDING MATERIAL LIMITED =&gt; Remittance Info  /LND/3603210/DENI</t>
  </si>
  <si>
    <t>227FTSY250740001</t>
  </si>
  <si>
    <t>TZS 45918480.08</t>
  </si>
  <si>
    <t>101 - NMB Head Office - Cash Deposit Agency banking - 1503 14 28 38 agency @62610026654@TPS900 Trx ID PS1629270669  Ter ID 6265124380   Description Mahenge!! From SHAODU BUILDING MATERIAL LIMITED =&gt; BAHATI ABELI SHONZA</t>
  </si>
  <si>
    <t>101AGD4250743296</t>
  </si>
  <si>
    <t>4200000.00</t>
  </si>
  <si>
    <t>TZS 50118480.08</t>
  </si>
  <si>
    <t>101 - NMB Head Office - Cash Deposit Agency banking - 1503 14 41 37 agency @62610026654@TPS900 Trx ID PS1629288911  Ter ID 6265124380   Description Mahenge!! From SHAODU BUILDING MATERIAL LIMITED =&gt; BAHATI ABELI SHONZA</t>
  </si>
  <si>
    <t>101AGD225074B2EM</t>
  </si>
  <si>
    <t>230000.00</t>
  </si>
  <si>
    <t>TZS 50348480.08</t>
  </si>
  <si>
    <t>101 - NMB Head Office - Cash Deposit Agency banking - 1503 15 13 41 agency @52810020421@TPS900 Trx ID PS1629333473  Ter ID 5285120234   Description lenatus!! From SHAODU BUILDING MATERIAL LIMITED =&gt; FAUSTAUS FAUSTINE KYARUZI</t>
  </si>
  <si>
    <t>101AGD325074A46I</t>
  </si>
  <si>
    <t>TZS 51043480.08</t>
  </si>
  <si>
    <t>101 - NMB Head Office - Cash Deposit Agency banking - 1503 18 30 29 agency @30710078019@TPS900 Trx ID PS1629635300  Ter ID 3075139647   Description Mussa!! From SHAODU BUILDING MATERIAL LIMITED =&gt; ADVENTINA MUGOA MAIGE</t>
  </si>
  <si>
    <t>101AGD325074B0KS</t>
  </si>
  <si>
    <t>TZS 52043480.08</t>
  </si>
  <si>
    <t>16  Mar 2025</t>
  </si>
  <si>
    <t>225 - Mlimani City - Outgoing Funds Transfer - Sender's Ref  WDOWB2SQD7 SHAODU BUILDING MATERIAL LIMITED to SAPPHIRE FLOAT GLASS(TANZANIA) CO L =&gt; Remittance Info  purchase</t>
  </si>
  <si>
    <t>225IBFT250740534</t>
  </si>
  <si>
    <t>TZS 22043480.08</t>
  </si>
  <si>
    <t>101 - NMB Head Office - Cash Deposit Agency banking - 1603 09 12 42 agency @35710006352@TPS900 Trx ID PS1629986479  Ter ID 3575277980368   Description aivan!! From SHAODU BUILDING MATERIAL LIMITED =&gt; MAULID KAZIMILI MASHIMBA</t>
  </si>
  <si>
    <t>101AGD4250750072</t>
  </si>
  <si>
    <t>5015000.00</t>
  </si>
  <si>
    <t>TZS 27058480.08</t>
  </si>
  <si>
    <t>17  Mar 2025</t>
  </si>
  <si>
    <t>404 - Rombo - Funds Transfer  - 17 03 08 06 12 FUND-TRANSFER NMBMobileProd Malipo!! From VICTOR NGOWI =&gt; SHAODU BUILDING MATERIAL LIMITED</t>
  </si>
  <si>
    <t>404FTM4250760001</t>
  </si>
  <si>
    <t>1400000.00</t>
  </si>
  <si>
    <t>TZS 28458480.08</t>
  </si>
  <si>
    <t>101 - NMB Head Office - Cash Deposit Agency banking - 1703 08 52 01 agency @20410034034@TPS900 Trx ID PS1630893733  Ter ID 2045108910   Description Adnan Zoher!! From SHAODU BUILDING MATERIAL LIMITED =&gt; BAHAMAD ENTERCOM</t>
  </si>
  <si>
    <t>101AGD4250760050</t>
  </si>
  <si>
    <t>TZS 32568480.08</t>
  </si>
  <si>
    <t>101 - NMB Head Office - TIPS Payments - Ref  504-APCTZ168299974047872 Received payment from 255783780469 (ADNAN ABDULHUSSEIN) on 17.03.2025 09 17 24!! From BOT TIPS CLEARING ACCOUNT =&gt; SHAODU BUILDING MATERIAL LIMITED</t>
  </si>
  <si>
    <t>101TPFT250761487</t>
  </si>
  <si>
    <t>TZS 33288480.08</t>
  </si>
  <si>
    <t>320 - Muleba - Funds Transfer  - 17 03 09 44 03 FUND-TRANSFER NMBMobileProd Alum!! From EUSTACE, ENOCK MULINDA =&gt; SHAODU BUILDING MATERIAL LIMITED</t>
  </si>
  <si>
    <t>320FTM4250760001</t>
  </si>
  <si>
    <t>TZS 38288480.08</t>
  </si>
  <si>
    <t>101 - NMB Head Office - Cash Deposit Agency banking - 1703 09 51 47 agency @51010140546@TPS900 Trx ID PS1630993689  Ter ID 5105146768   Description enock!! From SHAODU BUILDING MATERIAL LIMITED =&gt; PAUL GERALD BILOZA</t>
  </si>
  <si>
    <t>101AGD4250760233</t>
  </si>
  <si>
    <t>3650000.00</t>
  </si>
  <si>
    <t>TZS 41938480.08</t>
  </si>
  <si>
    <t>101 - NMB Head Office - Funds Transfer  - 1703 09 57 58 agency @51010140546@TPS900 Trx ID PS1631005369 Ter ID 5105146768 Card No 516167******3864!! From EUSTACE, ENOCK MULINDA =&gt; SHAODU BUILDING MATERIAL LIMITED</t>
  </si>
  <si>
    <t>101AGM4250760543</t>
  </si>
  <si>
    <t>3370000.00</t>
  </si>
  <si>
    <t>TZS 45308480.08</t>
  </si>
  <si>
    <t>101 - NMB Head Office - Cash Deposit Agency banking - 1703 10 03 00 agency @80110018023@TPS900 Trx ID PS1631014813  Ter ID 801556330   Description Diwani msuya!! From SHAODU BUILDING MATERIAL LIMITED =&gt; RAJABU BONZA HASSAN</t>
  </si>
  <si>
    <t>101AGD3250763259</t>
  </si>
  <si>
    <t>TZS 46708480.08</t>
  </si>
  <si>
    <t>101 - NMB Head Office - Cash Deposit Agency banking - 1703 10 08 24 agency @60910031839@TPS900 Trx ID PS1631025169  Ter ID 6095142294   Description andrew!! From SHAODU BUILDING MATERIAL LIMITED =&gt; SUBI JALANE MWAKAJUBE</t>
  </si>
  <si>
    <t>101AGD3250763723</t>
  </si>
  <si>
    <t>920000.00</t>
  </si>
  <si>
    <t>TZS 47628480.08</t>
  </si>
  <si>
    <t>101 - NMB Head Office - Cash Deposit Agency banking - 1703 11 06 25 agency @32710007494@TPS900 Trx ID PS1631143741  Ter ID 3275406425490   Description Revo!! From SHAODU BUILDING MATERIAL LIMITED =&gt; SULEIMAN HASSAN RWAIKONDO</t>
  </si>
  <si>
    <t>101AGD4250761341</t>
  </si>
  <si>
    <t>3700000.00</t>
  </si>
  <si>
    <t>TZS 51328480.08</t>
  </si>
  <si>
    <t>101 - NMB Head Office - Cash Deposit Agency banking - 1703 11 19 50 agency @80110017431@TPS900 Trx ID PS1631170822  Ter ID 8015103077   Description deposits!! From SHAODU BUILDING MATERIAL LIMITED =&gt; BEATRICE RAYMOND JEREMIA</t>
  </si>
  <si>
    <t>101AGD3250766850</t>
  </si>
  <si>
    <t>TZS 52728480.08</t>
  </si>
  <si>
    <t>101 - NMB Head Office - Cash Deposit Agency banking - 1703 11 45 45 agency @53110013727@TPS900 Trx ID PS1631223114  Ter ID 5315115081   Description HAPPY KESSY!! From SHAODU BUILDING MATERIAL LIMITED =&gt; EMMANUEL SELESTINE MASSAE</t>
  </si>
  <si>
    <t>101AGD4250762116</t>
  </si>
  <si>
    <t>4800000.00</t>
  </si>
  <si>
    <t>TZS 57528480.08</t>
  </si>
  <si>
    <t>101 - NMB Head Office - Cash Deposit Agency banking - 1703 12 10 58 agency @33110013049@TPS900 Trx ID PS1631272382  Ter ID 3315109280   Description ezra!! From SHAODU BUILDING MATERIAL LIMITED =&gt; BAHATI SEBASTIAN MERCHIORY</t>
  </si>
  <si>
    <t>101AGD3250769636</t>
  </si>
  <si>
    <t>2100000.00</t>
  </si>
  <si>
    <t>TZS 59628480.08</t>
  </si>
  <si>
    <t>101 - NMB Head Office - Cash Deposit Agency banking - 1703 14 39 18 agency @41510021986@TPS900 Trx ID PS1631544004  Ter ID 4155466275224   Description manyota!! From SHAODU BUILDING MATERIAL LIMITED =&gt; SHABANI RAJABU ULIKI</t>
  </si>
  <si>
    <t>101AGD325076A541</t>
  </si>
  <si>
    <t>2482000.00</t>
  </si>
  <si>
    <t>TZS 62110480.08</t>
  </si>
  <si>
    <t>101 - NMB Head Office - Cash Deposit Agency banking - 1703 14 39 40 agency @23810006946@TPS900 Trx ID PS1631544665  Ter ID 2385289880922   Description fabian!! From SHAODU BUILDING MATERIAL LIMITED =&gt; MECKSON WILSON FUWANJA</t>
  </si>
  <si>
    <t>101AGD225076B58H</t>
  </si>
  <si>
    <t>483500.00</t>
  </si>
  <si>
    <t>TZS 62593980.08</t>
  </si>
  <si>
    <t>212 - Kibaha - Funds Transfer  - 17 03 14 44 45 FUND-TRANSFER NMBMobileProd Malipo ya cement!! From NUNI SAIDI NGATIPURA =&gt; SHAODU BUILDING MATERIAL LIMITED</t>
  </si>
  <si>
    <t>212FTM4250760017</t>
  </si>
  <si>
    <t>TZS 63993980.08</t>
  </si>
  <si>
    <t>101 - NMB Head Office - Cash Deposit Agency banking - 1703 15 01 31 agency @24510019640@TPS900 Trx ID PS1631581100  Ter ID 245590680   Description Jackson!! From SHAODU BUILDING MATERIAL LIMITED =&gt; IDALHAD TRADE CENTRE</t>
  </si>
  <si>
    <t>101AGD4250763927</t>
  </si>
  <si>
    <t>TZS 69993980.08</t>
  </si>
  <si>
    <t>225 - Mlimani City - Outgoing Funds Transfer - Sender's Ref  VA15467VQB SHAODU BUILDING MATERIAL LIMITED to KEDA (T) CERAMICS CO.LTD =&gt; Remittance Info  PURCHASE</t>
  </si>
  <si>
    <t>225IBFT250760529</t>
  </si>
  <si>
    <t>TZS 9993980.08</t>
  </si>
  <si>
    <t>101 - NMB Head Office - Cash Deposit Agency banking - 1703 17 02 09 agency @51010101723@TPS900 Trx ID PS1631789241  Ter ID 5105469376739   Description enock!! From SHAODU BUILDING MATERIAL LIMITED =&gt; PAUL GERARD BILOZA</t>
  </si>
  <si>
    <t>101AGD4250765713</t>
  </si>
  <si>
    <t>TZS 13993980.08</t>
  </si>
  <si>
    <t>101 - NMB Head Office - Cash Deposit Agency banking - 1703 18 19 48 agency @70510069521@TPS900 Trx ID PS1631944757  Ter ID 7055139146   Description akiba!! From SHAODU BUILDING MATERIAL LIMITED =&gt; MWAJUMA ALLY HITU</t>
  </si>
  <si>
    <t>101AGD4250766333</t>
  </si>
  <si>
    <t>5212000.00</t>
  </si>
  <si>
    <t>TZS 19205980.08</t>
  </si>
  <si>
    <t>18  Mar 2025</t>
  </si>
  <si>
    <t>101 - NMB Head Office - Cash Deposit Agency banking - 1803 09 30 23 agency @23810045271@TPS900 Trx ID PS1632432917  Ter ID 2385122404   Description deposit!! From SHAODU BUILDING MATERIAL LIMITED =&gt; SANE CASH POINT</t>
  </si>
  <si>
    <t>101AGD3250772132</t>
  </si>
  <si>
    <t>2520000.00</t>
  </si>
  <si>
    <t>TZS 21725980.08</t>
  </si>
  <si>
    <t>101 - NMB Head Office - Cash Deposit Agency banking - 1803 10 21 52 agency @50810037590@TPS900 Trx ID PS1632520274  Ter ID 5085469430418   Description salumu hamidu!! From SHAODU BUILDING MATERIAL LIMITED =&gt; OMARI JUMANNE ATHUMANI</t>
  </si>
  <si>
    <t>101AGD3250773639</t>
  </si>
  <si>
    <t>TZS 23175980.08</t>
  </si>
  <si>
    <t>101 - NMB Head Office - Cash Deposit Agency banking - 1803 10 22 02 agency @20410034034@TPS900 Trx ID PS1632520574  Ter ID 2045108910   Description Adnan Zohar!! From SHAODU BUILDING MATERIAL LIMITED =&gt; BAHAMAD ENTERCOM</t>
  </si>
  <si>
    <t>101AGD4250771113</t>
  </si>
  <si>
    <t>5710000.00</t>
  </si>
  <si>
    <t>TZS 28885980.08</t>
  </si>
  <si>
    <t>435 - Mbuyuni - Cash Deposit - by pesa joseph!! From SHAODU BUILDING MATERIAL LIMITED</t>
  </si>
  <si>
    <t>435CHDP250770017</t>
  </si>
  <si>
    <t>4551000.00</t>
  </si>
  <si>
    <t>TZS 33436980.08</t>
  </si>
  <si>
    <t>101 - NMB Head Office - Cash Deposit Agency banking - 1803 12 22 57 agency @21210061902@TPS900 Trx ID PS1632738136  Ter ID 2125109021   Description seth!! From SHAODU BUILDING MATERIAL LIMITED =&gt; DENIS FREDRICK LIGOMA</t>
  </si>
  <si>
    <t>101AGD3250778626</t>
  </si>
  <si>
    <t>TZS 34836980.08</t>
  </si>
  <si>
    <t>101 - NMB Head Office - Cash Deposit Agency banking - 1803 12 40 17 agency @43510017908@TPS900 Trx ID PS1632768867  Ter ID 435582640   Description mapesa!! From SHAODU BUILDING MATERIAL LIMITED =&gt; MICHAEL AUGUST MASSAWE</t>
  </si>
  <si>
    <t>101AGD225077A534</t>
  </si>
  <si>
    <t>63000.00</t>
  </si>
  <si>
    <t>TZS 34899980.08</t>
  </si>
  <si>
    <t>101 - NMB Head Office - Cash Deposit Agency banking - 1803 13 35 49 agency @80110017431@TPS900 Trx ID PS1632858637  Ter ID 8015103077   Description Malipo!! From SHAODU BUILDING MATERIAL LIMITED =&gt; BEATRICE RAYMOND JEREMIA</t>
  </si>
  <si>
    <t>101AGD325077A18G</t>
  </si>
  <si>
    <t>TZS 36299980.08</t>
  </si>
  <si>
    <t>225 - Mlimani City - Outgoing Funds Transfer - Sender's Ref  ZGOU8JW59R SHAODU BUILDING MATERIAL LIMITED to GLOBAL ALUMINIUM LIMITED =&gt; Remittance Info  PURCHASE</t>
  </si>
  <si>
    <t>225IBFT250770522</t>
  </si>
  <si>
    <t>TZS 6299980.08</t>
  </si>
  <si>
    <t>19  Mar 2025</t>
  </si>
  <si>
    <t>203 - Ilala - Funds Transfer  - 19 03 08 26 20 FUND-TRANSFER NMBMobileProd null!! From BULAHU, SHAGI GAGALA =&gt; SHAODU BUILDING MATERIAL LIMITED</t>
  </si>
  <si>
    <t>203FTM4250780003</t>
  </si>
  <si>
    <t>TZS 7699980.08</t>
  </si>
  <si>
    <t>101 - NMB Head Office - Cash Deposit Agency banking - 1903 11 05 08 agency @32310004221@TPS900 Trx ID PS1633937141  Ter ID 3235134416   Description mbembati!! From SHAODU BUILDING MATERIAL LIMITED =&gt; JOYCE JOEL KULEMBEKA</t>
  </si>
  <si>
    <t>101AGD4250781135</t>
  </si>
  <si>
    <t>4510000.00</t>
  </si>
  <si>
    <t>TZS 12209980.08</t>
  </si>
  <si>
    <t>101 - NMB Head Office - Cash Deposit Agency banking - 1903 14 47 42 agency @21710046007@TPS900 Trx ID PS1634294085  Ter ID 2175118222   Description shukuru!! From SHAODU BUILDING MATERIAL LIMITED =&gt; OMARI TABU MAZIKU</t>
  </si>
  <si>
    <t>101AGD5250781190</t>
  </si>
  <si>
    <t>10500000.00</t>
  </si>
  <si>
    <t>TZS 22709980.08</t>
  </si>
  <si>
    <t>305 - Bariadi - Outgoing Funds Transfer - Sender's Ref  FT25031917077514 JOSEPH NGONDE NTIGA to SHAODU BUILDING MATERIAL LIMITED =&gt; Remittance Info  //FOR BUSINESS</t>
  </si>
  <si>
    <t>305FTSY250780005</t>
  </si>
  <si>
    <t>62700000.00</t>
  </si>
  <si>
    <t>TZS 85409980.08</t>
  </si>
  <si>
    <t>225 - Mlimani City - Outgoing Funds Transfer - Sender's Ref  OXB75TODCG SHAODU BUILDING MATERIAL LIMITED to XINGHAO GROUP CO.LIMITED =&gt; Remittance Info  PURCHASE</t>
  </si>
  <si>
    <t>225IBFT250780520</t>
  </si>
  <si>
    <t>22000000.00</t>
  </si>
  <si>
    <t>TZS 63409980.08</t>
  </si>
  <si>
    <t>101 - NMB Head Office - Cash Deposit Agency banking - 1903 18 20 28 agency @24510019640@TPS900 Trx ID PS1634653309  Ter ID 245590680   Description jackson!! From SHAODU BUILDING MATERIAL LIMITED =&gt; IDALHAD TRADE CENTRE</t>
  </si>
  <si>
    <t>101AGD325078B2D8</t>
  </si>
  <si>
    <t>TZS 64909980.08</t>
  </si>
  <si>
    <t>101 - NMB Head Office - Cash Deposit Agency banking - 1903 18 21 33 agency @24510019640@TPS900 Trx ID PS1634655376  Ter ID 245590680   Description jackson!! From SHAODU BUILDING MATERIAL LIMITED =&gt; IDALHAD TRADE CENTRE</t>
  </si>
  <si>
    <t>101AGD325078B2DW</t>
  </si>
  <si>
    <t>TZS 67409980.08</t>
  </si>
  <si>
    <t>101 - NMB Head Office - Cash Deposit Agency banking - 1903 20 02 15 agency @80110040219@TPS900 Trx ID PS1634842190  Ter ID 8015122569   Description ally omari maganda!! From SHAODU BUILDING MATERIAL LIMITED =&gt; SHABANI SINGANO SEKIBAHA</t>
  </si>
  <si>
    <t>101AGD5250781824</t>
  </si>
  <si>
    <t>8160000.00</t>
  </si>
  <si>
    <t>TZS 75569980.08</t>
  </si>
  <si>
    <t>20  Mar 2025</t>
  </si>
  <si>
    <t>101 - NMB Head Office - Cash Deposit Agency banking - 2003 09 09 49 agency @63410017485@TPS900 Trx ID PS1635067655  Ter ID 6345146502   Description malipo!! From SHAODU BUILDING MATERIAL LIMITED =&gt; MIKIDADI GIDIONI LAMECK</t>
  </si>
  <si>
    <t>101AGD3250791183</t>
  </si>
  <si>
    <t>1120000.00</t>
  </si>
  <si>
    <t>TZS 76689980.08</t>
  </si>
  <si>
    <t>101 - NMB Head Office - Cash Deposit Agency banking - 2003 09 16 04 agency @21710046007@TPS900 Trx ID PS1635076238  Ter ID 2175118222   Description anna sanga!! From SHAODU BUILDING MATERIAL LIMITED =&gt; OMARI TABU MAZIKU</t>
  </si>
  <si>
    <t>101AGD4250790625</t>
  </si>
  <si>
    <t>3550000.00</t>
  </si>
  <si>
    <t>TZS 80239980.08</t>
  </si>
  <si>
    <t>101 - NMB Head Office - Cash Deposit Agency banking - 2003 10 06 31 agency @51010140546@TPS900 Trx ID PS1635154087  Ter ID 5105146768   Description mupe investment!! From SHAODU BUILDING MATERIAL LIMITED =&gt; PAUL GERALD BILOZA</t>
  </si>
  <si>
    <t>101AGD4250790843</t>
  </si>
  <si>
    <t>TZS 87239980.08</t>
  </si>
  <si>
    <t>101 - NMB Head Office - Cash Deposit Agency banking - 2003 15 01 50 agency @63310012373@TPS900 Trx ID PS1635633279  Ter ID 6335127882   Description bayona!! From SHAODU BUILDING MATERIAL LIMITED =&gt; TUMPE EMANUEL KABUKA</t>
  </si>
  <si>
    <t>101AGD4250793300</t>
  </si>
  <si>
    <t>4620000.00</t>
  </si>
  <si>
    <t>TZS 91859980.08</t>
  </si>
  <si>
    <t>101 - NMB Head Office - Cash Deposit Agency banking - 2003 15 04 03 agency @63310012373@TPS900 Trx ID PS1635636913  Ter ID 6335127882   Description bayona!! From SHAODU BUILDING MATERIAL LIMITED =&gt; TUMPE EMANUEL KABUKA</t>
  </si>
  <si>
    <t>101AGD225079B1MT</t>
  </si>
  <si>
    <t>300000.00</t>
  </si>
  <si>
    <t>TZS 92159980.08</t>
  </si>
  <si>
    <t>707 - Ndanda - Cash Deposit - KASTUS KAMBONA!! From SHAODU BUILDING MATERIAL LIMITED</t>
  </si>
  <si>
    <t>707CHDP250790506</t>
  </si>
  <si>
    <t>4299000.00</t>
  </si>
  <si>
    <t>TZS 96458980.08</t>
  </si>
  <si>
    <t>101 - NMB Head Office - TIPS Payments - Ref  003-195b3a58881e7a67 Received payment from 015C667170200 (FTS CONSULTANC COMPAN LTD) on 20.03.2025 16 02 07!! From BOT TIPS CLEARING ACCOUNT =&gt; SHAODU BUILDING MATERIAL LIMITED</t>
  </si>
  <si>
    <t>101TPFT250799182</t>
  </si>
  <si>
    <t>1550500.00</t>
  </si>
  <si>
    <t>TZS 98009480.08</t>
  </si>
  <si>
    <t>225 - Mlimani City - Outgoing Funds Transfer - Sender's Ref  1LJX75UCTZ SHAODU BUILDING MATERIAL LIMITED to KEDA (T) CERAMICS CO.LTD =&gt; Remittance Info  PURCHASE</t>
  </si>
  <si>
    <t>225IBFT250790529</t>
  </si>
  <si>
    <t>TZS 48009480.08</t>
  </si>
  <si>
    <t>225 - Mlimani City - Outgoing Funds Transfer - Sender's Ref  OABJVH0C6A SHAODU BUILDING MATERIAL LIMITED to GLOBAL ALUMINIUM LIMITED =&gt; Remittance Info  PURCHASE</t>
  </si>
  <si>
    <t>225IBFT250790024</t>
  </si>
  <si>
    <t>45000000.00</t>
  </si>
  <si>
    <t>TZS 3009480.08</t>
  </si>
  <si>
    <t>101 - NMB Head Office - Cash Deposit Agency banking - 2003 17 50 12 agency @80110018023@TPS900 Trx ID PS1635910950  Ter ID 801556330   Description happy!! From SHAODU BUILDING MATERIAL LIMITED =&gt; RAJABU BONZA HASSAN</t>
  </si>
  <si>
    <t>101AGD325079B0GB</t>
  </si>
  <si>
    <t>TZS 4409480.08</t>
  </si>
  <si>
    <t>21  Mar 2025</t>
  </si>
  <si>
    <t>336 - Kahama Business Centre - Outgoing Funds Transfer - Sender's Ref  UEXO9TA1BO PROSPER SALVATORY MEELA to SHAODU BUILDING MATERIAL LIMITED =&gt; Remittance Info  cs</t>
  </si>
  <si>
    <t>336IBFT250800003</t>
  </si>
  <si>
    <t>2954000.00</t>
  </si>
  <si>
    <t>TZS 7363480.08</t>
  </si>
  <si>
    <t>101 - NMB Head Office - Cash Deposit Agency banking - 2103 08 21 34 agency @32710007494@TPS900 Trx ID PS1636330075  Ter ID 3275406425490   Description revo!! From SHAODU BUILDING MATERIAL LIMITED =&gt; SULEIMAN HASSAN RWAIKONDO</t>
  </si>
  <si>
    <t>101AGD4250800024</t>
  </si>
  <si>
    <t>TZS 10963480.08</t>
  </si>
  <si>
    <t>101 - NMB Head Office - Cash Deposit Agency banking - 2103 09 00 36 agency @62110032215@TPS900 Trx ID PS1636373494  Ter ID 6215469415778   Description ally mlwale!! From SHAODU BUILDING MATERIAL LIMITED =&gt; DAMAS YUDATADEUS LASWAI</t>
  </si>
  <si>
    <t>101AGD4250800062</t>
  </si>
  <si>
    <t>6600000.00</t>
  </si>
  <si>
    <t>TZS 17563480.08</t>
  </si>
  <si>
    <t>101 - NMB Head Office - Cash Deposit Agency banking - 2103 09 15 57 agency @32710007494@TPS900 Trx ID PS1636394187  Ter ID 3275406425490   Description revo!! From SHAODU BUILDING MATERIAL LIMITED =&gt; SULEIMAN HASSAN RWAIKONDO</t>
  </si>
  <si>
    <t>101AGD2250802628</t>
  </si>
  <si>
    <t>105000.00</t>
  </si>
  <si>
    <t>TZS 17668480.08</t>
  </si>
  <si>
    <t>101 - NMB Head Office - Cash Deposit Agency banking - 2103 09 20 17 agency @41510021986@TPS900 Trx ID PS1636400378  Ter ID 4155466275224   Description manyota!! From SHAODU BUILDING MATERIAL LIMITED =&gt; SHABANI RAJABU ULIKI</t>
  </si>
  <si>
    <t>101AGD4250800670</t>
  </si>
  <si>
    <t>5920000.00</t>
  </si>
  <si>
    <t>TZS 23588480.08</t>
  </si>
  <si>
    <t>225 - Mlimani City - Outgoing Funds Transfer - Sender's Ref  9F8B1I132O SHAODU BUILDING MATERIAL LIMITED to KEDA (T) CERAMICS CO.LTD =&gt; Remittance Info  purchase</t>
  </si>
  <si>
    <t>225IBFT250800009</t>
  </si>
  <si>
    <t>7595500.00</t>
  </si>
  <si>
    <t>TZS 15992980.08</t>
  </si>
  <si>
    <t>610 - Mbalizi Road - Funds Transfer  - 21 03 11 43 59 FUND-TRANSFER NMBMobileProd null!! From ADERICK FIDELIS BAYONA =&gt; SHAODU BUILDING MATERIAL LIMITED</t>
  </si>
  <si>
    <t>610FTM4250800508</t>
  </si>
  <si>
    <t>TZS 19492980.08</t>
  </si>
  <si>
    <t>101 - NMB Head Office - Cash Deposit Agency banking - 2103 11 57 46 agency @63310005540@TPS900 Trx ID PS1636661582  Ter ID 633565260   Description bayona!! From SHAODU BUILDING MATERIAL LIMITED =&gt; MICHAEL ASUMWISYE NSYANI</t>
  </si>
  <si>
    <t>101AGD3250807195</t>
  </si>
  <si>
    <t>1501500.00</t>
  </si>
  <si>
    <t>TZS 20994480.08</t>
  </si>
  <si>
    <t>101 - NMB Head Office - Cash Deposit Agency banking - 2103 12 10 42 agency @21210086453@TPS900 Trx ID PS1636683332  Ter ID 2125137734   Description sument!! From SHAODU BUILDING MATERIAL LIMITED =&gt; SHABANI ZUBERI MASIGISA</t>
  </si>
  <si>
    <t>101AGD3250807484</t>
  </si>
  <si>
    <t>1140000.00</t>
  </si>
  <si>
    <t>TZS 22134480.08</t>
  </si>
  <si>
    <t>307 - Manonga - Funds Transfer  - 21 03 13 42 10 FUND-TRANSFER NMBMobileProd null!! From FATINA ERASTO MBAO =&gt; SHAODU BUILDING MATERIAL LIMITED</t>
  </si>
  <si>
    <t>307FTM3250800503</t>
  </si>
  <si>
    <t>TZS 22934480.08</t>
  </si>
  <si>
    <t>101 - NMB Head Office - Cash Deposit Agency banking - 2103 14 11 55 agency @21910005830@TPS900 Trx ID PS1636867788  Ter ID 2195469414701   Description frankly!! From SHAODU BUILDING MATERIAL LIMITED =&gt; MKUDE JONES MSIMBE</t>
  </si>
  <si>
    <t>101AGD5250801087</t>
  </si>
  <si>
    <t>TZS 33134480.08</t>
  </si>
  <si>
    <t>101 - NMB Head Office - Cash Deposit Agency banking - 2103 14 42 22 agency @61110032594@TPS900 Trx ID PS1636919347  Ter ID 6115116423   Description Daniel kayuni malipo!! From SHAODU BUILDING MATERIAL LIMITED =&gt; KUBENGEA RAJABU LUAMBO</t>
  </si>
  <si>
    <t>101AGD225080B1LV</t>
  </si>
  <si>
    <t>216000.00</t>
  </si>
  <si>
    <t>TZS 33350480.08</t>
  </si>
  <si>
    <t>225 - Mlimani City - Outgoing Funds Transfer - Sender's Ref  JDNHIPJ2YO SHAODU BUILDING MATERIAL LIMITED to GLOBAL ALUMINIUM LIMITED =&gt; Remittance Info  purchase</t>
  </si>
  <si>
    <t>225IBFT250800526</t>
  </si>
  <si>
    <t>TZS 3350480.08</t>
  </si>
  <si>
    <t>304 - Tarime - Outgoing Funds Transfer - Sender's Ref  0ADHKS6F9D BARAKA JOSEPH NYANGI to SHAODU BUILDING MATERIAL LIMITED =&gt; Remittance Info  Accessories</t>
  </si>
  <si>
    <t>304IBFT250800038</t>
  </si>
  <si>
    <t>TZS 4470480.08</t>
  </si>
  <si>
    <t>101 - NMB Head Office - Cash Deposit Agency banking - 2103 20 49 22 agency @21210049714@TPS900 Trx ID PS1637540564  Ter ID 2125112877   Description GRECE SHAYO!! From SHAODU BUILDING MATERIAL LIMITED =&gt; CHRISTOPHER MATHEW NKUU</t>
  </si>
  <si>
    <t>101AGD325080B5SC</t>
  </si>
  <si>
    <t>TZS 5870480.08</t>
  </si>
  <si>
    <t>22  Mar 2025</t>
  </si>
  <si>
    <t>101 - NMB Head Office - Cash Deposit Agency banking - 2203 09 13 13 agency @60910031976@TPS900 Trx ID PS1637708250  Ter ID 6095140085   Description bayona!! From SHAODU BUILDING MATERIAL LIMITED =&gt; LEONARD REUBEN SHABAN</t>
  </si>
  <si>
    <t>101AGD3250810401</t>
  </si>
  <si>
    <t>533000.00</t>
  </si>
  <si>
    <t>TZS 6403480.08</t>
  </si>
  <si>
    <t>610 - Mbalizi Road - Funds Transfer  - 22 03 09 18 48 FUND-TRANSFER NMBMobileProd null!! From ADERICK FIDELIS BAYONA =&gt; SHAODU BUILDING MATERIAL LIMITED</t>
  </si>
  <si>
    <t>610FTM3250810004</t>
  </si>
  <si>
    <t>TZS 6803480.08</t>
  </si>
  <si>
    <t>228 - Mkuranga - Outgoing Funds Transfer - Sender's Ref  GZLZIJYFVT GOODWILL (TANZANIA) CERAMIC CO LTD to SHAODU BUILDING MATERIAL LIMITED =&gt; Remittance Info  goodwill</t>
  </si>
  <si>
    <t>228IBFT250810502</t>
  </si>
  <si>
    <t>29163900.00</t>
  </si>
  <si>
    <t>TZS 35967380.08</t>
  </si>
  <si>
    <t>101 - NMB Head Office - Cash Deposit Agency banking - 2203 09 41 15 agency @80110018023@TPS900 Trx ID PS1637750920  Ter ID 801556330   Description Happy!! From SHAODU BUILDING MATERIAL LIMITED =&gt; RAJABU BONZA HASSAN</t>
  </si>
  <si>
    <t>101AGD3250811419</t>
  </si>
  <si>
    <t>TZS 37367380.08</t>
  </si>
  <si>
    <t>101 - NMB Head Office - TIPS Payments - Ref  003-195bca4ab6f10bd8 Received payment from 0152739588000 (GODSON MWELINDE BAIJABOROBI) on 22.03.2025 09 57 43!! From BOT TIPS CLEARING ACCOUNT =&gt; SHAODU BUILDING MATERIAL LIMITED</t>
  </si>
  <si>
    <t>101TPFT250811201</t>
  </si>
  <si>
    <t>1496600.00</t>
  </si>
  <si>
    <t>TZS 38863980.08</t>
  </si>
  <si>
    <t>306 - Kahama - Outgoing Funds Transfer - Sender's Ref  5NNV1FWNG7 PROSTERO INVESTMENT AND GENERAL TRA to SHAODU BUILDING MATERIAL LIMITED =&gt; Remittance Info  cs</t>
  </si>
  <si>
    <t>306IBFT250810501</t>
  </si>
  <si>
    <t>10934000.00</t>
  </si>
  <si>
    <t>TZS 49797980.08</t>
  </si>
  <si>
    <t>304 - Tarime - Outgoing Funds Transfer - Sender's Ref  FT25032209596767 CHACHA MOHERE RANGE to SHAODU BUILDING MATERIAL LIMITED =&gt; Remittance Info  //MANUNUZI YA HARDWARE</t>
  </si>
  <si>
    <t>304FTSY250810001</t>
  </si>
  <si>
    <t>12440000.00</t>
  </si>
  <si>
    <t>TZS 62237980.08</t>
  </si>
  <si>
    <t>101 - NMB Head Office - Cash Deposit Agency banking - 2203 10 44 06 agency @21910005830@TPS900 Trx ID PS1637861995  Ter ID 2195469414701   Description deposit!! From SHAODU BUILDING MATERIAL LIMITED =&gt; MKUDE JONES MSIMBE</t>
  </si>
  <si>
    <t>101AGD2250816231</t>
  </si>
  <si>
    <t>410000.00</t>
  </si>
  <si>
    <t>TZS 62647980.08</t>
  </si>
  <si>
    <t>101 - NMB Head Office - Cash Deposit Agency banking - 2203 11 19 36 agency @80110017431@TPS900 Trx ID PS1637924021  Ter ID 8015103077   Description malipo!! From SHAODU BUILDING MATERIAL LIMITED =&gt; BEATRICE RAYMOND JEREMIA</t>
  </si>
  <si>
    <t>101AGD3250814718</t>
  </si>
  <si>
    <t>TZS 64047980.08</t>
  </si>
  <si>
    <t>101 - NMB Head Office - Cash Deposit Agency banking - 2203 11 40 54 agency @21210089305@TPS900 Trx ID PS1637961079  Ter ID 2125149090   Description seba!! From SHAODU BUILDING MATERIAL LIMITED =&gt; JAMILA RAMADHANI MFANGAVO</t>
  </si>
  <si>
    <t>101AGD2250819666</t>
  </si>
  <si>
    <t>382000.00</t>
  </si>
  <si>
    <t>TZS 64429980.08</t>
  </si>
  <si>
    <t>530 - Kambarage - Funds Transfer  - 22 03 12 23 07 FUND-TRANSFER NMBMobileProd null!! From HONEST JOHN KILAWE =&gt; SHAODU BUILDING MATERIAL LIMITED</t>
  </si>
  <si>
    <t>530FTM4250810503</t>
  </si>
  <si>
    <t>TZS 69429980.08</t>
  </si>
  <si>
    <t>101 - NMB Head Office - Cash Deposit Agency banking - 2203 13 16 36 agency @51710071290@TPS900 Trx ID PS1638122114  Ter ID 5175117984   Description kilawe!! From SHAODU BUILDING MATERIAL LIMITED =&gt; JAIROS BENJAMINI YOHANA</t>
  </si>
  <si>
    <t>101AGD325081A00L</t>
  </si>
  <si>
    <t>TZS 70429980.08</t>
  </si>
  <si>
    <t>225 - Mlimani City - Funds Transfer  - 22 03 13 37 46 FUND-TRANSFER NMBMobileProd null!! From KANUTI JOHN KILAWE =&gt; SHAODU BUILDING MATERIAL LIMITED</t>
  </si>
  <si>
    <t>225FTM2250810191</t>
  </si>
  <si>
    <t>258000.00</t>
  </si>
  <si>
    <t>TZS 70687980.08</t>
  </si>
  <si>
    <t>246 - Msamvu - Funds Transfer  - 22 03 14 13 05 FUND-TRANSFER NMBMobileProd Manunuzi ya squrepipe 1*1,inch pc 220!! From MBAKA YASSIN KIBODYA =&gt; SHAODU BUILDING MATERIAL LIMITED</t>
  </si>
  <si>
    <t>246FTM4250810505</t>
  </si>
  <si>
    <t>2134000.00</t>
  </si>
  <si>
    <t>TZS 72821980.08</t>
  </si>
  <si>
    <t>24  Mar 2025</t>
  </si>
  <si>
    <t>23  Mar 2025</t>
  </si>
  <si>
    <t>101 - NMB Head Office - Cash Deposit Agency banking - 2303 19 33 40 agency @21210084656@TPS900 Trx ID PS1640155724  Ter ID 2125133640   Description only!! From SHAODU BUILDING MATERIAL LIMITED =&gt; PETER JOHN MSONGA</t>
  </si>
  <si>
    <t>101AGD3250828319</t>
  </si>
  <si>
    <t>TZS 74241980.08</t>
  </si>
  <si>
    <t>101 - NMB Head Office - Cash Deposit Agency banking - 2303 19 48 45 agency @24510019640@TPS900 Trx ID PS1640182035  Ter ID 245590680   Description Jackson!! From SHAODU BUILDING MATERIAL LIMITED =&gt; IDALHAD TRADE CENTRE</t>
  </si>
  <si>
    <t>101AGD4250821161</t>
  </si>
  <si>
    <t>TZS 78941980.08</t>
  </si>
  <si>
    <t>101 - NMB Head Office - Cash Deposit Agency banking - 2403 07 22 04 agency @63410017485@TPS900 Trx ID PS1640339736  Ter ID 6345146502   Description akiba!! From SHAODU BUILDING MATERIAL LIMITED =&gt; MIKIDADI GIDIONI LAMECK</t>
  </si>
  <si>
    <t>101AGD3250830012</t>
  </si>
  <si>
    <t>515000.00</t>
  </si>
  <si>
    <t>TZS 79456980.08</t>
  </si>
  <si>
    <t>101 - NMB Head Office - Cash Deposit Agency banking - 2403 08 00 34 agency @21210049714@TPS900 Trx ID PS1640358868  Ter ID 2125112877   Description JAVELIN P TARIMO!! From SHAODU BUILDING MATERIAL LIMITED =&gt; CHRISTOPHER MATHEW NKUU</t>
  </si>
  <si>
    <t>101AGD5250830507</t>
  </si>
  <si>
    <t>8100000.00</t>
  </si>
  <si>
    <t>TZS 87556980.08</t>
  </si>
  <si>
    <t>101 - NMB Head Office - Cash Deposit Agency banking - 2403 08 55 27 agency @80110017431@TPS900 Trx ID PS1640435120  Ter ID 8015103077   Description Malipo!! From SHAODU BUILDING MATERIAL LIMITED =&gt; BEATRICE RAYMOND JEREMIA</t>
  </si>
  <si>
    <t>101AGD3250830902</t>
  </si>
  <si>
    <t>TZS 88956980.08</t>
  </si>
  <si>
    <t>101 - NMB Head Office - Cash Deposit Agency banking - 2403 09 24 41 agency @80110016768@TPS900 Trx ID PS1640490902  Ter ID 8015105103   Description Hassan!! From SHAODU BUILDING MATERIAL LIMITED =&gt; EMMANUEL MICHAEL NDOSSI</t>
  </si>
  <si>
    <t>101AGD3250831852</t>
  </si>
  <si>
    <t>TZS 90356980.08</t>
  </si>
  <si>
    <t>101 - NMB Head Office - Cash Deposit Agency banking - 2403 09 38 57 agency @20410034034@TPS900 Trx ID PS1640520030  Ter ID 2045108910   Description Adnan Zoher!! From SHAODU BUILDING MATERIAL LIMITED =&gt; BAHAMAD ENTERCOM</t>
  </si>
  <si>
    <t>101AGD4250830723</t>
  </si>
  <si>
    <t>7860000.00</t>
  </si>
  <si>
    <t>TZS 98216980.08</t>
  </si>
  <si>
    <t>404 - Rombo - Funds Transfer  - 24 03 10 17 31 FUND-TRANSFER NMBMobileProd Malipo!! From VICTOR NGOWI =&gt; SHAODU BUILDING MATERIAL LIMITED</t>
  </si>
  <si>
    <t>404FTM4250830003</t>
  </si>
  <si>
    <t>TZS 99616980.08</t>
  </si>
  <si>
    <t>402 - Mwanga - Cash Deposit - VIOO!! From SHAODU BUILDING MATERIAL LIMITED</t>
  </si>
  <si>
    <t>402CHDP250830505</t>
  </si>
  <si>
    <t>5286000.00</t>
  </si>
  <si>
    <t>TZS 104902980.08</t>
  </si>
  <si>
    <t>101 - NMB Head Office - TIPS Payments - Ref  504-APCTZ168924035705856 Received payment from 255783780469 (ADNAN ABDULHUSSEIN) on 24.03.2025 10 34 39!! From BOT TIPS CLEARING ACCOUNT =&gt; SHAODU BUILDING MATERIAL LIMITED</t>
  </si>
  <si>
    <t>101TPFT250832947</t>
  </si>
  <si>
    <t>850000.00</t>
  </si>
  <si>
    <t>TZS 105752980.08</t>
  </si>
  <si>
    <t>101 - NMB Head Office - Cash Deposit Agency banking - 2403 10 37 00 agency @24510033146@TPS900 Trx ID PS1640651467  Ter ID 2455469389364   Description mbaza engineering!! From SHAODU BUILDING MATERIAL LIMITED =&gt; DRESA CATERING</t>
  </si>
  <si>
    <t>101AGD225083A150</t>
  </si>
  <si>
    <t>TZS 106072980.08</t>
  </si>
  <si>
    <t>101 - NMB Head Office - Cash Deposit Agency banking - 2403 10 59 38 agency @40110016305@TPS900 Trx ID PS1640703408  Ter ID 4015469377308   Description mbice!! From SHAODU BUILDING MATERIAL LIMITED =&gt; TUMAINI WILFRED KILEO</t>
  </si>
  <si>
    <t>101AGD5250830754</t>
  </si>
  <si>
    <t>11240000.00</t>
  </si>
  <si>
    <t>TZS 117312980.08</t>
  </si>
  <si>
    <t>307 - Manonga - Funds Transfer  - 24 03 11 24 24 FUND-TRANSFER NMBMobileProd null!! From FATINA ERASTO MBAO =&gt; SHAODU BUILDING MATERIAL LIMITED</t>
  </si>
  <si>
    <t>307FTM4250830508</t>
  </si>
  <si>
    <t>TZS 118462980.08</t>
  </si>
  <si>
    <t>101 - NMB Head Office - Cash Deposit Agency banking - 2403 11 58 57 agency @30610069042@TPS900 Trx ID PS1640838188  Ter ID 306572040   Description MBEMBATI!! From SHAODU BUILDING MATERIAL LIMITED =&gt; FARAJI AMIRI NZINGO</t>
  </si>
  <si>
    <t>101AGD225083A6RB</t>
  </si>
  <si>
    <t>TZS 118562980.08</t>
  </si>
  <si>
    <t>101 - NMB Head Office - Cash Deposit Agency banking - 2403 12 16 53 agency @21210089305@TPS900 Trx ID PS1640877562  Ter ID 2125149090   Description seba!! From SHAODU BUILDING MATERIAL LIMITED =&gt; JAMILA RAMADHANI MFANGAVO</t>
  </si>
  <si>
    <t>101AGD225083B0G8</t>
  </si>
  <si>
    <t>459000.00</t>
  </si>
  <si>
    <t>TZS 119021980.08</t>
  </si>
  <si>
    <t>101 - NMB Head Office - Cash Deposit Agency banking - 2403 12 36 49 agency @30710065798@TPS900 Trx ID PS1640920851  Ter ID 3075106668   Description MUSSA!! From SHAODU BUILDING MATERIAL LIMITED =&gt; IRENE EDWARD RINGO</t>
  </si>
  <si>
    <t>101AGD225083B1YC</t>
  </si>
  <si>
    <t>236000.00</t>
  </si>
  <si>
    <t>TZS 119257980.08</t>
  </si>
  <si>
    <t>101 - NMB Head Office - Cash Deposit Agency banking - 2403 13 10 57 agency @80110007709@TPS900 Trx ID PS1640993539  Ter ID 8015469360145   Description TMvungi!! From SHAODU BUILDING MATERIAL LIMITED =&gt; DEOGRATIUS MNUBI KULUNGO</t>
  </si>
  <si>
    <t>101AGD325083A297</t>
  </si>
  <si>
    <t>TZS 120657980.08</t>
  </si>
  <si>
    <t>225 - Mlimani City - Outgoing Funds Transfer - Sender's Ref  J1YYJCBMV0 SHAODU BUILDING MATERIAL LIMITED to SAPPHIRE FLOAT GLASS(TANZANIA) CO L =&gt; Remittance Info  PURCHASE</t>
  </si>
  <si>
    <t>225IBFT250830533</t>
  </si>
  <si>
    <t>TZS 100657980.08</t>
  </si>
  <si>
    <t>25  Mar 2025</t>
  </si>
  <si>
    <t>238 - Mandela Road - Outgoing Funds Transfer - Sender's Ref  M1BRFG2NS8 NEW RAINBOW AFRICA LIMITED to SHAODU BUILDING MATERIAL LIMITED =&gt; Remittance Info  Purchase of glass</t>
  </si>
  <si>
    <t>238IBFT250840004</t>
  </si>
  <si>
    <t>6960000.00</t>
  </si>
  <si>
    <t>TZS 107617980.08</t>
  </si>
  <si>
    <t>101 - NMB Head Office - Cash Deposit Agency banking - 2503 10 45 34 agency @61710043614@TPS900 Trx ID PS1642342260  Ter ID 617580100   Description Nelson mgaya!! From SHAODU BUILDING MATERIAL LIMITED =&gt; NABEJI MAYALA NSONI</t>
  </si>
  <si>
    <t>101AGD3250844911</t>
  </si>
  <si>
    <t>2823000.00</t>
  </si>
  <si>
    <t>TZS 110440980.08</t>
  </si>
  <si>
    <t>101 - NMB Head Office - Funds Transfer  - 2503 10 54 05 agency @62910004889@TPS900 Trx ID PS1642358954 Ter ID 6295311790864 Card No 516167******3968!! From KARIBU YAKO COMPANY LIMITED =&gt; SHAODU BUILDING MATERIAL LIMITED</t>
  </si>
  <si>
    <t>101AGM4250840547</t>
  </si>
  <si>
    <t>TZS 115440980.08</t>
  </si>
  <si>
    <t>101 - NMB Head Office - Cash Deposit Agency banking - 2503 10 55 27 agency @31010074481@TPS900 Trx ID PS1642362111  Ter ID 3105137022   Description yusuph geita!! From SHAODU BUILDING MATERIAL LIMITED =&gt; MARY JUMANNE YAMLINGA</t>
  </si>
  <si>
    <t>101AGD5250840223</t>
  </si>
  <si>
    <t>12130000.00</t>
  </si>
  <si>
    <t>TZS 127570980.08</t>
  </si>
  <si>
    <t>101 - NMB Head Office - Cash Deposit Agency banking - 2503 10 58 43 agency @62910004889@TPS900 Trx ID PS1642369079  Ter ID 6295311790864   Description karibuyakocoltd!! From SHAODU BUILDING MATERIAL LIMITED =&gt; ZAKARIA MELI MAHINYA</t>
  </si>
  <si>
    <t>101AGD5250840235</t>
  </si>
  <si>
    <t>9800000.00</t>
  </si>
  <si>
    <t>TZS 137370980.08</t>
  </si>
  <si>
    <t>101 - NMB Head Office - Cash Deposit Agency banking - 2503 11 17 31 agency @80110017431@TPS900 Trx ID PS1642407607  Ter ID 8015103077   Description malipo!! From SHAODU BUILDING MATERIAL LIMITED =&gt; BEATRICE RAYMOND JEREMIA</t>
  </si>
  <si>
    <t>101AGD3250846369</t>
  </si>
  <si>
    <t>TZS 138770980.08</t>
  </si>
  <si>
    <t>000006</t>
  </si>
  <si>
    <t>225 - Mlimani City - Cash Cheque - SHAODU BUILDING MATERIAL LIMITED!! From SHAODU BUILDING MATERIAL LIMITED -  Chq No - 000006</t>
  </si>
  <si>
    <t>225CQWL250840006</t>
  </si>
  <si>
    <t>TZS 38770980.08</t>
  </si>
  <si>
    <t>225 - Mlimani City - Cheque Withdrawal fees - SHAODU BUILDING MATERIAL LIMITED!! From SHAODU BUILDING MATERIAL LIMITED -  Chq No - 000006</t>
  </si>
  <si>
    <t>103390.00</t>
  </si>
  <si>
    <t>TZS 38667590.08</t>
  </si>
  <si>
    <t>225 - Mlimani City - VAT Payable on Comm and Fees - SHAODU BUILDING MATERIAL LIMITED!! From SHAODU BUILDING MATERIAL LIMITED -  Chq No - 000006</t>
  </si>
  <si>
    <t>18610.00</t>
  </si>
  <si>
    <t>TZS 38648980.08</t>
  </si>
  <si>
    <t>801 - Mlandizi - Funds Transfer  - 25 03 12 51 08 FUND-TRANSFER NMBMobileProd Kulipia cement lulu 42.5 BG 200!! From DAMBULWA YASINI DAMBULWA =&gt; SHAODU BUILDING MATERIAL LIMITED</t>
  </si>
  <si>
    <t>801FTM4250840004</t>
  </si>
  <si>
    <t>2700000.00</t>
  </si>
  <si>
    <t>TZS 41348980.08</t>
  </si>
  <si>
    <t>101 - NMB Head Office - TIPS Payments - Ref  504-APCTZ169027785968000 Received payment from 255784880126 (RAYMOND KULAYA) on 25.03.2025 14 43 17!! From BOT TIPS CLEARING ACCOUNT =&gt; SHAODU BUILDING MATERIAL LIMITED</t>
  </si>
  <si>
    <t>101TPFT250849330</t>
  </si>
  <si>
    <t>TZS 41898980.08</t>
  </si>
  <si>
    <t>101 - NMB Head Office - Cash Deposit Agency banking - 2503 15 05 12 agency @24510050711@TPS900 Trx ID PS1642860609  Ter ID 2455140820   Description dip!! From SHAODU BUILDING MATERIAL LIMITED =&gt; EMMARHO EMMANUEL SANINGA</t>
  </si>
  <si>
    <t>101AGD125084B1T7</t>
  </si>
  <si>
    <t>38000.00</t>
  </si>
  <si>
    <t>TZS 41936980.08</t>
  </si>
  <si>
    <t>101 - NMB Head Office - Cash Deposit Agency banking - 2503 16 16 37 agency @21210089305@TPS900 Trx ID PS1642995064  Ter ID 2125149090   Description seba!! From SHAODU BUILDING MATERIAL LIMITED =&gt; JAMILA RAMADHANI MFANGAVO</t>
  </si>
  <si>
    <t>101AGD225084C4LA</t>
  </si>
  <si>
    <t>TZS 42395980.08</t>
  </si>
  <si>
    <t>225 - Mlimani City - Monthly fee for Savings and Current Accounts - Monthly Fee - Mar_2025</t>
  </si>
  <si>
    <t>225m22525084K226</t>
  </si>
  <si>
    <t>TZS 42382980.08</t>
  </si>
  <si>
    <t>225 - Mlimani City - VAT Payable on Comm and Fees - Monthly Fee - Mar_2025</t>
  </si>
  <si>
    <t>225m22525084K229</t>
  </si>
  <si>
    <t>TZS 42380640.09</t>
  </si>
  <si>
    <t>203 - Ilala - Funds Transfer  - 25 03 19 49 42 FUND-TRANSFER NMBMobileProd null!! From BULAHU, SHAGI GAGALA =&gt; SHAODU BUILDING MATERIAL LIMITED</t>
  </si>
  <si>
    <t>203FTM4250840524</t>
  </si>
  <si>
    <t>TZS 43780640.09</t>
  </si>
  <si>
    <t>26  Mar 2025</t>
  </si>
  <si>
    <t>101 - NMB Head Office - Cash Deposit Agency banking - 2603 09 17 37 agency @20410034034@TPS900 Trx ID PS1643760772  Ter ID 2045108910   Description Adnan Zoher!! From SHAODU BUILDING MATERIAL LIMITED =&gt; BAHAMAD ENTERCOM</t>
  </si>
  <si>
    <t>101AGD4250850061</t>
  </si>
  <si>
    <t>4160000.00</t>
  </si>
  <si>
    <t>TZS 47940640.09</t>
  </si>
  <si>
    <t>101 - NMB Head Office - Cash Deposit Agency banking - 2603 10 08 36 agency @80110016768@TPS900 Trx ID PS1643852919  Ter ID 8015105103   Description Hassan!! From SHAODU BUILDING MATERIAL LIMITED =&gt; EMMANUEL MICHAEL NDOSSI</t>
  </si>
  <si>
    <t>101AGD3250853225</t>
  </si>
  <si>
    <t>TZS 49340640.09</t>
  </si>
  <si>
    <t>101 - NMB Head Office - Cash Deposit Agency banking - 2603 10 35 02 agency @80110029162@TPS900 Trx ID PS1643902838  Ter ID 801581040   Description hassani!! From SHAODU BUILDING MATERIAL LIMITED =&gt; EMMNUEL MICHAEL NDOSI</t>
  </si>
  <si>
    <t>101AGD3250853833</t>
  </si>
  <si>
    <t>TZS 52140640.09</t>
  </si>
  <si>
    <t>238 - Mandela Road - Funds Transfer  - 26 03 10 35 45 FUND-TRANSFER NMBMobileProd null!! From MARIA GIPSON ISSANGY =&gt; SHAODU BUILDING MATERIAL LIMITED</t>
  </si>
  <si>
    <t>238FTM4250850502</t>
  </si>
  <si>
    <t>4014000.00</t>
  </si>
  <si>
    <t>TZS 56154640.09</t>
  </si>
  <si>
    <t>101 - NMB Head Office - Cash Deposit Agency banking - 2603 10 36 26 agency @80110020538@TPS900 Trx ID PS1643905662  Ter ID 8015105101   Description MPOGOLO!! From SHAODU BUILDING MATERIAL LIMITED =&gt; SALMA ABDAHRAMAN TIMTIM</t>
  </si>
  <si>
    <t>101AGD4250851166</t>
  </si>
  <si>
    <t>6120000.00</t>
  </si>
  <si>
    <t>TZS 62274640.09</t>
  </si>
  <si>
    <t>101 - NMB Head Office - Cash Deposit Agency banking - 2603 10 42 48 agency @61710043614@TPS900 Trx ID PS1643918040  Ter ID 617580100   Description saving!! From SHAODU BUILDING MATERIAL LIMITED =&gt; NABEJI MAYALA NSONI</t>
  </si>
  <si>
    <t>101AGD3250854589</t>
  </si>
  <si>
    <t>2328000.00</t>
  </si>
  <si>
    <t>TZS 64602640.09</t>
  </si>
  <si>
    <t>101 - NMB Head Office - Cash Deposit Agency banking - 2603 10 50 11 agency @61110032594@TPS900 Trx ID PS1643932552  Ter ID 6115116423   Description Malipo kayuni!! From SHAODU BUILDING MATERIAL LIMITED =&gt; KUBENGEA RAJABU LUAMBO</t>
  </si>
  <si>
    <t>101AGD4250851272</t>
  </si>
  <si>
    <t>TZS 68102640.09</t>
  </si>
  <si>
    <t>225 - Mlimani City - Outgoing Funds Transfer - Sender's Ref  07HND3P9O0 SHAODU BUILDING MATERIAL LIMITED to KEDA (T) CERAMICS CO.LTD =&gt; Remittance Info  PURCHASE</t>
  </si>
  <si>
    <t>225IBFT250850013</t>
  </si>
  <si>
    <t>42540000.00</t>
  </si>
  <si>
    <t>TZS 25562640.09</t>
  </si>
  <si>
    <t>101 - NMB Head Office - Cash Deposit Agency banking - 2603 14 17 29 agency @33110005410@TPS900 Trx ID PS1644317753  Ter ID 3315469367804   Description ezla!! From SHAODU BUILDING MATERIAL LIMITED =&gt; NDOLOLO LUMEYA MWIZA</t>
  </si>
  <si>
    <t>101AGD4250853147</t>
  </si>
  <si>
    <t>3344000.00</t>
  </si>
  <si>
    <t>TZS 28906640.09</t>
  </si>
  <si>
    <t>101 - NMB Head Office - Cash Deposit Agency banking - 2603 14 29 17 agency @61110032594@TPS900 Trx ID PS1644337419  Ter ID 6115116423   Description Malipo Kayuni!! From SHAODU BUILDING MATERIAL LIMITED =&gt; KUBENGEA RAJABU LUAMBO</t>
  </si>
  <si>
    <t>101AGD325085A33D</t>
  </si>
  <si>
    <t>TZS 29506640.09</t>
  </si>
  <si>
    <t>000007</t>
  </si>
  <si>
    <t>225 - Mlimani City - Cash Cheque - SHAODU BUILDING MATERIAL LIMITED!! From SHAODU BUILDING MATERIAL LIMITED -  Chq No - 000007</t>
  </si>
  <si>
    <t>225CQWL250850025</t>
  </si>
  <si>
    <t>TZS 4506640.09</t>
  </si>
  <si>
    <t>225 - Mlimani City - Cheque Withdrawal fees - SHAODU BUILDING MATERIAL LIMITED!! From SHAODU BUILDING MATERIAL LIMITED -  Chq No - 000007</t>
  </si>
  <si>
    <t>27119.00</t>
  </si>
  <si>
    <t>TZS 4479521.09</t>
  </si>
  <si>
    <t>225 - Mlimani City - VAT Payable on Comm and Fees - SHAODU BUILDING MATERIAL LIMITED!! From SHAODU BUILDING MATERIAL LIMITED -  Chq No - 000007</t>
  </si>
  <si>
    <t>4881.00</t>
  </si>
  <si>
    <t>TZS 4474640.09</t>
  </si>
  <si>
    <t>238 - Mandela Road - Cash Deposit - BIASHARA BY NAFUU GENERAL SUPPLY!! From SHAODU BUILDING MATERIAL LIMITED</t>
  </si>
  <si>
    <t>238CHDP250850036</t>
  </si>
  <si>
    <t>18600000.00</t>
  </si>
  <si>
    <t>TZS 23074640.09</t>
  </si>
  <si>
    <t>101 - NMB Head Office - Cash Deposit Agency banking - 2603 20 08 26 agency @21210049714@TPS900 Trx ID PS1644986812  Ter ID 2125112877   Description grace shayo!! From SHAODU BUILDING MATERIAL LIMITED =&gt; CHRISTOPHER MATHEW NKUU</t>
  </si>
  <si>
    <t>101AGD325085B7G3</t>
  </si>
  <si>
    <t>TZS 24474640.09</t>
  </si>
  <si>
    <t>27  Mar 2025</t>
  </si>
  <si>
    <t>304 - Tarime - Outgoing Funds Transfer - Sender's Ref  XWGUZ4KNXS LUCAS ERNEST HAULE to SHAODU BUILDING MATERIAL LIMITED =&gt; Remittance Info  manunuzi ya vioo</t>
  </si>
  <si>
    <t>304IBFT250850031</t>
  </si>
  <si>
    <t>1970000.00</t>
  </si>
  <si>
    <t>TZS 26444640.09</t>
  </si>
  <si>
    <t>225 - Mlimani City - Outgoing Funds Transfer - Sender's Ref  KIOM52GTDU SHAODU BUILDING MATERIAL LIMITED to GLOBAL ALUMINIUM LIMITED =&gt; Remittance Info  PURCHASE</t>
  </si>
  <si>
    <t>225IBFT250860011</t>
  </si>
  <si>
    <t>26000000.00</t>
  </si>
  <si>
    <t>TZS 444640.09</t>
  </si>
  <si>
    <t>101 - NMB Head Office - Cash Deposit Agency banking - 2703 09 18 24 agency @80110017431@TPS900 Trx ID PS1645237760  Ter ID 8015103077   Description malipo!! From SHAODU BUILDING MATERIAL LIMITED =&gt; BEATRICE RAYMOND JEREMIA</t>
  </si>
  <si>
    <t>101AGD3250861707</t>
  </si>
  <si>
    <t>TZS 1844640.09</t>
  </si>
  <si>
    <t>101 - NMB Head Office - Cash Deposit Agency banking - 2703 09 29 00 agency @32710007494@TPS900 Trx ID PS1645254583  Ter ID 3275406425490   Description revocatus!! From SHAODU BUILDING MATERIAL LIMITED =&gt; SULEIMAN HASSAN RWAIKONDO</t>
  </si>
  <si>
    <t>101AGD5250860551</t>
  </si>
  <si>
    <t>TZS 11844640.09</t>
  </si>
  <si>
    <t>225 - Mlimani City - Funds Transfer  - 27 03 09 51 01 FUND-TRANSFER NMBMobileProd Mirror pc 5!! From KHADIJA RAJABU IKOVELO =&gt; SHAODU BUILDING MATERIAL LIMITED</t>
  </si>
  <si>
    <t>225FTM3250860505</t>
  </si>
  <si>
    <t>435000.00</t>
  </si>
  <si>
    <t>TZS 12279640.09</t>
  </si>
  <si>
    <t>101 - NMB Head Office - Cash Deposit Agency banking - 2703 12 23 03 agency @24310055295@TPS900 Trx ID PS1645570851  Ter ID 2435120001   Description DEPOSIT!! From SHAODU BUILDING MATERIAL LIMITED =&gt; ROBINSON MAKOYO MKAMI</t>
  </si>
  <si>
    <t>101AGD4250861454</t>
  </si>
  <si>
    <t>4528500.00</t>
  </si>
  <si>
    <t>TZS 16808140.09</t>
  </si>
  <si>
    <t>101 - NMB Head Office - Incoming Funds Transfer - Sender's Ref  FT2508660XW9 =&gt; Ordering Customer  44012346 * NASSOR MOHAMED ISSA =&gt; Remittance Info  PURCHASE OF MATERIAL * NASSOR MOHAMED ISSA</t>
  </si>
  <si>
    <t>101FTIT250862524</t>
  </si>
  <si>
    <t>TZS 61808140.09</t>
  </si>
  <si>
    <t>101 - NMB Head Office - Cash Deposit Agency banking - 2703 13 45 40 agency @51710072058@TPS900 Trx ID PS1645712281  Ter ID 5175120853   Description mama kessy!! From SHAODU BUILDING MATERIAL LIMITED =&gt; ESUPAT ABSALOM LAIZER</t>
  </si>
  <si>
    <t>101AGD5250861035</t>
  </si>
  <si>
    <t>8260000.00</t>
  </si>
  <si>
    <t>TZS 70068140.09</t>
  </si>
  <si>
    <t>101 - NMB Head Office - Cash Deposit Agency banking - 2703 14 45 17 agency @23810015828@TPS900 Trx ID PS1645810678  Ter ID 2385469410897   Description omary!! From SHAODU BUILDING MATERIAL LIMITED =&gt; STELLA MATHEW MREMA</t>
  </si>
  <si>
    <t>101AGD5250861562</t>
  </si>
  <si>
    <t>TZS 84068140.09</t>
  </si>
  <si>
    <t>101 - NMB Head Office - Cash Deposit Agency banking - 2703 15 32 32 agency @51110032769@TPS900 Trx ID PS1645890717  Ter ID 511596541   Description peter paul!! From SHAODU BUILDING MATERIAL LIMITED =&gt; JUDITH MVANO MASHAKA</t>
  </si>
  <si>
    <t>101AGD325086A4SU</t>
  </si>
  <si>
    <t>TZS 86068140.09</t>
  </si>
  <si>
    <t>403 - Nelson Mandela - Outgoing Funds Transfer - Sender's Ref  OTQTODA6UA TUPESIZE COMPANY LIMITED to SHAODU BUILDING MATERIAL LIMITED =&gt; Remittance Info  Deposit</t>
  </si>
  <si>
    <t>403IBFT250860027</t>
  </si>
  <si>
    <t>TZS 136068140.09</t>
  </si>
  <si>
    <t>101 - NMB Head Office - Cash Deposit Agency banking - 2703 16 08 26 agency @70510069521@TPS900 Trx ID PS1645954017  Ter ID 7055139146   Description akiba!! From SHAODU BUILDING MATERIAL LIMITED =&gt; MWAJUMA ALLY HITU</t>
  </si>
  <si>
    <t>101AGD4250863763</t>
  </si>
  <si>
    <t>4050000.00</t>
  </si>
  <si>
    <t>TZS 140118140.09</t>
  </si>
  <si>
    <t>225 - Mlimani City - Outgoing Funds Transfer - Sender's Ref  FIYCLL26P1 SHAODU BUILDING MATERIAL LIMITED to KEDA (T) CERAMICS CO.LTD =&gt; Remittance Info  purchase</t>
  </si>
  <si>
    <t>225IBFT250860561</t>
  </si>
  <si>
    <t>140000000.00</t>
  </si>
  <si>
    <t>TZS 118140.09</t>
  </si>
  <si>
    <t>101 - NMB Head Office - Cash Deposit Agency banking - 2703 19 09 01 agency @21210039690@TPS900 Trx ID PS1646312243  Ter ID 2125469414721   Description Aliy!! From SHAODU BUILDING MATERIAL LIMITED =&gt; CHRISTER THOMAS LUGENGE</t>
  </si>
  <si>
    <t>101AGD325086B4VA</t>
  </si>
  <si>
    <t>TZS 2118140.09</t>
  </si>
  <si>
    <t>28  Mar 2025</t>
  </si>
  <si>
    <t>BK1 - NMB Bulk System File Upload - Incoming EFT - CREDIT Customer Accounting - @MALIPO@TPDF MISCELL.DEPOSIT EXPE B/O DEFENCE UNIT-00382019V2500719</t>
  </si>
  <si>
    <t>BK1o675250870079</t>
  </si>
  <si>
    <t>8368710.00</t>
  </si>
  <si>
    <t>TZS 10486850.09</t>
  </si>
  <si>
    <t>101 - NMB Head Office - Cash Deposit Agency banking - 2803 09 14 15 agency @40310048878@TPS900 Trx ID PS1646669314  Ter ID 4035395094808   Description athuman sabun!! From SHAODU BUILDING MATERIAL LIMITED =&gt; ASHURA ISSA MNJEJA-FLOAT AC</t>
  </si>
  <si>
    <t>101AGD2250872828</t>
  </si>
  <si>
    <t>223000.00</t>
  </si>
  <si>
    <t>TZS 10709850.09</t>
  </si>
  <si>
    <t>101 - NMB Head Office - Cash Deposit Agency banking - 2803 10 02 22 agency @61310054951@TPS900 Trx ID PS1646748706  Ter ID 6135107596   Description Kununua vioo!! From SHAODU BUILDING MATERIAL LIMITED =&gt; PETRO JAPHET MKOMA</t>
  </si>
  <si>
    <t>101AGD4250870791</t>
  </si>
  <si>
    <t>6549000.00</t>
  </si>
  <si>
    <t>TZS 17258850.09</t>
  </si>
  <si>
    <t>225 - Mlimani City - Outgoing Funds Transfer - Sender's Ref  WWNQ34NB51 =&gt; Ultimate Beneficiary  /0023806001 * DIAMOND TRUST BANK LTD =&gt; Remittance Info  TRANSPORT FEE</t>
  </si>
  <si>
    <t>225IBOT250870504</t>
  </si>
  <si>
    <t>994976.00</t>
  </si>
  <si>
    <t>TZS 16263874.09</t>
  </si>
  <si>
    <t>225 - Mlimani City - Commission on Funds Transfer - Sender's Ref  WWNQ34NB51 =&gt; Ultimate Beneficiary  /0023806001 * DIAMOND TRUST BANK LTD =&gt; Remittance Info  TRANSPORT FEE</t>
  </si>
  <si>
    <t>1694.92</t>
  </si>
  <si>
    <t>TZS 16262179.17</t>
  </si>
  <si>
    <t>225 - Mlimani City - VAT Payable on Comm and Fees - Sender's Ref  WWNQ34NB51 =&gt; Ultimate Beneficiary  /0023806001 * DIAMOND TRUST BANK LTD =&gt; Remittance Info  TRANSPORT FEE</t>
  </si>
  <si>
    <t>305.08</t>
  </si>
  <si>
    <t>TZS 16261874.09</t>
  </si>
  <si>
    <t>101 - NMB Head Office - Cash Deposit Agency banking - 2803 11 09 22 agency @32710007494@TPS900 Trx ID PS1646869062  Ter ID 3275406425490   Description revocatus!! From SHAODU BUILDING MATERIAL LIMITED =&gt; SULEIMAN HASSAN RWAIKONDO</t>
  </si>
  <si>
    <t>101AGD3250874856</t>
  </si>
  <si>
    <t>TZS 18661874.09</t>
  </si>
  <si>
    <t>101 - NMB Head Office - Cash Deposit Agency banking - 2803 11 20 48 agency @20410034034@TPS900 Trx ID PS1646889923  Ter ID 2045108910   Description Adnan Zoher!! From SHAODU BUILDING MATERIAL LIMITED =&gt; BAHAMAD ENTERCOM</t>
  </si>
  <si>
    <t>101AGD4250871132</t>
  </si>
  <si>
    <t>TZS 23381874.09</t>
  </si>
  <si>
    <t>101 - NMB Head Office - Cash Deposit Agency banking - 2803 11 36 11 agency @51710071029@TPS900 Trx ID PS1646918096  Ter ID 5175113788   Description Hassani Mvungi!! From SHAODU BUILDING MATERIAL LIMITED =&gt; HENDRY GASPER MTEI</t>
  </si>
  <si>
    <t>101AGD4250871635</t>
  </si>
  <si>
    <t>5540000.00</t>
  </si>
  <si>
    <t>TZS 28921874.09</t>
  </si>
  <si>
    <t>101 - NMB Head Office - Cash Deposit Agency banking - 2803 14 27 58 agency @24910003260@TPS900 Trx ID PS1647212794  Ter ID 2495118609   Description AZIZA!! From SHAODU BUILDING MATERIAL LIMITED =&gt; JANE  SABINUS WILLA</t>
  </si>
  <si>
    <t>101AGD5250871082</t>
  </si>
  <si>
    <t>TZS 38921874.09</t>
  </si>
  <si>
    <t>101 - NMB Head Office - Cash Deposit Agency banking - 2803 14 30 55 agency @24910003260@TPS900 Trx ID PS1647217938  Ter ID 2495118609   Description AZIZA!! From SHAODU BUILDING MATERIAL LIMITED =&gt; JANE  SABINUS WILLA</t>
  </si>
  <si>
    <t>101AGD4250872860</t>
  </si>
  <si>
    <t>5845000.00</t>
  </si>
  <si>
    <t>TZS 44766874.09</t>
  </si>
  <si>
    <t>101 - NMB Head Office - Cash Deposit Agency banking - 2803 15 32 49 agency @61810033021@Trx ID PS1647330276  Ter ID 618541344004   Description EMORO  !! From SHAODU BUILDING MATERIAL LIMITED =&gt; FATUMA MOHAMED SAID-FLOAT AC</t>
  </si>
  <si>
    <t>101AGD5250871190</t>
  </si>
  <si>
    <t>9945000.00</t>
  </si>
  <si>
    <t>TZS 54711874.09</t>
  </si>
  <si>
    <t>101 - NMB Head Office - Cash Deposit Agency banking - 2803 16 00 04 agency @70610014701@TPS900 Trx ID PS1647382200  Ter ID 7065469368281   Description mpita!! From SHAODU BUILDING MATERIAL LIMITED =&gt; WILLIAM PIUS BOMANI</t>
  </si>
  <si>
    <t>101AGD325087A5CE</t>
  </si>
  <si>
    <t>1655000.00</t>
  </si>
  <si>
    <t>TZS 56366874.09</t>
  </si>
  <si>
    <t>101 - NMB Head Office - Cash Deposit Agency banking - 2803 16 23 45 agency @23510033147@TPS900 Trx ID PS1647427652  Ter ID 2355469419483   Description Charles!! From SHAODU BUILDING MATERIAL LIMITED =&gt; FANA INVESTMENT LIMITED</t>
  </si>
  <si>
    <t>101AGD225087C2BZ</t>
  </si>
  <si>
    <t>TZS 56586874.09</t>
  </si>
  <si>
    <t>101 - NMB Head Office - Cash Deposit Agency banking - 2803 18 53 07 agency @21210089305@TPS900 Trx ID PS1647740034  Ter ID 2125149090   Description seba!! From SHAODU BUILDING MATERIAL LIMITED =&gt; JAMILA RAMADHANI MFANGAVO</t>
  </si>
  <si>
    <t>101AGD225087D55S</t>
  </si>
  <si>
    <t>TZS 57045874.09</t>
  </si>
  <si>
    <t>225 - Mlimani City - Outgoing Funds Transfer - Sender's Ref  BIKHFIH24N SHAODU BUILDING MATERIAL LIMITED to KEDA (T) CERAMICS CO.LTD =&gt; Remittance Info  PURCHASE</t>
  </si>
  <si>
    <t>225IBFT250870548</t>
  </si>
  <si>
    <t>TZS 7045874.09</t>
  </si>
  <si>
    <t>29  Mar 2025</t>
  </si>
  <si>
    <t>705 - Masasi - Cash Deposit - by hansgary mponda!! From SHAODU BUILDING MATERIAL LIMITED</t>
  </si>
  <si>
    <t>705CHDP250880501</t>
  </si>
  <si>
    <t>9750000.00</t>
  </si>
  <si>
    <t>TZS 16795874.09</t>
  </si>
  <si>
    <t>238 - Mandela Road - Funds Transfer  - 29 03 10 00 05 FUND-TRANSFER NMBMobileProd null!! From MARIA GIPSON ISSANGY =&gt; SHAODU BUILDING MATERIAL LIMITED</t>
  </si>
  <si>
    <t>238FTM3250880502</t>
  </si>
  <si>
    <t>TZS 17395874.09</t>
  </si>
  <si>
    <t>101 - NMB Head Office - Cash Deposit Agency banking - 2903 10 24 55 agency @30610069042@TPS900 Trx ID PS1648202278  Ter ID 306572040   Description MBEMBATI!! From SHAODU BUILDING MATERIAL LIMITED =&gt; FARAJI AMIRI NZINGO</t>
  </si>
  <si>
    <t>101AGD3250883177</t>
  </si>
  <si>
    <t>1508500.00</t>
  </si>
  <si>
    <t>TZS 18904374.09</t>
  </si>
  <si>
    <t>101 - NMB Head Office - Cash Deposit Agency banking - 2903 10 58 50 agency @52810020421@TPS900 Trx ID PS1648264657  Ter ID 5285120234   Description lenatus!! From SHAODU BUILDING MATERIAL LIMITED =&gt; FAUSTAUS FAUSTINE KYARUZI</t>
  </si>
  <si>
    <t>101AGD3250884501</t>
  </si>
  <si>
    <t>665000.00</t>
  </si>
  <si>
    <t>TZS 19569374.09</t>
  </si>
  <si>
    <t>238 - Mandela Road - Funds Transfer  - 29 03 11 38 10 FUND-TRANSFER NMBMobileProd null!! From MARIA GIPSON ISSANGY =&gt; SHAODU BUILDING MATERIAL LIMITED</t>
  </si>
  <si>
    <t>238FTM4250880004</t>
  </si>
  <si>
    <t>TZS 23569374.09</t>
  </si>
  <si>
    <t>101 - NMB Head Office - Cash Deposit Agency banking - 2903 11 40 39 agency @41610039085@TPS900 Trx ID PS1648344385  Ter ID 4165121809   Description isihaka!! From SHAODU BUILDING MATERIAL LIMITED =&gt; SALMINI HUSENI KIMAKA</t>
  </si>
  <si>
    <t>101AGD4250881592</t>
  </si>
  <si>
    <t>TZS 26899374.09</t>
  </si>
  <si>
    <t>203 - Ilala - Funds Transfer  - 29 03 11 47 07 FUND-TRANSFER NMBMobileProd Malipo!! From RAMADHANI  JUMA MLUGU =&gt; SHAODU BUILDING MATERIAL LIMITED</t>
  </si>
  <si>
    <t>203FTM4250880506</t>
  </si>
  <si>
    <t>972000.00</t>
  </si>
  <si>
    <t>TZS 27871374.09</t>
  </si>
  <si>
    <t>201 - Bank House - Funds Transfer  - 29 03 12 17 29 FUND-TRANSFER NMBMobileProd null!! From FRANCO MOLOLO MWAKABUTA =&gt; SHAODU BUILDING MATERIAL LIMITED</t>
  </si>
  <si>
    <t>201FTM4250880024</t>
  </si>
  <si>
    <t>3292500.00</t>
  </si>
  <si>
    <t>TZS 31163874.09</t>
  </si>
  <si>
    <t>307 - Manonga - Funds Transfer  - 29 03 12 21 31 FUND-TRANSFER NMBMobileProd null!! From FATINA ERASTO MBAO =&gt; SHAODU BUILDING MATERIAL LIMITED</t>
  </si>
  <si>
    <t>307FTM3250880503</t>
  </si>
  <si>
    <t>650000.00</t>
  </si>
  <si>
    <t>TZS 31813874.09</t>
  </si>
  <si>
    <t>225 - Mlimani City - Outgoing Funds Transfer - Sender's Ref  AWJG4TY2LC SHAODU BUILDING MATERIAL LIMITED to KEDA (T) CERAMICS CO.LTD =&gt; Remittance Info  purchase</t>
  </si>
  <si>
    <t>225IBFT250880514</t>
  </si>
  <si>
    <t>31000000.00</t>
  </si>
  <si>
    <t>TZS 813874.09</t>
  </si>
  <si>
    <t>208 - University - Funds Transfer  - 29 03 13 07 55 FUND-TRANSFER NMBMobileProd null!! From LILIAN MOSES NGONELA =&gt; SHAODU BUILDING MATERIAL LIMITED</t>
  </si>
  <si>
    <t>208FTM4250880009</t>
  </si>
  <si>
    <t>2375000.00</t>
  </si>
  <si>
    <t>TZS 3188874.09</t>
  </si>
  <si>
    <t>613 - Mwanjelwa - Cash Deposit - BUSINESS!! From SHAODU BUILDING MATERIAL LIMITED</t>
  </si>
  <si>
    <t>613CHDP250880523</t>
  </si>
  <si>
    <t>TZS 23188874.09</t>
  </si>
  <si>
    <t>801 - Mlandizi - Cash Deposit - BY SWAIBU OMARI BUILING MATERIAL!! From SHAODU BUILDING MATERIAL LIMITED</t>
  </si>
  <si>
    <t>801CHDP250880023</t>
  </si>
  <si>
    <t>TZS 123188874.09</t>
  </si>
  <si>
    <t>101 - NMB Head Office - Cash Deposit Agency banking - 2903 13 57 17 agency @52010068558@TPS900 Trx ID PS1648609311  Ter ID 5205469465977   Description Amos!! From SHAODU BUILDING MATERIAL LIMITED =&gt; DINA DAUDI MSHOSHO</t>
  </si>
  <si>
    <t>101AGD5250880940</t>
  </si>
  <si>
    <t>TZS 134188874.09</t>
  </si>
  <si>
    <t>225 - Mlimani City - Outgoing Funds Transfer - Sender's Ref  XMY5CIHLDQ SHAODU BUILDING MATERIAL LIMITED to KEDA (T) CERAMICS CO.LTD =&gt; Remittance Info  purchase</t>
  </si>
  <si>
    <t>225IBFT250880018</t>
  </si>
  <si>
    <t>57855000.00</t>
  </si>
  <si>
    <t>TZS 76333874.09</t>
  </si>
  <si>
    <t>225 - Mlimani City - Outgoing Funds Transfer - Sender's Ref  LRKGWL7GSW SHAODU BUILDING MATERIAL LIMITED to KEDA (T) CERAMICS CO.LTD =&gt; Remittance Info  purchase</t>
  </si>
  <si>
    <t>225IBFT250880019</t>
  </si>
  <si>
    <t>76330000.00</t>
  </si>
  <si>
    <t>TZS 3874.09</t>
  </si>
  <si>
    <t>101 - NMB Head Office - Cash Deposit Agency banking - 2903 14 09 01 agency @21210076622@TPS900 Trx ID PS1648634223  Ter ID 2125119911   Description weka!! From SHAODU BUILDING MATERIAL LIMITED =&gt; VICTOR MAXIMILLIAN MUSHI</t>
  </si>
  <si>
    <t>101AGD325088A2E8</t>
  </si>
  <si>
    <t>TZS 1463874.09</t>
  </si>
  <si>
    <t>101 - NMB Head Office - Cash Deposit Agency banking - 2903 14 35 33 agency @42910009923@TPS900 Trx ID PS1648687616  Ter ID 4295469443477   Description Praygod Msanya!! From SHAODU BUILDING MATERIAL LIMITED =&gt; DICKSON AND FAMILY ENTERPRISES</t>
  </si>
  <si>
    <t>101AGD4250883391</t>
  </si>
  <si>
    <t>4550000.00</t>
  </si>
  <si>
    <t>TZS 6013874.09</t>
  </si>
  <si>
    <t>251 - Mbezi Luis - Funds Transfer  - 29 03 14 47 53 FUND-TRANSFER NMBMobileProd null!! From JOYCE JOSEPHAT SANGA =&gt; SHAODU BUILDING MATERIAL LIMITED</t>
  </si>
  <si>
    <t>251FTM4250880504</t>
  </si>
  <si>
    <t>1841700.00</t>
  </si>
  <si>
    <t>TZS 7855574.09</t>
  </si>
  <si>
    <t>505 - Dodoma - Cash Deposit - esther!! From SHAODU BUILDING MATERIAL LIMITED</t>
  </si>
  <si>
    <t>505CHDP250880531</t>
  </si>
  <si>
    <t>TZS 11855574.09</t>
  </si>
  <si>
    <t>505 - Dodoma - Funds Transfer  - 29 03 15 23 23 FUND-TRANSFER NMBMobileProd Shamu!! From EDSON JAPHET KADUMA =&gt; SHAODU BUILDING MATERIAL LIMITED</t>
  </si>
  <si>
    <t>505FTM4250880519</t>
  </si>
  <si>
    <t>TZS 16855574.09</t>
  </si>
  <si>
    <t>225 - Mlimani City - Outgoing Funds Transfer - Sender's Ref  19Z7P8U483 SHAODU BUILDING MATERIAL LIMITED to KEDA (T) CERAMICS CO.LTD =&gt; Remittance Info  PURCHASE</t>
  </si>
  <si>
    <t>225IBFT250880027</t>
  </si>
  <si>
    <t>11850000.00</t>
  </si>
  <si>
    <t>TZS 5005574.09</t>
  </si>
  <si>
    <t>101 - NMB Head Office - TIPS Payments - Ref  504-APCTZ169386436947328 Received payment from 255783780469 (ADNAN ABDULHUSSEIN) on 29.03.2025 16 00 43!! From BOT TIPS CLEARING ACCOUNT =&gt; SHAODU BUILDING MATERIAL LIMITED</t>
  </si>
  <si>
    <t>101TPFT25088A1B5</t>
  </si>
  <si>
    <t>1945000.00</t>
  </si>
  <si>
    <t>TZS 6950574.09</t>
  </si>
  <si>
    <t>101 - NMB Head Office - Funds Transfer  - 2903 18 39 31 agency @51010140546@TPS900 Trx ID PS1649175716 Ter ID 5105146768 Card No 516167******3864!! From EUSTACE, ENOCK MULINDA =&gt; SHAODU BUILDING MATERIAL LIMITED</t>
  </si>
  <si>
    <t>101AGM4250880231</t>
  </si>
  <si>
    <t>TZS 11950574.09</t>
  </si>
  <si>
    <t>30  Mar 2025</t>
  </si>
  <si>
    <t>101 - NMB Head Office - Cash Deposit Agency banking - 3003 15 13 42 agency @52810020421@TPS900 Trx ID PS1650074822  Ter ID 5285120234   Description lenatus!! From SHAODU BUILDING MATERIAL LIMITED =&gt; FAUSTAUS FAUSTINE KYARUZI</t>
  </si>
  <si>
    <t>101AGD3250897817</t>
  </si>
  <si>
    <t>TZS 12870574.09</t>
  </si>
  <si>
    <t>101 - NMB Head Office - Cash Deposit Agency banking - 3003 15 18 10 agency @52810020421@TPS900 Trx ID PS1650081393  Ter ID 5285120234   Description lenatus malipo!! From SHAODU BUILDING MATERIAL LIMITED =&gt; FAUSTAUS FAUSTINE KYARUZI</t>
  </si>
  <si>
    <t>101AGD225089B0L7</t>
  </si>
  <si>
    <t>475000.00</t>
  </si>
  <si>
    <t>TZS 13345574.09</t>
  </si>
  <si>
    <t>31  Mar 2025</t>
  </si>
  <si>
    <t>212 - Kibaha - Funds Transfer  - 31 03 12 04 37 FUND-TRANSFER NMBMobileProd Malipo ya mikanda!! From COLLINS GHAMBI =&gt; SHAODU BUILDING MATERIAL LIMITED</t>
  </si>
  <si>
    <t>212FTM2250900529</t>
  </si>
  <si>
    <t>108000.00</t>
  </si>
  <si>
    <t>TZS 13453574.09</t>
  </si>
  <si>
    <t>101 - NMB Head Office - Cash Deposit Agency banking - 3103 13 05 04 agency @21210049694@TPS900 Trx ID PS1651131647  Ter ID 2125114800   Description adenias ishabisa !! From SHAODU BUILDING MATERIAL LIMITED =&gt; SIA MDOE NYANGASA</t>
  </si>
  <si>
    <t>101AGD3250908256</t>
  </si>
  <si>
    <t>TZS 14253574.09</t>
  </si>
  <si>
    <t>101 - NMB Head Office - Cash Deposit Agency banking - 3103 15 09 03 agency @21210089305@TPS900 Trx ID PS1651299556  Ter ID 2125149090   Description seba!! From SHAODU BUILDING MATERIAL LIMITED =&gt; JAMILA RAMADHANI MFANGAVO</t>
  </si>
  <si>
    <t>101AGD225090B449</t>
  </si>
  <si>
    <t>TZS 14712574.09</t>
  </si>
  <si>
    <t>01  Apr 2025</t>
  </si>
  <si>
    <t>212 - Kibaha - Funds Transfer  - 01 04 11 00 53 FUND-TRANSFER NMBMobileProd Advance  aluminum shatter  matirio isa!! From JUMA SAID SALIMU =&gt; SHAODU BUILDING MATERIAL LIMITED</t>
  </si>
  <si>
    <t>212FTM3250910010</t>
  </si>
  <si>
    <t>TZS 15212574.09</t>
  </si>
  <si>
    <t>101 - NMB Head Office - Cash Deposit Agency banking - 0104 13 12 26 agency @51710071029@TPS900 Trx ID PS1652308147  Ter ID 5175113788   Description Marick Tarimo!! From SHAODU BUILDING MATERIAL LIMITED =&gt; HENDRY GASPER MTEI</t>
  </si>
  <si>
    <t>101AGD5250910273</t>
  </si>
  <si>
    <t>10780000.00</t>
  </si>
  <si>
    <t>TZS 25992574.09</t>
  </si>
  <si>
    <t>101 - NMB Head Office - Cash Deposit Agency banking - 0104 14 00 32 agency @21210075691@TPS900 Trx ID PS1652381941  Ter ID 2125120709   Description jenga na mchili!! From SHAODU BUILDING MATERIAL LIMITED =&gt; SULEMANI SADI KISAMU</t>
  </si>
  <si>
    <t>101AGD5250910755</t>
  </si>
  <si>
    <t>10800000.00</t>
  </si>
  <si>
    <t>TZS 36792574.09</t>
  </si>
  <si>
    <t>101 - NMB Head Office - Cash Deposit Agency banking - 0104 14 40 00 agency @21210089305@TPS900 Trx ID PS1652440544  Ter ID 2125149090   Description seba!! From SHAODU BUILDING MATERIAL LIMITED =&gt; JAMILA RAMADHANI MFANGAVO</t>
  </si>
  <si>
    <t>101AGD225091B3A7</t>
  </si>
  <si>
    <t>TZS 37142574.09</t>
  </si>
  <si>
    <t>611 - Mbarali - Funds Transfer  - 01 04 18 15 50 FUND-TRANSFER NMBMobileProd null!! From ABDALLAH KHATIBU MHEPILE =&gt; SHAODU BUILDING MATERIAL LIMITED</t>
  </si>
  <si>
    <t>611FTM2250910009</t>
  </si>
  <si>
    <t>297000.00</t>
  </si>
  <si>
    <t>TZS 37439574.09</t>
  </si>
  <si>
    <t>02  Apr 2025</t>
  </si>
  <si>
    <t>101 - NMB Head Office - TIPS Payments - Ref  504-APCTZ169704698689344 Received payment from 255683197960 (JOHN MCHAU) on 02.04.2025 06 20 45!! From BOT TIPS CLEARING ACCOUNT =&gt; SHAODU BUILDING MATERIAL LIMITED</t>
  </si>
  <si>
    <t>101TPFT250920104</t>
  </si>
  <si>
    <t>TZS 38839574.09</t>
  </si>
  <si>
    <t>101 - NMB Head Office - Cash Deposit Agency banking - 0204 08 51 24 agency @61110032594@TPS900 Trx ID PS1653189964  Ter ID 6115116423   Description malipo Daniel kayuni!! From SHAODU BUILDING MATERIAL LIMITED =&gt; KUBENGEA RAJABU LUAMBO</t>
  </si>
  <si>
    <t>101AGD3250920945</t>
  </si>
  <si>
    <t>763000.00</t>
  </si>
  <si>
    <t>TZS 39602574.09</t>
  </si>
  <si>
    <t>101 - NMB Head Office - Cash Deposit Agency banking - 0204 10 06 49 agency @80110007709@TPS900 Trx ID PS1653318293  Ter ID 8015469360145   Description t mvungi!! From SHAODU BUILDING MATERIAL LIMITED =&gt; DEOGRATIUS MNUBI KULUNGO</t>
  </si>
  <si>
    <t>101AGD3250923302</t>
  </si>
  <si>
    <t>TZS 41002574.09</t>
  </si>
  <si>
    <t>101 - NMB Head Office - TIPS Payments - Ref  501-25557014088406 Received payment from 255652805986 (RAMADHANI NYAUMBA) on 02.04.2025 10 16 59!! From BOT TIPS CLEARING ACCOUNT =&gt; SHAODU BUILDING MATERIAL LIMITED</t>
  </si>
  <si>
    <t>101TPFT250923073</t>
  </si>
  <si>
    <t>TZS 43002574.09</t>
  </si>
  <si>
    <t>403 - Nelson Mandela - Outgoing Funds Transfer - Sender's Ref  FT25040210286306 PAINTS AND HARDWARE STORE LIMITED to SHAODU BUILDING MATERIAL LIMITED =&gt; Remittance Info  /GDI/3104000/ * //GLASS PAYMENT</t>
  </si>
  <si>
    <t>403FTSY250920001</t>
  </si>
  <si>
    <t>TZS 46002574.09</t>
  </si>
  <si>
    <t>404 - Rombo - Funds Transfer  - 02 04 10 57 01 FUND-TRANSFER NMBMobileProd Malipo!! From VICTOR NGOWI =&gt; SHAODU BUILDING MATERIAL LIMITED</t>
  </si>
  <si>
    <t>404FTM4250920002</t>
  </si>
  <si>
    <t>TZS 47402574.09</t>
  </si>
  <si>
    <t>502 - Kondoa - Cash Deposit - AKIBA BY BENEDICT REMY!! From SHAODU BUILDING MATERIAL LIMITED</t>
  </si>
  <si>
    <t>502CHDP250920513</t>
  </si>
  <si>
    <t>12584500.00</t>
  </si>
  <si>
    <t>TZS 59987074.09</t>
  </si>
  <si>
    <t>101 - NMB Head Office - Cash Deposit Agency banking - 0204 11 19 23 agency @80110020538@TPS900 Trx ID PS1653473626  Ter ID 8015105101   Description MPOGOLO!! From SHAODU BUILDING MATERIAL LIMITED =&gt; SALMA ABDAHRAMAN TIMTIM</t>
  </si>
  <si>
    <t>101AGD3250927776</t>
  </si>
  <si>
    <t>2080000.00</t>
  </si>
  <si>
    <t>TZS 62067074.09</t>
  </si>
  <si>
    <t>307 - Manonga - Funds Transfer  - 02 04 11 53 44 FUND-TRANSFER NMBMobileProd null!! From FATINA ERASTO MBAO =&gt; SHAODU BUILDING MATERIAL LIMITED</t>
  </si>
  <si>
    <t>307FTM4250920009</t>
  </si>
  <si>
    <t>TZS 63567074.09</t>
  </si>
  <si>
    <t>101 - NMB Head Office - TIPS Payments - Ref  003-195f5dc830bb48de Received payment from 0152739588000 (GODSON MWELINDE BAIJABOROBI) on 02.04.2025 12 37 05!! From BOT TIPS CLEARING ACCOUNT =&gt; SHAODU BUILDING MATERIAL LIMITED</t>
  </si>
  <si>
    <t>101TPFT250925920</t>
  </si>
  <si>
    <t>2316000.00</t>
  </si>
  <si>
    <t>TZS 65883074.09</t>
  </si>
  <si>
    <t>101 - NMB Head Office - Cash Deposit Agency banking - 0204 14 50 55 agency @43510017908@TPS900 Trx ID PS1653915941  Ter ID 435582640   Description Rose shayo!! From SHAODU BUILDING MATERIAL LIMITED =&gt; MICHAEL AUGUST MASSAWE</t>
  </si>
  <si>
    <t>101AGD225092C2CQ</t>
  </si>
  <si>
    <t>324000.00</t>
  </si>
  <si>
    <t>TZS 66207074.09</t>
  </si>
  <si>
    <t>101 - NMB Head Office - Cash Deposit Agency banking - 0204 15 17 03 agency @61010073770@TPS900 Trx ID PS1653966366  Ter ID 6105107564   Description shadrack kitutu!! From SHAODU BUILDING MATERIAL LIMITED =&gt; MUSSA CEPHANIA NTULLO</t>
  </si>
  <si>
    <t>101AGD325092B169</t>
  </si>
  <si>
    <t>732000.00</t>
  </si>
  <si>
    <t>TZS 66939074.09</t>
  </si>
  <si>
    <t>101 - NMB Head Office - Cash Deposit Agency banking - 0204 17 46 59 agency @61010073770@TPS900 Trx ID PS1654257754  Ter ID 6105107564   Description shadrack kitutu!! From SHAODU BUILDING MATERIAL LIMITED =&gt; MUSSA CEPHANIA NTULLO</t>
  </si>
  <si>
    <t>101AGD225092D6Z0</t>
  </si>
  <si>
    <t>66000.00</t>
  </si>
  <si>
    <t>TZS 67005074.09</t>
  </si>
  <si>
    <t>225 - Mlimani City - Outgoing Funds Transfer - Sender's Ref  0RJXJFXN7N SHAODU BUILDING MATERIAL LIMITED to XINGHAO GROUP CO.LIMITED =&gt; Remittance Info  purchase</t>
  </si>
  <si>
    <t>225IBFT250920036</t>
  </si>
  <si>
    <t>67000000.00</t>
  </si>
  <si>
    <t>TZS 5074.09</t>
  </si>
  <si>
    <t>101 - NMB Head Office - Cash Deposit Agency banking - 0204 18 48 01 agency @32710007494@TPS900 Trx ID PS1654397217  Ter ID 3275406425490   Description revocatus!! From SHAODU BUILDING MATERIAL LIMITED =&gt; SULEIMAN HASSAN RWAIKONDO</t>
  </si>
  <si>
    <t>101AGD325092C2E0</t>
  </si>
  <si>
    <t>2552000.00</t>
  </si>
  <si>
    <t>TZS 2557074.09</t>
  </si>
  <si>
    <t>03  Apr 2025</t>
  </si>
  <si>
    <t>101 - NMB Head Office - Cash Deposit Agency banking - 0304 09 39 37 agency @21210015837@TPS900 Trx ID PS1654846499  Ter ID 2125469385377   Description apam ceramic!! From SHAODU BUILDING MATERIAL LIMITED =&gt; MICHAEL LEMOMO MOLLEL</t>
  </si>
  <si>
    <t>101AGD3250932591</t>
  </si>
  <si>
    <t>TZS 3957074.09</t>
  </si>
  <si>
    <t>505 - Dodoma - Funds Transfer  - 03 04 10 01 38 FUND-TRANSFER NMBMobileProd null!! From JULIANA JOHN PATRICK =&gt; SHAODU BUILDING MATERIAL LIMITED</t>
  </si>
  <si>
    <t>505FTM4250930508</t>
  </si>
  <si>
    <t>TZS 6457074.09</t>
  </si>
  <si>
    <t>101 - NMB Head Office - Cash Deposit Agency banking - 0304 10 02 47 agency @33110013049@TPS900 Trx ID PS1654887409  Ter ID 3315109280   Description ezra!! From SHAODU BUILDING MATERIAL LIMITED =&gt; BAHATI SEBASTIAN MERCHIORY</t>
  </si>
  <si>
    <t>101AGD3250933534</t>
  </si>
  <si>
    <t>TZS 8057074.09</t>
  </si>
  <si>
    <t>505 - Dodoma - Funds Transfer  - 03 04 10 18 53 FUND-TRANSFER NMBMobileProd null!! From JULIANA JOHN PATRICK =&gt; SHAODU BUILDING MATERIAL LIMITED</t>
  </si>
  <si>
    <t>505FTM4250930014</t>
  </si>
  <si>
    <t>TZS 8977074.09</t>
  </si>
  <si>
    <t>101 - NMB Head Office - Cash Deposit Agency banking - 0304 11 04 13 agency @30610092965@TPS900 Trx ID PS1655001827  Ter ID 3065121607   Description kuweka!! From SHAODU BUILDING MATERIAL LIMITED =&gt; NEEMA PAUL MOZES</t>
  </si>
  <si>
    <t>101AGD4250931694</t>
  </si>
  <si>
    <t>5660000.00</t>
  </si>
  <si>
    <t>TZS 14637074.09</t>
  </si>
  <si>
    <t>403 - Nelson Mandela - Outgoing Funds Transfer - Sender's Ref  FT25040311072512 PAINTS AND HARDWARE STORE LIMITED to SHAODU BUILDING MATERIAL LIMITED =&gt; Remittance Info  /GDI/3104000/ * //GLASS PAYMENT</t>
  </si>
  <si>
    <t>403FTSY250930003</t>
  </si>
  <si>
    <t>TZS 15837074.09</t>
  </si>
  <si>
    <t>403 - Nelson Mandela - Cash Deposit - VIOO PES MKWIZU!! From SHAODU BUILDING MATERIAL LIMITED</t>
  </si>
  <si>
    <t>403CHDP250930554</t>
  </si>
  <si>
    <t>4275000.00</t>
  </si>
  <si>
    <t>TZS 20112074.09</t>
  </si>
  <si>
    <t>212 - Kibaha - Outgoing Funds Transfer - Sender's Ref  FWUIOBBDA3 HANWAE COMPANY LIMITED to SHAODU BUILDING MATERIAL LIMITED =&gt; Remittance Info  600bags Cement</t>
  </si>
  <si>
    <t>212IBFT250930009</t>
  </si>
  <si>
    <t>16520000.00</t>
  </si>
  <si>
    <t>TZS 36632074.09</t>
  </si>
  <si>
    <t>101 - NMB Head Office - Cash Deposit Agency banking - 0304 14 31 07 agency @21210070644@TPS900 Trx ID PS1655366716  Ter ID 2125109029   Description mashala!! From SHAODU BUILDING MATERIAL LIMITED =&gt; GRACE EDWARD MWASUJE</t>
  </si>
  <si>
    <t>101AGD325093A3PP</t>
  </si>
  <si>
    <t>TZS 38032074.09</t>
  </si>
  <si>
    <t>801 - Mlandizi - Funds Transfer  - 03 04 16 00 44 FUND-TRANSFER NMBMobileProd null!! From KAI SONG INTERNATIONAL LTD =&gt; SHAODU BUILDING MATERIAL LIMITED</t>
  </si>
  <si>
    <t>801FTM4250930007</t>
  </si>
  <si>
    <t>TZS 43032074.09</t>
  </si>
  <si>
    <t>225 - Mlimani City - Outgoing Funds Transfer - Sender's Ref  I62PMXQ5NN SHAODU BUILDING MATERIAL LIMITED to GLORIA FESTO TEMBA  =&gt; Remittance Info  refund</t>
  </si>
  <si>
    <t>225IBFT250930534</t>
  </si>
  <si>
    <t>705200.00</t>
  </si>
  <si>
    <t>TZS 42326874.09</t>
  </si>
  <si>
    <t>101 - NMB Head Office - Cash Deposit Agency banking - 0304 16 50 18 agency @33610000806@TPS900 Trx ID PS1655604500  Ter ID 336555545   Description mohamed!! From SHAODU BUILDING MATERIAL LIMITED =&gt; MARCO PETRO BARAKA</t>
  </si>
  <si>
    <t>101AGD225093C6YC</t>
  </si>
  <si>
    <t>440000.00</t>
  </si>
  <si>
    <t>TZS 42766874.09</t>
  </si>
  <si>
    <t>403 - Nelson Mandela - Outgoing Funds Transfer - Sender's Ref  9D19NASVAU TUPESIZE COMPANY LIMITED to SHAODU BUILDING MATERIAL LIMITED =&gt; Remittance Info  Deposit</t>
  </si>
  <si>
    <t>403IBFT250930536</t>
  </si>
  <si>
    <t>8516357.00</t>
  </si>
  <si>
    <t>TZS 51283231.09</t>
  </si>
  <si>
    <t>225 - Mlimani City - Outgoing Funds Transfer - Sender's Ref  8PU85727HM SHAODU BUILDING MATERIAL LIMITED to XINGHAO GROUP CO.LIMITED =&gt; Remittance Info  PURCHASE</t>
  </si>
  <si>
    <t>225IBFT250930046</t>
  </si>
  <si>
    <t>TZS 1283231.09</t>
  </si>
  <si>
    <t>04  Apr 2025</t>
  </si>
  <si>
    <t>212 - Kibaha - Funds Transfer  - 04 04 09 53 33 FUND-TRANSFER NMBMobileProd Nime maliza kulipa matirio Aluminium shatter !! From JUMA SAID SALIMU =&gt; SHAODU BUILDING MATERIAL LIMITED</t>
  </si>
  <si>
    <t>212FTM3250940506</t>
  </si>
  <si>
    <t>608000.00</t>
  </si>
  <si>
    <t>TZS 1891231.09</t>
  </si>
  <si>
    <t>101 - NMB Head Office - Cash Deposit Agency banking - 0404 10 48 06 agency @24510050711@TPS900 Trx ID PS1656428554  Ter ID 2455140820   Description mmbando!! From SHAODU BUILDING MATERIAL LIMITED =&gt; EMMARHO EMMANUEL SANINGA</t>
  </si>
  <si>
    <t>101AGD3250944762</t>
  </si>
  <si>
    <t>1937500.00</t>
  </si>
  <si>
    <t>TZS 3828731.09</t>
  </si>
  <si>
    <t>101 - NMB Head Office - Cash Deposit Agency banking - 0404 11 35 06 agency @20310121493@TPS900 Trx ID PS1656515595  Ter ID 2035154818   Description malipo!! From SHAODU BUILDING MATERIAL LIMITED =&gt; HELAKRIDI PETER WELLA</t>
  </si>
  <si>
    <t>101AGD225094A2UF</t>
  </si>
  <si>
    <t>321000.00</t>
  </si>
  <si>
    <t>TZS 4149731.09</t>
  </si>
  <si>
    <t>101 - NMB Head Office - Cash Deposit Agency banking - 0404 11 44 07 agency @50210011231@TPS900 Trx ID PS1656532569  Ter ID 5025469465981   Description kulwa!! From SHAODU BUILDING MATERIAL LIMITED =&gt; MWAI STATIONERY</t>
  </si>
  <si>
    <t>101AGD4250941755</t>
  </si>
  <si>
    <t>3790000.00</t>
  </si>
  <si>
    <t>TZS 7939731.09</t>
  </si>
  <si>
    <t>223 - Nmb House - Funds Transfer  - 04 04 11 51 16 FUND-TRANSFER NMBMobileProd Business!! From JUMA HASSAN MIKINDO =&gt; SHAODU BUILDING MATERIAL LIMITED</t>
  </si>
  <si>
    <t>223FTM4250940009</t>
  </si>
  <si>
    <t>1585000.00</t>
  </si>
  <si>
    <t>TZS 9524731.09</t>
  </si>
  <si>
    <t>101 - NMB Head Office - Cash Deposit Agency banking - 0404 11 54 40 agency @24310055295@TPS900 Trx ID PS1656551777  Ter ID 2435120001   Description PEIDA!! From SHAODU BUILDING MATERIAL LIMITED =&gt; ROBINSON MAKOYO MKAMI</t>
  </si>
  <si>
    <t>101AGD3250947893</t>
  </si>
  <si>
    <t>TZS 11024731.09</t>
  </si>
  <si>
    <t>101 - NMB Head Office - Cash Deposit Agency banking - 0404 11 55 39 agency @21410032385@TPS900 Trx ID PS1656553529  Ter ID 2145124158   Description kuweka!! From SHAODU BUILDING MATERIAL LIMITED =&gt; CHACHA MATIKU CHACHA</t>
  </si>
  <si>
    <t>101AGD225094A3PS</t>
  </si>
  <si>
    <t>235000.00</t>
  </si>
  <si>
    <t>TZS 11259731.09</t>
  </si>
  <si>
    <t>101 - NMB Head Office - Cash Deposit Agency banking - 0404 12 17 21 agency @61810030244@TPS900 Trx ID PS1656593325  Ter ID 6185328595160   Description malifimbo!! From SHAODU BUILDING MATERIAL LIMITED =&gt; REHEMA SADI KANGAULAYA</t>
  </si>
  <si>
    <t>101AGD4250941959</t>
  </si>
  <si>
    <t>4880000.00</t>
  </si>
  <si>
    <t>TZS 16139731.09</t>
  </si>
  <si>
    <t>101 - NMB Head Office - Cash Deposit Agency banking - 0404 12 39 03 agency @20310121493@TPS900 Trx ID PS1656631819  Ter ID 2035154818   Description malipo!! From SHAODU BUILDING MATERIAL LIMITED =&gt; HELAKRIDI PETER WELLA</t>
  </si>
  <si>
    <t>101AGD225094A651</t>
  </si>
  <si>
    <t>TZS 16639731.09</t>
  </si>
  <si>
    <t>101 - NMB Head Office - Cash Deposit Agency banking - 0404 14 21 22 agency @22510022375@Trx ID PS1656802296  Ter ID 225510279   Description IBRA   !! From SHAODU BUILDING MATERIAL LIMITED =&gt; LILIAN MARTIN MOSHA</t>
  </si>
  <si>
    <t>101AGD5250941060</t>
  </si>
  <si>
    <t>TZS 26639731.09</t>
  </si>
  <si>
    <t>101 - NMB Head Office - Cash Deposit Agency banking - 0404 15 08 31 agency @20310121493@TPS900 Trx ID PS1656880132  Ter ID 2035154818   Description malipo!! From SHAODU BUILDING MATERIAL LIMITED =&gt; HELAKRIDI PETER WELLA</t>
  </si>
  <si>
    <t>101AGD225094B6LQ</t>
  </si>
  <si>
    <t>TZS 26939731.09</t>
  </si>
  <si>
    <t>225 - Mlimani City - Outgoing Funds Transfer - Sender's Ref  U1WV2CSQC3 SHAODU BUILDING MATERIAL LIMITED to XINGHAO GROUP CO.LIMITED =&gt; Remittance Info  purchase</t>
  </si>
  <si>
    <t>225IBFT250940039</t>
  </si>
  <si>
    <t>26930000.00</t>
  </si>
  <si>
    <t>TZS 9731.09</t>
  </si>
  <si>
    <t>05  Apr 2025</t>
  </si>
  <si>
    <t>101 - NMB Head Office - Cash Deposit Agency banking - 0504 08 44 41 agency @21710012993@TPS900 Trx ID PS1657653659  Ter ID 2175469397897   Description samson!! From SHAODU BUILDING MATERIAL LIMITED =&gt; OMARI TABU MAZIKU-DIRECT AGENCY ACC</t>
  </si>
  <si>
    <t>101AGD3250950815</t>
  </si>
  <si>
    <t>TZS 2904731.09</t>
  </si>
  <si>
    <t xml:space="preserve">101 - NMB Head Office - Cash Deposit Agency banking - 0504 10 20 41 agency @51510035169@TPS900 Trx ID PS1657806530  Ter ID 5155116355   Description Magambo!! From SHAODU BUILDING MATERIAL LIMITED =&gt; FARAJA RODERICK NTIBURELLA </t>
  </si>
  <si>
    <t>101AGD4250950877</t>
  </si>
  <si>
    <t>TZS 10904731.09</t>
  </si>
  <si>
    <t>101 - NMB Head Office - Cash Deposit Agency banking - 0504 12 32 03 agency @20310121493@TPS900 Trx ID PS1658034833  Ter ID 2035154818   Description malipo!! From SHAODU BUILDING MATERIAL LIMITED =&gt; HELAKRIDI PETER WELLA</t>
  </si>
  <si>
    <t>101AGD225095A4Q9</t>
  </si>
  <si>
    <t>TZS 11004731.09</t>
  </si>
  <si>
    <t>511 - Nzega - Cash Deposit - peter!! From SHAODU BUILDING MATERIAL LIMITED</t>
  </si>
  <si>
    <t>511CHDP250950535</t>
  </si>
  <si>
    <t>4215000.00</t>
  </si>
  <si>
    <t>TZS 15219731.09</t>
  </si>
  <si>
    <t>505 - Dodoma - Outgoing Funds Transfer - Sender's Ref  32J0SHSJIX E-KAD INVESTMENT COMPANY LIMITED to SHAODU BUILDING MATERIAL LIMITED =&gt; Remittance Info  Al</t>
  </si>
  <si>
    <t>505IBFT250950009</t>
  </si>
  <si>
    <t>TZS 21219731.09</t>
  </si>
  <si>
    <t>225 - Mlimani City - Outgoing Funds Transfer - Sender's Ref  3SHC7RZY3H SHAODU BUILDING MATERIAL LIMITED to XINGHAO GROUP CO.LIMITED =&gt; Remittance Info  PURCHASE</t>
  </si>
  <si>
    <t>225IBFT250950530</t>
  </si>
  <si>
    <t>18000000.00</t>
  </si>
  <si>
    <t>TZS 3219731.09</t>
  </si>
  <si>
    <t>225 - Mlimani City - Outgoing Funds Transfer - Sender's Ref  MSJ6OHNK0B SHAODU BUILDING MATERIAL LIMITED to KINGDOM BUILDING MATERIAL COMPANY L =&gt; Remittance Info  purchase</t>
  </si>
  <si>
    <t>225IBFT250950531</t>
  </si>
  <si>
    <t>1483500.00</t>
  </si>
  <si>
    <t>TZS 1736231.09</t>
  </si>
  <si>
    <t>101 - NMB Head Office - Cash Deposit Agency banking - 0504 14 39 56 agency @20310121493@TPS900 Trx ID PS1658244183  Ter ID 2035154818   Description malipo!! From SHAODU BUILDING MATERIAL LIMITED =&gt; HELAKRIDI PETER WELLA</t>
  </si>
  <si>
    <t>101AGD325095A3XK</t>
  </si>
  <si>
    <t>TZS 3236231.09</t>
  </si>
  <si>
    <t>101 - NMB Head Office - Cash Deposit Agency banking - 0504 15 28 16 agency @21210089305@TPS900 Trx ID PS1658319093  Ter ID 2125149090   Description seba!! From SHAODU BUILDING MATERIAL LIMITED =&gt; JAMILA RAMADHANI MFANGAVO</t>
  </si>
  <si>
    <t>101AGD225095B6IF</t>
  </si>
  <si>
    <t>TZS 3695231.09</t>
  </si>
  <si>
    <t>203 - Ilala - Funds Transfer  - 05 04 15 38 57 FUND-TRANSFER NMBMobileProd null!! From BULAHU, SHAGI GAGALA =&gt; SHAODU BUILDING MATERIAL LIMITED</t>
  </si>
  <si>
    <t>203FTM4250950017</t>
  </si>
  <si>
    <t>1440000.00</t>
  </si>
  <si>
    <t>TZS 5135231.09</t>
  </si>
  <si>
    <t>101 - NMB Head Office - Cash Deposit Agency banking - 0504 20 01 29 agency @21210079535@TPS900 Trx ID PS1658804660  Ter ID 2125129816   Description akiba!! From SHAODU BUILDING MATERIAL LIMITED =&gt; JAFARI AWADHI MSUYA</t>
  </si>
  <si>
    <t>101AGD325095B76P</t>
  </si>
  <si>
    <t>680000.00</t>
  </si>
  <si>
    <t>TZS 5815231.09</t>
  </si>
  <si>
    <t>07  Apr 2025</t>
  </si>
  <si>
    <t>06  Apr 2025</t>
  </si>
  <si>
    <t>801 - Mlandizi - Funds Transfer  - 06 04 20 32 35 FUND-TRANSFER NMBMobileProd null!! From JONAS JUSTINE KIMARIO =&gt; SHAODU BUILDING MATERIAL LIMITED</t>
  </si>
  <si>
    <t>801FTM4250960003</t>
  </si>
  <si>
    <t>TZS 10815231.09</t>
  </si>
  <si>
    <t>101 - NMB Head Office - Cash Deposit Agency banking - 0704 10 02 00 agency @80110018023@TPS900 Trx ID PS1659972974  Ter ID 801556330   Description Joseph k mwaijande!! From SHAODU BUILDING MATERIAL LIMITED =&gt; RAJABU BONZA HASSAN</t>
  </si>
  <si>
    <t>101AGD3250972369</t>
  </si>
  <si>
    <t>TZS 12275231.09</t>
  </si>
  <si>
    <t>101 - NMB Head Office - Cash Deposit Agency banking - 0704 13 32 55 agency @32710007494@TPS900 Trx ID PS1660313644  Ter ID 3275406425490   Description revocatus!! From SHAODU BUILDING MATERIAL LIMITED =&gt; SULEIMAN HASSAN RWAIKONDO</t>
  </si>
  <si>
    <t>101AGD5250970831</t>
  </si>
  <si>
    <t>TZS 22275231.09</t>
  </si>
  <si>
    <t>101 - NMB Head Office - Cash Deposit Agency banking - 0704 13 38 42 agency @52810019811@TPS900 Trx ID PS1660322535  Ter ID 5285111065   Description mange!! From SHAODU BUILDING MATERIAL LIMITED =&gt; RENATUSI LAZARO KASANGA</t>
  </si>
  <si>
    <t>101AGD225097B16J</t>
  </si>
  <si>
    <t>436000.00</t>
  </si>
  <si>
    <t>TZS 22711231.09</t>
  </si>
  <si>
    <t>101 - NMB Head Office - Cash Deposit Agency banking - 0704 13 40 07 agency @52810019811@TPS900 Trx ID PS1660324565  Ter ID 5285111065   Description mange!! From SHAODU BUILDING MATERIAL LIMITED =&gt; RENATUSI LAZARO KASANGA</t>
  </si>
  <si>
    <t>101AGD225097B0XW</t>
  </si>
  <si>
    <t>130000.00</t>
  </si>
  <si>
    <t>TZS 22841231.09</t>
  </si>
  <si>
    <t>403 - Nelson Mandela - Outgoing Funds Transfer - Sender's Ref  VV3UCOYCPI TUPESIZE COMPANY LIMITED to SHAODU BUILDING MATERIAL LIMITED =&gt; Remittance Info  Deposit</t>
  </si>
  <si>
    <t>403IBFT250970011</t>
  </si>
  <si>
    <t>TZS 30841231.09</t>
  </si>
  <si>
    <t>801 - Mlandizi - Funds Transfer  - 07 04 18 03 10 FUND-TRANSFER NMBMobileProd null!! From JONAS JUSTINE KIMARIO =&gt; SHAODU BUILDING MATERIAL LIMITED</t>
  </si>
  <si>
    <t>801FTM4250970511</t>
  </si>
  <si>
    <t>TZS 34241231.09</t>
  </si>
  <si>
    <t>08  Apr 2025</t>
  </si>
  <si>
    <t>101 - NMB Head Office - Cash Deposit Agency banking - 0804 08 43 21 agency @80110018023@TPS900 Trx ID PS1661130376  Ter ID 801556330   Description diwani msuya!! From SHAODU BUILDING MATERIAL LIMITED =&gt; RAJABU BONZA HASSAN</t>
  </si>
  <si>
    <t>101AGD3250980283</t>
  </si>
  <si>
    <t>TZS 35691231.09</t>
  </si>
  <si>
    <t>101 - NMB Head Office - Cash Deposit Agency banking - 0804 09 21 02 agency @21710012993@TPS900 Trx ID PS1661182447  Ter ID 2175469397897   Description samson!! From SHAODU BUILDING MATERIAL LIMITED =&gt; OMARI TABU MAZIKU-DIRECT AGENCY ACC</t>
  </si>
  <si>
    <t>101AGD3250981672</t>
  </si>
  <si>
    <t>985000.00</t>
  </si>
  <si>
    <t>TZS 36676231.09</t>
  </si>
  <si>
    <t>403 - Nelson Mandela - Funds Transfer  - 08 04 11 33 01 FUND-TRANSFER NMBMobileProd Biashara !! From VICTOR DAUD KIMAMBO =&gt; SHAODU BUILDING MATERIAL LIMITED</t>
  </si>
  <si>
    <t>403FTM4250980510</t>
  </si>
  <si>
    <t>2780000.00</t>
  </si>
  <si>
    <t>TZS 39456231.09</t>
  </si>
  <si>
    <t>101 - NMB Head Office - Cash Deposit Agency banking - 0804 11 52 16 agency @51710085390@TPS900 Trx ID PS1661463600  Ter ID 5175142496   Description deposits!! From SHAODU BUILDING MATERIAL LIMITED =&gt; ASHA MTAFUNI JUMA</t>
  </si>
  <si>
    <t>101AGD4250981984</t>
  </si>
  <si>
    <t>TZS 44076231.09</t>
  </si>
  <si>
    <t>101 - NMB Head Office - Cash Deposit Agency banking - 0804 12 20 49 agency @50810053556@TPS900 Trx ID PS1661518112  Ter ID 5085120218   Description SANGAWE!! From SHAODU BUILDING MATERIAL LIMITED =&gt; HANSI BENEDICTO SANGAWE</t>
  </si>
  <si>
    <t>101AGD325098A0EW</t>
  </si>
  <si>
    <t>950000.00</t>
  </si>
  <si>
    <t>TZS 45026231.09</t>
  </si>
  <si>
    <t>203 - Ilala - Funds Transfer  - 08 04 12 25 21 FUND-TRANSFER NMBMobileProd null!! From IBRAHIM SALIM BAKAR =&gt; SHAODU BUILDING MATERIAL LIMITED</t>
  </si>
  <si>
    <t>203FTM4250980010</t>
  </si>
  <si>
    <t>1752000.00</t>
  </si>
  <si>
    <t>TZS 46778231.09</t>
  </si>
  <si>
    <t>435 - Mbuyuni - Cash Deposit - BIASHARA!! From SHAODU BUILDING MATERIAL LIMITED</t>
  </si>
  <si>
    <t>435CHDP250980020</t>
  </si>
  <si>
    <t>9970000.00</t>
  </si>
  <si>
    <t>TZS 56748231.09</t>
  </si>
  <si>
    <t>403 - Nelson Mandela - Funds Transfer  - 08 04 12 30 37 FUND-TRANSFER NMBMobileProd null!! From VICTOR DAUD KIMAMBO =&gt; SHAODU BUILDING MATERIAL LIMITED</t>
  </si>
  <si>
    <t>403FTM1250980518</t>
  </si>
  <si>
    <t>30000.00</t>
  </si>
  <si>
    <t>TZS 56778231.09</t>
  </si>
  <si>
    <t>101 - NMB Head Office - Cash Deposit Agency banking - 0804 13 27 49 agency @24010016030@TPS900 Trx ID PS1661639556  Ter ID 2405114888   Description athuman yohana!! From SHAODU BUILDING MATERIAL LIMITED =&gt; SCHOLA COSTANTINE NZWALLA</t>
  </si>
  <si>
    <t>101AGD5250981627</t>
  </si>
  <si>
    <t>TZS 66778231.09</t>
  </si>
  <si>
    <t>101 - NMB Head Office - Cash Deposit Agency banking - 0804 14 14 19 agency @51010054910@TPS900 Trx ID PS1661718349  Ter ID 5105469425975   Description athuman!! From SHAODU BUILDING MATERIAL LIMITED =&gt; BASHIRU ISMAIL BUMO</t>
  </si>
  <si>
    <t>101AGD4250983861</t>
  </si>
  <si>
    <t>3910000.00</t>
  </si>
  <si>
    <t>TZS 70688231.09</t>
  </si>
  <si>
    <t>101 - NMB Head Office - Cash Deposit Agency banking - 0804 14 35 44 agency @52210012628@TPS900 Trx ID PS1661754034  Ter ID 5225128064   Description chirs!! From SHAODU BUILDING MATERIAL LIMITED =&gt; FADHILI MOSES KIYAO</t>
  </si>
  <si>
    <t>101AGD325098A4ZI</t>
  </si>
  <si>
    <t>2750000.00</t>
  </si>
  <si>
    <t>TZS 73438231.09</t>
  </si>
  <si>
    <t>101 - NMB Head Office - Cash Deposit Agency banking - 0804 14 36 47 agency @52210012628@TPS900 Trx ID PS1661755891  Ter ID 5225128064   Description chirs!! From SHAODU BUILDING MATERIAL LIMITED =&gt; FADHILI MOSES KIYAO</t>
  </si>
  <si>
    <t>101AGD125098B0TH</t>
  </si>
  <si>
    <t>10000.00</t>
  </si>
  <si>
    <t>TZS 73448231.09</t>
  </si>
  <si>
    <t>101 - NMB Head Office - Cash Deposit Agency banking - 0804 15 31 19 agency @52210012628@TPS900 Trx ID PS1661847765  Ter ID 5225128064   Description CHRIS!! From SHAODU BUILDING MATERIAL LIMITED =&gt; FADHILI MOSES KIYAO</t>
  </si>
  <si>
    <t>101AGD225098B6WL</t>
  </si>
  <si>
    <t>90000.00</t>
  </si>
  <si>
    <t>TZS 73538231.09</t>
  </si>
  <si>
    <t>225 - Mlimani City - Outgoing Funds Transfer - Sender's Ref  ZTS1G23NOW SHAODU BUILDING MATERIAL LIMITED to KEDA (T) CERAMICS CO.LTD =&gt; Remittance Info  PURCHASE</t>
  </si>
  <si>
    <t>225IBFT250980547</t>
  </si>
  <si>
    <t>TZS 33538231.09</t>
  </si>
  <si>
    <t>09  Apr 2025</t>
  </si>
  <si>
    <t>201 - Bank House - Funds Transfer  - 08 04 22 36 54 FUND-TRANSFER NMBMobileProd null!! From FRANCO MOLOLO MWAKABUTA =&gt; SHAODU BUILDING MATERIAL LIMITED</t>
  </si>
  <si>
    <t>201FTM4250980530</t>
  </si>
  <si>
    <t>TZS 37538231.09</t>
  </si>
  <si>
    <t>101 - NMB Head Office - Cash Deposit Agency banking - 0904 08 35 55 agency @80110029162@TPS900 Trx ID PS1662576809  Ter ID 801581040   Description hassan!! From SHAODU BUILDING MATERIAL LIMITED =&gt; EMMNUEL MICHAEL NDOSI</t>
  </si>
  <si>
    <t>101AGD3250990705</t>
  </si>
  <si>
    <t>2900000.00</t>
  </si>
  <si>
    <t>TZS 40438231.09</t>
  </si>
  <si>
    <t>101 - NMB Head Office - TIPS Payments - Ref  504-APCTZ170332913415168 Received payment from 255783780469 (ADNAN ABDULHUSSEIN) on 09.04.2025 08 45 36!! From BOT TIPS CLEARING ACCOUNT =&gt; SHAODU BUILDING MATERIAL LIMITED</t>
  </si>
  <si>
    <t>101TPFT250990417</t>
  </si>
  <si>
    <t>1330000.00</t>
  </si>
  <si>
    <t>TZS 41768231.09</t>
  </si>
  <si>
    <t>225 - Mlimani City - Funds Transfer  - 09 04 10 00 20 FUND-TRANSFER NMBMobileProd null!! From KINUNDA, DENIS AMBROS =&gt; SHAODU BUILDING MATERIAL LIMITED</t>
  </si>
  <si>
    <t>225FTM4250990016</t>
  </si>
  <si>
    <t>TZS 43218231.09</t>
  </si>
  <si>
    <t>101 - NMB Head Office - Cash Deposit Agency banking - 0904 10 06 57 agency @41510053514@TPS900 Trx ID PS1662713300  Ter ID 4155137911   Description malipo!! From SHAODU BUILDING MATERIAL LIMITED =&gt; FREDY LIGSON KAPOTA</t>
  </si>
  <si>
    <t>101AGD3250993341</t>
  </si>
  <si>
    <t>2170000.00</t>
  </si>
  <si>
    <t>TZS 45388231.09</t>
  </si>
  <si>
    <t>201 - Bank House - Funds Transfer  - 09 04 10 13 05 FUND-TRANSFER NMBMobileProd null!! From FRANCO MOLOLO MWAKABUTA =&gt; SHAODU BUILDING MATERIAL LIMITED</t>
  </si>
  <si>
    <t>201FTM4250990014</t>
  </si>
  <si>
    <t>3519000.00</t>
  </si>
  <si>
    <t>TZS 48907231.09</t>
  </si>
  <si>
    <t>101 - NMB Head Office - Cash Deposit Agency banking - 0904 10 13 41 agency @23110063434@TPS900 Trx ID PS1662725036  Ter ID 2315128640   Description deposits!! From SHAODU BUILDING MATERIAL LIMITED =&gt; DERRS COMPANY LIMITED</t>
  </si>
  <si>
    <t>101AGD3250993532</t>
  </si>
  <si>
    <t>TZS 50907231.09</t>
  </si>
  <si>
    <t>101 - NMB Head Office - Cash Deposit Agency banking - 0904 10 23 22 agency @21210049714@TPS900 Trx ID PS1662741917  Ter ID 2125112877   Description Grace Shayo!! From SHAODU BUILDING MATERIAL LIMITED =&gt; CHRISTOPHER MATHEW NKUU</t>
  </si>
  <si>
    <t>101AGD3250992950</t>
  </si>
  <si>
    <t>TZS 52367231.09</t>
  </si>
  <si>
    <t>251 - Mbezi Luis - Funds Transfer  - 09 04 11 13 19 FUND-TRANSFER NMBMobileProd Oder ya cement LULU 42.5 mifuko 100 !! From SOVIMEC HARDWARE AND GROUP COMPANY =&gt; SHAODU BUILDING MATERIAL LIMITED</t>
  </si>
  <si>
    <t>251FTM4250990005</t>
  </si>
  <si>
    <t>TZS 53807231.09</t>
  </si>
  <si>
    <t>101 - NMB Head Office - Cash Deposit Agency banking - 0904 11 28 28 agency @23710022396@TPS900 Trx ID PS1662858682  Ter ID 2375108515   Description IBRA!! From SHAODU BUILDING MATERIAL LIMITED =&gt; JENNMAN ENTERPRISES</t>
  </si>
  <si>
    <t>101AGD3250996291</t>
  </si>
  <si>
    <t>2476000.00</t>
  </si>
  <si>
    <t>TZS 56283231.09</t>
  </si>
  <si>
    <t>619 - Mpanda - Outgoing Funds Transfer - Sender's Ref  FT25040911430675 DAUD JOSIAH KENDO to SHAODU BUILDING MATERIAL LIMITED =&gt; Remittance Info  /GDI/3104000/biashara * //daud josiah kendo</t>
  </si>
  <si>
    <t>619FTSY250990005</t>
  </si>
  <si>
    <t>11560000.00</t>
  </si>
  <si>
    <t>TZS 67843231.09</t>
  </si>
  <si>
    <t>307 - Manonga - Funds Transfer  - 09 04 12 08 39 FUND-TRANSFER NMBMobileProd null!! From FATINA ERASTO MBAO =&gt; SHAODU BUILDING MATERIAL LIMITED</t>
  </si>
  <si>
    <t>307FTM4250990007</t>
  </si>
  <si>
    <t>2850000.00</t>
  </si>
  <si>
    <t>TZS 70693231.09</t>
  </si>
  <si>
    <t>408 - Clock Tower - Funds Transfer  - 09 04 12 18 37 FUND-TRANSFER NMBMobileProd Building materials!! From DANIEL SAMWEL HILARY =&gt; SHAODU BUILDING MATERIAL LIMITED</t>
  </si>
  <si>
    <t>408FTM3250990005</t>
  </si>
  <si>
    <t>885000.00</t>
  </si>
  <si>
    <t>TZS 71578231.09</t>
  </si>
  <si>
    <t>101 - NMB Head Office - Cash Deposit Agency banking - 0904 13 07 27 agency @80110045805@TPS900 Trx ID PS1663029998  Ter ID 8015134686   Description shaodu!! From SHAODU BUILDING MATERIAL LIMITED =&gt; OMARI FUMBA UREMBO</t>
  </si>
  <si>
    <t>101AGD4250993005</t>
  </si>
  <si>
    <t>TZS 77768231.09</t>
  </si>
  <si>
    <t>225 - Mlimani City - Outgoing Funds Transfer - Sender's Ref  V9Z4LVT9CD SHAODU BUILDING MATERIAL LIMITED to KIDULI SECURITY COMPANY LIMITED =&gt; Remittance Info  SECURITY</t>
  </si>
  <si>
    <t>225IBFT250990026</t>
  </si>
  <si>
    <t>TZS 77257471.09</t>
  </si>
  <si>
    <t>225 - Mlimani City - Outgoing Funds Transfer - Sender's Ref  HCWCUOKLPZ SHAODU BUILDING MATERIAL LIMITED to CHRISTINA ANTONI MGIMBA =&gt; Remittance Info  refund</t>
  </si>
  <si>
    <t>225IBFT250990037</t>
  </si>
  <si>
    <t>TZS 64257471.09</t>
  </si>
  <si>
    <t>101 - NMB Head Office - Cash Deposit Agency banking - 0904 16 10 31 agency @32710007494@TPS900 Trx ID PS1663324141  Ter ID 3275406425490   Description revocatus!! From SHAODU BUILDING MATERIAL LIMITED =&gt; SULEIMAN HASSAN RWAIKONDO</t>
  </si>
  <si>
    <t>101AGD325099A6SK</t>
  </si>
  <si>
    <t>TZS 67057471.09</t>
  </si>
  <si>
    <t>225 - Mlimani City - Outgoing Funds Transfer - Sender's Ref  71S94IEPC9 SHAODU BUILDING MATERIAL LIMITED to SAPPHIRE FLOAT GLASS(TANZANIA) CO L =&gt; Remittance Info  purchase</t>
  </si>
  <si>
    <t>225IBFT250990545</t>
  </si>
  <si>
    <t>TZS 37057471.09</t>
  </si>
  <si>
    <t xml:space="preserve">101 - NMB Head Office - Incoming Funds Transfer - Sender's Ref  00382019V2500746 =&gt; Ordering Customer  TPDF MISCELL.DEPOSIT EXPEND.ELECTR * DEFENCE UNIT =&gt; Remittance Info  </t>
  </si>
  <si>
    <t>101FTIT250995396</t>
  </si>
  <si>
    <t>23178470.00</t>
  </si>
  <si>
    <t>TZS 60235941.09</t>
  </si>
  <si>
    <t>10  Apr 2025</t>
  </si>
  <si>
    <t>801 - Mlandizi - Funds Transfer  - 10 04 09 09 17 FUND-TRANSFER NMBMobileProd Kulipia cement lulu !! From DAMBULWA YASINI DAMBULWA =&gt; SHAODU BUILDING MATERIAL LIMITED</t>
  </si>
  <si>
    <t>801FTM4251000002</t>
  </si>
  <si>
    <t>TZS 61635941.09</t>
  </si>
  <si>
    <t>BK1 - NMB Bulk System File Upload - Incoming EFT - CREDIT Customer Accounting - @MALIPO@TPDF MISCELL.DEPOSIT EXPE B/O DEFENCE UNIT-00382019V2500745</t>
  </si>
  <si>
    <t>BK1p5jk251001609</t>
  </si>
  <si>
    <t>4712918.00</t>
  </si>
  <si>
    <t>TZS 66348859.09</t>
  </si>
  <si>
    <t>101 - NMB Head Office - Cash Deposit Agency banking - 1004 09 31 59 agency @33110005410@TPS900 Trx ID PS1663983046  Ter ID 3315469367804   Description ezla!! From SHAODU BUILDING MATERIAL LIMITED =&gt; NDOLOLO LUMEYA MWIZA</t>
  </si>
  <si>
    <t>101AGD3251001776</t>
  </si>
  <si>
    <t>TZS 68348859.09</t>
  </si>
  <si>
    <t>227 - Dumila - Funds Transfer  - 10 04 10 40 29 FUND-TRANSFER NMBMobileProd Aluminum  mix!! From JIMSON PETRO MBEMBATI =&gt; SHAODU BUILDING MATERIAL LIMITED</t>
  </si>
  <si>
    <t>227FTM4251000002</t>
  </si>
  <si>
    <t>4377400.00</t>
  </si>
  <si>
    <t>TZS 72726259.09</t>
  </si>
  <si>
    <t>212 - Kibaha - Funds Transfer  - 10 04 11 06 50 FUND-TRANSFER NMBMobileProd null!! From FELIX JELEMIA MWALUGALA =&gt; SHAODU BUILDING MATERIAL LIMITED</t>
  </si>
  <si>
    <t>212FTM4251000501</t>
  </si>
  <si>
    <t>3450000.00</t>
  </si>
  <si>
    <t>TZS 76176259.09</t>
  </si>
  <si>
    <t>101 - NMB Head Office - Cash Deposit Agency banking - 1004 11 45 22 agency @80110034593@TPS900 Trx ID PS1664210406  Ter ID 8015108096   Description kuweka!! From SHAODU BUILDING MATERIAL LIMITED =&gt; JOYCE VICENT NGUNG`UNDA</t>
  </si>
  <si>
    <t>101AGD3251007616</t>
  </si>
  <si>
    <t>TZS 77616259.09</t>
  </si>
  <si>
    <t>101 - NMB Head Office - Cash Deposit Agency banking - 1004 12 11 40 agency @80110002393@TPS900 Trx ID PS1664254961  Ter ID 8015469395463   Description ally maganda!! From SHAODU BUILDING MATERIAL LIMITED =&gt; SAM COM</t>
  </si>
  <si>
    <t>101AGD3251007486</t>
  </si>
  <si>
    <t>TZS 79016259.09</t>
  </si>
  <si>
    <t>101 - NMB Head Office - Cash Deposit Agency banking - 1004 12 34 04 agency @21210089305@TPS900 Trx ID PS1664291429  Ter ID 2125149090   Description seba!! From SHAODU BUILDING MATERIAL LIMITED =&gt; JAMILA RAMADHANI MFANGAVO</t>
  </si>
  <si>
    <t>101AGD225100A4QV</t>
  </si>
  <si>
    <t>TZS 79475259.09</t>
  </si>
  <si>
    <t>610 - Mbalizi Road - Funds Transfer  - 10 04 14 17 34 FUND-TRANSFER NMBMobileProd Vifaa!! From SAID MOHAMED NINDI =&gt; SHAODU BUILDING MATERIAL LIMITED</t>
  </si>
  <si>
    <t>610FTM4251000008</t>
  </si>
  <si>
    <t>TZS 80471259.09</t>
  </si>
  <si>
    <t>225 - Mlimani City - Outgoing Funds Transfer - Sender's Ref  SQB3TOOUM9 SHAODU BUILDING MATERIAL LIMITED to DAZHONG WOOD INDUSTRY COMPANY LIMIT =&gt; Remittance Info  purchase</t>
  </si>
  <si>
    <t>225IBFT251000534</t>
  </si>
  <si>
    <t>38950000.00</t>
  </si>
  <si>
    <t>TZS 41521259.09</t>
  </si>
  <si>
    <t>225 - Mlimani City - Outgoing Funds Transfer - Sender's Ref  VPFEUSJ78X SHAODU BUILDING MATERIAL LIMITED to KEDA (T) CERAMICS CO.LTD =&gt; Remittance Info  PRUCHASE</t>
  </si>
  <si>
    <t>225IBFT251000040</t>
  </si>
  <si>
    <t>TZS 1521259.09</t>
  </si>
  <si>
    <t>11  Apr 2025</t>
  </si>
  <si>
    <t>101 - NMB Head Office - TIPS Payments - Ref  003-19623356e55279b4 Received payment from 0150270597200 (GOODWILL TZ CERAMI CO LTD) on 11.04.2025 07 57 06!! From BOT TIPS CLEARING ACCOUNT =&gt; SHAODU BUILDING MATERIAL LIMITED</t>
  </si>
  <si>
    <t>101TPFT251011050</t>
  </si>
  <si>
    <t>TZS 3321259.09</t>
  </si>
  <si>
    <t>101 - NMB Head Office - Cash Deposit Agency banking - 1104 08 51 43 agency @23810045271@TPS900 Trx ID PS1665256980  Ter ID 2385122404   Description deposit!! From SHAODU BUILDING MATERIAL LIMITED =&gt; SANE CASH POINT</t>
  </si>
  <si>
    <t>101AGD4251010559</t>
  </si>
  <si>
    <t>TZS 11121259.09</t>
  </si>
  <si>
    <t>212 - Kibaha - Funds Transfer  - 11 04 09 05 52 FUND-TRANSFER NMBMobileProd null!! From GABRIEL NICODEMAS MWIVIMBA =&gt; SHAODU BUILDING MATERIAL LIMITED</t>
  </si>
  <si>
    <t>212FTM4251010503</t>
  </si>
  <si>
    <t>TZS 13621259.09</t>
  </si>
  <si>
    <t>101 - NMB Head Office - Cash Deposit Agency banking - 1104 09 44 55 agency @80110007709@TPS900 Trx ID PS1665335266  Ter ID 8015469360145   Description mpogolo!! From SHAODU BUILDING MATERIAL LIMITED =&gt; DEOGRATIUS MNUBI KULUNGO</t>
  </si>
  <si>
    <t>101AGD3251012520</t>
  </si>
  <si>
    <t>TZS 15061259.09</t>
  </si>
  <si>
    <t>101 - NMB Head Office - Cash Deposit Agency banking - 1104 10 01 08 agency @22510110879@TPS900 Trx ID PS1665362065  Ter ID 2255155361   Description stinus!! From SHAODU BUILDING MATERIAL LIMITED =&gt; DERRS COMPANY LIMITED</t>
  </si>
  <si>
    <t>101AGD3251013090</t>
  </si>
  <si>
    <t>TZS 16061259.09</t>
  </si>
  <si>
    <t>101 - NMB Head Office - Cash Deposit Agency banking - 1104 10 10 13 agency @80110010618@Trx ID PS1665376971  Ter ID 801536141   Description NGOFI HARDWARE!! From SHAODU BUILDING MATERIAL LIMITED =&gt; JULIUS ANDREW KORNELIO</t>
  </si>
  <si>
    <t>101AGD3251013298</t>
  </si>
  <si>
    <t>TZS 17511259.09</t>
  </si>
  <si>
    <t>101 - NMB Head Office - Cash Deposit Agency banking - 1104 10 58 38 agency @60910031976@TPS900 Trx ID PS1665459711  Ter ID 6095140085   Description mahenge!! From SHAODU BUILDING MATERIAL LIMITED =&gt; LEONARD REUBEN SHABAN</t>
  </si>
  <si>
    <t>101AGD5251010156</t>
  </si>
  <si>
    <t>TZS 26511259.09</t>
  </si>
  <si>
    <t>101 - NMB Head Office - Cash Deposit Agency banking - 1104 11 18 56 agency @51710072112@TPS900 Trx ID PS1665494654  Ter ID 5175120764   Description kuweka!! From SHAODU BUILDING MATERIAL LIMITED =&gt; OLIVER ROBERT MUTAFURWA</t>
  </si>
  <si>
    <t>101AGD225101A0U1</t>
  </si>
  <si>
    <t>TZS 26616259.09</t>
  </si>
  <si>
    <t>101 - NMB Head Office - Cash Deposit Agency banking - 1104 11 31 15 agency @33110013049@TPS900 Trx ID PS1665516103  Ter ID 3315109280   Description ezra!! From SHAODU BUILDING MATERIAL LIMITED =&gt; BAHATI SEBASTIAN MERCHIORY</t>
  </si>
  <si>
    <t>101AGD3251015921</t>
  </si>
  <si>
    <t>TZS 29616259.09</t>
  </si>
  <si>
    <t>238 - Mandela Road - Funds Transfer  - 11 04 12 41 50 FUND-TRANSFER NMBMobileProd null!! From MARIA GIPSON ISSANGY =&gt; SHAODU BUILDING MATERIAL LIMITED</t>
  </si>
  <si>
    <t>238FTM2251010010</t>
  </si>
  <si>
    <t>118000.00</t>
  </si>
  <si>
    <t>TZS 29734259.09</t>
  </si>
  <si>
    <t>305 - Bariadi - Outgoing Funds Transfer - Sender's Ref  FT25041116121790 JOSEPH NGONDE NTIGA to SHAODU BUILDING MATERIAL LIMITED =&gt; Remittance Info  /RFB/FOR BUSINESS</t>
  </si>
  <si>
    <t>305FTSY251010505</t>
  </si>
  <si>
    <t>19500000.00</t>
  </si>
  <si>
    <t>TZS 49234259.09</t>
  </si>
  <si>
    <t>403 - Nelson Mandela - Outgoing Funds Transfer - Sender's Ref  ZZBK4BWOBK TUPESIZE COMPANY LIMITED to SHAODU BUILDING MATERIAL LIMITED =&gt; Remittance Info  Deposit</t>
  </si>
  <si>
    <t>403IBFT251010532</t>
  </si>
  <si>
    <t>17146000.00</t>
  </si>
  <si>
    <t>TZS 66380259.09</t>
  </si>
  <si>
    <t>101 - NMB Head Office - Cash Deposit Agency banking - 1104 19 55 23 agency @21210084656@TPS900 Trx ID PS1666372601  Ter ID 2125133640   Description only!! From SHAODU BUILDING MATERIAL LIMITED =&gt; PETER JOHN MSONGA</t>
  </si>
  <si>
    <t>101AGD325101B680</t>
  </si>
  <si>
    <t>TZS 67820259.09</t>
  </si>
  <si>
    <t>12  Apr 2025</t>
  </si>
  <si>
    <t>101 - NMB Head Office - Cash Deposit Agency banking - 1204 08 29 04 agency @20310121493@TPS900 Trx ID PS1666559475  Ter ID 2035154818   Description urembo!! From SHAODU BUILDING MATERIAL LIMITED =&gt; HELAKRIDI PETER WELLA</t>
  </si>
  <si>
    <t>101AGD3251020692</t>
  </si>
  <si>
    <t>786000.00</t>
  </si>
  <si>
    <t>TZS 68606259.09</t>
  </si>
  <si>
    <t>101 - NMB Head Office - TIPS Payments - Ref  504-APCTZ170604245340096 Received payment from 255783780469 (ADNAN ABDULHUSSEIN) on 12.04.2025 10 21 49!! From BOT TIPS CLEARING ACCOUNT =&gt; SHAODU BUILDING MATERIAL LIMITED</t>
  </si>
  <si>
    <t>101TPFT251022983</t>
  </si>
  <si>
    <t>TZS 68796259.09</t>
  </si>
  <si>
    <t>203 - Ilala - Funds Transfer  - 12 04 10 45 31 FUND-TRANSFER NMBMobileProd null!! From BULAHU, SHAGI GAGALA =&gt; SHAODU BUILDING MATERIAL LIMITED</t>
  </si>
  <si>
    <t>203FTM4251020508</t>
  </si>
  <si>
    <t>TZS 70236259.09</t>
  </si>
  <si>
    <t>101 - NMB Head Office - Cash Deposit Agency banking - 1204 11 01 33 agency @21210049714@TPS900 Trx ID PS1666760061  Ter ID 2125112877   Description GRACE SHAYO!! From SHAODU BUILDING MATERIAL LIMITED =&gt; CHRISTOPHER MATHEW NKUU</t>
  </si>
  <si>
    <t>101AGD3251024347</t>
  </si>
  <si>
    <t>TZS 71676259.09</t>
  </si>
  <si>
    <t>101 - NMB Head Office - Cash Deposit Agency banking - 1204 11 21 37 agency @40210028166@TPS900 Trx ID PS1666791257  Ter ID 4025115780   Description marsely r salehe!! From SHAODU BUILDING MATERIAL LIMITED =&gt; MWANAIDI ATHUMANI MRUTU</t>
  </si>
  <si>
    <t>101AGD4251021342</t>
  </si>
  <si>
    <t>5620000.00</t>
  </si>
  <si>
    <t>TZS 77296259.09</t>
  </si>
  <si>
    <t>101 - NMB Head Office - Cash Deposit Agency banking - 1204 11 31 56 agency @44110006606@TPS900 Trx ID PS1666807166  Ter ID 4415133075   Description davis!! From SHAODU BUILDING MATERIAL LIMITED =&gt; BONIFASI FEDRICK MINJA</t>
  </si>
  <si>
    <t>101AGD5251020802</t>
  </si>
  <si>
    <t>9164000.00</t>
  </si>
  <si>
    <t>TZS 86460259.09</t>
  </si>
  <si>
    <t>336 - Kahama Business Centre - Outgoing Funds Transfer - Sender's Ref  GM60ZS05BV PROSPER SALVATORY MEELA to SHAODU BUILDING MATERIAL LIMITED =&gt; Remittance Info  cs</t>
  </si>
  <si>
    <t>336IBFT251020004</t>
  </si>
  <si>
    <t>TZS 91460259.09</t>
  </si>
  <si>
    <t>336 - Kahama Business Centre - Outgoing Funds Transfer - Sender's Ref  OQC9ZVKX2O PROSPER SALVATORY MEELA to SHAODU BUILDING MATERIAL LIMITED =&gt; Remittance Info  cs</t>
  </si>
  <si>
    <t>336IBFT251020006</t>
  </si>
  <si>
    <t>953000.00</t>
  </si>
  <si>
    <t>TZS 92413259.09</t>
  </si>
  <si>
    <t>336 - Kahama Business Centre - Outgoing Funds Transfer - Sender's Ref  48PW9QQ9CZ PROSPER SALVATORY MEELA to SHAODU BUILDING MATERIAL LIMITED =&gt; Remittance Info  CS</t>
  </si>
  <si>
    <t>336IBFT251020007</t>
  </si>
  <si>
    <t>TZS 94413259.09</t>
  </si>
  <si>
    <t>306 - Kahama - Outgoing Funds Transfer - Sender's Ref  PVSR2RYIBZ PROSTERO INVESTMENT AND GENERAL TRA to SHAODU BUILDING MATERIAL LIMITED =&gt; Remittance Info  cs</t>
  </si>
  <si>
    <t>306IBFT251020002</t>
  </si>
  <si>
    <t>3986000.00</t>
  </si>
  <si>
    <t>TZS 98399259.09</t>
  </si>
  <si>
    <t>101 - NMB Head Office - Cash Deposit Agency banking - 1204 12 07 12 agency @20310121493@TPS900 Trx ID PS1666862883  Ter ID 2035154818   Description malipo!! From SHAODU BUILDING MATERIAL LIMITED =&gt; HELAKRIDI PETER WELLA</t>
  </si>
  <si>
    <t>101AGD125102A0RZ</t>
  </si>
  <si>
    <t>12000.00</t>
  </si>
  <si>
    <t>TZS 98411259.09</t>
  </si>
  <si>
    <t>101 - NMB Head Office - Cash Deposit Agency banking - 1204 14 14 17 agency @20310121493@TPS900 Trx ID PS1667050695  Ter ID 2035154818   Description chapu chapu!! From SHAODU BUILDING MATERIAL LIMITED =&gt; HELAKRIDI PETER WELLA</t>
  </si>
  <si>
    <t>101AGD325102A2FW</t>
  </si>
  <si>
    <t>1035300.00</t>
  </si>
  <si>
    <t>TZS 99446559.09</t>
  </si>
  <si>
    <t>101 - NMB Head Office - Cash Deposit Agency banking - 1204 14 36 30 agency @20310121493@TPS900 Trx ID PS1667081083  Ter ID 2035154818   Description malipo!! From SHAODU BUILDING MATERIAL LIMITED =&gt; HELAKRIDI PETER WELLA</t>
  </si>
  <si>
    <t>101AGD325102A37K</t>
  </si>
  <si>
    <t>TZS 100046559.09</t>
  </si>
  <si>
    <t>101 - NMB Head Office - Cash Deposit Agency banking - 1204 14 43 40 agency @80110040219@TPS900 Trx ID PS1667090709  Ter ID 8015122569   Description ally omar maganda!! From SHAODU BUILDING MATERIAL LIMITED =&gt; SHABANI SINGANO SEKIBAHA</t>
  </si>
  <si>
    <t>101AGD325102A324</t>
  </si>
  <si>
    <t>TZS 101486559.09</t>
  </si>
  <si>
    <t>101 - NMB Head Office - Cash Deposit Agency banking - 1204 16 05 27 agency @33110013049@TPS900 Trx ID PS1667200946  Ter ID 3315109280   Description ezra!! From SHAODU BUILDING MATERIAL LIMITED =&gt; BAHATI SEBASTIAN MERCHIORY</t>
  </si>
  <si>
    <t>101AGD325102A5OI</t>
  </si>
  <si>
    <t>TZS 102986559.09</t>
  </si>
  <si>
    <t>13  Apr 2025</t>
  </si>
  <si>
    <t>225 - Mlimani City - Outgoing Funds Transfer - Sender's Ref  CN26JOY1GZ SHAODU BUILDING MATERIAL LIMITED to XINGHAO GROUP CO.LIMITED =&gt; Remittance Info  purchase</t>
  </si>
  <si>
    <t>225IBFT251030506</t>
  </si>
  <si>
    <t>TZS 22986559.09</t>
  </si>
  <si>
    <t>14  Apr 2025</t>
  </si>
  <si>
    <t>101 - NMB Head Office - Cash Deposit Agency banking - 1304 19 32 33 agency @80110043669@TPS900 Trx ID PS1668462712  Ter ID 8015145486   Description malipo!! From SHAODU BUILDING MATERIAL LIMITED =&gt; NASRA MOHAMED ATHUMAN</t>
  </si>
  <si>
    <t>101AGD325103A1E6</t>
  </si>
  <si>
    <t>TZS 24416559.09</t>
  </si>
  <si>
    <t>101 - NMB Head Office - Cash Deposit Agency banking - 1404 09 26 23 agency @20410034034@TPS900 Trx ID PS1668717190  Ter ID 2045108910   Description Adnan Zoher!! From SHAODU BUILDING MATERIAL LIMITED =&gt; BAHAMAD ENTERCOM</t>
  </si>
  <si>
    <t>101AGD4251040171</t>
  </si>
  <si>
    <t>5720000.00</t>
  </si>
  <si>
    <t>TZS 30136559.09</t>
  </si>
  <si>
    <t>212 - Kibaha - Funds Transfer  - 14 04 10 36 39 FUND-TRANSFER NMBMobileProd Malipo ya lulu cement mifuko 300!! From FREDRICK PAUL MAKUNDI =&gt; SHAODU BUILDING MATERIAL LIMITED</t>
  </si>
  <si>
    <t>212FTM4251040506</t>
  </si>
  <si>
    <t>4140000.00</t>
  </si>
  <si>
    <t>TZS 34276559.09</t>
  </si>
  <si>
    <t>511 - Nzega - Funds Transfer  - 14 04 11 31 15 FUND-TRANSFER NMBMobileProd Manunuzi ya vioo pc 15!! From THOMAS PHILEMON NGUSA =&gt; SHAODU BUILDING MATERIAL LIMITED</t>
  </si>
  <si>
    <t>511FTM4251040502</t>
  </si>
  <si>
    <t>1160000.00</t>
  </si>
  <si>
    <t>TZS 35436559.09</t>
  </si>
  <si>
    <t>101 - NMB Head Office - Cash Deposit Agency banking - 1404 12 07 40 agency @51310036150@TPS900 Trx ID PS1669016818  Ter ID 5135120349   Description erinest samwel mnwagi!! From SHAODU BUILDING MATERIAL LIMITED =&gt; HAMISI HUSSEIN KANDEGE</t>
  </si>
  <si>
    <t>101AGD4251042056</t>
  </si>
  <si>
    <t>TZS 43136559.09</t>
  </si>
  <si>
    <t>101 - NMB Head Office - Cash Deposit Agency banking - 1404 12 26 52 agency @62610005246@TPS900 Trx ID PS1669056068  Ter ID 626550828   Description michael!! From SHAODU BUILDING MATERIAL LIMITED =&gt; PAYASI JIMMY MLWAFU</t>
  </si>
  <si>
    <t>101AGD4251042204</t>
  </si>
  <si>
    <t>TZS 46996559.09</t>
  </si>
  <si>
    <t>101 - NMB Head Office - Cash Deposit Agency banking - 1404 12 28 00 agency @51310022170@TPS900 Trx ID PS1669058372  Ter ID 430551496   Description ernest samweli mnwagi!! From SHAODU BUILDING MATERIAL LIMITED =&gt; HAMISI  HUSSEIN KANDEGE</t>
  </si>
  <si>
    <t>101AGD3251048498</t>
  </si>
  <si>
    <t>TZS 48696559.09</t>
  </si>
  <si>
    <t>706 - Mtwara - Cash Deposit - MPITA!! From SHAODU BUILDING MATERIAL LIMITED</t>
  </si>
  <si>
    <t>706CHDP251040012</t>
  </si>
  <si>
    <t>12765000.00</t>
  </si>
  <si>
    <t>TZS 61461559.09</t>
  </si>
  <si>
    <t>101 - NMB Head Office - Cash Deposit Agency banking - 1404 13 47 47 agency @80110030272@TPS900 Trx ID PS1669206919  Ter ID 8015122084   Description hassan yasin mwanga!! From SHAODU BUILDING MATERIAL LIMITED =&gt; HAPPYNES JOSHUA MLAY</t>
  </si>
  <si>
    <t>101AGD325104A2TX</t>
  </si>
  <si>
    <t>TZS 62901559.09</t>
  </si>
  <si>
    <t>320 - Muleba - Funds Transfer  - 14 04 14 03 22 FUND-TRANSFER NMBMobileProd Vioo!! From EUSTACE, ENOCK MULINDA =&gt; SHAODU BUILDING MATERIAL LIMITED</t>
  </si>
  <si>
    <t>320FTM4251040006</t>
  </si>
  <si>
    <t>4650000.00</t>
  </si>
  <si>
    <t>TZS 67551559.09</t>
  </si>
  <si>
    <t>225 - Mlimani City - Outgoing Funds Transfer - Sender's Ref  MEFRRQXIO3 SHAODU BUILDING MATERIAL LIMITED to GLOBAL ALUMINIUM LIMITED =&gt; Remittance Info  PURCHASE</t>
  </si>
  <si>
    <t>225IBFT251040551</t>
  </si>
  <si>
    <t>TZS 7551559.09</t>
  </si>
  <si>
    <t>101 - NMB Head Office - Cash Deposit Agency banking - 1404 17 28 31 agency @51010140546@TPS900 Trx ID PS1669598477  Ter ID 5105146768   Description Furaha!! From SHAODU BUILDING MATERIAL LIMITED =&gt; PAUL GERALD BILOZA</t>
  </si>
  <si>
    <t>101AGD4251045697</t>
  </si>
  <si>
    <t>4420000.00</t>
  </si>
  <si>
    <t>TZS 11971559.09</t>
  </si>
  <si>
    <t>101 - NMB Head Office - Cash Deposit Agency banking - 1404 17 30 36 agency @51010140546@TPS900 Trx ID PS1669602503  Ter ID 5105146768   Description Enock!! From SHAODU BUILDING MATERIAL LIMITED =&gt; PAUL GERALD BILOZA</t>
  </si>
  <si>
    <t>101AGD325104B3B9</t>
  </si>
  <si>
    <t>1850000.00</t>
  </si>
  <si>
    <t>TZS 13821559.09</t>
  </si>
  <si>
    <t>101 - NMB Head Office - Cash Deposit Agency banking - 1404 17 50 00 agency @21210063260@TPS900 Trx ID PS1669639803  Ter ID 2125111681   Description malipo cement!! From SHAODU BUILDING MATERIAL LIMITED =&gt; IDRISA ALLY KILUVIA</t>
  </si>
  <si>
    <t>101AGD4251045843</t>
  </si>
  <si>
    <t>5680000.00</t>
  </si>
  <si>
    <t>TZS 19501559.09</t>
  </si>
  <si>
    <t>511 - Nzega - Outgoing Funds Transfer - Sender's Ref  FT25041417349591 MESIA DANIEL MBUTU AND GEOFREY WILL to SHAODU BUILDING MATERIAL LIMITED =&gt; Remittance Info  /EOS/3211200/BIASHARA YA ALUMINIUM</t>
  </si>
  <si>
    <t>511FTSY251040509</t>
  </si>
  <si>
    <t>TZS 23501559.09</t>
  </si>
  <si>
    <t>15  Apr 2025</t>
  </si>
  <si>
    <t>101 - NMB Head Office - Cash Deposit Agency banking - 1504 08 42 47 agency @23110031147@TPS900 Trx ID PS1670111068  Ter ID 2315275672103   Description Stinus!! From SHAODU BUILDING MATERIAL LIMITED =&gt; MELKIAD GERVAS KILASARA</t>
  </si>
  <si>
    <t>101AGD4251050547</t>
  </si>
  <si>
    <t>TZS 28501559.09</t>
  </si>
  <si>
    <t>101 - NMB Head Office - Cash Deposit Agency banking - 1504 08 53 56 agency @21210070644@TPS900 Trx ID PS1670125147  Ter ID 2125109029   Description deposits!! From SHAODU BUILDING MATERIAL LIMITED =&gt; GRACE EDWARD MWASUJE</t>
  </si>
  <si>
    <t>101AGD3251050474</t>
  </si>
  <si>
    <t>TZS 29941559.09</t>
  </si>
  <si>
    <t>101 - NMB Head Office - Cash Deposit Agency banking - 1504 09 55 51 agency @41510021986@TPS900 Trx ID PS1670222453  Ter ID 4155466275224   Description manyota!! From SHAODU BUILDING MATERIAL LIMITED =&gt; SHABANI RAJABU ULIKI</t>
  </si>
  <si>
    <t>101AGD4251050819</t>
  </si>
  <si>
    <t>4385000.00</t>
  </si>
  <si>
    <t>TZS 34326559.09</t>
  </si>
  <si>
    <t>101 - NMB Head Office - Cash Deposit Agency banking - 1504 10 25 51 agency @32710007494@TPS900 Trx ID PS1670276942  Ter ID 3275406425490   Description revocatus!! From SHAODU BUILDING MATERIAL LIMITED =&gt; SULEIMAN HASSAN RWAIKONDO</t>
  </si>
  <si>
    <t>101AGD3251053872</t>
  </si>
  <si>
    <t>TZS 36326559.09</t>
  </si>
  <si>
    <t>101 - NMB Head Office - Cash Deposit Agency banking - 1504 11 12 08 agency @33110013049@TPS900 Trx ID PS1670361466  Ter ID 3315109280   Description ezira!! From SHAODU BUILDING MATERIAL LIMITED =&gt; BAHATI SEBASTIAN MERCHIORY</t>
  </si>
  <si>
    <t>101AGD3251055644</t>
  </si>
  <si>
    <t>TZS 38826559.09</t>
  </si>
  <si>
    <t>101 - NMB Head Office - Cash Deposit Agency banking - 1504 11 45 23 agency @32710007494@TPS900 Trx ID PS1670422331  Ter ID 3275406425490   Description revocatus!! From SHAODU BUILDING MATERIAL LIMITED =&gt; SULEIMAN HASSAN RWAIKONDO</t>
  </si>
  <si>
    <t>101AGD3251057331</t>
  </si>
  <si>
    <t>TZS 39846559.09</t>
  </si>
  <si>
    <t>101 - NMB Head Office - Cash Deposit Agency banking - 1504 12 06 08 agency @20310121493@TPS900 Trx ID PS1670460114  Ter ID 2035154818   Description malipo!! From SHAODU BUILDING MATERIAL LIMITED =&gt; HELAKRIDI PETER WELLA</t>
  </si>
  <si>
    <t>101AGD225105A3AB</t>
  </si>
  <si>
    <t>428500.00</t>
  </si>
  <si>
    <t>TZS 40275059.09</t>
  </si>
  <si>
    <t>101 - NMB Head Office - Cash Deposit Agency banking - 1504 13 22 36 agency @20310121493@TPS900 Trx ID PS1670593949  Ter ID 2035154818   Description malipo!! From SHAODU BUILDING MATERIAL LIMITED =&gt; HELAKRIDI PETER WELLA</t>
  </si>
  <si>
    <t>101AGD125105A459</t>
  </si>
  <si>
    <t>TZS 40287059.09</t>
  </si>
  <si>
    <t>212 - Kibaha - Funds Transfer  - 15 04 13 37 19 FUND-TRANSFER NMBMobileProd Nime maliza  deni  kwaisa mfinanga !! From JUMA SAID SALIMU =&gt; SHAODU BUILDING MATERIAL LIMITED</t>
  </si>
  <si>
    <t>212FTM2251050027</t>
  </si>
  <si>
    <t>TZS 40607059.09</t>
  </si>
  <si>
    <t>101 - NMB Head Office - Cash Deposit Agency banking - 1504 14 11 04 agency @21210066382@TPS900 Trx ID PS1670672993  Ter ID 2125109027   Description BIZAA!! From SHAODU BUILDING MATERIAL LIMITED =&gt; MUHARRAM ISMAIL RASHID</t>
  </si>
  <si>
    <t>101AGD325105A2X3</t>
  </si>
  <si>
    <t>TZS 42307059.09</t>
  </si>
  <si>
    <t>101 - NMB Head Office - Cash Deposit Agency banking - 1504 14 51 00 agency @21210066382@TPS900 Trx ID PS1670737091  Ter ID 2125109027   Description BIZAA!! From SHAODU BUILDING MATERIAL LIMITED =&gt; MUHARRAM ISMAIL RASHID</t>
  </si>
  <si>
    <t>101AGD325105A499</t>
  </si>
  <si>
    <t>TZS 43307059.09</t>
  </si>
  <si>
    <t>222 - Mwenge - Outgoing Funds Transfer - Sender's Ref  FT25041513471907 BRIGADE COMMANDER -302 KV to SHAODU BUILDING MATERIAL LIMITED =&gt; Remittance Info  /OAT/3402100/ * //MALIPO YA UNUNUZI WA VIFAA * //VYA UJENZI</t>
  </si>
  <si>
    <t>222FTSY251050005</t>
  </si>
  <si>
    <t>864101.69</t>
  </si>
  <si>
    <t>TZS 44171160.78</t>
  </si>
  <si>
    <t>101 - NMB Head Office - Cash Deposit Agency banking - 1504 15 37 24 agency @21210077845@TPS900 Trx ID PS1670813696  Ter ID 2125124820   Description Jumanne!! From SHAODU BUILDING MATERIAL LIMITED =&gt; CHRISTER THOMAS LUGENGE</t>
  </si>
  <si>
    <t>101AGD325105A5R1</t>
  </si>
  <si>
    <t>TZS 46171160.78</t>
  </si>
  <si>
    <t>305 - Bariadi - Outgoing Funds Transfer - Sender's Ref  FT25041515122679 JOSEPH NGONDE NTIGA to SHAODU BUILDING MATERIAL LIMITED =&gt; Remittance Info  /RFB/FOR BUSINESS</t>
  </si>
  <si>
    <t>305FTSY251050005</t>
  </si>
  <si>
    <t>27780000.00</t>
  </si>
  <si>
    <t>TZS 73951160.78</t>
  </si>
  <si>
    <t>101 - NMB Head Office - Cash Deposit Agency banking - 1504 15 57 17 agency @21210090980@TPS900 Trx ID PS1670846760  Ter ID 2125151597   Description akiba!! From SHAODU BUILDING MATERIAL LIMITED =&gt; CLEANES IDDO MWEGOHA</t>
  </si>
  <si>
    <t>101AGD225105B6Z7</t>
  </si>
  <si>
    <t>80000.00</t>
  </si>
  <si>
    <t>TZS 74031160.78</t>
  </si>
  <si>
    <t>212 - Kibaha - Funds Transfer  - 15 04 16 32 24 FUND-TRANSFER NMBMobileProd Malipo ya cement!! From NUNI SAIDI NGATIPURA =&gt; SHAODU BUILDING MATERIAL LIMITED</t>
  </si>
  <si>
    <t>212FTM4251050516</t>
  </si>
  <si>
    <t>TZS 75431160.78</t>
  </si>
  <si>
    <t>225 - Mlimani City - Outgoing Funds Transfer - Sender's Ref  YZ9MZSJKM3 SHAODU BUILDING MATERIAL LIMITED to KEDA (T) CERAMICS CO.LTD =&gt; Remittance Info  PURCHASE</t>
  </si>
  <si>
    <t>225IBFT251050028</t>
  </si>
  <si>
    <t>75000000.00</t>
  </si>
  <si>
    <t>TZS 431160.78</t>
  </si>
  <si>
    <t>307 - Manonga - Funds Transfer  - 15 04 20 07 50 FUND-TRANSFER NMBMobileProd null!! From FATINA ERASTO MBAO =&gt; SHAODU BUILDING MATERIAL LIMITED</t>
  </si>
  <si>
    <t>307FTM4251050017</t>
  </si>
  <si>
    <t>TZS 1431160.78</t>
  </si>
  <si>
    <t>307 - Manonga - Funds Transfer  - 15 04 20 08 10 FUND-TRANSFER NMBMobileProd null!! From KOMBO HAMADI KOMBO =&gt; SHAODU BUILDING MATERIAL LIMITED</t>
  </si>
  <si>
    <t>307FTM4251050018</t>
  </si>
  <si>
    <t>TZS 2451160.78</t>
  </si>
  <si>
    <t>16  Apr 2025</t>
  </si>
  <si>
    <t>101 - NMB Head Office - Cash Deposit Agency banking - 1604 09 48 03 agency @21210070644@TPS900 Trx ID PS1671603998  Ter ID 2125109029   Description deposits!! From SHAODU BUILDING MATERIAL LIMITED =&gt; GRACE EDWARD MWASUJE</t>
  </si>
  <si>
    <t>101AGD4251060230</t>
  </si>
  <si>
    <t>6500000.00</t>
  </si>
  <si>
    <t>TZS 8951160.78</t>
  </si>
  <si>
    <t>201 - Bank House - Funds Transfer  - 16 04 09 51 19 FUND-TRANSFER NMBMobileProd null!! From FRANCO MOLOLO MWAKABUTA =&gt; SHAODU BUILDING MATERIAL LIMITED</t>
  </si>
  <si>
    <t>201FTM4251060014</t>
  </si>
  <si>
    <t>4245000.00</t>
  </si>
  <si>
    <t>TZS 13196160.78</t>
  </si>
  <si>
    <t>101 - NMB Head Office - Cash Deposit Agency banking - 1604 10 23 49 agency @21210049714@TPS900 Trx ID PS1671666204  Ter ID 2125112877   Description Avelin P  tarimo!! From SHAODU BUILDING MATERIAL LIMITED =&gt; CHRISTOPHER MATHEW NKUU</t>
  </si>
  <si>
    <t>101AGD3251063292</t>
  </si>
  <si>
    <t>1780000.00</t>
  </si>
  <si>
    <t>TZS 14976160.78</t>
  </si>
  <si>
    <t>101 - NMB Head Office - Cash Deposit Agency banking - 1604 10 28 05 agency @22510022926@TPS900 Trx ID PS1671673690  Ter ID 225538967   Description Peter tarimo!! From SHAODU BUILDING MATERIAL LIMITED =&gt; PAXWELL INVESTMENT</t>
  </si>
  <si>
    <t>101AGD4251060896</t>
  </si>
  <si>
    <t>7660000.00</t>
  </si>
  <si>
    <t>TZS 22636160.78</t>
  </si>
  <si>
    <t>336 - Kahama Business Centre - Outgoing Funds Transfer - Sender's Ref  27VBK79KUD PROSPER SALVATORY MEELA to SHAODU BUILDING MATERIAL LIMITED =&gt; Remittance Info  cs</t>
  </si>
  <si>
    <t>336IBFT251060503</t>
  </si>
  <si>
    <t>2415000.00</t>
  </si>
  <si>
    <t>TZS 25051160.78</t>
  </si>
  <si>
    <t>609 - Kyela - Cash Deposit - DP BY ADERICK!! From SHAODU BUILDING MATERIAL LIMITED</t>
  </si>
  <si>
    <t>609CHDP251060505</t>
  </si>
  <si>
    <t>9769000.00</t>
  </si>
  <si>
    <t>TZS 34820160.78</t>
  </si>
  <si>
    <t>101 - NMB Head Office - Cash Deposit Agency banking - 1604 11 32 23 agency @22510110879@TPS900 Trx ID PS1671790541  Ter ID 2255155361   Description stinus!! From SHAODU BUILDING MATERIAL LIMITED =&gt; DERRS COMPANY LIMITED</t>
  </si>
  <si>
    <t>101AGD4251061251</t>
  </si>
  <si>
    <t>TZS 38820160.78</t>
  </si>
  <si>
    <t>101 - NMB Head Office - Cash Deposit Agency banking - 1604 11 44 26 agency @20310121493@TPS900 Trx ID PS1671811992  Ter ID 2035154818   Description malipo!! From SHAODU BUILDING MATERIAL LIMITED =&gt; HELAKRIDI PETER WELLA</t>
  </si>
  <si>
    <t>101AGD225106A2F2</t>
  </si>
  <si>
    <t>192000.00</t>
  </si>
  <si>
    <t>TZS 39012160.78</t>
  </si>
  <si>
    <t>101 - NMB Head Office - Cash Deposit Agency banking - 1604 12 11 30 agency @23810033835@TPS900 Trx ID PS1671859328  Ter ID 2385103083   Description Adelick!! From SHAODU BUILDING MATERIAL LIMITED =&gt; BONIPHACE WILSON MJELU</t>
  </si>
  <si>
    <t>101AGD4251061490</t>
  </si>
  <si>
    <t>3922800.00</t>
  </si>
  <si>
    <t>TZS 42934960.78</t>
  </si>
  <si>
    <t>101 - NMB Head Office - Cash Deposit Agency banking - 1604 12 36 46 agency @30310064166@TPS900 Trx ID PS1671902791  Ter ID 3035469424358   Description January!! From SHAODU BUILDING MATERIAL LIMITED =&gt; NYAJIRALI WARAGAE MASOYA</t>
  </si>
  <si>
    <t>101AGD3251069341</t>
  </si>
  <si>
    <t>TZS 45204960.78</t>
  </si>
  <si>
    <t>101 - NMB Head Office - Cash Deposit Agency banking - 1604 12 43 53 agency @30310064166@TPS900 Trx ID PS1671915099  Ter ID 3035469424358   Description January!! From SHAODU BUILDING MATERIAL LIMITED =&gt; NYAJIRALI WARAGAE MASOYA</t>
  </si>
  <si>
    <t>101AGD225106A57G</t>
  </si>
  <si>
    <t>TZS 45704960.78</t>
  </si>
  <si>
    <t>101 - NMB Head Office - Cash Deposit Agency banking - 1604 13 05 30 agency @23810033835@TPS900 Trx ID PS1671952244  Ter ID 2385103083   Description Adelick!! From SHAODU BUILDING MATERIAL LIMITED =&gt; BONIPHACE WILSON MJELU</t>
  </si>
  <si>
    <t>101AGD125106A3WM</t>
  </si>
  <si>
    <t>40000.00</t>
  </si>
  <si>
    <t>TZS 45744960.78</t>
  </si>
  <si>
    <t>249 - Morogoro Business Centre - Funds Transfer  - 16 04 13 47 31 FUND-TRANSFER NMBMobileProd Malipo!! From ANDREW THOMAS NGOWI =&gt; SHAODU BUILDING MATERIAL LIMITED</t>
  </si>
  <si>
    <t>249FTM4251060005</t>
  </si>
  <si>
    <t>1302500.00</t>
  </si>
  <si>
    <t>TZS 47047460.78</t>
  </si>
  <si>
    <t>101 - NMB Head Office - Cash Deposit Agency banking - 1604 14 49 11 agency @24310057891@TPS900 Trx ID PS1672116356  Ter ID 2435123380   Description Gm hardware!! From SHAODU BUILDING MATERIAL LIMITED =&gt; MATATA BAKARI MSANGI</t>
  </si>
  <si>
    <t>101AGD325106A3F0</t>
  </si>
  <si>
    <t>TZS 49047460.78</t>
  </si>
  <si>
    <t>101 - NMB Head Office - Cash Deposit Agency banking - 1604 15 45 40 agency @20110073166@TPS900 Trx ID PS1672205049  Ter ID 2015119867   Description Andea kibona!! From SHAODU BUILDING MATERIAL LIMITED =&gt; GRACE EXAUD KIMAMBO</t>
  </si>
  <si>
    <t>101AGD5251061663</t>
  </si>
  <si>
    <t>TZS 59047460.78</t>
  </si>
  <si>
    <t>212 - Kibaha - Funds Transfer  - 16 04 15 59 25 FUND-TRANSFER NMBMobileProd Ununuzi cement !! From VERONICA SIMON KAVISHE =&gt; SHAODU BUILDING MATERIAL LIMITED</t>
  </si>
  <si>
    <t>212FTM2251060046</t>
  </si>
  <si>
    <t>375000.00</t>
  </si>
  <si>
    <t>TZS 59422460.78</t>
  </si>
  <si>
    <t>101 - NMB Head Office - Cash Deposit Agency banking - 1604 17 09 01 agency @33110013049@TPS900 Trx ID PS1672346015  Ter ID 3315109280   Description ezra!! From SHAODU BUILDING MATERIAL LIMITED =&gt; BAHATI SEBASTIAN MERCHIORY</t>
  </si>
  <si>
    <t>101AGD325106B0JJ</t>
  </si>
  <si>
    <t>TZS 61422460.78</t>
  </si>
  <si>
    <t>225 - Mlimani City - Outgoing Funds Transfer - Sender's Ref  RJC7ZDRFF5 SHAODU BUILDING MATERIAL LIMITED to SAPPHIRE FLOAT GLASS(TANZANIA) CO L =&gt; Remittance Info  purchase</t>
  </si>
  <si>
    <t>225IBFT251060528</t>
  </si>
  <si>
    <t>TZS 31422460.78</t>
  </si>
  <si>
    <t>225 - Mlimani City - Outgoing Funds Transfer - Sender's Ref  55B37UWPXT SHAODU BUILDING MATERIAL LIMITED to KEDA (T) CERAMICS CO.LTD =&gt; Remittance Info  PURCHASE</t>
  </si>
  <si>
    <t>225IBFT251060529</t>
  </si>
  <si>
    <t>2320500.00</t>
  </si>
  <si>
    <t>TZS 29101960.78</t>
  </si>
  <si>
    <t>225 - Mlimani City - Outgoing Funds Transfer - Sender's Ref  JNFM3UHGI6 SHAODU BUILDING MATERIAL LIMITED to KEDA (T) CERAMICS CO.LTD =&gt; Remittance Info  PURCHASE</t>
  </si>
  <si>
    <t>225IBFT251060021</t>
  </si>
  <si>
    <t>TZS 3101960.78</t>
  </si>
  <si>
    <t>101 - NMB Head Office - Cash Deposit Agency banking - 1604 18 41 18 agency @21210089305@TPS900 Trx ID PS1672519668  Ter ID 2125149090   Description seba!! From SHAODU BUILDING MATERIAL LIMITED =&gt; JAMILA RAMADHANI MFANGAVO</t>
  </si>
  <si>
    <t>101AGD225106D0MC</t>
  </si>
  <si>
    <t>TZS 3484460.78</t>
  </si>
  <si>
    <t>17  Apr 2025</t>
  </si>
  <si>
    <t>212 - Kibaha - Funds Transfer  - 17 04 09 10 14 FUND-TRANSFER NMBMobileProd Cement na Vioo Tin 141-504-402!! From VERONICA SIMON KAVISHE =&gt; SHAODU BUILDING MATERIAL LIMITED</t>
  </si>
  <si>
    <t>212FTM3251070501</t>
  </si>
  <si>
    <t>783000.00</t>
  </si>
  <si>
    <t>TZS 4267460.78</t>
  </si>
  <si>
    <t>101 - NMB Head Office - Cash Deposit Agency banking - 1704 09 48 19 agency @63410017485@TPS900 Trx ID PS1672990793  Ter ID 6345146502   Description malipo!! From SHAODU BUILDING MATERIAL LIMITED =&gt; MIKIDADI GIDIONI LAMECK</t>
  </si>
  <si>
    <t>101AGD3251072398</t>
  </si>
  <si>
    <t>1492000.00</t>
  </si>
  <si>
    <t>TZS 5759460.78</t>
  </si>
  <si>
    <t>306 - Kahama - Outgoing Funds Transfer - Sender's Ref  7JI3RLD3HF PROSTERO INVESTMENT AND GENERAL TRA to SHAODU BUILDING MATERIAL LIMITED =&gt; Remittance Info  cs</t>
  </si>
  <si>
    <t>306IBFT251070001</t>
  </si>
  <si>
    <t>16232500.00</t>
  </si>
  <si>
    <t>TZS 21991960.78</t>
  </si>
  <si>
    <t>101 - NMB Head Office - Cash Deposit Agency banking - 1704 10 55 42 agency @20110073166@TPS900 Trx ID PS1673109984  Ter ID 2015119867   Description kibona!! From SHAODU BUILDING MATERIAL LIMITED =&gt; GRACE EXAUD KIMAMBO</t>
  </si>
  <si>
    <t>101AGD4251071140</t>
  </si>
  <si>
    <t>5370000.00</t>
  </si>
  <si>
    <t>TZS 27361960.78</t>
  </si>
  <si>
    <t>212 - Kibaha - Funds Transfer  - 17 04 11 44 53 FUND-TRANSFER NMBMobileProd Aluminum !! From VERONICA SIMON KAVISHE =&gt; SHAODU BUILDING MATERIAL LIMITED</t>
  </si>
  <si>
    <t>212FTM2251070516</t>
  </si>
  <si>
    <t>136000.00</t>
  </si>
  <si>
    <t>TZS 27497960.78</t>
  </si>
  <si>
    <t>306 - Kahama - Outgoing Funds Transfer - Sender's Ref  WMGJX0053M PROSTERO INVESTMENT AND GENERAL TRA to SHAODU BUILDING MATERIAL LIMITED =&gt; Remittance Info  cs</t>
  </si>
  <si>
    <t>306IBFT251070002</t>
  </si>
  <si>
    <t>10080000.00</t>
  </si>
  <si>
    <t>TZS 37577960.78</t>
  </si>
  <si>
    <t>101 - NMB Head Office - Cash Deposit Agency banking - 1704 13 26 11 agency @80110007709@TPS900 Trx ID PS1673373938  Ter ID 8015469360145   Description TMvungi!! From SHAODU BUILDING MATERIAL LIMITED =&gt; DEOGRATIUS MNUBI KULUNGO</t>
  </si>
  <si>
    <t>101AGD325107A1A9</t>
  </si>
  <si>
    <t>TZS 38997960.78</t>
  </si>
  <si>
    <t>101 - NMB Head Office - Cash Deposit Agency banking - 1704 13 39 27 agency @44210014983@TPS900 Trx ID PS1673395544  Ter ID 4425132746   Description husna!! From SHAODU BUILDING MATERIAL LIMITED =&gt; ISSAH KASSIM HASSAN</t>
  </si>
  <si>
    <t>101AGD225107B00L</t>
  </si>
  <si>
    <t>180000.00</t>
  </si>
  <si>
    <t>TZS 39177960.78</t>
  </si>
  <si>
    <t>615 - Tunduma - Cash Deposit - BY LUDOVICK FOR AKIBA!! From SHAODU BUILDING MATERIAL LIMITED</t>
  </si>
  <si>
    <t>615CHDP251070521</t>
  </si>
  <si>
    <t>19910000.00</t>
  </si>
  <si>
    <t>TZS 59087960.78</t>
  </si>
  <si>
    <t>613CHDP251070027</t>
  </si>
  <si>
    <t>24000000.00</t>
  </si>
  <si>
    <t>TZS 83087960.78</t>
  </si>
  <si>
    <t>101 - NMB Head Office - Cash Deposit Agency banking - 1704 15 48 38 agency @20310121493@TPS900 Trx ID PS1673599119  Ter ID 2035154818   Description malipo!! From SHAODU BUILDING MATERIAL LIMITED =&gt; HELAKRIDI PETER WELLA</t>
  </si>
  <si>
    <t>101AGD325107A5WQ</t>
  </si>
  <si>
    <t>1099100.00</t>
  </si>
  <si>
    <t>TZS 84187060.78</t>
  </si>
  <si>
    <t>225 - Mlimani City - Outgoing Funds Transfer - Sender's Ref  2S7NTPYDHN SHAODU BUILDING MATERIAL LIMITED to KEDA (T) CERAMICS CO.LTD =&gt; Remittance Info  PURCHASE</t>
  </si>
  <si>
    <t>225IBFT251070535</t>
  </si>
  <si>
    <t>84000000.00</t>
  </si>
  <si>
    <t>TZS 187060.78</t>
  </si>
  <si>
    <t>18  Apr 2025</t>
  </si>
  <si>
    <t>101 - NMB Head Office - Cash Deposit Agency banking - 1804 10 43 53 agency @80110040219@TPS900 Trx ID PS1674479000  Ter ID 8015122569   Description ally omari maganda!! From SHAODU BUILDING MATERIAL LIMITED =&gt; SHABANI SINGANO SEKIBAHA</t>
  </si>
  <si>
    <t>101AGD4251080948</t>
  </si>
  <si>
    <t>5520000.00</t>
  </si>
  <si>
    <t>TZS 5707060.78</t>
  </si>
  <si>
    <t>101 - NMB Head Office - Cash Deposit Agency banking - 1804 10 59 10 agency @20310121493@TPS900 Trx ID PS1674506758  Ter ID 2035154818   Description ngonyani!! From SHAODU BUILDING MATERIAL LIMITED =&gt; HELAKRIDI PETER WELLA</t>
  </si>
  <si>
    <t>101AGD3251084220</t>
  </si>
  <si>
    <t>1478000.00</t>
  </si>
  <si>
    <t>TZS 7185060.78</t>
  </si>
  <si>
    <t>801 - Mlandizi - Funds Transfer  - 18 04 11 21 29 FUND-TRANSFER NMBMobileProd Kulipia cement lulu 42.5 !! From DAMBULWA YASINI DAMBULWA =&gt; SHAODU BUILDING MATERIAL LIMITED</t>
  </si>
  <si>
    <t>801FTM4251080007</t>
  </si>
  <si>
    <t>TZS 8605060.78</t>
  </si>
  <si>
    <t>101 - NMB Head Office - Cash Deposit Agency banking - 1804 15 54 08 agency @21210058703@TPS900 Trx ID PS1674969091  Ter ID 2125112873   Description fidelis!! From SHAODU BUILDING MATERIAL LIMITED =&gt; NANGARA TRADERS LIMITED</t>
  </si>
  <si>
    <t>101AGD325108A3GR</t>
  </si>
  <si>
    <t>TZS 10605060.78</t>
  </si>
  <si>
    <t>101 - NMB Head Office - Cash Deposit Agency banking - 1804 15 55 07 agency @21210058703@TPS900 Trx ID PS1674970568  Ter ID 2125112873   Description fidelis!! From SHAODU BUILDING MATERIAL LIMITED =&gt; NANGARA TRADERS LIMITED</t>
  </si>
  <si>
    <t>101AGD325108A3VB</t>
  </si>
  <si>
    <t>TZS 12105060.78</t>
  </si>
  <si>
    <t>101 - NMB Head Office - Cash Deposit Agency banking - 1804 15 56 06 agency @21210058703@TPS900 Trx ID PS1674971971  Ter ID 2125112873   Description fidelis!! From SHAODU BUILDING MATERIAL LIMITED =&gt; NANGARA TRADERS LIMITED</t>
  </si>
  <si>
    <t>101AGD325108A3VZ</t>
  </si>
  <si>
    <t>TZS 14105060.78</t>
  </si>
  <si>
    <t>101 - NMB Head Office - Cash Deposit Agency banking - 1804 17 35 06 agency @33110005410@TPS900 Trx ID PS1675115850  Ter ID 3315469367804   Description ezla!! From SHAODU BUILDING MATERIAL LIMITED =&gt; NDOLOLO LUMEYA MWIZA</t>
  </si>
  <si>
    <t>101AGD4251082950</t>
  </si>
  <si>
    <t>TZS 18105060.78</t>
  </si>
  <si>
    <t>101 - NMB Head Office - Cash Deposit Agency banking - 1804 18 23 07 agency @21210079535@TPS900 Trx ID PS1675194914  Ter ID 2125129816   Description PATRICIA!! From SHAODU BUILDING MATERIAL LIMITED =&gt; JAFARI AWADHI MSUYA</t>
  </si>
  <si>
    <t>101AGD325108A7KT</t>
  </si>
  <si>
    <t>TZS 19505060.78</t>
  </si>
  <si>
    <t>19  Apr 2025</t>
  </si>
  <si>
    <t>529 - Makole Business Centre - Funds Transfer  - 19 04 07 56 18 FUND-TRANSFER NMBMobileProd null!! From MARY THADEUS MASSAWE =&gt; SHAODU BUILDING MATERIAL LIMITED</t>
  </si>
  <si>
    <t>529FTM3251090001</t>
  </si>
  <si>
    <t>715000.00</t>
  </si>
  <si>
    <t>TZS 20220060.78</t>
  </si>
  <si>
    <t>101 - NMB Head Office - Cash Deposit Agency banking - 1904 09 06 19 agency @80110018023@TPS900 Trx ID PS1675604182  Ter ID 801556330   Description diwani msuya!! From SHAODU BUILDING MATERIAL LIMITED =&gt; RAJABU BONZA HASSAN</t>
  </si>
  <si>
    <t>101AGD3251091020</t>
  </si>
  <si>
    <t>TZS 21640060.78</t>
  </si>
  <si>
    <t>251 - Mbezi Luis - Funds Transfer  - 19 04 10 14 53 FUND-TRANSFER NMBMobileProd null!! From JOHN GODSON MAMUYA =&gt; SHAODU BUILDING MATERIAL LIMITED</t>
  </si>
  <si>
    <t>251FTM4251090004</t>
  </si>
  <si>
    <t>2015000.00</t>
  </si>
  <si>
    <t>TZS 23655060.78</t>
  </si>
  <si>
    <t>101 - NMB Head Office - TIPS Payments - Ref  003-1964cedebc53cb85 Received payment from 0152739588000 (GODSON MWELINDE BAIJABOROBI) on 19.04.2025 10 23 04!! From BOT TIPS CLEARING ACCOUNT =&gt; SHAODU BUILDING MATERIAL LIMITED</t>
  </si>
  <si>
    <t>101TPFT251092244</t>
  </si>
  <si>
    <t>1507000.00</t>
  </si>
  <si>
    <t>TZS 25162060.78</t>
  </si>
  <si>
    <t>101 - NMB Head Office - Cash Deposit Agency banking - 1904 11 46 48 agency @80110030269@TPS900 Trx ID PS1675878179  Ter ID 8015112137   Description akiba!! From SHAODU BUILDING MATERIAL LIMITED =&gt; ISACK MINZI MABELA</t>
  </si>
  <si>
    <t>101AGD3251097483</t>
  </si>
  <si>
    <t>TZS 26582060.78</t>
  </si>
  <si>
    <t>101 - NMB Head Office - Cash Deposit Agency banking - 1904 12 04 06 agency @52810019497@TPS900 Trx ID PS1675909311  Ter ID 5285115069   Description akuba!! From SHAODU BUILDING MATERIAL LIMITED =&gt; SARAPHINA JOHN KIRARO</t>
  </si>
  <si>
    <t>101AGD225109A2Q1</t>
  </si>
  <si>
    <t>365000.00</t>
  </si>
  <si>
    <t>TZS 26947060.78</t>
  </si>
  <si>
    <t>101 - NMB Head Office - Cash Deposit Agency banking - 1904 12 40 21 agency @62610030329@TPS900 Trx ID PS1675974795  Ter ID 6265141961   Description daniel kayun!! From SHAODU BUILDING MATERIAL LIMITED =&gt; DAUD ASANGALWISYE MFWANGO</t>
  </si>
  <si>
    <t>101AGD3251099869</t>
  </si>
  <si>
    <t>TZS 28047060.78</t>
  </si>
  <si>
    <t>101 - NMB Head Office - Cash Deposit Agency banking - 1904 12 42 00 agency @22810009612@TPS900 Trx ID PS1675977806  Ter ID 2285469467237   Description muhajili msumi!! From SHAODU BUILDING MATERIAL LIMITED =&gt; MUSSA SHABAN KIROBO- FLOAT A/C</t>
  </si>
  <si>
    <t>101AGD3251099917</t>
  </si>
  <si>
    <t>TZS 29992060.78</t>
  </si>
  <si>
    <t>101 - NMB Head Office - Cash Deposit Agency banking - 1904 12 54 49 agency @40110016305@TPS900 Trx ID PS1676000414  Ter ID 4015469377308   Description VICENT MBISE!! From SHAODU BUILDING MATERIAL LIMITED =&gt; TUMAINI WILFRED KILEO</t>
  </si>
  <si>
    <t>101AGD5251090942</t>
  </si>
  <si>
    <t>TZS 49992060.78</t>
  </si>
  <si>
    <t>101 - NMB Head Office - Cash Deposit Agency banking - 1904 12 55 29 agency @40110016305@TPS900 Trx ID PS1676001603  Ter ID 4015469377308   Description vicent mbice!! From SHAODU BUILDING MATERIAL LIMITED =&gt; TUMAINI WILFRED KILEO</t>
  </si>
  <si>
    <t>101AGD5251091131</t>
  </si>
  <si>
    <t>19000000.00</t>
  </si>
  <si>
    <t>TZS 68992060.78</t>
  </si>
  <si>
    <t>101 - NMB Head Office - Cash Deposit Agency banking - 1904 12 56 21 agency @40110016305@TPS900 Trx ID PS1676003094  Ter ID 4015469377308   Description vicent kimaro!! From SHAODU BUILDING MATERIAL LIMITED =&gt; TUMAINI WILFRED KILEO</t>
  </si>
  <si>
    <t>101AGD4251092619</t>
  </si>
  <si>
    <t>5847000.00</t>
  </si>
  <si>
    <t>TZS 74839060.78</t>
  </si>
  <si>
    <t>505 - Dodoma - Outgoing Funds Transfer - Sender's Ref  K5KXU01BH8 E-KAD INVESTMENT COMPANY LIMITED to SHAODU BUILDING MATERIAL LIMITED =&gt; Remittance Info  Alm</t>
  </si>
  <si>
    <t>505IBFT251090020</t>
  </si>
  <si>
    <t>13600000.00</t>
  </si>
  <si>
    <t>TZS 88439060.78</t>
  </si>
  <si>
    <t>249 - Morogoro Business Centre - Funds Transfer  - 19 04 13 35 16 FUND-TRANSFER NMBMobileProd Malipo !! From ANDREW THOMAS NGOWI =&gt; SHAODU BUILDING MATERIAL LIMITED</t>
  </si>
  <si>
    <t>249FTM4251090002</t>
  </si>
  <si>
    <t>900000.00</t>
  </si>
  <si>
    <t>TZS 89339060.78</t>
  </si>
  <si>
    <t>251 - Mbezi Luis - Funds Transfer  - 19 04 13 36 09 FUND-TRANSFER NMBMobileProd null!! From JOHN GODSON MAMUYA =&gt; SHAODU BUILDING MATERIAL LIMITED</t>
  </si>
  <si>
    <t>251FTM2251090023</t>
  </si>
  <si>
    <t>TZS 89389060.78</t>
  </si>
  <si>
    <t>307 - Manonga - Funds Transfer  - 19 04 13 38 47 FUND-TRANSFER NMBMobileProd null!! From FATINA ERASTO MBAO =&gt; SHAODU BUILDING MATERIAL LIMITED</t>
  </si>
  <si>
    <t>307FTM4251090007</t>
  </si>
  <si>
    <t>TZS 90889060.78</t>
  </si>
  <si>
    <t>505 - Dodoma - Outgoing Funds Transfer - Sender's Ref  KIOS6R1VF0 E-KAD INVESTMENT COMPANY LIMITED to SHAODU BUILDING MATERIAL LIMITED =&gt; Remittance Info  Chuma</t>
  </si>
  <si>
    <t>505IBFT251090511</t>
  </si>
  <si>
    <t>2451000.00</t>
  </si>
  <si>
    <t>TZS 93340060.78</t>
  </si>
  <si>
    <t>20  Apr 2025</t>
  </si>
  <si>
    <t>221 - Wami - Funds Transfer  - 20 04 12 45 42 FUND-TRANSFER NMBMobileProd Malipo ya mzigo!! From RAMADHANI HAMISI MLEMBE =&gt; SHAODU BUILDING MATERIAL LIMITED</t>
  </si>
  <si>
    <t>221FTM3251100013</t>
  </si>
  <si>
    <t>TZS 94225060.78</t>
  </si>
  <si>
    <t>21  Apr 2025</t>
  </si>
  <si>
    <t>225 - Mlimani City - Outgoing Funds Transfer - Sender's Ref  DUAAYQV2R8 SHAODU BUILDING MATERIAL LIMITED to KEDA (T) CERAMICS CO.LTD =&gt; Remittance Info  PURCHASE</t>
  </si>
  <si>
    <t>225IBFT251110503</t>
  </si>
  <si>
    <t>94000000.00</t>
  </si>
  <si>
    <t>TZS 225060.78</t>
  </si>
  <si>
    <t>517 - Mazengo - Funds Transfer  - 21 04 13 18 50 FUND-TRANSFER NMBMobileProd null!! From SAMWEL SANIFORD JOHN =&gt; SHAODU BUILDING MATERIAL LIMITED</t>
  </si>
  <si>
    <t>517FTM3251110041</t>
  </si>
  <si>
    <t>569000.00</t>
  </si>
  <si>
    <t>TZS 794060.78</t>
  </si>
  <si>
    <t>249 - Morogoro Business Centre - Funds Transfer  - 21 04 15 33 42 FUND-TRANSFER NMBMobileProd Malipo !! From ANDREW THOMAS NGOWI =&gt; SHAODU BUILDING MATERIAL LIMITED</t>
  </si>
  <si>
    <t>249FTM2251110003</t>
  </si>
  <si>
    <t>TZS 904060.78</t>
  </si>
  <si>
    <t>101 - NMB Head Office - Cash Deposit Agency banking - 2104 16 14 38 agency @21210010359@Trx ID PS1678265996  Ter ID 212521610   Description ABELI MWANZA!! From SHAODU BUILDING MATERIAL LIMITED =&gt; BONIFASI SIMON MBENA</t>
  </si>
  <si>
    <t>101AGD4251111994</t>
  </si>
  <si>
    <t>TZS 4604060.78</t>
  </si>
  <si>
    <t>101 - NMB Head Office - Cash Deposit Agency banking - 2104 16 15 50 agency @21210020958@Trx ID PS1678267622  Ter ID 212514796940   Description ABELI MWANZA!! From SHAODU BUILDING MATERIAL LIMITED =&gt; JOYCE ELIAS MACHA</t>
  </si>
  <si>
    <t>101AGD4251111997</t>
  </si>
  <si>
    <t>TZS 9604060.78</t>
  </si>
  <si>
    <t>22  Apr 2025</t>
  </si>
  <si>
    <t>801 - Mlandizi - Funds Transfer  - 22 04 09 06 04 FUND-TRANSFER NMBMobileProd Kulipia cement lulu !! From DAMBULWA YASINI DAMBULWA =&gt; SHAODU BUILDING MATERIAL LIMITED</t>
  </si>
  <si>
    <t>801FTM4251120002</t>
  </si>
  <si>
    <t>TZS 11024060.78</t>
  </si>
  <si>
    <t>101 - NMB Head Office - Cash Deposit Agency banking - 2204 09 09 11 agency @21210015837@TPS900 Trx ID PS1678888153  Ter ID 2125469385377   Description apam ceramic!! From SHAODU BUILDING MATERIAL LIMITED =&gt; MICHAEL LEMOMO MOLLEL</t>
  </si>
  <si>
    <t>101AGD3251121205</t>
  </si>
  <si>
    <t>TZS 12444060.78</t>
  </si>
  <si>
    <t>101 - NMB Head Office - Cash Deposit Agency banking - 2204 09 13 37 agency @21210070644@TPS900 Trx ID PS1678895500  Ter ID 2125109029   Description deposits!! From SHAODU BUILDING MATERIAL LIMITED =&gt; GRACE EDWARD MWASUJE</t>
  </si>
  <si>
    <t>101AGD3251121304</t>
  </si>
  <si>
    <t>TZS 13864060.78</t>
  </si>
  <si>
    <t>435 - Mbuyuni - Cash Deposit - BY PESA JOSEPH!! From SHAODU BUILDING MATERIAL LIMITED</t>
  </si>
  <si>
    <t>435CHDP251120510</t>
  </si>
  <si>
    <t>5512000.00</t>
  </si>
  <si>
    <t>TZS 19376060.78</t>
  </si>
  <si>
    <t>101 - NMB Head Office - Cash Deposit Agency banking - 2204 11 05 28 agency @80110045682@TPS900 Trx ID PS1679118081  Ter ID 8015151641   Description malipo ya cement ya kanyika!! From SHAODU BUILDING MATERIAL LIMITED =&gt; GULLAM HASHIMU KABUGA</t>
  </si>
  <si>
    <t>101AGD3251126792</t>
  </si>
  <si>
    <t>TZS 20796060.78</t>
  </si>
  <si>
    <t>621 - Sumbawanga - Cash Deposit - BIASHARA YA VIOO!! From SHAODU BUILDING MATERIAL LIMITED</t>
  </si>
  <si>
    <t>621CHDP251120036</t>
  </si>
  <si>
    <t>13045000.00</t>
  </si>
  <si>
    <t>TZS 33841060.78</t>
  </si>
  <si>
    <t>505 - Dodoma - Outgoing Funds Transfer - Sender's Ref  5FIPVUD413 E-KAD INVESTMENT COMPANY LIMITED to SHAODU BUILDING MATERIAL LIMITED =&gt; Remittance Info  Glas</t>
  </si>
  <si>
    <t>505IBFT251120005</t>
  </si>
  <si>
    <t>7100000.00</t>
  </si>
  <si>
    <t>TZS 40941060.78</t>
  </si>
  <si>
    <t>101 - NMB Head Office - Cash Deposit Agency banking - 2204 12 13 51 agency @80110025222@TPS900 Trx ID PS1679261944  Ter ID 8015111773   Description Sam!! From SHAODU BUILDING MATERIAL LIMITED =&gt; ASNATH GODWIN MSHANA</t>
  </si>
  <si>
    <t>101AGD325112A0HY</t>
  </si>
  <si>
    <t>TZS 42361060.78</t>
  </si>
  <si>
    <t>336 - Kahama Business Centre - Outgoing Funds Transfer - Sender's Ref  T26AWWI5NK PROSPER SALVATORY MEELA to SHAODU BUILDING MATERIAL LIMITED =&gt; Remittance Info  cs</t>
  </si>
  <si>
    <t>336IBFT251120004</t>
  </si>
  <si>
    <t>TZS 47361060.78</t>
  </si>
  <si>
    <t>336 - Kahama Business Centre - Outgoing Funds Transfer - Sender's Ref  ZPUQ42UIYJ PROSPER SALVATORY MEELA to SHAODU BUILDING MATERIAL LIMITED =&gt; Remittance Info  cs</t>
  </si>
  <si>
    <t>336IBFT251120005</t>
  </si>
  <si>
    <t>TZS 52361060.78</t>
  </si>
  <si>
    <t>336 - Kahama Business Centre - Outgoing Funds Transfer - Sender's Ref  MWGXSXLP14 PROSPER SALVATORY MEELA to SHAODU BUILDING MATERIAL LIMITED =&gt; Remittance Info  cs</t>
  </si>
  <si>
    <t>336IBFT251120006</t>
  </si>
  <si>
    <t>TZS 57361060.78</t>
  </si>
  <si>
    <t>336 - Kahama Business Centre - Outgoing Funds Transfer - Sender's Ref  FJ8HEXLHEV PROSPER SALVATORY MEELA to SHAODU BUILDING MATERIAL LIMITED =&gt; Remittance Info  cs</t>
  </si>
  <si>
    <t>336IBFT251120501</t>
  </si>
  <si>
    <t>2773000.00</t>
  </si>
  <si>
    <t>TZS 60134060.78</t>
  </si>
  <si>
    <t>101 - NMB Head Office - Cash Deposit Agency banking - 2204 13 31 04 agency @24910003260@TPS900 Trx ID PS1679417299  Ter ID 2495118609   Description AZIZA!! From SHAODU BUILDING MATERIAL LIMITED =&gt; JANE  SABINUS WILLA</t>
  </si>
  <si>
    <t>101AGD4251123649</t>
  </si>
  <si>
    <t>TZS 67134060.78</t>
  </si>
  <si>
    <t>101 - NMB Head Office - Cash Deposit Agency banking - 2204 13 33 32 agency @24910003260@TPS900 Trx ID PS1679421825  Ter ID 2495118609   Description AZIZA!! From SHAODU BUILDING MATERIAL LIMITED =&gt; JANE  SABINUS WILLA</t>
  </si>
  <si>
    <t>101AGD4251123662</t>
  </si>
  <si>
    <t>TZS 73134060.78</t>
  </si>
  <si>
    <t>101 - NMB Head Office - Cash Deposit Agency banking - 2204 13 44 58 agency @50510072653@TPS900 Trx ID PS1679443395  Ter ID 5055469449617   Description EKAD COMPANY!! From SHAODU BUILDING MATERIAL LIMITED =&gt; HERIELI ALEN MOSHA</t>
  </si>
  <si>
    <t>101AGD4251124100</t>
  </si>
  <si>
    <t>TZS 78734060.78</t>
  </si>
  <si>
    <t>225 - Mlimani City - Outgoing Funds Transfer - Sender's Ref  93EN17K2LX SHAODU BUILDING MATERIAL LIMITED to KEDA (T) CERAMICS CO.LTD =&gt; Remittance Info  PURCHASE</t>
  </si>
  <si>
    <t>225IBFT251120537</t>
  </si>
  <si>
    <t>24996000.00</t>
  </si>
  <si>
    <t>TZS 53738060.78</t>
  </si>
  <si>
    <t>225 - Mlimani City - Outgoing Funds Transfer - Sender's Ref  OACQ0OI9PW SHAODU BUILDING MATERIAL LIMITED to XINGHAO GROUP CO.LIMITED =&gt; Remittance Info  PURCHASE</t>
  </si>
  <si>
    <t>225IBFT251120558</t>
  </si>
  <si>
    <t>53730000.00</t>
  </si>
  <si>
    <t>TZS 8060.78</t>
  </si>
  <si>
    <t>511 - Nzega - Outgoing Funds Transfer - Sender's Ref  FT25042219062102 PAUL, PETER ANTHONY to SHAODU BUILDING MATERIAL LIMITED =&gt; Remittance Info  /EOS/3211200/VIFAA VYA UJENZI</t>
  </si>
  <si>
    <t>511FTSY251120020</t>
  </si>
  <si>
    <t>TZS 5718060.78</t>
  </si>
  <si>
    <t>101 - NMB Head Office - Cash Deposit Agency banking - 2204 19 39 55 agency @51710072058@TPS900 Trx ID PS1680150605  Ter ID 5175120853   Description mama kessy!! From SHAODU BUILDING MATERIAL LIMITED =&gt; ESUPAT ABSALOM LAIZER</t>
  </si>
  <si>
    <t>101AGD325112C390</t>
  </si>
  <si>
    <t>TZS 6918060.78</t>
  </si>
  <si>
    <t>101 - NMB Head Office - Cash Deposit Agency banking - 2204 20 30 02 agency @21210084656@TPS900 Trx ID PS1680233182  Ter ID 2125133640   Description beichee!! From SHAODU BUILDING MATERIAL LIMITED =&gt; PETER JOHN MSONGA</t>
  </si>
  <si>
    <t>101AGD325112C4FT</t>
  </si>
  <si>
    <t>TZS 8338060.78</t>
  </si>
  <si>
    <t>23  Apr 2025</t>
  </si>
  <si>
    <t>439 - Ngaramtoni - Cash Deposit - MALIPO Y FUNDI BY TARAKWA HARDWARE!! From SHAODU BUILDING MATERIAL LIMITED</t>
  </si>
  <si>
    <t>439CHDP251130012</t>
  </si>
  <si>
    <t>TZS 10338060.78</t>
  </si>
  <si>
    <t>101 - NMB Head Office - Cash Deposit Agency banking - 2304 10 35 36 agency @80110010618@Trx ID PS1680562340  Ter ID 801536141   Description NGOFI HARDWARE!! From SHAODU BUILDING MATERIAL LIMITED =&gt; JULIUS ANDREW KORNELIO</t>
  </si>
  <si>
    <t>101AGD3251133958</t>
  </si>
  <si>
    <t>TZS 11758060.78</t>
  </si>
  <si>
    <t>801 - Mlandizi - Cash Deposit - LIGTNESS KIMARO!! From SHAODU BUILDING MATERIAL LIMITED</t>
  </si>
  <si>
    <t>801CHDP251130509</t>
  </si>
  <si>
    <t>TZS 20038060.78</t>
  </si>
  <si>
    <t>201 - Bank House - Funds Transfer  - 23 04 12 45 27 FUND-TRANSFER NMBMobileProd null!! From FRANCO MOLOLO MWAKABUTA =&gt; SHAODU BUILDING MATERIAL LIMITED</t>
  </si>
  <si>
    <t>201FTM4251130017</t>
  </si>
  <si>
    <t>TZS 22038060.78</t>
  </si>
  <si>
    <t>201 - Bank House - Funds Transfer  - 23 04 15 25 28 FUND-TRANSFER NMBMobileProd null!! From FRANCO MOLOLO MWAKABUTA =&gt; SHAODU BUILDING MATERIAL LIMITED</t>
  </si>
  <si>
    <t>201FTM4251130535</t>
  </si>
  <si>
    <t>2190500.00</t>
  </si>
  <si>
    <t>TZS 2228560.78</t>
  </si>
  <si>
    <t>201 - Bank House - Funds Transfer  - 23 04 15 34 41 FUND-TRANSFER NMBMobileProd null!! From FRANCO MOLOLO MWAKABUTA =&gt; SHAODU BUILDING MATERIAL LIMITED</t>
  </si>
  <si>
    <t>201FTM5251130507</t>
  </si>
  <si>
    <t>2500.00</t>
  </si>
  <si>
    <t>TZS 2231060.78</t>
  </si>
  <si>
    <t>101 - NMB Head Office - Cash Deposit Agency banking - 2304 16 00 36 agency @31010074481@TPS900 Trx ID PS1681097974  Ter ID 3105137022   Description yusuph geita!! From SHAODU BUILDING MATERIAL LIMITED =&gt; MARY JUMANNE YAMLINGA</t>
  </si>
  <si>
    <t>101AGD5251131417</t>
  </si>
  <si>
    <t>TZS 12231060.78</t>
  </si>
  <si>
    <t>203 - Ilala - Funds Transfer  - 23 04 16 19 50 FUND-TRANSFER NMBMobileProd null!! From IBRAHIM SALIM BAKAR =&gt; SHAODU BUILDING MATERIAL LIMITED</t>
  </si>
  <si>
    <t>203FTM4251130516</t>
  </si>
  <si>
    <t>TZS 13671060.78</t>
  </si>
  <si>
    <t>706 - Mtwara - Funds Transfer  - 23 04 17 15 41 FUND-TRANSFER NMBMobileProd null!! From MPITA ENTERPRISES. =&gt; SHAODU BUILDING MATERIAL LIMITED</t>
  </si>
  <si>
    <t>706FTM4251130010</t>
  </si>
  <si>
    <t>TZS 14571060.78</t>
  </si>
  <si>
    <t>101 - NMB Head Office - Cash Deposit Agency banking - 2304 17 20 44 agency @43910012031@TPS900 Trx ID PS1681238480  Ter ID 4395127950   Description Noeli!! From SHAODU BUILDING MATERIAL LIMITED =&gt; AMANI MEVAASHI MOLLEL</t>
  </si>
  <si>
    <t>101AGD325113B1EB</t>
  </si>
  <si>
    <t>TZS 16071060.78</t>
  </si>
  <si>
    <t>24  Apr 2025</t>
  </si>
  <si>
    <t>101 - NMB Head Office - Cash Deposit Agency banking - 2404 08 09 56 agency @80110045682@TPS900 Trx ID PS1681985861  Ter ID 8015151641   Description malipo!! From SHAODU BUILDING MATERIAL LIMITED =&gt; GULLAM HASHIMU KABUGA</t>
  </si>
  <si>
    <t>101AGD3251140108</t>
  </si>
  <si>
    <t>TZS 17471060.78</t>
  </si>
  <si>
    <t>101 - NMB Head Office - Cash Deposit Agency banking - 2404 08 24 53 agency @80110007709@TPS900 Trx ID PS1682005441  Ter ID 8015469360145   Description T mvungi!! From SHAODU BUILDING MATERIAL LIMITED =&gt; DEOGRATIUS MNUBI KULUNGO</t>
  </si>
  <si>
    <t>101AGD3251140183</t>
  </si>
  <si>
    <t>TZS 18871060.78</t>
  </si>
  <si>
    <t>101 - NMB Head Office - Cash Deposit Agency banking - 2404 12 44 54 agency @61010073770@TPS900 Trx ID PS1682557425  Ter ID 6105107564   Description shadrack kitutu!! From SHAODU BUILDING MATERIAL LIMITED =&gt; MUSSA CEPHANIA NTULLO</t>
  </si>
  <si>
    <t>101AGD4251142201</t>
  </si>
  <si>
    <t>TZS 24871060.78</t>
  </si>
  <si>
    <t>101 - NMB Head Office - Cash Deposit Agency banking - 2404 12 46 30 agency @61010073770@TPS900 Trx ID PS1682560847  Ter ID 6105107564   Description SHADRACK KITITU!! From SHAODU BUILDING MATERIAL LIMITED =&gt; MUSSA CEPHANIA NTULLO</t>
  </si>
  <si>
    <t>101AGD4251142208</t>
  </si>
  <si>
    <t>TZS 28871060.78</t>
  </si>
  <si>
    <t>439 - Ngaramtoni - Cash Deposit - malipo ya vifaa -tarakwa hardware!! From SHAODU BUILDING MATERIAL LIMITED</t>
  </si>
  <si>
    <t>439CHDP251140512</t>
  </si>
  <si>
    <t>TZS 31371060.78</t>
  </si>
  <si>
    <t>101 - NMB Head Office - Cash Deposit Agency banking - 2404 13 09 53 agency @21210030827@TPS900 Trx ID PS1682610186  Ter ID 212547719   Description diwan msuya!! From SHAODU BUILDING MATERIAL LIMITED =&gt; SAUMU SAID MBONDE</t>
  </si>
  <si>
    <t>101AGD325114A0DK</t>
  </si>
  <si>
    <t>TZS 32791060.78</t>
  </si>
  <si>
    <t>238 - Mandela Road - Funds Transfer  - 24 04 13 12 13 FUND-TRANSFER NMBMobileProd null!! From SWAIBU OMARI MTANGI =&gt; SHAODU BUILDING MATERIAL LIMITED</t>
  </si>
  <si>
    <t>238FTM4251140504</t>
  </si>
  <si>
    <t>TZS 33791060.78</t>
  </si>
  <si>
    <t>225 - Mlimani City - Outgoing Funds Transfer - Sender's Ref  GZ0WRHSM0Z SHAODU BUILDING MATERIAL LIMITED to XINGHAO GROUP CO.LIMITED =&gt; Remittance Info  PURCHASE</t>
  </si>
  <si>
    <t>225IBFT251140035</t>
  </si>
  <si>
    <t>33000000.00</t>
  </si>
  <si>
    <t>TZS 791060.78</t>
  </si>
  <si>
    <t>221 - Wami - Funds Transfer  - 24 04 19 41 34 FUND-TRANSFER NMBMobileProd null!! From NDUNGURU, ABEL ABEL =&gt; SHAODU BUILDING MATERIAL LIMITED</t>
  </si>
  <si>
    <t>221FTM3251140051</t>
  </si>
  <si>
    <t>734000.00</t>
  </si>
  <si>
    <t>TZS 1525060.78</t>
  </si>
  <si>
    <t>25  Apr 2025</t>
  </si>
  <si>
    <t>801 - Mlandizi - Funds Transfer  - 25 04 07 25 59 FUND-TRANSFER NMBMobileProd null!! From JONAS JUSTINE KIMARIO =&gt; SHAODU BUILDING MATERIAL LIMITED</t>
  </si>
  <si>
    <t>801FTM4251150001</t>
  </si>
  <si>
    <t>2760000.00</t>
  </si>
  <si>
    <t>TZS 4285060.78</t>
  </si>
  <si>
    <t>225 - Mlimani City - Monthly fee for Savings and Current Accounts - Monthly Fee - Apr_2025</t>
  </si>
  <si>
    <t>225m22525115M0S8</t>
  </si>
  <si>
    <t>TZS 4272060.78</t>
  </si>
  <si>
    <t>225 - Mlimani City - VAT Payable on Comm and Fees - Monthly Fee - Apr_2025</t>
  </si>
  <si>
    <t>225m22525115M0SB</t>
  </si>
  <si>
    <t>TZS 4269720.79</t>
  </si>
  <si>
    <t>101 - NMB Head Office - Cash Deposit Agency banking - 2504 09 26 28 agency @80110030272@TPS900 Trx ID PS1683838493  Ter ID 8015122084   Description HASSAN YASIN MWANGA!! From SHAODU BUILDING MATERIAL LIMITED =&gt; HAPPYNES JOSHUA MLAY</t>
  </si>
  <si>
    <t>101AGD3251151665</t>
  </si>
  <si>
    <t>TZS 5689720.79</t>
  </si>
  <si>
    <t>101 - NMB Head Office - Cash Deposit Agency banking - 2504 09 46 55 agency @61010073770@TPS900 Trx ID PS1683877598  Ter ID 6105107564   Description shadrack kitutu!! From SHAODU BUILDING MATERIAL LIMITED =&gt; MUSSA CEPHANIA NTULLO</t>
  </si>
  <si>
    <t>101AGD3251152527</t>
  </si>
  <si>
    <t>2907000.00</t>
  </si>
  <si>
    <t>TZS 8596720.79</t>
  </si>
  <si>
    <t>336 - Kahama Business Centre - Outgoing Funds Transfer - Sender's Ref  UIU9TK7T5T PROSPER SALVATORY MEELA to SHAODU BUILDING MATERIAL LIMITED =&gt; Remittance Info  cs</t>
  </si>
  <si>
    <t>336IBFT251150502</t>
  </si>
  <si>
    <t>TZS 13596720.79</t>
  </si>
  <si>
    <t>336 - Kahama Business Centre - Outgoing Funds Transfer - Sender's Ref  HD18ITVLTH PROSPER SALVATORY MEELA to SHAODU BUILDING MATERIAL LIMITED =&gt; Remittance Info  cs</t>
  </si>
  <si>
    <t>336IBFT251150004</t>
  </si>
  <si>
    <t>3766666.00</t>
  </si>
  <si>
    <t>TZS 17363386.79</t>
  </si>
  <si>
    <t>242 - Tandika - Funds Transfer  - 25 04 10 50 18 FUND-TRANSFER NMBMobileProd Buying tiles!! From KATARINA AVELINI LASWAI =&gt; SHAODU BUILDING MATERIAL LIMITED</t>
  </si>
  <si>
    <t>242FTM4251150506</t>
  </si>
  <si>
    <t>1043000.00</t>
  </si>
  <si>
    <t>TZS 18406386.79</t>
  </si>
  <si>
    <t>705 - Masasi - Funds Transfer  - 25 04 11 51 44 FUND-TRANSFER NMBMobileProd Nanunua vioo!! From HAMISI ABEID BANDARI =&gt; SHAODU BUILDING MATERIAL LIMITED</t>
  </si>
  <si>
    <t>705FTM4251150506</t>
  </si>
  <si>
    <t>TZS 22826386.79</t>
  </si>
  <si>
    <t>101 - NMB Head Office - Cash Deposit Agency banking - 2504 12 32 45 agency @52810019880@TPS900 Trx ID PS1684208549  Ter ID 5285120233   Description Stephano nzenha!! From SHAODU BUILDING MATERIAL LIMITED =&gt; MISSO MADIRISHA KASWAHILI</t>
  </si>
  <si>
    <t>101AGD5251150417</t>
  </si>
  <si>
    <t>9174000.00</t>
  </si>
  <si>
    <t>TZS 32000386.79</t>
  </si>
  <si>
    <t>101 - NMB Head Office - Cash Deposit Agency banking - 2504 12 36 43 agency @70510054152@TPS900 Trx ID PS1684215987  Ter ID 7055109824   Description jafari!! From SHAODU BUILDING MATERIAL LIMITED =&gt; JAFARI OMARY MAHIMBO</t>
  </si>
  <si>
    <t>101AGD4251152129</t>
  </si>
  <si>
    <t>3853500.00</t>
  </si>
  <si>
    <t>TZS 35853886.79</t>
  </si>
  <si>
    <t>101 - NMB Head Office - Cash Deposit Agency banking - 2504 13 16 06 agency @33110013049@TPS900 Trx ID PS1684289848  Ter ID 3315109280   Description ezra!! From SHAODU BUILDING MATERIAL LIMITED =&gt; BAHATI SEBASTIAN MERCHIORY</t>
  </si>
  <si>
    <t>101AGD325115A109</t>
  </si>
  <si>
    <t>TZS 37353886.79</t>
  </si>
  <si>
    <t>238 - Mandela Road - Funds Transfer  - 25 04 13 39 09 FUND-TRANSFER NMBMobileProd null!! From GLORIA FESTO TEMBA  =&gt; SHAODU BUILDING MATERIAL LIMITED</t>
  </si>
  <si>
    <t>238FTM4251150506</t>
  </si>
  <si>
    <t>1590000.00</t>
  </si>
  <si>
    <t>TZS 38943886.79</t>
  </si>
  <si>
    <t>225 - Mlimani City - Funds Transfer  - 25 04 13 52 14 FUND-TRANSFER NMBMobileProd Malipo ya cement !! From KINUNDA, DENIS AMBROS =&gt; SHAODU BUILDING MATERIAL LIMITED</t>
  </si>
  <si>
    <t>225FTM4251150533</t>
  </si>
  <si>
    <t>TZS 40363886.79</t>
  </si>
  <si>
    <t>101 - NMB Head Office - Cash Deposit Agency banking - 2504 14 01 15 agency @43910016777@TPS900 Trx ID PS1684371746  Ter ID 4395469410979   Description Tarakwa!! From SHAODU BUILDING MATERIAL LIMITED =&gt; GODFREY MBIBIKISA MWAGISA</t>
  </si>
  <si>
    <t>101AGD325115A28H</t>
  </si>
  <si>
    <t>TZS 41563886.79</t>
  </si>
  <si>
    <t>101 - NMB Head Office - Cash Deposit Agency banking - 2504 14 02 21 agency @43910016777@TPS900 Trx ID PS1684373788  Ter ID 4395469410979   Description Tarakwa!! From SHAODU BUILDING MATERIAL LIMITED =&gt; GODFREY MBIBIKISA MWAGISA</t>
  </si>
  <si>
    <t>101AGD325115A2DO</t>
  </si>
  <si>
    <t>TZS 42363886.79</t>
  </si>
  <si>
    <t>238 - Mandela Road - Funds Transfer  - 25 04 14 07 05 FUND-TRANSFER NMBMobileProd null!! From SWAIBU OMARI MTANGI =&gt; SHAODU BUILDING MATERIAL LIMITED</t>
  </si>
  <si>
    <t>238FTM4251150006</t>
  </si>
  <si>
    <t>3563500.00</t>
  </si>
  <si>
    <t>TZS 45927386.79</t>
  </si>
  <si>
    <t>243 - Gongo la Mboto - Funds Transfer  - 25 04 15 08 50 FUND-TRANSFER NMBMobileProd null!! From PETER EMMANUEL BULAHU =&gt; SHAODU BUILDING MATERIAL LIMITED</t>
  </si>
  <si>
    <t>243FTM4251150007</t>
  </si>
  <si>
    <t>TZS 47347386.79</t>
  </si>
  <si>
    <t>238 - Mandela Road - Funds Transfer  - 25 04 15 12 06 FUND-TRANSFER NMBMobileProd null!! From GLORIA FESTO TEMBA  =&gt; SHAODU BUILDING MATERIAL LIMITED</t>
  </si>
  <si>
    <t>238FTM4251150509</t>
  </si>
  <si>
    <t>965000.00</t>
  </si>
  <si>
    <t>TZS 48312386.79</t>
  </si>
  <si>
    <t>101 - NMB Head Office - Cash Deposit Agency banking - 2504 16 54 19 agency @21210090832@TPS900 Trx ID PS1684700965  Ter ID 2125150207   Description dep!! From SHAODU BUILDING MATERIAL LIMITED =&gt; EMMANUEL EVANCE MRINA</t>
  </si>
  <si>
    <t>101AGD325115B0NH</t>
  </si>
  <si>
    <t>TZS 49792386.79</t>
  </si>
  <si>
    <t>225 - Mlimani City - Outgoing Funds Transfer - Sender's Ref  4T6VBTHG1L SHAODU BUILDING MATERIAL LIMITED to SAPPHIRE FLOAT GLASS(TANZANIA) CO L =&gt; Remittance Info  PURCHASE</t>
  </si>
  <si>
    <t>225IBFT251150038</t>
  </si>
  <si>
    <t>TZS 9792386.79</t>
  </si>
  <si>
    <t>101 - NMB Head Office - Cash Deposit Agency banking - 2504 19 24 27 agency @22510110879@TPS900 Trx ID PS1685045476  Ter ID 2255155361   Description stinus!! From SHAODU BUILDING MATERIAL LIMITED =&gt; DERRS COMPANY LIMITED</t>
  </si>
  <si>
    <t>101AGD4251156190</t>
  </si>
  <si>
    <t>TZS 16792386.79</t>
  </si>
  <si>
    <t>26  Apr 2025</t>
  </si>
  <si>
    <t>101 - NMB Head Office - Funds Transfer  - 2604 09 39 01 agency @31910012513@TPS900 Trx ID PS1685383374 Ter ID 3195469388097 Card No 516167******7749!! From MELCHARDES, METHOD NKAMUHAMBWA =&gt; SHAODU BUILDING MATERIAL LIMITED</t>
  </si>
  <si>
    <t>101AGM4251160516</t>
  </si>
  <si>
    <t>TZS 21792386.79</t>
  </si>
  <si>
    <t>101 - NMB Head Office - Funds Transfer  - 2604 09 41 36 agency @31910012513@TPS900 Trx ID PS1685387595 Ter ID 3195469388097 Card No 516167******7749!! From MELCHARDES, METHOD NKAMUHAMBWA =&gt; SHAODU BUILDING MATERIAL LIMITED</t>
  </si>
  <si>
    <t>101AGM4251160031</t>
  </si>
  <si>
    <t>2288500.00</t>
  </si>
  <si>
    <t>TZS 24080886.79</t>
  </si>
  <si>
    <t>101 - NMB Head Office - TIPS Payments - Ref  003-19670fb3e6db0bdc Received payment from 0152254017200 (JANE ADEDIA MARO) on 26.04.2025 10 23 56!! From BOT TIPS CLEARING ACCOUNT =&gt; SHAODU BUILDING MATERIAL LIMITED</t>
  </si>
  <si>
    <t>101TPFT251163672</t>
  </si>
  <si>
    <t>TZS 24480886.79</t>
  </si>
  <si>
    <t>101 - NMB Head Office - Cash Deposit Agency banking - 2604 11 04 25 agency @33110013049@TPS900 Trx ID PS1685531964  Ter ID 3315109280   Description ezra!! From SHAODU BUILDING MATERIAL LIMITED =&gt; BAHATI SEBASTIAN MERCHIORY</t>
  </si>
  <si>
    <t>101AGD3251165027</t>
  </si>
  <si>
    <t>1125000.00</t>
  </si>
  <si>
    <t>TZS 25605886.79</t>
  </si>
  <si>
    <t>528 - Chamwino - Funds Transfer  - 26 04 17 20 24 FUND-TRANSFER NMBMobileProd null!! From EMMANUEL HUMPHREY MGONA =&gt; SHAODU BUILDING MATERIAL LIMITED</t>
  </si>
  <si>
    <t>528FTM4251160503</t>
  </si>
  <si>
    <t>TZS 29680886.79</t>
  </si>
  <si>
    <t xml:space="preserve">101 - NMB Head Office - Cash Deposit Agency banking - 2604 18 40 38 agency @52910004243@TPS900 Trx ID PS1686291996  Ter ID 5295133310   Description deposit!! From SHAODU BUILDING MATERIAL LIMITED =&gt; DORCAS COMPANY LIMITED </t>
  </si>
  <si>
    <t>101AGD325116B22L</t>
  </si>
  <si>
    <t>1710000.00</t>
  </si>
  <si>
    <t>TZS 31390886.79</t>
  </si>
  <si>
    <t>101 - NMB Head Office - Cash Deposit Agency banking - 2604 19 41 08 agency @24510019640@TPS900 Trx ID PS1686419468  Ter ID 245590680   Description JACKSON!! From SHAODU BUILDING MATERIAL LIMITED =&gt; IDALHAD TRADE CENTRE</t>
  </si>
  <si>
    <t>101AGD4251164371</t>
  </si>
  <si>
    <t>TZS 35790886.79</t>
  </si>
  <si>
    <t>27  Apr 2025</t>
  </si>
  <si>
    <t>225 - Mlimani City - Outgoing Funds Transfer - Sender's Ref  WPEURWVOO2 SHAODU BUILDING MATERIAL LIMITED to GLOBAL ALUMINIUM LIMITED =&gt; Remittance Info  PURCHASE</t>
  </si>
  <si>
    <t>225IBFT251170508</t>
  </si>
  <si>
    <t>TZS 15790886.79</t>
  </si>
  <si>
    <t>358 - Busega - Funds Transfer  - 27 04 13 49 35 FUND-TRANSFER NMBMobileProd null!! From ZEPHRINE RWEYEMAMU NYEMENOHAI =&gt; SHAODU BUILDING MATERIAL LIMITED</t>
  </si>
  <si>
    <t>358FTM2251170003</t>
  </si>
  <si>
    <t>82000.00</t>
  </si>
  <si>
    <t>TZS 15872886.79</t>
  </si>
  <si>
    <t>225 - Mlimani City - Funds Transfer  - 27 04 16 59 42 FUND-TRANSFER NMBMobileProd null!! From MWANAISHA AMIRI MGOSI =&gt; SHAODU BUILDING MATERIAL LIMITED</t>
  </si>
  <si>
    <t>225FTM4251170030</t>
  </si>
  <si>
    <t>2490000.00</t>
  </si>
  <si>
    <t>TZS 18362886.79</t>
  </si>
  <si>
    <t>28  Apr 2025</t>
  </si>
  <si>
    <t>101 - NMB Head Office - Cash Deposit Agency banking - 2804 08 13 49 agency @23810045271@TPS900 Trx ID PS1687567177  Ter ID 2385122404   Description deposit!! From SHAODU BUILDING MATERIAL LIMITED =&gt; SANE CASH POINT</t>
  </si>
  <si>
    <t>101AGD4251180520</t>
  </si>
  <si>
    <t>TZS 24022886.79</t>
  </si>
  <si>
    <t>101 - NMB Head Office - Cash Deposit Agency banking - 2804 10 34 10 agency @24910003260@TPS900 Trx ID PS1687798274  Ter ID 2495118609   Description AZIZA!! From SHAODU BUILDING MATERIAL LIMITED =&gt; JANE  SABINUS WILLA</t>
  </si>
  <si>
    <t>101AGD4251181530</t>
  </si>
  <si>
    <t>TZS 29022886.79</t>
  </si>
  <si>
    <t>327 - Chato - Cash Deposit - MALIPO YA ALIMINIUM BY REVOCATUS!! From SHAODU BUILDING MATERIAL LIMITED</t>
  </si>
  <si>
    <t>327CHDP251180005</t>
  </si>
  <si>
    <t>TZS 54022886.79</t>
  </si>
  <si>
    <t>101 - NMB Head Office - Cash Deposit Agency banking - 2804 11 53 36 agency @22410141387@TPS900 Trx ID PS1687962978  Ter ID 2245132103   Description baraka!! From SHAODU BUILDING MATERIAL LIMITED =&gt; PILLY HAMISI MTEPA</t>
  </si>
  <si>
    <t>101AGD3251189139</t>
  </si>
  <si>
    <t>TZS 57022886.79</t>
  </si>
  <si>
    <t>101 - NMB Head Office - Cash Deposit Agency banking - 2804 12 07 03 agency @22410141387@TPS900 Trx ID PS1687989976  Ter ID 2245132103   Description baraka!! From SHAODU BUILDING MATERIAL LIMITED =&gt; PILLY HAMISI MTEPA</t>
  </si>
  <si>
    <t>101AGD4251182294</t>
  </si>
  <si>
    <t>3776600.00</t>
  </si>
  <si>
    <t>TZS 60799486.79</t>
  </si>
  <si>
    <t>101 - NMB Head Office - Cash Deposit Agency banking - 2804 12 30 48 agency @33110013049@TPS900 Trx ID PS1688038111  Ter ID 3315109280   Description ezra!! From SHAODU BUILDING MATERIAL LIMITED =&gt; BAHATI SEBASTIAN MERCHIORY</t>
  </si>
  <si>
    <t>101AGD325118A0V3</t>
  </si>
  <si>
    <t>TZS 62799486.79</t>
  </si>
  <si>
    <t>101 - NMB Head Office - TIPS Payments - Ref  504-APCTZ172028233967680 Received payment from 255697004307 (HAMIS ALLY) on 28.04.2025 12 38 43!! From BOT TIPS CLEARING ACCOUNT =&gt; SHAODU BUILDING MATERIAL LIMITED</t>
  </si>
  <si>
    <t>101TPFT251186714</t>
  </si>
  <si>
    <t>3185000.00</t>
  </si>
  <si>
    <t>TZS 65984486.79</t>
  </si>
  <si>
    <t>201 - Bank House - Funds Transfer  - 28 04 13 48 17 FUND-TRANSFER NMBMobileProd null!! From FRANCO MOLOLO MWAKABUTA =&gt; SHAODU BUILDING MATERIAL LIMITED</t>
  </si>
  <si>
    <t>201FTM3251180024</t>
  </si>
  <si>
    <t>406500.00</t>
  </si>
  <si>
    <t>TZS 66390986.79</t>
  </si>
  <si>
    <t>101 - NMB Head Office - Cash Deposit Agency banking - 2804 14 10 40 agency @20410060631@TPS900 Trx ID PS1688226237  Ter ID 2045140041   Description kibona!! From SHAODU BUILDING MATERIAL LIMITED =&gt; CLEMENCE JOHN MATEMU</t>
  </si>
  <si>
    <t>101AGD5251181644</t>
  </si>
  <si>
    <t>TZS 75390986.79</t>
  </si>
  <si>
    <t>201 - Bank House - Funds Transfer  - 28 04 14 25 59 FUND-TRANSFER NMBMobileProd null!! From FRANCO MOLOLO MWAKABUTA =&gt; SHAODU BUILDING MATERIAL LIMITED</t>
  </si>
  <si>
    <t>201FTM2251180571</t>
  </si>
  <si>
    <t>TZS 75460986.79</t>
  </si>
  <si>
    <t>101 - NMB Head Office - Cash Deposit Agency banking - 2804 14 38 47 agency @33710027030@TPS900 Trx ID PS1688276623  Ter ID 3375119417   Description john glass!! From SHAODU BUILDING MATERIAL LIMITED =&gt; MAGDALENA MOSHA ADON</t>
  </si>
  <si>
    <t>101AGD5251181460</t>
  </si>
  <si>
    <t>TZS 85460986.79</t>
  </si>
  <si>
    <t>101 - NMB Head Office - Cash Deposit Agency banking - 2804 15 44 28 agency @33710027552@TPS900 Trx ID PS1688396769  Ter ID 3375119361   Description john glass!! From SHAODU BUILDING MATERIAL LIMITED =&gt; MAGDALENA MOSHA ADON</t>
  </si>
  <si>
    <t>101AGD5251181888</t>
  </si>
  <si>
    <t>TZS 95460986.79</t>
  </si>
  <si>
    <t>101 - NMB Head Office - Cash Deposit Agency banking - 2804 17 06 13 agency @33710027552@TPS900 Trx ID PS1688563651  Ter ID 3375119361   Description john glass!! From SHAODU BUILDING MATERIAL LIMITED =&gt; MAGDALENA MOSHA ADON</t>
  </si>
  <si>
    <t>101AGD5251182352</t>
  </si>
  <si>
    <t>TZS 105460986.79</t>
  </si>
  <si>
    <t>29  Apr 2025</t>
  </si>
  <si>
    <t>225 - Mlimani City - Outgoing Funds Transfer - Sender's Ref  SQV9OF5DWO SHAODU BUILDING MATERIAL LIMITED to KEDA (T) CERAMICS CO.LTD =&gt; Remittance Info  purchase</t>
  </si>
  <si>
    <t>225IBFT251190003</t>
  </si>
  <si>
    <t>TZS 5460986.79</t>
  </si>
  <si>
    <t>101 - NMB Head Office - Cash Deposit Agency banking - 2904 09 41 44 agency @30710078019@TPS900 Trx ID PS1689237842  Ter ID 3075139647   Description mussa!! From SHAODU BUILDING MATERIAL LIMITED =&gt; ADVENTINA MUGOA MAIGE</t>
  </si>
  <si>
    <t>101AGD3251192150</t>
  </si>
  <si>
    <t>TZS 6060986.79</t>
  </si>
  <si>
    <t>101 - NMB Head Office - Cash Deposit Agency banking - 2904 10 12 16 agency @40310094483@TPS900 Trx ID PS1689289208  Ter ID 403557060   Description Kimambo!! From SHAODU BUILDING MATERIAL LIMITED =&gt; FELICHA JOSEPH LASWAI</t>
  </si>
  <si>
    <t>101AGD5251190603</t>
  </si>
  <si>
    <t>12780000.00</t>
  </si>
  <si>
    <t>TZS 18840986.79</t>
  </si>
  <si>
    <t>101 - NMB Head Office - Cash Deposit Agency banking - 2904 11 08 42 agency @80110045682@TPS900 Trx ID PS1689391794  Ter ID 8015151641   Description mpogolo!! From SHAODU BUILDING MATERIAL LIMITED =&gt; GULLAM HASHIMU KABUGA</t>
  </si>
  <si>
    <t>101AGD3251195642</t>
  </si>
  <si>
    <t>TZS 21640986.79</t>
  </si>
  <si>
    <t>212 - Kibaha - Cash Deposit - FIDELIS!! From SHAODU BUILDING MATERIAL LIMITED</t>
  </si>
  <si>
    <t>212CHDP251190526</t>
  </si>
  <si>
    <t>11150000.00</t>
  </si>
  <si>
    <t>TZS 32790986.79</t>
  </si>
  <si>
    <t>101 - NMB Head Office - Cash Deposit Agency banking - 2904 12 58 36 agency @70610067997@TPS900 Trx ID PS1689594795  Ter ID 7065102711   Description MPITA!! From SHAODU BUILDING MATERIAL LIMITED =&gt; FARAJI AJALI LIPONDA</t>
  </si>
  <si>
    <t>101AGD5251190909</t>
  </si>
  <si>
    <t>11008000.00</t>
  </si>
  <si>
    <t>TZS 43798986.79</t>
  </si>
  <si>
    <t>101 - NMB Head Office - Cash Deposit Agency banking - 2904 13 46 55 agency @62510028282@Trx ID PS1689679427  Ter ID 6255469386918   Description CRALA  !! From SHAODU BUILDING MATERIAL LIMITED =&gt; REBECA TIMOTH MAKWALE</t>
  </si>
  <si>
    <t>101AGD225119B4A1</t>
  </si>
  <si>
    <t>175000.00</t>
  </si>
  <si>
    <t>TZS 43973986.79</t>
  </si>
  <si>
    <t>101 - NMB Head Office - Cash Deposit Agency banking - 2904 14 17 28 agency @25110040746@TPS900 Trx ID PS1689731049  Ter ID 2515118401   Description Mengele!! From SHAODU BUILDING MATERIAL LIMITED =&gt; EDITH HARRSONI TESHA</t>
  </si>
  <si>
    <t>101AGD325119A36G</t>
  </si>
  <si>
    <t>TZS 45023986.79</t>
  </si>
  <si>
    <t>246 - Msamvu - Outgoing Funds Transfer - Sender's Ref  FT25042913253387 FREDNAND MARCELY ROMANI to SHAODU BUILDING MATERIAL LIMITED =&gt; Remittance Info  /STR/3204100/malipo  vioo</t>
  </si>
  <si>
    <t>246FTSY251190001</t>
  </si>
  <si>
    <t>12290000.00</t>
  </si>
  <si>
    <t>TZS 57313986.79</t>
  </si>
  <si>
    <t>101 - NMB Head Office - Cash Deposit Agency banking - 2904 15 07 45 agency @23110069970@TPS900 Trx ID PS1689815222  Ter ID 2315138422   Description emmanuel!! From SHAODU BUILDING MATERIAL LIMITED =&gt; EDWIN JONATHANI KABEBE</t>
  </si>
  <si>
    <t>101AGD225119C0VZ</t>
  </si>
  <si>
    <t>67000.00</t>
  </si>
  <si>
    <t>TZS 57380986.79</t>
  </si>
  <si>
    <t>201 - Bank House - Funds Transfer  - 29 04 16 08 24 FUND-TRANSFER NMBMobileProd null!! From FRANCO MOLOLO MWAKABUTA =&gt; SHAODU BUILDING MATERIAL LIMITED</t>
  </si>
  <si>
    <t>201FTM2251190593</t>
  </si>
  <si>
    <t>132000.00</t>
  </si>
  <si>
    <t>TZS 57512986.79</t>
  </si>
  <si>
    <t>225 - Mlimani City - Outgoing Funds Transfer - Sender's Ref  KTQ9EFB97M SHAODU BUILDING MATERIAL LIMITED to KEDA (T) CERAMICS CO.LTD =&gt; Remittance Info  PURCHASE</t>
  </si>
  <si>
    <t>225IBFT251190537</t>
  </si>
  <si>
    <t>TZS 7512986.79</t>
  </si>
  <si>
    <t>30  Apr 2025</t>
  </si>
  <si>
    <t>101 - NMB Head Office - Cash Deposit Agency banking - 3004 08 57 24 agency @80110017431@TPS900 Trx ID PS1690639171  Ter ID 8015103077   Description malipo!! From SHAODU BUILDING MATERIAL LIMITED =&gt; BEATRICE RAYMOND JEREMIA</t>
  </si>
  <si>
    <t>101AGD3251201028</t>
  </si>
  <si>
    <t>TZS 8932986.79</t>
  </si>
  <si>
    <t>212 - Kibaha - Funds Transfer  - 30 04 09 37 18 FUND-TRANSFER NMBMobileProd Malipo ya chuma gray!! From HASSANI BASHARI MFINANGA =&gt; SHAODU BUILDING MATERIAL LIMITED</t>
  </si>
  <si>
    <t>212FTM3251200004</t>
  </si>
  <si>
    <t>423500.00</t>
  </si>
  <si>
    <t>TZS 9356486.79</t>
  </si>
  <si>
    <t>101 - NMB Head Office - Cash Deposit Agency banking - 3004 09 51 25 agency @62510028282@Trx ID PS1690728488  Ter ID 6255469386918   Description CRALA   !! From SHAODU BUILDING MATERIAL LIMITED =&gt; REBECA TIMOTH MAKWALE</t>
  </si>
  <si>
    <t>101AGD2251206796</t>
  </si>
  <si>
    <t>252000.00</t>
  </si>
  <si>
    <t>TZS 9608486.79</t>
  </si>
  <si>
    <t>101 - NMB Head Office - Cash Deposit Agency banking - 3004 10 36 14 agency @33110013049@TPS900 Trx ID PS1690811840  Ter ID 3315109280   Description ezra!! From SHAODU BUILDING MATERIAL LIMITED =&gt; BAHATI SEBASTIAN MERCHIORY</t>
  </si>
  <si>
    <t>101AGD3251204559</t>
  </si>
  <si>
    <t>TZS 12108486.79</t>
  </si>
  <si>
    <t xml:space="preserve">101 - NMB Head Office - Cash Deposit Agency banking - 3004 10 51 10 agency @33610002080@TPS900 Trx ID PS1690840829  Ter ID 3365469454017   Description kidiku!! From SHAODU BUILDING MATERIAL LIMITED =&gt; MASALA GEORGE MASALA </t>
  </si>
  <si>
    <t>101AGD4251200977</t>
  </si>
  <si>
    <t>4810000.00</t>
  </si>
  <si>
    <t>TZS 16918486.79</t>
  </si>
  <si>
    <t>201 - Bank House - Funds Transfer  - 30 04 11 11 36 FUND-TRANSFER NMBMobileProd null!! From MBUNA, ERNEST STEPHANO =&gt; SHAODU BUILDING MATERIAL LIMITED</t>
  </si>
  <si>
    <t>201FTM4251200016</t>
  </si>
  <si>
    <t>TZS 21918486.79</t>
  </si>
  <si>
    <t>613CHDP251200516</t>
  </si>
  <si>
    <t>TZS 50918486.79</t>
  </si>
  <si>
    <t>101 - NMB Head Office - TIPS Payments - Ref  501-25998487437837 Received payment from 255713262277 (KATALA MWAMBIGIJA) on 30.04.2025 12 31 55!! From BOT TIPS CLEARING ACCOUNT =&gt; SHAODU BUILDING MATERIAL LIMITED</t>
  </si>
  <si>
    <t>101TPFT251206773</t>
  </si>
  <si>
    <t>2146000.00</t>
  </si>
  <si>
    <t>TZS 53064486.79</t>
  </si>
  <si>
    <t>101 - NMB Head Office - Cash Deposit Agency banking - 3004 12 33 23 agency @52010068558@TPS900 Trx ID PS1691039457  Ter ID 5205469465977   Description amos!! From SHAODU BUILDING MATERIAL LIMITED =&gt; DINA DAUDI MSHOSHO</t>
  </si>
  <si>
    <t>101AGD5251200414</t>
  </si>
  <si>
    <t>TZS 63064486.79</t>
  </si>
  <si>
    <t>101 - NMB Head Office - TIPS Payments - Ref  501-25182855641444 Received payment from 255713262277 (KATALA MWAMBIGIJA) on 30.04.2025 12 58 34!! From BOT TIPS CLEARING ACCOUNT =&gt; SHAODU BUILDING MATERIAL LIMITED</t>
  </si>
  <si>
    <t>101TPFT251207649</t>
  </si>
  <si>
    <t>TZS 63184486.79</t>
  </si>
  <si>
    <t>212CHDP251200040</t>
  </si>
  <si>
    <t>TZS 66184486.79</t>
  </si>
  <si>
    <t>101 - NMB Head Office - Cash Deposit Agency banking - 3004 13 33 18 agency @20910042224@TPS900 Trx ID PS1691150539  Ter ID 2095152288   Description akiba!! From SHAODU BUILDING MATERIAL LIMITED =&gt; HAMZA SAIDI LILENGA</t>
  </si>
  <si>
    <t>101AGD225120B42X</t>
  </si>
  <si>
    <t>340000.00</t>
  </si>
  <si>
    <t>TZS 66524486.79</t>
  </si>
  <si>
    <t>101 - NMB Head Office - Cash Deposit Agency banking - 3004 14 16 37 agency @60210075497@TPS900 Trx ID PS1691227381  Ter ID 6025125641   Description matwaki!! From SHAODU BUILDING MATERIAL LIMITED =&gt; JOSHUA ATANAS LONGO</t>
  </si>
  <si>
    <t>101AGD4251202963</t>
  </si>
  <si>
    <t>5435000.00</t>
  </si>
  <si>
    <t>TZS 71959486.79</t>
  </si>
  <si>
    <t>101 - NMB Head Office - Cash Deposit Agency banking - 3004 14 43 46 agency @61810033021@Trx ID PS1691274313  Ter ID 618541344004   Description EMORO  !! From SHAODU BUILDING MATERIAL LIMITED =&gt; FATUMA MOHAMED SAID-FLOAT AC</t>
  </si>
  <si>
    <t>101AGD325120A4BL</t>
  </si>
  <si>
    <t>2326000.00</t>
  </si>
  <si>
    <t>TZS 74285486.79</t>
  </si>
  <si>
    <t>225 - Mlimani City - Outgoing Funds Transfer - Sender's Ref  WS662O8XYZ SHAODU BUILDING MATERIAL LIMITED to KEDA (T) CERAMICS CO.LTD =&gt; Remittance Info  PURCHASE</t>
  </si>
  <si>
    <t>225IBFT251200033</t>
  </si>
  <si>
    <t>74280000.00</t>
  </si>
  <si>
    <t>TZS 5486.79</t>
  </si>
  <si>
    <t>101 - NMB Head Office - Cash Deposit Agency banking - 3004 17 27 01 agency @52810016936@TPS900 Trx ID PS1691596533  Ter ID 5285109042   Description deposits!! From SHAODU BUILDING MATERIAL LIMITED =&gt; MATESO ELIAS YILONJE</t>
  </si>
  <si>
    <t>101AGD225120D4CT</t>
  </si>
  <si>
    <t>TZS 65486.79</t>
  </si>
  <si>
    <t>01  May 2025</t>
  </si>
  <si>
    <t>101 - NMB Head Office - Cash Deposit Agency banking - 0105 08 32 31 agency @32710007494@TPS900 Trx ID PS1692213373  Ter ID 3275406425490   Description revocatus!! From SHAODU BUILDING MATERIAL LIMITED =&gt; SULEIMAN HASSAN RWAIKONDO</t>
  </si>
  <si>
    <t>101AGD3251210715</t>
  </si>
  <si>
    <t>TZS 2565486.79</t>
  </si>
  <si>
    <t>212 - Kibaha - Funds Transfer  - 01 05 10 52 18 FUND-TRANSFER NMBMobileProd Malipo ya Kioo  !! From JUMA SAID SALIMU =&gt; SHAODU BUILDING MATERIAL LIMITED</t>
  </si>
  <si>
    <t>212FTM3251210506</t>
  </si>
  <si>
    <t>532000.00</t>
  </si>
  <si>
    <t>TZS 3097486.79</t>
  </si>
  <si>
    <t>101 - NMB Head Office - Cash Deposit Agency banking - 0105 11 06 46 agency @80110010618@Trx ID PS1692474315  Ter ID 801536141   Description NGOFI  !! From SHAODU BUILDING MATERIAL LIMITED =&gt; JULIUS ANDREW KORNELIO</t>
  </si>
  <si>
    <t>101AGD3251215099</t>
  </si>
  <si>
    <t>TZS 4497486.79</t>
  </si>
  <si>
    <t>101 - NMB Head Office - Cash Deposit Agency banking - 0105 11 09 46 agency @80110030272@TPS900 Trx ID PS1692479996  Ter ID 8015122084   Description HASSAN MWANGA!! From SHAODU BUILDING MATERIAL LIMITED =&gt; HAPPYNES JOSHUA MLAY</t>
  </si>
  <si>
    <t>101AGD3251214713</t>
  </si>
  <si>
    <t>TZS 5917486.79</t>
  </si>
  <si>
    <t>101 - NMB Head Office - TIPS Payments - Ref  503-CE15HU7XIUF Received payment from 255767853075 (FRIDA MSESE) on 01.05.2025 15 46 26!! From BOT TIPS CLEARING ACCOUNT =&gt; SHAODU BUILDING MATERIAL LIMITED</t>
  </si>
  <si>
    <t>101TPFT251219958</t>
  </si>
  <si>
    <t>TZS 6917486.79</t>
  </si>
  <si>
    <t>02  May 2025</t>
  </si>
  <si>
    <t>101 - NMB Head Office - Cash Deposit Agency banking - 0205 09 34 49 agency @52810019880@TPS900 Trx ID PS1693726338  Ter ID 5285120233   Description shaodu!! From SHAODU BUILDING MATERIAL LIMITED =&gt; MISSO MADIRISHA KASWAHILI</t>
  </si>
  <si>
    <t>101AGD2251225656</t>
  </si>
  <si>
    <t>TZS 7027486.79</t>
  </si>
  <si>
    <t>101 - NMB Head Office - Cash Deposit Agency banking - 0205 10 48 52 agency @21710012993@TPS900 Trx ID PS1693871332  Ter ID 2175469397897   Description Samsoni!! From SHAODU BUILDING MATERIAL LIMITED =&gt; OMARI TABU MAZIKU-DIRECT AGENCY ACC</t>
  </si>
  <si>
    <t>101AGD4251221543</t>
  </si>
  <si>
    <t>TZS 10794486.79</t>
  </si>
  <si>
    <t>217 - Kilombero - Funds Transfer  - 02 05 10 51 49 FUND-TRANSFER NMBMobileProd Manunuz ya kioo!! From SAMSON SAMWEL MPWAGA =&gt; SHAODU BUILDING MATERIAL LIMITED</t>
  </si>
  <si>
    <t>217FTM3251220502</t>
  </si>
  <si>
    <t>740000.00</t>
  </si>
  <si>
    <t>TZS 11534486.79</t>
  </si>
  <si>
    <t>223 - Nmb House - Funds Transfer  - 02 05 10 54 22 FUND-TRANSFER NMBMobileProd Business!! From JUMA HASSAN MIKINDO =&gt; SHAODU BUILDING MATERIAL LIMITED</t>
  </si>
  <si>
    <t>223FTM4251220508</t>
  </si>
  <si>
    <t>4350000.00</t>
  </si>
  <si>
    <t>TZS 15884486.79</t>
  </si>
  <si>
    <t>101 - NMB Head Office - Cash Deposit Agency banking - 0205 11 34 04 agency @50510030980@Trx ID PS1693969179  Ter ID 51751249983   Description IDRISA D !! From SHAODU BUILDING MATERIAL LIMITED =&gt; JOYCE FRANCIS BIGAMBO</t>
  </si>
  <si>
    <t>101AGD225122A3N0</t>
  </si>
  <si>
    <t>TZS 16124486.79</t>
  </si>
  <si>
    <t>304 - Tarime - Outgoing Funds Transfer - Sender's Ref  O8AWIROTT8 BARAKA JOSEPH NYANGI to SHAODU BUILDING MATERIAL LIMITED =&gt; Remittance Info  Vioo</t>
  </si>
  <si>
    <t>304IBFT251220039</t>
  </si>
  <si>
    <t>3160000.00</t>
  </si>
  <si>
    <t>TZS 19284486.79</t>
  </si>
  <si>
    <t>101 - NMB Head Office - Cash Deposit Agency banking - 0205 12 38 39 agency @24710000619@TPS900 Trx ID PS1694103818  Ter ID 2475327008682   Description mengele!! From SHAODU BUILDING MATERIAL LIMITED =&gt; MEELI TRANS AND AGRO BUSS LTD</t>
  </si>
  <si>
    <t>101AGD4251222859</t>
  </si>
  <si>
    <t>6160000.00</t>
  </si>
  <si>
    <t>TZS 25444486.79</t>
  </si>
  <si>
    <t>101 - NMB Head Office - Cash Deposit Agency banking - 0205 12 54 42 agency @51710071029@TPS900 Trx ID PS1694133645  Ter ID 5175113788   Description Hassani Mvungi!! From SHAODU BUILDING MATERIAL LIMITED =&gt; HENDRY GASPER MTEI</t>
  </si>
  <si>
    <t>101AGD5251221060</t>
  </si>
  <si>
    <t>8425000.00</t>
  </si>
  <si>
    <t>TZS 33869486.79</t>
  </si>
  <si>
    <t>621CHDP251220044</t>
  </si>
  <si>
    <t>7330000.00</t>
  </si>
  <si>
    <t>TZS 41199486.79</t>
  </si>
  <si>
    <t>307 - Manonga - Funds Transfer  - 02 05 15 16 21 FUND-TRANSFER NMBMobileProd Aluminium !! From PATRICK BAKARI NGALYA =&gt; SHAODU BUILDING MATERIAL LIMITED</t>
  </si>
  <si>
    <t>307FTM4251220508</t>
  </si>
  <si>
    <t>2360000.00</t>
  </si>
  <si>
    <t>TZS 43559486.79</t>
  </si>
  <si>
    <t>101 - NMB Head Office - Cash Deposit Agency banking - 0205 15 25 13 agency @51710072058@TPS900 Trx ID PS1694408376  Ter ID 5175120853   Description mama kessy!! From SHAODU BUILDING MATERIAL LIMITED =&gt; ESUPAT ABSALOM LAIZER</t>
  </si>
  <si>
    <t>101AGD325122A69J</t>
  </si>
  <si>
    <t>TZS 44559486.79</t>
  </si>
  <si>
    <t>101 - NMB Head Office - Cash Deposit Agency banking - 0205 16 49 48 agency @52810019497@TPS900 Trx ID PS1694564489  Ter ID 5285115069   Description akiba!! From SHAODU BUILDING MATERIAL LIMITED =&gt; SARAPHINA JOHN KIRARO</t>
  </si>
  <si>
    <t>101AGD225122D0A0</t>
  </si>
  <si>
    <t>123000.00</t>
  </si>
  <si>
    <t>TZS 44682486.79</t>
  </si>
  <si>
    <t>528 - Chamwino - Funds Transfer  - 02 05 16 58 05 FUND-TRANSFER NMBMobileProd Malipo mchina kisasa!! From JEREMIA HAMISY MBWELI =&gt; SHAODU BUILDING MATERIAL LIMITED</t>
  </si>
  <si>
    <t>528FTM4251220505</t>
  </si>
  <si>
    <t>1217500.00</t>
  </si>
  <si>
    <t>TZS 45899986.79</t>
  </si>
  <si>
    <t>225 - Mlimani City - Outgoing Funds Transfer - Sender's Ref  3J89OGR6N5 SHAODU BUILDING MATERIAL LIMITED to GLOBAL ALUMINIUM LIMITED =&gt; Remittance Info  purchase</t>
  </si>
  <si>
    <t>225IBFT251220047</t>
  </si>
  <si>
    <t>TZS 899986.79</t>
  </si>
  <si>
    <t>03  May 2025</t>
  </si>
  <si>
    <t>101 - NMB Head Office - Cash Deposit Agency banking - 0305 08 19 21 agency @62110069487@TPS900 Trx ID PS1695171492  Ter ID 6215115019   Description mbwilo!! From SHAODU BUILDING MATERIAL LIMITED =&gt; BONIFACE EXAUD MTEI</t>
  </si>
  <si>
    <t>101AGD4251230530</t>
  </si>
  <si>
    <t>TZS 5169986.79</t>
  </si>
  <si>
    <t>101 - NMB Head Office - Cash Deposit Agency banking - 0305 09 32 24 agency @30710078019@TPS900 Trx ID PS1695263888  Ter ID 3075139647   Description Mussa!! From SHAODU BUILDING MATERIAL LIMITED =&gt; ADVENTINA MUGOA MAIGE</t>
  </si>
  <si>
    <t>101AGD3251231811</t>
  </si>
  <si>
    <t>TZS 6369986.79</t>
  </si>
  <si>
    <t>311 - Kenyatta Road - Funds Transfer  - 03 05 09 57 42 FUND-TRANSFER NMBMobileProd null!! From DAVID LUKANGA FULBERT =&gt; SHAODU BUILDING MATERIAL LIMITED</t>
  </si>
  <si>
    <t>311FTM4251230008</t>
  </si>
  <si>
    <t>TZS 10159986.79</t>
  </si>
  <si>
    <t>225 - Mlimani City - Outgoing Funds Transfer - Sender's Ref  DXAO1R1IVS SHAODU BUILDING MATERIAL LIMITED to GLORIA FESTO TEMBA  =&gt; Remittance Info  REFUND</t>
  </si>
  <si>
    <t>225IBFT251230010</t>
  </si>
  <si>
    <t>1990000.00</t>
  </si>
  <si>
    <t>TZS 8169986.79</t>
  </si>
  <si>
    <t>101 - NMB Head Office - TIPS Payments - Ref  003-19695091aae5c9bf Received payment from 0152254017200 (JANE ADEDIA MARO) on 03.05.2025 10 25 24!! From BOT TIPS CLEARING ACCOUNT =&gt; SHAODU BUILDING MATERIAL LIMITED</t>
  </si>
  <si>
    <t>101TPFT251233343</t>
  </si>
  <si>
    <t>TZS 12169986.79</t>
  </si>
  <si>
    <t>238 - Mandela Road - Funds Transfer  - 03 05 12 11 52 FUND-TRANSFER NMBMobileProd null!! From SWAIBU OMARI MTANGI =&gt; SHAODU BUILDING MATERIAL LIMITED</t>
  </si>
  <si>
    <t>238FTM4251230504</t>
  </si>
  <si>
    <t>TZS 17169986.79</t>
  </si>
  <si>
    <t>101 - NMB Head Office - Cash Deposit Agency banking - 0305 12 12 57 agency @42910009923@TPS900 Trx ID PS1695549119  Ter ID 4295469443477   Description kile!! From SHAODU BUILDING MATERIAL LIMITED =&gt; DICKSON AND FAMILY ENTERPRISES</t>
  </si>
  <si>
    <t>101AGD4251231926</t>
  </si>
  <si>
    <t>6725000.00</t>
  </si>
  <si>
    <t>TZS 23894986.79</t>
  </si>
  <si>
    <t>201 - Bank House - Funds Transfer  - 03 05 12 13 10 FUND-TRANSFER NMBMobileProd null!! From FRANCO MOLOLO MWAKABUTA =&gt; SHAODU BUILDING MATERIAL LIMITED</t>
  </si>
  <si>
    <t>201FTM4251230521</t>
  </si>
  <si>
    <t>TZS 26794986.79</t>
  </si>
  <si>
    <t>101 - NMB Head Office - Cash Deposit Agency banking - 0305 12 42 21 agency @50510069635@TPS900 Trx ID PS1695600965  Ter ID 5055123602   Description Esther!! From SHAODU BUILDING MATERIAL LIMITED =&gt; ESTHER EPAPHRA MELLA</t>
  </si>
  <si>
    <t>101AGD4251232631</t>
  </si>
  <si>
    <t>6091400.00</t>
  </si>
  <si>
    <t>TZS 32886386.79</t>
  </si>
  <si>
    <t>801CHDP251230030</t>
  </si>
  <si>
    <t>12330000.00</t>
  </si>
  <si>
    <t>TZS 45216386.79</t>
  </si>
  <si>
    <t>307 - Manonga - Funds Transfer  - 03 05 13 52 34 FUND-TRANSFER NMBMobileProd null!! From FATINA ERASTO MBAO =&gt; SHAODU BUILDING MATERIAL LIMITED</t>
  </si>
  <si>
    <t>307FTM3251230502</t>
  </si>
  <si>
    <t>670000.00</t>
  </si>
  <si>
    <t>TZS 45886386.79</t>
  </si>
  <si>
    <t>505 - Dodoma - Funds Transfer  - 03 05 14 33 13 FUND-TRANSFER NMBMobileProd Skirting!! From ESTHER EPAPHRA MELLA =&gt; SHAODU BUILDING MATERIAL LIMITED</t>
  </si>
  <si>
    <t>505FTM2251230542</t>
  </si>
  <si>
    <t>250000.00</t>
  </si>
  <si>
    <t>TZS 46136386.79</t>
  </si>
  <si>
    <t>225 - Mlimani City - Outgoing Funds Transfer - Sender's Ref  8JUJ7TT9R5 SHAODU BUILDING MATERIAL LIMITED to SAPPHIRE FLOAT GLASS(TANZANIA) CO L =&gt; Remittance Info  PURCHASE</t>
  </si>
  <si>
    <t>225IBFT251230532</t>
  </si>
  <si>
    <t>TZS 6136386.79</t>
  </si>
  <si>
    <t>101 - NMB Head Office - Cash Deposit Agency banking - 0305 16 16 03 agency @30710078019@TPS900 Trx ID PS1695939273  Ter ID 3075139647   Description Mussa!! From SHAODU BUILDING MATERIAL LIMITED =&gt; ADVENTINA MUGOA MAIGE</t>
  </si>
  <si>
    <t>101AGD225123C3WZ</t>
  </si>
  <si>
    <t>TZS 6236386.79</t>
  </si>
  <si>
    <t>318 - Kaitaba - Funds Transfer  - 03 05 17 36 41 FUND-TRANSFER NMBMobileProd Malipo ya Tires ndugu Frida na Adellaida !! From ADELLAIDA TIGANYILA DESDERY =&gt; SHAODU BUILDING MATERIAL LIMITED</t>
  </si>
  <si>
    <t>318FTM4251230013</t>
  </si>
  <si>
    <t>TZS 7736386.79</t>
  </si>
  <si>
    <t>04  May 2025</t>
  </si>
  <si>
    <t>101 - NMB Head Office - Cash Deposit Agency banking - 0405 12 33 20 agency @52810008785@TPS900 Trx ID PS1696764494  Ter ID 5285394303077   Description Simon nzobe!! From SHAODU BUILDING MATERIAL LIMITED =&gt; VICTOR ELIUD NGOWI</t>
  </si>
  <si>
    <t>101AGD225124A05V</t>
  </si>
  <si>
    <t>95000.00</t>
  </si>
  <si>
    <t>TZS 7831386.79</t>
  </si>
  <si>
    <t>505 - Dodoma - Outgoing Funds Transfer - Sender's Ref  6TZ67KS6ME E-KAD INVESTMENT COMPANY LIMITED to SHAODU BUILDING MATERIAL LIMITED =&gt; Remittance Info  Alm</t>
  </si>
  <si>
    <t>505IBFT251240003</t>
  </si>
  <si>
    <t>12650000.00</t>
  </si>
  <si>
    <t>TZS 20481386.79</t>
  </si>
  <si>
    <t>05  May 2025</t>
  </si>
  <si>
    <t>101 - NMB Head Office - Cash Deposit Agency banking - 0505 08 24 01 agency @21210075691@TPS900 Trx ID PS1697485558  Ter ID 2125120709   Description mchili!! From SHAODU BUILDING MATERIAL LIMITED =&gt; SULEMANI SADI KISAMU</t>
  </si>
  <si>
    <t>101AGD4251250527</t>
  </si>
  <si>
    <t>TZS 24481386.79</t>
  </si>
  <si>
    <t>101 - NMB Head Office - Cash Deposit Agency banking - 0505 10 04 03 agency @80110002393@TPS900 Trx ID PS1697640276  Ter ID 8015469395463   Description yasin digomba!! From SHAODU BUILDING MATERIAL LIMITED =&gt; SAM COM</t>
  </si>
  <si>
    <t>101AGD3251253336</t>
  </si>
  <si>
    <t>TZS 25881386.79</t>
  </si>
  <si>
    <t>101 - NMB Head Office - Cash Deposit Agency banking - 0505 10 46 13 agency @22410141387@TPS900 Trx ID PS1697723545  Ter ID 2245132103   Description baraka!! From SHAODU BUILDING MATERIAL LIMITED =&gt; PILLY HAMISI MTEPA</t>
  </si>
  <si>
    <t>101AGD4251251526</t>
  </si>
  <si>
    <t>TZS 32881386.79</t>
  </si>
  <si>
    <t>101 - NMB Head Office - Cash Deposit Agency banking - 0505 10 53 52 agency @61910046965@TPS900 Trx ID PS1697739309  Ter ID 6195106646   Description Michael mvala!! From SHAODU BUILDING MATERIAL LIMITED =&gt; AHMED AZIZI DUGANGE</t>
  </si>
  <si>
    <t>101AGD3251256121</t>
  </si>
  <si>
    <t>TZS 34301386.79</t>
  </si>
  <si>
    <t>101 - NMB Head Office - Cash Deposit Agency banking - 0505 11 00 31 agency @61510022722@TPS900 Trx ID PS1697752517  Ter ID 615559980   Description akiba!! From SHAODU BUILDING MATERIAL LIMITED =&gt; FRANK AMANI SIMWALAMBWE</t>
  </si>
  <si>
    <t>101AGD3251256534</t>
  </si>
  <si>
    <t>TZS 35461386.79</t>
  </si>
  <si>
    <t>101 - NMB Head Office - Cash Deposit Agency banking - 0505 11 54 46 agency @61810103221@TPS900 Trx ID PS1697863114  Ter ID 6185139780   Description malifimbo!! From SHAODU BUILDING MATERIAL LIMITED =&gt; REHEMA SADI KANGAULAYA</t>
  </si>
  <si>
    <t>101AGD4251252167</t>
  </si>
  <si>
    <t>3990000.00</t>
  </si>
  <si>
    <t>TZS 39451386.79</t>
  </si>
  <si>
    <t>203 - Ilala - Funds Transfer  - 05 05 12 21 59 FUND-TRANSFER NMBMobileProd null!! From BULAHU, SHAGI GAGALA =&gt; SHAODU BUILDING MATERIAL LIMITED</t>
  </si>
  <si>
    <t>203FTM4251250509</t>
  </si>
  <si>
    <t>TZS 40871386.79</t>
  </si>
  <si>
    <t>705 - Masasi - Funds Transfer  - 05 05 12 49 45 FUND-TRANSFER NMBMobileProd Nanunua vioo!! From HAMISI ABEID BANDARI =&gt; SHAODU BUILDING MATERIAL LIMITED</t>
  </si>
  <si>
    <t>705FTM4251250506</t>
  </si>
  <si>
    <t>4840000.00</t>
  </si>
  <si>
    <t>TZS 45711386.79</t>
  </si>
  <si>
    <t>101 - NMB Head Office - Cash Deposit Agency banking - 0505 12 53 06 agency @51410067192@TPS900 Trx ID PS1697976715  Ter ID 5145115986   Description Jafari!! From SHAODU BUILDING MATERIAL LIMITED =&gt; GABRIEL JAPHET NTIYONGOLEGWA</t>
  </si>
  <si>
    <t>101AGD4251253109</t>
  </si>
  <si>
    <t>5230000.00</t>
  </si>
  <si>
    <t>TZS 50941386.79</t>
  </si>
  <si>
    <t>238 - Mandela Road - Funds Transfer  - 05 05 13 05 54 FUND-TRANSFER NMBMobileProd null!! From MARIA GIPSON ISSANGY =&gt; SHAODU BUILDING MATERIAL LIMITED</t>
  </si>
  <si>
    <t>238FTM4251250009</t>
  </si>
  <si>
    <t>TZS 51941386.79</t>
  </si>
  <si>
    <t>225 - Mlimani City - Funds Transfer  - 05 05 13 15 24 FUND-TRANSFER NMBMobileProd null!! From KINUNDA, DENIS AMBROS =&gt; SHAODU BUILDING MATERIAL LIMITED</t>
  </si>
  <si>
    <t>225FTM4251250519</t>
  </si>
  <si>
    <t>TZS 53361386.79</t>
  </si>
  <si>
    <t>615 - Tunduma - Funds Transfer  - 05 05 13 36 02 FUND-TRANSFER NMBMobileProd null!! From GREGORY CHELES KAMANGA =&gt; SHAODU BUILDING MATERIAL LIMITED</t>
  </si>
  <si>
    <t>615FTM4251250013</t>
  </si>
  <si>
    <t>TZS 58361386.79</t>
  </si>
  <si>
    <t xml:space="preserve">101 - NMB Head Office - Cash Deposit Agency banking - 0505 13 43 51 agency @61510049187@TPS900 Trx ID PS1698068450  Ter ID 6155124893   Description papashango!! From SHAODU BUILDING MATERIAL LIMITED =&gt; DAUD JEPHAS MCHILE </t>
  </si>
  <si>
    <t>101AGD325125A3GH</t>
  </si>
  <si>
    <t>840000.00</t>
  </si>
  <si>
    <t>TZS 59201386.79</t>
  </si>
  <si>
    <t>101 - NMB Head Office - Cash Deposit Agency banking - 0505 13 54 23 agency @33110013049@TPS900 Trx ID PS1698086457  Ter ID 3315109280   Description ezra!! From SHAODU BUILDING MATERIAL LIMITED =&gt; BAHATI SEBASTIAN MERCHIORY</t>
  </si>
  <si>
    <t>101AGD325125A4C4</t>
  </si>
  <si>
    <t>TZS 61201386.79</t>
  </si>
  <si>
    <t>101 - NMB Head Office - Cash Deposit Agency banking - 0505 14 04 18 agency @44110006606@TPS900 Trx ID PS1698103483  Ter ID 4415133075   Description davis!! From SHAODU BUILDING MATERIAL LIMITED =&gt; BONIFASI FEDRICK MINJA</t>
  </si>
  <si>
    <t>101AGD325125A42W</t>
  </si>
  <si>
    <t>TZS 63981386.79</t>
  </si>
  <si>
    <t>101 - NMB Head Office - Cash Deposit Agency banking - 0505 14 51 02 agency @20310121493@TPS900 Trx ID PS1698182531  Ter ID 2035154818   Description malipo!! From SHAODU BUILDING MATERIAL LIMITED =&gt; HELAKRIDI PETER WELLA</t>
  </si>
  <si>
    <t>101AGD225125C1TJ</t>
  </si>
  <si>
    <t>TZS 64381386.79</t>
  </si>
  <si>
    <t>225 - Mlimani City - Outgoing Funds Transfer - Sender's Ref  NIBQSTS2N4 SHAODU BUILDING MATERIAL LIMITED to NEGELO INVESTMENT TANZANIA LTD =&gt; Remittance Info  purchase</t>
  </si>
  <si>
    <t>225IBFT251250017</t>
  </si>
  <si>
    <t>433000.00</t>
  </si>
  <si>
    <t>TZS 63948386.79</t>
  </si>
  <si>
    <t>225 - Mlimani City - Outgoing Funds Transfer - Sender's Ref  VVZQ0E1LLB SHAODU BUILDING MATERIAL LIMITED to SAPPHIRE FLOAT GLASS(TANZANIA) CO L =&gt; Remittance Info  PURCHASE</t>
  </si>
  <si>
    <t>225IBFT251250027</t>
  </si>
  <si>
    <t>TZS 23948386.79</t>
  </si>
  <si>
    <t>101 - NMB Head Office - Cash Deposit Agency banking - 0505 17 19 41 agency @61810030244@TPS900 Trx ID PS1698449535  Ter ID 6185328595160   Description malifimbo!! From SHAODU BUILDING MATERIAL LIMITED =&gt; REHEMA SADI KANGAULAYA</t>
  </si>
  <si>
    <t>101AGD4251256226</t>
  </si>
  <si>
    <t>TZS 27938386.79</t>
  </si>
  <si>
    <t>101 - NMB Head Office - Cash Deposit Agency banking - 0505 18 17 11 agency @33110013049@TPS900 Trx ID PS1698566494  Ter ID 3315109280   Description ezra nashon!! From SHAODU BUILDING MATERIAL LIMITED =&gt; BAHATI SEBASTIAN MERCHIORY</t>
  </si>
  <si>
    <t>101AGD325125B725</t>
  </si>
  <si>
    <t>TZS 28938386.79</t>
  </si>
  <si>
    <t>06  May 2025</t>
  </si>
  <si>
    <t>101 - NMB Head Office - Cash Deposit Agency banking - 0605 08 23 42 agency @21210070644@TPS900 Trx ID PS1699005172  Ter ID 2125109029   Description mashalla!! From SHAODU BUILDING MATERIAL LIMITED =&gt; GRACE EDWARD MWASUJE</t>
  </si>
  <si>
    <t>101AGD3251260232</t>
  </si>
  <si>
    <t>TZS 30338386.79</t>
  </si>
  <si>
    <t>237 - Ubungo - Funds Transfer  - 06 05 09 57 18 FUND-TRANSFER NMBMobileProd null!! From NJIU JAPHET MENGELE =&gt; SHAODU BUILDING MATERIAL LIMITED</t>
  </si>
  <si>
    <t>237FTM4251260503</t>
  </si>
  <si>
    <t>TZS 35338386.79</t>
  </si>
  <si>
    <t>336 - Kahama Business Centre - Outgoing Funds Transfer - Sender's Ref  VW1TZGMIQO PROSPER SALVATORY MEELA to SHAODU BUILDING MATERIAL LIMITED =&gt; Remittance Info  cs</t>
  </si>
  <si>
    <t>336IBFT251260001</t>
  </si>
  <si>
    <t>TZS 40338386.79</t>
  </si>
  <si>
    <t>336 - Kahama Business Centre - Outgoing Funds Transfer - Sender's Ref  3F2CJASC6Z PROSPER SALVATORY MEELA to SHAODU BUILDING MATERIAL LIMITED =&gt; Remittance Info  cs</t>
  </si>
  <si>
    <t>336IBFT251260002</t>
  </si>
  <si>
    <t>TZS 45338386.79</t>
  </si>
  <si>
    <t>336 - Kahama Business Centre - Outgoing Funds Transfer - Sender's Ref  4LHI23IFV3 PROSPER SALVATORY MEELA to SHAODU BUILDING MATERIAL LIMITED =&gt; Remittance Info  cs</t>
  </si>
  <si>
    <t>336IBFT251260003</t>
  </si>
  <si>
    <t>2420000.00</t>
  </si>
  <si>
    <t>TZS 47758386.79</t>
  </si>
  <si>
    <t>101 - NMB Head Office - Cash Deposit Agency banking - 0605 10 53 50 agency @44110006606@TPS900 Trx ID PS1699250751  Ter ID 4415133075   Description david!! From SHAODU BUILDING MATERIAL LIMITED =&gt; BONIFASI FEDRICK MINJA</t>
  </si>
  <si>
    <t>101AGD225126A10L</t>
  </si>
  <si>
    <t>TZS 48128386.79</t>
  </si>
  <si>
    <t>101 - NMB Head Office - Cash Deposit Agency banking - 0605 11 23 00 agency @51410023478@Trx ID PS1699306732  Ter ID 5145469363166   Description BY SIMON!! From SHAODU BUILDING MATERIAL LIMITED =&gt; ABDUL MUSSA MASOUD</t>
  </si>
  <si>
    <t>101AGD3251266797</t>
  </si>
  <si>
    <t>TZS 50398386.79</t>
  </si>
  <si>
    <t>336 - Kahama Business Centre - Outgoing Funds Transfer - Sender's Ref  23V2SMN6KJ PROSPER SALVATORY MEELA to SHAODU BUILDING MATERIAL LIMITED =&gt; Remittance Info  cs</t>
  </si>
  <si>
    <t>336IBFT251260504</t>
  </si>
  <si>
    <t>TZS 51398386.79</t>
  </si>
  <si>
    <t>101 - NMB Head Office - TIPS Payments - Ref  504-APCTZ172741472843968 Received payment from 255783780469 (ADNAN ABDULHUSSEIN) on 06.05.2025 14 07 25!! From BOT TIPS CLEARING ACCOUNT =&gt; SHAODU BUILDING MATERIAL LIMITED</t>
  </si>
  <si>
    <t>101TPFT251266985</t>
  </si>
  <si>
    <t>2110000.00</t>
  </si>
  <si>
    <t>TZS 53508386.79</t>
  </si>
  <si>
    <t>801 - Mlandizi - Funds Transfer  - 06 05 14 14 34 FUND-TRANSFER NMBMobileProd null!! From DAMBULWA YASINI DAMBULWA =&gt; SHAODU BUILDING MATERIAL LIMITED</t>
  </si>
  <si>
    <t>801FTM4251260007</t>
  </si>
  <si>
    <t>TZS 54928386.79</t>
  </si>
  <si>
    <t>635 - Ruaha - Funds Transfer  - 06 05 15 14 01 FUND-TRANSFER NMBMobileProd null!! From JANGWA NICODEM MWADUMA =&gt; SHAODU BUILDING MATERIAL LIMITED</t>
  </si>
  <si>
    <t>635FTM4251260003</t>
  </si>
  <si>
    <t>TZS 59928386.79</t>
  </si>
  <si>
    <t>236 - Kurasini - Funds Transfer  - 06 05 15 16 26 FUND-TRANSFER NMBMobileProd null!! From EMANUEL PAUL KITULI =&gt; SHAODU BUILDING MATERIAL LIMITED</t>
  </si>
  <si>
    <t>236FTM2251260016</t>
  </si>
  <si>
    <t>255000.00</t>
  </si>
  <si>
    <t>TZS 60183386.79</t>
  </si>
  <si>
    <t>101 - NMB Head Office - Cash Deposit Agency banking - 0605 16 44 56 agency @33110013049@TPS900 Trx ID PS1699863445  Ter ID 3315109280   Description ezra!! From SHAODU BUILDING MATERIAL LIMITED =&gt; BAHATI SEBASTIAN MERCHIORY</t>
  </si>
  <si>
    <t>101AGD325126B1DG</t>
  </si>
  <si>
    <t>TZS 61683386.79</t>
  </si>
  <si>
    <t>225 - Mlimani City - Outgoing Funds Transfer - Sender's Ref  FCYNGU8RP7 SHAODU BUILDING MATERIAL LIMITED to GLOBAL ALUMINIUM LIMITED =&gt; Remittance Info  PURCHASE</t>
  </si>
  <si>
    <t>225IBFT251260030</t>
  </si>
  <si>
    <t>TZS 11683386.79</t>
  </si>
  <si>
    <t>615 - Tunduma - Funds Transfer  - 06 05 17 07 31 FUND-TRANSFER NMBMobileProd Naboki!! From ANDREA JONWANI KIBONA =&gt; SHAODU BUILDING MATERIAL LIMITED</t>
  </si>
  <si>
    <t>615FTM4251260511</t>
  </si>
  <si>
    <t>TZS 13683386.79</t>
  </si>
  <si>
    <t>227 - Dumila - Outgoing Funds Transfer - Sender's Ref  FT25050617019717 JIMSON PETRO MBEMBATI to SHAODU BUILDING MATERIAL LIMITED =&gt; Remittance Info  /GDI/3104000/MANUNUZI YA ALUMINIUM</t>
  </si>
  <si>
    <t>227FTSY251260005</t>
  </si>
  <si>
    <t>8700000.00</t>
  </si>
  <si>
    <t>TZS 22383386.79</t>
  </si>
  <si>
    <t>615 - Tunduma - Funds Transfer  - 06 05 20 17 49 FUND-TRANSFER NMBMobileProd Naboki goba!! From ANDREA JONWANI KIBONA =&gt; SHAODU BUILDING MATERIAL LIMITED</t>
  </si>
  <si>
    <t>615FTM4251260513</t>
  </si>
  <si>
    <t>TZS 24383386.79</t>
  </si>
  <si>
    <t>07  May 2025</t>
  </si>
  <si>
    <t>801 - Mlandizi - Funds Transfer  - 06 05 22 08 10 FUND-TRANSFER NMBMobileProd null!! From JONAS JUSTINE KIMARIO =&gt; SHAODU BUILDING MATERIAL LIMITED</t>
  </si>
  <si>
    <t>801FTM4251260013</t>
  </si>
  <si>
    <t>TZS 29383386.79</t>
  </si>
  <si>
    <t>318 - Kaitaba - Funds Transfer  - 06 05 23 34 46 FUND-TRANSFER NMBMobileProd Malipo ya vifaa vya ujenzi!! From ADELINA REVELIAN KITARE =&gt; SHAODU BUILDING MATERIAL LIMITED</t>
  </si>
  <si>
    <t>318FTM4251260506</t>
  </si>
  <si>
    <t>2525000.00</t>
  </si>
  <si>
    <t>TZS 31908386.79</t>
  </si>
  <si>
    <t>801 - Mlandizi - Funds Transfer  - 07 05 07 05 52 FUND-TRANSFER NMBMobileProd null!! From JONAS JUSTINE KIMARIO =&gt; SHAODU BUILDING MATERIAL LIMITED</t>
  </si>
  <si>
    <t>801FTM4251270001</t>
  </si>
  <si>
    <t>3220000.00</t>
  </si>
  <si>
    <t>TZS 35128386.79</t>
  </si>
  <si>
    <t>311 - Kenyatta Road - Funds Transfer  - 07 05 09 34 09 FUND-TRANSFER NMBMobileProd null!! From DAVID LUKANGA FULBERT =&gt; SHAODU BUILDING MATERIAL LIMITED</t>
  </si>
  <si>
    <t>311FTM4251270505</t>
  </si>
  <si>
    <t>TZS 40128386.79</t>
  </si>
  <si>
    <t>201 - Bank House - Funds Transfer  - 07 05 10 07 55 FUND-TRANSFER NMBMobileProd null!! From FRANCO MOLOLO MWAKABUTA =&gt; SHAODU BUILDING MATERIAL LIMITED</t>
  </si>
  <si>
    <t>201FTM4251270017</t>
  </si>
  <si>
    <t>2024000.00</t>
  </si>
  <si>
    <t>TZS 42152386.79</t>
  </si>
  <si>
    <t>530 - Kambarage - Outgoing Funds Transfer - Sender's Ref  1DKW55PX6I RICHARD STANFORD MAHINYA to SHAODU BUILDING MATERIAL LIMITED =&gt; Remittance Info  Hallow section</t>
  </si>
  <si>
    <t>530IBFT251270004</t>
  </si>
  <si>
    <t>TZS 47752386.79</t>
  </si>
  <si>
    <t>101 - NMB Head Office - Cash Deposit Agency banking - 0705 12 36 52 agency @42910009932@TPS900 Trx ID PS1700973972  Ter ID 4295469360082   Description Kitaly!! From SHAODU BUILDING MATERIAL LIMITED =&gt; SAIMON RICHARD LYIMO</t>
  </si>
  <si>
    <t>101AGD225127A5PW</t>
  </si>
  <si>
    <t>412000.00</t>
  </si>
  <si>
    <t>TZS 48164386.79</t>
  </si>
  <si>
    <t>505 - Dodoma - Outgoing Funds Transfer - Sender's Ref  CC5AOSH17P E-KAD INVESTMENT COMPANY LIMITED to SHAODU BUILDING MATERIAL LIMITED =&gt; Remittance Info  Al</t>
  </si>
  <si>
    <t>505IBFT251270003</t>
  </si>
  <si>
    <t>11300000.00</t>
  </si>
  <si>
    <t>TZS 59464386.79</t>
  </si>
  <si>
    <t>225 - Mlimani City - Outgoing Funds Transfer - Sender's Ref  9SXUTU0CAT SHAODU BUILDING MATERIAL LIMITED to KIDULI SECURITY COMPANY LIMITED =&gt; Remittance Info  security</t>
  </si>
  <si>
    <t>225IBFT251270021</t>
  </si>
  <si>
    <t>TZS 58953626.79</t>
  </si>
  <si>
    <t>505 - Dodoma - Outgoing Funds Transfer - Sender's Ref  159JC4GBGH E-KAD INVESTMENT COMPANY LIMITED to SHAODU BUILDING MATERIAL LIMITED =&gt; Remittance Info  Al</t>
  </si>
  <si>
    <t>505IBFT251270007</t>
  </si>
  <si>
    <t>TZS 64973626.79</t>
  </si>
  <si>
    <t>517 - Mazengo - Funds Transfer  - 07 05 14 17 28 FUND-TRANSFER NMBMobileProd GLASS PAYMENT !! From MICHAEL STEPHANO MUWAHA =&gt; SHAODU BUILDING MATERIAL LIMITED</t>
  </si>
  <si>
    <t>517FTM4251270507</t>
  </si>
  <si>
    <t>4220000.00</t>
  </si>
  <si>
    <t>TZS 69193626.79</t>
  </si>
  <si>
    <t>403 - Nelson Mandela - Cash Deposit - BY PESA J MKWIZU!! From SHAODU BUILDING MATERIAL LIMITED</t>
  </si>
  <si>
    <t>403CHDP251270582</t>
  </si>
  <si>
    <t>4536700.00</t>
  </si>
  <si>
    <t>TZS 73730326.79</t>
  </si>
  <si>
    <t>511 - Nzega - Outgoing Funds Transfer - Sender's Ref  FT25050714243019 MESIA DANIEL MBUTU AND GEOFREY WILL to SHAODU BUILDING MATERIAL LIMITED =&gt; Remittance Info  /EOS/3211200/MALIPO YA VIFAA VYA * UJENZI</t>
  </si>
  <si>
    <t>511FTSY251270005</t>
  </si>
  <si>
    <t>TZS 79730326.79</t>
  </si>
  <si>
    <t>304 - Tarime - Outgoing Funds Transfer - Sender's Ref  RG649WD51R BARAKA JOSEPH NYANGI to SHAODU BUILDING MATERIAL LIMITED =&gt; Remittance Info  Vioo</t>
  </si>
  <si>
    <t>304IBFT251270519</t>
  </si>
  <si>
    <t>4090000.00</t>
  </si>
  <si>
    <t>TZS 83820326.79</t>
  </si>
  <si>
    <t>530 - Kambarage - Funds Transfer  - 07 05 16 34 20 FUND-TRANSFER NMBMobileProd null!! From ANDRU BUSINESS =&gt; SHAODU BUILDING MATERIAL LIMITED</t>
  </si>
  <si>
    <t>530FTM3251270005</t>
  </si>
  <si>
    <t>796500.00</t>
  </si>
  <si>
    <t>TZS 84616826.79</t>
  </si>
  <si>
    <t>225 - Mlimani City - Outgoing Funds Transfer - Sender's Ref  0SB0RR3HSM SHAODU BUILDING MATERIAL LIMITED to GLOBAL ALUMINIUM LIMITED =&gt; Remittance Info  purchase</t>
  </si>
  <si>
    <t>225IBFT251270547</t>
  </si>
  <si>
    <t>TZS 4616826.79</t>
  </si>
  <si>
    <t>101 - NMB Head Office - Cash Deposit Agency banking - 0705 20 37 57 agency @50310020847@TPS900 Trx ID PS1701847249  Ter ID 5035114708   Description said!! From SHAODU BUILDING MATERIAL LIMITED =&gt; ELIUDI ZAWADIEL HAALI</t>
  </si>
  <si>
    <t>101AGD325127C0G5</t>
  </si>
  <si>
    <t>2443000.00</t>
  </si>
  <si>
    <t>TZS 7059826.79</t>
  </si>
  <si>
    <t>08  May 2025</t>
  </si>
  <si>
    <t>320 - Muleba - Funds Transfer  - 08 05 07 13 38 FUND-TRANSFER NMBMobileProd Deni!! From EUSTACE, ENOCK MULINDA =&gt; SHAODU BUILDING MATERIAL LIMITED</t>
  </si>
  <si>
    <t>320FTM4251280001</t>
  </si>
  <si>
    <t>TZS 12059826.79</t>
  </si>
  <si>
    <t>101 - NMB Head Office - Cash Deposit Agency banking - 0805 07 43 33 agency @80110045682@TPS900 Trx ID PS1701955060  Ter ID 8015151641   Description mpogolo!! From SHAODU BUILDING MATERIAL LIMITED =&gt; GULLAM HASHIMU KABUGA</t>
  </si>
  <si>
    <t>101AGD3251280529</t>
  </si>
  <si>
    <t>TZS 13459826.79</t>
  </si>
  <si>
    <t>101 - NMB Head Office - Cash Deposit Agency banking - 0805 08 09 38 agency @80110018023@TPS900 Trx ID PS1701969168  Ter ID 801556330   Description diwani msuya!! From SHAODU BUILDING MATERIAL LIMITED =&gt; RAJABU BONZA HASSAN</t>
  </si>
  <si>
    <t>101AGD3251280086</t>
  </si>
  <si>
    <t>TZS 14859826.79</t>
  </si>
  <si>
    <t>225 - Mlimani City - Funds Transfer  - 08 05 08 51 23 FUND-TRANSFER NMBMobileProd Malipo ya cement!! From KINUNDA, DENIS AMBROS =&gt; SHAODU BUILDING MATERIAL LIMITED</t>
  </si>
  <si>
    <t>225FTM4251280005</t>
  </si>
  <si>
    <t>TZS 16259826.79</t>
  </si>
  <si>
    <t>101 - NMB Head Office - Cash Deposit Agency banking - 0805 09 08 12 agency @23110063434@TPS900 Trx ID PS1702032241  Ter ID 2315128640   Description Stinus!! From SHAODU BUILDING MATERIAL LIMITED =&gt; DERRS COMPANY LIMITED</t>
  </si>
  <si>
    <t>101AGD4251280590</t>
  </si>
  <si>
    <t>5400000.00</t>
  </si>
  <si>
    <t>TZS 21659826.79</t>
  </si>
  <si>
    <t>101 - NMB Head Office - Cash Deposit Agency banking - 0805 09 25 54 agency @32710007494@TPS900 Trx ID PS1702058479  Ter ID 3275406425490   Description revocatus!! From SHAODU BUILDING MATERIAL LIMITED =&gt; SULEIMAN HASSAN RWAIKONDO</t>
  </si>
  <si>
    <t>101AGD3251281744</t>
  </si>
  <si>
    <t>2785000.00</t>
  </si>
  <si>
    <t>TZS 24444826.79</t>
  </si>
  <si>
    <t>101 - NMB Head Office - Cash Deposit Agency banking - 0805 10 18 29 agency @80110010618@Trx ID PS1702141829  Ter ID 801536141   Description NGOFI    !! From SHAODU BUILDING MATERIAL LIMITED =&gt; JULIUS ANDREW KORNELIO</t>
  </si>
  <si>
    <t>101AGD3251283365</t>
  </si>
  <si>
    <t>TZS 25844826.79</t>
  </si>
  <si>
    <t>101 - NMB Head Office - Cash Deposit Agency banking - 0805 10 53 44 agency @80110030272@TPS900 Trx ID PS1702202296  Ter ID 8015122084   Description HASSAN MWANGA!! From SHAODU BUILDING MATERIAL LIMITED =&gt; HAPPYNES JOSHUA MLAY</t>
  </si>
  <si>
    <t>101AGD3251284679</t>
  </si>
  <si>
    <t>TZS 27244826.79</t>
  </si>
  <si>
    <t>101 - NMB Head Office - Cash Deposit Agency banking - 0805 11 36 04 agency @20310121493@TPS900 Trx ID PS1702275595  Ter ID 2035154818   Description malipo!! From SHAODU BUILDING MATERIAL LIMITED =&gt; HELAKRIDI PETER WELLA</t>
  </si>
  <si>
    <t>101AGD3251286643</t>
  </si>
  <si>
    <t>582600.00</t>
  </si>
  <si>
    <t>TZS 27827426.79</t>
  </si>
  <si>
    <t>09  May 2025</t>
  </si>
  <si>
    <t>705 - Masasi - Funds Transfer  - 09 05 09 15 51 FUND-TRANSFER NMBMobileProd Shaodu!! From KELVIN CASTORY NJAU =&gt; SHAODU BUILDING MATERIAL LIMITED</t>
  </si>
  <si>
    <t>705FTM4251290504</t>
  </si>
  <si>
    <t>TZS 32827426.79</t>
  </si>
  <si>
    <t>505 - Dodoma - Outgoing Funds Transfer - Sender's Ref  PBLFF9GAEI E-KAD INVESTMENT COMPANY LIMITED to SHAODU BUILDING MATERIAL LIMITED =&gt; Remittance Info  Alm</t>
  </si>
  <si>
    <t>505IBFT251290002</t>
  </si>
  <si>
    <t>TZS 37677426.79</t>
  </si>
  <si>
    <t>251 - Mbezi Luis - Funds Transfer  - 09 05 10 31 02 FUND-TRANSFER NMBMobileProd null!! From SOVIMEC HARDWARE AND GROUP COMPANY =&gt; SHAODU BUILDING MATERIAL LIMITED</t>
  </si>
  <si>
    <t>251FTM4251290002</t>
  </si>
  <si>
    <t>TZS 39077426.79</t>
  </si>
  <si>
    <t>101 - NMB Head Office - Cash Deposit Agency banking - 0905 10 42 17 agency @42210029558@TPS900 Trx ID PS1703527041  Ter ID 4225113129   Description Tayson!! From SHAODU BUILDING MATERIAL LIMITED =&gt; HAMAD RAMADHANI SHEWAI</t>
  </si>
  <si>
    <t>101AGD4251290481</t>
  </si>
  <si>
    <t>5240000.00</t>
  </si>
  <si>
    <t>TZS 44317426.79</t>
  </si>
  <si>
    <t>101 - NMB Head Office - Cash Deposit Agency banking - 0905 11 14 41 agency @70510032388@TPS900 Trx ID PS1703581072  Ter ID 7055273685372   Description njau!! From SHAODU BUILDING MATERIAL LIMITED =&gt; MOHAMED SAIDI MAKANJILA-FOAT A/C</t>
  </si>
  <si>
    <t>101AGD3251295543</t>
  </si>
  <si>
    <t>820000.00</t>
  </si>
  <si>
    <t>TZS 45137426.79</t>
  </si>
  <si>
    <t>101 - NMB Head Office - Cash Deposit Agency banking - 0905 11 50 43 agency @33110013049@TPS900 Trx ID PS1703642585  Ter ID 3315109280   Description ezra!! From SHAODU BUILDING MATERIAL LIMITED =&gt; BAHATI SEBASTIAN MERCHIORY</t>
  </si>
  <si>
    <t>101AGD3251296272</t>
  </si>
  <si>
    <t>TZS 46637426.79</t>
  </si>
  <si>
    <t>101 - NMB Head Office - Cash Deposit Agency banking - 0905 12 18 16 agency @24510033146@TPS900 Trx ID PS1703688787  Ter ID 2455469389364   Description deposit!! From SHAODU BUILDING MATERIAL LIMITED =&gt; DRESA CATERING</t>
  </si>
  <si>
    <t>101AGD4251291795</t>
  </si>
  <si>
    <t>3385000.00</t>
  </si>
  <si>
    <t>TZS 50022426.79</t>
  </si>
  <si>
    <t>101 - NMB Head Office - Cash Deposit Agency banking - 0905 12 31 11 agency @51710071029@TPS900 Trx ID PS1703709672  Ter ID 5175113788   Description Hassan Mvungi!! From SHAODU BUILDING MATERIAL LIMITED =&gt; HENDRY GASPER MTEI</t>
  </si>
  <si>
    <t>101AGD5251290427</t>
  </si>
  <si>
    <t>18370000.00</t>
  </si>
  <si>
    <t>TZS 68392426.79</t>
  </si>
  <si>
    <t>101 - NMB Head Office - Cash Deposit Agency banking - 0905 12 48 46 agency @70610067997@TPS900 Trx ID PS1703740808  Ter ID 7065102711   Description mpita!! From SHAODU BUILDING MATERIAL LIMITED =&gt; FARAJI AJALI LIPONDA</t>
  </si>
  <si>
    <t>101AGD225129A4U2</t>
  </si>
  <si>
    <t>405000.00</t>
  </si>
  <si>
    <t>TZS 68797426.79</t>
  </si>
  <si>
    <t>318 - Kaitaba - Funds Transfer  - 09 05 13 24 24 FUND-TRANSFER NMBMobileProd Malipo ya Tires Ndugu Frida na Adellaida !! From ADELLAIDA TIGANYILA DESDERY =&gt; SHAODU BUILDING MATERIAL LIMITED</t>
  </si>
  <si>
    <t>318FTM4251290005</t>
  </si>
  <si>
    <t>TZS 69797426.79</t>
  </si>
  <si>
    <t>529 - Makole Business Centre - Funds Transfer  - 09 05 15 31 20 FUND-TRANSFER NMBMobileProd null!! From MARY THADEUS MASSAWE =&gt; SHAODU BUILDING MATERIAL LIMITED</t>
  </si>
  <si>
    <t>529FTM2251290505</t>
  </si>
  <si>
    <t>122500.00</t>
  </si>
  <si>
    <t>TZS 69919926.79</t>
  </si>
  <si>
    <t>225 - Mlimani City - Outgoing Funds Transfer - Sender's Ref  L7I3ULXU24 SHAODU BUILDING MATERIAL LIMITED to SAPPHIRE FLOAT GLASS(TANZANIA) CO L =&gt; Remittance Info  purchase</t>
  </si>
  <si>
    <t>225IBFT251290531</t>
  </si>
  <si>
    <t>TZS 29919926.79</t>
  </si>
  <si>
    <t>10  May 2025</t>
  </si>
  <si>
    <t>336 - Kahama Business Centre - Outgoing Funds Transfer - Sender's Ref  3J98BYLFK9 PROSPER SALVATORY MEELA to SHAODU BUILDING MATERIAL LIMITED =&gt; Remittance Info  CS</t>
  </si>
  <si>
    <t>336IBFT251300001</t>
  </si>
  <si>
    <t>TZS 34919926.79</t>
  </si>
  <si>
    <t>336 - Kahama Business Centre - Outgoing Funds Transfer - Sender's Ref  NUQHOMPMKJ PROSPER SALVATORY MEELA to SHAODU BUILDING MATERIAL LIMITED =&gt; Remittance Info  CS</t>
  </si>
  <si>
    <t>336IBFT251300002</t>
  </si>
  <si>
    <t>986000.00</t>
  </si>
  <si>
    <t>TZS 35905926.79</t>
  </si>
  <si>
    <t>101 - NMB Head Office - Cash Deposit Agency banking - 1005 11 17 55 agency @60210044659@TPS900 Trx ID PS1704914075  Ter ID 6025469360838   Description Chengula!! From SHAODU BUILDING MATERIAL LIMITED =&gt; OSCAR KASBERT MLELWA</t>
  </si>
  <si>
    <t>101AGD4251301599</t>
  </si>
  <si>
    <t>3763000.00</t>
  </si>
  <si>
    <t>TZS 39668926.79</t>
  </si>
  <si>
    <t>101 - NMB Head Office - Cash Deposit Agency banking - 1005 11 27 03 agency @32710007494@TPS900 Trx ID PS1704928121  Ter ID 3275406425490   Description revocatus!! From SHAODU BUILDING MATERIAL LIMITED =&gt; SULEIMAN HASSAN RWAIKONDO</t>
  </si>
  <si>
    <t>101AGD5251300276</t>
  </si>
  <si>
    <t>10040000.00</t>
  </si>
  <si>
    <t>TZS 49708926.79</t>
  </si>
  <si>
    <t>101 - NMB Head Office - Funds Transfer  - 1005 11 46 53 agency @40210008108@TPS900 Trx ID PS1704959576 Ter ID 4025469445939 Card No 516148******4835!! From SHABANI AHEMEDI MNZAVA =&gt; SHAODU BUILDING MATERIAL LIMITED</t>
  </si>
  <si>
    <t>101AGM4251300058</t>
  </si>
  <si>
    <t>5202000.00</t>
  </si>
  <si>
    <t>TZS 54910926.79</t>
  </si>
  <si>
    <t>531 - Bunge - Cash Deposit - payment of transport for tiles-ITRACOM!! From SHAODU BUILDING MATERIAL LIMITED</t>
  </si>
  <si>
    <t>531CHDP251300017</t>
  </si>
  <si>
    <t>3800000.00</t>
  </si>
  <si>
    <t>TZS 58710926.79</t>
  </si>
  <si>
    <t>225 - Mlimani City - Outgoing Funds Transfer - Sender's Ref  5PM5Q3N1XK SHAODU BUILDING MATERIAL LIMITED to KEDA (T) CERAMICS CO.LTD =&gt; Remittance Info  purchase</t>
  </si>
  <si>
    <t>225IBFT251300008</t>
  </si>
  <si>
    <t>56666000.00</t>
  </si>
  <si>
    <t>TZS 2044926.79</t>
  </si>
  <si>
    <t>212 - Kibaha - Funds Transfer  - 10 05 15 54 52 FUND-TRANSFER NMBMobileProd null!! From FELIX JELEMIA MWALUGALA =&gt; SHAODU BUILDING MATERIAL LIMITED</t>
  </si>
  <si>
    <t>212FTM4251300012</t>
  </si>
  <si>
    <t>TZS 7044926.79</t>
  </si>
  <si>
    <t>225 - Mlimani City - Outgoing Funds Transfer - Sender's Ref  YKPR9Z5OS9 =&gt; Ultimate Beneficiary  /0150833176400 * JEEYOO SANITARY CO LTD =&gt; Remittance Info  PURCHASE</t>
  </si>
  <si>
    <t>225IBOT251300517</t>
  </si>
  <si>
    <t>364000.00</t>
  </si>
  <si>
    <t>TZS 6680926.79</t>
  </si>
  <si>
    <t>225 - Mlimani City - Commission on Funds Transfer - Sender's Ref  YKPR9Z5OS9 =&gt; Ultimate Beneficiary  /0150833176400 * JEEYOO SANITARY CO LTD =&gt; Remittance Info  PURCHASE</t>
  </si>
  <si>
    <t>TZS 6679231.87</t>
  </si>
  <si>
    <t>225 - Mlimani City - VAT Payable on Comm and Fees - Sender's Ref  YKPR9Z5OS9 =&gt; Ultimate Beneficiary  /0150833176400 * JEEYOO SANITARY CO LTD =&gt; Remittance Info  PURCHASE</t>
  </si>
  <si>
    <t>TZS 6678926.79</t>
  </si>
  <si>
    <t>11  May 2025</t>
  </si>
  <si>
    <t>212 - Kibaha - Funds Transfer  - 11 05 11 26 22 FUND-TRANSFER NMBMobileProd null!! From FELIX JELEMIA MWALUGALA =&gt; SHAODU BUILDING MATERIAL LIMITED</t>
  </si>
  <si>
    <t>212FTM4251310004</t>
  </si>
  <si>
    <t>2220000.00</t>
  </si>
  <si>
    <t>TZS 8898926.79</t>
  </si>
  <si>
    <t>12  May 2025</t>
  </si>
  <si>
    <t>101 - NMB Head Office - Cash Deposit Agency banking - 1205 08 26 09 agency @62510028282@Trx ID PS1706784084  Ter ID 6255469386918   Description CRALA ,!! From SHAODU BUILDING MATERIAL LIMITED =&gt; REBECA TIMOTH MAKWALE</t>
  </si>
  <si>
    <t>101AGD3251320803</t>
  </si>
  <si>
    <t>928000.00</t>
  </si>
  <si>
    <t>TZS 9826926.79</t>
  </si>
  <si>
    <t>101 - NMB Head Office - Cash Deposit Agency banking - 1205 08 45 33 agency @21210063260@TPS900 Trx ID PS1706804403  Ter ID 2125111681   Description pocket!! From SHAODU BUILDING MATERIAL LIMITED =&gt; IDRISA ALLY KILUVIA</t>
  </si>
  <si>
    <t>101AGD4251320516</t>
  </si>
  <si>
    <t>3260000.00</t>
  </si>
  <si>
    <t>TZS 13086926.79</t>
  </si>
  <si>
    <t>101 - NMB Head Office - Cash Deposit Agency banking - 1205 09 06 43 agency @80110025277@TPS900 Trx ID PS1706830682  Ter ID 8015115779   Description khioka!! From SHAODU BUILDING MATERIAL LIMITED =&gt; CHIRISTINA SIMBI SINGE</t>
  </si>
  <si>
    <t>101AGD3251321404</t>
  </si>
  <si>
    <t>TZS 14086926.79</t>
  </si>
  <si>
    <t>101 - NMB Head Office - Cash Deposit Agency banking - 1205 09 24 35 agency @61010073680@TPS900 Trx ID PS1706856599  Ter ID 6105469370898   Description FLEX!! From SHAODU BUILDING MATERIAL LIMITED =&gt; NGAHEKA HABIBU MSANGI</t>
  </si>
  <si>
    <t>101AGD4251320214</t>
  </si>
  <si>
    <t>TZS 22086926.79</t>
  </si>
  <si>
    <t>101 - NMB Head Office - Cash Deposit Agency banking - 1205 09 28 02 agency @61010073680@TPS900 Trx ID PS1706861897  Ter ID 6105469370898   Description antony!! From SHAODU BUILDING MATERIAL LIMITED =&gt; NGAHEKA HABIBU MSANGI</t>
  </si>
  <si>
    <t>101AGD5251320062</t>
  </si>
  <si>
    <t>8714000.00</t>
  </si>
  <si>
    <t>TZS 30800926.79</t>
  </si>
  <si>
    <t>201 - Bank House - Funds Transfer  - 12 05 09 30 06 FUND-TRANSFER NMBMobileProd null!! From FRANCO MOLOLO MWAKABUTA =&gt; SHAODU BUILDING MATERIAL LIMITED</t>
  </si>
  <si>
    <t>201FTM1251320003</t>
  </si>
  <si>
    <t>25000.00</t>
  </si>
  <si>
    <t>TZS 30825926.79</t>
  </si>
  <si>
    <t>101 - NMB Head Office - Cash Deposit Agency banking - 1205 09 44 37 agency @21210084656@TPS900 Trx ID PS1706887936  Ter ID 2125133640   Description only!! From SHAODU BUILDING MATERIAL LIMITED =&gt; PETER JOHN MSONGA</t>
  </si>
  <si>
    <t>101AGD3251322675</t>
  </si>
  <si>
    <t>TZS 32225926.79</t>
  </si>
  <si>
    <t>511 - Nzega - Funds Transfer  - 12 05 11 09 30 FUND-TRANSFER NMBMobileProd Akiba !! From HUSSEIN HARUNA NGOENGO =&gt; SHAODU BUILDING MATERIAL LIMITED</t>
  </si>
  <si>
    <t>511FTM4251320501</t>
  </si>
  <si>
    <t>3916500.00</t>
  </si>
  <si>
    <t>TZS 36142426.79</t>
  </si>
  <si>
    <t>101 - NMB Head Office - Cash Deposit Agency banking - 1205 12 00 20 agency @20310121493@TPS900 Trx ID PS1707136122  Ter ID 2035154818   Description malipo!! From SHAODU BUILDING MATERIAL LIMITED =&gt; HELAKRIDI PETER WELLA</t>
  </si>
  <si>
    <t>101AGD125132A2JJ</t>
  </si>
  <si>
    <t>15000.00</t>
  </si>
  <si>
    <t>TZS 37557426.79</t>
  </si>
  <si>
    <t>223 - Nmb House - Funds Transfer  - 12 05 13 00 23 FUND-TRANSFER NMBMobileProd Malipo Cement!! From LEVINA MUNISIMBO KIMARO =&gt; SHAODU BUILDING MATERIAL LIMITED</t>
  </si>
  <si>
    <t>223FTM3251320507</t>
  </si>
  <si>
    <t>TZS 38307426.79</t>
  </si>
  <si>
    <t>225 - Mlimani City - Funds Transfer  - 12 05 14 02 06 FUND-TRANSFER NMBMobileProd Malipo ya cement !! From KINUNDA, DENIS AMBROS =&gt; SHAODU BUILDING MATERIAL LIMITED</t>
  </si>
  <si>
    <t>225FTM4251320017</t>
  </si>
  <si>
    <t>TZS 39707426.79</t>
  </si>
  <si>
    <t>505 - Dodoma - Funds Transfer  - 12 05 14 19 38 FUND-TRANSFER NMBMobileProd Purchase!! From NEREY AMANI KILAWE =&gt; SHAODU BUILDING MATERIAL LIMITED</t>
  </si>
  <si>
    <t>505FTM4251320021</t>
  </si>
  <si>
    <t>TZS 43707426.79</t>
  </si>
  <si>
    <t>318 - Kaitaba - Funds Transfer  - 12 05 14 40 21 FUND-TRANSFER NMBMobileProd null!! From ADELLAIDA TIGANYILA DESDERY =&gt; SHAODU BUILDING MATERIAL LIMITED</t>
  </si>
  <si>
    <t>318FTM4251320005</t>
  </si>
  <si>
    <t>TZS 45207426.79</t>
  </si>
  <si>
    <t>201 - Bank House - Funds Transfer  - 12 05 15 11 50 FUND-TRANSFER NMBMobileProd null!! From FRANCO MOLOLO MWAKABUTA =&gt; SHAODU BUILDING MATERIAL LIMITED</t>
  </si>
  <si>
    <t>201FTM2251320055</t>
  </si>
  <si>
    <t>42000.00</t>
  </si>
  <si>
    <t>TZS 45249426.79</t>
  </si>
  <si>
    <t>201 - Bank House - Funds Transfer  - 12 05 15 14 12 FUND-TRANSFER NMBMobileProd null!! From FRANCO MOLOLO MWAKABUTA =&gt; SHAODU BUILDING MATERIAL LIMITED</t>
  </si>
  <si>
    <t>201FTM2251320057</t>
  </si>
  <si>
    <t>61500.00</t>
  </si>
  <si>
    <t>TZS 45310926.79</t>
  </si>
  <si>
    <t>101 - NMB Head Office - Cash Deposit Agency banking - 1205 15 24 39 agency @24510050651@TPS900 Trx ID PS1707485745  Ter ID 2455136901   Description HANNO!! From SHAODU BUILDING MATERIAL LIMITED =&gt; JANETH MATHIAS KILAWE</t>
  </si>
  <si>
    <t>101AGD325132A761</t>
  </si>
  <si>
    <t>1536000.00</t>
  </si>
  <si>
    <t>TZS 46846926.79</t>
  </si>
  <si>
    <t>101 - NMB Head Office - Cash Deposit Agency banking - 1205 15 38 21 agency @52810020414@TPS900 Trx ID PS1707508472  Ter ID 5285116383   Description Akiba!! From SHAODU BUILDING MATERIAL LIMITED =&gt; VICTOR COSMAS MHINA</t>
  </si>
  <si>
    <t>101AGD225132C0PG</t>
  </si>
  <si>
    <t>TZS 47074926.79</t>
  </si>
  <si>
    <t>511 - Nzega - Funds Transfer  - 12 05 15 43 37 FUND-TRANSFER NMBMobileProd null!! From HUSSEIN HARUNA NGOENGO =&gt; SHAODU BUILDING MATERIAL LIMITED</t>
  </si>
  <si>
    <t>511FTM2251320507</t>
  </si>
  <si>
    <t>TZS 47154926.79</t>
  </si>
  <si>
    <t>101 - NMB Head Office - Cash Deposit Agency banking - 1205 16 21 54 agency @32710007494@TPS900 Trx ID PS1707580937  Ter ID 3275406425490   Description revocatus!! From SHAODU BUILDING MATERIAL LIMITED =&gt; SULEIMAN HASSAN RWAIKONDO</t>
  </si>
  <si>
    <t>101AGD4251325329</t>
  </si>
  <si>
    <t>TZS 51654926.79</t>
  </si>
  <si>
    <t>101 - NMB Head Office - Cash Deposit Agency banking - 1205 16 50 55 agency @20310121493@TPS900 Trx ID PS1707632320  Ter ID 2035154818   Description malipo!! From SHAODU BUILDING MATERIAL LIMITED =&gt; HELAKRIDI PETER WELLA</t>
  </si>
  <si>
    <t>101AGD225132C4RK</t>
  </si>
  <si>
    <t>TZS 51854926.79</t>
  </si>
  <si>
    <t>101 - NMB Head Office - Cash Deposit Agency banking - 1205 17 20 20 agency @21210090832@TPS900 Trx ID PS1707688902  Ter ID 2125150207   Description dep!! From SHAODU BUILDING MATERIAL LIMITED =&gt; EMMANUEL EVANCE MRINA</t>
  </si>
  <si>
    <t>101AGD325132B4CD</t>
  </si>
  <si>
    <t>1184000.00</t>
  </si>
  <si>
    <t>TZS 53038926.79</t>
  </si>
  <si>
    <t>225 - Mlimani City - Outgoing Funds Transfer - Sender's Ref  LICJ2XYMOY SHAODU BUILDING MATERIAL LIMITED to SAPPHIRE FLOAT GLASS(TANZANIA) CO L =&gt; Remittance Info  PURCHASE</t>
  </si>
  <si>
    <t>225IBFT251320021</t>
  </si>
  <si>
    <t>TZS 23038926.79</t>
  </si>
  <si>
    <t>225 - Mlimani City - Outgoing Funds Transfer - Sender's Ref  Z0QNY7C6OX SHAODU BUILDING MATERIAL LIMITED to GLOBAL ALUMINIUM LIMITED =&gt; Remittance Info  PURCHASE</t>
  </si>
  <si>
    <t>225IBFT251320525</t>
  </si>
  <si>
    <t>TZS 38926.79</t>
  </si>
  <si>
    <t>530 - Kambarage - Funds Transfer  - 12 05 19 27 00 FUND-TRANSFER NMBMobileProd null!! From CHARLES CHRISTIAN MULISA =&gt; SHAODU BUILDING MATERIAL LIMITED</t>
  </si>
  <si>
    <t>530FTM3251320006</t>
  </si>
  <si>
    <t>TZS 688926.79</t>
  </si>
  <si>
    <t>13  May 2025</t>
  </si>
  <si>
    <t>101 - NMB Head Office - Cash Deposit Agency banking - 1305 06 56 19 agency @20310121493@TPS900 Trx ID PS1708172706  Ter ID 2035154818   Description Idrisa!! From SHAODU BUILDING MATERIAL LIMITED =&gt; HELAKRIDI PETER WELLA</t>
  </si>
  <si>
    <t>101AGD3251330504</t>
  </si>
  <si>
    <t>880000.00</t>
  </si>
  <si>
    <t>TZS 1568926.79</t>
  </si>
  <si>
    <t>101 - NMB Head Office - Cash Deposit Agency banking - 1305 09 22 50 agency @80110031068@TPS900 Trx ID PS1708278722  Ter ID 8015152923   Description HASANI MWANGA!! From SHAODU BUILDING MATERIAL LIMITED =&gt; AZIGARD SIMIONI FRANSIS</t>
  </si>
  <si>
    <t>101AGD3251331646</t>
  </si>
  <si>
    <t>TZS 4368926.79</t>
  </si>
  <si>
    <t>201 - Bank House - Funds Transfer  - 13 05 10 31 42 FUND-TRANSFER NMBMobileProd null!! From FRANCO MOLOLO MWAKABUTA =&gt; SHAODU BUILDING MATERIAL LIMITED</t>
  </si>
  <si>
    <t>201FTM3251330507</t>
  </si>
  <si>
    <t>444000.00</t>
  </si>
  <si>
    <t>TZS 4812926.79</t>
  </si>
  <si>
    <t>101 - NMB Head Office - Cash Deposit Agency banking - 1305 10 45 05 agency @21210078625@TPS900 Trx ID PS1708411434  Ter ID 2125124154   Description manunuzi!! From SHAODU BUILDING MATERIAL LIMITED =&gt; WAZIRI OMARY MWINGWA</t>
  </si>
  <si>
    <t>101AGD3251334305</t>
  </si>
  <si>
    <t>TZS 6272926.79</t>
  </si>
  <si>
    <t>336 - Kahama Business Centre - Outgoing Funds Transfer - Sender's Ref  FT25051310482574 PROSPER SALVATORY MEELA to SHAODU BUILDING MATERIAL LIMITED =&gt; Remittance Info  //PURCHASE OF GLASS</t>
  </si>
  <si>
    <t>336FTSY251330001</t>
  </si>
  <si>
    <t>15564000.00</t>
  </si>
  <si>
    <t>TZS 21836926.79</t>
  </si>
  <si>
    <t>101 - NMB Head Office - Cash Deposit Agency banking - 1305 11 18 24 agency @52210012479@TPS900 Trx ID PS1708468929  Ter ID 522590320   Description kalisto g mtewele!! From SHAODU BUILDING MATERIAL LIMITED =&gt; JEHAFA COMPANY LIMITED FLOAT AC</t>
  </si>
  <si>
    <t>101AGD4251331594</t>
  </si>
  <si>
    <t>6639000.00</t>
  </si>
  <si>
    <t>TZS 28475926.79</t>
  </si>
  <si>
    <t>201 - Bank House - Funds Transfer  - 13 05 12 30 44 FUND-TRANSFER NMBMobileProd null!! From FRANCO MOLOLO MWAKABUTA =&gt; SHAODU BUILDING MATERIAL LIMITED</t>
  </si>
  <si>
    <t>201FTM4251330021</t>
  </si>
  <si>
    <t>947700.00</t>
  </si>
  <si>
    <t>TZS 29423626.79</t>
  </si>
  <si>
    <t>101 - NMB Head Office - Cash Deposit Agency banking - 1305 12 37 11 agency @21210070644@TPS900 Trx ID PS1708599591  Ter ID 2125109029   Description mashalla!! From SHAODU BUILDING MATERIAL LIMITED =&gt; GRACE EDWARD MWASUJE</t>
  </si>
  <si>
    <t>101AGD3251339556</t>
  </si>
  <si>
    <t>1680000.00</t>
  </si>
  <si>
    <t>TZS 31103626.79</t>
  </si>
  <si>
    <t>201 - Bank House - Funds Transfer  - 13 05 15 02 50 FUND-TRANSFER NMBMobileProd null!! From FRANCO MOLOLO MWAKABUTA =&gt; SHAODU BUILDING MATERIAL LIMITED</t>
  </si>
  <si>
    <t>201FTM4251330034</t>
  </si>
  <si>
    <t>1350000.00</t>
  </si>
  <si>
    <t>TZS 32453626.79</t>
  </si>
  <si>
    <t>101 - NMB Head Office - Cash Deposit Agency banking - 1305 15 24 22 agency @33110013049@TPS900 Trx ID PS1708861392  Ter ID 3315109280   Description ezra!! From SHAODU BUILDING MATERIAL LIMITED =&gt; BAHATI SEBASTIAN MERCHIORY</t>
  </si>
  <si>
    <t>101AGD4251334133</t>
  </si>
  <si>
    <t>TZS 36453626.79</t>
  </si>
  <si>
    <t>101 - NMB Head Office - Cash Deposit Agency banking - 1305 15 39 46 agency @20310114215@TPS900 Trx ID PS1708885781  Ter ID 2035146120   Description juma!! From SHAODU BUILDING MATERIAL LIMITED =&gt; IKU DON LIMITED</t>
  </si>
  <si>
    <t>101AGD325133A5K9</t>
  </si>
  <si>
    <t>TZS 38453626.79</t>
  </si>
  <si>
    <t>502 - Kondoa - Cash Deposit - KULIPIA CHUMA YA ALUMIUM BY BENEDICT R GEORGE!! From SHAODU BUILDING MATERIAL LIMITED</t>
  </si>
  <si>
    <t>502CHDP251330024</t>
  </si>
  <si>
    <t>5119000.00</t>
  </si>
  <si>
    <t>TZS 43572626.79</t>
  </si>
  <si>
    <t>101 - NMB Head Office - Cash Deposit Agency banking - 1305 15 55 28 agency @30610069042@TPS900 Trx ID PS1708910203  Ter ID 306572040   Description JACKSON!! From SHAODU BUILDING MATERIAL LIMITED =&gt; FARAJI AMIRI NZINGO</t>
  </si>
  <si>
    <t>101AGD225133B6G7</t>
  </si>
  <si>
    <t>350500.00</t>
  </si>
  <si>
    <t>TZS 43923126.79</t>
  </si>
  <si>
    <t>225 - Mlimani City - Outgoing Funds Transfer - Sender's Ref  SYZT7FVCBP SHAODU BUILDING MATERIAL LIMITED to SAPPHIRE FLOAT GLASS(TANZANIA) CO L =&gt; Remittance Info  purchase</t>
  </si>
  <si>
    <t>225IBFT251330038</t>
  </si>
  <si>
    <t>TZS 23923126.79</t>
  </si>
  <si>
    <t>225 - Mlimani City - Outgoing Funds Transfer - Sender's Ref  WVLDWKOVWA SHAODU BUILDING MATERIAL LIMITED to GLOBAL ALUMINIUM LIMITED =&gt; Remittance Info  PURCHASE</t>
  </si>
  <si>
    <t>225IBFT251330525</t>
  </si>
  <si>
    <t>TZS 923126.79</t>
  </si>
  <si>
    <t>14  May 2025</t>
  </si>
  <si>
    <t>101 - NMB Head Office - Cash Deposit Agency banking - 1305 21 34 40 agency @30510043640@TPS900 Trx ID PS1709460511  Ter ID 3055106651   Description ngonde!! From SHAODU BUILDING MATERIAL LIMITED =&gt; OMARY KAHUNGU HUSSEIN</t>
  </si>
  <si>
    <t>101AGD325133C0YK</t>
  </si>
  <si>
    <t>TZS 1573126.79</t>
  </si>
  <si>
    <t>306 - Kahama - Funds Transfer  - 14 05 09 17 19 FUND-TRANSFER NMBMobileProd null!! From JACKSON JULIUS KABELELE =&gt; SHAODU BUILDING MATERIAL LIMITED</t>
  </si>
  <si>
    <t>306FTM4251340504</t>
  </si>
  <si>
    <t>TZS 6573126.79</t>
  </si>
  <si>
    <t>101 - NMB Head Office - Cash Deposit Agency banking - 1405 09 20 33 agency @30610069042@TPS900 Trx ID PS1709603096  Ter ID 306572040   Description Jackson!! From SHAODU BUILDING MATERIAL LIMITED =&gt; FARAJI AMIRI NZINGO</t>
  </si>
  <si>
    <t>101AGD2251342817</t>
  </si>
  <si>
    <t>TZS 6943126.79</t>
  </si>
  <si>
    <t>801 - Mlandizi - Funds Transfer  - 14 05 10 26 49 FUND-TRANSFER NMBMobileProd Kulipia cement lulu !! From DAMBULWA YASINI DAMBULWA =&gt; SHAODU BUILDING MATERIAL LIMITED</t>
  </si>
  <si>
    <t>801FTM2251340504</t>
  </si>
  <si>
    <t>140000.00</t>
  </si>
  <si>
    <t>TZS 7083126.79</t>
  </si>
  <si>
    <t>201 - Bank House - Funds Transfer  - 14 05 10 29 29 FUND-TRANSFER NMBMobileProd null!! From FRANCO MOLOLO MWAKABUTA =&gt; SHAODU BUILDING MATERIAL LIMITED</t>
  </si>
  <si>
    <t>201FTM4251340512</t>
  </si>
  <si>
    <t>2385000.00</t>
  </si>
  <si>
    <t>TZS 9468126.79</t>
  </si>
  <si>
    <t>101 - NMB Head Office - Cash Deposit Agency banking - 1405 10 35 02 agency @20610017544@TPS900 Trx ID PS1709716699  Ter ID 2065469362818   Description Hellen Makali!! From SHAODU BUILDING MATERIAL LIMITED =&gt; DICKSON CHILE KASOGA</t>
  </si>
  <si>
    <t>101AGD3251344113</t>
  </si>
  <si>
    <t>TZS 10868126.79</t>
  </si>
  <si>
    <t>801 - Mlandizi - Funds Transfer  - 14 05 10 37 52 FUND-TRANSFER NMBMobileProd Kulipia cement lulu !! From DAMBULWA YASINI DAMBULWA =&gt; SHAODU BUILDING MATERIAL LIMITED</t>
  </si>
  <si>
    <t>801FTM4251340506</t>
  </si>
  <si>
    <t>TZS 12128126.79</t>
  </si>
  <si>
    <t>251 - Mbezi Luis - Funds Transfer  - 14 05 10 52 04 FUND-TRANSFER NMBMobileProd null!! From JOYCE JOSEPHAT SANGA =&gt; SHAODU BUILDING MATERIAL LIMITED</t>
  </si>
  <si>
    <t>251FTM4251340012</t>
  </si>
  <si>
    <t>TZS 17128126.79</t>
  </si>
  <si>
    <t>413 - Monduli - Outgoing Funds Transfer - Sender's Ref  NR4L5ZXBI6 SHELUTETE CONSTRUCTION COMPANY LIMI to SHAODU BUILDING MATERIAL LIMITED =&gt; Remittance Info  Aluminium mkinga</t>
  </si>
  <si>
    <t>413IBFT251340004</t>
  </si>
  <si>
    <t>TZS 37128126.79</t>
  </si>
  <si>
    <t>101 - NMB Head Office - Cash Deposit Agency banking - 1405 11 10 21 agency @40310094483@TPS900 Trx ID PS1709783535  Ter ID 403557060   Description Kimambo!! From SHAODU BUILDING MATERIAL LIMITED =&gt; FELICHA JOSEPH LASWAI</t>
  </si>
  <si>
    <t>101AGD4251340846</t>
  </si>
  <si>
    <t>4570000.00</t>
  </si>
  <si>
    <t>TZS 41698126.79</t>
  </si>
  <si>
    <t>505 - Dodoma - Outgoing Funds Transfer - Sender's Ref  M53EL2BIHX E-KAD INVESTMENT COMPANY LIMITED to SHAODU BUILDING MATERIAL LIMITED =&gt; Remittance Info  Al</t>
  </si>
  <si>
    <t>505IBFT251340002</t>
  </si>
  <si>
    <t>TZS 43698126.79</t>
  </si>
  <si>
    <t>101 - NMB Head Office - Cash Deposit Agency banking - 1405 11 37 30 agency @30510043640@TPS900 Trx ID PS1709841140  Ter ID 3055106651   Description ngonde!! From SHAODU BUILDING MATERIAL LIMITED =&gt; OMARY KAHUNGU HUSSEIN</t>
  </si>
  <si>
    <t>101AGD1251348939</t>
  </si>
  <si>
    <t>TZS 43738126.79</t>
  </si>
  <si>
    <t>225 - Mlimani City - Outgoing Funds Transfer - Sender's Ref  2N0X78ZPRZ SHAODU BUILDING MATERIAL LIMITED to GOODWILL (TANZANIA) CERAMIC CO LTD =&gt; Remittance Info  PURCHASE</t>
  </si>
  <si>
    <t>225IBFT251340018</t>
  </si>
  <si>
    <t>4729230.00</t>
  </si>
  <si>
    <t>TZS 39008896.79</t>
  </si>
  <si>
    <t>203 - Ilala - Funds Transfer  - 14 05 13 57 30 FUND-TRANSFER NMBMobileProd null!! From BULAHU, SHAGI GAGALA =&gt; SHAODU BUILDING MATERIAL LIMITED</t>
  </si>
  <si>
    <t>203FTM4251340516</t>
  </si>
  <si>
    <t>TZS 40408896.79</t>
  </si>
  <si>
    <t>101 - NMB Head Office - Cash Deposit Agency banking - 1405 14 18 46 agency @21210049714@TPS900 Trx ID PS1710122322  Ter ID 2125112877   Description Grace Shayo!! From SHAODU BUILDING MATERIAL LIMITED =&gt; CHRISTOPHER MATHEW NKUU</t>
  </si>
  <si>
    <t>101AGD325134A21Y</t>
  </si>
  <si>
    <t>TZS 41808896.79</t>
  </si>
  <si>
    <t>529 - Makole Business Centre - Funds Transfer  - 14 05 15 40 48 FUND-TRANSFER NMBMobileProd null!! From MARY THADEUS MASSAWE =&gt; SHAODU BUILDING MATERIAL LIMITED</t>
  </si>
  <si>
    <t>529FTM2251340502</t>
  </si>
  <si>
    <t>176500.00</t>
  </si>
  <si>
    <t>TZS 41985396.79</t>
  </si>
  <si>
    <t>225 - Mlimani City - Outgoing Funds Transfer - Sender's Ref  JE8SZ5C1ZG SHAODU BUILDING MATERIAL LIMITED to GLOBAL ALUMINIUM LIMITED =&gt; Remittance Info  PURCHASE</t>
  </si>
  <si>
    <t>225IBFT251340045</t>
  </si>
  <si>
    <t>TZS 1985396.79</t>
  </si>
  <si>
    <t>15  May 2025</t>
  </si>
  <si>
    <t>336 - Kahama Business Centre - Outgoing Funds Transfer - Sender's Ref  A1ITN6J8HS PROSPER SALVATORY MEELA to SHAODU BUILDING MATERIAL LIMITED =&gt; Remittance Info  cs</t>
  </si>
  <si>
    <t>336IBFT251350001</t>
  </si>
  <si>
    <t>3970600.00</t>
  </si>
  <si>
    <t>TZS 5955996.79</t>
  </si>
  <si>
    <t>101 - NMB Head Office - Cash Deposit Agency banking - 1505 09 32 19 agency @63410017485@TPS900 Trx ID PS1710991640  Ter ID 6345146502   Description malipo!! From SHAODU BUILDING MATERIAL LIMITED =&gt; MIKIDADI GIDIONI LAMECK</t>
  </si>
  <si>
    <t>101AGD3251353065</t>
  </si>
  <si>
    <t>1839000.00</t>
  </si>
  <si>
    <t>TZS 7794996.79</t>
  </si>
  <si>
    <t>101 - NMB Head Office - Cash Deposit Agency banking - 1505 10 27 45 agency @20610017544@TPS900 Trx ID PS1711078210  Ter ID 2065469362818   Description Hellen Makali!! From SHAODU BUILDING MATERIAL LIMITED =&gt; DICKSON CHILE KASOGA</t>
  </si>
  <si>
    <t>101AGD3251354733</t>
  </si>
  <si>
    <t>TZS 9194996.79</t>
  </si>
  <si>
    <t>630 - Laela - Outgoing Funds Transfer - Sender's Ref  FT25051511441727 ATHUMANI HASSANI AMIRI to SHAODU BUILDING MATERIAL LIMITED =&gt; Remittance Info  /GOS/3212300/KUAGIZA VIOO SHITI 50</t>
  </si>
  <si>
    <t>630FTSY251350001</t>
  </si>
  <si>
    <t>3030000.00</t>
  </si>
  <si>
    <t>TZS 12224996.79</t>
  </si>
  <si>
    <t>101 - NMB Head Office - Cash Deposit Agency banking - 1505 13 09 41 agency @21210055136@TPS900 Trx ID PS1711343906  Ter ID 212574821   Description apam ceramic!! From SHAODU BUILDING MATERIAL LIMITED =&gt; MSELLY STANLEY KIANGI</t>
  </si>
  <si>
    <t>101AGD325135A12D</t>
  </si>
  <si>
    <t>TZS 13644996.79</t>
  </si>
  <si>
    <t>16  May 2025</t>
  </si>
  <si>
    <t>225 - Mlimani City - Funds Transfer  - 16 05 08 58 25 FUND-TRANSFER NMBMobileProd null!! From KINUNDA, DENIS AMBROS =&gt; SHAODU BUILDING MATERIAL LIMITED</t>
  </si>
  <si>
    <t>225FTM4251360512</t>
  </si>
  <si>
    <t>TZS 15044996.79</t>
  </si>
  <si>
    <t>530 - Kambarage - Funds Transfer  - 16 05 09 06 17 FUND-TRANSFER NMBMobileProd null!! From CHARLES CHRISTIAN MULISA =&gt; SHAODU BUILDING MATERIAL LIMITED</t>
  </si>
  <si>
    <t>530FTM2251360001</t>
  </si>
  <si>
    <t>184000.00</t>
  </si>
  <si>
    <t>TZS 15228996.79</t>
  </si>
  <si>
    <t>101 - NMB Head Office - Cash Deposit Agency banking - 1605 09 51 45 agency @33710027019@TPS900 Trx ID PS1712360296  Ter ID 3375118940   Description john!! From SHAODU BUILDING MATERIAL LIMITED =&gt; JOSHUA BENJAMIN KISHAI</t>
  </si>
  <si>
    <t>101AGD4251360307</t>
  </si>
  <si>
    <t>TZS 21228996.79</t>
  </si>
  <si>
    <t>101 - NMB Head Office - Cash Deposit Agency banking - 1605 09 51 54 agency @33710025813@TPS900 Trx ID PS1712360538  Ter ID 3375116268   Description john glass!! From SHAODU BUILDING MATERIAL LIMITED =&gt; JOSHUA BENJAMIN KISHAI</t>
  </si>
  <si>
    <t>101AGD4251360308</t>
  </si>
  <si>
    <t>TZS 25228996.79</t>
  </si>
  <si>
    <t>101 - NMB Head Office - Cash Deposit Agency banking - 1605 10 43 59 agency @40210028166@TPS900 Trx ID PS1712447713  Ter ID 4025115780   Description hussein!! From SHAODU BUILDING MATERIAL LIMITED =&gt; MWANAIDI ATHUMANI MRUTU</t>
  </si>
  <si>
    <t>101AGD4251360902</t>
  </si>
  <si>
    <t>3375000.00</t>
  </si>
  <si>
    <t>TZS 28603996.79</t>
  </si>
  <si>
    <t>101 - NMB Head Office - Cash Deposit Agency banking - 1605 10 56 15 agency @33710027019@TPS900 Trx ID PS1712468147  Ter ID 3375118940   Description Tekla!! From SHAODU BUILDING MATERIAL LIMITED =&gt; JOSHUA BENJAMIN KISHAI</t>
  </si>
  <si>
    <t>101AGD3251365138</t>
  </si>
  <si>
    <t>TZS 31603996.79</t>
  </si>
  <si>
    <t>101 - NMB Head Office - Cash Deposit Agency banking - 1605 10 57 12 agency @33710025813@TPS900 Trx ID PS1712469786  Ter ID 3375116268   Description Tekla!! From SHAODU BUILDING MATERIAL LIMITED =&gt; JOSHUA BENJAMIN KISHAI</t>
  </si>
  <si>
    <t>101AGD4251361233</t>
  </si>
  <si>
    <t>TZS 38603996.79</t>
  </si>
  <si>
    <t>201 - Bank House - Funds Transfer  - 16 05 11 03 08 FUND-TRANSFER NMBMobileProd null!! From FRANCO MOLOLO MWAKABUTA =&gt; SHAODU BUILDING MATERIAL LIMITED</t>
  </si>
  <si>
    <t>201FTM2251360031</t>
  </si>
  <si>
    <t>TZS 38948996.79</t>
  </si>
  <si>
    <t>225 - Mlimani City - Outgoing Funds Transfer - Sender's Ref  6H69U4INTC SHAODU BUILDING MATERIAL LIMITED to VERONICA VICENT SENY =&gt; Remittance Info  REFUND</t>
  </si>
  <si>
    <t>225IBFT251360006</t>
  </si>
  <si>
    <t>TZS 35573996.79</t>
  </si>
  <si>
    <t>101 - NMB Head Office - Cash Deposit Agency banking - 1605 12 06 48 agency @21210015837@TPS900 Trx ID PS1712583843  Ter ID 2125469385377   Description meuli traders ltd!! From SHAODU BUILDING MATERIAL LIMITED =&gt; MICHAEL LEMOMO MOLLEL</t>
  </si>
  <si>
    <t>101AGD3251367434</t>
  </si>
  <si>
    <t>TZS 38073996.79</t>
  </si>
  <si>
    <t>101 - NMB Head Office - Cash Deposit Agency banking - 1605 12 08 20 agency @21210055136@TPS900 Trx ID PS1712586309  Ter ID 212574821   Description meuli traders Ltd!! From SHAODU BUILDING MATERIAL LIMITED =&gt; MSELLY STANLEY KIANGI</t>
  </si>
  <si>
    <t>101AGD3251367454</t>
  </si>
  <si>
    <t>TZS 40073996.79</t>
  </si>
  <si>
    <t>421 - Ngarenaro - Funds Transfer  - 16 05 12 43 40 FUND-TRANSFER NMBMobileProd null!! From MAASUMA ABOUAYMAN BUDAH =&gt; SHAODU BUILDING MATERIAL LIMITED</t>
  </si>
  <si>
    <t>421FTM4251360511</t>
  </si>
  <si>
    <t>TZS 45073996.79</t>
  </si>
  <si>
    <t>421 - Ngarenaro - Funds Transfer  - 16 05 12 44 33 FUND-TRANSFER NMBMobileProd null!! From MAASUMA ABOUAYMAN BUDAH =&gt; SHAODU BUILDING MATERIAL LIMITED</t>
  </si>
  <si>
    <t>421FTM4251360008</t>
  </si>
  <si>
    <t>TZS 48473996.79</t>
  </si>
  <si>
    <t>201 - Bank House - Funds Transfer  - 16 05 14 12 23 FUND-TRANSFER NMBMobileProd null!! From FRANCO MOLOLO MWAKABUTA =&gt; SHAODU BUILDING MATERIAL LIMITED</t>
  </si>
  <si>
    <t>201FTM3251360016</t>
  </si>
  <si>
    <t>638000.00</t>
  </si>
  <si>
    <t>TZS 49111996.79</t>
  </si>
  <si>
    <t>340 - Buhongwa - Outgoing Funds Transfer - Sender's Ref  FT25051614307443 NEEMA JIMSON MBEMBATI to SHAODU BUILDING MATERIAL LIMITED =&gt; Remittance Info  /TTS/3210300/TALES</t>
  </si>
  <si>
    <t>340FTSY251360502</t>
  </si>
  <si>
    <t>4600000.00</t>
  </si>
  <si>
    <t>TZS 53711996.79</t>
  </si>
  <si>
    <t>101 - NMB Head Office - Cash Deposit Agency banking - 1605 14 37 14 agency @80110025222@TPS900 Trx ID PS1712816440  Ter ID 8015111773   Description sam!! From SHAODU BUILDING MATERIAL LIMITED =&gt; ASNATH GODWIN MSHANA</t>
  </si>
  <si>
    <t>101AGD325136A2L6</t>
  </si>
  <si>
    <t>TZS 55111996.79</t>
  </si>
  <si>
    <t>101 - NMB Head Office - Cash Deposit Agency banking - 1605 15 24 09 agency @80110042888@TPS900 Trx ID PS1712887628  Ter ID 8015122086   Description malipo!! From SHAODU BUILDING MATERIAL LIMITED =&gt; COSMAS DANIEL MESHI</t>
  </si>
  <si>
    <t>101AGD325136A3Y0</t>
  </si>
  <si>
    <t>1380000.00</t>
  </si>
  <si>
    <t>TZS 56491996.79</t>
  </si>
  <si>
    <t>101 - NMB Head Office - Cash Deposit Agency banking - 1605 16 18 02 agency @33710022817@TPS900 Trx ID PS1712973314  Ter ID 3375109316   Description Fransic!! From SHAODU BUILDING MATERIAL LIMITED =&gt; ELIA ELISA NGOWI</t>
  </si>
  <si>
    <t>101AGD4251364608</t>
  </si>
  <si>
    <t>3301000.00</t>
  </si>
  <si>
    <t>TZS 59792996.79</t>
  </si>
  <si>
    <t>338 - Ilemela - Outgoing Funds Transfer - Sender's Ref  FT25051615598107 FRANCIS FESTUS NYANGOMA to SHAODU BUILDING MATERIAL LIMITED =&gt; Remittance Info  /RFB/manunuzi ya chuma</t>
  </si>
  <si>
    <t>338FTSY251360003</t>
  </si>
  <si>
    <t>51000000.00</t>
  </si>
  <si>
    <t>TZS 110792996.79</t>
  </si>
  <si>
    <t>225 - Mlimani City - Outgoing Funds Transfer - Sender's Ref  1GFCXKJ4Y9 SHAODU BUILDING MATERIAL LIMITED to XINGHAO GROUP CO.LIMITED =&gt; Remittance Info  purchase</t>
  </si>
  <si>
    <t>225IBFT251360029</t>
  </si>
  <si>
    <t>TZS 70792996.79</t>
  </si>
  <si>
    <t>246 - Msamvu - Funds Transfer  - 16 05 17 41 43 FUND-TRANSFER NMBMobileProd Vioo!! From EDINA LEONARD   MSIGWA =&gt; SHAODU BUILDING MATERIAL LIMITED</t>
  </si>
  <si>
    <t>246FTM4251360003</t>
  </si>
  <si>
    <t>4785000.00</t>
  </si>
  <si>
    <t>TZS 75577996.79</t>
  </si>
  <si>
    <t>225 - Mlimani City - Outgoing Funds Transfer - Sender's Ref  42A48UDB35 SHAODU BUILDING MATERIAL LIMITED to GLOBAL ALUMINIUM LIMITED =&gt; Remittance Info  purchase</t>
  </si>
  <si>
    <t>225IBFT251360525</t>
  </si>
  <si>
    <t>TZS 35577996.79</t>
  </si>
  <si>
    <t>225 - Mlimani City - Outgoing Funds Transfer - Sender's Ref  JE5Y74K45P SHAODU BUILDING MATERIAL LIMITED to SAPPHIRE FLOAT GLASS(TANZANIA) CO L =&gt; Remittance Info  PURCHASE</t>
  </si>
  <si>
    <t>225IBFT251360031</t>
  </si>
  <si>
    <t>35500000.00</t>
  </si>
  <si>
    <t>TZS 77996.79</t>
  </si>
  <si>
    <t>17  May 2025</t>
  </si>
  <si>
    <t>101 - NMB Head Office - Cash Deposit Agency banking - 1705 08 17 23 agency @80110034593@TPS900 Trx ID PS1713571652  Ter ID 8015108096   Description kuweka!! From SHAODU BUILDING MATERIAL LIMITED =&gt; JOYCE VICENT NGUNG`UNDA</t>
  </si>
  <si>
    <t>101AGD3251370606</t>
  </si>
  <si>
    <t>TZS 1477996.79</t>
  </si>
  <si>
    <t>246 - Msamvu - Funds Transfer  - 17 05 09 05 19 FUND-TRANSFER NMBMobileProd Vioo!! From EDINA LEONARD   MSIGWA =&gt; SHAODU BUILDING MATERIAL LIMITED</t>
  </si>
  <si>
    <t>246FTM4251370501</t>
  </si>
  <si>
    <t>TZS 6477996.79</t>
  </si>
  <si>
    <t>201 - Bank House - Funds Transfer  - 17 05 09 48 09 FUND-TRANSFER NMBMobileProd null!! From YUSUPH JERICO MWAKATOBE =&gt; SHAODU BUILDING MATERIAL LIMITED</t>
  </si>
  <si>
    <t>201FTM2251370022</t>
  </si>
  <si>
    <t>97500.00</t>
  </si>
  <si>
    <t>TZS 6575496.79</t>
  </si>
  <si>
    <t>340 - Buhongwa - Outgoing Funds Transfer - Sender's Ref  FT25051614247399 JIMSON PETRO MBEMBATI to SHAODU BUILDING MATERIAL LIMITED =&gt; Remittance Info  /TTS/3210300/TILES</t>
  </si>
  <si>
    <t>340FTSY251370001</t>
  </si>
  <si>
    <t>21950000.00</t>
  </si>
  <si>
    <t>TZS 28525496.79</t>
  </si>
  <si>
    <t>101 - NMB Head Office - Cash Deposit Agency banking - 1705 11 43 27 agency @80110030272@TPS900 Trx ID PS1713852489  Ter ID 8015122084   Description Hassani!! From SHAODU BUILDING MATERIAL LIMITED =&gt; HAPPYNES JOSHUA MLAY</t>
  </si>
  <si>
    <t>101AGD3251376784</t>
  </si>
  <si>
    <t>TZS 29925496.79</t>
  </si>
  <si>
    <t>101 - NMB Head Office - Cash Deposit Agency banking - 1705 11 53 58 agency @21210049714@TPS900 Trx ID PS1713869114  Ter ID 2125112877   Description Azizi!! From SHAODU BUILDING MATERIAL LIMITED =&gt; CHRISTOPHER MATHEW NKUU</t>
  </si>
  <si>
    <t>101AGD3251376416</t>
  </si>
  <si>
    <t>TZS 31065496.79</t>
  </si>
  <si>
    <t>101 - NMB Head Office - Cash Deposit Agency banking - 1705 12 00 42 agency @24610043041@TPS900 Trx ID PS1713879861  Ter ID 2465155448   Description kuweka!! From SHAODU BUILDING MATERIAL LIMITED =&gt; RAHIM SWALEHE MSUYA</t>
  </si>
  <si>
    <t>101AGD3251377311</t>
  </si>
  <si>
    <t>1470000.00</t>
  </si>
  <si>
    <t>TZS 32535496.79</t>
  </si>
  <si>
    <t>212 - Kibaha - Funds Transfer  - 17 05 12 41 46 FUND-TRANSFER NMBMobileProd null!! From MOSSES HENDRY KAGONJI =&gt; SHAODU BUILDING MATERIAL LIMITED</t>
  </si>
  <si>
    <t>212FTM4251370507</t>
  </si>
  <si>
    <t>1540000.00</t>
  </si>
  <si>
    <t>TZS 34075496.79</t>
  </si>
  <si>
    <t>306 - Kahama - Outgoing Funds Transfer - Sender's Ref  PPOSGHEBUA PROSTERO INVESTMENT AND GENERAL TRA to SHAODU BUILDING MATERIAL LIMITED =&gt; Remittance Info  cs</t>
  </si>
  <si>
    <t>306IBFT251370505</t>
  </si>
  <si>
    <t>TZS 42075496.79</t>
  </si>
  <si>
    <t>336 - Kahama Business Centre - Outgoing Funds Transfer - Sender's Ref  BFM6DQKW5A PROSPER SALVATORY MEELA to SHAODU BUILDING MATERIAL LIMITED =&gt; Remittance Info  cs</t>
  </si>
  <si>
    <t>336IBFT251370504</t>
  </si>
  <si>
    <t>4469000.00</t>
  </si>
  <si>
    <t>TZS 46544496.79</t>
  </si>
  <si>
    <t>505 - Dodoma - Funds Transfer  - 17 05 13 23 27 FUND-TRANSFER NMBMobileProd Malipo ya Kioo !! From SHABANI, CHRISTIAN OMARY =&gt; SHAODU BUILDING MATERIAL LIMITED</t>
  </si>
  <si>
    <t>505FTM4251370019</t>
  </si>
  <si>
    <t>TZS 47544496.79</t>
  </si>
  <si>
    <t>225 - Mlimani City - Funds Transfer  - 17 05 13 48 46 FUND-TRANSFER NMBMobileProd Malipo ya cement !! From KINUNDA, DENIS AMBROS =&gt; SHAODU BUILDING MATERIAL LIMITED</t>
  </si>
  <si>
    <t>225FTM4251370018</t>
  </si>
  <si>
    <t>TZS 48944496.79</t>
  </si>
  <si>
    <t>101 - NMB Head Office - Funds Transfer  - 1705 13 59 03 agency @61810033021@Trx ID PS1714063078 Ter ID 618541344004  Card No 516167******6725!! From ERASMINA PAUL SWAI =&gt; SHAODU BUILDING MATERIAL LIMITED</t>
  </si>
  <si>
    <t>101AGM3251370068</t>
  </si>
  <si>
    <t>TZS 49829496.79</t>
  </si>
  <si>
    <t>225 - Mlimani City - Outgoing Funds Transfer - Sender's Ref  C8XS53P56P SHAODU BUILDING MATERIAL LIMITED to KEDA (T) CERAMICS CO.LTD =&gt; Remittance Info  purchase</t>
  </si>
  <si>
    <t>225IBFT251370527</t>
  </si>
  <si>
    <t>49820000.00</t>
  </si>
  <si>
    <t>TZS 9496.79</t>
  </si>
  <si>
    <t>18  May 2025</t>
  </si>
  <si>
    <t>318 - Kaitaba - Funds Transfer  - 17 05 21 54 50 FUND-TRANSFER NMBMobileProd Malipo ya tires!! From ADELLAIDA TIGANYILA DESDERY =&gt; SHAODU BUILDING MATERIAL LIMITED</t>
  </si>
  <si>
    <t>318FTM2251370534</t>
  </si>
  <si>
    <t>TZS 109496.79</t>
  </si>
  <si>
    <t>101 - NMB Head Office - Cash Deposit Agency banking - 1805 14 19 04 agency @53110007520@TPS900 Trx ID PS1715141408  Ter ID 5315131712   Description HAMZA BARAKULA!! From SHAODU BUILDING MATERIAL LIMITED =&gt; FELIX WILBALD KIMARIO</t>
  </si>
  <si>
    <t>101AGD3251385468</t>
  </si>
  <si>
    <t>TZS 2109496.79</t>
  </si>
  <si>
    <t>19  May 2025</t>
  </si>
  <si>
    <t>101 - NMB Head Office - Cash Deposit Agency banking - 1805 20 24 40 agency @21210049714@TPS900 Trx ID PS1715608854  Ter ID 2125112877   Description Grace  Shayo!! From SHAODU BUILDING MATERIAL LIMITED =&gt; CHRISTOPHER MATHEW NKUU</t>
  </si>
  <si>
    <t>101AGD325138A2EZ</t>
  </si>
  <si>
    <t>TZS 3529496.79</t>
  </si>
  <si>
    <t>201 - Bank House - Outgoing Funds Transfer - Sender's Ref  23A3LHCLXP LIGEN YI to SHAODU BUILDING MATERIAL LIMITED =&gt; Remittance Info  lip</t>
  </si>
  <si>
    <t>201IBFT251390510</t>
  </si>
  <si>
    <t>2815000.00</t>
  </si>
  <si>
    <t>TZS 6344496.79</t>
  </si>
  <si>
    <t>101 - NMB Head Office - Cash Deposit Agency banking - 1905 09 15 12 agency @80110007709@TPS900 Trx ID PS1715800712  Ter ID 8015469360145   Description maria!! From SHAODU BUILDING MATERIAL LIMITED =&gt; DEOGRATIUS MNUBI KULUNGO</t>
  </si>
  <si>
    <t>101AGD3251391713</t>
  </si>
  <si>
    <t>TZS 7744496.79</t>
  </si>
  <si>
    <t>101 - NMB Head Office - Cash Deposit Agency banking - 1905 09 38 17 agency @80110025222@TPS900 Trx ID PS1715837824  Ter ID 8015111773   Description Sam!! From SHAODU BUILDING MATERIAL LIMITED =&gt; ASNATH GODWIN MSHANA</t>
  </si>
  <si>
    <t>101AGD3251392633</t>
  </si>
  <si>
    <t>TZS 9144496.79</t>
  </si>
  <si>
    <t>101 - NMB Head Office - Cash Deposit Agency banking - 1905 11 05 48 agency @70610064417@TPS900 Trx ID PS1715997805  Ter ID 7065469439377   Description fadhili!! From SHAODU BUILDING MATERIAL LIMITED =&gt; SHAIBU MOHAMEDI NGAYAME</t>
  </si>
  <si>
    <t>101AGD5251390781</t>
  </si>
  <si>
    <t>TZS 20144496.79</t>
  </si>
  <si>
    <t>214 - Kisarawe - Funds Transfer  - 19 05 11 18 54 FUND-TRANSFER NMBMobileProd null!! From REVOCATUS PETER MSANDAWE =&gt; SHAODU BUILDING MATERIAL LIMITED</t>
  </si>
  <si>
    <t>214FTM1251390501</t>
  </si>
  <si>
    <t>32000.00</t>
  </si>
  <si>
    <t>TZS 20176496.79</t>
  </si>
  <si>
    <t>101 - NMB Head Office - Cash Deposit Agency banking - 1905 11 32 29 agency @70610071155@TPS900 Trx ID PS1716047019  Ter ID 7065105550   Description mudi classic!! From SHAODU BUILDING MATERIAL LIMITED =&gt; KARIM HAMISI MAWAZO</t>
  </si>
  <si>
    <t>101AGD4251391438</t>
  </si>
  <si>
    <t>TZS 24176496.79</t>
  </si>
  <si>
    <t>101 - NMB Head Office - Cash Deposit Agency banking - 1905 12 06 05 agency @80110042888@TPS900 Trx ID PS1716109373  Ter ID 8015122086   Description malipo!! From SHAODU BUILDING MATERIAL LIMITED =&gt; COSMAS DANIEL MESHI</t>
  </si>
  <si>
    <t>101AGD3251399287</t>
  </si>
  <si>
    <t>TZS 25576496.79</t>
  </si>
  <si>
    <t>306 - Kahama - Funds Transfer  - 19 05 12 09 19 FUND-TRANSFER NMBMobileProd null!! From JACKSON JULIUS KABELELE =&gt; SHAODU BUILDING MATERIAL LIMITED</t>
  </si>
  <si>
    <t>306FTM4251390008</t>
  </si>
  <si>
    <t>TZS 30576496.79</t>
  </si>
  <si>
    <t>101 - NMB Head Office - Cash Deposit Agency banking - 1905 12 16 00 agency @30610069042@TPS900 Trx ID PS1716127737  Ter ID 306572040   Description JACKSON!! From SHAODU BUILDING MATERIAL LIMITED =&gt; FARAJI AMIRI NZINGO</t>
  </si>
  <si>
    <t>101AGD3251399976</t>
  </si>
  <si>
    <t>610000.00</t>
  </si>
  <si>
    <t>TZS 31186496.79</t>
  </si>
  <si>
    <t>318 - Kaitaba - Funds Transfer  - 19 05 12 23 51 FUND-TRANSFER NMBMobileProd malipo ya Tires box 20!! From ADELLAIDA TIGANYILA DESDERY =&gt; SHAODU BUILDING MATERIAL LIMITED</t>
  </si>
  <si>
    <t>318FTM3251390005</t>
  </si>
  <si>
    <t>760000.00</t>
  </si>
  <si>
    <t>TZS 31946496.79</t>
  </si>
  <si>
    <t>101 - NMB Head Office - Cash Deposit Agency banking - 1905 12 57 20 agency @42910009932@TPS900 Trx ID PS1716202031  Ter ID 4295469360082   Description kitaly!! From SHAODU BUILDING MATERIAL LIMITED =&gt; SAIMON RICHARD LYIMO</t>
  </si>
  <si>
    <t>101AGD325139A1OV</t>
  </si>
  <si>
    <t>TZS 32706496.79</t>
  </si>
  <si>
    <t>212 - Kibaha - Funds Transfer  - 19 05 13 14 17 FUND-TRANSFER NMBMobileProd null!! From HASSANI BASHARI MFINANGA =&gt; SHAODU BUILDING MATERIAL LIMITED</t>
  </si>
  <si>
    <t>212FTM1251390509</t>
  </si>
  <si>
    <t>18000.00</t>
  </si>
  <si>
    <t>TZS 32724496.79</t>
  </si>
  <si>
    <t>212 - Kibaha - Funds Transfer  - 19 05 14 01 42 FUND-TRANSFER NMBMobileProd Malipo ya cement!! From NUNI SAIDI NGATIPURA =&gt; SHAODU BUILDING MATERIAL LIMITED</t>
  </si>
  <si>
    <t>212FTM4251390014</t>
  </si>
  <si>
    <t>TZS 34104496.79</t>
  </si>
  <si>
    <t>207 - Temeke - Funds Transfer  - 19 05 14 22 44 FUND-TRANSFER NMBMobileProd Tailiz !! From HALAMGA, MATRIDA JOSEPH =&gt; SHAODU BUILDING MATERIAL LIMITED</t>
  </si>
  <si>
    <t>207FTM2251390034</t>
  </si>
  <si>
    <t>125000.00</t>
  </si>
  <si>
    <t>TZS 34229496.79</t>
  </si>
  <si>
    <t>225 - Mlimani City - Outgoing Funds Transfer - Sender's Ref  R87IYKJJZK SHAODU BUILDING MATERIAL LIMITED to GLOBAL ALUMINIUM LIMITED =&gt; Remittance Info  PURCHASE</t>
  </si>
  <si>
    <t>225IBFT251390029</t>
  </si>
  <si>
    <t>34000000.00</t>
  </si>
  <si>
    <t>TZS 229496.79</t>
  </si>
  <si>
    <t>528 - Chamwino - Funds Transfer  - 19 05 18 21 54 FUND-TRANSFER NMBMobileProd Malipo mchina!! From JEREMIA HAMISY MBWELI =&gt; SHAODU BUILDING MATERIAL LIMITED</t>
  </si>
  <si>
    <t>528FTM4251390504</t>
  </si>
  <si>
    <t>1066000.00</t>
  </si>
  <si>
    <t>TZS 1295496.79</t>
  </si>
  <si>
    <t>101 - NMB Head Office - Cash Deposit Agency banking - 1905 19 04 41 agency @33710027019@TPS900 Trx ID PS1716862995  Ter ID 3375118940   Description john glass!! From SHAODU BUILDING MATERIAL LIMITED =&gt; JOSHUA BENJAMIN KISHAI</t>
  </si>
  <si>
    <t>101AGD4251397272</t>
  </si>
  <si>
    <t>7300000.00</t>
  </si>
  <si>
    <t>TZS 8595496.79</t>
  </si>
  <si>
    <t>101 - NMB Head Office - Cash Deposit Agency banking - 1905 19 04 44 agency @32310004181@TPS900 Trx ID PS1716863114  Ter ID 3235148879   Description john glass!! From SHAODU BUILDING MATERIAL LIMITED =&gt; MAGINDU COMPANY LIMITED</t>
  </si>
  <si>
    <t>101AGD4251397273</t>
  </si>
  <si>
    <t>TZS 12095496.79</t>
  </si>
  <si>
    <t>20  May 2025</t>
  </si>
  <si>
    <t>801 - Mlandizi - Funds Transfer  - 20 05 07 33 14 FUND-TRANSFER NMBMobileProd null!! From JONAS JUSTINE KIMARIO =&gt; SHAODU BUILDING MATERIAL LIMITED</t>
  </si>
  <si>
    <t>801FTM4251400001</t>
  </si>
  <si>
    <t>TZS 17095496.79</t>
  </si>
  <si>
    <t>101 - NMB Head Office - Cash Deposit Agency banking - 2005 08 20 59 agency @80110040203@TPS900 Trx ID PS1717161847  Ter ID 8015121783   Description akiba!! From SHAODU BUILDING MATERIAL LIMITED =&gt; MOHAMED SHABANI MVUNGI</t>
  </si>
  <si>
    <t>101AGD3251400163</t>
  </si>
  <si>
    <t>TZS 18495496.79</t>
  </si>
  <si>
    <t>101 - NMB Head Office - Cash Deposit Agency banking - 2005 09 19 20 agency @22510110879@TPS900 Trx ID PS1717232452  Ter ID 2255155361   Description Stinus!! From SHAODU BUILDING MATERIAL LIMITED =&gt; DERRS COMPANY LIMITED</t>
  </si>
  <si>
    <t>101AGD4251400139</t>
  </si>
  <si>
    <t>TZS 22295496.79</t>
  </si>
  <si>
    <t>101 - NMB Head Office - Cash Deposit Agency banking - 2005 10 51 38 agency @50510100903@TPS900 Trx ID PS1717392469  Ter ID 5055107014   Description EKAD COMPANY!! From SHAODU BUILDING MATERIAL LIMITED =&gt; HERIELI ALEN MOSHA</t>
  </si>
  <si>
    <t>101AGD5251400210</t>
  </si>
  <si>
    <t>TZS 33295496.79</t>
  </si>
  <si>
    <t>404 - Rombo - Funds Transfer  - 20 05 12 42 54 FUND-TRANSFER NMBMobileProd Malipo!! From VICTOR NGOWI =&gt; SHAODU BUILDING MATERIAL LIMITED</t>
  </si>
  <si>
    <t>404FTM4251400501</t>
  </si>
  <si>
    <t>TZS 34695496.79</t>
  </si>
  <si>
    <t>101 - NMB Head Office - Cash Deposit Agency banking - 2005 14 16 26 agency @70510054152@TPS900 Trx ID PS1717735124  Ter ID 7055109824   Description jafari!! From SHAODU BUILDING MATERIAL LIMITED =&gt; JAFARI OMARY MAHIMBO</t>
  </si>
  <si>
    <t>101AGD325140A2ZK</t>
  </si>
  <si>
    <t>2730000.00</t>
  </si>
  <si>
    <t>TZS 37425496.79</t>
  </si>
  <si>
    <t>214 - Kisarawe - Funds Transfer  - 20 05 16 00 36 FUND-TRANSFER NMBMobileProd null!! From REVOCATUS PETER MSANDAWE =&gt; SHAODU BUILDING MATERIAL LIMITED</t>
  </si>
  <si>
    <t>214FTM1251400004</t>
  </si>
  <si>
    <t>TZS 37450496.79</t>
  </si>
  <si>
    <t>225 - Mlimani City - Outgoing Funds Transfer - Sender's Ref  QHPB2RW8AL SHAODU BUILDING MATERIAL LIMITED to XINGHAO GROUP CO.LIMITED =&gt; Remittance Info  PURCHASE</t>
  </si>
  <si>
    <t>225IBFT251400554</t>
  </si>
  <si>
    <t>37450000.00</t>
  </si>
  <si>
    <t>TZS 496.79</t>
  </si>
  <si>
    <t>21  May 2025</t>
  </si>
  <si>
    <t>227 - Dumila - Funds Transfer  - 21 05 09 07 13 FUND-TRANSFER NMBMobileProd Ununuzi wa tailizi!! From JIMSON PETRO MBEMBATI =&gt; SHAODU BUILDING MATERIAL LIMITED</t>
  </si>
  <si>
    <t>227FTM4251410001</t>
  </si>
  <si>
    <t>3556500.00</t>
  </si>
  <si>
    <t>TZS 3556996.79</t>
  </si>
  <si>
    <t>101 - NMB Head Office - Cash Deposit Agency banking - 2105 09 07 31 agency @20310121493@TPS900 Trx ID PS1718581816  Ter ID 2035154818   Description malipo!! From SHAODU BUILDING MATERIAL LIMITED =&gt; HELAKRIDI PETER WELLA</t>
  </si>
  <si>
    <t>101AGD3251411236</t>
  </si>
  <si>
    <t>TZS 4956996.79</t>
  </si>
  <si>
    <t>101 - NMB Head Office - Cash Deposit Agency banking - 2105 09 10 18 agency @22510110879@TPS900 Trx ID PS1718585842  Ter ID 2255155361   Description deposits!! From SHAODU BUILDING MATERIAL LIMITED =&gt; DERRS COMPANY LIMITED</t>
  </si>
  <si>
    <t>101AGD4251410644</t>
  </si>
  <si>
    <t>TZS 10456996.79</t>
  </si>
  <si>
    <t>227 - Dumila - Funds Transfer  - 21 05 09 18 16 FUND-TRANSFER NMBMobileProd null!! From JIMSON PETRO MBEMBATI =&gt; SHAODU BUILDING MATERIAL LIMITED</t>
  </si>
  <si>
    <t>227FTM2251410004</t>
  </si>
  <si>
    <t>TZS 10526996.79</t>
  </si>
  <si>
    <t>508 - Singida - Cash Deposit - by  gerald erasto- kuweka!! From SHAODU BUILDING MATERIAL LIMITED</t>
  </si>
  <si>
    <t>508CHDP251410505</t>
  </si>
  <si>
    <t>2427000.00</t>
  </si>
  <si>
    <t>TZS 12953996.79</t>
  </si>
  <si>
    <t>101 - NMB Head Office - Cash Deposit Agency banking - 2105 10 16 57 agency @20310121493@TPS900 Trx ID PS1718691762  Ter ID 2035154818   Description malipo!! From SHAODU BUILDING MATERIAL LIMITED =&gt; HELAKRIDI PETER WELLA</t>
  </si>
  <si>
    <t>101AGD2251416730</t>
  </si>
  <si>
    <t>TZS 13453996.79</t>
  </si>
  <si>
    <t>101 - NMB Head Office - Cash Deposit Agency banking - 2105 10 44 34 agency @23010036474@TPS900 Trx ID PS1718738284  Ter ID 2305469400240   Description Salome!! From SHAODU BUILDING MATERIAL LIMITED =&gt; MARTIN LUCAS MSAFIRI</t>
  </si>
  <si>
    <t>101AGD3251414764</t>
  </si>
  <si>
    <t>1091600.00</t>
  </si>
  <si>
    <t>TZS 14545596.79</t>
  </si>
  <si>
    <t>101 - NMB Head Office - Cash Deposit Agency banking - 2105 11 06 56 agency @80110025222@TPS900 Trx ID PS1718776817  Ter ID 8015111773   Description SAM!! From SHAODU BUILDING MATERIAL LIMITED =&gt; ASNATH GODWIN MSHANA</t>
  </si>
  <si>
    <t>101AGD3251415711</t>
  </si>
  <si>
    <t>TZS 15945596.79</t>
  </si>
  <si>
    <t>101 - NMB Head Office - Cash Deposit Agency banking - 2105 11 34 48 agency @20310121493@TPS900 Trx ID PS1718825804  Ter ID 2035154818   Description malipo!! From SHAODU BUILDING MATERIAL LIMITED =&gt; HELAKRIDI PETER WELLA</t>
  </si>
  <si>
    <t>101AGD3251416786</t>
  </si>
  <si>
    <t>1434000.00</t>
  </si>
  <si>
    <t>TZS 17379596.79</t>
  </si>
  <si>
    <t>101 - NMB Head Office - Cash Deposit Agency banking - 2105 12 03 35 agency @32710007494@TPS900 Trx ID PS1718875076  Ter ID 3275406425490   Description revocatus!! From SHAODU BUILDING MATERIAL LIMITED =&gt; SULEIMAN HASSAN RWAIKONDO</t>
  </si>
  <si>
    <t>101AGD5251410344</t>
  </si>
  <si>
    <t>15000000.00</t>
  </si>
  <si>
    <t>TZS 32379596.79</t>
  </si>
  <si>
    <t>101 - NMB Head Office - Cash Deposit Agency banking - 2105 12 20 04 agency @61310070017@TPS900 Trx ID PS1718902843  Ter ID 6135131291   Description theodora monge!! From SHAODU BUILDING MATERIAL LIMITED =&gt; SHUKRANI MICHAEL HASUNGA</t>
  </si>
  <si>
    <t>101AGD3251418322</t>
  </si>
  <si>
    <t>2510000.00</t>
  </si>
  <si>
    <t>TZS 34889596.79</t>
  </si>
  <si>
    <t>210 - Bagamoyo - Funds Transfer  - 21 05 12 25 05 FUND-TRANSFER NMBMobileProd Deni!! From SELEMANI, ASHA HAMISI =&gt; SHAODU BUILDING MATERIAL LIMITED</t>
  </si>
  <si>
    <t>210FTM4251410503</t>
  </si>
  <si>
    <t>TZS 36339596.79</t>
  </si>
  <si>
    <t>214 - Kisarawe - Funds Transfer  - 21 05 14 05 28 FUND-TRANSFER NMBMobileProd null!! From REVOCATUS PETER MSANDAWE =&gt; SHAODU BUILDING MATERIAL LIMITED</t>
  </si>
  <si>
    <t>214FTM4251410008</t>
  </si>
  <si>
    <t>960000.00</t>
  </si>
  <si>
    <t>TZS 37299596.79</t>
  </si>
  <si>
    <t>230 - Airport - Cash Deposit - VIFAA VYA UJENZI-KAJUNA!! From SHAODU BUILDING MATERIAL LIMITED</t>
  </si>
  <si>
    <t>230CHDP251410044</t>
  </si>
  <si>
    <t>4530000.00</t>
  </si>
  <si>
    <t>TZS 41829596.79</t>
  </si>
  <si>
    <t>101 - NMB Head Office - Cash Deposit Agency banking - 2105 15 11 56 agency @51710044421@TPS900 Trx ID PS1719164870  Ter ID 5175469424398   Description kuweka!! From SHAODU BUILDING MATERIAL LIMITED =&gt; FRANK PRONETH KAVISHE</t>
  </si>
  <si>
    <t>101AGD225141B3EZ</t>
  </si>
  <si>
    <t>214000.00</t>
  </si>
  <si>
    <t>TZS 42043596.79</t>
  </si>
  <si>
    <t>225 - Mlimani City - Outgoing Funds Transfer - Sender's Ref  BTTY7ELZUE SHAODU BUILDING MATERIAL LIMITED to GOODWILL (TANZANIA) CERAMIC CO LTD =&gt; Remittance Info  PURCHASE</t>
  </si>
  <si>
    <t>225IBFT251410024</t>
  </si>
  <si>
    <t>37603852.50</t>
  </si>
  <si>
    <t>TZS 4439744.29</t>
  </si>
  <si>
    <t>801 - Mlandizi - Funds Transfer  - 21 05 17 05 56 FUND-TRANSFER NMBMobileProd null!! From JONAS JUSTINE KIMARIO =&gt; SHAODU BUILDING MATERIAL LIMITED</t>
  </si>
  <si>
    <t>801FTM4251410007</t>
  </si>
  <si>
    <t>TZS 7659744.29</t>
  </si>
  <si>
    <t>22  May 2025</t>
  </si>
  <si>
    <t>336 - Kahama Business Centre - Outgoing Funds Transfer - Sender's Ref  MYUFKQMOKF PROSPER SALVATORY MEELA to SHAODU BUILDING MATERIAL LIMITED =&gt; Remittance Info  cs</t>
  </si>
  <si>
    <t>336IBFT251420001</t>
  </si>
  <si>
    <t>TZS 12539744.29</t>
  </si>
  <si>
    <t>101 - NMB Head Office - Cash Deposit Agency banking - 2205 10 00 21 agency @33110013049@TPS900 Trx ID PS1720003986  Ter ID 3315109280   Description ezra!! From SHAODU BUILDING MATERIAL LIMITED =&gt; BAHATI SEBASTIAN MERCHIORY</t>
  </si>
  <si>
    <t>101AGD4251420360</t>
  </si>
  <si>
    <t>TZS 17539744.29</t>
  </si>
  <si>
    <t>306 - Kahama - Funds Transfer  - 22 05 10 38 03 FUND-TRANSFER NMBMobileProd null!! From JACKSON JULIUS KABELELE =&gt; SHAODU BUILDING MATERIAL LIMITED</t>
  </si>
  <si>
    <t>306FTM3251420502</t>
  </si>
  <si>
    <t>TZS 18319744.29</t>
  </si>
  <si>
    <t>101 - NMB Head Office - Cash Deposit Agency banking - 2205 11 27 26 agency @32310004181@TPS900 Trx ID PS1720151221  Ter ID 3235148879   Description Johnn glass!! From SHAODU BUILDING MATERIAL LIMITED =&gt; MAGINDU COMPANY LIMITED</t>
  </si>
  <si>
    <t>101AGD4251421625</t>
  </si>
  <si>
    <t>TZS 24319744.29</t>
  </si>
  <si>
    <t>101 - NMB Head Office - Cash Deposit Agency banking - 2205 11 28 45 agency @33710025813@TPS900 Trx ID PS1720153426  Ter ID 3375116268   Description john!! From SHAODU BUILDING MATERIAL LIMITED =&gt; JOSHUA BENJAMIN KISHAI</t>
  </si>
  <si>
    <t>101AGD4251421631</t>
  </si>
  <si>
    <t>TZS 28319744.29</t>
  </si>
  <si>
    <t>101 - NMB Head Office - Cash Deposit Agency banking - 2205 11 36 36 agency @70510060197@TPS900 Trx ID PS1720166360  Ter ID 7055113730   Description HANCY!! From SHAODU BUILDING MATERIAL LIMITED =&gt; FOWADI MJOJI HAKIKA</t>
  </si>
  <si>
    <t>101AGD5251420269</t>
  </si>
  <si>
    <t>9318000.00</t>
  </si>
  <si>
    <t>TZS 37637744.29</t>
  </si>
  <si>
    <t>231 - Mbezi - Funds Transfer  - 22 05 11 53 47 FUND-TRANSFER NMBMobileProd null!! From CATEGO COMPANY LTD =&gt; SHAODU BUILDING MATERIAL LIMITED</t>
  </si>
  <si>
    <t>231FTM4251420004</t>
  </si>
  <si>
    <t>TZS 40437744.29</t>
  </si>
  <si>
    <t>101 - NMB Head Office - Cash Deposit Agency banking - 2205 12 36 37 agency @42810009812@TPS900 Trx ID PS1720265932  Ter ID 4285113160   Description Emmanuel!! From SHAODU BUILDING MATERIAL LIMITED =&gt; AMATE JOSEPH SHAYO</t>
  </si>
  <si>
    <t>101AGD4251421946</t>
  </si>
  <si>
    <t>TZS 43697744.29</t>
  </si>
  <si>
    <t>101 - NMB Head Office - Cash Deposit Agency banking - 2205 13 18 39 agency @61410015705@TPS900 Trx ID PS1720336549  Ter ID 6145310413916   Description nisakumbona mwafula!! From SHAODU BUILDING MATERIAL LIMITED =&gt; ANYITIKE ALIKO GWAKABALE</t>
  </si>
  <si>
    <t>101AGD325142A083</t>
  </si>
  <si>
    <t>TZS 45697744.29</t>
  </si>
  <si>
    <t>101 - NMB Head Office - Cash Deposit Agency banking - 2205 13 25 12 agency @51410072104@TPS900 Trx ID PS1720348415  Ter ID 5145121609   Description jafar!! From SHAODU BUILDING MATERIAL LIMITED =&gt; GOODLUCK JOHN BAYALIMO</t>
  </si>
  <si>
    <t>101AGD325142A0BN</t>
  </si>
  <si>
    <t>TZS 48697744.29</t>
  </si>
  <si>
    <t>101 - NMB Head Office - Cash Deposit Agency banking - 2205 13 26 20 agency @51410072104@TPS900 Trx ID PS1720350395  Ter ID 5145121609   Description jafar rajabu!! From SHAODU BUILDING MATERIAL LIMITED =&gt; GOODLUCK JOHN BAYALIMO</t>
  </si>
  <si>
    <t>101AGD4251422666</t>
  </si>
  <si>
    <t>TZS 52697744.29</t>
  </si>
  <si>
    <t>101 - NMB Head Office - Cash Deposit Agency banking - 2205 13 27 29 agency @51410072104@TPS900 Trx ID PS1720352447  Ter ID 5145121609   Description jafar!! From SHAODU BUILDING MATERIAL LIMITED =&gt; GOODLUCK JOHN BAYALIMO</t>
  </si>
  <si>
    <t>101AGD4251422411</t>
  </si>
  <si>
    <t>3215000.00</t>
  </si>
  <si>
    <t>TZS 55912744.29</t>
  </si>
  <si>
    <t>225 - Mlimani City - Outgoing Funds Transfer - Sender's Ref  HL7WB4YB56 SHAODU BUILDING MATERIAL LIMITED to GLOBAL ALUMINIUM LIMITED =&gt; Remittance Info  PURCHASE</t>
  </si>
  <si>
    <t>225IBFT251420521</t>
  </si>
  <si>
    <t>TZS 5912744.29</t>
  </si>
  <si>
    <t>23  May 2025</t>
  </si>
  <si>
    <t>101 - NMB Head Office - Cash Deposit Agency banking - 2305 09 12 59 agency @21210078625@TPS900 Trx ID PS1721463984  Ter ID 2125124154   Description manunuzi!! From SHAODU BUILDING MATERIAL LIMITED =&gt; WAZIRI OMARY MWINGWA</t>
  </si>
  <si>
    <t>101AGD3251431241</t>
  </si>
  <si>
    <t>TZS 7372744.29</t>
  </si>
  <si>
    <t>101 - NMB Head Office - Cash Deposit Agency banking - 2305 09 30 20 agency @60110020244@TPS900 Trx ID PS1721510724  Ter ID 6015120780   Description TEMBO!! From SHAODU BUILDING MATERIAL LIMITED =&gt; JULIANA JAMES SIMALENGA</t>
  </si>
  <si>
    <t>101AGD2251434338</t>
  </si>
  <si>
    <t>TZS 7572744.29</t>
  </si>
  <si>
    <t>101 - NMB Head Office - Cash Deposit Agency banking - 2305 10 16 36 agency @61010073770@TPS900 Trx ID PS1721631188  Ter ID 6105107564   Description shadrack kitutu!! From SHAODU BUILDING MATERIAL LIMITED =&gt; MUSSA CEPHANIA NTULLO</t>
  </si>
  <si>
    <t>101AGD4251430454</t>
  </si>
  <si>
    <t>TZS 12072744.29</t>
  </si>
  <si>
    <t>101 - NMB Head Office - Cash Deposit Agency banking - 2305 10 25 45 agency @61010073770@TPS900 Trx ID PS1721654443  Ter ID 6105107564   Description shadrack kitutu!! From SHAODU BUILDING MATERIAL LIMITED =&gt; MUSSA CEPHANIA NTULLO</t>
  </si>
  <si>
    <t>101AGD4251431011</t>
  </si>
  <si>
    <t>4100000.00</t>
  </si>
  <si>
    <t>TZS 16172744.29</t>
  </si>
  <si>
    <t>101 - NMB Head Office - Cash Deposit Agency banking - 2305 10 26 48 agency @60110020244@TPS900 Trx ID PS1721657250  Ter ID 6015120780   Description TEMBO!! From SHAODU BUILDING MATERIAL LIMITED =&gt; JULIANA JAMES SIMALENGA</t>
  </si>
  <si>
    <t>101AGD2251438487</t>
  </si>
  <si>
    <t>TZS 16272744.29</t>
  </si>
  <si>
    <t>101 - NMB Head Office - Cash Deposit Agency banking - 2305 10 31 02 agency @21210070644@TPS900 Trx ID PS1721667961  Ter ID 2125109029   Description samweli lyimo!! From SHAODU BUILDING MATERIAL LIMITED =&gt; GRACE EDWARD MWASUJE</t>
  </si>
  <si>
    <t>101AGD4251431040</t>
  </si>
  <si>
    <t>6700000.00</t>
  </si>
  <si>
    <t>TZS 22972744.29</t>
  </si>
  <si>
    <t>801 - Mlandizi - Funds Transfer  - 23 05 10 58 32 FUND-TRANSFER NMBMobileProd Kulipia cement lulu !! From DAMBULWA YASINI DAMBULWA =&gt; SHAODU BUILDING MATERIAL LIMITED</t>
  </si>
  <si>
    <t>801FTM4251430006</t>
  </si>
  <si>
    <t>TZS 24372744.29</t>
  </si>
  <si>
    <t>101 - NMB Head Office - Cash Deposit Agency banking - 2305 11 01 00 agency @61010073770@TPS900 Trx ID PS1721741403  Ter ID 6105107564   Description shadrack kitutu!! From SHAODU BUILDING MATERIAL LIMITED =&gt; MUSSA CEPHANIA NTULLO</t>
  </si>
  <si>
    <t>101AGD3251435549</t>
  </si>
  <si>
    <t>TZS 26572744.29</t>
  </si>
  <si>
    <t>101 - NMB Head Office - Cash Deposit Agency banking - 2305 13 29 17 agency @61810026369@Trx ID PS1722079499  Ter ID 618510679   Description  TEMBO !! From SHAODU BUILDING MATERIAL LIMITED =&gt; MUSTAPHA ADINANI MSHAMU - FLOAT ACC</t>
  </si>
  <si>
    <t>101AGD225143B1RD</t>
  </si>
  <si>
    <t>TZS 26752744.29</t>
  </si>
  <si>
    <t>101 - NMB Head Office - Cash Deposit Agency banking - 2305 14 02 00 agency @21710012993@TPS900 Trx ID PS1722145196  Ter ID 2175469397897   Description Samsoni!! From SHAODU BUILDING MATERIAL LIMITED =&gt; OMARI TABU MAZIKU-DIRECT AGENCY ACC</t>
  </si>
  <si>
    <t>101AGD325143A2AD</t>
  </si>
  <si>
    <t>1105500.00</t>
  </si>
  <si>
    <t>TZS 27858244.29</t>
  </si>
  <si>
    <t>101 - NMB Head Office - Cash Deposit Agency banking - 2305 14 22 02 agency @20310121493@TPS900 Trx ID PS1722185750  Ter ID 2035154818   Description malipo!! From SHAODU BUILDING MATERIAL LIMITED =&gt; HELAKRIDI PETER WELLA</t>
  </si>
  <si>
    <t>101AGD125143B003</t>
  </si>
  <si>
    <t>27000.00</t>
  </si>
  <si>
    <t>TZS 27885244.29</t>
  </si>
  <si>
    <t>705 - Masasi - Funds Transfer  - 23 05 14 45 58 FUND-TRANSFER NMBMobileProd null!! From HANSGARY BAKARI MPONDA =&gt; SHAODU BUILDING MATERIAL LIMITED</t>
  </si>
  <si>
    <t>705FTM2251430587</t>
  </si>
  <si>
    <t>311000.00</t>
  </si>
  <si>
    <t>TZS 28196244.29</t>
  </si>
  <si>
    <t>603 - Makambako - Funds Transfer  - 23 05 14 51 55 FUND-TRANSFER NMBMobileProd null!! From RICHARD BENEDICT MYINGA =&gt; SHAODU BUILDING MATERIAL LIMITED</t>
  </si>
  <si>
    <t>603FTM2251430528</t>
  </si>
  <si>
    <t>294000.00</t>
  </si>
  <si>
    <t>TZS 28490244.29</t>
  </si>
  <si>
    <t>101 - NMB Head Office - Cash Deposit Agency banking - 2305 15 05 54 agency @60610058745@TPS900 Trx ID PS1722273122  Ter ID 6065113601   Description tumaini!! From SHAODU BUILDING MATERIAL LIMITED =&gt; ENOCK AUGUSTINO MGAYA</t>
  </si>
  <si>
    <t>101AGD4251433810</t>
  </si>
  <si>
    <t>TZS 33290244.29</t>
  </si>
  <si>
    <t>225 - Mlimani City - Outgoing Funds Transfer - Sender's Ref  JUR90IHP44 SHAODU BUILDING MATERIAL LIMITED to GLOBAL ALUMINIUM LIMITED =&gt; Remittance Info  PURCHASE</t>
  </si>
  <si>
    <t>225IBFT251430541</t>
  </si>
  <si>
    <t>TZS 3290244.29</t>
  </si>
  <si>
    <t>24  May 2025</t>
  </si>
  <si>
    <t>528 - Chamwino - Funds Transfer  - 24 05 08 57 36 FUND-TRANSFER NMBMobileProd Malipo ya cement !! From STEPHANO JAIROS MZENHA  =&gt; SHAODU BUILDING MATERIAL LIMITED</t>
  </si>
  <si>
    <t>528FTM4251440001</t>
  </si>
  <si>
    <t>TZS 8290244.29</t>
  </si>
  <si>
    <t>101 - NMB Head Office - Cash Deposit Agency banking - 2405 10 13 04 agency @40310153192@TPS900 Trx ID PS1723348636  Ter ID 4035123241   Description paint hware!! From SHAODU BUILDING MATERIAL LIMITED =&gt; MARENGA INVESTMENT CO LTD</t>
  </si>
  <si>
    <t>101AGD4251447776</t>
  </si>
  <si>
    <t>TZS 13290244.29</t>
  </si>
  <si>
    <t>101 - NMB Head Office - Cash Deposit Agency banking - 2405 11 12 30 agency @22510107607@TPS900 Trx ID PS1723503875  Ter ID 2255145380   Description Hassan!! From SHAODU BUILDING MATERIAL LIMITED =&gt; EMMANUEL MICHAEL NDOSSI</t>
  </si>
  <si>
    <t>101AGD3251443002</t>
  </si>
  <si>
    <t>TZS 16090244.29</t>
  </si>
  <si>
    <t>101 - NMB Head Office - Cash Deposit Agency banking - 2405 11 49 05 agency @20310121493@TPS900 Trx ID PS1723586992  Ter ID 2035154818   Description malipo!! From SHAODU BUILDING MATERIAL LIMITED =&gt; HELAKRIDI PETER WELLA</t>
  </si>
  <si>
    <t>101AGD2251448978</t>
  </si>
  <si>
    <t>280000.00</t>
  </si>
  <si>
    <t>TZS 16370244.29</t>
  </si>
  <si>
    <t>336 - Kahama Business Centre - Outgoing Funds Transfer - Sender's Ref  WL9CGSX4Z5 PROSPER SALVATORY MEELA to SHAODU BUILDING MATERIAL LIMITED =&gt; Remittance Info  cs</t>
  </si>
  <si>
    <t>336IBFT251440006</t>
  </si>
  <si>
    <t>TZS 21370244.29</t>
  </si>
  <si>
    <t>336 - Kahama Business Centre - Outgoing Funds Transfer - Sender's Ref  2RDH6S9Z90 PROSPER SALVATORY MEELA to SHAODU BUILDING MATERIAL LIMITED =&gt; Remittance Info  cs</t>
  </si>
  <si>
    <t>336IBFT251440503</t>
  </si>
  <si>
    <t>TZS 26370244.29</t>
  </si>
  <si>
    <t>336 - Kahama Business Centre - Outgoing Funds Transfer - Sender's Ref  Q3PMLAHX61 PROSPER SALVATORY MEELA to SHAODU BUILDING MATERIAL LIMITED =&gt; Remittance Info  cs</t>
  </si>
  <si>
    <t>336IBFT251440007</t>
  </si>
  <si>
    <t>TZS 26440244.29</t>
  </si>
  <si>
    <t>225 - Mlimani City - Outgoing Funds Transfer - Sender's Ref  X73Y2O2CV6 SHAODU BUILDING MATERIAL LIMITED to GLOBAL ALUMINIUM LIMITED =&gt; Remittance Info  PURCHASE</t>
  </si>
  <si>
    <t>225IBFT251440022</t>
  </si>
  <si>
    <t>26440000.00</t>
  </si>
  <si>
    <t>TZS 244.29</t>
  </si>
  <si>
    <t>101 - NMB Head Office - Cash Deposit Agency banking - 2405 16 37 17 agency @22410141387@TPS900 Trx ID PS1724137409  Ter ID 2245132103   Description baraka!! From SHAODU BUILDING MATERIAL LIMITED =&gt; PILLY HAMISI MTEPA</t>
  </si>
  <si>
    <t>101AGD4251443985</t>
  </si>
  <si>
    <t>5613000.00</t>
  </si>
  <si>
    <t>TZS 5613244.29</t>
  </si>
  <si>
    <t>25  May 2025</t>
  </si>
  <si>
    <t>225 - Mlimani City - Monthly fee for Savings and Current Accounts - Monthly Fee - May_2025</t>
  </si>
  <si>
    <t>225m22525145M0VB</t>
  </si>
  <si>
    <t>TZS 5600244.29</t>
  </si>
  <si>
    <t>225 - Mlimani City - VAT Payable on Comm and Fees - Monthly Fee - May_2025</t>
  </si>
  <si>
    <t>225m22525145M0VE</t>
  </si>
  <si>
    <t>TZS 5597904.30</t>
  </si>
  <si>
    <t>101 - NMB Head Office - Cash Deposit Agency banking - 2505 14 57 43 agency @22410141387@TPS900 Trx ID PS1725301845  Ter ID 2245132103   Description baraka!! From SHAODU BUILDING MATERIAL LIMITED =&gt; PILLY HAMISI MTEPA</t>
  </si>
  <si>
    <t>101AGD3251455167</t>
  </si>
  <si>
    <t>TZS 7597904.30</t>
  </si>
  <si>
    <t>26  May 2025</t>
  </si>
  <si>
    <t>101 - NMB Head Office - Cash Deposit Agency banking - 2605 09 16 39 agency @21210063260@TPS900 Trx ID PS1725973967  Ter ID 2125111681   Description pocket!! From SHAODU BUILDING MATERIAL LIMITED =&gt; IDRISA ALLY KILUVIA</t>
  </si>
  <si>
    <t>101AGD3251461500</t>
  </si>
  <si>
    <t>TZS 8477904.30</t>
  </si>
  <si>
    <t>101 - NMB Head Office - Cash Deposit Agency banking - 2605 10 01 53 agency @21210075691@TPS900 Trx ID PS1726065091  Ter ID 2125120709   Description mchili!! From SHAODU BUILDING MATERIAL LIMITED =&gt; SULEMANI SADI KISAMU</t>
  </si>
  <si>
    <t>101AGD5251460645</t>
  </si>
  <si>
    <t>TZS 16577904.30</t>
  </si>
  <si>
    <t>230 - Airport - Cash Deposit - BUILDING MATERIALS-SWAIBU!! From SHAODU BUILDING MATERIAL LIMITED</t>
  </si>
  <si>
    <t>230CHDP251460005</t>
  </si>
  <si>
    <t>12730000.00</t>
  </si>
  <si>
    <t>TZS 29307904.30</t>
  </si>
  <si>
    <t>230 - Airport - Cash Deposit - BUILDING MATERIALS-TARIMO!! From SHAODU BUILDING MATERIAL LIMITED</t>
  </si>
  <si>
    <t>230CHDP251460006</t>
  </si>
  <si>
    <t>TZS 33307904.30</t>
  </si>
  <si>
    <t>101 - NMB Head Office - Cash Deposit Agency banking - 2605 11 09 26 agency @50810053556@TPS900 Trx ID PS1726213944  Ter ID 5085120218   Description MJ ALIMINIAM!! From SHAODU BUILDING MATERIAL LIMITED =&gt; HANSI BENEDICTO SANGAWE</t>
  </si>
  <si>
    <t>101AGD5251460823</t>
  </si>
  <si>
    <t>14340000.00</t>
  </si>
  <si>
    <t>TZS 47647904.30</t>
  </si>
  <si>
    <t>101 - NMB Head Office - Cash Deposit Agency banking - 2605 11 14 03 agency @33110013049@TPS900 Trx ID PS1726224188  Ter ID 3315109280   Description ezira!! From SHAODU BUILDING MATERIAL LIMITED =&gt; BAHATI SEBASTIAN MERCHIORY</t>
  </si>
  <si>
    <t>101AGD3251467433</t>
  </si>
  <si>
    <t>TZS 49647904.30</t>
  </si>
  <si>
    <t>101 - NMB Head Office - Cash Deposit Agency banking - 2605 11 59 22 agency @21210063260@TPS900 Trx ID PS1726323337  Ter ID 2125111681   Description malipo!! From SHAODU BUILDING MATERIAL LIMITED =&gt; IDRISA ALLY KILUVIA</t>
  </si>
  <si>
    <t>101AGD225146B02F</t>
  </si>
  <si>
    <t>TZS 49767904.30</t>
  </si>
  <si>
    <t>101 - NMB Head Office - Cash Deposit Agency banking - 2605 12 55 28 agency @20310121493@TPS900 Trx ID PS1726442728  Ter ID 2035154818   Description malipo!! From SHAODU BUILDING MATERIAL LIMITED =&gt; HELAKRIDI PETER WELLA</t>
  </si>
  <si>
    <t>101AGD225146B3ZY</t>
  </si>
  <si>
    <t>64000.00</t>
  </si>
  <si>
    <t>TZS 49831904.30</t>
  </si>
  <si>
    <t>101 - NMB Head Office - Cash Deposit Agency banking - 2605 13 26 23 agency @22810050768@TPS900 Trx ID PS1726507232  Ter ID 2285133219   Description kuweka!! From SHAODU BUILDING MATERIAL LIMITED =&gt; JOACHIM MALULU MHONZU</t>
  </si>
  <si>
    <t>101AGD325146A3QS</t>
  </si>
  <si>
    <t>1085000.00</t>
  </si>
  <si>
    <t>TZS 50916904.30</t>
  </si>
  <si>
    <t>603 - Makambako - Outgoing Funds Transfer - Sender's Ref  FT25052613147973 MPANGILE SOUTHERN H/WARE  CO LTD to SHAODU BUILDING MATERIAL LIMITED =&gt; Remittance Info  /EOS/3211200/MALIPO YA STRIPS</t>
  </si>
  <si>
    <t>603FTSY251460501</t>
  </si>
  <si>
    <t>TZS 63916904.30</t>
  </si>
  <si>
    <t>101 - NMB Head Office - Cash Deposit Agency banking - 2605 13 45 54 agency @80110011342@TPS900 Trx ID PS1726547333  Ter ID 801562842   Description ally msuya!! From SHAODU BUILDING MATERIAL LIMITED =&gt; NEEMA SAUL  NKYA</t>
  </si>
  <si>
    <t>101AGD325146A4QE</t>
  </si>
  <si>
    <t>TZS 66676904.30</t>
  </si>
  <si>
    <t>101 - NMB Head Office - Cash Deposit Agency banking - 2605 14 08 34 agency @23510056007@TPS900 Trx ID PS1726593269  Ter ID 235588740   Description amiri!! From SHAODU BUILDING MATERIAL LIMITED =&gt; DENIS DULLES BITWAYE</t>
  </si>
  <si>
    <t>101AGD325146A5OE</t>
  </si>
  <si>
    <t>2927000.00</t>
  </si>
  <si>
    <t>TZS 69603904.30</t>
  </si>
  <si>
    <t>101 - NMB Head Office - Cash Deposit Agency banking - 2605 14 13 41 agency @30310068999@TPS900 Trx ID PS1726603386  Ter ID 3035134020   Description Rajabu!! From SHAODU BUILDING MATERIAL LIMITED =&gt; PASCHAZIA  DAUD NICHOLAUS</t>
  </si>
  <si>
    <t>101AGD325146A66G</t>
  </si>
  <si>
    <t>TZS 72603904.30</t>
  </si>
  <si>
    <t>101 - NMB Head Office - Cash Deposit Agency banking - 2605 14 24 46 agency @40110016305@TPS900 Trx ID PS1726625584  Ter ID 4015469377308   Description Vicent mbise!! From SHAODU BUILDING MATERIAL LIMITED =&gt; TUMAINI WILFRED KILEO</t>
  </si>
  <si>
    <t>101AGD5251461367</t>
  </si>
  <si>
    <t>TZS 92603904.30</t>
  </si>
  <si>
    <t>101 - NMB Head Office - Cash Deposit Agency banking - 2605 14 27 37 agency @40110016305@TPS900 Trx ID PS1726631098  Ter ID 4015469377308   Description Vicent mbise!! From SHAODU BUILDING MATERIAL LIMITED =&gt; TUMAINI WILFRED KILEO</t>
  </si>
  <si>
    <t>101AGD5251461386</t>
  </si>
  <si>
    <t>TZS 102603904.30</t>
  </si>
  <si>
    <t>101 - NMB Head Office - Cash Deposit Agency banking - 2605 14 48 49 agency @23510064979@TPS900 Trx ID PS1726672483  Ter ID 2355108031   Description Rasuli!! From SHAODU BUILDING MATERIAL LIMITED =&gt; REHEMA RAPHAEL MUBOFU</t>
  </si>
  <si>
    <t>101AGD4251464482</t>
  </si>
  <si>
    <t>TZS 106603904.30</t>
  </si>
  <si>
    <t>101 - NMB Head Office - Cash Deposit Agency banking - 2605 15 08 25 agency @21210078677@TPS900 Trx ID PS1726710524  Ter ID 2125124862   Description Bidhaa!! From SHAODU BUILDING MATERIAL LIMITED =&gt; WILSON NICODEMU GEWE</t>
  </si>
  <si>
    <t>101AGD325146B0TH</t>
  </si>
  <si>
    <t>TZS 107983904.30</t>
  </si>
  <si>
    <t>212 - Kibaha - Funds Transfer  - 26 05 15 23 59 FUND-TRANSFER NMBMobileProd null!! From ALLY SELEMAN KWETUMBALI =&gt; SHAODU BUILDING MATERIAL LIMITED</t>
  </si>
  <si>
    <t>212FTM3251460029</t>
  </si>
  <si>
    <t>487000.00</t>
  </si>
  <si>
    <t>TZS 108470904.30</t>
  </si>
  <si>
    <t>201 - Bank House - Funds Transfer  - 26 05 16 14 43 FUND-TRANSFER NMBMobileProd null!! From FRANCO MOLOLO MWAKABUTA =&gt; SHAODU BUILDING MATERIAL LIMITED</t>
  </si>
  <si>
    <t>201FTM3251460037</t>
  </si>
  <si>
    <t>430000.00</t>
  </si>
  <si>
    <t>TZS 108900904.30</t>
  </si>
  <si>
    <t>209 - Muhimbili - Funds Transfer  - 26 05 16 19 19 FUND-TRANSFER NMBMobileProd null!! From SALOME JUDICATE SHESHU =&gt; SHAODU BUILDING MATERIAL LIMITED</t>
  </si>
  <si>
    <t>209FTM4251460517</t>
  </si>
  <si>
    <t>3506200.00</t>
  </si>
  <si>
    <t>TZS 112407104.30</t>
  </si>
  <si>
    <t>101 - NMB Head Office - Cash Deposit Agency banking - 2605 16 32 37 agency @24510033146@TPS900 Trx ID PS1726882234  Ter ID 2455469389364   Description deposit!! From SHAODU BUILDING MATERIAL LIMITED =&gt; DRESA CATERING</t>
  </si>
  <si>
    <t>101AGD4251466537</t>
  </si>
  <si>
    <t>3145000.00</t>
  </si>
  <si>
    <t>TZS 115552104.30</t>
  </si>
  <si>
    <t>225 - Mlimani City - Outgoing Funds Transfer - Sender's Ref  BZUL9A1P56 SHAODU BUILDING MATERIAL LIMITED to KEDA (T) CERAMICS CO.LTD =&gt; Remittance Info  PURCHASE</t>
  </si>
  <si>
    <t>225IBFT251460535</t>
  </si>
  <si>
    <t>115000000.00</t>
  </si>
  <si>
    <t>TZS 552104.30</t>
  </si>
  <si>
    <t>101 - NMB Head Office - Cash Deposit Agency banking - 2605 18 25 48 agency @32710007494@TPS900 Trx ID PS1727154297  Ter ID 3275406425490   Description revocatus!! From SHAODU BUILDING MATERIAL LIMITED =&gt; SULEIMAN HASSAN RWAIKONDO</t>
  </si>
  <si>
    <t>101AGD4251468522</t>
  </si>
  <si>
    <t>TZS 4552104.30</t>
  </si>
  <si>
    <t>101 - NMB Head Office - Cash Deposit Agency banking - 2605 18 50 33 agency @24510019640@TPS900 Trx ID PS1727219739  Ter ID 245590680   Description Jackson!! From SHAODU BUILDING MATERIAL LIMITED =&gt; IDALHAD TRADE CENTRE</t>
  </si>
  <si>
    <t>101AGD4251468733</t>
  </si>
  <si>
    <t>3360000.00</t>
  </si>
  <si>
    <t>TZS 7912104.30</t>
  </si>
  <si>
    <t>212 - Kibaha - Outgoing Funds Transfer - Sender's Ref  AGCKC53EAW DIDE ENTREPRISES LIMITED to SHAODU BUILDING MATERIAL LIMITED =&gt; Remittance Info  Cement by dide</t>
  </si>
  <si>
    <t>212IBFT251460517</t>
  </si>
  <si>
    <t>18900000.00</t>
  </si>
  <si>
    <t>TZS 26812104.30</t>
  </si>
  <si>
    <t>27  May 2025</t>
  </si>
  <si>
    <t>101 - NMB Head Office - Cash Deposit Agency banking - 2705 09 48 18 agency @20710084626@TPS900 Trx ID PS1727724151  Ter ID 2075122815   Description ABDALLAH MTILILA!! From SHAODU BUILDING MATERIAL LIMITED =&gt; THOMAS MALIMA SIMEO</t>
  </si>
  <si>
    <t>101AGD3251473061</t>
  </si>
  <si>
    <t>TZS 28192104.30</t>
  </si>
  <si>
    <t>101 - NMB Head Office - Cash Deposit Agency banking - 2705 09 58 28 agency @80110040203@TPS900 Trx ID PS1727742788  Ter ID 8015121783   Description malipo ya cement!! From SHAODU BUILDING MATERIAL LIMITED =&gt; MOHAMED SHABANI MVUNGI</t>
  </si>
  <si>
    <t>101AGD3251472906</t>
  </si>
  <si>
    <t>TZS 30952104.30</t>
  </si>
  <si>
    <t>101 - NMB Head Office - Cash Deposit Agency banking - 2705 10 24 49 agency @21210070644@TPS900 Trx ID PS1727793540  Ter ID 2125109029   Description mashalla!! From SHAODU BUILDING MATERIAL LIMITED =&gt; GRACE EDWARD MWASUJE</t>
  </si>
  <si>
    <t>101AGD3251474560</t>
  </si>
  <si>
    <t>TZS 32352104.30</t>
  </si>
  <si>
    <t>101 - NMB Head Office - Cash Deposit Agency banking - 2705 10 36 34 agency @80110040219@TPS900 Trx ID PS1727816675  Ter ID 8015122569   Description ally maganda!! From SHAODU BUILDING MATERIAL LIMITED =&gt; SHABANI SINGANO SEKIBAHA</t>
  </si>
  <si>
    <t>101AGD4251471109</t>
  </si>
  <si>
    <t>TZS 36462104.30</t>
  </si>
  <si>
    <t>231 - Mbezi - Outgoing Funds Transfer - Sender's Ref  OAH4IFDJFN CATEGO COMPANY LTD to SHAODU BUILDING MATERIAL LIMITED =&gt; Remittance Info  Business</t>
  </si>
  <si>
    <t>231IBFT251470004</t>
  </si>
  <si>
    <t>10155000.00</t>
  </si>
  <si>
    <t>TZS 46617104.30</t>
  </si>
  <si>
    <t>101 - NMB Head Office - Cash Deposit Agency banking - 2705 11 31 13 agency @20110031766@TPS900 Trx ID PS1727926751  Ter ID 2015469431501   Description Michael Mvala!! From SHAODU BUILDING MATERIAL LIMITED =&gt; JACKLINE LAZARIUS NDIBALEMA</t>
  </si>
  <si>
    <t>101AGD3251477364</t>
  </si>
  <si>
    <t>TZS 48037104.30</t>
  </si>
  <si>
    <t>225 - Mlimani City - Cash Deposit - MBASHA ASTON!! From SHAODU BUILDING MATERIAL LIMITED</t>
  </si>
  <si>
    <t>225CHDP251470525</t>
  </si>
  <si>
    <t>6080000.00</t>
  </si>
  <si>
    <t>TZS 54117104.30</t>
  </si>
  <si>
    <t>101 - NMB Head Office - Cash Deposit Agency banking - 2705 12 49 13 agency @20310121493@TPS900 Trx ID PS1728079935  Ter ID 2035154818   Description julius!! From SHAODU BUILDING MATERIAL LIMITED =&gt; HELAKRIDI PETER WELLA</t>
  </si>
  <si>
    <t>101AGD325147A186</t>
  </si>
  <si>
    <t>1146000.00</t>
  </si>
  <si>
    <t>TZS 55263104.30</t>
  </si>
  <si>
    <t>404 - Rombo - Funds Transfer  - 27 05 12 53 49 FUND-TRANSFER NMBMobileProd Malipo!! From VICTOR NGOWI =&gt; SHAODU BUILDING MATERIAL LIMITED</t>
  </si>
  <si>
    <t>404FTM4251470505</t>
  </si>
  <si>
    <t>TZS 56663104.30</t>
  </si>
  <si>
    <t>225 - Mlimani City - Outgoing Funds Transfer - Sender's Ref  YXB1N4FYN8 SHAODU BUILDING MATERIAL LIMITED to KEDA (T) CERAMICS CO.LTD =&gt; Remittance Info  PURCHASE</t>
  </si>
  <si>
    <t>225IBFT251470524</t>
  </si>
  <si>
    <t>39500000.00</t>
  </si>
  <si>
    <t>TZS 17163104.30</t>
  </si>
  <si>
    <t>613 - Mwanjelwa - Cash Deposit - FREDY!! From SHAODU BUILDING MATERIAL LIMITED</t>
  </si>
  <si>
    <t>613CHDP251470043</t>
  </si>
  <si>
    <t>TZS 33163104.30</t>
  </si>
  <si>
    <t>101 - NMB Head Office - Cash Deposit Agency banking - 2705 13 10 20 agency @53010020709@TPS900 Trx ID PS1728120420  Ter ID 5305469454059   Description malipo na Agnes peter!! From SHAODU BUILDING MATERIAL LIMITED =&gt; KIYUMBU BAKARI KIYUMBU</t>
  </si>
  <si>
    <t>101AGD4251472475</t>
  </si>
  <si>
    <t>TZS 37583104.30</t>
  </si>
  <si>
    <t>225 - Mlimani City - Outgoing Funds Transfer - Sender's Ref  W0KGJO63KG SHAODU BUILDING MATERIAL LIMITED to KEDA (T) CERAMICS CO.LTD =&gt; Remittance Info  PURCHASE</t>
  </si>
  <si>
    <t>225IBFT251470542</t>
  </si>
  <si>
    <t>9941328.00</t>
  </si>
  <si>
    <t>TZS 27641776.30</t>
  </si>
  <si>
    <t>101 - NMB Head Office - Cash Deposit Agency banking - 2705 15 01 35 agency @80110023023@TPS900 Trx ID PS1728317551  Ter ID 8015109625   Description AZIZ!! From SHAODU BUILDING MATERIAL LIMITED =&gt; SIFAELI LORAMATU WAVI</t>
  </si>
  <si>
    <t>101AGD325147A5RO</t>
  </si>
  <si>
    <t>TZS 29041776.30</t>
  </si>
  <si>
    <t>101 - NMB Head Office - Cash Deposit Agency banking - 2705 15 05 32 agency @21210090832@TPS900 Trx ID PS1728324084  Ter ID 2125150207   Description dep!! From SHAODU BUILDING MATERIAL LIMITED =&gt; EMMANUEL EVANCE MRINA</t>
  </si>
  <si>
    <t>101AGD325147A68L</t>
  </si>
  <si>
    <t>TZS 30521776.30</t>
  </si>
  <si>
    <t>101 - NMB Head Office - Cash Deposit Agency banking - 2705 16 12 51 agency @51710071029@TPS900 Trx ID PS1728443577  Ter ID 5175113788   Description Hassani Mvungi!! From SHAODU BUILDING MATERIAL LIMITED =&gt; HENDRY GASPER MTEI</t>
  </si>
  <si>
    <t>101AGD4251475120</t>
  </si>
  <si>
    <t>5775000.00</t>
  </si>
  <si>
    <t>TZS 36296776.30</t>
  </si>
  <si>
    <t>225 - Mlimani City - Outgoing Funds Transfer - Sender's Ref  KO1JWSS0HH SHAODU BUILDING MATERIAL LIMITED to XINGHAO GROUP CO.LIMITED =&gt; Remittance Info  purchase</t>
  </si>
  <si>
    <t>225IBFT251470036</t>
  </si>
  <si>
    <t>36290000.00</t>
  </si>
  <si>
    <t>TZS 6776.30</t>
  </si>
  <si>
    <t>101 - NMB Head Office - Cash Deposit Agency banking - 2705 21 20 45 agency @21210089305@TPS900 Trx ID PS1729032125  Ter ID 2125149090   Description seba!! From SHAODU BUILDING MATERIAL LIMITED =&gt; JAMILA RAMADHANI MFANGAVO</t>
  </si>
  <si>
    <t>101AGD225147F4II</t>
  </si>
  <si>
    <t>TZS 388776.30</t>
  </si>
  <si>
    <t>28  May 2025</t>
  </si>
  <si>
    <t>212 - Kibaha - Cash Deposit - malipo ya ement by diyael a mwenga!! From SHAODU BUILDING MATERIAL LIMITED</t>
  </si>
  <si>
    <t>212CHDP251480506</t>
  </si>
  <si>
    <t>TZS 8548776.30</t>
  </si>
  <si>
    <t>101 - NMB Head Office - Cash Deposit Agency banking - 2805 10 46 10 agency @22810050768@TPS900 Trx ID PS1729361216  Ter ID 2285133219   Description kuweka!! From SHAODU BUILDING MATERIAL LIMITED =&gt; JOACHIM MALULU MHONZU</t>
  </si>
  <si>
    <t>101AGD3251485506</t>
  </si>
  <si>
    <t>1081000.00</t>
  </si>
  <si>
    <t>TZS 9629776.30</t>
  </si>
  <si>
    <t>101 - NMB Head Office - Cash Deposit Agency banking - 2805 11 55 46 agency @51010054910@TPS900 Trx ID PS1729496020  Ter ID 5105469425975   Description aisha!! From SHAODU BUILDING MATERIAL LIMITED =&gt; BASHIRU ISMAIL BUMO</t>
  </si>
  <si>
    <t>101AGD4251481451</t>
  </si>
  <si>
    <t>6870000.00</t>
  </si>
  <si>
    <t>TZS 16499776.30</t>
  </si>
  <si>
    <t>101 - NMB Head Office - Incoming Funds Transfer - Sender's Ref  STP2702505282555 =&gt; Ordering Customer  270400000004 * TUPESIZE COMPANY LIMITED =&gt; Remittance Info  Deposit</t>
  </si>
  <si>
    <t>101FTIT251482950</t>
  </si>
  <si>
    <t>TZS 26499776.30</t>
  </si>
  <si>
    <t>101 - NMB Head Office - Cash Deposit Agency banking - 2805 14 48 15 agency @80110030476@TPS900 Trx ID PS1729806378  Ter ID 8015101429   Description Abeid!! From SHAODU BUILDING MATERIAL LIMITED =&gt; HABIBA MOHAMEDY MNYUKWA</t>
  </si>
  <si>
    <t>101AGD4251483826</t>
  </si>
  <si>
    <t>4980000.00</t>
  </si>
  <si>
    <t>TZS 31479776.30</t>
  </si>
  <si>
    <t>225 - Mlimani City - Outgoing Funds Transfer - Sender's Ref  I7LVV9BMR0 SHAODU BUILDING MATERIAL LIMITED to XINGHAO GROUP CO.LIMITED =&gt; Remittance Info  PURCHASE</t>
  </si>
  <si>
    <t>225IBFT251480052</t>
  </si>
  <si>
    <t>31470000.00</t>
  </si>
  <si>
    <t>TZS 9776.30</t>
  </si>
  <si>
    <t>203 - Ilala - Funds Transfer  - 28 05 18 30 22 FUND-TRANSFER NMBMobileProd null!! From BULAHU, SHAGI GAGALA =&gt; SHAODU BUILDING MATERIAL LIMITED</t>
  </si>
  <si>
    <t>203FTM4251480027</t>
  </si>
  <si>
    <t>TZS 1389776.30</t>
  </si>
  <si>
    <t>29  May 2025</t>
  </si>
  <si>
    <t>801 - Mlandizi - Funds Transfer  - 29 05 08 30 32 FUND-TRANSFER NMBMobileProd Kulipia cement lulu !! From DAMBULWA YASINI DAMBULWA =&gt; SHAODU BUILDING MATERIAL LIMITED</t>
  </si>
  <si>
    <t>801FTM4251490003</t>
  </si>
  <si>
    <t>TZS 5589776.30</t>
  </si>
  <si>
    <t>101 - NMB Head Office - Cash Deposit Agency banking - 2905 08 51 48 agency @32710007494@TPS900 Trx ID PS1730652827  Ter ID 3275406425490   Description revocatus!! From SHAODU BUILDING MATERIAL LIMITED =&gt; SULEIMAN HASSAN RWAIKONDO</t>
  </si>
  <si>
    <t>101AGD3251490768</t>
  </si>
  <si>
    <t>TZS 7589776.30</t>
  </si>
  <si>
    <t>251 - Mbezi Luis - Funds Transfer  - 29 05 09 09 54 FUND-TRANSFER NMBMobileProd Ununuzi Cement LULU 42.5 mifuko 100!! From SOVIMEC HARDWARE AND GROUP COMPANY =&gt; SHAODU BUILDING MATERIAL LIMITED</t>
  </si>
  <si>
    <t>251FTM4251490503</t>
  </si>
  <si>
    <t>TZS 8989776.30</t>
  </si>
  <si>
    <t>101 - NMB Head Office - Cash Deposit Agency banking - 2905 09 18 05 agency @22510110879@TPS900 Trx ID PS1730691761  Ter ID 2255155361   Description Stinus!! From SHAODU BUILDING MATERIAL LIMITED =&gt; DERRS COMPANY LIMITED</t>
  </si>
  <si>
    <t>101AGD4251490582</t>
  </si>
  <si>
    <t>TZS 14389776.30</t>
  </si>
  <si>
    <t>101 - NMB Head Office - Cash Deposit Agency banking - 2905 09 19 28 agency @21210078677@TPS900 Trx ID PS1730693980  Ter ID 2125124862   Description Stela Maro!! From SHAODU BUILDING MATERIAL LIMITED =&gt; WILSON NICODEMU GEWE</t>
  </si>
  <si>
    <t>101AGD3251490943</t>
  </si>
  <si>
    <t>690000.00</t>
  </si>
  <si>
    <t>TZS 15079776.30</t>
  </si>
  <si>
    <t>101 - NMB Head Office - Cash Deposit Agency banking - 2905 10 06 32 agency @30610069042@TPS900 Trx ID PS1730775415  Ter ID 306572040   Description SALUM!! From SHAODU BUILDING MATERIAL LIMITED =&gt; FARAJI AMIRI NZINGO</t>
  </si>
  <si>
    <t>101AGD4251491015</t>
  </si>
  <si>
    <t>5245000.00</t>
  </si>
  <si>
    <t>TZS 20324776.30</t>
  </si>
  <si>
    <t>212 - Kibaha - Funds Transfer  - 29 05 11 44 55 FUND-TRANSFER NMBMobileProd null!! From HASSANI BASHARI MFINANGA =&gt; SHAODU BUILDING MATERIAL LIMITED</t>
  </si>
  <si>
    <t>212FTM2251490527</t>
  </si>
  <si>
    <t>TZS 20434776.30</t>
  </si>
  <si>
    <t>101 - NMB Head Office - Cash Deposit Agency banking - 2905 13 42 56 agency @32310004181@TPS900 Trx ID PS1731174054  Ter ID 3235148879   Description John glass!! From SHAODU BUILDING MATERIAL LIMITED =&gt; MAGINDU COMPANY LIMITED</t>
  </si>
  <si>
    <t>101AGD4251493236</t>
  </si>
  <si>
    <t>TZS 25434776.30</t>
  </si>
  <si>
    <t>101 - NMB Head Office - Cash Deposit Agency banking - 2905 13 53 09 agency @21210070644@TPS900 Trx ID PS1731191517  Ter ID 2125109029   Description mashalla!! From SHAODU BUILDING MATERIAL LIMITED =&gt; GRACE EDWARD MWASUJE</t>
  </si>
  <si>
    <t>101AGD325149A2SI</t>
  </si>
  <si>
    <t>TZS 27114776.30</t>
  </si>
  <si>
    <t>508 - Singida - Outgoing Funds Transfer - Sender's Ref  SGGMN5JC5A BRAVOTECH CONSTRUCTION CO LTD to SHAODU BUILDING MATERIAL LIMITED =&gt; Remittance Info  Cement 640</t>
  </si>
  <si>
    <t>508IBFT251490535</t>
  </si>
  <si>
    <t>9088000.00</t>
  </si>
  <si>
    <t>TZS 36202776.30</t>
  </si>
  <si>
    <t>101 - NMB Head Office - Cash Deposit Agency banking - 2905 14 37 59 agency @30610105040@TPS900 Trx ID PS1731266508  Ter ID 3065147485   Description SHADRACK!! From SHAODU BUILDING MATERIAL LIMITED =&gt; BEATRICE FIDEL SPRIANO</t>
  </si>
  <si>
    <t>101AGD325149A3YG</t>
  </si>
  <si>
    <t>2242000.00</t>
  </si>
  <si>
    <t>TZS 38444776.30</t>
  </si>
  <si>
    <t>101 - NMB Head Office - Cash Deposit Agency banking - 2905 14 48 16 agency @24310059908@TPS900 Trx ID PS1731282968  Ter ID 2435133235   Description depost by mpita!! From SHAODU BUILDING MATERIAL LIMITED =&gt; WIGEB SERVICES AND TOURS LIMITED</t>
  </si>
  <si>
    <t>101AGD4251494063</t>
  </si>
  <si>
    <t>3376000.00</t>
  </si>
  <si>
    <t>TZS 41820776.30</t>
  </si>
  <si>
    <t>801 - Mlandizi - Account to Account Transfer - MATERIALS!! From ESTER WILBROAD KAJIRU =&gt; SHAODU BUILDING MATERIAL LIMITED</t>
  </si>
  <si>
    <t>801FTRQ251490501</t>
  </si>
  <si>
    <t>6075000.00</t>
  </si>
  <si>
    <t>TZS 47895776.30</t>
  </si>
  <si>
    <t>101 - NMB Head Office - Cash Deposit Agency banking - 2905 15 28 31 agency @51310036150@TPS900 Trx ID PS1731349547  Ter ID 5135120349   Description mnwagi!! From SHAODU BUILDING MATERIAL LIMITED =&gt; HAMISI HUSSEIN KANDEGE</t>
  </si>
  <si>
    <t>101AGD325149A5VK</t>
  </si>
  <si>
    <t>TZS 48895776.30</t>
  </si>
  <si>
    <t>101 - NMB Head Office - Cash Deposit Agency banking - 2905 15 33 45 agency @32310004181@TPS900 Trx ID PS1731358588  Ter ID 3235148879   Description John!! From SHAODU BUILDING MATERIAL LIMITED =&gt; MAGINDU COMPANY LIMITED</t>
  </si>
  <si>
    <t>101AGD5251491664</t>
  </si>
  <si>
    <t>12000000.00</t>
  </si>
  <si>
    <t>TZS 60895776.30</t>
  </si>
  <si>
    <t>101 - NMB Head Office - TIPS Payments - Ref  501-25858507412441 Received payment from 255652805986 (RAMADHANI NYAUMBA) on 29.05.2025 16 20 19!! From BOT TIPS CLEARING ACCOUNT =&gt; SHAODU BUILDING MATERIAL LIMITED</t>
  </si>
  <si>
    <t>101TPFT25149A0KW</t>
  </si>
  <si>
    <t>TZS 63695776.30</t>
  </si>
  <si>
    <t>101 - NMB Head Office - Cash Deposit Agency banking - 2905 16 46 43 agency @80110040219@TPS900 Trx ID PS1731492141  Ter ID 8015122569   Description ally omary maganda!! From SHAODU BUILDING MATERIAL LIMITED =&gt; SHABANI SINGANO SEKIBAHA</t>
  </si>
  <si>
    <t>101AGD325149B0QI</t>
  </si>
  <si>
    <t>1370000.00</t>
  </si>
  <si>
    <t>TZS 65065776.30</t>
  </si>
  <si>
    <t>225 - Mlimani City - Outgoing Funds Transfer - Sender's Ref  6EXP1A2T4J SHAODU BUILDING MATERIAL LIMITED to XINGHAO GROUP CO.LIMITED =&gt; Remittance Info  purchase</t>
  </si>
  <si>
    <t>225IBFT251490545</t>
  </si>
  <si>
    <t>TZS 25065776.30</t>
  </si>
  <si>
    <t>225 - Mlimani City - Outgoing Funds Transfer - Sender's Ref  FN9E09NQTO SHAODU BUILDING MATERIAL LIMITED to KEDA (T) CERAMICS CO.LTD =&gt; Remittance Info  purchase</t>
  </si>
  <si>
    <t>225IBFT251490032</t>
  </si>
  <si>
    <t>TZS 65776.30</t>
  </si>
  <si>
    <t>227 - Dumila - Outgoing Funds Transfer - Sender's Ref  FT25052917063633 JIMSON PETRO MBEMBATI to SHAODU BUILDING MATERIAL LIMITED =&gt; Remittance Info  /LND/3603110/DENI</t>
  </si>
  <si>
    <t>227FTSY251490503</t>
  </si>
  <si>
    <t>2604500.00</t>
  </si>
  <si>
    <t>TZS 2670276.30</t>
  </si>
  <si>
    <t>413 - Monduli - Funds Transfer  - 29 05 19 29 22 FUND-TRANSFER NMBMobileProd Tiles!! From EMMANUEL JOSEPHAT MGEMA =&gt; SHAODU BUILDING MATERIAL LIMITED</t>
  </si>
  <si>
    <t>413FTM4251490509</t>
  </si>
  <si>
    <t>1912000.00</t>
  </si>
  <si>
    <t>TZS 4582276.30</t>
  </si>
  <si>
    <t>101 - NMB Head Office - Cash Deposit Agency banking - 2905 20 19 51 agency @32310004181@TPS900 Trx ID PS1731941591  Ter ID 3235148879   Description john Glass!! From SHAODU BUILDING MATERIAL LIMITED =&gt; MAGINDU COMPANY LIMITED</t>
  </si>
  <si>
    <t>101AGD5251492197</t>
  </si>
  <si>
    <t>TZS 24582276.30</t>
  </si>
  <si>
    <t>101 - NMB Head Office - Cash Deposit Agency banking - 2905 20 23 23 agency @33710025813@TPS900 Trx ID PS1731947004  Ter ID 3375116268   Description john glass!! From SHAODU BUILDING MATERIAL LIMITED =&gt; JOSHUA BENJAMIN KISHAI</t>
  </si>
  <si>
    <t>101AGD325149C1DK</t>
  </si>
  <si>
    <t>TZS 27082276.30</t>
  </si>
  <si>
    <t>101 - NMB Head Office - Cash Deposit Agency banking - 2905 20 28 02 agency @33710027019@TPS900 Trx ID PS1731953866  Ter ID 3375118940   Description john!! From SHAODU BUILDING MATERIAL LIMITED =&gt; JOSHUA BENJAMIN KISHAI</t>
  </si>
  <si>
    <t>101AGD225149E63I</t>
  </si>
  <si>
    <t>TZS 27582276.30</t>
  </si>
  <si>
    <t>30  May 2025</t>
  </si>
  <si>
    <t>101 - NMB Head Office - Cash Deposit Agency banking - 3005 11 25 13 agency @70510054152@TPS900 Trx ID PS1732412873  Ter ID 7055109824   Description jafar!! From SHAODU BUILDING MATERIAL LIMITED =&gt; JAFARI OMARY MAHIMBO</t>
  </si>
  <si>
    <t>101AGD5251500323</t>
  </si>
  <si>
    <t>10412000.00</t>
  </si>
  <si>
    <t>TZS 37994276.30</t>
  </si>
  <si>
    <t>801 - Mlandizi - Funds Transfer  - 30 05 11 32 47 FUND-TRANSFER NMBMobileProd Kulipia cement lulu !! From DAMBULWA YASINI DAMBULWA =&gt; SHAODU BUILDING MATERIAL LIMITED</t>
  </si>
  <si>
    <t>801FTM4251500504</t>
  </si>
  <si>
    <t>TZS 39394276.30</t>
  </si>
  <si>
    <t>517 - Mazengo - Funds Transfer  - 30 05 12 28 15 FUND-TRANSFER NMBMobileProd GLASS PAYMENT !! From MICHAEL STEPHANO MUWAHA =&gt; SHAODU BUILDING MATERIAL LIMITED</t>
  </si>
  <si>
    <t>517FTM4251500026</t>
  </si>
  <si>
    <t>TZS 44394276.30</t>
  </si>
  <si>
    <t>101 - NMB Head Office - Cash Deposit Agency banking - 3005 12 37 07 agency @80110023450@TPS900 Trx ID PS1732550700  Ter ID 8015105100   Description akiba!! From SHAODU BUILDING MATERIAL LIMITED =&gt; MAGRET SHAKANYI MAKINDI</t>
  </si>
  <si>
    <t>101AGD3251509394</t>
  </si>
  <si>
    <t>TZS 45394276.30</t>
  </si>
  <si>
    <t>101 - NMB Head Office - Cash Deposit Agency banking - 3005 12 37 20 agency @80110054462@TPS900 Trx ID PS1732551108  Ter ID 8015159396   Description akiba!! From SHAODU BUILDING MATERIAL LIMITED =&gt; MAGRETH SHAKANYI MAKINDI</t>
  </si>
  <si>
    <t>101AGD325150A06S</t>
  </si>
  <si>
    <t>518000.00</t>
  </si>
  <si>
    <t>TZS 45912276.30</t>
  </si>
  <si>
    <t>101 - NMB Head Office - Cash Deposit Agency banking - 3005 12 39 27 agency @80110023450@TPS900 Trx ID PS1732554723  Ter ID 8015105100   Description akiba!! From SHAODU BUILDING MATERIAL LIMITED =&gt; MAGRET SHAKANYI MAKINDI</t>
  </si>
  <si>
    <t>101AGD325150A08N</t>
  </si>
  <si>
    <t>1518000.00</t>
  </si>
  <si>
    <t>TZS 47430276.30</t>
  </si>
  <si>
    <t>257 - Chanika - Cash Deposit - BY     SWAIBU!! From SHAODU BUILDING MATERIAL LIMITED</t>
  </si>
  <si>
    <t>257CHDP251500016</t>
  </si>
  <si>
    <t>TZS 55530276.30</t>
  </si>
  <si>
    <t>505 - Dodoma - Outgoing Funds Transfer - Sender's Ref  KSL7LE0WN2 E-KAD INVESTMENT COMPANY LIMITED to SHAODU BUILDING MATERIAL LIMITED =&gt; Remittance Info  Al</t>
  </si>
  <si>
    <t>505IBFT251500003</t>
  </si>
  <si>
    <t>TZS 58270276.30</t>
  </si>
  <si>
    <t>101 - NMB Head Office - Cash Deposit Agency banking - 3005 13 27 31 agency @40110016305@TPS900 Trx ID PS1732640949  Ter ID 4015469377308   Description Vice mbice!! From SHAODU BUILDING MATERIAL LIMITED =&gt; TUMAINI WILFRED KILEO</t>
  </si>
  <si>
    <t>101AGD4251503106</t>
  </si>
  <si>
    <t>TZS 64270276.30</t>
  </si>
  <si>
    <t>101 - NMB Head Office - Cash Deposit Agency banking - 3005 13 31 18 agency @33110013049@TPS900 Trx ID PS1732647344  Ter ID 3315109280   Description ezra!! From SHAODU BUILDING MATERIAL LIMITED =&gt; BAHATI SEBASTIAN MERCHIORY</t>
  </si>
  <si>
    <t>101AGD325150A1GG</t>
  </si>
  <si>
    <t>TZS 66350276.30</t>
  </si>
  <si>
    <t>251 - Mbezi Luis - Funds Transfer  - 30 05 13 47 13 FUND-TRANSFER NMBMobileProd null!! From JOYCE JOSEPHAT SANGA =&gt; SHAODU BUILDING MATERIAL LIMITED</t>
  </si>
  <si>
    <t>251FTM4251500009</t>
  </si>
  <si>
    <t>TZS 68450276.30</t>
  </si>
  <si>
    <t>101 - NMB Head Office - Cash Deposit Agency banking - 3005 14 05 08 agency @60610038634@TPS900 Trx ID PS1732706459  Ter ID 606557441   Description malipo josephy komba!! From SHAODU BUILDING MATERIAL LIMITED =&gt; RAPHAELY SOLOMON MAGAMBO</t>
  </si>
  <si>
    <t>101AGD5251501512</t>
  </si>
  <si>
    <t>12710000.00</t>
  </si>
  <si>
    <t>TZS 81160276.30</t>
  </si>
  <si>
    <t>101 - NMB Head Office - Cash Deposit Agency banking - 3005 14 42 02 agency @24310059908@TPS900 Trx ID PS1732771449  Ter ID 2435133235   Description Deposted by KASSIM!! From SHAODU BUILDING MATERIAL LIMITED =&gt; WIGEB SERVICES AND TOURS LIMITED</t>
  </si>
  <si>
    <t>101AGD325150A4MR</t>
  </si>
  <si>
    <t>1735000.00</t>
  </si>
  <si>
    <t>TZS 82895276.30</t>
  </si>
  <si>
    <t>225 - Mlimani City - Outgoing Funds Transfer - Sender's Ref  KHGD8OMUJZ SHAODU BUILDING MATERIAL LIMITED to KEDA (T) CERAMICS CO.LTD =&gt; Remittance Info  PURCHASE</t>
  </si>
  <si>
    <t>225IBFT251500527</t>
  </si>
  <si>
    <t>11934659.00</t>
  </si>
  <si>
    <t>TZS 70960617.30</t>
  </si>
  <si>
    <t>225 - Mlimani City - Funds Transfer  - 30 05 15 12 22 FUND-TRANSFER NMBMobileProd Malipo ya cement !! From KINUNDA, DENIS AMBROS =&gt; SHAODU BUILDING MATERIAL LIMITED</t>
  </si>
  <si>
    <t>225FTM4251500562</t>
  </si>
  <si>
    <t>TZS 72360617.30</t>
  </si>
  <si>
    <t>225 - Mlimani City - Outgoing Funds Transfer - Sender's Ref  KILAWJXVO3 SHAODU BUILDING MATERIAL LIMITED to KEDA (T) CERAMICS CO.LTD =&gt; Remittance Info  purchase</t>
  </si>
  <si>
    <t>225IBFT251500530</t>
  </si>
  <si>
    <t>67831200.00</t>
  </si>
  <si>
    <t>TZS 4529417.30</t>
  </si>
  <si>
    <t>101 - NMB Head Office - Cash Deposit Agency banking - 3005 16 08 37 agency @24310055295@TPS900 Trx ID PS1732927296  Ter ID 2435120001   Description ibra!! From SHAODU BUILDING MATERIAL LIMITED =&gt; ROBINSON MAKOYO MKAMI</t>
  </si>
  <si>
    <t>101AGD225150C37A</t>
  </si>
  <si>
    <t>183000.00</t>
  </si>
  <si>
    <t>TZS 4712417.30</t>
  </si>
  <si>
    <t>101 - NMB Head Office - Cash Deposit Agency banking - 3005 16 17 08 agency @50510072653@TPS900 Trx ID PS1732943195  Ter ID 5055469449617   Description ekad company!! From SHAODU BUILDING MATERIAL LIMITED =&gt; HERIELI ALEN MOSHA</t>
  </si>
  <si>
    <t>101AGD325150B0AB</t>
  </si>
  <si>
    <t>TZS 7452417.30</t>
  </si>
  <si>
    <t>101 - NMB Head Office - Cash Deposit Agency banking - 3005 16 59 46 agency @21210090832@TPS900 Trx ID PS1733028999  Ter ID 2125150207   Description malipo!! From SHAODU BUILDING MATERIAL LIMITED =&gt; EMMANUEL EVANCE MRINA</t>
  </si>
  <si>
    <t>101AGD325150B28Q</t>
  </si>
  <si>
    <t>TZS 8932417.30</t>
  </si>
  <si>
    <t>101 - NMB Head Office - Cash Deposit Agency banking - 3005 17 05 37 agency @33110013049@TPS900 Trx ID PS1733040730  Ter ID 3315109280   Description ezra!! From SHAODU BUILDING MATERIAL LIMITED =&gt; BAHATI SEBASTIAN MERCHIORY</t>
  </si>
  <si>
    <t>101AGD4251505165</t>
  </si>
  <si>
    <t>TZS 12432417.30</t>
  </si>
  <si>
    <t>31  May 2025</t>
  </si>
  <si>
    <t>520 - UDOM - Funds Transfer  - 31 05 09 27 01 FUND-TRANSFER NMBMobileProd null!! From JAMES EMMANUELY MATULANGA =&gt; SHAODU BUILDING MATERIAL LIMITED</t>
  </si>
  <si>
    <t>520FTM2251510009</t>
  </si>
  <si>
    <t>77500.00</t>
  </si>
  <si>
    <t>TZS 12509917.30</t>
  </si>
  <si>
    <t>225 - Mlimani City - Funds Transfer  - 31 05 10 04 59 FUND-TRANSFER NMBMobileProd null!! From MWANAISHA AMIRI MGOSI =&gt; SHAODU BUILDING MATERIAL LIMITED</t>
  </si>
  <si>
    <t>225FTM4251510019</t>
  </si>
  <si>
    <t>TZS 14349917.30</t>
  </si>
  <si>
    <t>531 - Bunge - Funds Transfer  - 31 05 10 37 30 FUND-TRANSFER NMBMobileProd Nalipia talyz!! From FRANCIS MICHAEL BYARUGABA =&gt; SHAODU BUILDING MATERIAL LIMITED</t>
  </si>
  <si>
    <t>531FTM2251510003</t>
  </si>
  <si>
    <t>TZS 14474917.30</t>
  </si>
  <si>
    <t>317 - Biharamulo - Funds Transfer  - 31 05 11 40 56 FUND-TRANSFER NMBMobileProd Kulipia tails za nje.!! From SHIRIMA, VENCESLAUS MATHAYO =&gt; SHAODU BUILDING MATERIAL LIMITED</t>
  </si>
  <si>
    <t>317FTM3251510003</t>
  </si>
  <si>
    <t>613000.00</t>
  </si>
  <si>
    <t>TZS 15087917.30</t>
  </si>
  <si>
    <t>332 - Butiama - Cash Deposit - january!! From SHAODU BUILDING MATERIAL LIMITED</t>
  </si>
  <si>
    <t>332CHDP251510012</t>
  </si>
  <si>
    <t>TZS 18887917.30</t>
  </si>
  <si>
    <t>248 - Bandari - Funds Transfer  - 31 05 13 03 21 FUND-TRANSFER NMBMobileProd Malipo ya cement prs 100!! From GIFT REMENI MAKERE =&gt; SHAODU BUILDING MATERIAL LIMITED</t>
  </si>
  <si>
    <t>248FTM4251510005</t>
  </si>
  <si>
    <t>TZS 20287917.30</t>
  </si>
  <si>
    <t>225 - Mlimani City - Outgoing Funds Transfer - Sender's Ref  7MPZ1NDG0Z SHAODU BUILDING MATERIAL LIMITED to GLOBAL ALUMINIUM LIMITED =&gt; Remittance Info  purchase</t>
  </si>
  <si>
    <t>225IBFT251510536</t>
  </si>
  <si>
    <t>20280000.00</t>
  </si>
  <si>
    <t>TZS 7917.30</t>
  </si>
  <si>
    <t>101 - NMB Head Office - Cash Deposit Agency banking - 3105 14 16 46 agency @61310054951@TPS900 Trx ID PS1733677139  Ter ID 6135107596   Description KUNUNUA VIOO!! From SHAODU BUILDING MATERIAL LIMITED =&gt; PETRO JAPHET MKOMA</t>
  </si>
  <si>
    <t>101AGD4251510524</t>
  </si>
  <si>
    <t>TZS 3867917.30</t>
  </si>
  <si>
    <t>435 - Mbuyuni - Outgoing Funds Transfer - Sender's Ref  N4GL2I5NJ3 TANZANITE ALUMINIUM PROFILE AND GLA to SHAODU BUILDING MATERIAL LIMITED =&gt; Remittance Info  Payment</t>
  </si>
  <si>
    <t>435IBFT251510003</t>
  </si>
  <si>
    <t>TZS 8267917.30</t>
  </si>
  <si>
    <t>101 - NMB Head Office - Cash Deposit Agency banking - 3105 16 56 49 agency @51710056574@TPS900 Trx ID PS1733772104  Ter ID 5175107662   Description Agness Peter!! From SHAODU BUILDING MATERIAL LIMITED =&gt; WILLHARD PETER MASHUWA</t>
  </si>
  <si>
    <t>101AGD3251511872</t>
  </si>
  <si>
    <t>TZS 9467917.30</t>
  </si>
  <si>
    <t>01  Jun 2025</t>
  </si>
  <si>
    <t>101 - NMB Head Office - Cash Deposit Agency banking - 0106 11 35 56 agency @32710007494@TPS900 Trx ID PS1734665309  Ter ID 3275406425490   Description Revo!! From SHAODU BUILDING MATERIAL LIMITED =&gt; SULEIMAN HASSAN RWAIKONDO</t>
  </si>
  <si>
    <t>101AGD4251520887</t>
  </si>
  <si>
    <t>6300000.00</t>
  </si>
  <si>
    <t>TZS 15767917.30</t>
  </si>
  <si>
    <t>101 - NMB Head Office - Cash Deposit Agency banking - 0106 14 57 43 agency @52810019880@TPS900 Trx ID PS1734953260  Ter ID 5285120233   Description Malipo!! From SHAODU BUILDING MATERIAL LIMITED =&gt; MISSO MADIRISHA KASWAHILI</t>
  </si>
  <si>
    <t>101AGD5251520776</t>
  </si>
  <si>
    <t>9065000.00</t>
  </si>
  <si>
    <t>TZS 24832917.30</t>
  </si>
  <si>
    <t>101 - NMB Head Office - Cash Deposit Agency banking - 0106 15 12 48 agency @52810019811@TPS900 Trx ID PS1734973686  Ter ID 5285111065   Description mange malipo!! From SHAODU BUILDING MATERIAL LIMITED =&gt; RENATUSI LAZARO KASANGA</t>
  </si>
  <si>
    <t>101AGD4251521955</t>
  </si>
  <si>
    <t>TZS 29332917.30</t>
  </si>
  <si>
    <t>101 - NMB Head Office - Cash Deposit Agency banking - 0106 15 38 18 agency @21210066382@TPS900 Trx ID PS1735007591  Ter ID 2125109027   Description BIZAA!! From SHAODU BUILDING MATERIAL LIMITED =&gt; MUHARRAM ISMAIL RASHID</t>
  </si>
  <si>
    <t>101AGD225152B3UC</t>
  </si>
  <si>
    <t>380000.00</t>
  </si>
  <si>
    <t>TZS 29712917.30</t>
  </si>
  <si>
    <t>101 - NMB Head Office - Cash Deposit Agency banking - 0106 18 15 30 agency @32310004181@TPS900 Trx ID PS1735236247  Ter ID 3235148879   Description John Glass!! From SHAODU BUILDING MATERIAL LIMITED =&gt; MAGINDU COMPANY LIMITED</t>
  </si>
  <si>
    <t>101AGD4251522376</t>
  </si>
  <si>
    <t>TZS 35312917.30</t>
  </si>
  <si>
    <t>02  Jun 2025</t>
  </si>
  <si>
    <t>101 - NMB Head Office - Cash Deposit Agency banking - 0106 18 51 38 agency @80110043669@TPS900 Trx ID PS1735302371  Ter ID 8015145486   Description malipo!! From SHAODU BUILDING MATERIAL LIMITED =&gt; NASRA MOHAMED ATHUMAN</t>
  </si>
  <si>
    <t>101AGD325152A4W0</t>
  </si>
  <si>
    <t>TZS 36712917.30</t>
  </si>
  <si>
    <t>610 - Mbalizi Road - Funds Transfer  - 02 06 01 51 53 FUND-TRANSFER NMBMobileProd null!! From ADERICK FIDELIS BAYONA =&gt; SHAODU BUILDING MATERIAL LIMITED</t>
  </si>
  <si>
    <t>610FTM2251520559</t>
  </si>
  <si>
    <t>245000.00</t>
  </si>
  <si>
    <t>TZS 36957917.30</t>
  </si>
  <si>
    <t>101 - NMB Head Office - Cash Deposit Agency banking - 0206 08 43 05 agency @32310004181@TPS900 Trx ID PS1735638887  Ter ID 3235148879   Description john!! From SHAODU BUILDING MATERIAL LIMITED =&gt; MAGINDU COMPANY LIMITED</t>
  </si>
  <si>
    <t>101AGD4251530569</t>
  </si>
  <si>
    <t>TZS 42957917.30</t>
  </si>
  <si>
    <t>101 - NMB Head Office - Cash Deposit Agency banking - 0206 09 13 28 agency @61810026369@Trx ID PS1735692480  Ter ID 618510679   Description TEMBO  !! From SHAODU BUILDING MATERIAL LIMITED =&gt; MUSTAPHA ADINANI MSHAMU - FLOAT ACC</t>
  </si>
  <si>
    <t>101AGD2251534333</t>
  </si>
  <si>
    <t>TZS 43017917.30</t>
  </si>
  <si>
    <t>201 - Bank House - Funds Transfer  - 02 06 09 22 43 FUND-TRANSFER NMBMobileProd null!! From FRANCO MOLOLO MWAKABUTA =&gt; SHAODU BUILDING MATERIAL LIMITED</t>
  </si>
  <si>
    <t>201FTM2251530525</t>
  </si>
  <si>
    <t>131000.00</t>
  </si>
  <si>
    <t>TZS 43148917.30</t>
  </si>
  <si>
    <t>101 - NMB Head Office - Cash Deposit Agency banking - 0206 09 31 42 agency @52810018822@TPS900 Trx ID PS1735729701  Ter ID 5285105018   Description cash deposit!! From SHAODU BUILDING MATERIAL LIMITED =&gt; ENYS GENERAL SUPPLY</t>
  </si>
  <si>
    <t>101AGD2251536585</t>
  </si>
  <si>
    <t>346000.00</t>
  </si>
  <si>
    <t>TZS 43494917.30</t>
  </si>
  <si>
    <t>101 - NMB Head Office - Cash Deposit Agency banking - 0206 09 56 31 agency @62510028282@Trx ID PS1735782946  Ter ID 6255469386918   Description CRALA  !! From SHAODU BUILDING MATERIAL LIMITED =&gt; REBECA TIMOTH MAKWALE</t>
  </si>
  <si>
    <t>101AGD3251533490</t>
  </si>
  <si>
    <t>TZS 45004917.30</t>
  </si>
  <si>
    <t>201 - Bank House - Funds Transfer  - 02 06 10 59 01 FUND-TRANSFER NMBMobileProd null!! From FRANCO MOLOLO MWAKABUTA =&gt; SHAODU BUILDING MATERIAL LIMITED</t>
  </si>
  <si>
    <t>201FTM2251530030</t>
  </si>
  <si>
    <t>229000.00</t>
  </si>
  <si>
    <t>TZS 45233917.30</t>
  </si>
  <si>
    <t>225 - Mlimani City - Outgoing Funds Transfer - Sender's Ref  WVOIHYPD03 SHAODU BUILDING MATERIAL LIMITED to GLOBAL ALUMINIUM LIMITED =&gt; Remittance Info  PURCHASE</t>
  </si>
  <si>
    <t>225IBFT251530511</t>
  </si>
  <si>
    <t>TZS 233917.30</t>
  </si>
  <si>
    <t>201 - Bank House - Funds Transfer  - 02 06 11 22 41 FUND-TRANSFER NMBMobileProd null!! From FRANCO MOLOLO MWAKABUTA =&gt; SHAODU BUILDING MATERIAL LIMITED</t>
  </si>
  <si>
    <t>201FTM3251530010</t>
  </si>
  <si>
    <t>776000.00</t>
  </si>
  <si>
    <t>TZS 1009917.30</t>
  </si>
  <si>
    <t>201 - Bank House - Funds Transfer  - 02 06 11 28 20 FUND-TRANSFER NMBMobileProd null!! From FRANCO MOLOLO MWAKABUTA =&gt; SHAODU BUILDING MATERIAL LIMITED</t>
  </si>
  <si>
    <t>201FTM2251530562</t>
  </si>
  <si>
    <t>TZS 1049917.30</t>
  </si>
  <si>
    <t>101 - NMB Head Office - Cash Deposit Agency banking - 0206 12 21 45 agency @20310121493@TPS900 Trx ID PS1736132267  Ter ID 2035154818   Description malipo!! From SHAODU BUILDING MATERIAL LIMITED =&gt; HELAKRIDI PETER WELLA</t>
  </si>
  <si>
    <t>101AGD325153A2CV</t>
  </si>
  <si>
    <t>TZS 2169917.30</t>
  </si>
  <si>
    <t>712 - Nanyumbu - Funds Transfer  - NetworkID=TRANSFER ProductID=000001 SenderID=  ReceiverID=22510101236 Details=270704Nanyumbu  Br           Mtwara         TZ!! From CUMEX GENERAL SUPPLIES =&gt; SHAODU BUILDING MATERIAL LIMITED</t>
  </si>
  <si>
    <t>712FTAN251530001</t>
  </si>
  <si>
    <t>TZS 3169917.30</t>
  </si>
  <si>
    <t>101 - NMB Head Office - Cash Deposit Agency banking - 0206 12 40 33 agency @71210039495@TPS900 Trx ID PS1736174924  Ter ID 7125109882   Description UNUNUZI WA VIFAA VYA ALMINIUM!! From SHAODU BUILDING MATERIAL LIMITED =&gt; HUSSEIN MURSHID MBEKI</t>
  </si>
  <si>
    <t>101AGD225153B3PL</t>
  </si>
  <si>
    <t>255570.00</t>
  </si>
  <si>
    <t>TZS 3425487.30</t>
  </si>
  <si>
    <t>613 - Mwanjelwa - Cash Deposit - BUSINESS BY FREDY!! From SHAODU BUILDING MATERIAL LIMITED</t>
  </si>
  <si>
    <t>613CHDP251530040</t>
  </si>
  <si>
    <t>TZS 36425487.30</t>
  </si>
  <si>
    <t>517 - Mazengo - Funds Transfer  - 02 06 14 36 24 FUND-TRANSFER NMBMobileProd 1956000!! From SAMWEL SANIFORD JOHN =&gt; SHAODU BUILDING MATERIAL LIMITED</t>
  </si>
  <si>
    <t>517FTM4251530517</t>
  </si>
  <si>
    <t>1956000.00</t>
  </si>
  <si>
    <t>TZS 38381487.30</t>
  </si>
  <si>
    <t>101 - NMB Head Office - Cash Deposit Agency banking - 0206 14 51 12 agency @80110017431@TPS900 Trx ID PS1736442664  Ter ID 8015103077   Description cement!! From SHAODU BUILDING MATERIAL LIMITED =&gt; BEATRICE RAYMOND JEREMIA</t>
  </si>
  <si>
    <t>101AGD325153B1AP</t>
  </si>
  <si>
    <t>TZS 39861487.30</t>
  </si>
  <si>
    <t>517 - Mazengo - Funds Transfer  - 02 06 15 07 52 FUND-TRANSFER NMBMobileProd null!! From SAMWEL SANIFORD JOHN =&gt; SHAODU BUILDING MATERIAL LIMITED</t>
  </si>
  <si>
    <t>517FTM2251530738</t>
  </si>
  <si>
    <t>369000.00</t>
  </si>
  <si>
    <t>TZS 40230487.30</t>
  </si>
  <si>
    <t>101 - NMB Head Office - TIPS Payments - Ref  501-25683243077254 Received payment from 255714678858 (JOSEPH MNYAMOSI) on 02.06.2025 15 23 04!! From BOT TIPS CLEARING ACCOUNT =&gt; SHAODU BUILDING MATERIAL LIMITED</t>
  </si>
  <si>
    <t>101TPFT25153A0QG</t>
  </si>
  <si>
    <t>91000.00</t>
  </si>
  <si>
    <t>TZS 40321487.30</t>
  </si>
  <si>
    <t>101 - NMB Head Office - Cash Deposit Agency banking - 0206 15 26 28 agency @20310121493@TPS900 Trx ID PS1736511781  Ter ID 2035154818   Description malipo!! From SHAODU BUILDING MATERIAL LIMITED =&gt; HELAKRIDI PETER WELLA</t>
  </si>
  <si>
    <t>101AGD325153B2J8</t>
  </si>
  <si>
    <t>508900.00</t>
  </si>
  <si>
    <t>TZS 40830387.30</t>
  </si>
  <si>
    <t>505 - Dodoma - Funds Transfer  - 02 06 15 39 12 FUND-TRANSFER NMBMobileProd Malipo ya Kioo !! From SHABANI, CHRISTIAN OMARY =&gt; SHAODU BUILDING MATERIAL LIMITED</t>
  </si>
  <si>
    <t>505FTM4251530531</t>
  </si>
  <si>
    <t>TZS 45590387.30</t>
  </si>
  <si>
    <t>101 - NMB Head Office - Cash Deposit Agency banking - 0206 16 04 33 agency @52010068558@TPS900 Trx ID PS1736587908  Ter ID 5205469465977   Description anna m michael!! From SHAODU BUILDING MATERIAL LIMITED =&gt; DINA DAUDI MSHOSHO</t>
  </si>
  <si>
    <t>101AGD5251532606</t>
  </si>
  <si>
    <t>TZS 57590387.30</t>
  </si>
  <si>
    <t>101 - NMB Head Office - Cash Deposit Agency banking - 0206 17 04 22 agency @22810050768@TPS900 Trx ID PS1736713646  Ter ID 2285133219   Description majeba!! From SHAODU BUILDING MATERIAL LIMITED =&gt; JOACHIM MALULU MHONZU</t>
  </si>
  <si>
    <t>101AGD325153B7HT</t>
  </si>
  <si>
    <t>TZS 60590387.30</t>
  </si>
  <si>
    <t>101 - NMB Head Office - Cash Deposit Agency banking - 0206 18 37 35 agency @51710072058@TPS900 Trx ID PS1736935450  Ter ID 5175120853   Description Mama kessy!! From SHAODU BUILDING MATERIAL LIMITED =&gt; ESUPAT ABSALOM LAIZER</t>
  </si>
  <si>
    <t>101AGD325153C4F4</t>
  </si>
  <si>
    <t>2020000.00</t>
  </si>
  <si>
    <t>TZS 62610387.30</t>
  </si>
  <si>
    <t>225 - Mlimani City - Outgoing Funds Transfer - Sender's Ref  FN4OFQ5ERK SHAODU BUILDING MATERIAL LIMITED to SAPPHIRE FLOAT GLASS(TANZANIA) CO L =&gt; Remittance Info  PURCHASE</t>
  </si>
  <si>
    <t>225IBFT251530048</t>
  </si>
  <si>
    <t>TZS 2610387.30</t>
  </si>
  <si>
    <t>101 - NMB Head Office - Cash Deposit Agency banking - 0206 19 01 05 agency @24310055295@TPS900 Trx ID PS1736998630  Ter ID 2435120001   Description peida!! From SHAODU BUILDING MATERIAL LIMITED =&gt; ROBINSON MAKOYO MKAMI</t>
  </si>
  <si>
    <t>101AGD225153F20A</t>
  </si>
  <si>
    <t>TZS 3110387.30</t>
  </si>
  <si>
    <t>C</t>
  </si>
  <si>
    <t>528 - Chamwino - Cash Deposit Agency banking - 6/2/2025, 7 37 01 PM @5281GN @52810029082 @USSD @CD1748882221864001 Dep Mob 0767691003 Dep Name undefined Descr AKIBA -  Chq No - C</t>
  </si>
  <si>
    <t>528AGPS251539RJQ</t>
  </si>
  <si>
    <t>61000.00</t>
  </si>
  <si>
    <t>TZS 3171387.30</t>
  </si>
  <si>
    <t>03  Jun 2025</t>
  </si>
  <si>
    <t>101 - NMB Head Office - Cash Deposit Agency banking - 0306 08 18 24 agency @80110007709@TPS900 Trx ID PS1737375700  Ter ID 8015469360145   Description t mvungi!! From SHAODU BUILDING MATERIAL LIMITED =&gt; DEOGRATIUS MNUBI KULUNGO</t>
  </si>
  <si>
    <t>101AGD325153D385</t>
  </si>
  <si>
    <t>TZS 4651387.30</t>
  </si>
  <si>
    <t>101 - NMB Head Office - Cash Deposit Agency banking - 0306 09 19 40 agency @32710007494@TPS900 Trx ID PS1737471051  Ter ID 3275406425490   Description revocatus!! From SHAODU BUILDING MATERIAL LIMITED =&gt; SULEIMAN HASSAN RWAIKONDO</t>
  </si>
  <si>
    <t>101AGD4251540054</t>
  </si>
  <si>
    <t>TZS 11951387.30</t>
  </si>
  <si>
    <t>225 - Mlimani City - Outgoing Funds Transfer - Sender's Ref  RFHSUBYR1N SHAODU BUILDING MATERIAL LIMITED to KIDULI SECURITY COMPANY LIMITED =&gt; Remittance Info  SECURITY</t>
  </si>
  <si>
    <t>225IBFT251540003</t>
  </si>
  <si>
    <t>TZS 11440627.30</t>
  </si>
  <si>
    <t>530 - Kambarage - Outgoing Funds Transfer - Sender's Ref  6UU9845UXW RICHARD STANFORD MAHINYA to SHAODU BUILDING MATERIAL LIMITED =&gt; Remittance Info  HS</t>
  </si>
  <si>
    <t>530IBFT251540004</t>
  </si>
  <si>
    <t>12750000.00</t>
  </si>
  <si>
    <t>TZS 24190627.30</t>
  </si>
  <si>
    <t>101 - NMB Head Office - Cash Deposit Agency banking - 0306 11 09 14 agency @21210063260@TPS900 Trx ID PS1737691845  Ter ID 2125111681   Description malipo!! From SHAODU BUILDING MATERIAL LIMITED =&gt; IDRISA ALLY KILUVIA</t>
  </si>
  <si>
    <t>101AGD3251545640</t>
  </si>
  <si>
    <t>TZS 27190627.30</t>
  </si>
  <si>
    <t>238 - Mandela Road - Funds Transfer  - 03 06 11 49 30 FUND-TRANSFER NMBMobileProd null!! From SWAIBU OMARI MTANGI =&gt; SHAODU BUILDING MATERIAL LIMITED</t>
  </si>
  <si>
    <t>238FTM4251540004</t>
  </si>
  <si>
    <t>TZS 28390627.30</t>
  </si>
  <si>
    <t>530 - Kambarage - Outgoing Funds Transfer - Sender's Ref  A299I5BAUX RICHARD STANFORD MAHINYA to SHAODU BUILDING MATERIAL LIMITED =&gt; Remittance Info  HS</t>
  </si>
  <si>
    <t>530IBFT251540009</t>
  </si>
  <si>
    <t>TZS 28840627.30</t>
  </si>
  <si>
    <t>101 - NMB Head Office - Cash Deposit Agency banking - 0306 12 06 19 agency @80110043561@TPS900 Trx ID PS1737807957  Ter ID 8015142400   Description pesa!! From SHAODU BUILDING MATERIAL LIMITED =&gt; MELKIORY JACOB MMANDA</t>
  </si>
  <si>
    <t>101AGD125154A1AL</t>
  </si>
  <si>
    <t>19200.00</t>
  </si>
  <si>
    <t>TZS 28859827.30</t>
  </si>
  <si>
    <t>101 - NMB Head Office - Cash Deposit Agency banking - 0306 12 13 41 agency @51410039488@TPS900 Trx ID PS1737822316  Ter ID 5145469393918   Description saidi!! From SHAODU BUILDING MATERIAL LIMITED =&gt; DAVID ERASTO MHONDELA</t>
  </si>
  <si>
    <t>101AGD3251548705</t>
  </si>
  <si>
    <t>TZS 30059827.30</t>
  </si>
  <si>
    <t>238 - Mandela Road - Funds Transfer  - 03 06 13 30 00 FUND-TRANSFER NMBMobileProd Manunuzi!! From KAPAYA ISSA KOGA =&gt; SHAODU BUILDING MATERIAL LIMITED</t>
  </si>
  <si>
    <t>238FTM4251540007</t>
  </si>
  <si>
    <t>1633500.00</t>
  </si>
  <si>
    <t>TZS 31693327.30</t>
  </si>
  <si>
    <t>101 - NMB Head Office - Cash Deposit Agency banking - 0306 13 44 48 agency @52810020414@TPS900 Trx ID PS1737992736  Ter ID 5285116383   Description Malipo!! From SHAODU BUILDING MATERIAL LIMITED =&gt; VICTOR COSMAS MHINA</t>
  </si>
  <si>
    <t>101AGD225154B1RJ</t>
  </si>
  <si>
    <t>TZS 31876327.30</t>
  </si>
  <si>
    <t>317 - Biharamulo - Funds Transfer  - 03 06 13 55 23 FUND-TRANSFER NMBMobileProd Kulipia material tails awamu ya pili.!! From SHIRIMA, VENCESLAUS MATHAYO =&gt; SHAODU BUILDING MATERIAL LIMITED</t>
  </si>
  <si>
    <t>317FTM3251540002</t>
  </si>
  <si>
    <t>445000.00</t>
  </si>
  <si>
    <t>TZS 32321327.30</t>
  </si>
  <si>
    <t>101 - NMB Head Office - Cash Deposit Agency banking - 0306 14 42 54 agency @20310121493@TPS900 Trx ID PS1738095022  Ter ID 2035154818   Description malipo!! From SHAODU BUILDING MATERIAL LIMITED =&gt; HELAKRIDI PETER WELLA</t>
  </si>
  <si>
    <t>101AGD225154B56I</t>
  </si>
  <si>
    <t>304000.00</t>
  </si>
  <si>
    <t>TZS 32625327.30</t>
  </si>
  <si>
    <t>508 - Singida - Funds Transfer  - 03 06 15 49 31 FUND-TRANSFER NMBMobileProd Tiles!! From EDWIN TRENTIUS KAMUGISHA =&gt; SHAODU BUILDING MATERIAL LIMITED</t>
  </si>
  <si>
    <t>508FTM2251540025</t>
  </si>
  <si>
    <t>204000.00</t>
  </si>
  <si>
    <t>TZS 32829327.30</t>
  </si>
  <si>
    <t>101 - NMB Head Office - Cash Deposit Agency banking - 0306 19 00 31 agency @51410039488@TPS900 Trx ID PS1738630432  Ter ID 5145469393918   Description saidi!! From SHAODU BUILDING MATERIAL LIMITED =&gt; DAVID ERASTO MHONDELA</t>
  </si>
  <si>
    <t>101AGD325154B6X8</t>
  </si>
  <si>
    <t>1523400.00</t>
  </si>
  <si>
    <t>TZS 34352727.30</t>
  </si>
  <si>
    <t>225 - Mlimani City - Outgoing Funds Transfer - Sender's Ref  STQVXEC9E5 SHAODU BUILDING MATERIAL LIMITED to GLOBAL ALUMINIUM LIMITED =&gt; Remittance Info  PURCHASE</t>
  </si>
  <si>
    <t>225IBFT251540549</t>
  </si>
  <si>
    <t>TZS 352727.30</t>
  </si>
  <si>
    <t>04  Jun 2025</t>
  </si>
  <si>
    <t>101 - NMB Head Office - Cash Deposit Agency banking - 0406 08 50 19 agency @80110031068@TPS900 Trx ID PS1739026290  Ter ID 8015152923   Description HASANI!! From SHAODU BUILDING MATERIAL LIMITED =&gt; AZIGARD SIMIONI FRANSIS</t>
  </si>
  <si>
    <t>101AGD3251550468</t>
  </si>
  <si>
    <t>2960000.00</t>
  </si>
  <si>
    <t>TZS 3312727.30</t>
  </si>
  <si>
    <t>101 - NMB Head Office - Cash Deposit Agency banking - 0406 11 49 10 agency @70610071155@TPS900 Trx ID PS1739364387  Ter ID 7065105550   Description BUSINESS!! From SHAODU BUILDING MATERIAL LIMITED =&gt; KARIM HAMISI MAWAZO</t>
  </si>
  <si>
    <t>101AGD5251550909</t>
  </si>
  <si>
    <t>12600000.00</t>
  </si>
  <si>
    <t>TZS 15912727.30</t>
  </si>
  <si>
    <t>304 - Tarime - Outgoing Funds Transfer - Sender's Ref  BMYFGRQKBK BARAKA JOSEPH NYANGI to SHAODU BUILDING MATERIAL LIMITED =&gt; Remittance Info  Clear glass</t>
  </si>
  <si>
    <t>304IBFT251550516</t>
  </si>
  <si>
    <t>TZS 17512727.30</t>
  </si>
  <si>
    <t>101 - NMB Head Office - Cash Deposit Agency banking - 0406 12 19 18 agency @70610071155@TPS900 Trx ID PS1739424878  Ter ID 7065105550   Description BUSINESS!! From SHAODU BUILDING MATERIAL LIMITED =&gt; KARIM HAMISI MAWAZO</t>
  </si>
  <si>
    <t>101AGD4251552251</t>
  </si>
  <si>
    <t>TZS 21512727.30</t>
  </si>
  <si>
    <t>101 - NMB Head Office - Cash Deposit Agency banking - 0406 12 57 19 agency @42910009932@TPS900 Trx ID PS1739500136  Ter ID 4295469360082   Description kitali!! From SHAODU BUILDING MATERIAL LIMITED =&gt; SAIMON RICHARD LYIMO</t>
  </si>
  <si>
    <t>101AGD125155A5O3</t>
  </si>
  <si>
    <t>TZS 21562727.30</t>
  </si>
  <si>
    <t>101 - NMB Head Office - Cash Deposit Agency banking - 0406 13 50 54 agency @80110025277@TPS900 Trx ID PS1739598515  Ter ID 8015115779   Description deposits!! From SHAODU BUILDING MATERIAL LIMITED =&gt; CHIRISTINA SIMBI SINGE</t>
  </si>
  <si>
    <t>101AGD325155A2MW</t>
  </si>
  <si>
    <t>TZS 23042727.30</t>
  </si>
  <si>
    <t>307 - Manonga - Funds Transfer  - 04 06 14 14 57 FUND-TRANSFER NMBMobileProd null!! From NGALYA STORE =&gt; SHAODU BUILDING MATERIAL LIMITED</t>
  </si>
  <si>
    <t>307FTM4251550509</t>
  </si>
  <si>
    <t>TZS 28042727.30</t>
  </si>
  <si>
    <t>101 - NMB Head Office - Cash Deposit Agency banking - 0406 15 21 40 agency @20310121493@TPS900 Trx ID PS1739755873  Ter ID 2035154818   Description malipo!! From SHAODU BUILDING MATERIAL LIMITED =&gt; HELAKRIDI PETER WELLA</t>
  </si>
  <si>
    <t>101AGD225155C0FP</t>
  </si>
  <si>
    <t>214500.00</t>
  </si>
  <si>
    <t>TZS 28257227.30</t>
  </si>
  <si>
    <t>101 - NMB Head Office - Cash Deposit Agency banking - 0406 17 08 38 agency @33110013049@TPS900 Trx ID PS1739952945  Ter ID 3315109280   Description ezra!! From SHAODU BUILDING MATERIAL LIMITED =&gt; BAHATI SEBASTIAN MERCHIORY</t>
  </si>
  <si>
    <t>101AGD325155B2IB</t>
  </si>
  <si>
    <t>TZS 30257227.30</t>
  </si>
  <si>
    <t>101 - NMB Head Office - Cash Deposit Agency banking - 0406 17 40 46 agency @40110016305@TPS900 Trx ID PS1740019600  Ter ID 4015469377308   Description mbice!! From SHAODU BUILDING MATERIAL LIMITED =&gt; TUMAINI WILFRED KILEO</t>
  </si>
  <si>
    <t>101AGD5251551993</t>
  </si>
  <si>
    <t>TZS 40257227.30</t>
  </si>
  <si>
    <t>225 - Mlimani City - Outgoing Funds Transfer - Sender's Ref  PIK4QA3FSX SHAODU BUILDING MATERIAL LIMITED to XINGHAO GROUP CO.LIMITED =&gt; Remittance Info  PURCHASE</t>
  </si>
  <si>
    <t>225IBFT251550055</t>
  </si>
  <si>
    <t>TZS 257227.30</t>
  </si>
  <si>
    <t>05  Jun 2025</t>
  </si>
  <si>
    <t>101 - NMB Head Office - Cash Deposit Agency banking - 0506 08 02 43 agency @80110003046@TPS900 Trx ID PS1740562148  Ter ID 8015421115544   Description MPOGOLO!! From SHAODU BUILDING MATERIAL LIMITED =&gt; EMMANUEL MICHAEL NDOSSI</t>
  </si>
  <si>
    <t>101AGD3251560080</t>
  </si>
  <si>
    <t>TZS 1737227.30</t>
  </si>
  <si>
    <t>101 - NMB Head Office - Cash Deposit Agency banking - 0506 10 13 46 agency @20310030340@TPS900 Trx ID PS1740757510  Ter ID 2035293003761   Description kube!! From SHAODU BUILDING MATERIAL LIMITED =&gt; GASTON EDWARD HENJEWELE</t>
  </si>
  <si>
    <t>101AGD4251560406</t>
  </si>
  <si>
    <t>3405500.00</t>
  </si>
  <si>
    <t>TZS 5142727.30</t>
  </si>
  <si>
    <t>101 - NMB Head Office - Cash Deposit Agency banking - 0506 10 40 15 agency @40210016039@TPS900 Trx ID PS1740808685  Ter ID 4025305153449   Description MARSELY SALEHE!! From SHAODU BUILDING MATERIAL LIMITED =&gt; MWANAIDI ATHUMANI MRUTU</t>
  </si>
  <si>
    <t>101AGD4251560983</t>
  </si>
  <si>
    <t>5427000.00</t>
  </si>
  <si>
    <t>TZS 10569727.30</t>
  </si>
  <si>
    <t>101 - NMB Head Office - Cash Deposit Agency banking - 0506 10 52 21 agency @23810006946@TPS900 Trx ID PS1740831696  Ter ID 2385289880922   Description hekima!! From SHAODU BUILDING MATERIAL LIMITED =&gt; MECKSON WILSON FUWANJA</t>
  </si>
  <si>
    <t>101AGD3251565493</t>
  </si>
  <si>
    <t>1575000.00</t>
  </si>
  <si>
    <t>TZS 12144727.30</t>
  </si>
  <si>
    <t>212 - Kibaha - Funds Transfer  - 05 06 11 03 20 FUND-TRANSFER NMBMobileProd null!! From Herment Nestory Mshana =&gt; SHAODU BUILDING MATERIAL LIMITED</t>
  </si>
  <si>
    <t>212FTM4251560504</t>
  </si>
  <si>
    <t>TZS 13794727.30</t>
  </si>
  <si>
    <t>101 - NMB Head Office - Cash Deposit Agency banking - 0506 11 06 17 agency @51410072104@TPS900 Trx ID PS1740857648  Ter ID 5145121609   Description jafar  rajabu!! From SHAODU BUILDING MATERIAL LIMITED =&gt; GOODLUCK JOHN BAYALIMO</t>
  </si>
  <si>
    <t>101AGD4251561184</t>
  </si>
  <si>
    <t>6070500.00</t>
  </si>
  <si>
    <t>TZS 19865227.30</t>
  </si>
  <si>
    <t>306 - Kahama - Funds Transfer  - 05 06 11 11 01 FUND-TRANSFER NMBMobileProd null!! From JACKSON JULIUS KABELELE =&gt; SHAODU BUILDING MATERIAL LIMITED</t>
  </si>
  <si>
    <t>306FTM4251560005</t>
  </si>
  <si>
    <t>TZS 24865227.30</t>
  </si>
  <si>
    <t>101 - NMB Head Office - Cash Deposit Agency banking - 0506 11 36 27 agency @20310121493@TPS900 Trx ID PS1740912915  Ter ID 2035154818   Description malipo!! From SHAODU BUILDING MATERIAL LIMITED =&gt; HELAKRIDI PETER WELLA</t>
  </si>
  <si>
    <t>101AGD3251567522</t>
  </si>
  <si>
    <t>1091500.00</t>
  </si>
  <si>
    <t>TZS 25956727.30</t>
  </si>
  <si>
    <t>101 - NMB Head Office - Cash Deposit Agency banking - 0506 11 40 49 agency @30610069042@TPS900 Trx ID PS1740920941  Ter ID 306572040   Description JACKSON!! From SHAODU BUILDING MATERIAL LIMITED =&gt; FARAJI AMIRI NZINGO</t>
  </si>
  <si>
    <t>101AGD3251567610</t>
  </si>
  <si>
    <t>980000.00</t>
  </si>
  <si>
    <t>TZS 26936727.30</t>
  </si>
  <si>
    <t>101 - NMB Head Office - Cash Deposit Agency banking - 0506 11 53 00 agency @70510054152@TPS900 Trx ID PS1740942766  Ter ID 7055109824   Description jafar!! From SHAODU BUILDING MATERIAL LIMITED =&gt; JAFARI OMARY MAHIMBO</t>
  </si>
  <si>
    <t>101AGD4251561433</t>
  </si>
  <si>
    <t>3460000.00</t>
  </si>
  <si>
    <t>TZS 30396727.30</t>
  </si>
  <si>
    <t>101 - NMB Head Office - Cash Deposit Agency banking - 0506 12 36 54 agency @51710072058@TPS900 Trx ID PS1741023182  Ter ID 5175120853   Description mama kessy!! From SHAODU BUILDING MATERIAL LIMITED =&gt; ESUPAT ABSALOM LAIZER</t>
  </si>
  <si>
    <t>101AGD4251562601</t>
  </si>
  <si>
    <t>3920000.00</t>
  </si>
  <si>
    <t>TZS 34316727.30</t>
  </si>
  <si>
    <t>101 - NMB Head Office - Cash Deposit Agency banking - 0506 12 55 50 agency @80110003046@TPS900 Trx ID PS1741057771  Ter ID 8015421115544   Description MPOGOLO!! From SHAODU BUILDING MATERIAL LIMITED =&gt; EMMANUEL MICHAEL NDOSSI</t>
  </si>
  <si>
    <t>101AGD325156A0NQ</t>
  </si>
  <si>
    <t>TZS 35796727.30</t>
  </si>
  <si>
    <t>318 - Kaitaba - Funds Transfer  - 05 06 13 14 40 FUND-TRANSFER NMBMobileProd Malipo ya Tires box 3!! From ADELLAIDA TIGANYILA DESDERY =&gt; SHAODU BUILDING MATERIAL LIMITED</t>
  </si>
  <si>
    <t>318FTM2251560023</t>
  </si>
  <si>
    <t>114000.00</t>
  </si>
  <si>
    <t>TZS 35910727.30</t>
  </si>
  <si>
    <t>201 - Bank House - Funds Transfer  - 05 06 13 21 08 FUND-TRANSFER NMBMobileProd null!! From FRANCO MOLOLO MWAKABUTA =&gt; SHAODU BUILDING MATERIAL LIMITED</t>
  </si>
  <si>
    <t>201FTM2251560551</t>
  </si>
  <si>
    <t>186000.00</t>
  </si>
  <si>
    <t>TZS 36096727.30</t>
  </si>
  <si>
    <t>230 - Airport - Cash Deposit - PURCHASE SQUARE FIRE-MWALIMU!! From SHAODU BUILDING MATERIAL LIMITED</t>
  </si>
  <si>
    <t>230CHDP251560544</t>
  </si>
  <si>
    <t>TZS 58096727.30</t>
  </si>
  <si>
    <t>101 - NMB Head Office - Cash Deposit Agency banking - 0506 14 40 28 agency @20310121493@TPS900 Trx ID PS1741238388  Ter ID 2035154818   Description malipo!! From SHAODU BUILDING MATERIAL LIMITED =&gt; HELAKRIDI PETER WELLA</t>
  </si>
  <si>
    <t>101AGD325156A4MS</t>
  </si>
  <si>
    <t>886000.00</t>
  </si>
  <si>
    <t>TZS 58982727.30</t>
  </si>
  <si>
    <t>101 - NMB Head Office - Cash Deposit Agency banking - 0506 14 44 10 agency @51610015379@TPS900 Trx ID PS1741244515  Ter ID 5165469442879   Description issa issa!! From SHAODU BUILDING MATERIAL LIMITED =&gt; SHIZA ATHUMANI KALINI</t>
  </si>
  <si>
    <t>101AGD5251561273</t>
  </si>
  <si>
    <t>11040000.00</t>
  </si>
  <si>
    <t>TZS 70022727.30</t>
  </si>
  <si>
    <t>528 - Chamwino - Cash Deposit Agency banking - 6/5/2025, 4 09 47 PM @5281GN @52810029082 @USSD @CD1749128987816001 Dep Mob 0767691003 Dep Name undefined Descr AKIBA -  Chq No - C</t>
  </si>
  <si>
    <t>528AGPS251569RXM</t>
  </si>
  <si>
    <t>TZS 70342727.30</t>
  </si>
  <si>
    <t>101 - NMB Head Office - Cash Deposit Agency banking - 0506 16 38 10 agency @52810019497@TPS900 Trx ID PS1741443552  Ter ID 5285115069   Description Kiba!! From SHAODU BUILDING MATERIAL LIMITED =&gt; SARAPHINA JOHN KIRARO</t>
  </si>
  <si>
    <t>101AGD125156B5E7</t>
  </si>
  <si>
    <t>TZS 70352727.30</t>
  </si>
  <si>
    <t>225 - Mlimani City - Outgoing Funds Transfer - Sender's Ref  7GD4JQTPFM SHAODU BUILDING MATERIAL LIMITED to GLOBAL ALUMINIUM LIMITED =&gt; Remittance Info  purchase</t>
  </si>
  <si>
    <t>225IBFT251560547</t>
  </si>
  <si>
    <t>101 - NMB Head Office - Cash Deposit Agency banking - 0506 18 11 06 agency @51710072058@TPS900 Trx ID PS1741635260  Ter ID 5175120853   Description mama kessy!! From SHAODU BUILDING MATERIAL LIMITED =&gt; ESUPAT ABSALOM LAIZER</t>
  </si>
  <si>
    <t>101AGD325156B4T9</t>
  </si>
  <si>
    <t>520000.00</t>
  </si>
  <si>
    <t>TZS 872727.30</t>
  </si>
  <si>
    <t>101 - NMB Head Office - Cash Deposit Agency banking - 0506 19 56 25 agency @70610064417@TPS900 Trx ID PS1741876063  Ter ID 7065469439377   Description MPITA!! From SHAODU BUILDING MATERIAL LIMITED =&gt; SHAIBU MOHAMEDI NGAYAME</t>
  </si>
  <si>
    <t>101AGD325156C127</t>
  </si>
  <si>
    <t>TZS 1872727.30</t>
  </si>
  <si>
    <t>06  Jun 2025</t>
  </si>
  <si>
    <t>101 - NMB Head Office - Cash Deposit Agency banking - 0606 10 43 12 agency @20310121493@TPS900 Trx ID PS1742304181  Ter ID 2035154818   Description malipo!! From SHAODU BUILDING MATERIAL LIMITED =&gt; HELAKRIDI PETER WELLA</t>
  </si>
  <si>
    <t>101AGD1251577880</t>
  </si>
  <si>
    <t>TZS 1882727.30</t>
  </si>
  <si>
    <t>101 - NMB Head Office - Cash Deposit Agency banking - 0606 10 44 39 agency @20310121493@TPS900 Trx ID PS1742307007  Ter ID 2035154818   Description malipo!! From SHAODU BUILDING MATERIAL LIMITED =&gt; HELAKRIDI PETER WELLA</t>
  </si>
  <si>
    <t>101AGD2251578962</t>
  </si>
  <si>
    <t>TZS 1962727.30</t>
  </si>
  <si>
    <t>101 - NMB Head Office - Cash Deposit Agency banking - 0606 11 04 18 agency @21210078677@TPS900 Trx ID PS1742343873  Ter ID 2125124862   Description Stela Maro!! From SHAODU BUILDING MATERIAL LIMITED =&gt; WILSON NICODEMU GEWE</t>
  </si>
  <si>
    <t>101AGD3251575330</t>
  </si>
  <si>
    <t>1290000.00</t>
  </si>
  <si>
    <t>TZS 3252727.30</t>
  </si>
  <si>
    <t>101 - NMB Head Office - Cash Deposit Agency banking - 0606 11 06 39 agency @51410072608@TPS900 Trx ID PS1742348241  Ter ID 5145122908   Description January gabo!! From SHAODU BUILDING MATERIAL LIMITED =&gt; JACKLINE NICKSON KAMNDE</t>
  </si>
  <si>
    <t>101AGD4251571502</t>
  </si>
  <si>
    <t>6301000.00</t>
  </si>
  <si>
    <t>TZS 9553727.30</t>
  </si>
  <si>
    <t>101 - NMB Head Office - Cash Deposit Agency banking - 0606 11 07 54 agency @60210066328@TPS900 Trx ID PS1742350578  Ter ID 602598680   Description chengula!! From SHAODU BUILDING MATERIAL LIMITED =&gt; OSCAR KASBERT MLELWA</t>
  </si>
  <si>
    <t>101AGD4251571268</t>
  </si>
  <si>
    <t>5097000.00</t>
  </si>
  <si>
    <t>TZS 14650727.30</t>
  </si>
  <si>
    <t>101 - NMB Head Office - Cash Deposit Agency banking - 0606 11 49 49 agency @22810050768@TPS900 Trx ID PS1742429011  Ter ID 2285133219   Description Cash Deposit!! From SHAODU BUILDING MATERIAL LIMITED =&gt; JOACHIM MALULU MHONZU</t>
  </si>
  <si>
    <t>101AGD3251576887</t>
  </si>
  <si>
    <t>1624000.00</t>
  </si>
  <si>
    <t>TZS 16274727.30</t>
  </si>
  <si>
    <t>238 - Mandela Road - Funds Transfer  - 06 06 11 51 12 FUND-TRANSFER NMBMobileProd Vioo!! From NAOMI NICHOLAUS MOSHA =&gt; SHAODU BUILDING MATERIAL LIMITED</t>
  </si>
  <si>
    <t>238FTM4251570005</t>
  </si>
  <si>
    <t>TZS 19374727.30</t>
  </si>
  <si>
    <t>101 - NMB Head Office - Cash Deposit Agency banking - 0606 11 52 03 agency @21210049714@TPS900 Trx ID PS1742433109  Ter ID 2125112877   Description AVELINE TARIMO!! From SHAODU BUILDING MATERIAL LIMITED =&gt; CHRISTOPHER MATHEW NKUU</t>
  </si>
  <si>
    <t>101AGD4251571685</t>
  </si>
  <si>
    <t>4260000.00</t>
  </si>
  <si>
    <t>TZS 23634727.30</t>
  </si>
  <si>
    <t>101 - NMB Head Office - Cash Deposit Agency banking - 0606 12 17 04 agency @51410072104@TPS900 Trx ID PS1742478862  Ter ID 5145121609   Description jafar rajabu!! From SHAODU BUILDING MATERIAL LIMITED =&gt; GOODLUCK JOHN BAYALIMO</t>
  </si>
  <si>
    <t>101AGD4251572197</t>
  </si>
  <si>
    <t>4012000.00</t>
  </si>
  <si>
    <t>TZS 27646727.30</t>
  </si>
  <si>
    <t>101 - NMB Head Office - Cash Deposit Agency banking - 0606 12 58 44 agency @21210078677@TPS900 Trx ID PS1742554001  Ter ID 2125124862   Description Stela Maro!! From SHAODU BUILDING MATERIAL LIMITED =&gt; WILSON NICODEMU GEWE</t>
  </si>
  <si>
    <t>101AGD225157A6MF</t>
  </si>
  <si>
    <t>TZS 27836727.30</t>
  </si>
  <si>
    <t>101 - NMB Head Office - Cash Deposit Agency banking - 0606 13 02 06 agency @51410072104@TPS900 Trx ID PS1742559898  Ter ID 5145121609   Description jafar!! From SHAODU BUILDING MATERIAL LIMITED =&gt; GOODLUCK JOHN BAYALIMO</t>
  </si>
  <si>
    <t>101AGD225157A6ZG</t>
  </si>
  <si>
    <t>TZS 28236727.30</t>
  </si>
  <si>
    <t>101 - NMB Head Office - Cash Deposit Agency banking - 0606 13 14 43 agency @51610015379@TPS900 Trx ID PS1742581418  Ter ID 5165469442879   Description issa issa!! From SHAODU BUILDING MATERIAL LIMITED =&gt; SHIZA ATHUMANI KALINI</t>
  </si>
  <si>
    <t>101AGD225157A7DQ</t>
  </si>
  <si>
    <t>415000.00</t>
  </si>
  <si>
    <t>TZS 28651727.30</t>
  </si>
  <si>
    <t>336 - Kahama Business Centre - Outgoing Funds Transfer - Sender's Ref  GL23BJK7OL PROSPER SALVATORY MEELA to SHAODU BUILDING MATERIAL LIMITED =&gt; Remittance Info  cs</t>
  </si>
  <si>
    <t>336IBFT251570003</t>
  </si>
  <si>
    <t>TZS 33651727.30</t>
  </si>
  <si>
    <t>336 - Kahama Business Centre - Outgoing Funds Transfer - Sender's Ref  H4LQG742JG PROSPER SALVATORY MEELA to SHAODU BUILDING MATERIAL LIMITED =&gt; Remittance Info  cs</t>
  </si>
  <si>
    <t>336IBFT251570004</t>
  </si>
  <si>
    <t>TZS 38651727.30</t>
  </si>
  <si>
    <t>336 - Kahama Business Centre - Outgoing Funds Transfer - Sender's Ref  8CL9QQ53VU PROSPER SALVATORY MEELA to SHAODU BUILDING MATERIAL LIMITED =&gt; Remittance Info  cs</t>
  </si>
  <si>
    <t>336IBFT251570005</t>
  </si>
  <si>
    <t>TZS 41651727.30</t>
  </si>
  <si>
    <t>707 - Ndanda - Outgoing Funds Transfer - Sender's Ref  FT25060614211567 KAVISH GENERAL SUPPLY LTD to SHAODU BUILDING MATERIAL LIMITED =&gt; Remittance Info  /GDI/3104000/VIFAA</t>
  </si>
  <si>
    <t>707FTSY251570001</t>
  </si>
  <si>
    <t>20458900.00</t>
  </si>
  <si>
    <t>TZS 62110627.30</t>
  </si>
  <si>
    <t>101 - NMB Head Office - Cash Deposit Agency banking - 0606 15 13 20 agency @20310121493@TPS900 Trx ID PS1742780260  Ter ID 2035154818   Description malipo!! From SHAODU BUILDING MATERIAL LIMITED =&gt; HELAKRIDI PETER WELLA</t>
  </si>
  <si>
    <t>101AGD325157A55X</t>
  </si>
  <si>
    <t>1271000.00</t>
  </si>
  <si>
    <t>TZS 63381627.30</t>
  </si>
  <si>
    <t>225 - Mlimani City - Funds Transfer  - 06 06 15 24 09 FUND-TRANSFER NMBMobileProd Malipo ya cement !! From KINUNDA, DENIS AMBROS =&gt; SHAODU BUILDING MATERIAL LIMITED</t>
  </si>
  <si>
    <t>225FTM4251570522</t>
  </si>
  <si>
    <t>TZS 64861627.30</t>
  </si>
  <si>
    <t>101 - NMB Head Office - Cash Deposit Agency banking - 0606 16 35 37 agency @80110007709@TPS900 Trx ID PS1742923059  Ter ID 8015469360145   Description wazr!! From SHAODU BUILDING MATERIAL LIMITED =&gt; DEOGRATIUS MNUBI KULUNGO</t>
  </si>
  <si>
    <t>101AGD325157B0BR</t>
  </si>
  <si>
    <t>TZS 66341627.30</t>
  </si>
  <si>
    <t>225 - Mlimani City - Outgoing Funds Transfer - Sender's Ref  AQHV2BS5GG SHAODU BUILDING MATERIAL LIMITED to XINGHAO GROUP CO.LIMITED =&gt; Remittance Info  PURCHASE</t>
  </si>
  <si>
    <t>225IBFT251570063</t>
  </si>
  <si>
    <t>TZS 50341627.30</t>
  </si>
  <si>
    <t>225 - Mlimani City - Outgoing Funds Transfer - Sender's Ref  YPY0GBNG6D SHAODU BUILDING MATERIAL LIMITED to SAPPHIRE FLOAT GLASS(TANZANIA) CO L =&gt; Remittance Info  PURCHASE</t>
  </si>
  <si>
    <t>225IBFT251570066</t>
  </si>
  <si>
    <t>TZS 341627.30</t>
  </si>
  <si>
    <t>101 - NMB Head Office - Cash Deposit Agency banking - 0606 19 34 50 agency @21210049714@TPS900 Trx ID PS1743297375  Ter ID 2125112877   Description GRACE  SHAYO!! From SHAODU BUILDING MATERIAL LIMITED =&gt; CHRISTOPHER MATHEW NKUU</t>
  </si>
  <si>
    <t>101AGD325157C0DT</t>
  </si>
  <si>
    <t>TZS 1821627.30</t>
  </si>
  <si>
    <t>07  Jun 2025</t>
  </si>
  <si>
    <t>508 - Singida - Outgoing Funds Transfer - Sender's Ref  KBRWQRAIFC BRAVOTECH CONSTRUCTION CO LTD to SHAODU BUILDING MATERIAL LIMITED =&gt; Remittance Info  Part of payment ya tiles</t>
  </si>
  <si>
    <t>508IBFT251580504</t>
  </si>
  <si>
    <t>28000000.00</t>
  </si>
  <si>
    <t>TZS 29821627.30</t>
  </si>
  <si>
    <t>101 - NMB Head Office - TIPS Payments - Ref  501-25199826711022 Received payment from 255652805986 (RAMADHANI NYAUMBA) on 07.06.2025 11 41 24!! From BOT TIPS CLEARING ACCOUNT =&gt; SHAODU BUILDING MATERIAL LIMITED</t>
  </si>
  <si>
    <t>101TPFT251584197</t>
  </si>
  <si>
    <t>TZS 32321627.30</t>
  </si>
  <si>
    <t>801 - Mlandizi - Funds Transfer  - 07 06 12 15 10 FUND-TRANSFER NMBMobileProd null!! From JONAS JUSTINE KIMARIO =&gt; SHAODU BUILDING MATERIAL LIMITED</t>
  </si>
  <si>
    <t>801FTM4251580003</t>
  </si>
  <si>
    <t>TZS 35841627.30</t>
  </si>
  <si>
    <t>101 - NMB Head Office - Cash Deposit Agency banking - 0706 12 37 43 agency @80110040219@TPS900 Trx ID PS1743884175  Ter ID 8015122569   Description ally omary maganda!! From SHAODU BUILDING MATERIAL LIMITED =&gt; SHABANI SINGANO SEKIBAHA</t>
  </si>
  <si>
    <t>101AGD3251587660</t>
  </si>
  <si>
    <t>TZS 38801627.30</t>
  </si>
  <si>
    <t>08  Jun 2025</t>
  </si>
  <si>
    <t>225 - Mlimani City - Outgoing Funds Transfer - Sender's Ref  ZQCQGZ00LW SHAODU BUILDING MATERIAL LIMITED to GLOBAL ALUMINIUM LIMITED =&gt; Remittance Info  PURCHASE</t>
  </si>
  <si>
    <t>225IBFT251590003</t>
  </si>
  <si>
    <t>TZS 8801627.30</t>
  </si>
  <si>
    <t>09  Jun 2025</t>
  </si>
  <si>
    <t>101 - NMB Head Office - Cash Deposit Agency banking - 0906 11 21 31 agency @20310121493@TPS900 Trx ID PS1745941359  Ter ID 2035154818   Description malipo!! From SHAODU BUILDING MATERIAL LIMITED =&gt; HELAKRIDI PETER WELLA</t>
  </si>
  <si>
    <t>101AGD3251607644</t>
  </si>
  <si>
    <t>TZS 10001627.30</t>
  </si>
  <si>
    <t>101 - NMB Head Office - Cash Deposit Agency banking - 0906 11 22 33 agency @80110045682@TPS900 Trx ID PS1745943105  Ter ID 8015151641   Description MPOGOLO!! From SHAODU BUILDING MATERIAL LIMITED =&gt; GULLAM HASHIMU KABUGA</t>
  </si>
  <si>
    <t>101AGD3251607674</t>
  </si>
  <si>
    <t>TZS 11481627.30</t>
  </si>
  <si>
    <t>101 - NMB Head Office - Cash Deposit Agency banking - 0906 12 02 02 agency @40310094483@TPS900 Trx ID PS1746025946  Ter ID 403557060   Description Kimambo!! From SHAODU BUILDING MATERIAL LIMITED =&gt; FELICHA JOSEPH LASWAI</t>
  </si>
  <si>
    <t>101AGD5251600957</t>
  </si>
  <si>
    <t>TZS 21481627.30</t>
  </si>
  <si>
    <t>101 - NMB Head Office - Cash Deposit Agency banking - 0906 12 16 47 agency @21210049714@TPS900 Trx ID PS1746056643  Ter ID 2125112877   Description AZIZI!! From SHAODU BUILDING MATERIAL LIMITED =&gt; CHRISTOPHER MATHEW NKUU</t>
  </si>
  <si>
    <t>101AGD325160A0OP</t>
  </si>
  <si>
    <t>TZS 22481627.30</t>
  </si>
  <si>
    <t>238 - Mandela Road - Funds Transfer  - 09 06 12 50 27 FUND-TRANSFER NMBMobileProd null!! From MARIA GIPSON ISSANGY =&gt; SHAODU BUILDING MATERIAL LIMITED</t>
  </si>
  <si>
    <t>238FTM3251600502</t>
  </si>
  <si>
    <t>474000.00</t>
  </si>
  <si>
    <t>TZS 22955627.30</t>
  </si>
  <si>
    <t>435 - Mbuyuni - Cash Deposit - BY PESA JOSEPH MKWIZU!! From SHAODU BUILDING MATERIAL LIMITED</t>
  </si>
  <si>
    <t>435CHDP251600019</t>
  </si>
  <si>
    <t>4064000.00</t>
  </si>
  <si>
    <t>TZS 27019627.30</t>
  </si>
  <si>
    <t>101 - NMB Head Office - Cash Deposit Agency banking - 0906 12 58 57 agency @80110017431@TPS900 Trx ID PS1746144163  Ter ID 8015103077   Description malipo!! From SHAODU BUILDING MATERIAL LIMITED =&gt; BEATRICE RAYMOND JEREMIA</t>
  </si>
  <si>
    <t>101AGD325160A2MT</t>
  </si>
  <si>
    <t>TZS 28499627.30</t>
  </si>
  <si>
    <t>238 - Mandela Road - Funds Transfer  - 09 06 12 59 57 FUND-TRANSFER NMBMobileProd null!! From MARIA GIPSON ISSANGY =&gt; SHAODU BUILDING MATERIAL LIMITED</t>
  </si>
  <si>
    <t>238FTM1251600503</t>
  </si>
  <si>
    <t>21000.00</t>
  </si>
  <si>
    <t>TZS 28520627.30</t>
  </si>
  <si>
    <t>238 - Mandela Road - Funds Transfer  - 09 06 13 02 15 FUND-TRANSFER NMBMobileProd null!! From MARIA GIPSON ISSANGY =&gt; SHAODU BUILDING MATERIAL LIMITED</t>
  </si>
  <si>
    <t>238FTM4251600503</t>
  </si>
  <si>
    <t>TZS 33020627.30</t>
  </si>
  <si>
    <t>101 - NMB Head Office - Cash Deposit Agency banking - 0906 13 38 18 agency @25310008748@TPS900 Trx ID PS1746221800  Ter ID 2535469400439   Description Maick p!! From SHAODU BUILDING MATERIAL LIMITED =&gt; MANFREDY POLYCARPY KESSY</t>
  </si>
  <si>
    <t>101AGD225160B2I4</t>
  </si>
  <si>
    <t>TZS 33390627.30</t>
  </si>
  <si>
    <t>101 - NMB Head Office - Cash Deposit Agency banking - 0906 13 50 27 agency @20310121493@TPS900 Trx ID PS1746245189  Ter ID 2035154818   Description malipo!! From SHAODU BUILDING MATERIAL LIMITED =&gt; HELAKRIDI PETER WELLA</t>
  </si>
  <si>
    <t>101AGD125160A6K1</t>
  </si>
  <si>
    <t>TZS 33440627.30</t>
  </si>
  <si>
    <t>101 - NMB Head Office - Cash Deposit Agency banking - 0906 14 38 34 agency @24810008199@TPS900 Trx ID PS1746334803  Ter ID 2485469431499   Description kuweka!! From SHAODU BUILDING MATERIAL LIMITED =&gt; MARIAM SENI IPEMBE</t>
  </si>
  <si>
    <t>101AGD325160A7D3</t>
  </si>
  <si>
    <t>1240000.00</t>
  </si>
  <si>
    <t>TZS 34680627.30</t>
  </si>
  <si>
    <t>231 - Mbezi - Funds Transfer  - 09 06 17 15 55 FUND-TRANSFER NMBMobileProd null!! From MAGRETH JOEL SUMARI =&gt; SHAODU BUILDING MATERIAL LIMITED</t>
  </si>
  <si>
    <t>231FTM4251600016</t>
  </si>
  <si>
    <t>TZS 39680627.30</t>
  </si>
  <si>
    <t>251 - Mbezi Luis - Funds Transfer  - 09 06 17 25 10 FUND-TRANSFER NMBMobileProd null!! From JOYCE JOSEPHAT SANGA =&gt; SHAODU BUILDING MATERIAL LIMITED</t>
  </si>
  <si>
    <t>251FTM4251600509</t>
  </si>
  <si>
    <t>2825000.00</t>
  </si>
  <si>
    <t>TZS 42505627.30</t>
  </si>
  <si>
    <t>101 - NMB Head Office - Cash Deposit Agency banking - 0906 17 31 42 agency @33110013049@TPS900 Trx ID PS1746663680  Ter ID 3315109280   Description ezra!! From SHAODU BUILDING MATERIAL LIMITED =&gt; BAHATI SEBASTIAN MERCHIORY</t>
  </si>
  <si>
    <t>101AGD325160C06V</t>
  </si>
  <si>
    <t>TZS 45505627.30</t>
  </si>
  <si>
    <t>225 - Mlimani City - Outgoing Funds Transfer - Sender's Ref  G0DOW81OBM SHAODU BUILDING MATERIAL LIMITED to SAPPHIRE FLOAT GLASS(TANZANIA) CO L =&gt; Remittance Info  purchase</t>
  </si>
  <si>
    <t>225IBFT251600536</t>
  </si>
  <si>
    <t>TZS 505627.30</t>
  </si>
  <si>
    <t>10  Jun 2025</t>
  </si>
  <si>
    <t>231 - Mbezi - Funds Transfer  - 10 06 08 51 31 FUND-TRANSFER NMBMobileProd null!! From MAGRETH JOEL SUMARI =&gt; SHAODU BUILDING MATERIAL LIMITED</t>
  </si>
  <si>
    <t>231FTM4251610501</t>
  </si>
  <si>
    <t>TZS 5505627.30</t>
  </si>
  <si>
    <t>101 - NMB Head Office - Cash Deposit Agency banking - 1006 09 39 06 agency @21210084656@TPS900 Trx ID PS1747293974  Ter ID 2125133640   Description massawe!! From SHAODU BUILDING MATERIAL LIMITED =&gt; PETER JOHN MSONGA</t>
  </si>
  <si>
    <t>101AGD3251612706</t>
  </si>
  <si>
    <t>TZS 6985627.30</t>
  </si>
  <si>
    <t>101 - NMB Head Office - Cash Deposit Agency banking - 1006 10 02 37 agency @24310055295@TPS900 Trx ID PS1747333779  Ter ID 2435120001   Description PEIDA!! From SHAODU BUILDING MATERIAL LIMITED =&gt; ROBINSON MAKOYO MKAMI</t>
  </si>
  <si>
    <t>101AGD2251616223</t>
  </si>
  <si>
    <t>TZS 7485627.30</t>
  </si>
  <si>
    <t>101 - NMB Head Office - Cash Deposit Agency banking - 1006 10 21 55 agency @40310153192@TPS900 Trx ID PS1747368580  Ter ID 4035123241   Description tupe size!! From SHAODU BUILDING MATERIAL LIMITED =&gt; MARENGA INVESTMENT CO LTD</t>
  </si>
  <si>
    <t>101AGD5251610182</t>
  </si>
  <si>
    <t>TZS 17485627.30</t>
  </si>
  <si>
    <t>101 - NMB Head Office - Cash Deposit Agency banking - 1006 10 44 04 agency @20310121493@TPS900 Trx ID PS1747409082  Ter ID 2035154818   Description malipo!! From SHAODU BUILDING MATERIAL LIMITED =&gt; HELAKRIDI PETER WELLA</t>
  </si>
  <si>
    <t>101AGD1251618533</t>
  </si>
  <si>
    <t>33000.00</t>
  </si>
  <si>
    <t>TZS 17518627.30</t>
  </si>
  <si>
    <t>101 - NMB Head Office - Cash Deposit Agency banking - 1006 11 11 52 agency @22310027384@TPS900 Trx ID PS1747459811  Ter ID 2015469455737   Description mgalusi!! From SHAODU BUILDING MATERIAL LIMITED =&gt; BETY JOSEPH KAWISHE-AGENCY BANK</t>
  </si>
  <si>
    <t>101AGD225161A1CH</t>
  </si>
  <si>
    <t>TZS 17858627.30</t>
  </si>
  <si>
    <t>505 - Dodoma - Outgoing Funds Transfer - Sender's Ref  HLWOK0HBYC E-KAD INVESTMENT COMPANY LIMITED to SHAODU BUILDING MATERIAL LIMITED =&gt; Remittance Info  Al</t>
  </si>
  <si>
    <t>505IBFT251610501</t>
  </si>
  <si>
    <t>TZS 28558627.30</t>
  </si>
  <si>
    <t>225 - Mlimani City - Outgoing Funds Transfer - Sender's Ref  OE7ETCRRWB SHAODU BUILDING MATERIAL LIMITED to KEDA (T) CERAMICS CO.LTD =&gt; Remittance Info  purchase</t>
  </si>
  <si>
    <t>225IBFT251610513</t>
  </si>
  <si>
    <t>17850000.00</t>
  </si>
  <si>
    <t>TZS 10708627.30</t>
  </si>
  <si>
    <t>101 - NMB Head Office - Cash Deposit Agency banking - 1006 13 07 48 agency @23610015537@TPS900 Trx ID PS1747673433  Ter ID 2365107238   Description deposit!! From SHAODU BUILDING MATERIAL LIMITED =&gt; ISACK BRUNO KIWALE</t>
  </si>
  <si>
    <t>101AGD325161A20A</t>
  </si>
  <si>
    <t>TZS 12548627.30</t>
  </si>
  <si>
    <t>101 - NMB Head Office - Cash Deposit Agency banking - 1006 13 15 16 agency @33610002716@TPS900 Trx ID PS1747687129  Ter ID 3365115995   Description PROSTERO!! From SHAODU BUILDING MATERIAL LIMITED =&gt; AGRICS INVESTMENT COMPANY LIMITED</t>
  </si>
  <si>
    <t>101AGD5251611583</t>
  </si>
  <si>
    <t>10634000.00</t>
  </si>
  <si>
    <t>TZS 23182627.30</t>
  </si>
  <si>
    <t>203 - Ilala - Funds Transfer  - 10 06 14 09 53 FUND-TRANSFER NMBMobileProd null!! From BULAHU, SHAGI GAGALA =&gt; SHAODU BUILDING MATERIAL LIMITED</t>
  </si>
  <si>
    <t>203FTM4251610008</t>
  </si>
  <si>
    <t>TZS 24662627.30</t>
  </si>
  <si>
    <t>101 - NMB Head Office - Cash Deposit Agency banking - 1006 15 48 43 agency @20310121493@TPS900 Trx ID PS1747948259  Ter ID 2035154818   Description malipo!! From SHAODU BUILDING MATERIAL LIMITED =&gt; HELAKRIDI PETER WELLA</t>
  </si>
  <si>
    <t>101AGD225161C0P5</t>
  </si>
  <si>
    <t>TZS 25062627.30</t>
  </si>
  <si>
    <t>101 - NMB Head Office - Cash Deposit Agency banking - 1006 15 55 04 agency @51310036150@TPS900 Trx ID PS1747959161  Ter ID 5135120349   Description mnwagi!! From SHAODU BUILDING MATERIAL LIMITED =&gt; HAMISI HUSSEIN KANDEGE</t>
  </si>
  <si>
    <t>101AGD4251615212</t>
  </si>
  <si>
    <t>6460000.00</t>
  </si>
  <si>
    <t>TZS 31522627.30</t>
  </si>
  <si>
    <t>227 - Dumila - Outgoing Funds Transfer - Sender's Ref  FT25061013150949 JIMSON PETRO MBEMBATI to SHAODU BUILDING MATERIAL LIMITED =&gt; Remittance Info  /GDI/3104000/UNUNUZI WA TILES</t>
  </si>
  <si>
    <t>227FTSY251610502</t>
  </si>
  <si>
    <t>28300000.00</t>
  </si>
  <si>
    <t>TZS 59822627.30</t>
  </si>
  <si>
    <t>101 - NMB Head Office - Cash Deposit Agency banking - 1006 17 27 19 agency @20110089719@TPS900 Trx ID PS1748125887  Ter ID 2015124140   Description Catherine!! From SHAODU BUILDING MATERIAL LIMITED =&gt; BERTHA DEO LAKAMOYO</t>
  </si>
  <si>
    <t>101AGD4251615828</t>
  </si>
  <si>
    <t>4340000.00</t>
  </si>
  <si>
    <t>TZS 64162627.30</t>
  </si>
  <si>
    <t>225 - Mlimani City - Outgoing Funds Transfer - Sender's Ref  RCCPI2D1G8 SHAODU BUILDING MATERIAL LIMITED to XINGHAO GROUP CO.LIMITED =&gt; Remittance Info  PURHASE</t>
  </si>
  <si>
    <t>225IBFT251610546</t>
  </si>
  <si>
    <t>TZS 44162627.30</t>
  </si>
  <si>
    <t>11  Jun 2025</t>
  </si>
  <si>
    <t>336 - Kahama Business Centre - Outgoing Funds Transfer - Sender's Ref  DXS54DC60G PROSPER SALVATORY MEELA to SHAODU BUILDING MATERIAL LIMITED =&gt; Remittance Info  cs</t>
  </si>
  <si>
    <t>336IBFT251620501</t>
  </si>
  <si>
    <t>TZS 49162627.30</t>
  </si>
  <si>
    <t>336 - Kahama Business Centre - Outgoing Funds Transfer - Sender's Ref  8LYRWJMDK0 PROSPER SALVATORY MEELA to SHAODU BUILDING MATERIAL LIMITED =&gt; Remittance Info  cs</t>
  </si>
  <si>
    <t>336IBFT251620002</t>
  </si>
  <si>
    <t>1489000.00</t>
  </si>
  <si>
    <t>TZS 50651627.30</t>
  </si>
  <si>
    <t>101 - NMB Head Office - TIPS Payments - Ref  003-1975d8f1227959d6 Received payment from 0152247298300 (JIMSON PETRO MBEMBAT) on 11.06.2025 08 55 47!! From BOT TIPS CLEARING ACCOUNT =&gt; SHAODU BUILDING MATERIAL LIMITED</t>
  </si>
  <si>
    <t>101TPFT251621607</t>
  </si>
  <si>
    <t>3552000.00</t>
  </si>
  <si>
    <t>TZS 54203627.30</t>
  </si>
  <si>
    <t>231 - Mbezi - Funds Transfer  - 11 06 09 26 30 FUND-TRANSFER NMBMobileProd null!! From MAGRETH JOEL SUMARI =&gt; SHAODU BUILDING MATERIAL LIMITED</t>
  </si>
  <si>
    <t>231FTM4251620003</t>
  </si>
  <si>
    <t>3713000.00</t>
  </si>
  <si>
    <t>TZS 57916627.30</t>
  </si>
  <si>
    <t>101 - NMB Head Office - Cash Deposit Agency banking - 1106 09 40 31 agency @21210079535@TPS900 Trx ID PS1748756027  Ter ID 2125129816   Description akiba!! From SHAODU BUILDING MATERIAL LIMITED =&gt; JAFARI AWADHI MSUYA</t>
  </si>
  <si>
    <t>101AGD3251622465</t>
  </si>
  <si>
    <t>TZS 59366627.30</t>
  </si>
  <si>
    <t>238 - Mandela Road - Funds Transfer  - 11 06 10 07 59 FUND-TRANSFER NMBMobileProd null!! From MARIA GIPSON ISSANGY =&gt; SHAODU BUILDING MATERIAL LIMITED</t>
  </si>
  <si>
    <t>238FTM3251620501</t>
  </si>
  <si>
    <t>854000.00</t>
  </si>
  <si>
    <t>TZS 60220627.30</t>
  </si>
  <si>
    <t>225 - Mlimani City - Outgoing Funds Transfer - Sender's Ref  8E61OG14AG SHAODU BUILDING MATERIAL LIMITED to GOODWILL (TANZANIA) CERAMIC CO LTD =&gt; Remittance Info  purchase</t>
  </si>
  <si>
    <t>225IBFT251620504</t>
  </si>
  <si>
    <t>34429690.00</t>
  </si>
  <si>
    <t>TZS 25790937.30</t>
  </si>
  <si>
    <t>101 - NMB Head Office - Cash Deposit Agency banking - 1106 10 32 18 agency @23210028262@TPS900 Trx ID PS1748849358  Ter ID 2325126081   Description MICHAEL MVALA!! From SHAODU BUILDING MATERIAL LIMITED =&gt; DONALD ORASMUS SANGA</t>
  </si>
  <si>
    <t>101AGD3251624246</t>
  </si>
  <si>
    <t>TZS 27270937.30</t>
  </si>
  <si>
    <t>306 - Kahama - Funds Transfer  - 11 06 10 45 18 FUND-TRANSFER NMBMobileProd null!! From JACKSON JULIUS KABELELE =&gt; SHAODU BUILDING MATERIAL LIMITED</t>
  </si>
  <si>
    <t>306FTM4251620503</t>
  </si>
  <si>
    <t>TZS 32270937.30</t>
  </si>
  <si>
    <t>101 - NMB Head Office - Cash Deposit Agency banking - 1106 10 59 07 agency @33610002716@TPS900 Trx ID PS1748899240  Ter ID 3365115995   Description JACKSON!! From SHAODU BUILDING MATERIAL LIMITED =&gt; AGRICS INVESTMENT COMPANY LIMITED</t>
  </si>
  <si>
    <t>101AGD3251625733</t>
  </si>
  <si>
    <t>TZS 33190937.30</t>
  </si>
  <si>
    <t>101 - NMB Head Office - Cash Deposit Agency banking - 1106 11 50 13 agency @51410083799@TPS900 Trx ID PS1748993398  Ter ID 5145144891   Description kuweka!! From SHAODU BUILDING MATERIAL LIMITED =&gt; TENDERCARE CASH POINT</t>
  </si>
  <si>
    <t>101AGD4251621704</t>
  </si>
  <si>
    <t>3350000.00</t>
  </si>
  <si>
    <t>TZS 36540937.30</t>
  </si>
  <si>
    <t>305 - Bariadi - Outgoing Funds Transfer - Sender's Ref  FT25061112104829 JOSEPH NGONDE NTIGA to SHAODU BUILDING MATERIAL LIMITED =&gt; Remittance Info  /RFB/FOR BUSINESS</t>
  </si>
  <si>
    <t>305FTSY251620501</t>
  </si>
  <si>
    <t>7150000.00</t>
  </si>
  <si>
    <t>TZS 43690937.30</t>
  </si>
  <si>
    <t>101 - NMB Head Office - Cash Deposit Agency banking - 1106 13 07 22 agency @51410072104@TPS900 Trx ID PS1749132601  Ter ID 5145121609   Description jafari!! From SHAODU BUILDING MATERIAL LIMITED =&gt; GOODLUCK JOHN BAYALIMO</t>
  </si>
  <si>
    <t>101AGD325162A1L3</t>
  </si>
  <si>
    <t>555000.00</t>
  </si>
  <si>
    <t>TZS 44245937.30</t>
  </si>
  <si>
    <t>317 - Biharamulo - Funds Transfer  - 11 06 13 11 26 FUND-TRANSFER NMBMobileProd Matario tails nje 3!! From SHIRIMA, VENCESLAUS MATHAYO =&gt; SHAODU BUILDING MATERIAL LIMITED</t>
  </si>
  <si>
    <t>317FTM2251620502</t>
  </si>
  <si>
    <t>117000.00</t>
  </si>
  <si>
    <t>TZS 44362937.30</t>
  </si>
  <si>
    <t>101 - NMB Head Office - Cash Deposit Agency banking - 1106 14 24 30 agency @20310121493@TPS900 Trx ID PS1749262058  Ter ID 2035154818   Description malipo!! From SHAODU BUILDING MATERIAL LIMITED =&gt; HELAKRIDI PETER WELLA</t>
  </si>
  <si>
    <t>101AGD225162B3NA</t>
  </si>
  <si>
    <t>107000.00</t>
  </si>
  <si>
    <t>TZS 44469937.30</t>
  </si>
  <si>
    <t>101 - NMB Head Office - Cash Deposit Agency banking - 1106 15 18 02 agency @41610039085@TPS900 Trx ID PS1749348911  Ter ID 4165121809   Description isihaka!! From SHAODU BUILDING MATERIAL LIMITED =&gt; SALMINI HUSENI KIMAKA</t>
  </si>
  <si>
    <t>101AGD325162A620</t>
  </si>
  <si>
    <t>1705000.00</t>
  </si>
  <si>
    <t>TZS 46174937.30</t>
  </si>
  <si>
    <t>101 - NMB Head Office - Cash Deposit Agency banking - 1106 17 11 49 agency @80110040219@TPS900 Trx ID PS1749543617  Ter ID 8015122569   Description ally omar maganda!! From SHAODU BUILDING MATERIAL LIMITED =&gt; SHABANI SINGANO SEKIBAHA</t>
  </si>
  <si>
    <t>101AGD325162B2V4</t>
  </si>
  <si>
    <t>TZS 47644937.30</t>
  </si>
  <si>
    <t>225 - Mlimani City - Outgoing Funds Transfer - Sender's Ref  JEJGMV3X4J SHAODU BUILDING MATERIAL LIMITED to SAPPHIRE FLOAT GLASS(TANZANIA) CO L =&gt; Remittance Info  purchase</t>
  </si>
  <si>
    <t>225IBFT251620032</t>
  </si>
  <si>
    <t>47640000.00</t>
  </si>
  <si>
    <t>TZS 4937.30</t>
  </si>
  <si>
    <t>336 - Kahama Business Centre - Outgoing Funds Transfer - Sender's Ref  ALUZ168HFG PROSPER SALVATORY MEELA to SHAODU BUILDING MATERIAL LIMITED =&gt; Remittance Info  cs</t>
  </si>
  <si>
    <t>336IBFT251620005</t>
  </si>
  <si>
    <t>TZS 5004937.30</t>
  </si>
  <si>
    <t>336 - Kahama Business Centre - Outgoing Funds Transfer - Sender's Ref  AOK8C9SELV PROSPER SALVATORY MEELA to SHAODU BUILDING MATERIAL LIMITED =&gt; Remittance Info  cs</t>
  </si>
  <si>
    <t>336IBFT251620006</t>
  </si>
  <si>
    <t>4470000.00</t>
  </si>
  <si>
    <t>TZS 9474937.30</t>
  </si>
  <si>
    <t>12  Jun 2025</t>
  </si>
  <si>
    <t>336 - Kahama Business Centre - Outgoing Funds Transfer - Sender's Ref  DBNWSLVAZJ PROSPER SALVATORY MEELA to SHAODU BUILDING MATERIAL LIMITED =&gt; Remittance Info  cs</t>
  </si>
  <si>
    <t>336IBFT251630001</t>
  </si>
  <si>
    <t>TZS 13944937.30</t>
  </si>
  <si>
    <t>233 - Congo Street - Funds Transfer  - 12 06 08 58 33 FUND-TRANSFER NMBMobileProd null!! From JESTINA EZEKIEL MAHENGE =&gt; SHAODU BUILDING MATERIAL LIMITED</t>
  </si>
  <si>
    <t>233FTM3251630002</t>
  </si>
  <si>
    <t>TZS 14418937.30</t>
  </si>
  <si>
    <t>233 - Congo Street - Funds Transfer  - 12 06 09 20 09 FUND-TRANSFER NMBMobileProd null!! From JESTINA EZEKIEL MAHENGE =&gt; SHAODU BUILDING MATERIAL LIMITED</t>
  </si>
  <si>
    <t>233FTM1251630003</t>
  </si>
  <si>
    <t>7000.00</t>
  </si>
  <si>
    <t>TZS 14425937.30</t>
  </si>
  <si>
    <t>101 - NMB Head Office - Cash Deposit Agency banking - 1206 10 01 30 agency @61010127287@TPS900 Trx ID PS1750231497  Ter ID 6105161064   Description shadrack kitutu!! From SHAODU BUILDING MATERIAL LIMITED =&gt; MUSSA CEPHANIA NTULLO</t>
  </si>
  <si>
    <t>101AGD3251633249</t>
  </si>
  <si>
    <t>TZS 16425937.30</t>
  </si>
  <si>
    <t>101 - NMB Head Office - Cash Deposit Agency banking - 1206 10 02 29 agency @61010073770@TPS900 Trx ID PS1750233223  Ter ID 6105107564   Description shadrack kitutu!! From SHAODU BUILDING MATERIAL LIMITED =&gt; MUSSA CEPHANIA NTULLO</t>
  </si>
  <si>
    <t>101AGD3251633282</t>
  </si>
  <si>
    <t>2890000.00</t>
  </si>
  <si>
    <t>TZS 19315937.30</t>
  </si>
  <si>
    <t>101 - NMB Head Office - Cash Deposit Agency banking - 1206 10 29 43 agency @20310121493@TPS900 Trx ID PS1750281006  Ter ID 2035154818   Description ngonyani!! From SHAODU BUILDING MATERIAL LIMITED =&gt; HELAKRIDI PETER WELLA</t>
  </si>
  <si>
    <t>101AGD3251634542</t>
  </si>
  <si>
    <t>1245000.00</t>
  </si>
  <si>
    <t>TZS 20560937.30</t>
  </si>
  <si>
    <t>101 - NMB Head Office - Cash Deposit Agency banking - 1206 11 26 04 agency @21210063260@TPS900 Trx ID PS1750385262  Ter ID 2125111681   Description pocket!! From SHAODU BUILDING MATERIAL LIMITED =&gt; IDRISA ALLY KILUVIA</t>
  </si>
  <si>
    <t>101AGD3251636704</t>
  </si>
  <si>
    <t>TZS 22970937.30</t>
  </si>
  <si>
    <t>101 - NMB Head Office - Cash Deposit Agency banking - 1206 11 32 54 agency @80110025277@TPS900 Trx ID PS1750398047  Ter ID 8015115779   Description pocket!! From SHAODU BUILDING MATERIAL LIMITED =&gt; CHIRISTINA SIMBI SINGE</t>
  </si>
  <si>
    <t>101AGD3251637126</t>
  </si>
  <si>
    <t>TZS 23970937.30</t>
  </si>
  <si>
    <t>101 - NMB Head Office - Cash Deposit Agency banking - 1206 11 48 08 agency @80110025277@TPS900 Trx ID PS1750425938  Ter ID 8015115779   Description pocket!! From SHAODU BUILDING MATERIAL LIMITED =&gt; CHIRISTINA SIMBI SINGE</t>
  </si>
  <si>
    <t>101AGD3251637853</t>
  </si>
  <si>
    <t>TZS 24970937.30</t>
  </si>
  <si>
    <t>101 - NMB Head Office - Cash Deposit Agency banking - 1206 12 13 53 agency @23710042044@TPS900 Trx ID PS1750472811  Ter ID 2375156798   Description tiganda!! From SHAODU BUILDING MATERIAL LIMITED =&gt; CHULEHA NEEMA SAMWEL BUKURU</t>
  </si>
  <si>
    <t>101AGD5251631049</t>
  </si>
  <si>
    <t>16710000.00</t>
  </si>
  <si>
    <t>TZS 41680937.30</t>
  </si>
  <si>
    <t>225 - Mlimani City - Outgoing Funds Transfer - Sender's Ref  5DKPSQ97U2 SHAODU BUILDING MATERIAL LIMITED to KEDA (T) CERAMICS CO.LTD =&gt; Remittance Info  PURCHASE</t>
  </si>
  <si>
    <t>225IBFT251630510</t>
  </si>
  <si>
    <t>41680000.00</t>
  </si>
  <si>
    <t>TZS 937.30</t>
  </si>
  <si>
    <t>521 - Kakonko - Funds Transfer  - 12 06 12 53 50 FUND-TRANSFER NMBMobileProd Kulipia matirio !! From MODESTUSI ELIAS LEO =&gt; SHAODU BUILDING MATERIAL LIMITED</t>
  </si>
  <si>
    <t>521FTM4251630003</t>
  </si>
  <si>
    <t>TZS 4160937.30</t>
  </si>
  <si>
    <t>521 - Kakonko - Funds Transfer  - 12 06 13 21 14 FUND-TRANSFER NMBMobileProd null!! From MODESTUSI ELIAS LEO =&gt; SHAODU BUILDING MATERIAL LIMITED</t>
  </si>
  <si>
    <t>521FTM2251630001</t>
  </si>
  <si>
    <t>TZS 4290937.30</t>
  </si>
  <si>
    <t>101 - NMB Head Office - Cash Deposit Agency banking - 1206 14 15 45 agency @20310121493@TPS900 Trx ID PS1750679152  Ter ID 2035154818   Description hikima!! From SHAODU BUILDING MATERIAL LIMITED =&gt; HELAKRIDI PETER WELLA</t>
  </si>
  <si>
    <t>101AGD225163B226</t>
  </si>
  <si>
    <t>TZS 4490937.30</t>
  </si>
  <si>
    <t>101 - NMB Head Office - Cash Deposit Agency banking - 1206 17 06 17 agency @32710007494@TPS900 Trx ID PS1750958498  Ter ID 3275406425490   Description revocatus!! From SHAODU BUILDING MATERIAL LIMITED =&gt; SULEIMAN HASSAN RWAIKONDO</t>
  </si>
  <si>
    <t>101AGD4251635444</t>
  </si>
  <si>
    <t>TZS 8490937.30</t>
  </si>
  <si>
    <t>225 - Mlimani City - Outgoing Funds Transfer - Sender's Ref  J9OSAA5H9Z SHAODU BUILDING MATERIAL LIMITED to XINGHAO GROUP CO.LIMITED =&gt; Remittance Info  purchase</t>
  </si>
  <si>
    <t>225IBFT251630035</t>
  </si>
  <si>
    <t>8400000.00</t>
  </si>
  <si>
    <t>TZS 90937.30</t>
  </si>
  <si>
    <t>13  Jun 2025</t>
  </si>
  <si>
    <t>638 - Kalambo - Outgoing Funds Transfer - Sender's Ref  Y2JGCNBTCD PREMIER ALUMINIUM RUKWA COMPANY LIM to SHAODU BUILDING MATERIAL LIMITED =&gt; Remittance Info  vioo pcs 170</t>
  </si>
  <si>
    <t>638IBFT251640502</t>
  </si>
  <si>
    <t>12369000.00</t>
  </si>
  <si>
    <t>TZS 12459937.30</t>
  </si>
  <si>
    <t>101 - NMB Head Office - Cash Deposit Agency banking - 1306 09 50 16 agency @24310059908@TPS900 Trx ID PS1751624252  Ter ID 2435133235   Description KASSIM!! From SHAODU BUILDING MATERIAL LIMITED =&gt; WIGEB SERVICES AND TOURS LIMITED</t>
  </si>
  <si>
    <t>101AGD4251640806</t>
  </si>
  <si>
    <t>7435000.00</t>
  </si>
  <si>
    <t>TZS 19894937.30</t>
  </si>
  <si>
    <t>101 - NMB Head Office - Cash Deposit Agency banking - 1306 10 46 54 agency @51410072104@TPS900 Trx ID PS1751724983  Ter ID 5145121609   Description jafar!! From SHAODU BUILDING MATERIAL LIMITED =&gt; GOODLUCK JOHN BAYALIMO</t>
  </si>
  <si>
    <t>101AGD3251644443</t>
  </si>
  <si>
    <t>TZS 20794937.30</t>
  </si>
  <si>
    <t>101 - NMB Head Office - Cash Deposit Agency banking - 1306 11 48 48 agency @20710084626@TPS900 Trx ID PS1751847579  Ter ID 2075122815   Description ABDALLAH MTILILA!! From SHAODU BUILDING MATERIAL LIMITED =&gt; THOMAS MALIMA SIMEO</t>
  </si>
  <si>
    <t>101AGD3251647443</t>
  </si>
  <si>
    <t>2422000.00</t>
  </si>
  <si>
    <t>TZS 23216937.30</t>
  </si>
  <si>
    <t>336 - Kahama Business Centre - Outgoing Funds Transfer - Sender's Ref  0NW1RJYQR0 PROSPER SALVATORY MEELA to SHAODU BUILDING MATERIAL LIMITED =&gt; Remittance Info  cs</t>
  </si>
  <si>
    <t>336IBFT251640005</t>
  </si>
  <si>
    <t>TZS 28216937.30</t>
  </si>
  <si>
    <t>101 - NMB Head Office - Cash Deposit Agency banking - 1306 12 16 02 agency @21210090832@TPS900 Trx ID PS1751897133  Ter ID 2125150207   Description malipo!! From SHAODU BUILDING MATERIAL LIMITED =&gt; EMMANUEL EVANCE MRINA</t>
  </si>
  <si>
    <t>101AGD3251648879</t>
  </si>
  <si>
    <t>TZS 29066937.30</t>
  </si>
  <si>
    <t>336 - Kahama Business Centre - Outgoing Funds Transfer - Sender's Ref  XZFRB9TZ1C PROSPER SALVATORY MEELA to SHAODU BUILDING MATERIAL LIMITED =&gt; Remittance Info  cs</t>
  </si>
  <si>
    <t>336IBFT251640502</t>
  </si>
  <si>
    <t>389000.00</t>
  </si>
  <si>
    <t>TZS 29455937.30</t>
  </si>
  <si>
    <t>101 - NMB Head Office - Cash Deposit Agency banking - 1306 12 28 15 agency @33110013049@TPS900 Trx ID PS1751919117  Ter ID 3315109280   Description ezra!! From SHAODU BUILDING MATERIAL LIMITED =&gt; BAHATI SEBASTIAN MERCHIORY</t>
  </si>
  <si>
    <t>101AGD3251649367</t>
  </si>
  <si>
    <t>TZS 31455937.30</t>
  </si>
  <si>
    <t>227 - Dumila - Outgoing Funds Transfer - Sender's Ref  FT25061313244322 JIMSON PETRO MBEMBATI to SHAODU BUILDING MATERIAL LIMITED =&gt; Remittance Info  /GDI/3104000/ALUMINIAM</t>
  </si>
  <si>
    <t>227FTSY251640002</t>
  </si>
  <si>
    <t>13680000.00</t>
  </si>
  <si>
    <t>TZS 45135937.30</t>
  </si>
  <si>
    <t>502 - Kondoa - Cash Deposit - MALIPO YA VYUMA VYA ALUMINIAM NA VIOO,BY BENEDICT R GEORGE!! From SHAODU BUILDING MATERIAL LIMITED</t>
  </si>
  <si>
    <t>502CHDP251640019</t>
  </si>
  <si>
    <t>5756600.00</t>
  </si>
  <si>
    <t>TZS 50892537.30</t>
  </si>
  <si>
    <t>225 - Mlimani City - Outgoing Funds Transfer - Sender's Ref  1J8Q7IB2RL SHAODU BUILDING MATERIAL LIMITED to SAPPHIRE FLOAT GLASS(TANZANIA) CO L =&gt; Remittance Info  purchase</t>
  </si>
  <si>
    <t>225IBFT251640516</t>
  </si>
  <si>
    <t>45130000.00</t>
  </si>
  <si>
    <t>TZS 5762537.30</t>
  </si>
  <si>
    <t>101 - NMB Head Office - Cash Deposit Agency banking - 1306 14 02 44 agency @80110030305@TPS900 Trx ID PS1752076240  Ter ID 8015103386   Description Waziri!! From SHAODU BUILDING MATERIAL LIMITED =&gt; RUTH PAUL DAMIANO</t>
  </si>
  <si>
    <t>101AGD325164A2SG</t>
  </si>
  <si>
    <t>TZS 7232537.30</t>
  </si>
  <si>
    <t>101 - NMB Head Office - Cash Deposit Agency banking - 1306 14 02 46 agency @33710033261@TPS900 Trx ID PS1752076284  Ter ID 3375135855   Description Tekla!! From SHAODU BUILDING MATERIAL LIMITED =&gt; CHRISTINA MACHELA MATALU</t>
  </si>
  <si>
    <t>101AGD5251641552</t>
  </si>
  <si>
    <t>TZS 17232537.30</t>
  </si>
  <si>
    <t>227 - Dumila - Outgoing Funds Transfer - Sender's Ref  FT25061313264336 JIMSON PETRO MBEMBATI to SHAODU BUILDING MATERIAL LIMITED =&gt; Remittance Info  /GDI/3104000/UNUNUZI WA TILES</t>
  </si>
  <si>
    <t>227FTSY251640004</t>
  </si>
  <si>
    <t>TZS 20232537.30</t>
  </si>
  <si>
    <t>201 - Bank House - Funds Transfer  - 13 06 14 31 53 FUND-TRANSFER NMBMobileProd null!! From FRANCO MOLOLO MWAKABUTA =&gt; SHAODU BUILDING MATERIAL LIMITED</t>
  </si>
  <si>
    <t>201FTM4251640515</t>
  </si>
  <si>
    <t>2305000.00</t>
  </si>
  <si>
    <t>TZS 22537537.30</t>
  </si>
  <si>
    <t>505 - Dodoma - Outgoing Funds Transfer - Sender's Ref  ONYW8Q85NN E-KAD INVESTMENT COMPANY LIMITED to SHAODU BUILDING MATERIAL LIMITED =&gt; Remittance Info  Chum</t>
  </si>
  <si>
    <t>505IBFT251640008</t>
  </si>
  <si>
    <t>16700000.00</t>
  </si>
  <si>
    <t>TZS 39237537.30</t>
  </si>
  <si>
    <t>225 - Mlimani City - Outgoing Funds Transfer - Sender's Ref  RDTB92S5OS SHAODU BUILDING MATERIAL LIMITED to DAZHONG WOOD INDUSTRY COMPANY LIMIT =&gt; Remittance Info  PURCHASE</t>
  </si>
  <si>
    <t>225IBFT251640530</t>
  </si>
  <si>
    <t>TZS 20737537.30</t>
  </si>
  <si>
    <t>225 - Mlimani City - Outgoing Funds Transfer - Sender's Ref  FHS0TAC854 SHAODU BUILDING MATERIAL LIMITED to XINGHAO GROUP CO.LIMITED =&gt; Remittance Info  PURCHASE</t>
  </si>
  <si>
    <t>225IBFT251640536</t>
  </si>
  <si>
    <t>20730000.00</t>
  </si>
  <si>
    <t>TZS 7537.30</t>
  </si>
  <si>
    <t>101 - NMB Head Office - Cash Deposit Agency banking - 1306 17 46 55 agency @32710007494@TPS900 Trx ID PS1752456309  Ter ID 3275406425490   Description Revocatus!! From SHAODU BUILDING MATERIAL LIMITED =&gt; SULEIMAN HASSAN RWAIKONDO</t>
  </si>
  <si>
    <t>101AGD325164B3P7</t>
  </si>
  <si>
    <t>TZS 2407537.30</t>
  </si>
  <si>
    <t>14  Jun 2025</t>
  </si>
  <si>
    <t>207 - Temeke - Funds Transfer  - 13 06 22 17 46 FUND-TRANSFER NMBMobileProd null!! From MIRIAM SEMPURI KIHIYO =&gt; SHAODU BUILDING MATERIAL LIMITED</t>
  </si>
  <si>
    <t>207FTM4251640048</t>
  </si>
  <si>
    <t>TZS 3887537.30</t>
  </si>
  <si>
    <t>101 - NMB Head Office - Cash Deposit Agency banking - 1406 10 46 01 agency @40310070910@TPS900 Trx ID PS1753113126  Ter ID 4035123700   Description paints!! From SHAODU BUILDING MATERIAL LIMITED =&gt; JASTIN STAMEZA SHAO FLOAT</t>
  </si>
  <si>
    <t>101AGD3251654433</t>
  </si>
  <si>
    <t>TZS 5587537.30</t>
  </si>
  <si>
    <t>201 - Bank House - Funds Transfer  - 14 06 11 56 38 FUND-TRANSFER NMBMobileProd null!! From FRANCO MOLOLO MWAKABUTA =&gt; SHAODU BUILDING MATERIAL LIMITED</t>
  </si>
  <si>
    <t>201FTM3251650510</t>
  </si>
  <si>
    <t>TZS 6047537.30</t>
  </si>
  <si>
    <t>101 - NMB Head Office - Cash Deposit Agency banking - 1406 12 15 08 agency @21710012993@TPS900 Trx ID PS1753260844  Ter ID 2175469397897   Description Samsoni!! From SHAODU BUILDING MATERIAL LIMITED =&gt; OMARI TABU MAZIKU-DIRECT AGENCY ACC</t>
  </si>
  <si>
    <t>101AGD4251652089</t>
  </si>
  <si>
    <t>3784000.00</t>
  </si>
  <si>
    <t>TZS 9831537.30</t>
  </si>
  <si>
    <t>225 - Mlimani City - Outgoing Funds Transfer - Sender's Ref  E2U72MEKQ4 SHAODU BUILDING MATERIAL LIMITED to GOODWILL (TANZANIA) CERAMIC CO LTD =&gt; Remittance Info  purchase</t>
  </si>
  <si>
    <t>225IBFT251650017</t>
  </si>
  <si>
    <t>9011970.00</t>
  </si>
  <si>
    <t>TZS 819567.30</t>
  </si>
  <si>
    <t>101 - NMB Head Office - Cash Deposit Agency banking - 1406 13 33 02 agency @80110018023@TPS900 Trx ID PS1753384481  Ter ID 801556330   Description Happy!! From SHAODU BUILDING MATERIAL LIMITED =&gt; RAJABU BONZA HASSAN</t>
  </si>
  <si>
    <t>101AGD325165A1QJ</t>
  </si>
  <si>
    <t>TZS 2289567.30</t>
  </si>
  <si>
    <t>101 - NMB Head Office - Cash Deposit Agency banking - 1406 14 10 50 agency @21210070644@TPS900 Trx ID PS1753441298  Ter ID 2125109029   Description samweli lyimo!! From SHAODU BUILDING MATERIAL LIMITED =&gt; GRACE EDWARD MWASUJE</t>
  </si>
  <si>
    <t>101AGD325165A3HA</t>
  </si>
  <si>
    <t>TZS 5289567.30</t>
  </si>
  <si>
    <t>318 - Kaitaba - Funds Transfer  - 14 06 14 47 05 FUND-TRANSFER NMBMobileProd malipo ya Tires box 3!! From ADELLAIDA TIGANYILA DESDERY =&gt; SHAODU BUILDING MATERIAL LIMITED</t>
  </si>
  <si>
    <t>318FTM2251650531</t>
  </si>
  <si>
    <t>84000.00</t>
  </si>
  <si>
    <t>TZS 5373567.30</t>
  </si>
  <si>
    <t>101 - NMB Head Office - Cash Deposit Agency banking - 1406 17 59 15 agency @60110020244@TPS900 Trx ID PS1753784282  Ter ID 6015120780   Description TEMBO!! From SHAODU BUILDING MATERIAL LIMITED =&gt; JULIANA JAMES SIMALENGA</t>
  </si>
  <si>
    <t>101AGD225165C3QU</t>
  </si>
  <si>
    <t>TZS 5553567.30</t>
  </si>
  <si>
    <t>101 - NMB Head Office - Cash Deposit Agency banking - 1406 19 39 11 agency @32710007494@TPS900 Trx ID PS1753978941  Ter ID 3275406425490   Description revocatus!! From SHAODU BUILDING MATERIAL LIMITED =&gt; SULEIMAN HASSAN RWAIKONDO</t>
  </si>
  <si>
    <t>101AGD325165B727</t>
  </si>
  <si>
    <t>2405000.00</t>
  </si>
  <si>
    <t>TZS 7958567.30</t>
  </si>
  <si>
    <t>16  Jun 2025</t>
  </si>
  <si>
    <t>101 - NMB Head Office - Cash Deposit Agency banking - 1606 08 30 44 agency @80110040203@TPS900 Trx ID PS1755138474  Ter ID 8015121783   Description malipo ya saluji!! From SHAODU BUILDING MATERIAL LIMITED =&gt; MOHAMED SHABANI MVUNGI</t>
  </si>
  <si>
    <t>101AGD3251670326</t>
  </si>
  <si>
    <t>TZS 9428567.30</t>
  </si>
  <si>
    <t>801 - Mlandizi - Funds Transfer  - 16 06 08 37 33 FUND-TRANSFER NMBMobileProd null!! From JONAS JUSTINE KIMARIO =&gt; SHAODU BUILDING MATERIAL LIMITED</t>
  </si>
  <si>
    <t>801FTM4251670001</t>
  </si>
  <si>
    <t>TZS 14428567.30</t>
  </si>
  <si>
    <t>225 - Mlimani City - Funds Transfer  - 16 06 08 53 22 FUND-TRANSFER NMBMobileProd null!! From KINUNDA, DENIS AMBROS =&gt; SHAODU BUILDING MATERIAL LIMITED</t>
  </si>
  <si>
    <t>225FTM4251670007</t>
  </si>
  <si>
    <t>TZS 15898567.30</t>
  </si>
  <si>
    <t>101 - NMB Head Office - Cash Deposit Agency banking - 1606 09 52 04 agency @33610002716@TPS900 Trx ID PS1755264757  Ter ID 3365115995   Description JACKSON!! From SHAODU BUILDING MATERIAL LIMITED =&gt; AGRICS INVESTMENT COMPANY LIMITED</t>
  </si>
  <si>
    <t>101AGD4251670363</t>
  </si>
  <si>
    <t>TZS 20098567.30</t>
  </si>
  <si>
    <t>101 - NMB Head Office - Cash Deposit Agency banking - 1606 09 55 16 agency @33610002716@TPS900 Trx ID PS1755270969  Ter ID 3365115995   Description JACK!! From SHAODU BUILDING MATERIAL LIMITED =&gt; AGRICS INVESTMENT COMPANY LIMITED</t>
  </si>
  <si>
    <t>101AGD3251673193</t>
  </si>
  <si>
    <t>TZS 21098567.30</t>
  </si>
  <si>
    <t>101 - NMB Head Office - Cash Deposit Agency banking - 1606 10 21 08 agency @80110040203@TPS900 Trx ID PS1755321916  Ter ID 8015121783   Description akiba!! From SHAODU BUILDING MATERIAL LIMITED =&gt; MOHAMED SHABANI MVUNGI</t>
  </si>
  <si>
    <t>101AGD3251674742</t>
  </si>
  <si>
    <t>TZS 22568567.30</t>
  </si>
  <si>
    <t>236 - Kurasini - Funds Transfer  - 16 06 11 05 42 FUND-TRANSFER NMBMobileProd null!! From ROZINA AROBOGAST TARIMO =&gt; SHAODU BUILDING MATERIAL LIMITED</t>
  </si>
  <si>
    <t>236FTM3251670502</t>
  </si>
  <si>
    <t>TZS 23298567.30</t>
  </si>
  <si>
    <t>101 - NMB Head Office - Cash Deposit Agency banking - 1606 11 10 21 agency @42710066176@TPS900 Trx ID PS1755421873  Ter ID 4275469425401   Description ibrahim!! From SHAODU BUILDING MATERIAL LIMITED =&gt; MAGUO MOHAMED LUSEWA</t>
  </si>
  <si>
    <t>101AGD5251670824</t>
  </si>
  <si>
    <t>19045000.00</t>
  </si>
  <si>
    <t>TZS 42343567.30</t>
  </si>
  <si>
    <t>101 - NMB Head Office - Cash Deposit Agency banking - 1606 11 12 59 agency @62110069487@TPS900 Trx ID PS1755427223  Ter ID 6215115019   Description mbwilo!! From SHAODU BUILDING MATERIAL LIMITED =&gt; BONIFACE EXAUD MTEI</t>
  </si>
  <si>
    <t>101AGD5251670833</t>
  </si>
  <si>
    <t>10763000.00</t>
  </si>
  <si>
    <t>TZS 53106567.30</t>
  </si>
  <si>
    <t>101 - NMB Head Office - Cash Deposit Agency banking - 1606 12 31 46 agency @33110013049@TPS900 Trx ID PS1755582797  Ter ID 3315109280   Description ezira!! From SHAODU BUILDING MATERIAL LIMITED =&gt; BAHATI SEBASTIAN MERCHIORY</t>
  </si>
  <si>
    <t>101AGD4251672789</t>
  </si>
  <si>
    <t>TZS 56606567.30</t>
  </si>
  <si>
    <t>101 - NMB Head Office - Cash Deposit Agency banking - 1606 12 59 16 agency @30710065586@TPS900 Trx ID PS1755635824  Ter ID 3075119833   Description mussa!! From SHAODU BUILDING MATERIAL LIMITED =&gt; VICTORIA LUCAS SONGOMA</t>
  </si>
  <si>
    <t>101AGD5251671613</t>
  </si>
  <si>
    <t>12700000.00</t>
  </si>
  <si>
    <t>TZS 69306567.30</t>
  </si>
  <si>
    <t>101 - NMB Head Office - Cash Deposit Agency banking - 1606 13 20 49 agency @50810084825@TPS900 Trx ID PS1755676169  Ter ID 5085137866   Description Christian mallya!! From SHAODU BUILDING MATERIAL LIMITED =&gt; CHRISTINA ROGACIAN MASSAWE</t>
  </si>
  <si>
    <t>101AGD325167A3M5</t>
  </si>
  <si>
    <t>TZS 72206567.30</t>
  </si>
  <si>
    <t>101 - NMB Head Office - Cash Deposit Agency banking - 1606 14 45 59 agency @80110043561@TPS900 Trx ID PS1755719272  Ter ID 8015142400   Description malipo!! From SHAODU BUILDING MATERIAL LIMITED =&gt; MELKIORY JACOB MMANDA</t>
  </si>
  <si>
    <t>101AGD325167A442</t>
  </si>
  <si>
    <t>TZS 73676567.30</t>
  </si>
  <si>
    <t>101 - NMB Head Office - Cash Deposit Agency banking - 1606 14 52 18 agency @32710007494@TPS900 Trx ID PS1755733076  Ter ID 3275406425490   Description revocatus!! From SHAODU BUILDING MATERIAL LIMITED =&gt; SULEIMAN HASSAN RWAIKONDO</t>
  </si>
  <si>
    <t>101AGD325167A4PN</t>
  </si>
  <si>
    <t>2982000.00</t>
  </si>
  <si>
    <t>TZS 76658567.30</t>
  </si>
  <si>
    <t>101 - NMB Head Office - Cash Deposit Agency banking - 1606 15 11 55 agency @23710035013@TPS900 Trx ID PS1755770946  Ter ID 2375132562   Description mariam!! From SHAODU BUILDING MATERIAL LIMITED =&gt; ELISHA DANI NYALUSAI</t>
  </si>
  <si>
    <t>101AGD325167A5WM</t>
  </si>
  <si>
    <t>TZS 78938567.30</t>
  </si>
  <si>
    <t>101 - NMB Head Office - Cash Deposit Agency banking - 1606 15 41 10 agency @22810050768@TPS900 Trx ID PS1755826766  Ter ID 2285133219   Description kuweka!! From SHAODU BUILDING MATERIAL LIMITED =&gt; JOACHIM MALULU MHONZU</t>
  </si>
  <si>
    <t>101AGD325167A75L</t>
  </si>
  <si>
    <t>1760000.00</t>
  </si>
  <si>
    <t>TZS 80698567.30</t>
  </si>
  <si>
    <t xml:space="preserve">101 - NMB Head Office - Cash Deposit Agency banking - 1606 15 58 24 agency @61210036369@TPS900 Trx ID PS1755859007  Ter ID 6125120070   Description michael mwashilindi!! From SHAODU BUILDING MATERIAL LIMITED =&gt; YONAH GIDION KAYANGE </t>
  </si>
  <si>
    <t>101AGD4251674866</t>
  </si>
  <si>
    <t>6100000.00</t>
  </si>
  <si>
    <t>TZS 86798567.30</t>
  </si>
  <si>
    <t xml:space="preserve">101 - NMB Head Office - Cash Deposit Agency banking - 1606 17 31 55 agency @61210036369@TPS900 Trx ID PS1756045284  Ter ID 6125120070   Description michael mwashilindi!! From SHAODU BUILDING MATERIAL LIMITED =&gt; YONAH GIDION KAYANGE </t>
  </si>
  <si>
    <t>101AGD225167C6NG</t>
  </si>
  <si>
    <t>TZS 87078567.30</t>
  </si>
  <si>
    <t>225 - Mlimani City - Outgoing Funds Transfer - Sender's Ref  31RPFQ9VXW SHAODU BUILDING MATERIAL LIMITED to KEDA (T) CERAMICS CO.LTD =&gt; Remittance Info  PURCHASE</t>
  </si>
  <si>
    <t>225IBFT251670023</t>
  </si>
  <si>
    <t>87000000.00</t>
  </si>
  <si>
    <t>TZS 78567.30</t>
  </si>
  <si>
    <t>101 - NMB Head Office - Cash Deposit Agency banking - 1606 19 49 09 agency @40110016305@TPS900 Trx ID PS1756349612  Ter ID 4015469377308   Description vicent mbice!! From SHAODU BUILDING MATERIAL LIMITED =&gt; TUMAINI WILFRED KILEO</t>
  </si>
  <si>
    <t>101AGD5251673198</t>
  </si>
  <si>
    <t>TZS 20078567.30</t>
  </si>
  <si>
    <t>101 - NMB Head Office - Cash Deposit Agency banking - 1606 19 50 27 agency @40110016305@TPS900 Trx ID PS1756352049  Ter ID 4015469377308   Description mbice vicent!! From SHAODU BUILDING MATERIAL LIMITED =&gt; TUMAINI WILFRED KILEO</t>
  </si>
  <si>
    <t>101AGD5251673201</t>
  </si>
  <si>
    <t>TZS 34078567.30</t>
  </si>
  <si>
    <t>212 - Kibaha - Funds Transfer  - 16 06 20 25 35 FUND-TRANSFER NMBMobileProd Cement!! From NUNI SAIDI NGATIPURA =&gt; SHAODU BUILDING MATERIAL LIMITED</t>
  </si>
  <si>
    <t>212FTM4251670027</t>
  </si>
  <si>
    <t>TZS 35578567.30</t>
  </si>
  <si>
    <t>17  Jun 2025</t>
  </si>
  <si>
    <t>236 - Kurasini - Funds Transfer  - 17 06 07 08 56 FUND-TRANSFER NMBMobileProd O/Bronze 4mm!! From ROZINA AROBOGAST TARIMO =&gt; SHAODU BUILDING MATERIAL LIMITED</t>
  </si>
  <si>
    <t>236FTM4251680001</t>
  </si>
  <si>
    <t>TZS 40578567.30</t>
  </si>
  <si>
    <t>403 - Nelson Mandela - Outgoing Funds Transfer - Sender's Ref  2RGA58RL2E TUPESIZE COMPANY LIMITED to SHAODU BUILDING MATERIAL LIMITED =&gt; Remittance Info  Deposit</t>
  </si>
  <si>
    <t>403IBFT251680505</t>
  </si>
  <si>
    <t>TZS 48578567.30</t>
  </si>
  <si>
    <t>101 - NMB Head Office - Cash Deposit Agency banking - 1706 11 46 05 agency @22410018199@TPS900 Trx ID PS1756921122  Ter ID 2245469361819   Description baraka!! From SHAODU BUILDING MATERIAL LIMITED =&gt; SULTANI SHUWARI MWINGO</t>
  </si>
  <si>
    <t>101AGD4251682040</t>
  </si>
  <si>
    <t>7225000.00</t>
  </si>
  <si>
    <t>TZS 55803567.30</t>
  </si>
  <si>
    <t>101 - NMB Head Office - Cash Deposit Agency banking - 1706 12 11 44 agency @21210020958@Trx ID PS1756969093  Ter ID 212514796940   Description ABEL MWANZA !! From SHAODU BUILDING MATERIAL LIMITED =&gt; JOYCE ELIAS MACHA</t>
  </si>
  <si>
    <t>101AGD4251682178</t>
  </si>
  <si>
    <t>TZS 61303567.30</t>
  </si>
  <si>
    <t>101 - NMB Head Office - Cash Deposit Agency banking - 1706 12 46 51 agency @33610000806@TPS900 Trx ID PS1757035487  Ter ID 336555545   Description Joseph!! From SHAODU BUILDING MATERIAL LIMITED =&gt; MARCO PETRO BARAKA</t>
  </si>
  <si>
    <t>101AGD4251682379</t>
  </si>
  <si>
    <t>6070000.00</t>
  </si>
  <si>
    <t>TZS 67373567.30</t>
  </si>
  <si>
    <t>238 - Mandela Road - Funds Transfer  - 17 06 13 23 09 FUND-TRANSFER NMBMobileProd null!! From SWAIBU OMARI MTANGI =&gt; SHAODU BUILDING MATERIAL LIMITED</t>
  </si>
  <si>
    <t>238FTM4251680008</t>
  </si>
  <si>
    <t>3020000.00</t>
  </si>
  <si>
    <t>TZS 70393567.30</t>
  </si>
  <si>
    <t>225 - Mlimani City - Funds Transfer  - 17 06 14 55 19 FUND-TRANSFER NMBMobileProd Malipo ya cement lulu!! From KINUNDA, DENIS AMBROS =&gt; SHAODU BUILDING MATERIAL LIMITED</t>
  </si>
  <si>
    <t>225FTM4251680048</t>
  </si>
  <si>
    <t>TZS 71863567.30</t>
  </si>
  <si>
    <t>225 - Mlimani City - Outgoing Funds Transfer - Sender's Ref  5OE3PSVAFO SHAODU BUILDING MATERIAL LIMITED to KEDA (T) CERAMICS CO.LTD =&gt; Remittance Info  PURCHASE</t>
  </si>
  <si>
    <t>225IBFT251680540</t>
  </si>
  <si>
    <t>71000000.00</t>
  </si>
  <si>
    <t>TZS 863567.30</t>
  </si>
  <si>
    <t>203 - Ilala - Funds Transfer  - 17 06 20 18 57 FUND-TRANSFER NMBMobileProd Malipo!! From RAMADHANI  JUMA MLUGU =&gt; SHAODU BUILDING MATERIAL LIMITED</t>
  </si>
  <si>
    <t>203FTM4251680539</t>
  </si>
  <si>
    <t>TZS 2313567.30</t>
  </si>
  <si>
    <t>18  Jun 2025</t>
  </si>
  <si>
    <t>101 - NMB Head Office - Cash Deposit Agency banking - 1806 07 57 10 agency @80110042888@TPS900 Trx ID PS1758006503  Ter ID 8015122086   Description SHAODU BIILDING MATERIAL!! From SHAODU BUILDING MATERIAL LIMITED =&gt; COSMAS DANIEL MESHI</t>
  </si>
  <si>
    <t>101AGD3251690044</t>
  </si>
  <si>
    <t>TZS 3783567.30</t>
  </si>
  <si>
    <t>801 - Mlandizi - Funds Transfer  - 18 06 09 23 40 FUND-TRANSFER NMBMobileProd Kulipia cement lulu mifuko 200!! From DAMBULWA YASINI DAMBULWA =&gt; SHAODU BUILDING MATERIAL LIMITED</t>
  </si>
  <si>
    <t>801FTM4251690001</t>
  </si>
  <si>
    <t>2860000.00</t>
  </si>
  <si>
    <t>TZS 6643567.30</t>
  </si>
  <si>
    <t>101 - NMB Head Office - Cash Deposit Agency banking - 1806 11 46 20 agency @32710035156@TPS900 Trx ID PS1758332769  Ter ID 3275121176   Description Revo!! From SHAODU BUILDING MATERIAL LIMITED =&gt; SULEIMAN HASSAN RWAIKONDO</t>
  </si>
  <si>
    <t>101AGD5251690327</t>
  </si>
  <si>
    <t>TZS 15643567.30</t>
  </si>
  <si>
    <t>705 - Masasi - Funds Transfer  - OnUs Credit - @KULIPIA BIDHAA INNOCENT CASTORY NJAU</t>
  </si>
  <si>
    <t>705uh83251690001</t>
  </si>
  <si>
    <t>10980000.00</t>
  </si>
  <si>
    <t>TZS 26623567.30</t>
  </si>
  <si>
    <t>238 - Mandela Road - Funds Transfer  - 18 06 14 58 20 FUND-TRANSFER NMBMobileProd null!! From SWAIBU OMARI MTANGI =&gt; SHAODU BUILDING MATERIAL LIMITED</t>
  </si>
  <si>
    <t>238FTM3251690005</t>
  </si>
  <si>
    <t>729000.00</t>
  </si>
  <si>
    <t>TZS 27352567.30</t>
  </si>
  <si>
    <t>243 - Gongo la Mboto - Cash Deposit - kapaya issa!! From SHAODU BUILDING MATERIAL LIMITED</t>
  </si>
  <si>
    <t>243CHDP251690545</t>
  </si>
  <si>
    <t>12090000.00</t>
  </si>
  <si>
    <t>TZS 39442567.30</t>
  </si>
  <si>
    <t>101 - NMB Head Office - Cash Deposit Agency banking - 1806 16 16 55 agency @80110016746@TPS900 Trx ID PS1758811048  Ter ID 801552148   Description aveline tarimo!! From SHAODU BUILDING MATERIAL LIMITED =&gt; CHRISTOPHER MATHEW NKUU</t>
  </si>
  <si>
    <t>101AGD325169B034</t>
  </si>
  <si>
    <t>TZS 40912567.30</t>
  </si>
  <si>
    <t>238 - Mandela Road - Funds Transfer  - 18 06 16 17 56 FUND-TRANSFER NMBMobileProd Malipo mzigo!! From GRAYSON ISAAC MSIGWA =&gt; SHAODU BUILDING MATERIAL LIMITED</t>
  </si>
  <si>
    <t>238FTM4251690008</t>
  </si>
  <si>
    <t>917000.00</t>
  </si>
  <si>
    <t>TZS 41829567.30</t>
  </si>
  <si>
    <t>225 - Mlimani City - Outgoing Funds Transfer - Sender's Ref  LB613JKQM4 SHAODU BUILDING MATERIAL LIMITED to KEDA (T) CERAMICS CO.LTD =&gt; Remittance Info  PURCHASE</t>
  </si>
  <si>
    <t>225IBFT251690534</t>
  </si>
  <si>
    <t>41800000.00</t>
  </si>
  <si>
    <t>TZS 29567.30</t>
  </si>
  <si>
    <t>101 - NMB Head Office - Cash Deposit Agency banking - 1806 16 47 35 agency @70510054152@TPS900 Trx ID PS1758860646  Ter ID 7055109824   Description Jafar!! From SHAODU BUILDING MATERIAL LIMITED =&gt; JAFARI OMARY MAHIMBO</t>
  </si>
  <si>
    <t>101AGD4251695307</t>
  </si>
  <si>
    <t>TZS 4139567.30</t>
  </si>
  <si>
    <t>19  Jun 2025</t>
  </si>
  <si>
    <t>101 - NMB Head Office - Cash Deposit Agency banking - 1906 08 38 13 agency @24310052481@TPS900 Trx ID PS1759440072  Ter ID 2435112125   Description deposit!! From SHAODU BUILDING MATERIAL LIMITED =&gt; ASHURA RAMADHANI BUZUBONA</t>
  </si>
  <si>
    <t>101AGD1251700968</t>
  </si>
  <si>
    <t>TZS 4166567.30</t>
  </si>
  <si>
    <t>801 - Mlandizi - Funds Transfer  - 19 06 08 50 06 FUND-TRANSFER NMBMobileProd null!! From JONAS JUSTINE KIMARIO =&gt; SHAODU BUILDING MATERIAL LIMITED</t>
  </si>
  <si>
    <t>801FTM4251700002</t>
  </si>
  <si>
    <t>TZS 7686567.30</t>
  </si>
  <si>
    <t>336 - Kahama Business Centre - Outgoing Funds Transfer - Sender's Ref  Z6QPD6FI8S PROSPER SALVATORY MEELA to SHAODU BUILDING MATERIAL LIMITED =&gt; Remittance Info  cs</t>
  </si>
  <si>
    <t>336IBFT251700002</t>
  </si>
  <si>
    <t>TZS 12686567.30</t>
  </si>
  <si>
    <t>336 - Kahama Business Centre - Outgoing Funds Transfer - Sender's Ref  T5PHPJ80U6 PROSPER SALVATORY MEELA to SHAODU BUILDING MATERIAL LIMITED =&gt; Remittance Info  cs</t>
  </si>
  <si>
    <t>336IBFT251700003</t>
  </si>
  <si>
    <t>366000.00</t>
  </si>
  <si>
    <t>TZS 13052567.30</t>
  </si>
  <si>
    <t>101 - NMB Head Office - Cash Deposit Agency banking - 1906 09 54 22 agency @21210075691@TPS900 Trx ID PS1759552712  Ter ID 2125120709   Description mchili!! From SHAODU BUILDING MATERIAL LIMITED =&gt; SULEMANI SADI KISAMU</t>
  </si>
  <si>
    <t>101AGD5251700114</t>
  </si>
  <si>
    <t>9940000.00</t>
  </si>
  <si>
    <t>TZS 22992567.30</t>
  </si>
  <si>
    <t>230 - Airport - Cash Deposit - BUILDING MATERIAL BY ERICK!! From SHAODU BUILDING MATERIAL LIMITED</t>
  </si>
  <si>
    <t>230CHDP251700007</t>
  </si>
  <si>
    <t>TZS 31512567.30</t>
  </si>
  <si>
    <t>230 - Airport - Cash Deposit - BUILDING MATERIA BY MWARABU!! From SHAODU BUILDING MATERIAL LIMITED</t>
  </si>
  <si>
    <t>230CHDP251700008</t>
  </si>
  <si>
    <t>5030000.00</t>
  </si>
  <si>
    <t>TZS 36542567.30</t>
  </si>
  <si>
    <t>628 - Ilula - Outgoing Funds Transfer - Sender's Ref  FT25061909503514 JIMSON PETRO MBEMBATI to SHAODU BUILDING MATERIAL LIMITED =&gt; Remittance Info  /EOS/3211200/ * //TAIRS</t>
  </si>
  <si>
    <t>628FTSY251700002</t>
  </si>
  <si>
    <t>TZS 71542567.30</t>
  </si>
  <si>
    <t>225 - Mlimani City - Outgoing Funds Transfer - Sender's Ref  X01O5GJWE4 SHAODU BUILDING MATERIAL LIMITED to GOODWILL (TANZANIA) CERAMIC CO LTD =&gt; Remittance Info  PURCHASE</t>
  </si>
  <si>
    <t>225IBFT251700511</t>
  </si>
  <si>
    <t>30290800.00</t>
  </si>
  <si>
    <t>TZS 41251767.30</t>
  </si>
  <si>
    <t>101 - NMB Head Office - Cash Deposit Agency banking - 1906 11 24 42 agency @20310121493@TPS900 Trx ID PS1759715717  Ter ID 2035154818   Description malipo!! From SHAODU BUILDING MATERIAL LIMITED =&gt; HELAKRIDI PETER WELLA</t>
  </si>
  <si>
    <t>101AGD225170A0Y3</t>
  </si>
  <si>
    <t>55000.00</t>
  </si>
  <si>
    <t>TZS 41306767.30</t>
  </si>
  <si>
    <t>101 - NMB Head Office - Cash Deposit Agency banking - 1906 11 31 07 agency @20710070246@TPS900 Trx ID PS1759727630  Ter ID 2075105614   Description Michael mvala cement 120!! From SHAODU BUILDING MATERIAL LIMITED =&gt; JAPHARI HUSSEIN MWAMGAA</t>
  </si>
  <si>
    <t>101AGD3251706418</t>
  </si>
  <si>
    <t>1776000.00</t>
  </si>
  <si>
    <t>TZS 43082767.30</t>
  </si>
  <si>
    <t>101 - NMB Head Office - Cash Deposit Agency banking - 1906 12 33 13 agency @51410072104@TPS900 Trx ID PS1759839395  Ter ID 5145121609   Description jafar rajabu!! From SHAODU BUILDING MATERIAL LIMITED =&gt; GOODLUCK JOHN BAYALIMO</t>
  </si>
  <si>
    <t>101AGD4251701928</t>
  </si>
  <si>
    <t>6816000.00</t>
  </si>
  <si>
    <t>TZS 49898767.30</t>
  </si>
  <si>
    <t>225 - Mlimani City - Outgoing Funds Transfer - Sender's Ref  AP1K3ZSCI3 SHAODU BUILDING MATERIAL LIMITED to KEDA (T) CERAMICS CO.LTD =&gt; Remittance Info  PURCHASE</t>
  </si>
  <si>
    <t>225IBFT251700514</t>
  </si>
  <si>
    <t>49000000.00</t>
  </si>
  <si>
    <t>TZS 898767.30</t>
  </si>
  <si>
    <t>101 - NMB Head Office - TIPS Payments - Ref  504-APCTZ176630364285440 Received payment from 255788466054 (IRENE SUMARI) on 19.06.2025 13 03 10!! From BOT TIPS CLEARING ACCOUNT =&gt; SHAODU BUILDING MATERIAL LIMITED</t>
  </si>
  <si>
    <t>101TPFT251706094</t>
  </si>
  <si>
    <t>TZS 978767.30</t>
  </si>
  <si>
    <t>101 - NMB Head Office - TIPS Payments - Ref  504-APCTZ176630650514624 Received payment from 255788466054 (IRENE SUMARI) on 19.06.2025 13 07 50!! From BOT TIPS CLEARING ACCOUNT =&gt; SHAODU BUILDING MATERIAL LIMITED</t>
  </si>
  <si>
    <t>101TPFT251705956</t>
  </si>
  <si>
    <t>1164000.00</t>
  </si>
  <si>
    <t>TZS 2142767.30</t>
  </si>
  <si>
    <t>101 - NMB Head Office - Cash Deposit Agency banking - 1906 13 15 33 agency @61510033350@TPS900 Trx ID PS1759913437  Ter ID 6155469399338   Description akib!! From SHAODU BUILDING MATERIAL LIMITED =&gt; JOYCE KIBA MANIAMBA</t>
  </si>
  <si>
    <t>101AGD4251703146</t>
  </si>
  <si>
    <t>TZS 6142767.30</t>
  </si>
  <si>
    <t>101 - NMB Head Office - Cash Deposit Agency banking - 1906 13 16 37 agency @61510033239@TPS900 Trx ID PS1759915201  Ter ID 615582180   Description akib!! From SHAODU BUILDING MATERIAL LIMITED =&gt; JOSEPH KEPHAS SINKALA</t>
  </si>
  <si>
    <t>101AGD4251702607</t>
  </si>
  <si>
    <t>TZS 12162767.30</t>
  </si>
  <si>
    <t>238 - Mandela Road - Funds Transfer  - 19 06 13 16 52 FUND-TRANSFER NMBMobileProd null!! From SWAIBU OMARI MTANGI =&gt; SHAODU BUILDING MATERIAL LIMITED</t>
  </si>
  <si>
    <t>238FTM4251700006</t>
  </si>
  <si>
    <t>TZS 17162767.30</t>
  </si>
  <si>
    <t>336 - Kahama Business Centre - Outgoing Funds Transfer - Sender's Ref  4UA4MC4O1N PROSPER SALVATORY MEELA to SHAODU BUILDING MATERIAL LIMITED =&gt; Remittance Info  cs</t>
  </si>
  <si>
    <t>336IBFT251700006</t>
  </si>
  <si>
    <t>TZS 22162767.30</t>
  </si>
  <si>
    <t>101 - NMB Head Office - TIPS Payments - Ref  503-CFJ5ILIBVKB Received payment from 255763999740 (MWANNE MANYESHA) on 19.06.2025 13 29 59!! From BOT TIPS CLEARING ACCOUNT =&gt; SHAODU BUILDING MATERIAL LIMITED</t>
  </si>
  <si>
    <t>101TPFT251706707</t>
  </si>
  <si>
    <t>930000.00</t>
  </si>
  <si>
    <t>TZS 23092767.30</t>
  </si>
  <si>
    <t>101 - NMB Head Office - TIPS Payments - Ref  504-APCTZ176642429250048 Received payment from 255686474866 (KAPAYA KOGA) on 19.06.2025 16 19 33!! From BOT TIPS CLEARING ACCOUNT =&gt; SHAODU BUILDING MATERIAL LIMITED</t>
  </si>
  <si>
    <t>101TPFT25170A0E2</t>
  </si>
  <si>
    <t>TZS 23742767.30</t>
  </si>
  <si>
    <t>101 - NMB Head Office - Cash Deposit Agency banking - 1906 16 21 35 agency @60610037990@TPS900 Trx ID PS1760210349  Ter ID 606556321   Description joseph komba!! From SHAODU BUILDING MATERIAL LIMITED =&gt; ADOLFINA JOHNBOSCO KOMBA</t>
  </si>
  <si>
    <t>101AGD5251702179</t>
  </si>
  <si>
    <t>17810000.00</t>
  </si>
  <si>
    <t>TZS 41552767.30</t>
  </si>
  <si>
    <t>225 - Mlimani City - Outgoing Funds Transfer - Sender's Ref  J3U2K1CGC9 SHAODU BUILDING MATERIAL LIMITED to KEDA (T) CERAMICS CO.LTD =&gt; Remittance Info  PURCHASE</t>
  </si>
  <si>
    <t>225IBFT251700531</t>
  </si>
  <si>
    <t>41550000.00</t>
  </si>
  <si>
    <t>TZS 2767.30</t>
  </si>
  <si>
    <t>20  Jun 2025</t>
  </si>
  <si>
    <t>101 - NMB Head Office - Cash Deposit Agency banking - 2006 08 45 03 agency @80110003046@TPS900 Trx ID PS1760838090  Ter ID 8015421115544   Description MPOGOLO!! From SHAODU BUILDING MATERIAL LIMITED =&gt; EMMANUEL MICHAEL NDOSSI</t>
  </si>
  <si>
    <t>101AGD3251710754</t>
  </si>
  <si>
    <t>TZS 1462767.30</t>
  </si>
  <si>
    <t>323 - Mwanza Business Centre - Outgoing Funds Transfer - Sender's Ref  JN2IZVMVJ3 MUSTAPHA PHILEMON MWANDUNGA to SHAODU BUILDING MATERIAL LIMITED =&gt; Remittance Info  Payment</t>
  </si>
  <si>
    <t>323IBFT251710502</t>
  </si>
  <si>
    <t>TZS 21418767.30</t>
  </si>
  <si>
    <t>511 - Nzega - Funds Transfer  - 20 06 10 24 19 FUND-TRANSFER NMBMobileProd Akiba !! From HUSSEIN HARUNA NGOENGO =&gt; SHAODU BUILDING MATERIAL LIMITED</t>
  </si>
  <si>
    <t>511FTM4251710006</t>
  </si>
  <si>
    <t>4360000.00</t>
  </si>
  <si>
    <t>TZS 25778767.30</t>
  </si>
  <si>
    <t>212 - Kibaha - Funds Transfer  - 20 06 11 00 37 FUND-TRANSFER NMBMobileProd Malipo ya cement!! From NUNI SAIDI NGATIPURA =&gt; SHAODU BUILDING MATERIAL LIMITED</t>
  </si>
  <si>
    <t>212FTM4251710006</t>
  </si>
  <si>
    <t>TZS 27228767.30</t>
  </si>
  <si>
    <t>712 - Nanyumbu - Funds Transfer  - 20 06 11 22 16 FUND-TRANSFER NMBMobileProd MATERIALS FOR CUMEX GENERAL !! From HASNI RWEKAZA MURSHID =&gt; SHAODU BUILDING MATERIAL LIMITED</t>
  </si>
  <si>
    <t>712FTM4251710501</t>
  </si>
  <si>
    <t>3652690.00</t>
  </si>
  <si>
    <t>TZS 30881457.30</t>
  </si>
  <si>
    <t>101 - NMB Head Office - Cash Deposit Agency banking - 2006 11 36 34 agency @23810011584@Trx ID PS1761126560  Ter ID 238515761   Description HAKIM   !! From SHAODU BUILDING MATERIAL LIMITED =&gt; MESHACK OSMUND MLINGO</t>
  </si>
  <si>
    <t>101AGD225171A1LL</t>
  </si>
  <si>
    <t>TZS 31231457.30</t>
  </si>
  <si>
    <t>101 - NMB Head Office - Cash Deposit Agency banking - 2006 12 07 46 agency @33710042875@TPS900 Trx ID PS1761183398  Ter ID 3375160610   Description John vioo!! From SHAODU BUILDING MATERIAL LIMITED =&gt; CHRISTINA MACHELA MATALU</t>
  </si>
  <si>
    <t>101AGD5251710879</t>
  </si>
  <si>
    <t>TZS 51231457.30</t>
  </si>
  <si>
    <t>101 - NMB Head Office - Cash Deposit Agency banking - 2006 12 51 34 agency @21210049714@TPS900 Trx ID PS1761259676  Ter ID 2125112877   Description AVELEN TARIMO!! From SHAODU BUILDING MATERIAL LIMITED =&gt; CHRISTOPHER MATHEW NKUU</t>
  </si>
  <si>
    <t>101AGD325171A0RZ</t>
  </si>
  <si>
    <t>TZS 52701457.30</t>
  </si>
  <si>
    <t>101 - NMB Head Office - Cash Deposit Agency banking - 2006 14 48 14 agency @20310121493@TPS900 Trx ID PS1761448979  Ter ID 2035154818   Description malipo!! From SHAODU BUILDING MATERIAL LIMITED =&gt; HELAKRIDI PETER WELLA</t>
  </si>
  <si>
    <t>101AGD225171B2NS</t>
  </si>
  <si>
    <t>51500.00</t>
  </si>
  <si>
    <t>TZS 52752957.30</t>
  </si>
  <si>
    <t>225 - Mlimani City - Outgoing Funds Transfer - Sender's Ref  FWD403AF33 SHAODU BUILDING MATERIAL LIMITED to QILIN TANZANIA LIMITED =&gt; Remittance Info  purchase</t>
  </si>
  <si>
    <t>225IBFT251710527</t>
  </si>
  <si>
    <t>TZS 42752957.30</t>
  </si>
  <si>
    <t>225 - Mlimani City - Outgoing Funds Transfer - Sender's Ref  ERIQVQ7QQE SHAODU BUILDING MATERIAL LIMITED to XINGHAO GROUP CO.LIMITED =&gt; Remittance Info  PURCHASE</t>
  </si>
  <si>
    <t>225IBFT251710529</t>
  </si>
  <si>
    <t>42000000.00</t>
  </si>
  <si>
    <t>TZS 752957.30</t>
  </si>
  <si>
    <t>101 - NMB Head Office - Cash Deposit Agency banking - 2006 17 17 51 agency @53010020709@TPS900 Trx ID PS1761702256  Ter ID 5305469454059   Description selina tarimo!! From SHAODU BUILDING MATERIAL LIMITED =&gt; KIYUMBU BAKARI KIYUMBU</t>
  </si>
  <si>
    <t>101AGD5251712069</t>
  </si>
  <si>
    <t>TZS 10752957.30</t>
  </si>
  <si>
    <t>21  Jun 2025</t>
  </si>
  <si>
    <t>101 - NMB Head Office - Cash Deposit Agency banking - 2106 08 06 56 agency @80110031068@TPS900 Trx ID PS1762216031  Ter ID 8015152923   Description KISAMO!! From SHAODU BUILDING MATERIAL LIMITED =&gt; AZIGARD SIMIONI FRANSIS</t>
  </si>
  <si>
    <t>101AGD3251720577</t>
  </si>
  <si>
    <t>TZS 12222957.30</t>
  </si>
  <si>
    <t>101 - NMB Head Office - Cash Deposit Agency banking - 2106 09 47 22 agency @33110013049@TPS900 Trx ID PS1762325294  Ter ID 3315109280   Description ezra!! From SHAODU BUILDING MATERIAL LIMITED =&gt; BAHATI SEBASTIAN MERCHIORY</t>
  </si>
  <si>
    <t>101AGD3251722501</t>
  </si>
  <si>
    <t>TZS 14402957.30</t>
  </si>
  <si>
    <t>101 - NMB Head Office - Cash Deposit Agency banking - 2106 11 23 47 agency @33110013049@TPS900 Trx ID PS1762482490  Ter ID 3315109280   Description ezra!! From SHAODU BUILDING MATERIAL LIMITED =&gt; BAHATI SEBASTIAN MERCHIORY</t>
  </si>
  <si>
    <t>101AGD3251725980</t>
  </si>
  <si>
    <t>1275000.00</t>
  </si>
  <si>
    <t>TZS 15677957.30</t>
  </si>
  <si>
    <t>101 - NMB Head Office - Cash Deposit Agency banking - 2106 13 08 26 agency @80110049553@TPS900 Trx ID PS1762656998  Ter ID 8015151389   Description akiba!! From SHAODU BUILDING MATERIAL LIMITED =&gt; ASHURA JUMA MHANGWA</t>
  </si>
  <si>
    <t>101AGD225172A5CD</t>
  </si>
  <si>
    <t>TZS 16127957.30</t>
  </si>
  <si>
    <t>101 - NMB Head Office - Cash Deposit Agency banking - 2106 13 14 37 agency @80110030305@TPS900 Trx ID PS1762666733  Ter ID 8015103386   Description Ngofi Hardware!! From SHAODU BUILDING MATERIAL LIMITED =&gt; RUTH PAUL DAMIANO</t>
  </si>
  <si>
    <t>101AGD225172A5VE</t>
  </si>
  <si>
    <t>TZS 16227957.30</t>
  </si>
  <si>
    <t>235 - Tegeta - Cash Deposit - ununuzi wa vioo by bakari salehe!! From SHAODU BUILDING MATERIAL LIMITED</t>
  </si>
  <si>
    <t>235CHDP251720032</t>
  </si>
  <si>
    <t>TZS 28227957.30</t>
  </si>
  <si>
    <t>101 - NMB Head Office - Cash Deposit Agency banking - 2106 14 30 11 agency @21210077845@TPS900 Trx ID PS1762786353  Ter ID 2125124820   Description JumanneBidhaa!! From SHAODU BUILDING MATERIAL LIMITED =&gt; CHRISTER THOMAS LUGENGE</t>
  </si>
  <si>
    <t>101AGD325172A3GY</t>
  </si>
  <si>
    <t>TZS 30027957.30</t>
  </si>
  <si>
    <t>101 - NMB Head Office - Cash Deposit Agency banking - 2106 14 57 12 agency @33610001427@TPS900 Trx ID PS1762825945  Ter ID 336560860   Description prosper!! From SHAODU BUILDING MATERIAL LIMITED =&gt; GODLISTEN EPIPHAN URASSA</t>
  </si>
  <si>
    <t>101AGD4251723904</t>
  </si>
  <si>
    <t>4724000.00</t>
  </si>
  <si>
    <t>TZS 34751957.30</t>
  </si>
  <si>
    <t>101 - NMB Head Office - Cash Deposit Agency banking - 2106 15 26 10 agency @21210077845@TPS900 Trx ID PS1762868767  Ter ID 2125124820   Description Jumanne bidhaa!! From SHAODU BUILDING MATERIAL LIMITED =&gt; CHRISTER THOMAS LUGENGE</t>
  </si>
  <si>
    <t>101AGD325172A5KR</t>
  </si>
  <si>
    <t>501000.00</t>
  </si>
  <si>
    <t>TZS 35252957.30</t>
  </si>
  <si>
    <t>212 - Kibaha - Outgoing Funds Transfer - Sender's Ref  WPUW59DUX0 DIDE ENTREPRISES LIMITED to SHAODU BUILDING MATERIAL LIMITED =&gt; Remittance Info  Cement by dide</t>
  </si>
  <si>
    <t>212IBFT251720510</t>
  </si>
  <si>
    <t>9450000.00</t>
  </si>
  <si>
    <t>TZS 44702957.30</t>
  </si>
  <si>
    <t>101 - NMB Head Office - Cash Deposit Agency banking - 2106 16 11 30 agency @80110040203@TPS900 Trx ID PS1762939754  Ter ID 8015121783   Description akiba!! From SHAODU BUILDING MATERIAL LIMITED =&gt; MOHAMED SHABANI MVUNGI</t>
  </si>
  <si>
    <t>101AGD325172A6V6</t>
  </si>
  <si>
    <t>TZS 46152957.30</t>
  </si>
  <si>
    <t>22  Jun 2025</t>
  </si>
  <si>
    <t>101 - NMB Head Office - Cash Deposit Agency banking - 2206 11 44 34 agency @32710019135@TPS900 Trx ID PS1763735146  Ter ID 327547420   Description revocatus!! From SHAODU BUILDING MATERIAL LIMITED =&gt; MAGANGA SAID CHIKOBA</t>
  </si>
  <si>
    <t>101AGD3251733603</t>
  </si>
  <si>
    <t>TZS 49152957.30</t>
  </si>
  <si>
    <t>225 - Mlimani City - Outgoing Funds Transfer - Sender's Ref  LW02T1OAOF SHAODU BUILDING MATERIAL LIMITED to XINGHAO GROUP CO.LIMITED =&gt; Remittance Info  purchase</t>
  </si>
  <si>
    <t>225IBFT251730509</t>
  </si>
  <si>
    <t>49150000.00</t>
  </si>
  <si>
    <t>TZS 2957.30</t>
  </si>
  <si>
    <t>23  Jun 2025</t>
  </si>
  <si>
    <t>203 - Ilala - Funds Transfer  - 23 06 08 59 46 FUND-TRANSFER NMBMobileProd null!! From BULAHU, SHAGI GAGALA =&gt; SHAODU BUILDING MATERIAL LIMITED</t>
  </si>
  <si>
    <t>203FTM4251740005</t>
  </si>
  <si>
    <t>TZS 1472957.30</t>
  </si>
  <si>
    <t>238 - Mandela Road - Funds Transfer  - 23 06 09 45 42 FUND-TRANSFER NMBMobileProd null!! From SWAIBU OMARI MTANGI =&gt; SHAODU BUILDING MATERIAL LIMITED</t>
  </si>
  <si>
    <t>238FTM4251740502</t>
  </si>
  <si>
    <t>TZS 3492957.30</t>
  </si>
  <si>
    <t>101 - NMB Head Office - Cash Deposit Agency banking - 2306 10 22 50 agency @61310070017@TPS900 Trx ID PS1764943267  Ter ID 6135131291   Description theodora!! From SHAODU BUILDING MATERIAL LIMITED =&gt; SHUKRANI MICHAEL HASUNGA</t>
  </si>
  <si>
    <t>101AGD3251744730</t>
  </si>
  <si>
    <t>TZS 5032957.30</t>
  </si>
  <si>
    <t>101 - NMB Head Office - Cash Deposit Agency banking - 2306 10 43 21 agency @23010029775@TPS900 Trx ID PS1764990644  Ter ID 2305469471698   Description Ally mkono!! From SHAODU BUILDING MATERIAL LIMITED =&gt; GHATI NDARE MAIRO</t>
  </si>
  <si>
    <t>101AGD225174A0BN</t>
  </si>
  <si>
    <t>332000.00</t>
  </si>
  <si>
    <t>TZS 5364957.30</t>
  </si>
  <si>
    <t>635 - Ruaha - Cash Deposit - UNUNUZI WA ALMUNIUM MATERIALS BY JANGWA!! From SHAODU BUILDING MATERIAL LIMITED</t>
  </si>
  <si>
    <t>635CHDP251740506</t>
  </si>
  <si>
    <t>50523600.00</t>
  </si>
  <si>
    <t>TZS 55888557.30</t>
  </si>
  <si>
    <t>505 - Dodoma - Outgoing Funds Transfer - Sender's Ref  3K6DJ40XOZ E-KAD INVESTMENT COMPANY LIMITED to SHAODU BUILDING MATERIAL LIMITED =&gt; Remittance Info  Alm</t>
  </si>
  <si>
    <t>505IBFT251740003</t>
  </si>
  <si>
    <t>TZS 57888557.30</t>
  </si>
  <si>
    <t>630 - Laela - Outgoing Funds Transfer - Sender's Ref  FT25062311345265 RICHARD FRANCIS MILLO to SHAODU BUILDING MATERIAL LIMITED =&gt; Remittance Info  /GOS/3212300/KUAGIZA VIOO SHITI 120</t>
  </si>
  <si>
    <t>630FTSY251740001</t>
  </si>
  <si>
    <t>6880000.00</t>
  </si>
  <si>
    <t>TZS 64768557.30</t>
  </si>
  <si>
    <t>101 - NMB Head Office - Cash Deposit Agency banking - 2306 12 19 01 agency @20310121493@TPS900 Trx ID PS1765272031  Ter ID 2035154818   Description malipo!! From SHAODU BUILDING MATERIAL LIMITED =&gt; HELAKRIDI PETER WELLA</t>
  </si>
  <si>
    <t>101AGD225174A7AL</t>
  </si>
  <si>
    <t>86500.00</t>
  </si>
  <si>
    <t>TZS 64855057.30</t>
  </si>
  <si>
    <t>101 - NMB Head Office - Cash Deposit Agency banking - 2306 13 05 35 agency @63010009486@TPS900 Trx ID PS1765406623  Ter ID 6305107581   Description akiba!! From SHAODU BUILDING MATERIAL LIMITED =&gt; CHESCO SINALI EDSON</t>
  </si>
  <si>
    <t>101AGD125174A5MG</t>
  </si>
  <si>
    <t>TZS 64895057.30</t>
  </si>
  <si>
    <t>409 - Karatu - Account to Account Transfer - UNUNUZI WA VIOO PRESENTED BY INYASI MBUYA!! From MUSHI BROTHERS LIMITED =&gt; SHAODU BUILDING MATERIAL LIMITED</t>
  </si>
  <si>
    <t>409FTRQ251740003</t>
  </si>
  <si>
    <t>36825000.00</t>
  </si>
  <si>
    <t>TZS 101720057.30</t>
  </si>
  <si>
    <r>
      <t>客户</t>
    </r>
    <r>
      <rPr>
        <sz val="10"/>
        <rFont val="Arial"/>
        <family val="2"/>
      </rPr>
      <t>8</t>
    </r>
    <r>
      <rPr>
        <sz val="10"/>
        <rFont val="宋体"/>
        <charset val="134"/>
      </rPr>
      <t>月</t>
    </r>
    <r>
      <rPr>
        <sz val="10"/>
        <rFont val="Arial"/>
        <family val="2"/>
      </rPr>
      <t>30</t>
    </r>
    <r>
      <rPr>
        <sz val="10"/>
        <rFont val="宋体"/>
        <charset val="134"/>
      </rPr>
      <t>号使用</t>
    </r>
  </si>
  <si>
    <t>101 - NMB Head Office - Cash Deposit Agency banking - 2306 13 39 14 agency @21210077845@TPS900 Trx ID PS1765494364  Ter ID 2125124820   Description Ally!! From SHAODU BUILDING MATERIAL LIMITED =&gt; CHRISTER THOMAS LUGENGE</t>
  </si>
  <si>
    <t>101AGD325174A46S</t>
  </si>
  <si>
    <t>TZS 102720057.30</t>
  </si>
  <si>
    <t>225 - Mlimani City - Outgoing Funds Transfer - Sender's Ref  ZY9KCG718Q SHAODU BUILDING MATERIAL LIMITED to GLOBAL ALUMINIUM LIMITED =&gt; Remittance Info  PURCHASE</t>
  </si>
  <si>
    <t>225IBFT251740527</t>
  </si>
  <si>
    <t>102000000.00</t>
  </si>
  <si>
    <t>TZS 720057.30</t>
  </si>
  <si>
    <t>101 - NMB Head Office - Cash Deposit Agency banking - 2306 14 37 10 agency @42210029558@TPS900 Trx ID PS1765634971  Ter ID 4225113129   Description Tyson!! From SHAODU BUILDING MATERIAL LIMITED =&gt; HAMAD RAMADHANI SHEWAI</t>
  </si>
  <si>
    <t>101AGD5251742140</t>
  </si>
  <si>
    <t>9325000.00</t>
  </si>
  <si>
    <t>TZS 10045057.30</t>
  </si>
  <si>
    <t>101 - NMB Head Office - Cash Deposit Agency banking - 2306 14 39 28 agency @23310040906@TPS900 Trx ID PS1765640122  Ter ID 2335124947   Description Ramadhan!! From SHAODU BUILDING MATERIAL LIMITED =&gt; LAWRENCE JOHN KIGALU</t>
  </si>
  <si>
    <t>101AGD225174C1J8</t>
  </si>
  <si>
    <t>135000.00</t>
  </si>
  <si>
    <t>TZS 10180057.30</t>
  </si>
  <si>
    <t>101 - NMB Head Office - Cash Deposit Agency banking - 2306 15 00 55 agency @21710044455@TPS900 Trx ID PS1765688552  Ter ID 2175110876   Description ally!! From SHAODU BUILDING MATERIAL LIMITED =&gt; AZIZA ABDUL KABORA</t>
  </si>
  <si>
    <t>101AGD325174B0CH</t>
  </si>
  <si>
    <t>TZS 11080057.30</t>
  </si>
  <si>
    <t>101 - NMB Head Office - Cash Deposit Agency banking - 2306 15 42 31 agency @21210081146@TPS900 Trx ID PS1765782102  Ter ID 2125125689   Description Ally mnyamani!! From SHAODU BUILDING MATERIAL LIMITED =&gt; ALICE ALLAN LINGOWE</t>
  </si>
  <si>
    <t>101AGD325174B2DT</t>
  </si>
  <si>
    <t>TZS 12080057.30</t>
  </si>
  <si>
    <t>101 - NMB Head Office - Cash Deposit Agency banking - 2306 15 57 23 agency @21210081146@TPS900 Trx ID PS1765815958  Ter ID 2125125689   Description Ally mnyamani!! From SHAODU BUILDING MATERIAL LIMITED =&gt; ALICE ALLAN LINGOWE</t>
  </si>
  <si>
    <t>101AGD325174B2OW</t>
  </si>
  <si>
    <t>TZS 13340057.30</t>
  </si>
  <si>
    <t>101 - NMB Head Office - Cash Deposit Agency banking - 2306 16 04 14 agency @61010127287@TPS900 Trx ID PS1765831991  Ter ID 6105161064   Description shadrack kitutu!! From SHAODU BUILDING MATERIAL LIMITED =&gt; MUSSA CEPHANIA NTULLO</t>
  </si>
  <si>
    <t>101AGD5251742428</t>
  </si>
  <si>
    <t>8410000.00</t>
  </si>
  <si>
    <t>TZS 21750057.30</t>
  </si>
  <si>
    <t>101 - NMB Head Office - Cash Deposit Agency banking - 2306 17 22 47 agency @21210081146@TPS900 Trx ID PS1766020290  Ter ID 2125125689   Description Ally!! From SHAODU BUILDING MATERIAL LIMITED =&gt; ALICE ALLAN LINGOWE</t>
  </si>
  <si>
    <t>101AGD225174D5TV</t>
  </si>
  <si>
    <t>TZS 22250057.30</t>
  </si>
  <si>
    <t>225 - Mlimani City - Outgoing Funds Transfer - Sender's Ref  WDW9NQR2Q2 SHAODU BUILDING MATERIAL LIMITED to XINGHAO GROUP CO.LIMITED =&gt; Remittance Info  PURCHASE</t>
  </si>
  <si>
    <t>225IBFT251740027</t>
  </si>
  <si>
    <t>TZS 2250057.30</t>
  </si>
  <si>
    <t>101 - NMB Head Office - Cash Deposit Agency banking - 2306 18 20 37 agency @21210077845@TPS900 Trx ID PS1766168642  Ter ID 2125124820   Description Ally!! From SHAODU BUILDING MATERIAL LIMITED =&gt; CHRISTER THOMAS LUGENGE</t>
  </si>
  <si>
    <t>101AGD225174E3I4</t>
  </si>
  <si>
    <t>TZS 2750057.30</t>
  </si>
  <si>
    <t>24  Jun 2025</t>
  </si>
  <si>
    <t xml:space="preserve">101 - NMB Head Office - Cash Deposit Agency banking - 2406 10 00 33 agency @61210036369@TPS900 Trx ID PS1766834179  Ter ID 6125120070   Description michael mwashilindi!! From SHAODU BUILDING MATERIAL LIMITED =&gt; YONAH GIDION KAYANGE </t>
  </si>
  <si>
    <t>101AGD3251753015</t>
  </si>
  <si>
    <t>TZS 5020057.30</t>
  </si>
  <si>
    <t>306 - Kahama - Funds Transfer  - 24 06 10 42 47 FUND-TRANSFER NMBMobileProd null!! From JACKSON JULIUS KABELELE =&gt; SHAODU BUILDING MATERIAL LIMITED</t>
  </si>
  <si>
    <t>306FTM4251750008</t>
  </si>
  <si>
    <t>TZS 10020057.30</t>
  </si>
  <si>
    <t>225 - Mlimani City - Outgoing Funds Transfer - Sender's Ref  PCEHCAVULN =&gt; Ultimate Beneficiary  /01100046040 * IFS =&gt; Remittance Info  AUDITING SERVICES</t>
  </si>
  <si>
    <t>225IBOT251750514</t>
  </si>
  <si>
    <t>5650000.00</t>
  </si>
  <si>
    <t>TZS 4370057.30</t>
  </si>
  <si>
    <t>225 - Mlimani City - Commission on Funds Transfer - Sender's Ref  PCEHCAVULN =&gt; Ultimate Beneficiary  /01100046040 * IFS =&gt; Remittance Info  AUDITING SERVICES</t>
  </si>
  <si>
    <t>TZS 4368362.38</t>
  </si>
  <si>
    <t>225 - Mlimani City - VAT Payable on Comm and Fees - Sender's Ref  PCEHCAVULN =&gt; Ultimate Beneficiary  /01100046040 * IFS =&gt; Remittance Info  AUDITING SERVICES</t>
  </si>
  <si>
    <t>TZS 4368057.30</t>
  </si>
  <si>
    <t>101 - NMB Head Office - Cash Deposit Agency banking - 2406 11 43 34 agency @51410072104@TPS900 Trx ID PS1766942185  Ter ID 5145121609   Description jafar!! From SHAODU BUILDING MATERIAL LIMITED =&gt; GOODLUCK JOHN BAYALIMO</t>
  </si>
  <si>
    <t>101AGD4251750811</t>
  </si>
  <si>
    <t>4505000.00</t>
  </si>
  <si>
    <t>TZS 8873057.30</t>
  </si>
  <si>
    <t>233 - Congo Street - Funds Transfer  - 24 06 12 48 30 FUND-TRANSFER NMBMobileProd null!! From JESTINA EZEKIEL MAHENGE =&gt; SHAODU BUILDING MATERIAL LIMITED</t>
  </si>
  <si>
    <t>233FTM2251750017</t>
  </si>
  <si>
    <t>93800.00</t>
  </si>
  <si>
    <t>TZS 8966857.30</t>
  </si>
  <si>
    <t>101 - NMB Head Office - Cash Deposit Agency banking - 2406 13 39 31 agency @20710065470@TPS900 Trx ID PS1767036532  Ter ID 2075100942   Description mudy!! From SHAODU BUILDING MATERIAL LIMITED =&gt; NIZAR NOORMOHAMED MANJI</t>
  </si>
  <si>
    <t>101AGD2251759849</t>
  </si>
  <si>
    <t>295000.00</t>
  </si>
  <si>
    <t>TZS 9261857.30</t>
  </si>
  <si>
    <t>101 - NMB Head Office - Cash Deposit Agency banking - 2406 14 08 32 agency @32710035156@TPS900 Trx ID PS1767105887  Ter ID 3275121176   Description Benjamin!! From SHAODU BUILDING MATERIAL LIMITED =&gt; SULEIMAN HASSAN RWAIKONDO</t>
  </si>
  <si>
    <t>101AGD4251752110</t>
  </si>
  <si>
    <t>TZS 14261857.30</t>
  </si>
  <si>
    <t>101 - NMB Head Office - Cash Deposit Agency banking - 2406 14 20 38 agency @21210049714@TPS900 Trx ID PS1767135318  Ter ID 2125112877   Description Grace Shayo!! From SHAODU BUILDING MATERIAL LIMITED =&gt; CHRISTOPHER MATHEW NKUU</t>
  </si>
  <si>
    <t>101AGD3251757827</t>
  </si>
  <si>
    <t>TZS 15711857.30</t>
  </si>
  <si>
    <t>101 - NMB Head Office - Cash Deposit Agency banking - 2406 15 17 23 agency @21610021168@Trx ID PS1767270300  Ter ID 216532523648   Description MESHACK!! From SHAODU BUILDING MATERIAL LIMITED =&gt; HASSAN MOHAMED TIMBULO</t>
  </si>
  <si>
    <t>101AGD325175A15U</t>
  </si>
  <si>
    <t>2235000.00</t>
  </si>
  <si>
    <t>TZS 17946857.30</t>
  </si>
  <si>
    <t>101 - NMB Head Office - Cash Deposit Agency banking - 2406 15 50 59 agency @80110040219@TPS900 Trx ID PS1767347407  Ter ID 8015122569   Description ally omari maganda!! From SHAODU BUILDING MATERIAL LIMITED =&gt; SHABANI SINGANO SEKIBAHA</t>
  </si>
  <si>
    <t>101AGD5251751370</t>
  </si>
  <si>
    <t>TZS 26226857.30</t>
  </si>
  <si>
    <t>225 - Mlimani City - Outgoing Funds Transfer - Sender's Ref  BZ6D96L5HM SHAODU BUILDING MATERIAL LIMITED to XINGHAO GROUP CO.LIMITED =&gt; Remittance Info  PURCHASE</t>
  </si>
  <si>
    <t>225IBFT251750553</t>
  </si>
  <si>
    <t>26200000.00</t>
  </si>
  <si>
    <t>TZS 26857.30</t>
  </si>
  <si>
    <t>25  Jun 2025</t>
  </si>
  <si>
    <t>209 - Muhimbili - Funds Transfer  - 25 06 00 46 27 FUND-TRANSFER NMBMobileProd G7 hardware!! From MAXIMILLIANI EUGEN KIMARO =&gt; SHAODU BUILDING MATERIAL LIMITED</t>
  </si>
  <si>
    <t>209FTM4251750518</t>
  </si>
  <si>
    <t>TZS 2886857.30</t>
  </si>
  <si>
    <t>101 - NMB Head Office - Cash Deposit Agency banking - 2506 08 30 57 agency @80110030305@TPS900 Trx ID PS1768192906  Ter ID 8015103386   Description T Mvungi!! From SHAODU BUILDING MATERIAL LIMITED =&gt; RUTH PAUL DAMIANO</t>
  </si>
  <si>
    <t>101AGD3251760748</t>
  </si>
  <si>
    <t>TZS 4336857.30</t>
  </si>
  <si>
    <t>101 - NMB Head Office - Cash Deposit Agency banking - 2506 09 19 08 agency @33610000806@TPS900 Trx ID PS1768272963  Ter ID 336555545   Description joseph!! From SHAODU BUILDING MATERIAL LIMITED =&gt; MARCO PETRO BARAKA</t>
  </si>
  <si>
    <t>101AGD4251760189</t>
  </si>
  <si>
    <t>5560000.00</t>
  </si>
  <si>
    <t>TZS 9896857.30</t>
  </si>
  <si>
    <t>428 - Arusha Business Centre - Funds Transfer  - 25 06 09 43 03 FUND-TRANSFER NMBMobileProd Business !! From MAKILINDI GLASS MART =&gt; SHAODU BUILDING MATERIAL LIMITED</t>
  </si>
  <si>
    <t>428FTM3251760501</t>
  </si>
  <si>
    <t>TZS 10376857.30</t>
  </si>
  <si>
    <t>101 - NMB Head Office - Cash Deposit Agency banking - 2506 09 43 08 agency @33710033261@TPS900 Trx ID PS1768322229  Ter ID 3375135855   Description Tekla sese!! From SHAODU BUILDING MATERIAL LIMITED =&gt; CHRISTINA MACHELA MATALU</t>
  </si>
  <si>
    <t>101AGD5251760588</t>
  </si>
  <si>
    <t>TZS 20376857.30</t>
  </si>
  <si>
    <t>101 - NMB Head Office - Cash Deposit Agency banking - 2506 09 58 59 agency @80110025266@TPS900 Trx ID PS1768357252  Ter ID 8015111279   Description ngofi hardware!! From SHAODU BUILDING MATERIAL LIMITED =&gt; IBRAHIM ALBETHO KUCHUNGULA</t>
  </si>
  <si>
    <t>101AGD3251763606</t>
  </si>
  <si>
    <t>TZS 21796857.30</t>
  </si>
  <si>
    <t>101 - NMB Head Office - Cash Deposit Agency banking - 2506 10 08 59 agency @41610039085@TPS900 Trx ID PS1768379385  Ter ID 4165121809   Description isihaka!! From SHAODU BUILDING MATERIAL LIMITED =&gt; SALMINI HUSENI KIMAKA</t>
  </si>
  <si>
    <t>101AGD4251760996</t>
  </si>
  <si>
    <t>3875000.00</t>
  </si>
  <si>
    <t>TZS 25671857.30</t>
  </si>
  <si>
    <t>238 - Mandela Road - Funds Transfer  - 25 06 12 16 31 FUND-TRANSFER NMBMobileProd null!! From GLORIA FESTO TEMBA  =&gt; SHAODU BUILDING MATERIAL LIMITED</t>
  </si>
  <si>
    <t>238FTM2251760006</t>
  </si>
  <si>
    <t>TZS 25965857.30</t>
  </si>
  <si>
    <t>204 - Kariakoo - Funds Transfer  - 25 06 12 32 30 FUND-TRANSFER NMBMobileProd null!! From YUSUF MURTAZA ASGERALI =&gt; SHAODU BUILDING MATERIAL LIMITED</t>
  </si>
  <si>
    <t>204FTM4251760525</t>
  </si>
  <si>
    <t>TZS 28465857.30</t>
  </si>
  <si>
    <t>101 - NMB Head Office - Cash Deposit Agency banking - 2506 12 48 33 agency @40310114514@TPS900 Trx ID PS1768744288  Ter ID 4035107731   Description Raphael sangawe!! From SHAODU BUILDING MATERIAL LIMITED =&gt; OMARY SHARIFU JAILANI</t>
  </si>
  <si>
    <t>101AGD325176A1GF</t>
  </si>
  <si>
    <t>TZS 30465857.30</t>
  </si>
  <si>
    <t>613CHDP251760041</t>
  </si>
  <si>
    <t>TZS 41465857.30</t>
  </si>
  <si>
    <t>101 - NMB Head Office - Cash Deposit Agency banking - 2506 14 35 33 agency @51710009678@TPS900 Trx ID PS1768962262  Ter ID 5175128693   Description kung kong dodoma!! From SHAODU BUILDING MATERIAL LIMITED =&gt; DONATI SIMONI CHAMI</t>
  </si>
  <si>
    <t>101AGD5251761696</t>
  </si>
  <si>
    <t>TZS 50465857.30</t>
  </si>
  <si>
    <t>101 - NMB Head Office - Incoming Funds Transfer - Sender's Ref  STP2702506252827 =&gt; Ordering Customer  270400000004 * TUPESIZE COMPANY LIMITED =&gt; Remittance Info  Deposit</t>
  </si>
  <si>
    <t>101FTIT251764090</t>
  </si>
  <si>
    <t>TZS 60465857.30</t>
  </si>
  <si>
    <t>101 - NMB Head Office - Cash Deposit Agency banking - 2506 14 36 21 agency @31010049776@TPS900 Trx ID PS1768963828  Ter ID 3105107370   Description George!! From SHAODU BUILDING MATERIAL LIMITED =&gt; RENATHA JULIUS WILFRED</t>
  </si>
  <si>
    <t>101AGD4251764148</t>
  </si>
  <si>
    <t>3264000.00</t>
  </si>
  <si>
    <t>TZS 63729857.30</t>
  </si>
  <si>
    <t>101 - NMB Head Office - Cash Deposit Agency banking - 2506 14 48 00 agency @51710016176@TPS900 Trx ID PS1768986335  Ter ID 5175129780   Description king kong dodoma!! From SHAODU BUILDING MATERIAL LIMITED =&gt; DONATI SIMON CHAMI</t>
  </si>
  <si>
    <t>101AGD5251761321</t>
  </si>
  <si>
    <t>TZS 83729857.30</t>
  </si>
  <si>
    <t>101 - NMB Head Office - Cash Deposit Agency banking - 2506 15 12 08 agency @41610039085@TPS900 Trx ID PS1769033941  Ter ID 4165121809   Description isihaka!! From SHAODU BUILDING MATERIAL LIMITED =&gt; SALMINI HUSENI KIMAKA</t>
  </si>
  <si>
    <t>101AGD225176C31R</t>
  </si>
  <si>
    <t>TZS 84229857.30</t>
  </si>
  <si>
    <t>101 - NMB Head Office - Cash Deposit Agency banking - 2506 15 18 14 agency @41610039085@TPS900 Trx ID PS1769046322  Ter ID 4165121809   Description ISIHAKA!! From SHAODU BUILDING MATERIAL LIMITED =&gt; SALMINI HUSENI KIMAKA</t>
  </si>
  <si>
    <t>101AGD225176C3LW</t>
  </si>
  <si>
    <t>112000.00</t>
  </si>
  <si>
    <t>TZS 84341857.30</t>
  </si>
  <si>
    <t>204 - Kariakoo - Funds Transfer  - 25 06 15 31 41 FUND-TRANSFER NMBMobileProd null!! From YUSUF MURTAZA ASGERALI =&gt; SHAODU BUILDING MATERIAL LIMITED</t>
  </si>
  <si>
    <t>204FTM3251760017</t>
  </si>
  <si>
    <t>TZS 85061857.30</t>
  </si>
  <si>
    <t>101 - NMB Head Office - Cash Deposit Agency banking - 2506 15 38 25 agency @33610001427@TPS900 Trx ID PS1769087825  Ter ID 336560860   Description prosper!! From SHAODU BUILDING MATERIAL LIMITED =&gt; GODLISTEN EPIPHAN URASSA</t>
  </si>
  <si>
    <t>101AGD4251764700</t>
  </si>
  <si>
    <t>5380000.00</t>
  </si>
  <si>
    <t>TZS 90441857.30</t>
  </si>
  <si>
    <t>239 - Oyster Plaza Premier - Outgoing Funds Transfer - Sender's Ref  AZ8FO4ZLLS JIUXING TANZANIA MINING CO.LIMITED to SHAODU BUILDING MATERIAL LIMITED =&gt; Remittance Info  cement</t>
  </si>
  <si>
    <t>239IBFT251760538</t>
  </si>
  <si>
    <t>28600000.00</t>
  </si>
  <si>
    <t>TZS 119041857.30</t>
  </si>
  <si>
    <t>204 - Kariakoo - Funds Transfer  - 25 06 16 31 06 FUND-TRANSFER NMBMobileProd null!! From YUSUF MURTAZA ASGERALI =&gt; SHAODU BUILDING MATERIAL LIMITED</t>
  </si>
  <si>
    <t>204FTM4251760539</t>
  </si>
  <si>
    <t>TZS 120641857.30</t>
  </si>
  <si>
    <t>225 - Mlimani City - Outgoing Funds Transfer - Sender's Ref  WE2TXXLKNK SHAODU BUILDING MATERIAL LIMITED to KEDA (T) CERAMICS CO.LTD =&gt; Remittance Info  purchase</t>
  </si>
  <si>
    <t>225IBFT251760048</t>
  </si>
  <si>
    <t>TZS 641857.30</t>
  </si>
  <si>
    <t>225 - Mlimani City - Monthly fee for Savings and Current Accounts - Monthly Fee - Jun_2025</t>
  </si>
  <si>
    <t>225m22525176K029</t>
  </si>
  <si>
    <t>TZS 628857.30</t>
  </si>
  <si>
    <t>225 - Mlimani City - VAT Payable on Comm and Fees - Monthly Fee - Jun_2025</t>
  </si>
  <si>
    <t>225m22525176K02C</t>
  </si>
  <si>
    <t>TZS 626517.31</t>
  </si>
  <si>
    <t>26  Jun 2025</t>
  </si>
  <si>
    <t>101 - NMB Head Office - Cash Deposit Agency banking - 2606 09 18 35 agency @80110040219@TPS900 Trx ID PS1769887571  Ter ID 8015122569   Description yasin h nabwera!! From SHAODU BUILDING MATERIAL LIMITED =&gt; SHABANI SINGANO SEKIBAHA</t>
  </si>
  <si>
    <t>101AGD3251771782</t>
  </si>
  <si>
    <t>TZS 2066517.31</t>
  </si>
  <si>
    <t>101 - NMB Head Office - Cash Deposit Agency banking - 2606 09 19 18 agency @80110029162@TPS900 Trx ID PS1769888912  Ter ID 801581040   Description hassani!! From SHAODU BUILDING MATERIAL LIMITED =&gt; EMMNUEL MICHAEL NDOSI</t>
  </si>
  <si>
    <t>101AGD3251771423</t>
  </si>
  <si>
    <t>TZS 3506517.31</t>
  </si>
  <si>
    <t>101 - NMB Head Office - Cash Deposit Agency banking - 2606 09 51 52 agency @21710012993@TPS900 Trx ID PS1769951400  Ter ID 2175469397897   Description Samson!! From SHAODU BUILDING MATERIAL LIMITED =&gt; OMARI TABU MAZIKU-DIRECT AGENCY ACC</t>
  </si>
  <si>
    <t>101AGD4251770358</t>
  </si>
  <si>
    <t>3016000.00</t>
  </si>
  <si>
    <t>TZS 6522517.31</t>
  </si>
  <si>
    <t>357 - Mbogwe - Funds Transfer  - 26 06 11 52 53 FUND-TRANSFER NMBMobileProd Biashara!! From AIVAN PHENIAS BENJAMIN =&gt; SHAODU BUILDING MATERIAL LIMITED</t>
  </si>
  <si>
    <t>357FTM2251770002</t>
  </si>
  <si>
    <t>TZS 6762517.31</t>
  </si>
  <si>
    <t>615 - Tunduma - Funds Transfer  - 26 06 12 33 46 FUND-TRANSFER NMBMobileProd Ununuz wa chuma!! From ANDREA JONWANI KIBONA =&gt; SHAODU BUILDING MATERIAL LIMITED</t>
  </si>
  <si>
    <t>615FTM4251770506</t>
  </si>
  <si>
    <t>TZS 8022517.31</t>
  </si>
  <si>
    <t>705 - Masasi - Cash Deposit - HANSGAR MPONDA-ALUMINIUM!! From SHAODU BUILDING MATERIAL LIMITED</t>
  </si>
  <si>
    <t>705CHDP251770505</t>
  </si>
  <si>
    <t>9400000.00</t>
  </si>
  <si>
    <t>TZS 17422517.31</t>
  </si>
  <si>
    <t>101 - NMB Head Office - Cash Deposit Agency banking - 2606 12 47 08 agency @20310121493@TPS900 Trx ID PS1770319591  Ter ID 2035154818   Description malipo!! From SHAODU BUILDING MATERIAL LIMITED =&gt; HELAKRIDI PETER WELLA</t>
  </si>
  <si>
    <t>101AGD225177B0L2</t>
  </si>
  <si>
    <t>231000.00</t>
  </si>
  <si>
    <t>TZS 17653517.31</t>
  </si>
  <si>
    <t>101 - NMB Head Office - Cash Deposit Agency banking - 2606 14 39 29 agency @51410072104@TPS900 Trx ID PS1770541511  Ter ID 5145121609   Description jafar rajabu!! From SHAODU BUILDING MATERIAL LIMITED =&gt; GOODLUCK JOHN BAYALIMO</t>
  </si>
  <si>
    <t>101AGD225177B75H</t>
  </si>
  <si>
    <t>305000.00</t>
  </si>
  <si>
    <t>TZS 17958517.31</t>
  </si>
  <si>
    <t>101 - NMB Head Office - Cash Deposit Agency banking - 2606 16 21 25 agency @51710071029@TPS900 Trx ID PS1770738008  Ter ID 5175113788   Description Hassan Mvungi!! From SHAODU BUILDING MATERIAL LIMITED =&gt; HENDRY GASPER MTEI</t>
  </si>
  <si>
    <t>101AGD5251772191</t>
  </si>
  <si>
    <t>12520000.00</t>
  </si>
  <si>
    <t>TZS 30478517.31</t>
  </si>
  <si>
    <t>101 - NMB Head Office - Cash Deposit Agency banking - 2606 16 22 43 agency @21210063260@TPS900 Trx ID PS1770740724  Ter ID 2125111681   Description malipo!! From SHAODU BUILDING MATERIAL LIMITED =&gt; IDRISA ALLY KILUVIA</t>
  </si>
  <si>
    <t>101AGD325177B1BD</t>
  </si>
  <si>
    <t>1110000.00</t>
  </si>
  <si>
    <t>TZS 31588517.31</t>
  </si>
  <si>
    <t>225 - Mlimani City - Outgoing Funds Transfer - Sender's Ref  C2J83KQG2X SHAODU BUILDING MATERIAL LIMITED to XINGHAO GROUP CO.LIMITED =&gt; Remittance Info  PURCHASE</t>
  </si>
  <si>
    <t>225IBFT251770049</t>
  </si>
  <si>
    <t>TZS 588517.31</t>
  </si>
  <si>
    <t>305 - Bariadi - Outgoing Funds Transfer - Sender's Ref  FT25062613501189 JOSEPH NGONDE NTIGA to SHAODU BUILDING MATERIAL LIMITED =&gt; Remittance Info  /RFB/FOR BUSINESS</t>
  </si>
  <si>
    <t>305FTSY251770006</t>
  </si>
  <si>
    <t>11720000.00</t>
  </si>
  <si>
    <t>TZS 12308517.31</t>
  </si>
  <si>
    <t>27  Jun 2025</t>
  </si>
  <si>
    <t>209 - Muhimbili - Funds Transfer  - 26 06 22 54 52 FUND-TRANSFER NMBMobileProd null!! From MAXIMILLIANI EUGEN KIMARO =&gt; SHAODU BUILDING MATERIAL LIMITED</t>
  </si>
  <si>
    <t>209FTM4251770033</t>
  </si>
  <si>
    <t>TZS 15168517.31</t>
  </si>
  <si>
    <t>801 - Mlandizi - Funds Transfer  - 27 06 08 26 15 FUND-TRANSFER NMBMobileProd Kulipia cement lulu mifuko 200!! From DAMBULWA YASINI DAMBULWA =&gt; SHAODU BUILDING MATERIAL LIMITED</t>
  </si>
  <si>
    <t>801FTM4251780501</t>
  </si>
  <si>
    <t>TZS 18008517.31</t>
  </si>
  <si>
    <t>212 - Kibaha - Funds Transfer  - 27 06 08 46 18 FUND-TRANSFER NMBMobileProd Cement!! From NUNI SAIDI NGATIPURA =&gt; SHAODU BUILDING MATERIAL LIMITED</t>
  </si>
  <si>
    <t>212FTM4251780003</t>
  </si>
  <si>
    <t>1573000.00</t>
  </si>
  <si>
    <t>TZS 19581517.31</t>
  </si>
  <si>
    <t>707 - Ndanda - Cash Deposit - MALIPO YA VIOO KASTUS K KAMBONA!! From SHAODU BUILDING MATERIAL LIMITED</t>
  </si>
  <si>
    <t>707CHDP251780003</t>
  </si>
  <si>
    <t>8052500.00</t>
  </si>
  <si>
    <t>TZS 27634017.31</t>
  </si>
  <si>
    <t>101 - NMB Head Office - Cash Deposit Agency banking - 2706 09 15 19 agency @51010140546@TPS900 Trx ID PS1771517422  Ter ID 5105146768   Description enock!! From SHAODU BUILDING MATERIAL LIMITED =&gt; PAUL GERALD BILOZA</t>
  </si>
  <si>
    <t>101AGD5251780069</t>
  </si>
  <si>
    <t>13540000.00</t>
  </si>
  <si>
    <t>TZS 41174017.31</t>
  </si>
  <si>
    <t>101 - NMB Head Office - Cash Deposit Agency banking - 2706 09 47 05 agency @32710035156@TPS900 Trx ID PS1771578373  Ter ID 3275121176   Description REVOCATUS!! From SHAODU BUILDING MATERIAL LIMITED =&gt; SULEIMAN HASSAN RWAIKONDO</t>
  </si>
  <si>
    <t>101AGD4251780733</t>
  </si>
  <si>
    <t>TZS 44574017.31</t>
  </si>
  <si>
    <t>801 - Mlandizi - Funds Transfer  - 27 06 09 57 46 FUND-TRANSFER NMBMobileProd Biashara !! From AMANDI ADINANI MRITA =&gt; SHAODU BUILDING MATERIAL LIMITED</t>
  </si>
  <si>
    <t>801FTM4251780502</t>
  </si>
  <si>
    <t>TZS 47169017.31</t>
  </si>
  <si>
    <t>306 - Kahama - Funds Transfer  - 27 06 09 59 47 FUND-TRANSFER NMBMobileProd null!! From JACKSON JULIUS KABELELE =&gt; SHAODU BUILDING MATERIAL LIMITED</t>
  </si>
  <si>
    <t>306FTM4251780504</t>
  </si>
  <si>
    <t>TZS 52169017.31</t>
  </si>
  <si>
    <t>336 - Kahama Business Centre - Outgoing Funds Transfer - Sender's Ref  TYB66VHPGU PROSPER SALVATORY MEELA to SHAODU BUILDING MATERIAL LIMITED =&gt; Remittance Info  cs</t>
  </si>
  <si>
    <t>336IBFT251780501</t>
  </si>
  <si>
    <t>TZS 57169017.31</t>
  </si>
  <si>
    <t>336 - Kahama Business Centre - Outgoing Funds Transfer - Sender's Ref  UCOC2VYMVN PROSPER SALVATORY MEELA to SHAODU BUILDING MATERIAL LIMITED =&gt; Remittance Info  cs</t>
  </si>
  <si>
    <t>336IBFT251780003</t>
  </si>
  <si>
    <t>TZS 62169017.31</t>
  </si>
  <si>
    <t>336 - Kahama Business Centre - Outgoing Funds Transfer - Sender's Ref  SFCY31KBIH PROSPER SALVATORY MEELA to SHAODU BUILDING MATERIAL LIMITED =&gt; Remittance Info  vs</t>
  </si>
  <si>
    <t>336IBFT251780502</t>
  </si>
  <si>
    <t>TZS 66169017.31</t>
  </si>
  <si>
    <t>101 - NMB Head Office - TIPS Payments - Ref  003-197b03f44f928b5f Received payment from 01J2499100200 (PROSPER SALVATOR MEELA) on 27.06.2025 10 17 07!! From BOT TIPS CLEARING ACCOUNT =&gt; SHAODU BUILDING MATERIAL LIMITED</t>
  </si>
  <si>
    <t>101TPFT251783524</t>
  </si>
  <si>
    <t>2830000.00</t>
  </si>
  <si>
    <t>TZS 68999017.31</t>
  </si>
  <si>
    <t>336 - Kahama Business Centre - Outgoing Funds Transfer - Sender's Ref  L253309GRS PROSPER SALVATORY MEELA to SHAODU BUILDING MATERIAL LIMITED =&gt; Remittance Info  cs</t>
  </si>
  <si>
    <t>336IBFT251780506</t>
  </si>
  <si>
    <t>4003000.00</t>
  </si>
  <si>
    <t>TZS 73002017.31</t>
  </si>
  <si>
    <t>443 - Kwa Mrombo - Outgoing Funds Transfer - Sender's Ref  FT25062713365849 MARKS DISTRIBUTORS AND SUPPLIES CO to SHAODU BUILDING MATERIAL LIMITED =&gt; Remittance Info  //building material payment</t>
  </si>
  <si>
    <t>443FTSY251780507</t>
  </si>
  <si>
    <t>12138000.00</t>
  </si>
  <si>
    <t>TZS 85140017.31</t>
  </si>
  <si>
    <t>101 - NMB Head Office - Cash Deposit Agency banking - 2706 13 55 16 agency @60510036512@Trx ID PS1772103375  Ter ID 605521253   Description MOSES  SANGA!! From SHAODU BUILDING MATERIAL LIMITED =&gt; YOHANA SIXBERT SIKEGULE</t>
  </si>
  <si>
    <t>101AGD4251783089</t>
  </si>
  <si>
    <t>3300000.00</t>
  </si>
  <si>
    <t>TZS 88440017.31</t>
  </si>
  <si>
    <t>613CHDP251780058</t>
  </si>
  <si>
    <t>TZS 104440017.31</t>
  </si>
  <si>
    <t>101 - NMB Head Office - Cash Deposit Agency banking - 2706 14 16 56 agency @52210002224@TPS900 Trx ID PS1772145684  Ter ID 5225362031440   Description kalisto mtewele!! From SHAODU BUILDING MATERIAL LIMITED =&gt; JAMES HEAVENIEL MAKUNDI</t>
  </si>
  <si>
    <t>101AGD4251783772</t>
  </si>
  <si>
    <t>5365000.00</t>
  </si>
  <si>
    <t>TZS 109805017.31</t>
  </si>
  <si>
    <t>212 - Kibaha - Cash Deposit - fidelis!! From SHAODU BUILDING MATERIAL LIMITED</t>
  </si>
  <si>
    <t>212CHDP251780569</t>
  </si>
  <si>
    <t>4210000.00</t>
  </si>
  <si>
    <t>TZS 114015017.31</t>
  </si>
  <si>
    <t>225 - Mlimani City - Outgoing Funds Transfer - Sender's Ref  0JW04CB27D SHAODU BUILDING MATERIAL LIMITED to KEDA (T) CERAMICS CO.LTD =&gt; Remittance Info  PURCHASE</t>
  </si>
  <si>
    <t>225IBFT251780046</t>
  </si>
  <si>
    <t>94864656.00</t>
  </si>
  <si>
    <t>TZS 19150361.31</t>
  </si>
  <si>
    <t>101 - NMB Head Office - Cash Deposit Agency banking - 2706 17 02 44 agency @51410072104@TPS900 Trx ID PS1772476546  Ter ID 5145121609   Description sevelee!! From SHAODU BUILDING MATERIAL LIMITED =&gt; GOODLUCK JOHN BAYALIMO</t>
  </si>
  <si>
    <t>101AGD4251785484</t>
  </si>
  <si>
    <t>7556000.00</t>
  </si>
  <si>
    <t>TZS 26706361.31</t>
  </si>
  <si>
    <t>225 - Mlimani City - Outgoing Funds Transfer - Sender's Ref  WKSZ9NAY3R SHAODU BUILDING MATERIAL LIMITED to XINGHAO GROUP CO.LIMITED =&gt; Remittance Info  PURCHASE</t>
  </si>
  <si>
    <t>225IBFT251780070</t>
  </si>
  <si>
    <t>TZS 706361.31</t>
  </si>
  <si>
    <t>615 - Tunduma - Funds Transfer  - 27 06 21 20 02 FUND-TRANSFER NMBMobileProd Ununuz wa mzgo!! From ANDREA JONWANI KIBONA =&gt; SHAODU BUILDING MATERIAL LIMITED</t>
  </si>
  <si>
    <t>615FTM4251780522</t>
  </si>
  <si>
    <t>TZS 1906361.31</t>
  </si>
  <si>
    <t>28  Jun 2025</t>
  </si>
  <si>
    <t>101 - NMB Head Office - Cash Deposit Agency banking - 2806 08 25 56 agency @23810045271@TPS900 Trx ID PS1773092256  Ter ID 2385122404   Description deposit!! From SHAODU BUILDING MATERIAL LIMITED =&gt; SANE CASH POINT</t>
  </si>
  <si>
    <t>101AGD5251782747</t>
  </si>
  <si>
    <t>TZS 10006361.31</t>
  </si>
  <si>
    <t>101 - NMB Head Office - Cash Deposit Agency banking - 2806 09 46 27 agency @80110018023@TPS900 Trx ID PS1773198927  Ter ID 801556330   Description michael mvala!! From SHAODU BUILDING MATERIAL LIMITED =&gt; RAJABU BONZA HASSAN</t>
  </si>
  <si>
    <t>101AGD325178D01U</t>
  </si>
  <si>
    <t>TZS 11758361.31</t>
  </si>
  <si>
    <t>101 - NMB Head Office - Cash Deposit Agency banking - 2806 09 48 12 agency @62110069487@TPS900 Trx ID PS1773201910  Ter ID 6215115019   Description geofrey mbwilo!! From SHAODU BUILDING MATERIAL LIMITED =&gt; BONIFACE EXAUD MTEI</t>
  </si>
  <si>
    <t>101AGD5251783077</t>
  </si>
  <si>
    <t>11905000.00</t>
  </si>
  <si>
    <t>TZS 23663361.31</t>
  </si>
  <si>
    <t>801 - Mlandizi - Funds Transfer  - 28 06 09 51 31 FUND-TRANSFER NMBMobileProd Biashara !! From AMANDI ADINANI MRITA =&gt; SHAODU BUILDING MATERIAL LIMITED</t>
  </si>
  <si>
    <t>801FTM4251790503</t>
  </si>
  <si>
    <t>3725000.00</t>
  </si>
  <si>
    <t>TZS 27388361.31</t>
  </si>
  <si>
    <t>29  Jun 2025</t>
  </si>
  <si>
    <t>101 - NMB Head Office - TIPS Payments - Ref  003-197b5852a8f0cafe Received payment from 01500006BWH00 (ALIHUSEIN M SHARIFF OR FA) on 28.06.2025 10 51 33!! From BOT TIPS CLEARING ACCOUNT =&gt; SHAODU BUILDING MATERIAL LIMITED</t>
  </si>
  <si>
    <t>101TPFT251800333</t>
  </si>
  <si>
    <t>TZS 29388361.31</t>
  </si>
  <si>
    <t>705 - Masasi - Funds Transfer  - 28 06 11 21 22 FUND-TRANSFER NMBMobileProd null!! From JACKLINE BONAVENTURA MARUNDA =&gt; SHAODU BUILDING MATERIAL LIMITED</t>
  </si>
  <si>
    <t>705FTM4251790503</t>
  </si>
  <si>
    <t>TZS 34388361.31</t>
  </si>
  <si>
    <t>101 - NMB Head Office - Cash Deposit Agency banking - 2806 12 47 22 agency @70510047704@TPS900 Trx ID PS1773562177  Ter ID 7055107825   Description NJAU!! From SHAODU BUILDING MATERIAL LIMITED =&gt; ASTON EZEKIA MBEPI</t>
  </si>
  <si>
    <t>101AGD3251797195</t>
  </si>
  <si>
    <t>2560000.00</t>
  </si>
  <si>
    <t>TZS 36948361.31</t>
  </si>
  <si>
    <t>101 - NMB Head Office - Cash Deposit Agency banking - 2806 12 50 00 agency @33110005410@TPS900 Trx ID PS1773567377  Ter ID 3315469367804   Description ezra!! From SHAODU BUILDING MATERIAL LIMITED =&gt; NDOLOLO LUMEYA MWIZA</t>
  </si>
  <si>
    <t>101AGD5251790347</t>
  </si>
  <si>
    <t>TZS 50948361.31</t>
  </si>
  <si>
    <t>705 - Masasi - Funds Transfer  - 28 06 12 58 44 FUND-TRANSFER NMBMobileProd Bidhaaaa!! From INNOCENT CASTORY NJAU =&gt; SHAODU BUILDING MATERIAL LIMITED</t>
  </si>
  <si>
    <t>705FTM2251790015</t>
  </si>
  <si>
    <t>TZS 51073361.31</t>
  </si>
  <si>
    <t>705 - Masasi - Funds Transfer  - 28 06 13 01 54 FUND-TRANSFER NMBMobileProd Bidhaaa!! From INNOCENT CASTORY NJAU =&gt; SHAODU BUILDING MATERIAL LIMITED</t>
  </si>
  <si>
    <t>705FTM1251790003</t>
  </si>
  <si>
    <t>37500.00</t>
  </si>
  <si>
    <t>TZS 51110861.31</t>
  </si>
  <si>
    <t>101 - NMB Head Office - Cash Deposit Agency banking - 2806 13 40 20 agency @60610076114@TPS900 Trx ID PS1773665069  Ter ID 6065151172   Description joseph komba!! From SHAODU BUILDING MATERIAL LIMITED =&gt; ADOLFINA JOHNBOSCO KOMBA</t>
  </si>
  <si>
    <t>101AGD4251792306</t>
  </si>
  <si>
    <t>3560000.00</t>
  </si>
  <si>
    <t>TZS 54670861.31</t>
  </si>
  <si>
    <t>101 - NMB Head Office - Cash Deposit Agency banking - 2806 14 05 11 agency @61910056770@TPS900 Trx ID PS1773710180  Ter ID 6195107478   Description STEVEN!! From SHAODU BUILDING MATERIAL LIMITED =&gt; AFSA STATIONARY AND GENERAL SUPPLIES</t>
  </si>
  <si>
    <t>101AGD325179A0C7</t>
  </si>
  <si>
    <t>TZS 57670861.31</t>
  </si>
  <si>
    <t>101 - NMB Head Office - Cash Deposit Agency banking - 2806 14 06 15 agency @61910074526@TPS900 Trx ID PS1773712067  Ter ID 6195134426   Description STEVEN!! From SHAODU BUILDING MATERIAL LIMITED =&gt; AFSA STATIONARY AND GENERAL SUPPLIES</t>
  </si>
  <si>
    <t>101AGD325179A0D3</t>
  </si>
  <si>
    <t>2810000.00</t>
  </si>
  <si>
    <t>TZS 60480861.31</t>
  </si>
  <si>
    <t>225 - Mlimani City - Outgoing Funds Transfer - Sender's Ref  VH7NSU5YCW SHAODU BUILDING MATERIAL LIMITED to XINGHAO GROUP CO.LIMITED =&gt; Remittance Info  purchase</t>
  </si>
  <si>
    <t>225IBFT251790512</t>
  </si>
  <si>
    <t>TZS 480861.31</t>
  </si>
  <si>
    <t>101 - NMB Head Office - Cash Deposit Agency banking - 2806 18 37 08 agency @33710042875@TPS900 Trx ID PS1774224937  Ter ID 3375160610   Description John vioo!! From SHAODU BUILDING MATERIAL LIMITED =&gt; CHRISTINA MACHELA MATALU</t>
  </si>
  <si>
    <t>101AGD4251795374</t>
  </si>
  <si>
    <t>TZS 5480861.31</t>
  </si>
  <si>
    <t>101 - NMB Head Office - Cash Deposit Agency banking - 2906 11 08 53 agency @51010140546@TPS900 Trx ID PS1774773381  Ter ID 5105146768   Description enock!! From SHAODU BUILDING MATERIAL LIMITED =&gt; PAUL GERALD BILOZA</t>
  </si>
  <si>
    <t>101AGD5251800092</t>
  </si>
  <si>
    <t>12850000.00</t>
  </si>
  <si>
    <t>TZS 18330861.31</t>
  </si>
  <si>
    <t>801 - Mlandizi - Funds Transfer  - 29 06 11 27 47 FUND-TRANSFER NMBMobileProd null!! From KAI SONG INTERNATIONAL LTD =&gt; SHAODU BUILDING MATERIAL LIMITED</t>
  </si>
  <si>
    <t>801FTM4251800501</t>
  </si>
  <si>
    <t>TZS 21130861.31</t>
  </si>
  <si>
    <t>30  Jun 2025</t>
  </si>
  <si>
    <t>101 - NMB Head Office - Cash Deposit Agency banking - 3006 09 01 11 agency @21010036392@TPS900 Trx ID PS1775768301  Ter ID 2105101432   Description ibadi!! From SHAODU BUILDING MATERIAL LIMITED =&gt; VASCO JOHN MASHINDANO</t>
  </si>
  <si>
    <t>101AGD3251810475</t>
  </si>
  <si>
    <t>TZS 21680861.31</t>
  </si>
  <si>
    <t>101 - NMB Head Office - Cash Deposit Agency banking - 3006 09 01 51 agency @21010036392@TPS900 Trx ID PS1775769517  Ter ID 2105101432   Description ibadi!! From SHAODU BUILDING MATERIAL LIMITED =&gt; VASCO JOHN MASHINDANO</t>
  </si>
  <si>
    <t>101AGD2251813581</t>
  </si>
  <si>
    <t>TZS 22130861.31</t>
  </si>
  <si>
    <t>101 - NMB Head Office - Cash Deposit Agency banking - 3006 09 03 03 agency @21010036392@TPS900 Trx ID PS1775771792  Ter ID 2105101432   Description ibadi!! From SHAODU BUILDING MATERIAL LIMITED =&gt; VASCO JOHN MASHINDANO</t>
  </si>
  <si>
    <t>101AGD3251811343</t>
  </si>
  <si>
    <t>TZS 22730861.31</t>
  </si>
  <si>
    <t>101 - NMB Head Office - Cash Deposit Agency banking - 3006 09 03 37 agency @21010036392@TPS900 Trx ID PS1775772824  Ter ID 2105101432   Description ibadi!! From SHAODU BUILDING MATERIAL LIMITED =&gt; VASCO JOHN MASHINDANO</t>
  </si>
  <si>
    <t>101AGD2251813642</t>
  </si>
  <si>
    <t>TZS 23230861.31</t>
  </si>
  <si>
    <t>320 - Muleba - Funds Transfer  - 30 06 09 59 08 FUND-TRANSFER NMBMobileProd Vioo!! From EUSTACE, ENOCK MULINDA =&gt; SHAODU BUILDING MATERIAL LIMITED</t>
  </si>
  <si>
    <t>320FTM2251810006</t>
  </si>
  <si>
    <t>150000.00</t>
  </si>
  <si>
    <t>TZS 23380861.31</t>
  </si>
  <si>
    <t>101 - NMB Head Office - Cash Deposit Agency banking - 3006 10 27 50 agency @33710033261@TPS900 Trx ID PS1775971768  Ter ID 3375135855   Description John vioo!! From SHAODU BUILDING MATERIAL LIMITED =&gt; CHRISTINA MACHELA MATALU</t>
  </si>
  <si>
    <t>101AGD5251810212</t>
  </si>
  <si>
    <t>TZS 38380861.31</t>
  </si>
  <si>
    <t>101 - NMB Head Office - Cash Deposit Agency banking - 3006 10 30 21 agency @61310082061@TPS900 Trx ID PS1775978247  Ter ID 6135152423   Description deposit!! From SHAODU BUILDING MATERIAL LIMITED =&gt; PASCHAL KWIGIZE MSESA</t>
  </si>
  <si>
    <t>101AGD3251815748</t>
  </si>
  <si>
    <t>TZS 39800861.31</t>
  </si>
  <si>
    <t>101 - NMB Head Office - Cash Deposit Agency banking - 3006 10 38 51 agency @21210070644@TPS900 Trx ID PS1776001071  Ter ID 2125109029   Description SAMWELI LYIMO!! From SHAODU BUILDING MATERIAL LIMITED =&gt; GRACE EDWARD MWASUJE</t>
  </si>
  <si>
    <t>101AGD3251816159</t>
  </si>
  <si>
    <t>TZS 41800861.31</t>
  </si>
  <si>
    <t>223 - Nmb House - Funds Transfer  - 30 06 11 15 51 FUND-TRANSFER NMBMobileProd Tiles!! From JAMES FAUSTINE MAPUNDA =&gt; SHAODU BUILDING MATERIAL LIMITED</t>
  </si>
  <si>
    <t>223FTM4251810509</t>
  </si>
  <si>
    <t>1300000.00</t>
  </si>
  <si>
    <t>TZS 43100861.31</t>
  </si>
  <si>
    <t>101 - NMB Head Office - Cash Deposit Agency banking - 3006 12 03 53 agency @21210046114@TPS900 Trx ID PS1776235134  Ter ID 2125114721   Description KISHE HARDWARE!! From SHAODU BUILDING MATERIAL LIMITED =&gt; BERTOLD BEDA KISHE</t>
  </si>
  <si>
    <t>101AGD325181A10L</t>
  </si>
  <si>
    <t>TZS 44550861.31</t>
  </si>
  <si>
    <t>101 - NMB Head Office - Cash Deposit Agency banking - 3006 12 37 36 agency @60610076114@TPS900 Trx ID PS1776325981  Ter ID 6065151172   Description joseph komba!! From SHAODU BUILDING MATERIAL LIMITED =&gt; ADOLFINA JOHNBOSCO KOMBA</t>
  </si>
  <si>
    <t>101AGD5251811545</t>
  </si>
  <si>
    <t>TZS 64550861.31</t>
  </si>
  <si>
    <t>101 - NMB Head Office - Cash Deposit Agency banking - 3006 13 12 54 agency @62110069417@TPS900 Trx ID PS1776418388  Ter ID 6215117728   Description frolence!! From SHAODU BUILDING MATERIAL LIMITED =&gt; GEOFREY JELAS KAPYELA</t>
  </si>
  <si>
    <t>101AGD4251813467</t>
  </si>
  <si>
    <t>3170000.00</t>
  </si>
  <si>
    <t>TZS 67720861.31</t>
  </si>
  <si>
    <t>230 - Airport - Cash Deposit - MANUNUZI-KAPAYA!! From SHAODU BUILDING MATERIAL LIMITED</t>
  </si>
  <si>
    <t>230CHDP251810058</t>
  </si>
  <si>
    <t>14755000.00</t>
  </si>
  <si>
    <t>TZS 82475861.31</t>
  </si>
  <si>
    <t>101 - NMB Head Office - Cash Deposit Agency banking - 3006 15 38 04 agency @70610071155@TPS900 Trx ID PS1776772342  Ter ID 7065105550   Description business!! From SHAODU BUILDING MATERIAL LIMITED =&gt; KARIM HAMISI MAWAZO</t>
  </si>
  <si>
    <t>101AGD5251812225</t>
  </si>
  <si>
    <t>TZS 91475861.31</t>
  </si>
  <si>
    <t xml:space="preserve">101 - NMB Head Office - Cash Deposit Agency banking - 3006 15 52 24 agency @61310071427@TPS900 Trx ID PS1776807884  Ter ID 6135134899   Description kuweka!! From SHAODU BUILDING MATERIAL LIMITED =&gt; SAM FARANDES INEO </t>
  </si>
  <si>
    <t>101AGD325181B4QD</t>
  </si>
  <si>
    <t>640000.00</t>
  </si>
  <si>
    <t>TZS 92115861.31</t>
  </si>
  <si>
    <t>101 - NMB Head Office - Cash Deposit Agency banking - 3006 15 55 52 agency @51710009678@TPS900 Trx ID PS1776816438  Ter ID 5175128693   Description king kong dodma!! From SHAODU BUILDING MATERIAL LIMITED =&gt; DONATI SIMONI CHAMI</t>
  </si>
  <si>
    <t>101AGD325181B4U6</t>
  </si>
  <si>
    <t>TZS 94115861.31</t>
  </si>
  <si>
    <t>225 - Mlimani City - Outgoing Funds Transfer - Sender's Ref  H2QQK9XZ7O SHAODU BUILDING MATERIAL LIMITED to KEDA (T) CERAMICS CO.LTD =&gt; Remittance Info  PURCHASE</t>
  </si>
  <si>
    <t>225IBFT251810052</t>
  </si>
  <si>
    <t>TZS 115861.31</t>
  </si>
  <si>
    <t>101 - NMB Head Office - Cash Deposit Agency banking - 3006 16 01 07 agency @23010079172@TPS900 Trx ID PS1776829202  Ter ID 2305112111   Description kachele!! From SHAODU BUILDING MATERIAL LIMITED =&gt; EMMANUEL MACHIBYA NDAHYA</t>
  </si>
  <si>
    <t>101AGD225181D4ZT</t>
  </si>
  <si>
    <t>TZS 175861.31</t>
  </si>
  <si>
    <t>101 - NMB Head Office - Cash Deposit Agency banking - 3006 16 02 59 agency @51710016176@TPS900 Trx ID PS1776833606  Ter ID 5175129780   Description king kong dodoma!! From SHAODU BUILDING MATERIAL LIMITED =&gt; DONATI SIMON CHAMI</t>
  </si>
  <si>
    <t>101AGD5251812302</t>
  </si>
  <si>
    <t>TZS 20175861.31</t>
  </si>
  <si>
    <t>214 - Kisarawe - Funds Transfer  - 30 06 16 04 14 FUND-TRANSFER NMBMobileProd null!! From REVOCATUS PETER MSANDAWE =&gt; SHAODU BUILDING MATERIAL LIMITED</t>
  </si>
  <si>
    <t>214FTM4251810008</t>
  </si>
  <si>
    <t>1957600.00</t>
  </si>
  <si>
    <t>TZS 22133461.31</t>
  </si>
  <si>
    <t>613 - Mwanjelwa - Cash Deposit - business!! From SHAODU BUILDING MATERIAL LIMITED</t>
  </si>
  <si>
    <t>613CHDP251810563</t>
  </si>
  <si>
    <t>21000000.00</t>
  </si>
  <si>
    <t>TZS 43133461.31</t>
  </si>
  <si>
    <t>101 - NMB Head Office - Cash Deposit Agency banking - 3006 17 08 47 agency @21210015837@TPS900 Trx ID PS1777000241  Ter ID 2125469385377   Description apam ceramic!! From SHAODU BUILDING MATERIAL LIMITED =&gt; MICHAEL LEMOMO MOLLEL</t>
  </si>
  <si>
    <t>101AGD325181C0SX</t>
  </si>
  <si>
    <t>TZS 44553461.31</t>
  </si>
  <si>
    <t>225 - Mlimani City - Outgoing Funds Transfer - Sender's Ref  Q0HH4I6895 SHAODU BUILDING MATERIAL LIMITED to GLOBAL ALUMINIUM LIMITED =&gt; Remittance Info  purchase</t>
  </si>
  <si>
    <t>225IBFT251810068</t>
  </si>
  <si>
    <t>44550000.00</t>
  </si>
  <si>
    <t>TZS 3461.31</t>
  </si>
  <si>
    <t>101 - NMB Head Office - Cash Deposit Agency banking - 3006 17 39 33 agency @21210049714@TPS900 Trx ID PS1777083087  Ter ID 2125112877   Description AVELINE PTARIMO!! From SHAODU BUILDING MATERIAL LIMITED =&gt; CHRISTOPHER MATHEW NKUU</t>
  </si>
  <si>
    <t>101AGD4251818021</t>
  </si>
  <si>
    <t>TZS 4403461.31</t>
  </si>
  <si>
    <t>243 - Gongo la Mboto - Funds Transfer  - 30 06 19 53 25 FUND-TRANSFER NMBMobileProd null!! From PETER EMMANUEL BULAHU =&gt; SHAODU BUILDING MATERIAL LIMITED</t>
  </si>
  <si>
    <t>243FTM4251810020</t>
  </si>
  <si>
    <t>TZS 5853461.31</t>
  </si>
  <si>
    <t>01  Jul 2025</t>
  </si>
  <si>
    <t>101 - NMB Head Office - Cash Deposit Agency banking - 0107 09 38 00 agency @40810043197@TPS900 Trx ID PS1777886534  Ter ID 4085469422498   Description ALLY OMARY!! From SHAODU BUILDING MATERIAL LIMITED =&gt; HAMISI SHABANI JANGAMA</t>
  </si>
  <si>
    <t>101AGD425181A0ET</t>
  </si>
  <si>
    <t>TZS 11353461.31</t>
  </si>
  <si>
    <t>101 - NMB Head Office - Cash Deposit Agency banking - 0107 10 12 44 agency @24310055295@TPS900 Trx ID PS1777966021  Ter ID 2435120001   Description baraka!! From SHAODU BUILDING MATERIAL LIMITED =&gt; ROBINSON MAKOYO MKAMI</t>
  </si>
  <si>
    <t>101AGD225181I60A</t>
  </si>
  <si>
    <t>TZS 11853461.31</t>
  </si>
  <si>
    <t>101 - NMB Head Office - Cash Deposit Agency banking - 0107 10 24 20 agency @41510021986@TPS900 Trx ID PS1777993532  Ter ID 4155466275224   Description manyota!! From SHAODU BUILDING MATERIAL LIMITED =&gt; SHABANI RAJABU ULIKI</t>
  </si>
  <si>
    <t>101AGD5251813816</t>
  </si>
  <si>
    <t>TZS 21053461.31</t>
  </si>
  <si>
    <t>101 - NMB Head Office - Cash Deposit Agency banking - 0107 17 35 30 agency @80110007709@TPS900 Trx ID PS1779059054  Ter ID 8015469360145   Description T Mvungi!! From SHAODU BUILDING MATERIAL LIMITED =&gt; DEOGRATIUS MNUBI KULUNGO</t>
  </si>
  <si>
    <t>101AGD325182F54O</t>
  </si>
  <si>
    <t>TZS 22533461.31</t>
  </si>
  <si>
    <t>225 - Mlimani City - Outgoing Funds Transfer - Sender's Ref  7TWX6ZDU5I =&gt; Ultimate Beneficiary  /0150523656100 * EVERBRIGHT STEEL MATERIALS CO  LTD =&gt; Remittance Info  PURCHASE</t>
  </si>
  <si>
    <t>225IBOT251820514</t>
  </si>
  <si>
    <t>TZS 533461.31</t>
  </si>
  <si>
    <t>225 - Mlimani City - Commission on Funds Transfer - Sender's Ref  7TWX6ZDU5I =&gt; Ultimate Beneficiary  /0150523656100 * EVERBRIGHT STEEL MATERIALS CO  LTD =&gt; Remittance Info  PURCHASE</t>
  </si>
  <si>
    <t>4237.29</t>
  </si>
  <si>
    <t>TZS 529224.02</t>
  </si>
  <si>
    <t>225 - Mlimani City - VAT Payable on Comm and Fees - Sender's Ref  7TWX6ZDU5I =&gt; Ultimate Beneficiary  /0150523656100 * EVERBRIGHT STEEL MATERIALS CO  LTD =&gt; Remittance Info  PURCHASE</t>
  </si>
  <si>
    <t>762.71</t>
  </si>
  <si>
    <t>TZS 528461.31</t>
  </si>
  <si>
    <t>248 - Bandari - Funds Transfer  - 01 07 19 28 11 FUND-TRANSFER NMBMobileProd Malipo  ya cement 100 !! From GIFT REMENI MAKERE =&gt; SHAODU BUILDING MATERIAL LIMITED</t>
  </si>
  <si>
    <t>248FTM4251820007</t>
  </si>
  <si>
    <t>TZS 2008461.31</t>
  </si>
  <si>
    <t>02  Jul 2025</t>
  </si>
  <si>
    <t>336 - Kahama Business Centre - Outgoing Funds Transfer - Sender's Ref  NBQ1ZT0YTU PROSPER SALVATORY MEELA to SHAODU BUILDING MATERIAL LIMITED =&gt; Remittance Info  CS</t>
  </si>
  <si>
    <t>336IBFT251830002</t>
  </si>
  <si>
    <t>TZS 7008461.31</t>
  </si>
  <si>
    <t>101 - NMB Head Office - Cash Deposit Agency banking - 0207 10 02 04 agency @41510021986@TPS900 Trx ID PS1779919557  Ter ID 4155466275224   Description manyota!! From SHAODU BUILDING MATERIAL LIMITED =&gt; SHABANI RAJABU ULIKI</t>
  </si>
  <si>
    <t>101AGD5251830010</t>
  </si>
  <si>
    <t>9134000.00</t>
  </si>
  <si>
    <t>TZS 16142461.31</t>
  </si>
  <si>
    <t>336 - Kahama Business Centre - Outgoing Funds Transfer - Sender's Ref  QJPTWS83NM PROSPER SALVATORY MEELA to SHAODU BUILDING MATERIAL LIMITED =&gt; Remittance Info  CS</t>
  </si>
  <si>
    <t>336IBFT251830501</t>
  </si>
  <si>
    <t>TZS 16622461.31</t>
  </si>
  <si>
    <t>101 - NMB Head Office - Cash Deposit Agency banking - 0207 10 31 24 agency @32710035156@TPS900 Trx ID PS1779992501  Ter ID 3275121176   Description Revocatus!! From SHAODU BUILDING MATERIAL LIMITED =&gt; SULEIMAN HASSAN RWAIKONDO</t>
  </si>
  <si>
    <t>101AGD4251830123</t>
  </si>
  <si>
    <t>TZS 19922461.31</t>
  </si>
  <si>
    <t>238 - Mandela Road - Funds Transfer  - 02 07 10 41 28 FUND-TRANSFER NMBMobileProd null!! From SWAIBU OMARI MTANGI =&gt; SHAODU BUILDING MATERIAL LIMITED</t>
  </si>
  <si>
    <t>238FTM4251830004</t>
  </si>
  <si>
    <t>TZS 20922461.31</t>
  </si>
  <si>
    <t>336 - Kahama Business Centre - Outgoing Funds Transfer - Sender's Ref  7LO5E8NS5J PROSPER SALVATORY MEELA to SHAODU BUILDING MATERIAL LIMITED =&gt; Remittance Info  cs</t>
  </si>
  <si>
    <t>336IBFT251830503</t>
  </si>
  <si>
    <t>TZS 25922461.31</t>
  </si>
  <si>
    <t>336 - Kahama Business Centre - Outgoing Funds Transfer - Sender's Ref  PFON4NMVEV PROSPER SALVATORY MEELA to SHAODU BUILDING MATERIAL LIMITED =&gt; Remittance Info  cs</t>
  </si>
  <si>
    <t>336IBFT251830504</t>
  </si>
  <si>
    <t>2862000.00</t>
  </si>
  <si>
    <t>TZS 28784461.31</t>
  </si>
  <si>
    <t>101 - NMB Head Office - Cash Deposit Agency banking - 0207 11 42 05 agency @80110007709@TPS900 Trx ID PS1780173480  Ter ID 8015469360145   Description yasin!! From SHAODU BUILDING MATERIAL LIMITED =&gt; DEOGRATIUS MNUBI KULUNGO</t>
  </si>
  <si>
    <t>101AGD3251835418</t>
  </si>
  <si>
    <t>TZS 30264461.31</t>
  </si>
  <si>
    <t>101 - NMB Head Office - Cash Deposit Agency banking - 0207 12 50 23 agency @20310121493@TPS900 Trx ID PS1780352184  Ter ID 2035154818   Description Shelutete!! From SHAODU BUILDING MATERIAL LIMITED =&gt; HELAKRIDI PETER WELLA</t>
  </si>
  <si>
    <t>101AGD4251832894</t>
  </si>
  <si>
    <t>TZS 35664461.31</t>
  </si>
  <si>
    <t>101 - NMB Head Office - Cash Deposit Agency banking - 0207 12 56 42 agency @20310121493@TPS900 Trx ID PS1780368205  Ter ID 2035154818   Description magai!! From SHAODU BUILDING MATERIAL LIMITED =&gt; HELAKRIDI PETER WELLA</t>
  </si>
  <si>
    <t>101AGD225183B0TP</t>
  </si>
  <si>
    <t>72000.00</t>
  </si>
  <si>
    <t>TZS 35736461.31</t>
  </si>
  <si>
    <t>101 - NMB Head Office - Cash Deposit Agency banking - 0207 13 51 39 agency @51610015379@TPS900 Trx ID PS1780508377  Ter ID 5165469442879   Description issa issa!! From SHAODU BUILDING MATERIAL LIMITED =&gt; SHIZA ATHUMANI KALINI</t>
  </si>
  <si>
    <t>101AGD325183A3V8</t>
  </si>
  <si>
    <t>1018000.00</t>
  </si>
  <si>
    <t>TZS 36754461.31</t>
  </si>
  <si>
    <t>101 - NMB Head Office - Cash Deposit Agency banking - 0207 14 40 19 agency @21210077845@TPS900 Trx ID PS1780619832  Ter ID 2125124820   Description Jumanne Cement!! From SHAODU BUILDING MATERIAL LIMITED =&gt; CHRISTER THOMAS LUGENGE</t>
  </si>
  <si>
    <t>101AGD325183A5PQ</t>
  </si>
  <si>
    <t>TZS 37754461.31</t>
  </si>
  <si>
    <t>243 - Gongo la Mboto - Funds Transfer  - 02 07 15 25 50 FUND-TRANSFER NMBMobileProd Payment!! From THERESIA FRANCIS STEPHANE =&gt; SHAODU BUILDING MATERIAL LIMITED</t>
  </si>
  <si>
    <t>243FTM3251830504</t>
  </si>
  <si>
    <t>TZS 38204461.31</t>
  </si>
  <si>
    <t>101 - NMB Head Office - Cash Deposit Agency banking - 0207 15 36 48 agency @32310004181@TPS900 Trx ID PS1780746269  Ter ID 3235148879   Description liliani!! From SHAODU BUILDING MATERIAL LIMITED =&gt; MAGINDU COMPANY LIMITED</t>
  </si>
  <si>
    <t>101AGD325183B0W9</t>
  </si>
  <si>
    <t>TZS 40054461.31</t>
  </si>
  <si>
    <t>212 - Kibaha - Funds Transfer  - 02 07 16 47 36 FUND-TRANSFER NMBMobileProd Cement!! From NUNI SAIDI NGATIPURA =&gt; SHAODU BUILDING MATERIAL LIMITED</t>
  </si>
  <si>
    <t>212FTM4251830528</t>
  </si>
  <si>
    <t>TZS 41534461.31</t>
  </si>
  <si>
    <t>225 - Mlimani City - Outgoing Funds Transfer - Sender's Ref  GR408KCU4Q SHAODU BUILDING MATERIAL LIMITED to KINGSUN STEEL LIMITED =&gt; Remittance Info  purchase</t>
  </si>
  <si>
    <t>225IBFT251830069</t>
  </si>
  <si>
    <t>TZS 1534461.31</t>
  </si>
  <si>
    <t>03  Jul 2025</t>
  </si>
  <si>
    <t>209FTRQ251840003</t>
  </si>
  <si>
    <t>TZS 4494461.31</t>
  </si>
  <si>
    <t>213 - Kibiti - Funds Transfer  - 03 07 11 29 31 FUND-TRANSFER NMBMobileProd null!! From ABBASI YAHAYA SALEHE =&gt; SHAODU BUILDING MATERIAL LIMITED</t>
  </si>
  <si>
    <t>213FTM4251840504</t>
  </si>
  <si>
    <t>2147000.00</t>
  </si>
  <si>
    <t>TZS 6641461.31</t>
  </si>
  <si>
    <t>101 - NMB Head Office - Cash Deposit Agency banking - 0307 11 52 51 agency @60210075497@TPS900 Trx ID PS1782062786  Ter ID 6025125641   Description matwaki!! From SHAODU BUILDING MATERIAL LIMITED =&gt; JOSHUA ATANAS LONGO</t>
  </si>
  <si>
    <t>101AGD4251841799</t>
  </si>
  <si>
    <t>TZS 12351461.31</t>
  </si>
  <si>
    <t>238 - Mandela Road - Funds Transfer  - 03 07 11 57 37 FUND-TRANSFER NMBMobileProd null!! From SWAIBU OMARI MTANGI =&gt; SHAODU BUILDING MATERIAL LIMITED</t>
  </si>
  <si>
    <t>238FTM4251840006</t>
  </si>
  <si>
    <t>TZS 13351461.31</t>
  </si>
  <si>
    <t>101 - NMB Head Office - Cash Deposit Agency banking - 0307 12 05 24 agency @20310121493@TPS900 Trx ID PS1782091133  Ter ID 2035154818   Description malipo!! From SHAODU BUILDING MATERIAL LIMITED =&gt; HELAKRIDI PETER WELLA</t>
  </si>
  <si>
    <t>101AGD225184B17O</t>
  </si>
  <si>
    <t>270000.00</t>
  </si>
  <si>
    <t>TZS 13621461.31</t>
  </si>
  <si>
    <t>306 - Kahama - Funds Transfer  - 03 07 12 09 43 FUND-TRANSFER NMBMobileProd null!! From JACKSON JULIUS KABELELE =&gt; SHAODU BUILDING MATERIAL LIMITED</t>
  </si>
  <si>
    <t>306FTM4251840014</t>
  </si>
  <si>
    <t>TZS 18621461.31</t>
  </si>
  <si>
    <t>101 - NMB Head Office - Cash Deposit Agency banking - 0307 12 11 47 agency @50510100903@TPS900 Trx ID PS1782106008  Ter ID 5055107014   Description EKAD COMPANY!! From SHAODU BUILDING MATERIAL LIMITED =&gt; HERIELI ALEN MOSHA</t>
  </si>
  <si>
    <t>101AGD4251842289</t>
  </si>
  <si>
    <t>5590000.00</t>
  </si>
  <si>
    <t>TZS 29211461.31</t>
  </si>
  <si>
    <t>101 - NMB Head Office - Cash Deposit Agency banking - 0307 12 20 53 agency @33610002716@TPS900 Trx ID PS1782126938  Ter ID 3365115995   Description Jackson!! From SHAODU BUILDING MATERIAL LIMITED =&gt; AGRICS INVESTMENT COMPANY LIMITED</t>
  </si>
  <si>
    <t>101AGD325184A0NT</t>
  </si>
  <si>
    <t>TZS 30631461.31</t>
  </si>
  <si>
    <t>101 - NMB Head Office - Cash Deposit Agency banking - 0307 12 23 03 agency @20310121493@TPS900 Trx ID PS1782131851  Ter ID 2035154818   Description Best alluminium!! From SHAODU BUILDING MATERIAL LIMITED =&gt; HELAKRIDI PETER WELLA</t>
  </si>
  <si>
    <t>101AGD225184B2PR</t>
  </si>
  <si>
    <t>TZS 30711461.31</t>
  </si>
  <si>
    <t>101 - NMB Head Office - TIPS Payments - Ref  504-APCTZ177866958897664 Received payment from 255783103085 (THERESIA STEPHANE) on 03.07.2025 12 30 03!! From BOT TIPS CLEARING ACCOUNT =&gt; SHAODU BUILDING MATERIAL LIMITED</t>
  </si>
  <si>
    <t>101TPFT251846978</t>
  </si>
  <si>
    <t>TZS 30806461.31</t>
  </si>
  <si>
    <t>101 - NMB Head Office - Cash Deposit Agency banking - 0307 12 38 03 agency @21210077845@TPS900 Trx ID PS1782165099  Ter ID 2125124820   Description jumanne!! From SHAODU BUILDING MATERIAL LIMITED =&gt; CHRISTER THOMAS LUGENGE</t>
  </si>
  <si>
    <t>101AGD125184A5TE</t>
  </si>
  <si>
    <t>TZS 30826461.31</t>
  </si>
  <si>
    <t>306 - Kahama - Outgoing Funds Transfer - Sender's Ref  FT25070312248701 JOHNSON NICKOLAUS SEKAMENYA to SHAODU BUILDING MATERIAL LIMITED =&gt; Remittance Info  //KUNUNUA VIOO</t>
  </si>
  <si>
    <t>306FTSY251840504</t>
  </si>
  <si>
    <t>9340000.00</t>
  </si>
  <si>
    <t>TZS 40166461.31</t>
  </si>
  <si>
    <t>212 - Kibaha - Funds Transfer  - 03 07 13 20 52 FUND-TRANSFER NMBMobileProd null!! From WINSTON KWEYAMBA MUNYAGA =&gt; SHAODU BUILDING MATERIAL LIMITED</t>
  </si>
  <si>
    <t>212FTM3251840013</t>
  </si>
  <si>
    <t>TZS 40666461.31</t>
  </si>
  <si>
    <t>227 - Dumila - Funds Transfer  - 03 07 14 10 26 FUND-TRANSFER NMBMobileProd Tailizi!! From JIMSON PETRO MBEMBATI =&gt; SHAODU BUILDING MATERIAL LIMITED</t>
  </si>
  <si>
    <t>227FTM4251840005</t>
  </si>
  <si>
    <t>TZS 43666461.31</t>
  </si>
  <si>
    <t>435 - Mbuyuni - Outgoing Funds Transfer - Sender's Ref  P287560L41 TANZANITE ALUMINIUM PROFILE AND GLA to SHAODU BUILDING MATERIAL LIMITED =&gt; Remittance Info  Payment</t>
  </si>
  <si>
    <t>435IBFT251840004</t>
  </si>
  <si>
    <t>7500000.00</t>
  </si>
  <si>
    <t>TZS 51166461.31</t>
  </si>
  <si>
    <t>225 - Mlimani City - Outgoing Funds Transfer - Sender's Ref  JQWI6XMPVR SHAODU BUILDING MATERIAL LIMITED to GLOBAL ALUMINIUM LIMITED =&gt; Remittance Info  purchase</t>
  </si>
  <si>
    <t>225IBFT251840525</t>
  </si>
  <si>
    <t>TZS 1166461.31</t>
  </si>
  <si>
    <t>101 - NMB Head Office - Cash Deposit Agency banking - 0307 16 05 34 agency @80110002393@TPS900 Trx ID PS1782589294  Ter ID 8015469395463   Description maganda!! From SHAODU BUILDING MATERIAL LIMITED =&gt; SAM COM</t>
  </si>
  <si>
    <t>101AGD4251845155</t>
  </si>
  <si>
    <t>TZS 5546461.31</t>
  </si>
  <si>
    <t>635 - Ruaha - Cash Deposit - kununua chuma by jangwa nicodem!! From SHAODU BUILDING MATERIAL LIMITED</t>
  </si>
  <si>
    <t>635CHDP251840539</t>
  </si>
  <si>
    <t>10250000.00</t>
  </si>
  <si>
    <t>TZS 15796461.31</t>
  </si>
  <si>
    <t>225 - Mlimani City - Outgoing Funds Transfer - Sender's Ref  8CTA521IT3 SHAODU BUILDING MATERIAL LIMITED to XINGHAO GROUP CO.LIMITED =&gt; Remittance Info  PURCHASE</t>
  </si>
  <si>
    <t>225IBFT251840539</t>
  </si>
  <si>
    <t>15790000.00</t>
  </si>
  <si>
    <t>TZS 6461.31</t>
  </si>
  <si>
    <t>101 - NMB Head Office - Cash Deposit Agency banking - 0307 20 00 53 agency @42210013055@TPS900 Trx ID PS1783139653  Ter ID 4225469420085   Description dep!! From SHAODU BUILDING MATERIAL LIMITED =&gt; MUSSA JUMA HASSANI</t>
  </si>
  <si>
    <t>101AGD325184C640</t>
  </si>
  <si>
    <t>2230000.00</t>
  </si>
  <si>
    <t>TZS 2236461.31</t>
  </si>
  <si>
    <t>04  Jul 2025</t>
  </si>
  <si>
    <t>238 - Mandela Road - Funds Transfer  - 04 07 09 17 11 FUND-TRANSFER NMBMobileProd null!! From HELAKRIDI PETER WELLA =&gt; SHAODU BUILDING MATERIAL LIMITED</t>
  </si>
  <si>
    <t>238FTM4251850501</t>
  </si>
  <si>
    <t>TZS 3886461.31</t>
  </si>
  <si>
    <t>404 - Rombo - Funds Transfer  - 04 07 09 31 12 FUND-TRANSFER NMBMobileProd Malipo!! From VICTOR NGOWI =&gt; SHAODU BUILDING MATERIAL LIMITED</t>
  </si>
  <si>
    <t>404FTM4251850001</t>
  </si>
  <si>
    <t>TZS 5366461.31</t>
  </si>
  <si>
    <t>101 - NMB Head Office - Cash Deposit Agency banking - 0407 09 45 12 agency @21210079535@TPS900 Trx ID PS1783489399  Ter ID 2125129816   Description deposits!! From SHAODU BUILDING MATERIAL LIMITED =&gt; JAFARI AWADHI MSUYA</t>
  </si>
  <si>
    <t>101AGD325184D3EY</t>
  </si>
  <si>
    <t>TZS 6826461.31</t>
  </si>
  <si>
    <t>225 - Mlimani City - Outgoing Funds Transfer - Sender's Ref  DRUC2ADCFI SHAODU BUILDING MATERIAL LIMITED to GOODWILL (TANZANIA) CERAMIC CO LTD =&gt; Remittance Info  PURCHASE</t>
  </si>
  <si>
    <t>225IBFT251850504</t>
  </si>
  <si>
    <t>6753671.00</t>
  </si>
  <si>
    <t>TZS 72790.31</t>
  </si>
  <si>
    <t>101 - NMB Head Office - Incoming Funds Transfer - Sender's Ref  HZ1IVAA47VV71A09 =&gt; Ordering Customer  0150270597200 * GOODWILL TZ CERAMI CO LTD =&gt; Remittance Info  goodwill</t>
  </si>
  <si>
    <t>101FTIT251852252</t>
  </si>
  <si>
    <t>61865000.00</t>
  </si>
  <si>
    <t>TZS 61937790.31</t>
  </si>
  <si>
    <t>610 - Mbalizi Road - Funds Transfer  - 04 07 12 06 11 FUND-TRANSFER NMBMobileProd Rivert!! From SAID MOHAMED NINDI =&gt; SHAODU BUILDING MATERIAL LIMITED</t>
  </si>
  <si>
    <t>610FTM2251850515</t>
  </si>
  <si>
    <t>TZS 62297790.31</t>
  </si>
  <si>
    <t>101 - NMB Head Office - Cash Deposit Agency banking - 0407 12 09 37 agency @51110042820@TPS900 Trx ID PS1783802420  Ter ID 5115125320   Description rashid!! From SHAODU BUILDING MATERIAL LIMITED =&gt; IMANI SADICK MWALUGOJE</t>
  </si>
  <si>
    <t>101AGD3251854569</t>
  </si>
  <si>
    <t>TZS 64717790.31</t>
  </si>
  <si>
    <t>225 - Mlimani City - Outgoing Funds Transfer - Sender's Ref  6A1SWV945D SHAODU BUILDING MATERIAL LIMITED to GREEN POWER TANZANIA LIMITED =&gt; Remittance Info  repair</t>
  </si>
  <si>
    <t>225IBFT251850010</t>
  </si>
  <si>
    <t>710000.00</t>
  </si>
  <si>
    <t>TZS 64007790.31</t>
  </si>
  <si>
    <t>227 - Dumila - Funds Transfer  - 04 07 12 33 07 FUND-TRANSFER NMBMobileProd Tailizi !! From JIMSON PETRO MBEMBATI =&gt; SHAODU BUILDING MATERIAL LIMITED</t>
  </si>
  <si>
    <t>227FTM4251850005</t>
  </si>
  <si>
    <t>TZS 64907790.31</t>
  </si>
  <si>
    <t>435 - Mbuyuni - Cash Deposit - vioo by pesa joseph mkwizu!! From SHAODU BUILDING MATERIAL LIMITED</t>
  </si>
  <si>
    <t>435CHDP251850036</t>
  </si>
  <si>
    <t>5056500.00</t>
  </si>
  <si>
    <t>TZS 69964290.31</t>
  </si>
  <si>
    <t>101 - NMB Head Office - Cash Deposit Agency banking - 0407 13 58 05 agency @70610067997@TPS900 Trx ID PS1784031149  Ter ID 7065102711   Description mpita!! From SHAODU BUILDING MATERIAL LIMITED =&gt; FARAJI AJALI LIPONDA</t>
  </si>
  <si>
    <t>101AGD4251851972</t>
  </si>
  <si>
    <t>TZS 75964290.31</t>
  </si>
  <si>
    <t>225 - Mlimani City - Cash Deposit - LISHENG JIE !! From SHAODU BUILDING MATERIAL LIMITED</t>
  </si>
  <si>
    <t>225CHDP251850034</t>
  </si>
  <si>
    <t>TZS 85544290.31</t>
  </si>
  <si>
    <t>101 - NMB Head Office - Cash Deposit Agency banking - 0407 14 48 29 agency @25110026126@TPS900 Trx ID PS1784131630  Ter ID 2515105035   Description deposit!! From SHAODU BUILDING MATERIAL LIMITED =&gt; ONESMO JEROMINE MASSAWE</t>
  </si>
  <si>
    <t>101AGD225185B41K</t>
  </si>
  <si>
    <t>TZS 85734290.31</t>
  </si>
  <si>
    <t>225 - Mlimani City - Funds Transfer  - 04 07 15 54 16 FUND-TRANSFER NMBMobileProd Malipo ya cement !! From KINUNDA, DENIS AMBROS =&gt; SHAODU BUILDING MATERIAL LIMITED</t>
  </si>
  <si>
    <t>225FTM4251850046</t>
  </si>
  <si>
    <t>TZS 87214290.31</t>
  </si>
  <si>
    <t>101 - NMB Head Office - Cash Deposit Agency banking - 0407 16 14 56 agency @21210063260@TPS900 Trx ID PS1784309510  Ter ID 2125111681   Description malipo cement!! From SHAODU BUILDING MATERIAL LIMITED =&gt; IDRISA ALLY KILUVIA</t>
  </si>
  <si>
    <t>101AGD225185C2AW</t>
  </si>
  <si>
    <t>TZS 87514290.31</t>
  </si>
  <si>
    <t>101 - NMB Head Office - Cash Deposit Agency banking - 0407 16 18 37 agency @80110025277@TPS900 Trx ID PS1784317361  Ter ID 8015115779   Description malipo!! From SHAODU BUILDING MATERIAL LIMITED =&gt; CHIRISTINA SIMBI SINGE</t>
  </si>
  <si>
    <t>101AGD225185C36L</t>
  </si>
  <si>
    <t>TZS 87594290.31</t>
  </si>
  <si>
    <t>225 - Mlimani City - Outgoing Funds Transfer - Sender's Ref  V421M3O376 SHAODU BUILDING MATERIAL LIMITED to XINGHAO GROUP CO.LIMITED =&gt; Remittance Info  PURCHASE</t>
  </si>
  <si>
    <t>225IBFT251850521</t>
  </si>
  <si>
    <t>TZS 594290.31</t>
  </si>
  <si>
    <t>05  Jul 2025</t>
  </si>
  <si>
    <t>101 - NMB Head Office - Cash Deposit Agency banking - 0507 08 48 05 agency @22510107607@TPS900 Trx ID PS1785065954  Ter ID 2255145380   Description t mvungi!! From SHAODU BUILDING MATERIAL LIMITED =&gt; EMMANUEL MICHAEL NDOSSI</t>
  </si>
  <si>
    <t>101AGD3251860856</t>
  </si>
  <si>
    <t>TZS 2074290.31</t>
  </si>
  <si>
    <t>101 - NMB Head Office - Cash Deposit Agency banking - 0507 08 50 59 agency @23810045271@TPS900 Trx ID PS1785069384  Ter ID 2385122404   Description deposit!! From SHAODU BUILDING MATERIAL LIMITED =&gt; SANE CASH POINT</t>
  </si>
  <si>
    <t>101AGD5251860521</t>
  </si>
  <si>
    <t>8150000.00</t>
  </si>
  <si>
    <t>TZS 10224290.31</t>
  </si>
  <si>
    <t>101 - NMB Head Office - Cash Deposit Agency banking - 0507 09 20 50 agency @21210077845@TPS900 Trx ID PS1785109970  Ter ID 2125124820   Description jumanne!! From SHAODU BUILDING MATERIAL LIMITED =&gt; CHRISTER THOMAS LUGENGE</t>
  </si>
  <si>
    <t>101AGD2251864052</t>
  </si>
  <si>
    <t>TZS 10524290.31</t>
  </si>
  <si>
    <t>101 - NMB Head Office - Cash Deposit Agency banking - 0507 09 53 10 agency @20310121493@TPS900 Trx ID PS1785164320  Ter ID 2035154818   Description Juin!! From SHAODU BUILDING MATERIAL LIMITED =&gt; HELAKRIDI PETER WELLA</t>
  </si>
  <si>
    <t>101AGD1251865021</t>
  </si>
  <si>
    <t>20900.00</t>
  </si>
  <si>
    <t>TZS 10545190.31</t>
  </si>
  <si>
    <t>101 - NMB Head Office - Cash Deposit Agency banking - 0507 10 37 56 agency @22510107607@TPS900 Trx ID PS1785251116  Ter ID 2255145380   Description hassani!! From SHAODU BUILDING MATERIAL LIMITED =&gt; EMMANUEL MICHAEL NDOSSI</t>
  </si>
  <si>
    <t>101AGD3251864485</t>
  </si>
  <si>
    <t>TZS 13465190.31</t>
  </si>
  <si>
    <t>101 - NMB Head Office - Cash Deposit Agency banking - 0507 10 58 05 agency @70510069521@TPS900 Trx ID PS1785292422  Ter ID 7055139146   Description akiba!! From SHAODU BUILDING MATERIAL LIMITED =&gt; MWAJUMA ALLY HITU</t>
  </si>
  <si>
    <t>101AGD4251861596</t>
  </si>
  <si>
    <t>4540000.00</t>
  </si>
  <si>
    <t>TZS 18005190.31</t>
  </si>
  <si>
    <t>212 - Kibaha - Funds Transfer  - 05 07 11 46 31 FUND-TRANSFER NMBMobileProd null!! From WINSTON KWEYAMBA MUNYAGA =&gt; SHAODU BUILDING MATERIAL LIMITED</t>
  </si>
  <si>
    <t>212FTM2251860519</t>
  </si>
  <si>
    <t>TZS 18069190.31</t>
  </si>
  <si>
    <t>101 - NMB Head Office - Cash Deposit Agency banking - 0507 12 01 05 agency @41610017866@TPS900 Trx ID PS1785422001  Ter ID 4165437100331   Description Dullah ramadhan!! From SHAODU BUILDING MATERIAL LIMITED =&gt; ANDONGWISYE ANDENDEKISYE FUMBO</t>
  </si>
  <si>
    <t>101AGD3251869467</t>
  </si>
  <si>
    <t>2340000.00</t>
  </si>
  <si>
    <t>TZS 20409190.31</t>
  </si>
  <si>
    <t>101 - NMB Head Office - Cash Deposit Agency banking - 0507 13 37 53 agency @70610075547@TPS900 Trx ID PS1785618007  Ter ID 7065106403   Description mpita!! From SHAODU BUILDING MATERIAL LIMITED =&gt; SALMA SHAIBU SAIDY</t>
  </si>
  <si>
    <t>101AGD325186A3ZV</t>
  </si>
  <si>
    <t>TZS 21909190.31</t>
  </si>
  <si>
    <t>101 - NMB Head Office - Cash Deposit Agency banking - 0507 13 39 14 agency @21210075691@TPS900 Trx ID PS1785620650  Ter ID 2125120709   Description mchili!! From SHAODU BUILDING MATERIAL LIMITED =&gt; SULEMANI SADI KISAMU</t>
  </si>
  <si>
    <t>101AGD5251861577</t>
  </si>
  <si>
    <t>10220000.00</t>
  </si>
  <si>
    <t>TZS 32129190.31</t>
  </si>
  <si>
    <t>07  Jul 2025</t>
  </si>
  <si>
    <t>06  Jul 2025</t>
  </si>
  <si>
    <t>801 - Mlandizi - Funds Transfer  - 06 07 18 58 13 FUND-TRANSFER NMBMobileProd null!! From KAI SONG INTERNATIONAL LTD =&gt; SHAODU BUILDING MATERIAL LIMITED</t>
  </si>
  <si>
    <t>801FTM4251870006</t>
  </si>
  <si>
    <t>TZS 34989190.31</t>
  </si>
  <si>
    <t>101 - NMB Head Office - Cash Deposit Agency banking - 0607 19 25 29 agency @61810026369@Trx ID PS1787434225  Ter ID 618510679   Description TEMBO  !! From SHAODU BUILDING MATERIAL LIMITED =&gt; MUSTAPHA ADINANI MSHAMU - FLOAT ACC</t>
  </si>
  <si>
    <t>101AGD225187E2NR</t>
  </si>
  <si>
    <t>TZS 35289190.31</t>
  </si>
  <si>
    <t>101 - NMB Head Office - Cash Deposit Agency banking - 0707 08 36 38 agency @21210078625@TPS900 Trx ID PS1787670310  Ter ID 2125124154   Description manunuzi!! From SHAODU BUILDING MATERIAL LIMITED =&gt; WAZIRI OMARY MWINGWA</t>
  </si>
  <si>
    <t>101AGD3251880806</t>
  </si>
  <si>
    <t>TZS 36819190.31</t>
  </si>
  <si>
    <t>225 - Mlimani City - Funds Transfer  - 07 07 12 19 50 FUND-TRANSFER NMBMobileProd Malipo ya cement !! From KINUNDA, DENIS AMBROS =&gt; SHAODU BUILDING MATERIAL LIMITED</t>
  </si>
  <si>
    <t>225FTM4251880526</t>
  </si>
  <si>
    <t>TZS 38299190.31</t>
  </si>
  <si>
    <t>101 - NMB Head Office - Cash Deposit Agency banking - 0707 14 09 09 agency @61910051908@TPS900 Trx ID PS1788345587  Ter ID 619580800   Description steven!! From SHAODU BUILDING MATERIAL LIMITED =&gt; JANETH DAUDI KADALA</t>
  </si>
  <si>
    <t>101AGD325188A5UA</t>
  </si>
  <si>
    <t>TZS 40299190.31</t>
  </si>
  <si>
    <t>101 - NMB Head Office - Cash Deposit Agency banking - 0707 14 19 45 agency @61910032865@TPS900 Trx ID PS1788366406  Ter ID 6195469444560   Description steven!! From SHAODU BUILDING MATERIAL LIMITED =&gt; JOSEPH ADAM MWAMAFUPA</t>
  </si>
  <si>
    <t>101AGD325188A5SB</t>
  </si>
  <si>
    <t>TZS 43099190.31</t>
  </si>
  <si>
    <t>101 - NMB Head Office - Cash Deposit Agency banking - 0707 14 21 25 agency @61910032865@TPS900 Trx ID PS1788369821  Ter ID 6195469444560   Description mwendo wa saa!! From SHAODU BUILDING MATERIAL LIMITED =&gt; JOSEPH ADAM MWAMAFUPA</t>
  </si>
  <si>
    <t>101AGD325188A62M</t>
  </si>
  <si>
    <t>TZS 45099190.31</t>
  </si>
  <si>
    <t>101 - NMB Head Office - Cash Deposit Agency banking - 0707 14 38 10 agency @50510100903@TPS900 Trx ID PS1788401921  Ter ID 5055107014   Description EKAD COMPANY!! From SHAODU BUILDING MATERIAL LIMITED =&gt; HERIELI ALEN MOSHA</t>
  </si>
  <si>
    <t>101AGD4251883614</t>
  </si>
  <si>
    <t>TZS 52759190.31</t>
  </si>
  <si>
    <t>101 - NMB Head Office - Cash Deposit Agency banking - 0707 15 22 22 agency @61910044807@TPS900 Trx ID PS1788488035  Ter ID 6195130876   Description Steven!! From SHAODU BUILDING MATERIAL LIMITED =&gt; KIZITO STEPHANO SOMA</t>
  </si>
  <si>
    <t>101AGD325188B0WT</t>
  </si>
  <si>
    <t>TZS 54259190.31</t>
  </si>
  <si>
    <t>101 - NMB Head Office - Cash Deposit Agency banking - 0707 15 35 18 agency @70510054152@TPS900 Trx ID PS1788513797  Ter ID 7055109824   Description jafar!! From SHAODU BUILDING MATERIAL LIMITED =&gt; JAFARI OMARY MAHIMBO</t>
  </si>
  <si>
    <t>101AGD4251883495</t>
  </si>
  <si>
    <t>7565000.00</t>
  </si>
  <si>
    <t>TZS 61824190.31</t>
  </si>
  <si>
    <t>101 - NMB Head Office - Cash Deposit Agency banking - 0707 16 16 24 agency @80110030476@TPS900 Trx ID PS1788595285  Ter ID 8015101429   Description deposit!! From SHAODU BUILDING MATERIAL LIMITED =&gt; HABIBA MOHAMEDY MNYUKWA</t>
  </si>
  <si>
    <t>101AGD325188B36I</t>
  </si>
  <si>
    <t>TZS 63284190.31</t>
  </si>
  <si>
    <t>212 - Kibaha - Funds Transfer  - 07 07 16 54 20 FUND-TRANSFER NMBMobileProd null!! From FELIX JELEMIA MWALUGALA =&gt; SHAODU BUILDING MATERIAL LIMITED</t>
  </si>
  <si>
    <t>212FTM4251880021</t>
  </si>
  <si>
    <t>TZS 68284190.31</t>
  </si>
  <si>
    <t>08  Jul 2025</t>
  </si>
  <si>
    <t>306 - Kahama - Funds Transfer  - 08 07 09 31 12 FUND-TRANSFER NMBMobileProd null!! From JACKSON JULIUS KABELELE =&gt; SHAODU BUILDING MATERIAL LIMITED</t>
  </si>
  <si>
    <t>306FTM4251890501</t>
  </si>
  <si>
    <t>TZS 73284190.31</t>
  </si>
  <si>
    <t>243 - Gongo la Mboto - Funds Transfer  - 08 07 11 08 51 FUND-TRANSFER NMBMobileProd null!! From PETER EMMANUEL BULAHU =&gt; SHAODU BUILDING MATERIAL LIMITED</t>
  </si>
  <si>
    <t>243FTM4251890008</t>
  </si>
  <si>
    <t>TZS 74764190.31</t>
  </si>
  <si>
    <t>101 - NMB Head Office - Cash Deposit Agency banking - 0807 11 20 18 agency @20310121493@TPS900 Trx ID PS1789719105  Ter ID 2035154818   Description malipo!! From SHAODU BUILDING MATERIAL LIMITED =&gt; HELAKRIDI PETER WELLA</t>
  </si>
  <si>
    <t>101AGD3251898826</t>
  </si>
  <si>
    <t>TZS 75764190.31</t>
  </si>
  <si>
    <t>101 - NMB Head Office - Cash Deposit Agency banking - 0807 11 26 24 agency @80110007709@TPS900 Trx ID PS1789734441  Ter ID 8015469360145   Description yasini!! From SHAODU BUILDING MATERIAL LIMITED =&gt; DEOGRATIUS MNUBI KULUNGO</t>
  </si>
  <si>
    <t>101AGD3251899537</t>
  </si>
  <si>
    <t>TZS 78684190.31</t>
  </si>
  <si>
    <t>238 - Mandela Road - Funds Transfer  - 08 07 11 36 50 FUND-TRANSFER NMBMobileProd null!! From MARIA GIPSON ISSANGY =&gt; SHAODU BUILDING MATERIAL LIMITED</t>
  </si>
  <si>
    <t>238FTM3251890503</t>
  </si>
  <si>
    <t>TZS 79304190.31</t>
  </si>
  <si>
    <t>225 - Mlimani City - Outgoing Funds Transfer - Sender's Ref  2VNPFDW4NM SHAODU BUILDING MATERIAL LIMITED to GOODWILL (TANZANIA) CERAMIC CO LTD =&gt; Remittance Info  PURCHASE</t>
  </si>
  <si>
    <t>225IBFT251890030</t>
  </si>
  <si>
    <t>197505.00</t>
  </si>
  <si>
    <t>TZS 79106685.31</t>
  </si>
  <si>
    <t>101 - NMB Head Office - Cash Deposit Agency banking - 0807 12 14 45 agency @51410072104@TPS900 Trx ID PS1789854590  Ter ID 5145121609   Description jafar!! From SHAODU BUILDING MATERIAL LIMITED =&gt; GOODLUCK JOHN BAYALIMO</t>
  </si>
  <si>
    <t>101AGD4251893320</t>
  </si>
  <si>
    <t>TZS 86436685.31</t>
  </si>
  <si>
    <t>101 - NMB Head Office - Cash Deposit Agency banking - 0807 12 17 13 agency @51410072104@TPS900 Trx ID PS1789860810  Ter ID 5145121609   Description jafar!! From SHAODU BUILDING MATERIAL LIMITED =&gt; GOODLUCK JOHN BAYALIMO</t>
  </si>
  <si>
    <t>101AGD325189A2FB</t>
  </si>
  <si>
    <t>2085000.00</t>
  </si>
  <si>
    <t>TZS 88521685.31</t>
  </si>
  <si>
    <t>101 - NMB Head Office - Cash Deposit Agency banking - 0807 12 18 17 agency @52210012479@TPS900 Trx ID PS1789863592  Ter ID 522590320   Description kalisto g mtewele!! From SHAODU BUILDING MATERIAL LIMITED =&gt; JEHAFA COMPANY LIMITED FLOAT AC</t>
  </si>
  <si>
    <t>101AGD325189A2GO</t>
  </si>
  <si>
    <t>2795000.00</t>
  </si>
  <si>
    <t>TZS 91316685.31</t>
  </si>
  <si>
    <t>238 - Mandela Road - Funds Transfer  - 08 07 12 18 19 FUND-TRANSFER NMBMobileProd null!! From MNIKO SYONG'O CHEGERE =&gt; SHAODU BUILDING MATERIAL LIMITED</t>
  </si>
  <si>
    <t>238FTM4251890008</t>
  </si>
  <si>
    <t>TZS 96316685.31</t>
  </si>
  <si>
    <t>101 - NMB Head Office - Cash Deposit Agency banking - 0807 12 19 56 agency @51410072104@TPS900 Trx ID PS1789867785  Ter ID 5145121609   Description jafar rajab!! From SHAODU BUILDING MATERIAL LIMITED =&gt; GOODLUCK JOHN BAYALIMO</t>
  </si>
  <si>
    <t>101AGD325189A28E</t>
  </si>
  <si>
    <t>TZS 97056685.31</t>
  </si>
  <si>
    <t>101 - NMB Head Office - Cash Deposit Agency banking - 0807 12 32 32 agency @24910002088@TPS900 Trx ID PS1789899039  Ter ID 2495115588   Description abushiri kwezi!! From SHAODU BUILDING MATERIAL LIMITED =&gt; IDMAS PARTNERS AND GENERAL SUPPLIES</t>
  </si>
  <si>
    <t>101AGD325189A3AL</t>
  </si>
  <si>
    <t>TZS 98256685.31</t>
  </si>
  <si>
    <t>101 - NMB Head Office - Cash Deposit Agency banking - 0807 12 47 50 agency @40110016305@TPS900 Trx ID PS1789935779  Ter ID 4015469377308   Description mbice!! From SHAODU BUILDING MATERIAL LIMITED =&gt; TUMAINI WILFRED KILEO</t>
  </si>
  <si>
    <t>101AGD5251891387</t>
  </si>
  <si>
    <t>TZS 118256685.31</t>
  </si>
  <si>
    <t>101 - NMB Head Office - Cash Deposit Agency banking - 0807 12 49 49 agency @21710012993@TPS900 Trx ID PS1789940656  Ter ID 2175469397897   Description Samsoni!! From SHAODU BUILDING MATERIAL LIMITED =&gt; OMARI TABU MAZIKU-DIRECT AGENCY ACC</t>
  </si>
  <si>
    <t>101AGD4251893699</t>
  </si>
  <si>
    <t>3076000.00</t>
  </si>
  <si>
    <t>TZS 121332685.31</t>
  </si>
  <si>
    <t>101 - NMB Head Office - Cash Deposit Agency banking - 0807 13 00 21 agency @33110013049@TPS900 Trx ID PS1789966013  Ter ID 3315109280   Description ezra!! From SHAODU BUILDING MATERIAL LIMITED =&gt; BAHATI SEBASTIAN MERCHIORY</t>
  </si>
  <si>
    <t>101AGD4251893816</t>
  </si>
  <si>
    <t>TZS 125332685.31</t>
  </si>
  <si>
    <t>101 - NMB Head Office - Cash Deposit Agency banking - 0807 13 00 41 agency @41610017866@TPS900 Trx ID PS1789966817  Ter ID 4165437100331   Description DULLAH RAMADHANI!! From SHAODU BUILDING MATERIAL LIMITED =&gt; ANDONGWISYE ANDENDEKISYE FUMBO</t>
  </si>
  <si>
    <t>101AGD325189A4NY</t>
  </si>
  <si>
    <t>1580000.00</t>
  </si>
  <si>
    <t>TZS 126912685.31</t>
  </si>
  <si>
    <t>101 - NMB Head Office - Cash Deposit Agency banking - 0807 13 20 59 agency @21210049714@TPS900 Trx ID PS1790013881  Ter ID 2125112877   Description AVELINE TARIMO!! From SHAODU BUILDING MATERIAL LIMITED =&gt; CHRISTOPHER MATHEW NKUU</t>
  </si>
  <si>
    <t>101AGD325189A5IA</t>
  </si>
  <si>
    <t>2380000.00</t>
  </si>
  <si>
    <t>TZS 129292685.31</t>
  </si>
  <si>
    <t>225 - Mlimani City - Outgoing Funds Transfer - Sender's Ref  GKFX5YNRFI SHAODU BUILDING MATERIAL LIMITED to GOODWILL (TANZANIA) CERAMIC CO LTD =&gt; Remittance Info  PURCHASE</t>
  </si>
  <si>
    <t>225IBFT251890045</t>
  </si>
  <si>
    <t>1272348.00</t>
  </si>
  <si>
    <t>TZS 128020337.31</t>
  </si>
  <si>
    <t>101 - NMB Head Office - Cash Deposit Agency banking - 0807 13 37 05 agency @20310121493@TPS900 Trx ID PS1790050102  Ter ID 2035154818   Description malipo!! From SHAODU BUILDING MATERIAL LIMITED =&gt; HELAKRIDI PETER WELLA</t>
  </si>
  <si>
    <t>101AGD225189D78A</t>
  </si>
  <si>
    <t>TZS 128210337.31</t>
  </si>
  <si>
    <t>101 - NMB Head Office - Cash Deposit Agency banking - 0807 13 40 27 agency @32710035156@TPS900 Trx ID PS1790058118  Ter ID 3275121176   Description REVOCATUS!! From SHAODU BUILDING MATERIAL LIMITED =&gt; SULEIMAN HASSAN RWAIKONDO</t>
  </si>
  <si>
    <t>101AGD4251894684</t>
  </si>
  <si>
    <t>TZS 131610337.31</t>
  </si>
  <si>
    <t>101 - NMB Head Office - Cash Deposit Agency banking - 0807 13 51 22 agency @24910003260@TPS900 Trx ID PS1790082842  Ter ID 2495118609   Description AZIZA!! From SHAODU BUILDING MATERIAL LIMITED =&gt; JANE  SABINUS WILLA</t>
  </si>
  <si>
    <t>101AGD5251892151</t>
  </si>
  <si>
    <t>TZS 146610337.31</t>
  </si>
  <si>
    <t>101 - NMB Head Office - Cash Deposit Agency banking - 0807 13 57 15 agency @24910003260@TPS900 Trx ID PS1790096358  Ter ID 2495118609   Description AZIZA!! From SHAODU BUILDING MATERIAL LIMITED =&gt; JANE  SABINUS WILLA</t>
  </si>
  <si>
    <t>101AGD4251894850</t>
  </si>
  <si>
    <t>TZS 151610337.31</t>
  </si>
  <si>
    <t>101 - NMB Head Office - Cash Deposit Agency banking - 0807 14 44 40 agency @33110013049@TPS900 Trx ID PS1790199502  Ter ID 3315109280   Description ezra!! From SHAODU BUILDING MATERIAL LIMITED =&gt; BAHATI SEBASTIAN MERCHIORY</t>
  </si>
  <si>
    <t>101AGD325189B24R</t>
  </si>
  <si>
    <t>TZS 152610337.31</t>
  </si>
  <si>
    <t>101 - NMB Head Office - Cash Deposit Agency banking - 0807 14 46 38 agency @80110040219@TPS900 Trx ID PS1790203704  Ter ID 8015122569   Description ally omari maganda!! From SHAODU BUILDING MATERIAL LIMITED =&gt; SHABANI SINGANO SEKIBAHA</t>
  </si>
  <si>
    <t>101AGD325189B1U4</t>
  </si>
  <si>
    <t>TZS 155510337.31</t>
  </si>
  <si>
    <t>707 - Ndanda - Outgoing Funds Transfer - Sender's Ref  FT25070814092494 KAVISH GENERAL SUPPLY LTD to SHAODU BUILDING MATERIAL LIMITED =&gt; Remittance Info  /GDE/310100/TILES PAYMENT</t>
  </si>
  <si>
    <t>707FTSY251890002</t>
  </si>
  <si>
    <t>5279200.00</t>
  </si>
  <si>
    <t>TZS 160789537.31</t>
  </si>
  <si>
    <t>101 - NMB Head Office - Cash Deposit Agency banking - 0807 14 59 24 agency @41610017866@TPS900 Trx ID PS1790231487  Ter ID 4165437100331   Description dullah ramadhan!! From SHAODU BUILDING MATERIAL LIMITED =&gt; ANDONGWISYE ANDENDEKISYE FUMBO</t>
  </si>
  <si>
    <t>101AGD325189B2T5</t>
  </si>
  <si>
    <t>799000.00</t>
  </si>
  <si>
    <t>TZS 161588537.31</t>
  </si>
  <si>
    <t>705 - Masasi - Funds Transfer  - 08 07 15 07 18 FUND-TRANSFER NMBMobileProd null!! From JACKLINE BONAVENTURA MARUNDA =&gt; SHAODU BUILDING MATERIAL LIMITED</t>
  </si>
  <si>
    <t>705FTM4251890014</t>
  </si>
  <si>
    <t>1170000.00</t>
  </si>
  <si>
    <t>TZS 162758537.31</t>
  </si>
  <si>
    <t>705 - Masasi - Funds Transfer  - 08 07 15 46 54 FUND-TRANSFER NMBMobileProd Bidhaa!! From KELVIN CASTORY NJAU =&gt; SHAODU BUILDING MATERIAL LIMITED</t>
  </si>
  <si>
    <t>705FTM4251890508</t>
  </si>
  <si>
    <t>TZS 165598537.31</t>
  </si>
  <si>
    <t>101 - NMB Head Office - Cash Deposit Agency banking - 0807 16 06 37 agency @61910046817@TPS900 Trx ID PS1790377761  Ter ID 6195111662   Description Steven!! From SHAODU BUILDING MATERIAL LIMITED =&gt; KASSIM SALUM NSUMYI</t>
  </si>
  <si>
    <t>101AGD325189B67V</t>
  </si>
  <si>
    <t>TZS 167098537.31</t>
  </si>
  <si>
    <t>101 - NMB Head Office - Cash Deposit Agency banking - 0807 16 27 19 agency @44110006606@TPS900 Trx ID PS1790424251  Ter ID 4415133075   Description davis masanja!! From SHAODU BUILDING MATERIAL LIMITED =&gt; BONIFASI FEDRICK MINJA</t>
  </si>
  <si>
    <t>101AGD4251897059</t>
  </si>
  <si>
    <t>6109000.00</t>
  </si>
  <si>
    <t>TZS 173207537.31</t>
  </si>
  <si>
    <t>101 - NMB Head Office - Cash Deposit Agency banking - 0807 16 28 54 agency @44110006606@TPS900 Trx ID PS1790427820  Ter ID 4415133075   Description davis!! From SHAODU BUILDING MATERIAL LIMITED =&gt; BONIFASI FEDRICK MINJA</t>
  </si>
  <si>
    <t>101AGD225189G2AB</t>
  </si>
  <si>
    <t>TZS 173321537.31</t>
  </si>
  <si>
    <t>801 - Mlandizi - Funds Transfer  - 08 07 16 56 10 FUND-TRANSFER NMBMobileProd null!! From AMANDI ADINANI MRITA =&gt; SHAODU BUILDING MATERIAL LIMITED</t>
  </si>
  <si>
    <t>801FTM4251890511</t>
  </si>
  <si>
    <t>4925000.00</t>
  </si>
  <si>
    <t>TZS 178246537.31</t>
  </si>
  <si>
    <t>225 - Mlimani City - Outgoing Funds Transfer - Sender's Ref  HXWP5XOW6B SHAODU BUILDING MATERIAL LIMITED to XINGHAO GROUP CO.LIMITED =&gt; Remittance Info  PURCHASE</t>
  </si>
  <si>
    <t>225IBFT251890063</t>
  </si>
  <si>
    <t>130000000.00</t>
  </si>
  <si>
    <t>TZS 48246537.31</t>
  </si>
  <si>
    <t>225 - Mlimani City - Outgoing Funds Transfer - Sender's Ref  SXH2HWAB64 SHAODU BUILDING MATERIAL LIMITED to YI SEN INTERNATIONAL INVESTMENT COM =&gt; Remittance Info  PURCHASE</t>
  </si>
  <si>
    <t>225IBFT251890064</t>
  </si>
  <si>
    <t>TZS 18246537.31</t>
  </si>
  <si>
    <t>101 - NMB Head Office - Cash Deposit Agency banking - 0807 17 48 24 agency @61810026369@Trx ID PS1790621297  Ter ID 618510679   Description TEMBO    !! From SHAODU BUILDING MATERIAL LIMITED =&gt; MUSTAPHA ADINANI MSHAMU - FLOAT ACC</t>
  </si>
  <si>
    <t>101AGD225189H58C</t>
  </si>
  <si>
    <t>TZS 18396537.31</t>
  </si>
  <si>
    <t>225 - Mlimani City - Outgoing Funds Transfer - Sender's Ref  VNT5XAWA59 SHAODU BUILDING MATERIAL LIMITED to GOODWILL (TANZANIA) CERAMIC CO LTD =&gt; Remittance Info  PURCHASE</t>
  </si>
  <si>
    <t>225IBFT251890071</t>
  </si>
  <si>
    <t>3827340.00</t>
  </si>
  <si>
    <t>TZS 14569197.31</t>
  </si>
  <si>
    <t>9984122941017</t>
  </si>
  <si>
    <t>225 - Mlimani City - Utility Payments - 25-07-08 17 59 22 IB GEPG_PAY 9984122941017 Phone Number 255749888603 Name SHAODU BUILDING MATERIAL LIMITED| GWX101602412339!9984122941017! From SHAODU BUILDING MATERIAL LIMITED =&gt; Comm for Domestic R</t>
  </si>
  <si>
    <t>225UTLP251890805</t>
  </si>
  <si>
    <t>334203.35</t>
  </si>
  <si>
    <t>TZS 14234993.96</t>
  </si>
  <si>
    <t>9984122941020</t>
  </si>
  <si>
    <t>225 - Mlimani City - Utility Payments - 25-07-08 18 01 11 IB GEPG_PAY 9984122941020 Phone Number 255749888603 Name SHAODU BUILDING MATERIAL LIMITED| GWX101602415509!9984122941020! From SHAODU BUILDING MATERIAL LIMITED =&gt; Comm for Domestic R</t>
  </si>
  <si>
    <t>225UTLP251890807</t>
  </si>
  <si>
    <t>531803.63</t>
  </si>
  <si>
    <t>TZS 13703190.33</t>
  </si>
  <si>
    <t>9984122897732</t>
  </si>
  <si>
    <t>225 - Mlimani City - Utility Payments - 25-07-08 18 03 31 IB GEPG_PAY 9984122897732 Phone Number 255749888603 Name SHAODU BUILDING MATERIAL LIMITED| GWX101602418824!9984122897732! From SHAODU BUILDING MATERIAL LIMITED =&gt; Comm for Domestic R</t>
  </si>
  <si>
    <t>225UTLP251890225</t>
  </si>
  <si>
    <t>2903644.17</t>
  </si>
  <si>
    <t>TZS 10799546.16</t>
  </si>
  <si>
    <t>991761038021</t>
  </si>
  <si>
    <t xml:space="preserve">225 - Mlimani City - Utility Payments - 25-07-08 18 06 06 IB GEPG_PAY 991761038021 Phone Number 255765187929 Name SHAODU BUILDING MATERIAL LIMITED| GWX101602422952!991761038021! From SHAODU BUILDING MATERIAL LIMITED =&gt; WORKERS COMPENSATION </t>
  </si>
  <si>
    <t>225UTLP251890809</t>
  </si>
  <si>
    <t>34743.34</t>
  </si>
  <si>
    <t>TZS 10764802.82</t>
  </si>
  <si>
    <t>995531595738</t>
  </si>
  <si>
    <t>225 - Mlimani City - Utility Payments - 25-07-08 18 07 03 IB GEPG_PAY 995531595738 Phone Number 255765187929 Name SHAODU BUILDING MATERIAL LIMITED| GWX101602424489!995531595738! From SHAODU BUILDING MATERIAL LIMITED =&gt; NSSF NYERERE BRIGDE C</t>
  </si>
  <si>
    <t>225UTLP251890810</t>
  </si>
  <si>
    <t>1909733.40</t>
  </si>
  <si>
    <t>TZS 8855069.42</t>
  </si>
  <si>
    <t>09  Jul 2025</t>
  </si>
  <si>
    <t>101 - NMB Head Office - Cash Deposit Agency banking - 0907 08 05 49 agency @21210070640@TPS900 Trx ID PS1791172701  Ter ID 2125113628   Description Michael!! From SHAODU BUILDING MATERIAL LIMITED =&gt; BEATRICE JOSEPH MABOKO</t>
  </si>
  <si>
    <t>101AGD3251900600</t>
  </si>
  <si>
    <t>TZS 10315069.42</t>
  </si>
  <si>
    <t>101 - NMB Head Office - Cash Deposit Agency banking - 0907 09 39 42 agency @33110005410@TPS900 Trx ID PS1791313309  Ter ID 3315469367804   Description mussa bugali!! From SHAODU BUILDING MATERIAL LIMITED =&gt; NDOLOLO LUMEYA MWIZA</t>
  </si>
  <si>
    <t>101AGD4251900262</t>
  </si>
  <si>
    <t>5470000.00</t>
  </si>
  <si>
    <t>TZS 15785069.42</t>
  </si>
  <si>
    <t>101 - NMB Head Office - Cash Deposit Agency banking - 0907 10 12 34 agency @80110030269@TPS900 Trx ID PS1791380378  Ter ID 8015112137   Description msangi!! From SHAODU BUILDING MATERIAL LIMITED =&gt; ISACK MINZI MABELA</t>
  </si>
  <si>
    <t>101AGD3251903836</t>
  </si>
  <si>
    <t>TZS 18705069.42</t>
  </si>
  <si>
    <t>101 - NMB Head Office - Cash Deposit Agency banking - 0907 11 11 25 agency @61910046817@TPS900 Trx ID PS1791506243  Ter ID 6195111662   Description Brandina Chengula!! From SHAODU BUILDING MATERIAL LIMITED =&gt; KASSIM SALUM NSUMYI</t>
  </si>
  <si>
    <t>101AGD4251901736</t>
  </si>
  <si>
    <t>5090000.00</t>
  </si>
  <si>
    <t>TZS 23795069.42</t>
  </si>
  <si>
    <t>101 - NMB Head Office - Cash Deposit Agency banking - 0907 11 14 27 agency @40110016305@TPS900 Trx ID PS1791512818  Ter ID 4015469377308   Description Vice mbise!! From SHAODU BUILDING MATERIAL LIMITED =&gt; TUMAINI WILFRED KILEO</t>
  </si>
  <si>
    <t>101AGD4251901368</t>
  </si>
  <si>
    <t>5635000.00</t>
  </si>
  <si>
    <t>TZS 29430069.42</t>
  </si>
  <si>
    <t>101 - NMB Head Office - Cash Deposit Agency banking - 0907 12 26 57 agency @20310121493@TPS900 Trx ID PS1791671005  Ter ID 2035154818   Description jafari!! From SHAODU BUILDING MATERIAL LIMITED =&gt; HELAKRIDI PETER WELLA</t>
  </si>
  <si>
    <t>101AGD225190B6SP</t>
  </si>
  <si>
    <t>TZS 29570069.42</t>
  </si>
  <si>
    <t>801 - Mlandizi - Funds Transfer  - 09 07 12 34 43 FUND-TRANSFER NMBMobileProd Kulipia cement lulu mifuko 200!! From DAMBULWA YASINI DAMBULWA =&gt; SHAODU BUILDING MATERIAL LIMITED</t>
  </si>
  <si>
    <t>801FTM4251900005</t>
  </si>
  <si>
    <t>TZS 32470069.42</t>
  </si>
  <si>
    <t>336 - Kahama Business Centre - Outgoing Funds Transfer - Sender's Ref  8628FHWOTX PROSPER SALVATORY MEELA to SHAODU BUILDING MATERIAL LIMITED =&gt; Remittance Info  cs</t>
  </si>
  <si>
    <t>336IBFT251900503</t>
  </si>
  <si>
    <t>TZS 37470069.42</t>
  </si>
  <si>
    <t>336 - Kahama Business Centre - Outgoing Funds Transfer - Sender's Ref  MNFDHT7E21 PROSPER SALVATORY MEELA to SHAODU BUILDING MATERIAL LIMITED =&gt; Remittance Info  cs</t>
  </si>
  <si>
    <t>336IBFT251900003</t>
  </si>
  <si>
    <t>3770100.00</t>
  </si>
  <si>
    <t>TZS 41240169.42</t>
  </si>
  <si>
    <t>101 - NMB Head Office - Cash Deposit Agency banking - 0907 13 05 23 agency @50510072653@TPS900 Trx ID PS1791751229  Ter ID 5055469449617   Description e kad company!! From SHAODU BUILDING MATERIAL LIMITED =&gt; HERIELI ALEN MOSHA</t>
  </si>
  <si>
    <t>101AGD4251902969</t>
  </si>
  <si>
    <t>TZS 48240169.42</t>
  </si>
  <si>
    <t>101 - NMB Head Office - Cash Deposit Agency banking - 0907 13 06 07 agency @50510072653@TPS900 Trx ID PS1791752592  Ter ID 5055469449617   Description e kad company!! From SHAODU BUILDING MATERIAL LIMITED =&gt; HERIELI ALEN MOSHA</t>
  </si>
  <si>
    <t>101AGD4251903213</t>
  </si>
  <si>
    <t>5050000.00</t>
  </si>
  <si>
    <t>TZS 53290169.42</t>
  </si>
  <si>
    <t>101 - NMB Head Office - Cash Deposit Agency banking - 0907 13 10 42 agency @52210002224@TPS900 Trx ID PS1791761818  Ter ID 5225362031440   Description kalisto mtewele!! From SHAODU BUILDING MATERIAL LIMITED =&gt; JAMES HEAVENIEL MAKUNDI</t>
  </si>
  <si>
    <t>101AGD4251903517</t>
  </si>
  <si>
    <t>5766000.00</t>
  </si>
  <si>
    <t>TZS 59056169.42</t>
  </si>
  <si>
    <t>101 - NMB Head Office - Cash Deposit Agency banking - 0907 14 45 23 agency @20110102083@TPS900 Trx ID PS1791945237  Ter ID 2015159043   Description Shaodu!! From SHAODU BUILDING MATERIAL LIMITED =&gt; SAMSON DECEMBER MASOME</t>
  </si>
  <si>
    <t>101AGD325190A6FP</t>
  </si>
  <si>
    <t>TZS 60516169.42</t>
  </si>
  <si>
    <t>258 - Kinyerezi - Outgoing Funds Transfer - Sender's Ref  HPOQI5S9SH NJIU PIUS MENGELE INVESTMENT COMPAN to SHAODU BUILDING MATERIAL LIMITED =&gt; Remittance Info  Kioo</t>
  </si>
  <si>
    <t>258IBFT251901001</t>
  </si>
  <si>
    <t>TZS 65516169.42</t>
  </si>
  <si>
    <t>228 - Mkuranga - Cash Deposit - BUSINESS BY FREE -PASH!! From SHAODU BUILDING MATERIAL LIMITED</t>
  </si>
  <si>
    <t>228CHDP251900510</t>
  </si>
  <si>
    <t>13350000.00</t>
  </si>
  <si>
    <t>TZS 78866169.42</t>
  </si>
  <si>
    <t>212 - Kibaha - Funds Transfer  - 09 07 15 42 07 FUND-TRANSFER NMBMobileProd M!! From VERONICA MORIS MNKAY =&gt; SHAODU BUILDING MATERIAL LIMITED</t>
  </si>
  <si>
    <t>212FTM3251900014</t>
  </si>
  <si>
    <t>TZS 79466169.42</t>
  </si>
  <si>
    <t>101 - NMB Head Office - Cash Deposit Agency banking - 0907 16 35 14 agency @41610017866@TPS900 Trx ID PS1792159265  Ter ID 4165437100331   Description DULLAH RAMADHAN!! From SHAODU BUILDING MATERIAL LIMITED =&gt; ANDONGWISYE ANDENDEKISYE FUMBO</t>
  </si>
  <si>
    <t>101AGD225190E3X5</t>
  </si>
  <si>
    <t>TZS 79706169.42</t>
  </si>
  <si>
    <t>225 - Mlimani City - Outgoing Funds Transfer - Sender's Ref  OWK1ABA6RS =&gt; Ultimate Beneficiary  /0140016154 * LASUN INVESTMENT LIMITED =&gt; Remittance Info  PURCHASE</t>
  </si>
  <si>
    <t>225IBOT251900022</t>
  </si>
  <si>
    <t>8600000.00</t>
  </si>
  <si>
    <t>TZS 71106169.42</t>
  </si>
  <si>
    <t>225 - Mlimani City - Commission on Funds Transfer - Sender's Ref  OWK1ABA6RS =&gt; Ultimate Beneficiary  /0140016154 * LASUN INVESTMENT LIMITED =&gt; Remittance Info  PURCHASE</t>
  </si>
  <si>
    <t>TZS 71104474.50</t>
  </si>
  <si>
    <t>225 - Mlimani City - VAT Payable on Comm and Fees - Sender's Ref  OWK1ABA6RS =&gt; Ultimate Beneficiary  /0140016154 * LASUN INVESTMENT LIMITED =&gt; Remittance Info  PURCHASE</t>
  </si>
  <si>
    <t>TZS 71104169.42</t>
  </si>
  <si>
    <t>225 - Mlimani City - Outgoing Funds Transfer - Sender's Ref  EMIWLIVHDL SHAODU BUILDING MATERIAL LIMITED to XINGHAO GROUP CO.LIMITED =&gt; Remittance Info  PURCHASE</t>
  </si>
  <si>
    <t>225IBFT251900037</t>
  </si>
  <si>
    <t>TZS 104169.42</t>
  </si>
  <si>
    <t>101 - NMB Head Office - Cash Deposit Agency banking - 0907 18 56 32 agency @21210084656@TPS900 Trx ID PS1792481564  Ter ID 2125133640   Description only!! From SHAODU BUILDING MATERIAL LIMITED =&gt; PETER JOHN MSONGA</t>
  </si>
  <si>
    <t>101AGD325190C2KD</t>
  </si>
  <si>
    <t>TZS 1564169.42</t>
  </si>
  <si>
    <t>101 - NMB Head Office - Cash Deposit Agency banking - 0907 19 20 48 agency @61810026369@Trx ID PS1792543254  Ter ID 618510679   Description TEMBO   !! From SHAODU BUILDING MATERIAL LIMITED =&gt; MUSTAPHA ADINANI MSHAMU - FLOAT ACC</t>
  </si>
  <si>
    <t>101AGD225190G5RX</t>
  </si>
  <si>
    <t>TZS 1864169.42</t>
  </si>
  <si>
    <t>10  Jul 2025</t>
  </si>
  <si>
    <t>101 - NMB Head Office - Cash Deposit Agency banking - 0907 21 58 00 agency @80110040219@TPS900 Trx ID PS1792779379  Ter ID 8015122569   Description ally omari maganda!! From SHAODU BUILDING MATERIAL LIMITED =&gt; SHABANI SINGANO SEKIBAHA</t>
  </si>
  <si>
    <t>101AGD325190D01C</t>
  </si>
  <si>
    <t>TZS 3314169.42</t>
  </si>
  <si>
    <t>801 - Mlandizi - Funds Transfer  - 10 07 07 37 50 FUND-TRANSFER NMBMobileProd Biashara !! From AMANDI ADINANI MRITA =&gt; SHAODU BUILDING MATERIAL LIMITED</t>
  </si>
  <si>
    <t>801FTM4251910501</t>
  </si>
  <si>
    <t>1925000.00</t>
  </si>
  <si>
    <t>TZS 5239169.42</t>
  </si>
  <si>
    <t>101 - NMB Head Office - Cash Deposit Agency banking - 1007 08 09 34 agency @21210021165@TPS900 Trx ID PS1792844935  Ter ID 2125405938169   Description maganda!! From SHAODU BUILDING MATERIAL LIMITED =&gt; UPENDO RAPHAEL MAGALAMILE(DIR AGE)</t>
  </si>
  <si>
    <t>101AGD3251910108</t>
  </si>
  <si>
    <t>TZS 6689169.42</t>
  </si>
  <si>
    <t>101 - NMB Head Office - Cash Deposit Agency banking - 1007 09 18 07 agency @80110003046@TPS900 Trx ID PS1792916115  Ter ID 8015421115544   Description MAGANDA!! From SHAODU BUILDING MATERIAL LIMITED =&gt; EMMANUEL MICHAEL NDOSSI</t>
  </si>
  <si>
    <t>101AGD3251911058</t>
  </si>
  <si>
    <t>TZS 9589169.42</t>
  </si>
  <si>
    <t>101 - NMB Head Office - Cash Deposit Agency banking - 1007 09 33 06 agency @24910002557@TPS900 Trx ID PS1792943501  Ter ID 2495108931   Description julius!! From SHAODU BUILDING MATERIAL LIMITED =&gt; ALIRAZA GULAMALI RASHID</t>
  </si>
  <si>
    <t>101AGD5251910538</t>
  </si>
  <si>
    <t>TZS 19589169.42</t>
  </si>
  <si>
    <t>101 - NMB Head Office - Cash Deposit Agency banking - 1007 10 00 29 agency @60610038634@TPS900 Trx ID PS1792994481  Ter ID 606557441   Description malipo ya Joseph komba!! From SHAODU BUILDING MATERIAL LIMITED =&gt; RAPHAELY SOLOMON MAGAMBO</t>
  </si>
  <si>
    <t>101AGD5251910121</t>
  </si>
  <si>
    <t>13300000.00</t>
  </si>
  <si>
    <t>TZS 32889169.42</t>
  </si>
  <si>
    <t>101 - NMB Head Office - Cash Deposit Agency banking - 1007 10 13 48 agency @33610002716@TPS900 Trx ID PS1793020300  Ter ID 3365115995   Description Jackson!! From SHAODU BUILDING MATERIAL LIMITED =&gt; AGRICS INVESTMENT COMPANY LIMITED</t>
  </si>
  <si>
    <t>101AGD4251910395</t>
  </si>
  <si>
    <t>7520000.00</t>
  </si>
  <si>
    <t>TZS 40409169.42</t>
  </si>
  <si>
    <t>236 - Kurasini - Funds Transfer  - 10 07 10 39 17 FUND-TRANSFER NMBMobileProd null!! From ROZINA AROBOGAST TARIMO =&gt; SHAODU BUILDING MATERIAL LIMITED</t>
  </si>
  <si>
    <t>236FTM4251910003</t>
  </si>
  <si>
    <t>TZS 45409169.42</t>
  </si>
  <si>
    <t>101 - NMB Head Office - Cash Deposit Agency banking - 1007 10 45 27 agency @21210078677@TPS900 Trx ID PS1793082351  Ter ID 2125124862   Description stela Maro!! From SHAODU BUILDING MATERIAL LIMITED =&gt; WILSON NICODEMU GEWE</t>
  </si>
  <si>
    <t>101AGD3251914111</t>
  </si>
  <si>
    <t>TZS 46889169.42</t>
  </si>
  <si>
    <t>101 - NMB Head Office - Cash Deposit Agency banking - 1007 11 30 09 agency @32710035156@TPS900 Trx ID PS1793171463  Ter ID 3275121176   Description REVO!! From SHAODU BUILDING MATERIAL LIMITED =&gt; SULEIMAN HASSAN RWAIKONDO</t>
  </si>
  <si>
    <t>101AGD3251916130</t>
  </si>
  <si>
    <t>TZS 47861169.42</t>
  </si>
  <si>
    <t>101 - NMB Head Office - Cash Deposit Agency banking - 1007 11 35 21 agency @20310121493@TPS900 Trx ID PS1793181680  Ter ID 2035154818   Description malipo!! From SHAODU BUILDING MATERIAL LIMITED =&gt; HELAKRIDI PETER WELLA</t>
  </si>
  <si>
    <t>101AGD225191A449</t>
  </si>
  <si>
    <t>TZS 48276169.42</t>
  </si>
  <si>
    <t>101 - NMB Head Office - Cash Deposit Agency banking - 1007 11 43 39 agency @51710071029@TPS900 Trx ID PS1793198738  Ter ID 5175113788   Description Hassan Mvungi!! From SHAODU BUILDING MATERIAL LIMITED =&gt; HENDRY GASPER MTEI</t>
  </si>
  <si>
    <t>101AGD5251910373</t>
  </si>
  <si>
    <t>8200000.00</t>
  </si>
  <si>
    <t>TZS 56476169.42</t>
  </si>
  <si>
    <t>101 - NMB Head Office - Cash Deposit Agency banking - 1007 12 17 57 agency @61910046817@TPS900 Trx ID PS1793268743  Ter ID 6195111662   Description Brandina Chengula!! From SHAODU BUILDING MATERIAL LIMITED =&gt; KASSIM SALUM NSUMYI</t>
  </si>
  <si>
    <t>101AGD3251918740</t>
  </si>
  <si>
    <t>TZS 58476169.42</t>
  </si>
  <si>
    <t>101 - NMB Head Office - Cash Deposit Agency banking - 1007 13 32 12 agency @61910087021@TPS900 Trx ID PS1793416346  Ter ID 6195156039   Description Brandina Chengula!! From SHAODU BUILDING MATERIAL LIMITED =&gt; OSWARD BALTAZARY KITUNZI</t>
  </si>
  <si>
    <t>101AGD125191A5ZB</t>
  </si>
  <si>
    <t>TZS 58516169.42</t>
  </si>
  <si>
    <t>101 - NMB Head Office - Cash Deposit Agency banking - 1007 14 23 42 agency @60110009879@TPS900 Trx ID PS1793512419  Ter ID 6015469401538   Description upendo!! From SHAODU BUILDING MATERIAL LIMITED =&gt; FARAJA CLEMENCE MTEWELE</t>
  </si>
  <si>
    <t>101AGD4251913479</t>
  </si>
  <si>
    <t>5490000.00</t>
  </si>
  <si>
    <t>TZS 64006169.42</t>
  </si>
  <si>
    <t>101 - NMB Head Office - Cash Deposit Agency banking - 1007 14 41 08 agency @50810057215@TPS900 Trx ID PS1793542735  Ter ID 5085469430777   Description mbembati!! From SHAODU BUILDING MATERIAL LIMITED =&gt; HAMISI BAKARI SENZOTA</t>
  </si>
  <si>
    <t>101AGD5251911408</t>
  </si>
  <si>
    <t>19100000.00</t>
  </si>
  <si>
    <t>TZS 83106169.42</t>
  </si>
  <si>
    <t>101 - NMB Head Office - Cash Deposit Agency banking - 1007 14 41 56 agency @50810057215@TPS900 Trx ID PS1793544269  Ter ID 5085469430777   Description mbembati!! From SHAODU BUILDING MATERIAL LIMITED =&gt; HAMISI BAKARI SENZOTA</t>
  </si>
  <si>
    <t>101AGD4251914103</t>
  </si>
  <si>
    <t>TZS 89106169.42</t>
  </si>
  <si>
    <t>801 - Mlandizi - Funds Transfer  - 10 07 17 23 21 FUND-TRANSFER NMBMobileProd null!! From KAI SONG INTERNATIONAL LTD =&gt; SHAODU BUILDING MATERIAL LIMITED</t>
  </si>
  <si>
    <t>801FTM4251910007</t>
  </si>
  <si>
    <t>TZS 94106169.42</t>
  </si>
  <si>
    <t>225 - Mlimani City - Outgoing Funds Transfer - Sender's Ref  8C2T4L6X72 SHAODU BUILDING MATERIAL LIMITED to KEDA (T) CERAMICS CO.LTD =&gt; Remittance Info  PURCHASE</t>
  </si>
  <si>
    <t>225IBFT251910563</t>
  </si>
  <si>
    <t>TZS 14106169.42</t>
  </si>
  <si>
    <t>258 - Kinyerezi - Outgoing Funds Transfer - Sender's Ref  7HILXZHJG8 NJIU PIUS MENGELE INVESTMENT COMPAN to SHAODU BUILDING MATERIAL LIMITED =&gt; Remittance Info  Kioo</t>
  </si>
  <si>
    <t>258IBFT251910501</t>
  </si>
  <si>
    <t>11656000.00</t>
  </si>
  <si>
    <t>TZS 25762169.42</t>
  </si>
  <si>
    <t>11  Jul 2025</t>
  </si>
  <si>
    <t>101 - NMB Head Office - Cash Deposit Agency banking - 1107 08 09 38 agency @80110003046@TPS900 Trx ID PS1794412946  Ter ID 8015421115544   Description MVUNGI!! From SHAODU BUILDING MATERIAL LIMITED =&gt; EMMANUEL MICHAEL NDOSSI</t>
  </si>
  <si>
    <t>101AGD3251920615</t>
  </si>
  <si>
    <t>TZS 26462169.42</t>
  </si>
  <si>
    <t>212 - Kibaha - Funds Transfer  - 11 07 08 21 23 FUND-TRANSFER NMBMobileProd null!! From WINSTON KWEYAMBA MUNYAGA =&gt; SHAODU BUILDING MATERIAL LIMITED</t>
  </si>
  <si>
    <t>212FTM3251920002</t>
  </si>
  <si>
    <t>TZS 26942169.42</t>
  </si>
  <si>
    <t>101 - NMB Head Office - Cash Deposit Agency banking - 1107 09 20 03 agency @51410023478@Trx ID PS1794498387  Ter ID 5145469363166   Description BY.SIMON!! From SHAODU BUILDING MATERIAL LIMITED =&gt; ABDUL MUSSA MASOUD</t>
  </si>
  <si>
    <t>101AGD2251924501</t>
  </si>
  <si>
    <t>328000.00</t>
  </si>
  <si>
    <t>TZS 27270169.42</t>
  </si>
  <si>
    <t>101 - NMB Head Office - Cash Deposit Agency banking - 1107 09 20 36 agency @80110030269@TPS900 Trx ID PS1794499366  Ter ID 8015112137   Description MALIPO!! From SHAODU BUILDING MATERIAL LIMITED =&gt; ISACK MINZI MABELA</t>
  </si>
  <si>
    <t>101AGD3251921653</t>
  </si>
  <si>
    <t>TZS 28730169.42</t>
  </si>
  <si>
    <t>101 - NMB Head Office - Cash Deposit Agency banking - 1107 10 30 04 agency @60610037990@TPS900 Trx ID PS1794625630  Ter ID 606556321   Description joseph komb!! From SHAODU BUILDING MATERIAL LIMITED =&gt; ADOLFINA JOHNBOSCO KOMBA</t>
  </si>
  <si>
    <t>101AGD4251921041</t>
  </si>
  <si>
    <t>TZS 33730169.42</t>
  </si>
  <si>
    <t>101 - NMB Head Office - Cash Deposit Agency banking - 1107 10 57 35 agency @30310077118@TPS900 Trx ID PS1794679574  Ter ID 3035159166   Description January!! From SHAODU BUILDING MATERIAL LIMITED =&gt; HAWA ISMAIL NYAMAKABA</t>
  </si>
  <si>
    <t>101AGD5251920677</t>
  </si>
  <si>
    <t>10058000.00</t>
  </si>
  <si>
    <t>TZS 43788169.42</t>
  </si>
  <si>
    <t>101 - NMB Head Office - Cash Deposit Agency banking - 1107 11 10 27 agency @40310094483@TPS900 Trx ID PS1794705505  Ter ID 403557060   Description Kimambo!! From SHAODU BUILDING MATERIAL LIMITED =&gt; FELICHA JOSEPH LASWAI</t>
  </si>
  <si>
    <t>101AGD5251920341</t>
  </si>
  <si>
    <t>8440000.00</t>
  </si>
  <si>
    <t>TZS 52228169.42</t>
  </si>
  <si>
    <t>238 - Mandela Road - Funds Transfer  - 11 07 11 27 06 FUND-TRANSFER NMBMobileProd null!! From MARIA GIPSON ISSANGY =&gt; SHAODU BUILDING MATERIAL LIMITED</t>
  </si>
  <si>
    <t>238FTM4251920010</t>
  </si>
  <si>
    <t>2140000.00</t>
  </si>
  <si>
    <t>TZS 54368169.42</t>
  </si>
  <si>
    <t>101 - NMB Head Office - Cash Deposit Agency banking - 1107 14 13 02 agency @23810032824@TPS900 Trx ID PS1795043808  Ter ID 238580900   Description EDWIN!! From SHAODU BUILDING MATERIAL LIMITED =&gt; TABATA  MINI MARKET</t>
  </si>
  <si>
    <t>101AGD325192A4EY</t>
  </si>
  <si>
    <t>TZS 55848169.42</t>
  </si>
  <si>
    <t>101 - NMB Head Office - Cash Deposit Agency banking - 1107 15 57 15 agency @20310121493@TPS900 Trx ID PS1795230409  Ter ID 2035154818   Description malipo!! From SHAODU BUILDING MATERIAL LIMITED =&gt; HELAKRIDI PETER WELLA</t>
  </si>
  <si>
    <t>101AGD325192B0IP</t>
  </si>
  <si>
    <t>619000.00</t>
  </si>
  <si>
    <t>TZS 56467169.42</t>
  </si>
  <si>
    <t>9984122971698</t>
  </si>
  <si>
    <t>225 - Mlimani City - Utility Payments - 25-07-11 16 17 15 IB GEPG_PAY 9984122971698 Phone Number 255749888603 Name SHAODU BUILDING MATERIAL LIMITED| GWX101606706268!9984122971698! From SHAODU BUILDING MATERIAL LIMITED =&gt; Comm for Domestic R</t>
  </si>
  <si>
    <t>225UTLP251920181</t>
  </si>
  <si>
    <t>TZS 55967169.42</t>
  </si>
  <si>
    <t>225 - Mlimani City - Outgoing Funds Transfer - Sender's Ref  YAVW2TKQPP SHAODU BUILDING MATERIAL LIMITED to XINGHAO GROUP CO.LIMITED =&gt; Remittance Info  PURCHASE</t>
  </si>
  <si>
    <t>225IBFT251920547</t>
  </si>
  <si>
    <t>TZS 5967169.42</t>
  </si>
  <si>
    <t>101 - NMB Head Office - Cash Deposit Agency banking - 1107 18 06 54 agency @42210013055@TPS900 Trx ID PS1795482194  Ter ID 4225469420085   Description Kiria!! From SHAODU BUILDING MATERIAL LIMITED =&gt; MUSSA JUMA HASSANI</t>
  </si>
  <si>
    <t>101AGD5251922389</t>
  </si>
  <si>
    <t>TZS 15967169.42</t>
  </si>
  <si>
    <t>101 - NMB Head Office - Cash Deposit Agency banking - 1107 18 46 08 agency @51010140546@TPS900 Trx ID PS1795567778  Ter ID 5105146768   Description enock!! From SHAODU BUILDING MATERIAL LIMITED =&gt; PAUL GERALD BILOZA</t>
  </si>
  <si>
    <t>101AGD4251927207</t>
  </si>
  <si>
    <t>TZS 19967169.42</t>
  </si>
  <si>
    <t>12  Jul 2025</t>
  </si>
  <si>
    <t>101 - NMB Head Office - Cash Deposit Agency banking - 1207 08 32 23 agency @21210021165@TPS900 Trx ID PS1795930792  Ter ID 2125405938169   Description rajabu!! From SHAODU BUILDING MATERIAL LIMITED =&gt; UPENDO RAPHAEL MAGALAMILE(DIR AGE)</t>
  </si>
  <si>
    <t>101AGD4251930536</t>
  </si>
  <si>
    <t>TZS 24317169.42</t>
  </si>
  <si>
    <t>101 - NMB Head Office - Cash Deposit Agency banking - 1207 09 53 15 agency @70610067997@TPS900 Trx ID PS1796033475  Ter ID 7065102711   Description mpita!! From SHAODU BUILDING MATERIAL LIMITED =&gt; FARAJI AJALI LIPONDA</t>
  </si>
  <si>
    <t>101AGD3251932610</t>
  </si>
  <si>
    <t>TZS 25317169.42</t>
  </si>
  <si>
    <t>101 - NMB Head Office - Cash Deposit Agency banking - 1207 10 07 26 agency @80110007709@TPS900 Trx ID PS1796055998  Ter ID 8015469360145   Description yasin!! From SHAODU BUILDING MATERIAL LIMITED =&gt; DEOGRATIUS MNUBI KULUNGO</t>
  </si>
  <si>
    <t>101AGD3251933177</t>
  </si>
  <si>
    <t>TZS 28237169.42</t>
  </si>
  <si>
    <t>101 - NMB Head Office - Cash Deposit Agency banking - 1207 10 16 53 agency @20310065283@TPS900 Trx ID PS1796071506  Ter ID 2035108904   Description baraka!! From SHAODU BUILDING MATERIAL LIMITED =&gt; BLANDINA PHILLIPO TESHA</t>
  </si>
  <si>
    <t>101AGD4251930330</t>
  </si>
  <si>
    <t>4974000.00</t>
  </si>
  <si>
    <t>TZS 33211169.42</t>
  </si>
  <si>
    <t>101 - NMB Head Office - Cash Deposit Agency banking - 1207 10 21 14 agency @80110025277@TPS900 Trx ID PS1796078659  Ter ID 8015115779   Description sijali vagi!! From SHAODU BUILDING MATERIAL LIMITED =&gt; CHIRISTINA SIMBI SINGE</t>
  </si>
  <si>
    <t>101AGD4251930349</t>
  </si>
  <si>
    <t>TZS 39211169.42</t>
  </si>
  <si>
    <t>101 - NMB Head Office - Cash Deposit Agency banking - 1207 10 57 28 agency @50210011231@TPS900 Trx ID PS1796141092  Ter ID 5025469465981   Description kulwa!! From SHAODU BUILDING MATERIAL LIMITED =&gt; MWAI STATIONERY</t>
  </si>
  <si>
    <t>101AGD4251931531</t>
  </si>
  <si>
    <t>4155000.00</t>
  </si>
  <si>
    <t>TZS 43366169.42</t>
  </si>
  <si>
    <t>207 - Temeke - Funds Transfer  - 12 07 11 21 21 FUND-TRANSFER NMBMobileProd null!! From LUVANDA SHUKURU LAURENT =&gt; SHAODU BUILDING MATERIAL LIMITED</t>
  </si>
  <si>
    <t>207FTM4251930004</t>
  </si>
  <si>
    <t>2660000.00</t>
  </si>
  <si>
    <t>TZS 46026169.42</t>
  </si>
  <si>
    <t>101 - NMB Head Office - Cash Deposit Agency banking - 1207 11 28 12 agency @20310065283@TPS900 Trx ID PS1796195457  Ter ID 2035108904   Description baraka!! From SHAODU BUILDING MATERIAL LIMITED =&gt; BLANDINA PHILLIPO TESHA</t>
  </si>
  <si>
    <t>101AGD3251936791</t>
  </si>
  <si>
    <t>1486000.00</t>
  </si>
  <si>
    <t>TZS 47512169.42</t>
  </si>
  <si>
    <t>101 - NMB Head Office - Cash Deposit Agency banking - 1207 11 33 59 agency @21210020904@TPS900 Trx ID PS1796205498  Ter ID 2125311157468   Description Crc!! From SHAODU BUILDING MATERIAL LIMITED =&gt; MISKY BABU SOLANKI</t>
  </si>
  <si>
    <t>101AGD3251937202</t>
  </si>
  <si>
    <t>TZS 49042169.42</t>
  </si>
  <si>
    <t>101 - NMB Head Office - Funds Transfer  - 1207 12 13 50 agency @21210086452@TPS900 Trx ID PS1796276317 Ter ID 2125135769 Card No 516167******5737!! From ROGGERS CHRISTOSIA MMBANDO =&gt; SHAODU BUILDING MATERIAL LIMITED</t>
  </si>
  <si>
    <t>101AGM4251930097</t>
  </si>
  <si>
    <t>TZS 50502169.42</t>
  </si>
  <si>
    <t>101 - NMB Head Office - Cash Deposit Agency banking - 1207 13 18 44 agency @80110029162@TPS900 Trx ID PS1796389489  Ter ID 801581040   Description hassani!! From SHAODU BUILDING MATERIAL LIMITED =&gt; EMMNUEL MICHAEL NDOSI</t>
  </si>
  <si>
    <t>101AGD325193A21K</t>
  </si>
  <si>
    <t>TZS 51962169.42</t>
  </si>
  <si>
    <t>101 - NMB Head Office - Cash Deposit Agency banking - 1207 13 41 21 agency @50510100903@TPS900 Trx ID PS1796428025  Ter ID 5055107014   Description deposits!! From SHAODU BUILDING MATERIAL LIMITED =&gt; HERIELI ALEN MOSHA</t>
  </si>
  <si>
    <t>101AGD4251933267</t>
  </si>
  <si>
    <t>TZS 56962169.42</t>
  </si>
  <si>
    <t>101 - NMB Head Office - Cash Deposit Agency banking - 1207 13 41 34 agency @51710056790@TPS900 Trx ID PS1796428371  Ter ID 5175107024   Description E KAD!! From SHAODU BUILDING MATERIAL LIMITED =&gt; GLORY JAPHET KAVISHE</t>
  </si>
  <si>
    <t>101AGD225193B3VQ</t>
  </si>
  <si>
    <t>465000.00</t>
  </si>
  <si>
    <t>TZS 57427169.42</t>
  </si>
  <si>
    <t>101 - NMB Head Office - Cash Deposit Agency banking - 1207 15 12 59 agency @24310053057@TPS900 Trx ID PS1796573026  Ter ID 2435128606   Description Fadhili Tangu!! From SHAODU BUILDING MATERIAL LIMITED =&gt; FARIDA SAMSON LONGO</t>
  </si>
  <si>
    <t>101AGD325193A6AR</t>
  </si>
  <si>
    <t>TZS 58427169.42</t>
  </si>
  <si>
    <t>101 - NMB Head Office - Cash Deposit Agency banking - 1207 15 47 56 agency @24310021316@TPS900 Trx ID PS1796626735  Ter ID 243553445   Description fadhili tangu!! From SHAODU BUILDING MATERIAL LIMITED =&gt; ATHUMAN MBWANA SIBONIKE</t>
  </si>
  <si>
    <t>101AGD325193A7OY</t>
  </si>
  <si>
    <t>TZS 61427169.42</t>
  </si>
  <si>
    <t>101 - NMB Head Office - Cash Deposit Agency banking - 1207 17 40 13 agency @21410033760@TPS900 Trx ID PS1796810488  Ter ID 2145138946   Description Fadhil tangu!! From SHAODU BUILDING MATERIAL LIMITED =&gt; NEWTECH GENERAL TRADERS &amp;amp; SUPPLIES</t>
  </si>
  <si>
    <t>101AGD325193B3ZL</t>
  </si>
  <si>
    <t>TZS 62727169.42</t>
  </si>
  <si>
    <t>101 - NMB Head Office - Cash Deposit Agency banking - 1207 18 27 13 agency @80110025277@TPS900 Trx ID PS1796897141  Ter ID 8015115779   Description sijali vagi!! From SHAODU BUILDING MATERIAL LIMITED =&gt; CHIRISTINA SIMBI SINGE</t>
  </si>
  <si>
    <t>101AGD325193B5S6</t>
  </si>
  <si>
    <t>TZS 64727169.42</t>
  </si>
  <si>
    <t>13  Jul 2025</t>
  </si>
  <si>
    <t>225 - Mlimani City - Cash Deposit - ZAITUNI MALEKELA!! From SHAODU BUILDING MATERIAL LIMITED</t>
  </si>
  <si>
    <t>225CHDP251940029</t>
  </si>
  <si>
    <t>5815000.00</t>
  </si>
  <si>
    <t>TZS 70542169.42</t>
  </si>
  <si>
    <t>101 - NMB Head Office - Cash Deposit Agency banking - 1307 17 52 21 agency @80110053186@TPS900 Trx ID PS1797906210  Ter ID 8015156339   Description shaoudu!! From SHAODU BUILDING MATERIAL LIMITED =&gt; TASSIAN SHELLA NYAKYONA</t>
  </si>
  <si>
    <t>101AGD325194A23N</t>
  </si>
  <si>
    <t>TZS 72002169.42</t>
  </si>
  <si>
    <t>14  Jul 2025</t>
  </si>
  <si>
    <t>101 - NMB Head Office - Cash Deposit Agency banking - 1307 19 23 00 agency @62910017767@TPS900 Trx ID PS1798047753  Ter ID 6295113138   Description Raymond!! From SHAODU BUILDING MATERIAL LIMITED =&gt; ASIFOD SALAMBE MAHENGE</t>
  </si>
  <si>
    <t>101AGD325194A41Y</t>
  </si>
  <si>
    <t>TZS 74022169.42</t>
  </si>
  <si>
    <t>101 - NMB Head Office - Cash Deposit Agency banking - 1307 19 23 16 agency @62910032754@TPS900 Trx ID PS1798048203  Ter ID 6295135700   Description Raymond!! From SHAODU BUILDING MATERIAL LIMITED =&gt; ASIFOD SALAMBE MAHENGE</t>
  </si>
  <si>
    <t>101AGD325194A425</t>
  </si>
  <si>
    <t>2010000.00</t>
  </si>
  <si>
    <t>TZS 76032169.42</t>
  </si>
  <si>
    <t>101 - NMB Head Office - Cash Deposit Agency banking - 1307 19 26 28 agency @62910032754@TPS900 Trx ID PS1798053745  Ter ID 6295135700   Description Shadrack!! From SHAODU BUILDING MATERIAL LIMITED =&gt; ASIFOD SALAMBE MAHENGE</t>
  </si>
  <si>
    <t>101AGD325194A4CY</t>
  </si>
  <si>
    <t>2030000.00</t>
  </si>
  <si>
    <t>TZS 78062169.42</t>
  </si>
  <si>
    <t>101 - NMB Head Office - Cash Deposit Agency banking - 1307 19 31 23 agency @62910017767@TPS900 Trx ID PS1798062292  Ter ID 6295113138   Description Shadrack!! From SHAODU BUILDING MATERIAL LIMITED =&gt; ASIFOD SALAMBE MAHENGE</t>
  </si>
  <si>
    <t>101AGD325194A4FC</t>
  </si>
  <si>
    <t>2040000.00</t>
  </si>
  <si>
    <t>TZS 80102169.42</t>
  </si>
  <si>
    <t>101 - NMB Head Office - Cash Deposit Agency banking - 1307 19 40 26 agency @62910017767@TPS900 Trx ID PS1798077343  Ter ID 6295113138   Description Raymond 02!! From SHAODU BUILDING MATERIAL LIMITED =&gt; ASIFOD SALAMBE MAHENGE</t>
  </si>
  <si>
    <t>101AGD325194A4J4</t>
  </si>
  <si>
    <t>2050000.00</t>
  </si>
  <si>
    <t>TZS 82152169.42</t>
  </si>
  <si>
    <t>101 - NMB Head Office - Cash Deposit Agency banking - 1307 19 46 02 agency @62910032754@TPS900 Trx ID PS1798085794  Ter ID 6295135700   Description Shadrsk!! From SHAODU BUILDING MATERIAL LIMITED =&gt; ASIFOD SALAMBE MAHENGE</t>
  </si>
  <si>
    <t>101AGD325194A4KR</t>
  </si>
  <si>
    <t>2060000.00</t>
  </si>
  <si>
    <t>TZS 84212169.42</t>
  </si>
  <si>
    <t>101 - NMB Head Office - Cash Deposit Agency banking - 1407 08 35 18 agency @80110007709@TPS900 Trx ID PS1798293596  Ter ID 8015469360145   Description TMvungi!! From SHAODU BUILDING MATERIAL LIMITED =&gt; DEOGRATIUS MNUBI KULUNGO</t>
  </si>
  <si>
    <t>101AGD3251950771</t>
  </si>
  <si>
    <t>TZS 85672169.42</t>
  </si>
  <si>
    <t>101 - NMB Head Office - Cash Deposit Agency banking - 1407 09 01 45 agency @70510054152@TPS900 Trx ID PS1798332046  Ter ID 7055109824   Description jafar!! From SHAODU BUILDING MATERIAL LIMITED =&gt; JAFARI OMARY MAHIMBO</t>
  </si>
  <si>
    <t>101AGD2251954697</t>
  </si>
  <si>
    <t>TZS 85922169.42</t>
  </si>
  <si>
    <t>101 - NMB Head Office - Cash Deposit Agency banking - 1407 09 11 46 agency @80110040203@TPS900 Trx ID PS1798349094  Ter ID 8015121783   Description akiba!! From SHAODU BUILDING MATERIAL LIMITED =&gt; MOHAMED SHABANI MVUNGI</t>
  </si>
  <si>
    <t>101AGD3251951345</t>
  </si>
  <si>
    <t>TZS 87372169.42</t>
  </si>
  <si>
    <t>801 - Mlandizi - Account to Account Transfer - MALIPO YA CEMENT!! From ESTER WILBROAD KAJIRU =&gt; SHAODU BUILDING MATERIAL LIMITED</t>
  </si>
  <si>
    <t>801FTRQ251950001</t>
  </si>
  <si>
    <t>6525000.00</t>
  </si>
  <si>
    <t>TZS 93897169.42</t>
  </si>
  <si>
    <t>212 - Kibaha - Funds Transfer  - 14 07 09 49 40 FUND-TRANSFER NMBMobileProd Cement!! From NUNI SAIDI NGATIPURA =&gt; SHAODU BUILDING MATERIAL LIMITED</t>
  </si>
  <si>
    <t>212FTM4251950008</t>
  </si>
  <si>
    <t>TZS 95347169.42</t>
  </si>
  <si>
    <t>212 - Kibaha - Funds Transfer  - 14 07 10 24 39 FUND-TRANSFER NMBMobileProd Cement!! From NUNI SAIDI NGATIPURA =&gt; SHAODU BUILDING MATERIAL LIMITED</t>
  </si>
  <si>
    <t>212FTM4251950011</t>
  </si>
  <si>
    <t>TZS 96797169.42</t>
  </si>
  <si>
    <t>101 - NMB Head Office - Cash Deposit Agency banking - 1407 10 46 28 agency @80110007709@TPS900 Trx ID PS1798541494  Ter ID 8015469360145   Description justine!! From SHAODU BUILDING MATERIAL LIMITED =&gt; DEOGRATIUS MNUBI KULUNGO</t>
  </si>
  <si>
    <t>101AGD3251956155</t>
  </si>
  <si>
    <t>TZS 98337169.42</t>
  </si>
  <si>
    <t>101 - NMB Head Office - Cash Deposit Agency banking - 1407 10 56 55 agency @50510100903@TPS900 Trx ID PS1798564785  Ter ID 5055107014   Description EKAD COMPANY!! From SHAODU BUILDING MATERIAL LIMITED =&gt; HERIELI ALEN MOSHA</t>
  </si>
  <si>
    <t>101AGD5251950813</t>
  </si>
  <si>
    <t>TZS 108337169.42</t>
  </si>
  <si>
    <t>101 - NMB Head Office - Cash Deposit Agency banking - 1407 11 13 06 agency @80110007709@TPS900 Trx ID PS1798600478  Ter ID 8015469360145   Description justine!! From SHAODU BUILDING MATERIAL LIMITED =&gt; DEOGRATIUS MNUBI KULUNGO</t>
  </si>
  <si>
    <t>101AGD3251957324</t>
  </si>
  <si>
    <t>TZS 109687169.42</t>
  </si>
  <si>
    <t>235 - Tegeta - Funds Transfer  - 14 07 11 17 15 FUND-TRANSFER NMBMobileProd null!! From NANDALA  NANDALA KIMWERA =&gt; SHAODU BUILDING MATERIAL LIMITED</t>
  </si>
  <si>
    <t>235FTM2251950516</t>
  </si>
  <si>
    <t>TZS 109967169.42</t>
  </si>
  <si>
    <t>336 - Kahama Business Centre - Outgoing Funds Transfer - Sender's Ref  7T2ZM8VI9K PROSPER SALVATORY MEELA to SHAODU BUILDING MATERIAL LIMITED =&gt; Remittance Info  cs</t>
  </si>
  <si>
    <t>336IBFT251950501</t>
  </si>
  <si>
    <t>TZS 114967169.42</t>
  </si>
  <si>
    <t>101 - NMB Head Office - Cash Deposit Agency banking - 1407 11 45 48 agency @51110030514@TPS900 Trx ID PS1798673088  Ter ID 511562460   Description RASHIDY!! From SHAODU BUILDING MATERIAL LIMITED =&gt; MUJOMA TRANSPORTATION &amp; BRICKS COMPANY</t>
  </si>
  <si>
    <t>101AGD325195A01B</t>
  </si>
  <si>
    <t>TZS 116517169.42</t>
  </si>
  <si>
    <t>336 - Kahama Business Centre - Outgoing Funds Transfer - Sender's Ref  FD4THKQTN2 PROSPER SALVATORY MEELA to SHAODU BUILDING MATERIAL LIMITED =&gt; Remittance Info  cs</t>
  </si>
  <si>
    <t>336IBFT251950003</t>
  </si>
  <si>
    <t>TZS 116787169.42</t>
  </si>
  <si>
    <t>225 - Mlimani City - Funds Transfer  - 14 07 11 54 33 FUND-TRANSFER NMBMobileProd null!! From MWANAISHA AMIRI MGOSI =&gt; SHAODU BUILDING MATERIAL LIMITED</t>
  </si>
  <si>
    <t>225FTM4251950022</t>
  </si>
  <si>
    <t>919400.00</t>
  </si>
  <si>
    <t>TZS 117706569.42</t>
  </si>
  <si>
    <t>101 - NMB Head Office - Cash Deposit Agency banking - 1407 12 15 16 agency @51410072104@TPS900 Trx ID PS1798736878  Ter ID 5145121609   Description jafar!! From SHAODU BUILDING MATERIAL LIMITED =&gt; GOODLUCK JOHN BAYALIMO</t>
  </si>
  <si>
    <t>101AGD4251953078</t>
  </si>
  <si>
    <t>3750000.00</t>
  </si>
  <si>
    <t>TZS 121456569.42</t>
  </si>
  <si>
    <t>101 - NMB Head Office - Cash Deposit Agency banking - 1407 12 23 19 agency @20310121493@TPS900 Trx ID PS1798753632  Ter ID 2035154818   Description JWTZ!! From SHAODU BUILDING MATERIAL LIMITED =&gt; HELAKRIDI PETER WELLA</t>
  </si>
  <si>
    <t>101AGD225195B4JL</t>
  </si>
  <si>
    <t>390400.00</t>
  </si>
  <si>
    <t>TZS 121846969.42</t>
  </si>
  <si>
    <t>101 - NMB Head Office - Cash Deposit Agency banking - 1407 12 35 01 agency @30610042166@TPS900 Trx ID PS1798777664  Ter ID 306555211   Description kaduguda!! From SHAODU BUILDING MATERIAL LIMITED =&gt; PAUL NYALOBI KUYI</t>
  </si>
  <si>
    <t>101AGD225195B5NH</t>
  </si>
  <si>
    <t>TZS 122266969.42</t>
  </si>
  <si>
    <t>101 - NMB Head Office - Cash Deposit Agency banking - 1407 12 36 51 agency @21210046114@TPS900 Trx ID PS1798781587  Ter ID 2125114721   Description KISHE HARDWARE!! From SHAODU BUILDING MATERIAL LIMITED =&gt; BERTOLD BEDA KISHE</t>
  </si>
  <si>
    <t>101AGD325195A27U</t>
  </si>
  <si>
    <t>TZS 123736969.42</t>
  </si>
  <si>
    <t>603 - Makambako - Cash Deposit - JULIUS MTEWELE=BIDHAA!! From SHAODU BUILDING MATERIAL LIMITED</t>
  </si>
  <si>
    <t>603CHDP251950024</t>
  </si>
  <si>
    <t>34966000.00</t>
  </si>
  <si>
    <t>TZS 158702969.42</t>
  </si>
  <si>
    <t>603 - Makambako - Cash Withdrawal - JULIUS MTEWELE=BIDHAA!! From SHAODU BUILDING MATERIAL LIMITED</t>
  </si>
  <si>
    <t>603CHWL251950570</t>
  </si>
  <si>
    <t>603 - Makambako - Teller Withdrawal Fee - JULIUS MTEWELE=BIDHAA!! From SHAODU BUILDING MATERIAL LIMITED</t>
  </si>
  <si>
    <t>37253.00</t>
  </si>
  <si>
    <t>TZS 123699716.42</t>
  </si>
  <si>
    <t>603 - Makambako - VAT Payable on Comm and Fees - JULIUS MTEWELE=BIDHAA!! From SHAODU BUILDING MATERIAL LIMITED</t>
  </si>
  <si>
    <t>6706.00</t>
  </si>
  <si>
    <t>TZS 123693010.42</t>
  </si>
  <si>
    <t>-34966000.00</t>
  </si>
  <si>
    <t>TZS 158659010.42</t>
  </si>
  <si>
    <t>-37253.00</t>
  </si>
  <si>
    <t>TZS 158696263.42</t>
  </si>
  <si>
    <t>-6706.00</t>
  </si>
  <si>
    <t>225 - Mlimani City - Funds Transfer  - 14 07 14 47 36 FUND-TRANSFER NMBMobileProd null!! From MWANAISHA AMIRI MGOSI =&gt; SHAODU BUILDING MATERIAL LIMITED</t>
  </si>
  <si>
    <t>225FTM2251950038</t>
  </si>
  <si>
    <t>102000.00</t>
  </si>
  <si>
    <t>TZS 158804969.42</t>
  </si>
  <si>
    <t>101 - NMB Head Office - Cash Deposit Agency banking - 1407 15 25 11 agency @60110009879@TPS900 Trx ID PS1799106867  Ter ID 6015469401538   Description upendo!! From SHAODU BUILDING MATERIAL LIMITED =&gt; FARAJA CLEMENCE MTEWELE</t>
  </si>
  <si>
    <t>101AGD4251955586</t>
  </si>
  <si>
    <t>7120000.00</t>
  </si>
  <si>
    <t>TZS 165924969.42</t>
  </si>
  <si>
    <t>502 - Kondoa - Cash Deposit - KULIPIA VIOO VYA ALUMINIUM!! From SHAODU BUILDING MATERIAL LIMITED</t>
  </si>
  <si>
    <t>502CHDP251950031</t>
  </si>
  <si>
    <t>2820000.00</t>
  </si>
  <si>
    <t>TZS 168744969.42</t>
  </si>
  <si>
    <t>225 - Mlimani City - Outgoing Funds Transfer - Sender's Ref  J52ZTCCVUJ SHAODU BUILDING MATERIAL LIMITED to KINGDOM BUILDING MATERIAL COMPANY L =&gt; Remittance Info  PURCHASE</t>
  </si>
  <si>
    <t>225IBFT251950046</t>
  </si>
  <si>
    <t>210000.00</t>
  </si>
  <si>
    <t>TZS 168534969.42</t>
  </si>
  <si>
    <t>225 - Mlimani City - Outgoing Funds Transfer - Sender's Ref  F7C65N94S2 SHAODU BUILDING MATERIAL LIMITED to GLOBAL ALUMINIUM LIMITED =&gt; Remittance Info  PURCHASE</t>
  </si>
  <si>
    <t>225IBFT251950055</t>
  </si>
  <si>
    <t>TZS 68534969.42</t>
  </si>
  <si>
    <t>225 - Mlimani City - Outgoing Funds Transfer - Sender's Ref  CE8P19YXWJ SHAODU BUILDING MATERIAL LIMITED to XINGHAO GROUP CO.LIMITED =&gt; Remittance Info  purchase</t>
  </si>
  <si>
    <t>225IBFT251950056</t>
  </si>
  <si>
    <t>68000000.00</t>
  </si>
  <si>
    <t>TZS 534969.42</t>
  </si>
  <si>
    <t>101 - NMB Head Office - Cash Deposit Agency banking - 1407 19 06 50 agency @21210055136@TPS900 Trx ID PS1799588667  Ter ID 212574821   Description meuli traders!! From SHAODU BUILDING MATERIAL LIMITED =&gt; MSELLY STANLEY KIANGI</t>
  </si>
  <si>
    <t>101AGD225195F64X</t>
  </si>
  <si>
    <t>416000.00</t>
  </si>
  <si>
    <t>TZS 950969.42</t>
  </si>
  <si>
    <t>101 - NMB Head Office - Cash Deposit Agency banking - 1407 19 54 01 agency @21210039690@TPS900 Trx ID PS1799698999  Ter ID 2125469414721   Description Jumanne!! From SHAODU BUILDING MATERIAL LIMITED =&gt; CHRISTER THOMAS LUGENGE</t>
  </si>
  <si>
    <t>101AGD325195C6OD</t>
  </si>
  <si>
    <t>TZS 2450969.42</t>
  </si>
  <si>
    <t>15  Jul 2025</t>
  </si>
  <si>
    <t>101 - NMB Head Office - Cash Deposit Agency banking - 1507 08 48 32 agency @62110069487@TPS900 Trx ID PS1799959220  Ter ID 6215115019   Description jofrey mbwilo!! From SHAODU BUILDING MATERIAL LIMITED =&gt; BONIFACE EXAUD MTEI</t>
  </si>
  <si>
    <t>101AGD5251960543</t>
  </si>
  <si>
    <t>TZS 11450969.42</t>
  </si>
  <si>
    <t>101 - NMB Head Office - Cash Deposit Agency banking - 1507 08 49 52 agency @80110003046@TPS900 Trx ID PS1799961081  Ter ID 8015421115544   Description MPOGOLO!! From SHAODU BUILDING MATERIAL LIMITED =&gt; EMMANUEL MICHAEL NDOSSI</t>
  </si>
  <si>
    <t>101AGD3251960983</t>
  </si>
  <si>
    <t>TZS 12250969.42</t>
  </si>
  <si>
    <t>101 - NMB Head Office - Cash Deposit Agency banking - 1507 09 27 06 agency @33110030598@TPS900 Trx ID PS1800018281  Ter ID 3315137027   Description deposits!! From SHAODU BUILDING MATERIAL LIMITED =&gt; DAVID RICHARD MARTIN</t>
  </si>
  <si>
    <t>101AGD4251960727</t>
  </si>
  <si>
    <t>TZS 17250969.42</t>
  </si>
  <si>
    <t>101 - NMB Head Office - Cash Deposit Agency banking - 1507 09 29 01 agency @51710056790@TPS900 Trx ID PS1800021512  Ter ID 5175107024   Description ekad company!! From SHAODU BUILDING MATERIAL LIMITED =&gt; GLORY JAPHET KAVISHE</t>
  </si>
  <si>
    <t>101AGD3251962163</t>
  </si>
  <si>
    <t>TZS 18250969.42</t>
  </si>
  <si>
    <t>101 - NMB Head Office - Cash Deposit Agency banking - 1507 09 31 45 agency @50510100903@TPS900 Trx ID PS1800026249  Ter ID 5055107014   Description EKAD COMPANY!! From SHAODU BUILDING MATERIAL LIMITED =&gt; HERIELI ALEN MOSHA</t>
  </si>
  <si>
    <t>101AGD4251960171</t>
  </si>
  <si>
    <t>3675000.00</t>
  </si>
  <si>
    <t>TZS 21925969.42</t>
  </si>
  <si>
    <t>101 - NMB Head Office - Cash Deposit Agency banking - 1507 10 05 17 agency @62110069487@TPS900 Trx ID PS1800087233  Ter ID 6215115019   Description mbwilo!! From SHAODU BUILDING MATERIAL LIMITED =&gt; BONIFACE EXAUD MTEI</t>
  </si>
  <si>
    <t>101AGD4251960947</t>
  </si>
  <si>
    <t>3545000.00</t>
  </si>
  <si>
    <t>TZS 25470969.42</t>
  </si>
  <si>
    <t>101 - NMB Head Office - Cash Deposit Agency banking - 1507 10 18 13 agency @23510030267@TPS900 Trx ID PS1800111952  Ter ID 2355358194657   Description nandala!! From SHAODU BUILDING MATERIAL LIMITED =&gt; AGNESS AUGUSTINE MARANDU</t>
  </si>
  <si>
    <t>101AGD3251963924</t>
  </si>
  <si>
    <t>2165000.00</t>
  </si>
  <si>
    <t>TZS 27635969.42</t>
  </si>
  <si>
    <t>101 - NMB Head Office - Cash Deposit Agency banking - 1507 10 29 11 agency @52510010402@TPS900 Trx ID PS1800133382  Ter ID 5255107671   Description deposits!! From SHAODU BUILDING MATERIAL LIMITED =&gt; NOELLAMANSAKI LEONARD SUIH</t>
  </si>
  <si>
    <t>101AGD225196A0IR</t>
  </si>
  <si>
    <t>TZS 27695969.42</t>
  </si>
  <si>
    <t>101 - NMB Head Office - Cash Deposit Agency banking - 1507 10 32 14 agency @52510010402@TPS900 Trx ID PS1800139149  Ter ID 5255107671   Description deposits!! From SHAODU BUILDING MATERIAL LIMITED =&gt; NOELLAMANSAKI LEONARD SUIH</t>
  </si>
  <si>
    <t>101AGD3251964901</t>
  </si>
  <si>
    <t>TZS 29195969.42</t>
  </si>
  <si>
    <t>101 - NMB Head Office - Cash Deposit Agency banking - 1507 10 32 58 agency @80110007709@TPS900 Trx ID PS1800140577  Ter ID 8015469360145   Description yasin!! From SHAODU BUILDING MATERIAL LIMITED =&gt; DEOGRATIUS MNUBI KULUNGO</t>
  </si>
  <si>
    <t>101AGD1251968556</t>
  </si>
  <si>
    <t>TZS 29205969.42</t>
  </si>
  <si>
    <t>101 - NMB Head Office - Cash Deposit Agency banking - 1507 10 48 10 agency @20110031766@TPS900 Trx ID PS1800170816  Ter ID 2015469431501   Description Michael Mvala!! From SHAODU BUILDING MATERIAL LIMITED =&gt; JACKLINE LAZARIUS NDIBALEMA</t>
  </si>
  <si>
    <t>101AGD3251965674</t>
  </si>
  <si>
    <t>TZS 30685969.42</t>
  </si>
  <si>
    <t>238 - Mandela Road - Funds Transfer  - 15 07 11 17 08 FUND-TRANSFER NMBMobileProd null!! From MARIA GIPSON ISSANGY =&gt; SHAODU BUILDING MATERIAL LIMITED</t>
  </si>
  <si>
    <t>238FTM2251960502</t>
  </si>
  <si>
    <t>209000.00</t>
  </si>
  <si>
    <t>TZS 30894969.42</t>
  </si>
  <si>
    <t>101 - NMB Head Office - Cash Deposit Agency banking - 1507 12 30 42 agency @21210020958@Trx ID PS1800374946  Ter ID 212514796940   Description ABEL MWANZA!! From SHAODU BUILDING MATERIAL LIMITED =&gt; JOYCE ELIAS MACHA</t>
  </si>
  <si>
    <t>101AGD4251962548</t>
  </si>
  <si>
    <t>5100000.00</t>
  </si>
  <si>
    <t>TZS 35994969.42</t>
  </si>
  <si>
    <t>225 - Mlimani City - Funds Transfer  - 15 07 12 37 28 FUND-TRANSFER NMBMobileProd null!! From MWANAISHA AMIRI MGOSI =&gt; SHAODU BUILDING MATERIAL LIMITED</t>
  </si>
  <si>
    <t>225FTM4251960519</t>
  </si>
  <si>
    <t>1011000.00</t>
  </si>
  <si>
    <t>TZS 37005969.42</t>
  </si>
  <si>
    <t>101 - NMB Head Office - Cash Deposit Agency banking - 1507 14 17 06 agency @51410071925@TPS900 Trx ID PS1800565797  Ter ID 5145119013   Description jafari!! From SHAODU BUILDING MATERIAL LIMITED =&gt; ESROM WILLISON NDABAGILILE</t>
  </si>
  <si>
    <t>101AGD325196A50R</t>
  </si>
  <si>
    <t>1435000.00</t>
  </si>
  <si>
    <t>TZS 38440969.42</t>
  </si>
  <si>
    <t>505 - Dodoma - Outgoing Funds Transfer - Sender's Ref  QGVWONAGVI E-KAD INVESTMENT COMPANY LIMITED to SHAODU BUILDING MATERIAL LIMITED =&gt; Remittance Info  Lolashat</t>
  </si>
  <si>
    <t>505IBFT251960006</t>
  </si>
  <si>
    <t>TZS 39740969.42</t>
  </si>
  <si>
    <t>101 - NMB Head Office - Cash Deposit Agency banking - 1507 15 56 40 agency @51710056790@TPS900 Trx ID PS1800737713  Ter ID 5175107024   Description ekad company!! From SHAODU BUILDING MATERIAL LIMITED =&gt; GLORY JAPHET KAVISHE</t>
  </si>
  <si>
    <t>101AGD225196C5X3</t>
  </si>
  <si>
    <t>TZS 40190969.42</t>
  </si>
  <si>
    <t>212 - Kibaha - Funds Transfer  - 15 07 16 10 07 FUND-TRANSFER NMBMobileProd null!! From WINSTON KWEYAMBA MUNYAGA =&gt; SHAODU BUILDING MATERIAL LIMITED</t>
  </si>
  <si>
    <t>212FTM2251960527</t>
  </si>
  <si>
    <t>TZS 40510969.42</t>
  </si>
  <si>
    <t>236 - Kurasini - Funds Transfer  - 15 07 16 25 48 FUND-TRANSFER NMBMobileProd null!! From ROZINA AROBOGAST TARIMO =&gt; SHAODU BUILDING MATERIAL LIMITED</t>
  </si>
  <si>
    <t>236FTM4251960503</t>
  </si>
  <si>
    <t>TZS 45510969.42</t>
  </si>
  <si>
    <t>101 - NMB Head Office - Cash Deposit Agency banking - 1507 16 40 09 agency @61910044807@TPS900 Trx ID PS1800815921  Ter ID 6195130876   Description steven!! From SHAODU BUILDING MATERIAL LIMITED =&gt; KIZITO STEPHANO SOMA</t>
  </si>
  <si>
    <t>101AGD225196D0X5</t>
  </si>
  <si>
    <t>TZS 45910969.42</t>
  </si>
  <si>
    <t>101 - NMB Head Office - Cash Deposit Agency banking - 1507 16 57 02 agency @32710035156@TPS900 Trx ID PS1800848724  Ter ID 3275121176   Description Revocation!! From SHAODU BUILDING MATERIAL LIMITED =&gt; SULEIMAN HASSAN RWAIKONDO</t>
  </si>
  <si>
    <t>101AGD4251965797</t>
  </si>
  <si>
    <t>7200000.00</t>
  </si>
  <si>
    <t>TZS 53110969.42</t>
  </si>
  <si>
    <t>705 - Masasi - Funds Transfer  - 15 07 17 02 19 FUND-TRANSFER NMBMobileProd null!! From INNOCENT CASTORY NJAU =&gt; SHAODU BUILDING MATERIAL LIMITED</t>
  </si>
  <si>
    <t>705FTM4251960503</t>
  </si>
  <si>
    <t>TZS 55110969.42</t>
  </si>
  <si>
    <t>705 - Masasi - Funds Transfer  - 15 07 17 03 23 FUND-TRANSFER NMBMobileProd null!! From JACKLINE BONAVENTURA MARUNDA =&gt; SHAODU BUILDING MATERIAL LIMITED</t>
  </si>
  <si>
    <t>705FTM4251960504</t>
  </si>
  <si>
    <t>1620000.00</t>
  </si>
  <si>
    <t>TZS 56730969.42</t>
  </si>
  <si>
    <t>101 - NMB Head Office - Cash Deposit Agency banking - 1507 17 36 27 agency @80110007709@TPS900 Trx ID PS1800927473  Ter ID 8015469360145   Description mariam!! From SHAODU BUILDING MATERIAL LIMITED =&gt; DEOGRATIUS MNUBI KULUNGO</t>
  </si>
  <si>
    <t>101AGD325196B5FS</t>
  </si>
  <si>
    <t>TZS 58190969.42</t>
  </si>
  <si>
    <t>225 - Mlimani City - Outgoing Funds Transfer - Sender's Ref  HTUBX7F8G7 SHAODU BUILDING MATERIAL LIMITED to GLOBAL ALUMINIUM LIMITED =&gt; Remittance Info  PURCHASE</t>
  </si>
  <si>
    <t>225IBFT251960044</t>
  </si>
  <si>
    <t>TZS 8190969.42</t>
  </si>
  <si>
    <t>16  Jul 2025</t>
  </si>
  <si>
    <t>101 - NMB Head Office - Cash Deposit Agency banking - 1607 10 37 22 agency @51110042677@TPS900 Trx ID PS1801686655  Ter ID 5115123593   Description kuweka!! From SHAODU BUILDING MATERIAL LIMITED =&gt; MUNANKA HUSSEIN MOHAMED</t>
  </si>
  <si>
    <t>101AGD225197A031</t>
  </si>
  <si>
    <t>TZS 8298969.42</t>
  </si>
  <si>
    <t>225 - Mlimani City - Funds Transfer  - 16 07 10 53 02 FUND-TRANSFER NMBMobileProd null!! From MWANAISHA AMIRI MGOSI =&gt; SHAODU BUILDING MATERIAL LIMITED</t>
  </si>
  <si>
    <t>225FTM2251970025</t>
  </si>
  <si>
    <t>TZS 8400969.42</t>
  </si>
  <si>
    <t>101 - NMB Head Office - Incoming Funds Transfer - Sender's Ref  MKB0000000099589 =&gt; Ordering Customer  00720518751301 * ORDER OF FRIARS MINOR OFM MOROGORO =&gt; Remittance Info  /ROC/TILES FOR OFM SEMINARY IN TUNG</t>
  </si>
  <si>
    <t>101FTIT251971181</t>
  </si>
  <si>
    <t>30741984.00</t>
  </si>
  <si>
    <t>TZS 39142953.42</t>
  </si>
  <si>
    <t>101 - NMB Head Office - Cash Deposit Agency banking - 1607 11 59 11 agency @33610002716@TPS900 Trx ID PS1801846535  Ter ID 3365115995   Description plostel!! From SHAODU BUILDING MATERIAL LIMITED =&gt; AGRICS INVESTMENT COMPANY LIMITED</t>
  </si>
  <si>
    <t>101AGD3251978622</t>
  </si>
  <si>
    <t>2264500.00</t>
  </si>
  <si>
    <t>TZS 41407453.42</t>
  </si>
  <si>
    <t>238 - Mandela Road - Funds Transfer  - 16 07 12 28 33 FUND-TRANSFER NMBMobileProd Mzigo!! From GRAYSON ISAAC MSIGWA =&gt; SHAODU BUILDING MATERIAL LIMITED</t>
  </si>
  <si>
    <t>238FTM3251970502</t>
  </si>
  <si>
    <t>TZS 42167453.42</t>
  </si>
  <si>
    <t>101 - NMB Head Office - Cash Deposit Agency banking - 1607 12 45 18 agency @21210049714@TPS900 Trx ID PS1801932514  Ter ID 2125112877   Description JENGA NA MCHILI  CO LTD!! From SHAODU BUILDING MATERIAL LIMITED =&gt; CHRISTOPHER MATHEW NKUU</t>
  </si>
  <si>
    <t>101AGD4251972358</t>
  </si>
  <si>
    <t>3010000.00</t>
  </si>
  <si>
    <t>TZS 45177453.42</t>
  </si>
  <si>
    <t>705 - Masasi - Funds Transfer  - 16 07 13 20 27 FUND-TRANSFER NMBMobileProd null!! From INNOCENT CASTORY NJAU =&gt; SHAODU BUILDING MATERIAL LIMITED</t>
  </si>
  <si>
    <t>705FTM3251970504</t>
  </si>
  <si>
    <t>870000.00</t>
  </si>
  <si>
    <t>TZS 46047453.42</t>
  </si>
  <si>
    <t>705 - Masasi - Funds Transfer  - 16 07 13 21 57 FUND-TRANSFER NMBMobileProd null!! From JACKLINE BONAVENTURA MARUNDA =&gt; SHAODU BUILDING MATERIAL LIMITED</t>
  </si>
  <si>
    <t>705FTM4251970503</t>
  </si>
  <si>
    <t>1190000.00</t>
  </si>
  <si>
    <t>TZS 47237453.42</t>
  </si>
  <si>
    <t>225 - Mlimani City - Funds Transfer  - 16 07 14 56 03 FUND-TRANSFER NMBMobileProd null!! From MWANAISHA AMIRI MGOSI =&gt; SHAODU BUILDING MATERIAL LIMITED</t>
  </si>
  <si>
    <t>225FTM2251970067</t>
  </si>
  <si>
    <t>TZS 47339453.42</t>
  </si>
  <si>
    <t>225 - Mlimani City - Outgoing Funds Transfer - Sender's Ref  LY88PSLPCG SHAODU BUILDING MATERIAL LIMITED to XINGHAO GROUP CO.LIMITED =&gt; Remittance Info  purchase</t>
  </si>
  <si>
    <t>225IBFT251970035</t>
  </si>
  <si>
    <t>47330000.00</t>
  </si>
  <si>
    <t>TZS 9453.42</t>
  </si>
  <si>
    <t>17  Jul 2025</t>
  </si>
  <si>
    <t>801 - Mlandizi - Funds Transfer  - 17 07 07 03 26 FUND-TRANSFER NMBMobileProd null!! From JONAS JUSTINE KIMARIO =&gt; SHAODU BUILDING MATERIAL LIMITED</t>
  </si>
  <si>
    <t>801FTM4251980001</t>
  </si>
  <si>
    <t>TZS 1459453.42</t>
  </si>
  <si>
    <t>243 - Gongo la Mboto - Funds Transfer  - 17 07 08 48 03 FUND-TRANSFER NMBMobileProd null!! From PETER EMMANUEL BULAHU =&gt; SHAODU BUILDING MATERIAL LIMITED</t>
  </si>
  <si>
    <t>243FTM4251980001</t>
  </si>
  <si>
    <t>TZS 2919453.42</t>
  </si>
  <si>
    <t>238 - Mandela Road - Funds Transfer  - 17 07 09 33 00 FUND-TRANSFER NMBMobileProd null!! From MNIKO SYONG'O CHEGERE =&gt; SHAODU BUILDING MATERIAL LIMITED</t>
  </si>
  <si>
    <t>238FTM3251980003</t>
  </si>
  <si>
    <t>846000.00</t>
  </si>
  <si>
    <t>TZS 3765453.42</t>
  </si>
  <si>
    <t>101 - NMB Head Office - Cash Deposit Agency banking - 1707 10 13 41 agency @50510100903@TPS900 Trx ID PS1803124963  Ter ID 5055107014   Description EKAD COMPANY!! From SHAODU BUILDING MATERIAL LIMITED =&gt; HERIELI ALEN MOSHA</t>
  </si>
  <si>
    <t>101AGD5251980622</t>
  </si>
  <si>
    <t>10770000.00</t>
  </si>
  <si>
    <t>TZS 14535453.42</t>
  </si>
  <si>
    <t>238 - Mandela Road - Funds Transfer  - 17 07 10 27 09 FUND-TRANSFER NMBMobileProd null!! From SWAIBU OMARI MTANGI =&gt; SHAODU BUILDING MATERIAL LIMITED</t>
  </si>
  <si>
    <t>238FTM4251980005</t>
  </si>
  <si>
    <t>1890000.00</t>
  </si>
  <si>
    <t>TZS 16425453.42</t>
  </si>
  <si>
    <t>101 - NMB Head Office - Cash Deposit Agency banking - 1707 11 38 43 agency @23810045271@TPS900 Trx ID PS1803291711  Ter ID 2385122404   Description deposit!! From SHAODU BUILDING MATERIAL LIMITED =&gt; SANE CASH POINT</t>
  </si>
  <si>
    <t>101AGD5251980790</t>
  </si>
  <si>
    <t>TZS 25125453.42</t>
  </si>
  <si>
    <t>225 - Mlimani City - Funds Transfer  - 17 07 11 40 20 FUND-TRANSFER NMBMobileProd null!! From JAPHET JOHN MTAGWABA =&gt; SHAODU BUILDING MATERIAL LIMITED</t>
  </si>
  <si>
    <t>225FTM4251980019</t>
  </si>
  <si>
    <t>4069500.00</t>
  </si>
  <si>
    <t>TZS 29194953.42</t>
  </si>
  <si>
    <t>101 - NMB Head Office - Cash Deposit Agency banking - 1707 12 53 49 agency @70510039503@TPS900 Trx ID PS1803435869  Ter ID 7055469477619   Description NJAU!! From SHAODU BUILDING MATERIAL LIMITED =&gt; ASTON EZEKIA MBEPI - FLOAT AC</t>
  </si>
  <si>
    <t>101AGD325198A15U</t>
  </si>
  <si>
    <t>TZS 31694953.42</t>
  </si>
  <si>
    <t>705 - Masasi - Funds Transfer  - 17 07 13 01 32 FUND-TRANSFER NMBMobileProd null!! From JACKLINE BONAVENTURA MARUNDA =&gt; SHAODU BUILDING MATERIAL LIMITED</t>
  </si>
  <si>
    <t>705FTM4251980008</t>
  </si>
  <si>
    <t>4860000.00</t>
  </si>
  <si>
    <t>TZS 36554953.42</t>
  </si>
  <si>
    <t>101 - NMB Head Office - Incoming Funds Transfer - Sender's Ref  010TZOS251980001 =&gt; Ordering Customer  8449222030 * COAST NICKEL INDUSTRY LIMITED =&gt; Remittance Info  //BUY DOORS AND WINDOWS</t>
  </si>
  <si>
    <t>101FTIT251981806</t>
  </si>
  <si>
    <t>8370000.00</t>
  </si>
  <si>
    <t>TZS 44924953.42</t>
  </si>
  <si>
    <t>101 - NMB Head Office - Cash Deposit Agency banking - 1707 13 19 03 agency @62110069417@TPS900 Trx ID PS1803480415  Ter ID 6215117728   Description frolence!! From SHAODU BUILDING MATERIAL LIMITED =&gt; GEOFREY JELAS KAPYELA</t>
  </si>
  <si>
    <t>101AGD4251982800</t>
  </si>
  <si>
    <t>TZS 49774953.42</t>
  </si>
  <si>
    <t>101 - NMB Head Office - Cash Deposit Agency banking - 1707 14 28 48 agency @20310121493@TPS900 Trx ID PS1803598426  Ter ID 2035154818   Description malipi!! From SHAODU BUILDING MATERIAL LIMITED =&gt; HELAKRIDI PETER WELLA</t>
  </si>
  <si>
    <t>101AGD325198A4NV</t>
  </si>
  <si>
    <t>827500.00</t>
  </si>
  <si>
    <t>TZS 50602453.42</t>
  </si>
  <si>
    <t>225 - Mlimani City - Outgoing Funds Transfer - Sender's Ref  WOHOQBAA14 SHAODU BUILDING MATERIAL LIMITED to XINGHAO GROUP CO.LIMITED =&gt; Remittance Info  PURCHASE</t>
  </si>
  <si>
    <t>225IBFT251980029</t>
  </si>
  <si>
    <t>TZS 43282453.42</t>
  </si>
  <si>
    <t>225 - Mlimani City - Outgoing Funds Transfer - Sender's Ref  4WWYP5X4QK SHAODU BUILDING MATERIAL LIMITED to XINGHAO GROUP CO.LIMITED =&gt; Remittance Info  purchase</t>
  </si>
  <si>
    <t>225IBFT251980547</t>
  </si>
  <si>
    <t>43000000.00</t>
  </si>
  <si>
    <t>TZS 282453.42</t>
  </si>
  <si>
    <t>18  Jul 2025</t>
  </si>
  <si>
    <t>212 - Kibaha - Funds Transfer  - 18 07 08 44 56 FUND-TRANSFER NMBMobileProd null!! From NUNI SAIDI NGATIPURA =&gt; SHAODU BUILDING MATERIAL LIMITED</t>
  </si>
  <si>
    <t>212FTM4251990007</t>
  </si>
  <si>
    <t>TZS 1732453.42</t>
  </si>
  <si>
    <t>101 - NMB Head Office - Cash Deposit Agency banking - 1807 08 47 26 agency @21210084656@TPS900 Trx ID PS1804470725  Ter ID 2125133640   Description only!! From SHAODU BUILDING MATERIAL LIMITED =&gt; PETER JOHN MSONGA</t>
  </si>
  <si>
    <t>101AGD3251990887</t>
  </si>
  <si>
    <t>TZS 3192453.42</t>
  </si>
  <si>
    <t>320 - Muleba - Funds Transfer  - 18 07 09 54 48 FUND-TRANSFER NMBMobileProd Alumn!! From EUSTACE, ENOCK MULINDA =&gt; SHAODU BUILDING MATERIAL LIMITED</t>
  </si>
  <si>
    <t>320FTM4251990002</t>
  </si>
  <si>
    <t>TZS 7592453.42</t>
  </si>
  <si>
    <t>101 - NMB Head Office - Cash Deposit Agency banking - 1807 10 03 01 agency @51010140546@TPS900 Trx ID PS1804588569  Ter ID 5105146768   Description enock!! From SHAODU BUILDING MATERIAL LIMITED =&gt; PAUL GERALD BILOZA</t>
  </si>
  <si>
    <t>101AGD5251990605</t>
  </si>
  <si>
    <t>10550000.00</t>
  </si>
  <si>
    <t>TZS 18142453.42</t>
  </si>
  <si>
    <t>225 - Mlimani City - Outgoing Funds Transfer - Sender's Ref  MYB2RIKLJH SHAODU BUILDING MATERIAL LIMITED to XINGHAO GROUP CO.LIMITED =&gt; Remittance Info  PURCHASE</t>
  </si>
  <si>
    <t>225IBFT251990011</t>
  </si>
  <si>
    <t>14640000.00</t>
  </si>
  <si>
    <t>TZS 3502453.42</t>
  </si>
  <si>
    <t>801FTRQ251990003</t>
  </si>
  <si>
    <t>TZS 10027453.42</t>
  </si>
  <si>
    <t>101 - NMB Head Office - Cash Deposit Agency banking - 1807 10 34 47 agency @23310040906@TPS900 Trx ID PS1804646993  Ter ID 2335124947   Description Ramadhan mlugu!! From SHAODU BUILDING MATERIAL LIMITED =&gt; LAWRENCE JOHN KIGALU</t>
  </si>
  <si>
    <t>101AGD2251998691</t>
  </si>
  <si>
    <t>TZS 10227453.42</t>
  </si>
  <si>
    <t>101 - NMB Head Office - Cash Deposit Agency banking - 1807 11 31 21 agency @21010036392@TPS900 Trx ID PS1804754236  Ter ID 2105101432   Description fauz!! From SHAODU BUILDING MATERIAL LIMITED =&gt; VASCO JOHN MASHINDANO</t>
  </si>
  <si>
    <t>101AGD3251996964</t>
  </si>
  <si>
    <t>557500.00</t>
  </si>
  <si>
    <t>TZS 10784953.42</t>
  </si>
  <si>
    <t>101 - NMB Head Office - Cash Deposit Agency banking - 1807 14 33 17 agency @20310121493@TPS900 Trx ID PS1805070151  Ter ID 2035154818   Description luvanda!! From SHAODU BUILDING MATERIAL LIMITED =&gt; HELAKRIDI PETER WELLA</t>
  </si>
  <si>
    <t>101AGD225199B3UN</t>
  </si>
  <si>
    <t>60300.00</t>
  </si>
  <si>
    <t>TZS 10845253.42</t>
  </si>
  <si>
    <t>212 - Kibaha - Funds Transfer  - 18 07 15 31 58 FUND-TRANSFER NMBMobileProd M!! From VERONICA MORIS MNKAY =&gt; SHAODU BUILDING MATERIAL LIMITED</t>
  </si>
  <si>
    <t>212FTM3251990008</t>
  </si>
  <si>
    <t>TZS 11345253.42</t>
  </si>
  <si>
    <t>101 - NMB Head Office - Cash Deposit Agency banking - 1807 16 13 09 agency @43510009619@TPS900 Trx ID PS1805235986  Ter ID 4355469448699   Description azizi!! From SHAODU BUILDING MATERIAL LIMITED =&gt; JOYCE NDETURA LEMBAI</t>
  </si>
  <si>
    <t>101AGD4251995056</t>
  </si>
  <si>
    <t>TZS 16345253.42</t>
  </si>
  <si>
    <t>225 - Mlimani City - Outgoing Funds Transfer - Sender's Ref  VQSIJ3OA55 SHAODU BUILDING MATERIAL LIMITED to KEDA (T) CERAMICS CO.LTD =&gt; Remittance Info  purchase</t>
  </si>
  <si>
    <t>225IBFT251990526</t>
  </si>
  <si>
    <t>TZS 345253.42</t>
  </si>
  <si>
    <t>101 - NMB Head Office - Cash Deposit Agency banking - 1807 18 50 59 agency @21210089305@TPS900 Trx ID PS1805536810  Ter ID 2125149090   Description seba!! From SHAODU BUILDING MATERIAL LIMITED =&gt; JAMILA RAMADHANI MFANGAVO</t>
  </si>
  <si>
    <t>101AGD225199D3U2</t>
  </si>
  <si>
    <t>TZS 727753.42</t>
  </si>
  <si>
    <t>101 - NMB Head Office - Cash Deposit Agency banking - 1807 19 19 30 agency @21210032316@TPS900 Trx ID PS1805600268  Ter ID 2125469473222   Description grace!! From SHAODU BUILDING MATERIAL LIMITED =&gt; NICODEMUS ALEX MTENGA</t>
  </si>
  <si>
    <t>101AGD325199C07B</t>
  </si>
  <si>
    <t>TZS 2227753.42</t>
  </si>
  <si>
    <t>19  Jul 2025</t>
  </si>
  <si>
    <t>101 - NMB Head Office - TIPS Payments - Ref  003-1982042cbbd3886c Received payment from 0152247298300 (JIMSON PETRO MBEMBAT) on 19.07.2025 04 18 26!! From BOT TIPS CLEARING ACCOUNT =&gt; SHAODU BUILDING MATERIAL LIMITED</t>
  </si>
  <si>
    <t>101TPFT25199B040</t>
  </si>
  <si>
    <t>TZS 7907753.42</t>
  </si>
  <si>
    <t>801 - Mlandizi - Funds Transfer  - 19 07 07 29 29 FUND-TRANSFER NMBMobileProd null!! From JONAS JUSTINE KIMARIO =&gt; SHAODU BUILDING MATERIAL LIMITED</t>
  </si>
  <si>
    <t>801FTM4252000001</t>
  </si>
  <si>
    <t>TZS 9357753.42</t>
  </si>
  <si>
    <t>101 - NMB Head Office - Cash Deposit Agency banking - 1907 08 48 44 agency @23810045271@TPS900 Trx ID PS1805892530  Ter ID 2385122404   Description deposit!! From SHAODU BUILDING MATERIAL LIMITED =&gt; SANE CASH POINT</t>
  </si>
  <si>
    <t>101AGD5252000519</t>
  </si>
  <si>
    <t>8880000.00</t>
  </si>
  <si>
    <t>TZS 18237753.42</t>
  </si>
  <si>
    <t>101 - NMB Head Office - Cash Deposit Agency banking - 1907 10 13 21 agency @21210090832@TPS900 Trx ID PS1806006209  Ter ID 2125150207   Description malipo!! From SHAODU BUILDING MATERIAL LIMITED =&gt; EMMANUEL EVANCE MRINA</t>
  </si>
  <si>
    <t>101AGD3252003221</t>
  </si>
  <si>
    <t>TZS 19777753.42</t>
  </si>
  <si>
    <t>238 - Mandela Road - Funds Transfer  - 19 07 10 21 32 FUND-TRANSFER NMBMobileProd Shamuu!! From SCHOLASTICA EVARIST KALANGA =&gt; SHAODU BUILDING MATERIAL LIMITED</t>
  </si>
  <si>
    <t>238FTM4252000002</t>
  </si>
  <si>
    <t>2401000.00</t>
  </si>
  <si>
    <t>TZS 22178753.42</t>
  </si>
  <si>
    <t>101 - NMB Head Office - Cash Deposit Agency banking - 1907 10 48 24 agency @20310121493@TPS900 Trx ID PS1806064187  Ter ID 2035154818   Description malipo!! From SHAODU BUILDING MATERIAL LIMITED =&gt; HELAKRIDI PETER WELLA</t>
  </si>
  <si>
    <t>101AGD3252004599</t>
  </si>
  <si>
    <t>TZS 22978753.42</t>
  </si>
  <si>
    <t>101 - NMB Head Office - Cash Deposit Agency banking - 1907 10 56 46 agency @33610000806@TPS900 Trx ID PS1806078227  Ter ID 336555545   Description johnson!! From SHAODU BUILDING MATERIAL LIMITED =&gt; MARCO PETRO BARAKA</t>
  </si>
  <si>
    <t>101AGD3252005373</t>
  </si>
  <si>
    <t>TZS 24818753.42</t>
  </si>
  <si>
    <t>101 - NMB Head Office - Cash Deposit Agency banking - 1907 11 02 23 agency @20310121493@TPS900 Trx ID PS1806087804  Ter ID 2035154818   Description malipo!! From SHAODU BUILDING MATERIAL LIMITED =&gt; HELAKRIDI PETER WELLA</t>
  </si>
  <si>
    <t>101AGD3252005509</t>
  </si>
  <si>
    <t>997000.00</t>
  </si>
  <si>
    <t>TZS 25815753.42</t>
  </si>
  <si>
    <t>225 - Mlimani City - Outgoing Funds Transfer - Sender's Ref  XJNL3HZAZH SHAODU BUILDING MATERIAL LIMITED to XINGHAO GROUP CO.LIMITED =&gt; Remittance Info  PURCHASE</t>
  </si>
  <si>
    <t>225IBFT252000016</t>
  </si>
  <si>
    <t>TZS 11175753.42</t>
  </si>
  <si>
    <t>101 - NMB Head Office - Cash Deposit Agency banking - 1907 11 29 51 agency @20310121493@TPS900 Trx ID PS1806133339  Ter ID 2035154818   Description malipo!! From SHAODU BUILDING MATERIAL LIMITED =&gt; HELAKRIDI PETER WELLA</t>
  </si>
  <si>
    <t>101AGD3252006677</t>
  </si>
  <si>
    <t>875500.00</t>
  </si>
  <si>
    <t>TZS 12051253.42</t>
  </si>
  <si>
    <t>422 - Mawenzi - Outgoing Funds Transfer - Sender's Ref  RD5WFPH5NN EL-GHADEER GLASSWORKS COMPANY LIMIT to SHAODU BUILDING MATERIAL LIMITED =&gt; Remittance Info  glass</t>
  </si>
  <si>
    <t>422IBFT252000504</t>
  </si>
  <si>
    <t>5340000.00</t>
  </si>
  <si>
    <t>TZS 17391253.42</t>
  </si>
  <si>
    <t>505 - Dodoma - Funds Transfer  - 19 07 12 41 37 FUND-TRANSFER NMBMobileProd Malipo ya Accessory !! From SHABANI, CHRISTIAN OMARY =&gt; SHAODU BUILDING MATERIAL LIMITED</t>
  </si>
  <si>
    <t>505FTM4252000020</t>
  </si>
  <si>
    <t>4784400.00</t>
  </si>
  <si>
    <t>TZS 22175653.42</t>
  </si>
  <si>
    <t>101 - NMB Head Office - Cash Deposit Agency banking - 1907 12 55 09 agency @80110017431@TPS900 Trx ID PS1806275602  Ter ID 8015103077   Description malipo!! From SHAODU BUILDING MATERIAL LIMITED =&gt; BEATRICE RAYMOND JEREMIA</t>
  </si>
  <si>
    <t>101AGD325200A09X</t>
  </si>
  <si>
    <t>TZS 23635653.42</t>
  </si>
  <si>
    <t>225 - Mlimani City - Outgoing Funds Transfer - Sender's Ref  O9CUCPMCAZ SHAODU BUILDING MATERIAL LIMITED to XINGHAO GROUP CO.LIMITED =&gt; Remittance Info  PURCHASE</t>
  </si>
  <si>
    <t>225IBFT252000526</t>
  </si>
  <si>
    <t>TZS 635653.42</t>
  </si>
  <si>
    <t>101 - NMB Head Office - Cash Deposit Agency banking - 1907 14 38 11 agency @52210002224@TPS900 Trx ID PS1806436644  Ter ID 5225362031440   Description kalisto mtewele!! From SHAODU BUILDING MATERIAL LIMITED =&gt; JAMES HEAVENIEL MAKUNDI</t>
  </si>
  <si>
    <t>101AGD4252004045</t>
  </si>
  <si>
    <t>3465000.00</t>
  </si>
  <si>
    <t>TZS 4100653.42</t>
  </si>
  <si>
    <t>101 - NMB Head Office - Cash Deposit Agency banking - 1907 15 18 37 agency @51710056790@TPS900 Trx ID PS1806496856  Ter ID 5175107024   Description E KAD!! From SHAODU BUILDING MATERIAL LIMITED =&gt; GLORY JAPHET KAVISHE</t>
  </si>
  <si>
    <t>101AGD325200A5TA</t>
  </si>
  <si>
    <t>TZS 4800653.42</t>
  </si>
  <si>
    <t>101 - NMB Head Office - Cash Deposit Agency banking - 1907 15 24 29 agency @50510100903@TPS900 Trx ID PS1806505251  Ter ID 5055107014   Description EKAD!! From SHAODU BUILDING MATERIAL LIMITED =&gt; HERIELI ALEN MOSHA</t>
  </si>
  <si>
    <t>101AGD5252001781</t>
  </si>
  <si>
    <t>11450000.00</t>
  </si>
  <si>
    <t>TZS 16250653.42</t>
  </si>
  <si>
    <t>101 - NMB Head Office - Cash Deposit Agency banking - 1907 16 34 01 agency @21210054385@TPS900 Trx ID PS1806607410  Ter ID 2125107776   Description Kioka!! From SHAODU BUILDING MATERIAL LIMITED =&gt; AMINUNI KHERY MSUYA</t>
  </si>
  <si>
    <t>101AGD325200B0HT</t>
  </si>
  <si>
    <t>TZS 17700653.42</t>
  </si>
  <si>
    <t>101 - NMB Head Office - Cash Deposit Agency banking - 1907 17 26 59 agency @21210059083@TPS900 Trx ID PS1806691325  Ter ID 2125107947   Description TARIMO!! From SHAODU BUILDING MATERIAL LIMITED =&gt; MOSARA INVESTMENT AND SUPPLY</t>
  </si>
  <si>
    <t>101AGD4252005516</t>
  </si>
  <si>
    <t>TZS 22050653.42</t>
  </si>
  <si>
    <t>20  Jul 2025</t>
  </si>
  <si>
    <t>101 - NMB Head Office - Cash Deposit Agency banking - 1907 20 19 28 agency @61810026369@Trx ID PS1807014557  Ter ID 618510679   Description  TEMBO  !! From SHAODU BUILDING MATERIAL LIMITED =&gt; MUSTAPHA ADINANI MSHAMU - FLOAT ACC</t>
  </si>
  <si>
    <t>101AGD225200D7MU</t>
  </si>
  <si>
    <t>TZS 22270653.42</t>
  </si>
  <si>
    <t>212 - Kibaha - Funds Transfer  - 20 07 09 15 51 FUND-TRANSFER NMBMobileProd null!! From WINSTON KWEYAMBA MUNYAGA =&gt; SHAODU BUILDING MATERIAL LIMITED</t>
  </si>
  <si>
    <t>212FTM2252010004</t>
  </si>
  <si>
    <t>TZS 22590653.42</t>
  </si>
  <si>
    <t>801 - Mlandizi - Funds Transfer  - 20 07 12 05 48 FUND-TRANSFER NMBMobileProd null!! From JONAS JUSTINE KIMARIO =&gt; SHAODU BUILDING MATERIAL LIMITED</t>
  </si>
  <si>
    <t>801FTM4252010501</t>
  </si>
  <si>
    <t>TZS 27590653.42</t>
  </si>
  <si>
    <t>21  Jul 2025</t>
  </si>
  <si>
    <t>101 - NMB Head Office - Cash Deposit Agency banking - 2107 08 10 02 agency @60610046198@TPS900 Trx ID PS1808114142  Ter ID 6065109909   Description akiba!! From SHAODU BUILDING MATERIAL LIMITED =&gt; NEEMA KESALIA SANGA</t>
  </si>
  <si>
    <t>101AGD4252020039</t>
  </si>
  <si>
    <t>4320000.00</t>
  </si>
  <si>
    <t>TZS 31910653.42</t>
  </si>
  <si>
    <t>101 - NMB Head Office - Cash Deposit Agency banking - 2107 08 18 33 agency @80110007709@TPS900 Trx ID PS1808121552  Ter ID 8015469360145   Description T mvungi!! From SHAODU BUILDING MATERIAL LIMITED =&gt; DEOGRATIUS MNUBI KULUNGO</t>
  </si>
  <si>
    <t>101AGD3252020786</t>
  </si>
  <si>
    <t>TZS 33370653.42</t>
  </si>
  <si>
    <t>101 - NMB Head Office - Cash Deposit Agency banking - 2107 08 38 17 agency @80110007709@TPS900 Trx ID PS1808142609  Ter ID 8015469360145   Description hassan!! From SHAODU BUILDING MATERIAL LIMITED =&gt; DEOGRATIUS MNUBI KULUNGO</t>
  </si>
  <si>
    <t>101AGD3252020292</t>
  </si>
  <si>
    <t>TZS 34830653.42</t>
  </si>
  <si>
    <t>801 - Mlandizi - Funds Transfer  - 21 07 08 55 26 FUND-TRANSFER NMBMobileProd null!! From KAI SONG INTERNATIONAL LTD =&gt; SHAODU BUILDING MATERIAL LIMITED</t>
  </si>
  <si>
    <t>801FTM4252020502</t>
  </si>
  <si>
    <t>TZS 37690653.42</t>
  </si>
  <si>
    <t>101 - NMB Head Office - Cash Deposit Agency banking - 2107 09 14 33 agency @21210078625@TPS900 Trx ID PS1808194773  Ter ID 2125124154   Description manunuzi!! From SHAODU BUILDING MATERIAL LIMITED =&gt; WAZIRI OMARY MWINGWA</t>
  </si>
  <si>
    <t>101AGD3252021414</t>
  </si>
  <si>
    <t>TZS 38690653.42</t>
  </si>
  <si>
    <t>306 - Kahama - Outgoing Funds Transfer - Sender's Ref  DP4Y92SZD1 PROSTERO INVESTMENT AND GENERAL TRA to SHAODU BUILDING MATERIAL LIMITED =&gt; Remittance Info  cs</t>
  </si>
  <si>
    <t>306IBFT252020501</t>
  </si>
  <si>
    <t>10610000.00</t>
  </si>
  <si>
    <t>TZS 49300653.42</t>
  </si>
  <si>
    <t xml:space="preserve">101 - NMB Head Office - Cash Deposit Agency banking - 2107 10 48 09 agency @33610002080@TPS900 Trx ID PS1808377260  Ter ID 3365469454017   Description KIDIKU!! From SHAODU BUILDING MATERIAL LIMITED =&gt; MASALA GEORGE MASALA </t>
  </si>
  <si>
    <t>101AGD4252021282</t>
  </si>
  <si>
    <t>5250000.00</t>
  </si>
  <si>
    <t>TZS 54550653.42</t>
  </si>
  <si>
    <t>209FTRQ252020004</t>
  </si>
  <si>
    <t>TZS 57450653.42</t>
  </si>
  <si>
    <t>101 - NMB Head Office - Cash Deposit Agency banking - 2107 11 31 46 agency @20310121493@TPS900 Trx ID PS1808468640  Ter ID 2035154818   Description frempa!! From SHAODU BUILDING MATERIAL LIMITED =&gt; HELAKRIDI PETER WELLA</t>
  </si>
  <si>
    <t>101AGD225202A55L</t>
  </si>
  <si>
    <t>TZS 57950653.42</t>
  </si>
  <si>
    <t>101 - NMB Head Office - Cash Deposit Agency banking - 2107 11 50 16 agency @62510014645@TPS900 Trx ID PS1808506775  Ter ID 6255469465718   Description mama kisonga!! From SHAODU BUILDING MATERIAL LIMITED =&gt; MARY MARTIN MFINANGA</t>
  </si>
  <si>
    <t>101AGD3252029970</t>
  </si>
  <si>
    <t>2053000.00</t>
  </si>
  <si>
    <t>TZS 60003653.42</t>
  </si>
  <si>
    <t>101 - NMB Head Office - Cash Deposit Agency banking - 2107 12 42 36 agency @61910040558@TPS900 Trx ID PS1808611832  Ter ID 6195105517   Description stivin!! From SHAODU BUILDING MATERIAL LIMITED =&gt; WINIFRIDA MAKORESHO FIDELIS</t>
  </si>
  <si>
    <t>101AGD4252023214</t>
  </si>
  <si>
    <t>5440000.00</t>
  </si>
  <si>
    <t>TZS 65443653.42</t>
  </si>
  <si>
    <t>101 - NMB Head Office - Cash Deposit Agency banking - 2107 12 56 10 agency @61910040558@TPS900 Trx ID PS1808638867  Ter ID 6195105517   Description Steven!! From SHAODU BUILDING MATERIAL LIMITED =&gt; WINIFRIDA MAKORESHO FIDELIS</t>
  </si>
  <si>
    <t>101AGD225202B2LK</t>
  </si>
  <si>
    <t>TZS 65635653.42</t>
  </si>
  <si>
    <t>101 - NMB Head Office - Cash Deposit Agency banking - 2107 14 05 41 agency @62910023432@TPS900 Trx ID PS1808771626  Ter ID 6295148155   Description kuweka!! From SHAODU BUILDING MATERIAL LIMITED =&gt; MIRIAM MOSES KASYUPA</t>
  </si>
  <si>
    <t>101AGD325202A5KQ</t>
  </si>
  <si>
    <t>TZS 68235653.42</t>
  </si>
  <si>
    <t>101 - NMB Head Office - Cash Deposit Agency banking - 2107 15 09 40 agency @24710026291@TPS900 Trx ID PS1808885209  Ter ID 2475114010   Description philemon!! From SHAODU BUILDING MATERIAL LIMITED =&gt; HILTON SELESTIN KIMARIO</t>
  </si>
  <si>
    <t>101AGD5252021971</t>
  </si>
  <si>
    <t>TZS 82235653.42</t>
  </si>
  <si>
    <t>101 - NMB Head Office - Cash Deposit Agency banking - 2107 15 32 44 agency @20310121493@TPS900 Trx ID PS1808926541  Ter ID 2035154818   Description mchungaji!! From SHAODU BUILDING MATERIAL LIMITED =&gt; HELAKRIDI PETER WELLA</t>
  </si>
  <si>
    <t>101AGD225202C3U5</t>
  </si>
  <si>
    <t>TZS 82735653.42</t>
  </si>
  <si>
    <t>101 - NMB Head Office - Cash Deposit Agency banking - 2107 15 51 11 agency @33110030598@TPS900 Trx ID PS1808959766  Ter ID 3315137027   Description EZRA!! From SHAODU BUILDING MATERIAL LIMITED =&gt; DAVID RICHARD MARTIN</t>
  </si>
  <si>
    <t>101AGD4252025650</t>
  </si>
  <si>
    <t>3940000.00</t>
  </si>
  <si>
    <t>TZS 86675653.42</t>
  </si>
  <si>
    <t>225 - Mlimani City - Outgoing Funds Transfer - Sender's Ref  EZE36DW9OK SHAODU BUILDING MATERIAL LIMITED to XINGHAO GROUP CO.LIMITED =&gt; Remittance Info  PURCHASE</t>
  </si>
  <si>
    <t>225IBFT252020048</t>
  </si>
  <si>
    <t>TZS 36675653.42</t>
  </si>
  <si>
    <t>225 - Mlimani City - Outgoing Funds Transfer - Sender's Ref  0PP8BVT6UK SHAODU BUILDING MATERIAL LIMITED to GLOBAL ALUMINIUM LIMITED =&gt; Remittance Info  PURCHASE</t>
  </si>
  <si>
    <t>225IBFT252020050</t>
  </si>
  <si>
    <t>36670000.00</t>
  </si>
  <si>
    <t>TZS 5653.42</t>
  </si>
  <si>
    <t>101 - NMB Head Office - Cash Deposit Agency banking - 2107 18 53 09 agency @23810015828@TPS900 Trx ID PS1809329911  Ter ID 2385469410897   Description Alie Investment!! From SHAODU BUILDING MATERIAL LIMITED =&gt; STELLA MATHEW MREMA</t>
  </si>
  <si>
    <t>101AGD5252023619</t>
  </si>
  <si>
    <t>TZS 10005653.42</t>
  </si>
  <si>
    <t>101 - NMB Head Office - Cash Deposit Agency banking - 2107 18 54 39 agency @23810015828@TPS900 Trx ID PS1809333553  Ter ID 2385469410897   Description Alie Investment!! From SHAODU BUILDING MATERIAL LIMITED =&gt; STELLA MATHEW MREMA</t>
  </si>
  <si>
    <t>101AGD5252023623</t>
  </si>
  <si>
    <t>8470000.00</t>
  </si>
  <si>
    <t>TZS 18475653.42</t>
  </si>
  <si>
    <t>101 - NMB Head Office - Cash Deposit Agency banking - 2107 19 35 59 agency @51410072608@TPS900 Trx ID PS1809430672  Ter ID 5145122908   Description January!! From SHAODU BUILDING MATERIAL LIMITED =&gt; JACKLINE NICKSON KAMNDE</t>
  </si>
  <si>
    <t>101AGD325202C53V</t>
  </si>
  <si>
    <t>2436200.00</t>
  </si>
  <si>
    <t>TZS 20911853.42</t>
  </si>
  <si>
    <t>22  Jul 2025</t>
  </si>
  <si>
    <t>404 - Rombo - Funds Transfer  - 22 07 07 22 36 FUND-TRANSFER NMBMobileProd Malipo!! From VICTOR NGOWI =&gt; SHAODU BUILDING MATERIAL LIMITED</t>
  </si>
  <si>
    <t>404FTM4252030001</t>
  </si>
  <si>
    <t>TZS 22371853.42</t>
  </si>
  <si>
    <t>101 - NMB Head Office - Cash Deposit Agency banking - 2207 07 43 05 agency @80110008878@TPS900 Trx ID PS1809663110  Ter ID 801556216   Description Michael!! From SHAODU BUILDING MATERIAL LIMITED =&gt; ELIAKIM LESALE MEIJO</t>
  </si>
  <si>
    <t>101AGD3252030029</t>
  </si>
  <si>
    <t>TZS 23831853.42</t>
  </si>
  <si>
    <t>236 - Kurasini - Funds Transfer  - 22 07 08 36 07 FUND-TRANSFER NMBMobileProd null!! From ROZINA AROBOGAST TARIMO =&gt; SHAODU BUILDING MATERIAL LIMITED</t>
  </si>
  <si>
    <t>236FTM2252030001</t>
  </si>
  <si>
    <t>TZS 23936853.42</t>
  </si>
  <si>
    <t>101 - NMB Head Office - Cash Deposit Agency banking - 2207 08 51 40 agency @21210021165@TPS900 Trx ID PS1809719262  Ter ID 2125405938169   Description rajabu!! From SHAODU BUILDING MATERIAL LIMITED =&gt; UPENDO RAPHAEL MAGALAMILE(DIR AGE)</t>
  </si>
  <si>
    <t>101AGD3252030490</t>
  </si>
  <si>
    <t>TZS 25366853.42</t>
  </si>
  <si>
    <t>101 - NMB Head Office - TIPS Payments - Ref  504-APCTZ179534718531648 Received payment from 255689127000 (MESHACK MWANANSANA) on 22.07.2025 08 54 35!! From BOT TIPS CLEARING ACCOUNT =&gt; SHAODU BUILDING MATERIAL LIMITED</t>
  </si>
  <si>
    <t>101TPFT252031642</t>
  </si>
  <si>
    <t>1967000.00</t>
  </si>
  <si>
    <t>TZS 27333853.42</t>
  </si>
  <si>
    <t>101 - NMB Head Office - Cash Deposit Agency banking - 2207 09 50 31 agency @21210063260@TPS900 Trx ID PS1809811890  Ter ID 2125111681   Description pocket!! From SHAODU BUILDING MATERIAL LIMITED =&gt; IDRISA ALLY KILUVIA</t>
  </si>
  <si>
    <t>101AGD2252035289</t>
  </si>
  <si>
    <t>TZS 27693853.42</t>
  </si>
  <si>
    <t>101 - NMB Head Office - Cash Deposit Agency banking - 2207 10 04 14 agency @80110025277@TPS900 Trx ID PS1809837119  Ter ID 8015115779   Description waridi!! From SHAODU BUILDING MATERIAL LIMITED =&gt; CHIRISTINA SIMBI SINGE</t>
  </si>
  <si>
    <t>101AGD3252033000</t>
  </si>
  <si>
    <t>TZS 29393853.42</t>
  </si>
  <si>
    <t>101 - NMB Head Office - TIPS Payments - Ref  504-APCTZ179541352271808 Received payment from 255689127000 (MESHACK MWANANSANA) on 22.07.2025 10 42 32!! From BOT TIPS CLEARING ACCOUNT =&gt; SHAODU BUILDING MATERIAL LIMITED</t>
  </si>
  <si>
    <t>101TPFT252032926</t>
  </si>
  <si>
    <t>TZS 29425853.42</t>
  </si>
  <si>
    <t>101 - NMB Head Office - Cash Deposit Agency banking - 2207 10 44 07 agency @22610043738@TPS900 Trx ID PS1809912949  Ter ID 2265119956   Description kuweka!! From SHAODU BUILDING MATERIAL LIMITED =&gt; KELVIN CHRISTIAN MUSHI</t>
  </si>
  <si>
    <t>101AGD2252039495</t>
  </si>
  <si>
    <t>277200.00</t>
  </si>
  <si>
    <t>TZS 29703053.42</t>
  </si>
  <si>
    <t>101 - NMB Head Office - Cash Deposit Agency banking - 2207 11 05 54 agency @21210063260@TPS900 Trx ID PS1809954404  Ter ID 2125111681   Description malipo cement!! From SHAODU BUILDING MATERIAL LIMITED =&gt; IDRISA ALLY KILUVIA</t>
  </si>
  <si>
    <t>101AGD3252036178</t>
  </si>
  <si>
    <t>860000.00</t>
  </si>
  <si>
    <t>TZS 30563053.42</t>
  </si>
  <si>
    <t>101 - NMB Head Office - Cash Deposit Agency banking - 2207 11 53 42 agency @80110011342@TPS900 Trx ID PS1810043851  Ter ID 801562842   Description elly mwanga!! From SHAODU BUILDING MATERIAL LIMITED =&gt; NEEMA SAUL  NKYA</t>
  </si>
  <si>
    <t>101AGD3252038285</t>
  </si>
  <si>
    <t>TZS 32023053.42</t>
  </si>
  <si>
    <t>101 - NMB Head Office - Cash Deposit Agency banking - 2207 12 24 13 agency @20310121493@TPS900 Trx ID PS1810100449  Ter ID 2035154818   Description mussa!! From SHAODU BUILDING MATERIAL LIMITED =&gt; HELAKRIDI PETER WELLA</t>
  </si>
  <si>
    <t>101AGD225203A5GK</t>
  </si>
  <si>
    <t>362500.00</t>
  </si>
  <si>
    <t>TZS 32385553.42</t>
  </si>
  <si>
    <t>101 - NMB Head Office - Cash Deposit Agency banking - 2207 12 26 00 agency @21210089305@TPS900 Trx ID PS1810103681  Ter ID 2125149090   Description seba!! From SHAODU BUILDING MATERIAL LIMITED =&gt; JAMILA RAMADHANI MFANGAVO</t>
  </si>
  <si>
    <t>101AGD225203A5WA</t>
  </si>
  <si>
    <t>TZS 32768053.42</t>
  </si>
  <si>
    <t>234 - Mwanakwerekwe - Cash Deposit - abdallah rajab !! From SHAODU BUILDING MATERIAL LIMITED</t>
  </si>
  <si>
    <t>234CHDP252030023</t>
  </si>
  <si>
    <t>TZS 82768053.42</t>
  </si>
  <si>
    <t>212 - Kibaha - Funds Transfer  - 22 07 13 09 14 FUND-TRANSFER NMBMobileProd Cement!! From NEEMA PETER MOLELY =&gt; SHAODU BUILDING MATERIAL LIMITED</t>
  </si>
  <si>
    <t>212FTM4252030520</t>
  </si>
  <si>
    <t>TZS 84768053.42</t>
  </si>
  <si>
    <t>101 - NMB Head Office - Cash Deposit Agency banking - 2207 13 46 10 agency @23310005131@TPS900 Trx ID PS1810246602  Ter ID 2335469380220   Description julias mtewele!! From SHAODU BUILDING MATERIAL LIMITED =&gt; GODFREY MWIYULEGHE GAMBI</t>
  </si>
  <si>
    <t>101AGD325203A2X5</t>
  </si>
  <si>
    <t>TZS 87068053.42</t>
  </si>
  <si>
    <t>101 - NMB Head Office - Cash Deposit Agency banking - 2207 14 58 50 agency @33710042875@TPS900 Trx ID PS1810366557  Ter ID 3375160610   Description John!! From SHAODU BUILDING MATERIAL LIMITED =&gt; CHRISTINA MACHELA MATALU</t>
  </si>
  <si>
    <t>101AGD4252034336</t>
  </si>
  <si>
    <t>TZS 92068053.42</t>
  </si>
  <si>
    <t>101 - NMB Head Office - Cash Deposit Agency banking - 2207 15 50 59 agency @51410072104@TPS900 Trx ID PS1810453219  Ter ID 5145121609   Description jafar!! From SHAODU BUILDING MATERIAL LIMITED =&gt; GOODLUCK JOHN BAYALIMO</t>
  </si>
  <si>
    <t>101AGD4252035250</t>
  </si>
  <si>
    <t>6875000.00</t>
  </si>
  <si>
    <t>TZS 98943053.42</t>
  </si>
  <si>
    <t>320 - Muleba - Funds Transfer  - 22 07 16 23 53 FUND-TRANSFER NMBMobileProd Almn!! From EUSTACE, ENOCK MULINDA =&gt; SHAODU BUILDING MATERIAL LIMITED</t>
  </si>
  <si>
    <t>320FTM4252030503</t>
  </si>
  <si>
    <t>TZS 102743053.42</t>
  </si>
  <si>
    <t>101 - NMB Head Office - Cash Deposit Agency banking - 2207 17 01 06 agency @20110102083@TPS900 Trx ID PS1810578032  Ter ID 2015159043   Description Gress!! From SHAODU BUILDING MATERIAL LIMITED =&gt; SAMSON DECEMBER MASOME</t>
  </si>
  <si>
    <t>101AGD325203B2RF</t>
  </si>
  <si>
    <t>TZS 104203053.42</t>
  </si>
  <si>
    <t>101 - NMB Head Office - Cash Deposit Agency banking - 2207 17 44 54 agency @43810004097@TPS900 Trx ID PS1810664190  Ter ID 4385314454181   Description Ramson Justiely!! From SHAODU BUILDING MATERIAL LIMITED =&gt; CECILIA ZONGWE KIDAYI</t>
  </si>
  <si>
    <t>101AGD325203B47Y</t>
  </si>
  <si>
    <t>1468000.00</t>
  </si>
  <si>
    <t>TZS 105671053.42</t>
  </si>
  <si>
    <t>225 - Mlimani City - Outgoing Funds Transfer - Sender's Ref  NR4AA42MX0 SHAODU BUILDING MATERIAL LIMITED to KEDA (T) CERAMICS CO.LTD =&gt; Remittance Info  purchase</t>
  </si>
  <si>
    <t>225IBFT252030543</t>
  </si>
  <si>
    <t>TZS 5671053.42</t>
  </si>
  <si>
    <t>101 - NMB Head Office - Cash Deposit Agency banking - 2207 19 27 59 agency @32710035156@TPS900 Trx ID PS1810896887  Ter ID 3275121176   Description REVOCATUS!! From SHAODU BUILDING MATERIAL LIMITED =&gt; SULEIMAN HASSAN RWAIKONDO</t>
  </si>
  <si>
    <t>101AGD4252037182</t>
  </si>
  <si>
    <t>TZS 9671053.42</t>
  </si>
  <si>
    <t>23  Jul 2025</t>
  </si>
  <si>
    <t>212 - Kibaha - Funds Transfer  - 23 07 07 09 40 FUND-TRANSFER NMBMobileProd null!! From WINSTON KWEYAMBA MUNYAGA =&gt; SHAODU BUILDING MATERIAL LIMITED</t>
  </si>
  <si>
    <t>212FTM2252040504</t>
  </si>
  <si>
    <t>160000.00</t>
  </si>
  <si>
    <t>TZS 9831053.42</t>
  </si>
  <si>
    <t>101 - NMB Head Office - Cash Deposit Agency banking - 2307 08 34 18 agency @23810045271@TPS900 Trx ID PS1811212874  Ter ID 2385122404   Description ruben!! From SHAODU BUILDING MATERIAL LIMITED =&gt; SANE CASH POINT</t>
  </si>
  <si>
    <t>101AGD5252040529</t>
  </si>
  <si>
    <t>8580000.00</t>
  </si>
  <si>
    <t>TZS 18411053.42</t>
  </si>
  <si>
    <t>801 - Mlandizi - Funds Transfer  - 23 07 08 59 35 FUND-TRANSFER NMBMobileProd null!! From JONAS JUSTINE KIMARIO =&gt; SHAODU BUILDING MATERIAL LIMITED</t>
  </si>
  <si>
    <t>801FTM3252040502</t>
  </si>
  <si>
    <t>TZS 19211053.42</t>
  </si>
  <si>
    <t>101 - NMB Head Office - Cash Deposit Agency banking - 2307 09 30 55 agency @80110007709@TPS900 Trx ID PS1811343660  Ter ID 8015469360145   Description yasin!! From SHAODU BUILDING MATERIAL LIMITED =&gt; DEOGRATIUS MNUBI KULUNGO</t>
  </si>
  <si>
    <t>101AGD3252042210</t>
  </si>
  <si>
    <t>TZS 20661053.42</t>
  </si>
  <si>
    <t>101 - NMB Head Office - Cash Deposit Agency banking - 2307 09 33 44 agency @20310065283@TPS900 Trx ID PS1811351484  Ter ID 2035108904   Description baraka!! From SHAODU BUILDING MATERIAL LIMITED =&gt; BLANDINA PHILLIPO TESHA</t>
  </si>
  <si>
    <t>101AGD4252040165</t>
  </si>
  <si>
    <t>TZS 25171053.42</t>
  </si>
  <si>
    <t>236 - Kurasini - Funds Transfer  - 23 07 10 28 21 FUND-TRANSFER NMBMobileProd null!! From ROZINA AROBOGAST TARIMO =&gt; SHAODU BUILDING MATERIAL LIMITED</t>
  </si>
  <si>
    <t>236FTM3252040504</t>
  </si>
  <si>
    <t>477000.00</t>
  </si>
  <si>
    <t>TZS 25648053.42</t>
  </si>
  <si>
    <t>311 - Kenyatta Road - Funds Transfer  - 23 07 10 36 52 FUND-TRANSFER NMBMobileProd Brush!! From SOSPETER CHARLES MAKUNGU =&gt; SHAODU BUILDING MATERIAL LIMITED</t>
  </si>
  <si>
    <t>311FTM5252040504</t>
  </si>
  <si>
    <t>1500.00</t>
  </si>
  <si>
    <t>TZS 25649553.42</t>
  </si>
  <si>
    <t>225 - Mlimani City - Funds Transfer  - 23 07 11 33 09 FUND-TRANSFER NMBMobileProd null!! From MWANAISHA AMIRI MGOSI =&gt; SHAODU BUILDING MATERIAL LIMITED</t>
  </si>
  <si>
    <t>225FTM4252040538</t>
  </si>
  <si>
    <t>3855000.00</t>
  </si>
  <si>
    <t>TZS 29504553.42</t>
  </si>
  <si>
    <t>101 - NMB Head Office - Cash Deposit Agency banking - 2307 11 43 02 agency @50510072653@TPS900 Trx ID PS1811691822  Ter ID 5055469449617   Description e kad inv!! From SHAODU BUILDING MATERIAL LIMITED =&gt; HERIELI ALEN MOSHA</t>
  </si>
  <si>
    <t>101AGD5252040309</t>
  </si>
  <si>
    <t>10225000.00</t>
  </si>
  <si>
    <t>TZS 39729553.42</t>
  </si>
  <si>
    <t>238 - Mandela Road - Funds Transfer  - 23 07 13 54 20 FUND-TRANSFER NMBMobileProd null!! From SWAIBU OMARI MTANGI =&gt; SHAODU BUILDING MATERIAL LIMITED</t>
  </si>
  <si>
    <t>238FTM4252040509</t>
  </si>
  <si>
    <t>3480000.00</t>
  </si>
  <si>
    <t>TZS 43209553.42</t>
  </si>
  <si>
    <t>101 - NMB Head Office - Cash Deposit Agency banking - 2307 14 04 40 agency @20310121493@TPS900 Trx ID PS1812112573  Ter ID 2035154818   Description malipo!! From SHAODU BUILDING MATERIAL LIMITED =&gt; HELAKRIDI PETER WELLA</t>
  </si>
  <si>
    <t>101AGD325204A35E</t>
  </si>
  <si>
    <t>TZS 44209553.42</t>
  </si>
  <si>
    <t xml:space="preserve">101 - NMB Head Office - Cash Deposit Agency banking - 2307 15 36 53 agency @32510037642@TPS900 Trx ID PS1812331900  Ter ID 3255103435   Description shadurack!! From SHAODU BUILDING MATERIAL LIMITED =&gt; MOSHI CHARLES MAGANDA </t>
  </si>
  <si>
    <t>101AGD325204A6L3</t>
  </si>
  <si>
    <t>TZS 47209553.42</t>
  </si>
  <si>
    <t>101 - NMB Head Office - Cash Deposit Agency banking - 2307 15 38 20 agency @60610037990@TPS900 Trx ID PS1812335415  Ter ID 606556321   Description joseph komba!! From SHAODU BUILDING MATERIAL LIMITED =&gt; ADOLFINA JOHNBOSCO KOMBA</t>
  </si>
  <si>
    <t>101AGD4252044000</t>
  </si>
  <si>
    <t>4467000.00</t>
  </si>
  <si>
    <t>TZS 51676553.42</t>
  </si>
  <si>
    <t>101 - NMB Head Office - Cash Deposit Agency banking - 2307 15 52 42 agency @61910056770@TPS900 Trx ID PS1812369653  Ter ID 6195107478   Description steven!! From SHAODU BUILDING MATERIAL LIMITED =&gt; AFSA STATIONARY AND GENERAL SUPPLIES</t>
  </si>
  <si>
    <t>101AGD325204A7CE</t>
  </si>
  <si>
    <t>2190000.00</t>
  </si>
  <si>
    <t>TZS 53866553.42</t>
  </si>
  <si>
    <t>101 - NMB Head Office - Cash Deposit Agency banking - 2307 16 07 27 agency @61910044807@TPS900 Trx ID PS1812404953  Ter ID 6195130876   Description Stev!! From SHAODU BUILDING MATERIAL LIMITED =&gt; KIZITO STEPHANO SOMA</t>
  </si>
  <si>
    <t>101AGD225204C40W</t>
  </si>
  <si>
    <t>343000.00</t>
  </si>
  <si>
    <t>TZS 54209553.42</t>
  </si>
  <si>
    <t>251 - Mbezi Luis - Funds Transfer  - 23 07 16 13 07 FUND-TRANSFER NMBMobileProd Ununuzi Cement LULU 42.5 mifuko 100 @14,600!! From SOVIMEC HARDWARE AND GROUP COMPANY =&gt; SHAODU BUILDING MATERIAL LIMITED</t>
  </si>
  <si>
    <t>251FTM4252040508</t>
  </si>
  <si>
    <t>TZS 55669553.42</t>
  </si>
  <si>
    <t>101 - NMB Head Office - Cash Deposit Agency banking - 2307 17 06 33 agency @20310121493@TPS900 Trx ID PS1812554137  Ter ID 2035154818   Description malipo!! From SHAODU BUILDING MATERIAL LIMITED =&gt; HELAKRIDI PETER WELLA</t>
  </si>
  <si>
    <t>101AGD225204D0M4</t>
  </si>
  <si>
    <t>TZS 55789553.42</t>
  </si>
  <si>
    <t>243 - Gongo la Mboto - Funds Transfer  - 23 07 17 24 04 FUND-TRANSFER NMBMobileProd null!! From PETER EMMANUEL BULAHU =&gt; SHAODU BUILDING MATERIAL LIMITED</t>
  </si>
  <si>
    <t>243FTM4252040007</t>
  </si>
  <si>
    <t>TZS 57249553.42</t>
  </si>
  <si>
    <t>101 - NMB Head Office - Cash Deposit Agency banking - 2307 17 54 33 agency @51410020542@TPS900 Trx ID PS1812683229  Ter ID 5145469426397   Description jafari!! From SHAODU BUILDING MATERIAL LIMITED =&gt; BEADI DAUDI BIGIYE</t>
  </si>
  <si>
    <t>101AGD325204B4KS</t>
  </si>
  <si>
    <t>TZS 58349553.42</t>
  </si>
  <si>
    <t>225 - Mlimani City - Outgoing Funds Transfer - Sender's Ref  Q1NV4ML6FE SHAODU BUILDING MATERIAL LIMITED to KEDA (T) CERAMICS CO.LTD =&gt; Remittance Info  purchase</t>
  </si>
  <si>
    <t>225IBFT252040547</t>
  </si>
  <si>
    <t>TZS 28349553.42</t>
  </si>
  <si>
    <t>225 - Mlimani City - Outgoing Funds Transfer - Sender's Ref  8Z9N3MHZRA SHAODU BUILDING MATERIAL LIMITED to XINGHAO GROUP CO.LIMITED =&gt; Remittance Info  purchase</t>
  </si>
  <si>
    <t>225IBFT252040048</t>
  </si>
  <si>
    <t>TZS 349553.42</t>
  </si>
  <si>
    <t>514 - Kasulu - Funds Transfer  - 23 07 17 57 33 FUND-TRANSFER NMBMobileProd null!! From JAFARI RAJABU RUSSAMBO =&gt; SHAODU BUILDING MATERIAL LIMITED</t>
  </si>
  <si>
    <t>514FTM2252040597</t>
  </si>
  <si>
    <t>TZS 709553.42</t>
  </si>
  <si>
    <t>24  Jul 2025</t>
  </si>
  <si>
    <t>801 - Mlandizi - Funds Transfer  - 24 07 07 30 58 FUND-TRANSFER NMBMobileProd Kulipia cement !! From DAMBULWA YASINI DAMBULWA =&gt; SHAODU BUILDING MATERIAL LIMITED</t>
  </si>
  <si>
    <t>801FTM4252050001</t>
  </si>
  <si>
    <t>TZS 3609553.42</t>
  </si>
  <si>
    <t>435 - Mbuyuni - Outgoing Funds Transfer - Sender's Ref  MUAETNH1LQ TANZANITE ALUMINIUM PROFILE AND GLA to SHAODU BUILDING MATERIAL LIMITED =&gt; Remittance Info  Payment</t>
  </si>
  <si>
    <t>435IBFT252050002</t>
  </si>
  <si>
    <t>8115000.00</t>
  </si>
  <si>
    <t>TZS 11724553.42</t>
  </si>
  <si>
    <t>101 - NMB Head Office - Cash Deposit Agency banking - 2407 09 18 57 agency @23510030267@TPS900 Trx ID PS1813354715  Ter ID 2355358194657   Description nandala!! From SHAODU BUILDING MATERIAL LIMITED =&gt; AGNESS AUGUSTINE MARANDU</t>
  </si>
  <si>
    <t>101AGD325204C6MH</t>
  </si>
  <si>
    <t>1087000.00</t>
  </si>
  <si>
    <t>TZS 12811553.42</t>
  </si>
  <si>
    <t>230 - Airport - Cash Deposit - KAPAYA ISSA KOGA - MANUNUZI!! From SHAODU BUILDING MATERIAL LIMITED</t>
  </si>
  <si>
    <t>230CHDP252050504</t>
  </si>
  <si>
    <t>12855000.00</t>
  </si>
  <si>
    <t>TZS 25666553.42</t>
  </si>
  <si>
    <t>238 - Mandela Road - Funds Transfer  - 24 07 09 46 55 FUND-TRANSFER NMBMobileProd null!! From SWAIBU OMARI MTANGI =&gt; SHAODU BUILDING MATERIAL LIMITED</t>
  </si>
  <si>
    <t>238FTM4252050502</t>
  </si>
  <si>
    <t>TZS 30666553.42</t>
  </si>
  <si>
    <t>101 - NMB Head Office - Cash Deposit Agency banking - 2407 09 58 25 agency @80110042888@TPS900 Trx ID PS1813436753  Ter ID 8015122086   Description RAMADHANI!! From SHAODU BUILDING MATERIAL LIMITED =&gt; COSMAS DANIEL MESHI</t>
  </si>
  <si>
    <t>101AGD325205C7LF</t>
  </si>
  <si>
    <t>TZS 32116553.42</t>
  </si>
  <si>
    <t>238 - Mandela Road - Funds Transfer  - 24 07 10 12 31 FUND-TRANSFER NMBMobileProd null!! From MARIA GIPSON ISSANGY =&gt; SHAODU BUILDING MATERIAL LIMITED</t>
  </si>
  <si>
    <t>238FTM1252050003</t>
  </si>
  <si>
    <t>TZS 32154053.42</t>
  </si>
  <si>
    <t>514 - Kasulu - Funds Transfer  - 24 07 10 36 12 FUND-TRANSFER NMBMobileProd null!! From JAFARI RAJABU RUSSAMBO =&gt; SHAODU BUILDING MATERIAL LIMITED</t>
  </si>
  <si>
    <t>514FTM3252050507</t>
  </si>
  <si>
    <t>TZS 32674053.42</t>
  </si>
  <si>
    <t>101 - NMB Head Office - Cash Deposit Agency banking - 2407 10 46 46 agency @20610038428@TPS900 Trx ID PS1813545144  Ter ID 206577701   Description nuhu!! From SHAODU BUILDING MATERIAL LIMITED =&gt; ELIAS MHANDO MAKOYE</t>
  </si>
  <si>
    <t>101AGD3252052611</t>
  </si>
  <si>
    <t>TZS 34394053.42</t>
  </si>
  <si>
    <t>212 - Kibaha - Funds Transfer  - 24 07 11 00 30 FUND-TRANSFER NMBMobileProd Kununua cement !! From MJUNGU, HIPOLITE ERASTO =&gt; SHAODU BUILDING MATERIAL LIMITED</t>
  </si>
  <si>
    <t>212FTM4252050506</t>
  </si>
  <si>
    <t>TZS 37274053.42</t>
  </si>
  <si>
    <t>101 - NMB Head Office - Cash Deposit Agency banking - 2407 13 17 58 agency @33110013049@TPS900 Trx ID PS1813885003  Ter ID 3315109280   Description ezra!! From SHAODU BUILDING MATERIAL LIMITED =&gt; BAHATI SEBASTIAN MERCHIORY</t>
  </si>
  <si>
    <t>101AGD4252052194</t>
  </si>
  <si>
    <t>3766000.00</t>
  </si>
  <si>
    <t>TZS 41040053.42</t>
  </si>
  <si>
    <t>101 - NMB Head Office - Cash Deposit Agency banking - 2407 14 23 08 agency @20310121493@TPS900 Trx ID PS1814015730  Ter ID 2035154818   Description malipo!! From SHAODU BUILDING MATERIAL LIMITED =&gt; HELAKRIDI PETER WELLA</t>
  </si>
  <si>
    <t>101AGD225205B2CR</t>
  </si>
  <si>
    <t>103000.00</t>
  </si>
  <si>
    <t>TZS 41143053.42</t>
  </si>
  <si>
    <t>404 - Rombo - Funds Transfer  - 24 07 14 43 26 FUND-TRANSFER NMBMobileProd Ciment !! From EMANUEL ELIUTER MSAMBULE =&gt; SHAODU BUILDING MATERIAL LIMITED</t>
  </si>
  <si>
    <t>404FTM4252050504</t>
  </si>
  <si>
    <t>TZS 45493053.42</t>
  </si>
  <si>
    <t>101 - NMB Head Office - Cash Deposit Agency banking - 2407 14 45 32 agency @33110013049@TPS900 Trx ID PS1814058969  Ter ID 3315109280   Description ezra!! From SHAODU BUILDING MATERIAL LIMITED =&gt; BAHATI SEBASTIAN MERCHIORY</t>
  </si>
  <si>
    <t>101AGD325205A2ZR</t>
  </si>
  <si>
    <t>2702000.00</t>
  </si>
  <si>
    <t>TZS 48195053.42</t>
  </si>
  <si>
    <t>705 - Masasi - Funds Transfer  - 24 07 16 09 12 FUND-TRANSFER NMBMobileProd null!! From JACKLINE BONAVENTURA MARUNDA =&gt; SHAODU BUILDING MATERIAL LIMITED</t>
  </si>
  <si>
    <t>705FTM4252050505</t>
  </si>
  <si>
    <t>1258000.00</t>
  </si>
  <si>
    <t>TZS 49453053.42</t>
  </si>
  <si>
    <t>101 - NMB Head Office - Cash Deposit Agency banking - 2407 16 10 57 agency @70510047704@TPS900 Trx ID PS1814229029  Ter ID 7055107825   Description NJAU!! From SHAODU BUILDING MATERIAL LIMITED =&gt; ASTON EZEKIA MBEPI</t>
  </si>
  <si>
    <t>101AGD325205A6BQ</t>
  </si>
  <si>
    <t>2150000.00</t>
  </si>
  <si>
    <t>TZS 51603053.42</t>
  </si>
  <si>
    <t>417 - Madaraka - Funds Transfer  - 24 07 16 15 14 FUND-TRANSFER NMBMobileProd null!! From HUSNA ALLY KOMBORA =&gt; SHAODU BUILDING MATERIAL LIMITED</t>
  </si>
  <si>
    <t>417FTM4252050513</t>
  </si>
  <si>
    <t>1280000.00</t>
  </si>
  <si>
    <t>TZS 52883053.42</t>
  </si>
  <si>
    <t>101 - NMB Head Office - Cash Deposit Agency banking - 2407 16 53 59 agency @23810015828@TPS900 Trx ID PS1814323774  Ter ID 2385469410897   Description omary!! From SHAODU BUILDING MATERIAL LIMITED =&gt; STELLA MATHEW MREMA</t>
  </si>
  <si>
    <t>101AGD5252051896</t>
  </si>
  <si>
    <t>12747000.00</t>
  </si>
  <si>
    <t>TZS 65630053.42</t>
  </si>
  <si>
    <t>225 - Mlimani City - Outgoing Funds Transfer - Sender's Ref  LL1L9WA5BO SHAODU BUILDING MATERIAL LIMITED to KEDA (T) CERAMICS CO.LTD =&gt; Remittance Info  PURCHASE</t>
  </si>
  <si>
    <t>225IBFT252050039</t>
  </si>
  <si>
    <t>TZS 15630053.42</t>
  </si>
  <si>
    <t>225 - Mlimani City - Outgoing Funds Transfer - Sender's Ref  XN2IC58LS7 SHAODU BUILDING MATERIAL LIMITED to GLOBAL ALUMINIUM LIMITED =&gt; Remittance Info  PURCHASE</t>
  </si>
  <si>
    <t>225IBFT252050545</t>
  </si>
  <si>
    <t>TZS 630053.42</t>
  </si>
  <si>
    <t>101 - NMB Head Office - Cash Deposit Agency banking - 2407 17 44 58 agency @21210049714@TPS900 Trx ID PS1814442909  Ter ID 2125112877   Description TARIMO!! From SHAODU BUILDING MATERIAL LIMITED =&gt; CHRISTOPHER MATHEW NKUU</t>
  </si>
  <si>
    <t>101AGD4252055451</t>
  </si>
  <si>
    <t>4290000.00</t>
  </si>
  <si>
    <t>TZS 4920053.42</t>
  </si>
  <si>
    <t>101 - NMB Head Office - Cash Deposit Agency banking - 2407 19 49 18 agency @32710035156@TPS900 Trx ID PS1814758287  Ter ID 3275121176   Description REVO!! From SHAODU BUILDING MATERIAL LIMITED =&gt; SULEIMAN HASSAN RWAIKONDO</t>
  </si>
  <si>
    <t>101AGD4252056472</t>
  </si>
  <si>
    <t>3670000.00</t>
  </si>
  <si>
    <t>TZS 8590053.42</t>
  </si>
  <si>
    <t>101 - NMB Head Office - Cash Deposit Agency banking - 2407 19 51 42 agency @20310121493@TPS900 Trx ID PS1814763891  Ter ID 2035154818   Description Jaffari!! From SHAODU BUILDING MATERIAL LIMITED =&gt; HELAKRIDI PETER WELLA</t>
  </si>
  <si>
    <t>101AGD225205E5QP</t>
  </si>
  <si>
    <t>TZS 8995053.42</t>
  </si>
  <si>
    <t>101 - NMB Head Office - Cash Deposit Agency banking - 2407 19 51 51 agency @21210084656@TPS900 Trx ID PS1814764221  Ter ID 2125133640   Description only!! From SHAODU BUILDING MATERIAL LIMITED =&gt; PETER JOHN MSONGA</t>
  </si>
  <si>
    <t>101AGD325205C0JJ</t>
  </si>
  <si>
    <t>TZS 10455053.42</t>
  </si>
  <si>
    <t>25  Jul 2025</t>
  </si>
  <si>
    <t>306 - Kahama - Outgoing Funds Transfer - Sender's Ref  ISFOOTV602 PROSTERO INVESTMENT AND GENERAL TRA to SHAODU BUILDING MATERIAL LIMITED =&gt; Remittance Info  cs</t>
  </si>
  <si>
    <t>306IBFT252060501</t>
  </si>
  <si>
    <t>TZS 26455053.42</t>
  </si>
  <si>
    <t>212 - Kibaha - Funds Transfer  - 25 07 08 27 00 FUND-TRANSFER NMBMobileProd null!! From WINSTON KWEYAMBA MUNYAGA =&gt; SHAODU BUILDING MATERIAL LIMITED</t>
  </si>
  <si>
    <t>212FTM2252060508</t>
  </si>
  <si>
    <t>TZS 26695053.42</t>
  </si>
  <si>
    <t>101 - NMB Head Office - Cash Deposit Agency banking - 2507 08 59 58 agency @21210078625@TPS900 Trx ID PS1815060719  Ter ID 2125124154   Description manunuzi!! From SHAODU BUILDING MATERIAL LIMITED =&gt; WAZIRI OMARY MWINGWA</t>
  </si>
  <si>
    <t>101AGD3252061209</t>
  </si>
  <si>
    <t>TZS 27695053.42</t>
  </si>
  <si>
    <t>101 - NMB Head Office - Cash Deposit Agency banking - 2507 09 01 29 agency @40810114363@TPS900 Trx ID PS1815063095  Ter ID 4085469480037   Description ally omary!! From SHAODU BUILDING MATERIAL LIMITED =&gt; HAMISI SHABANI JANGAMA</t>
  </si>
  <si>
    <t>101AGD5252060522</t>
  </si>
  <si>
    <t>8820000.00</t>
  </si>
  <si>
    <t>TZS 36515053.42</t>
  </si>
  <si>
    <t>101 - NMB Head Office - Cash Deposit Agency banking - 2507 09 04 27 agency @21210078625@TPS900 Trx ID PS1815068046  Ter ID 2125124154   Description manunuzi!! From SHAODU BUILDING MATERIAL LIMITED =&gt; WAZIRI OMARY MWINGWA</t>
  </si>
  <si>
    <t>101AGD2252063333</t>
  </si>
  <si>
    <t>TZS 37015053.42</t>
  </si>
  <si>
    <t>101 - NMB Head Office - Cash Deposit Agency banking - 2507 09 28 55 agency @21210021165@TPS900 Trx ID PS1815112016  Ter ID 2125405938169   Description rajabu!! From SHAODU BUILDING MATERIAL LIMITED =&gt; UPENDO RAPHAEL MAGALAMILE(DIR AGE)</t>
  </si>
  <si>
    <t>101AGD3252062224</t>
  </si>
  <si>
    <t>TZS 38015053.42</t>
  </si>
  <si>
    <t>101 - NMB Head Office - Cash Deposit Agency banking - 2507 09 36 08 agency @21210079535@TPS900 Trx ID PS1815126181  Ter ID 2125129816   Description deposits!! From SHAODU BUILDING MATERIAL LIMITED =&gt; JAFARI AWADHI MSUYA</t>
  </si>
  <si>
    <t>101AGD3252062369</t>
  </si>
  <si>
    <t>TZS 39465053.42</t>
  </si>
  <si>
    <t>101 - NMB Head Office - Cash Deposit Agency banking - 2507 09 37 18 agency @33110030598@TPS900 Trx ID PS1815128403  Ter ID 3315137027   Description EZRA!! From SHAODU BUILDING MATERIAL LIMITED =&gt; DAVID RICHARD MARTIN</t>
  </si>
  <si>
    <t>101AGD4252060704</t>
  </si>
  <si>
    <t>3976000.00</t>
  </si>
  <si>
    <t>TZS 43441053.42</t>
  </si>
  <si>
    <t>101 - NMB Head Office - Cash Deposit Agency banking - 2507 09 37 59 agency @21210089307@TPS900 Trx ID PS1815129776  Ter ID 2125149091   Description deposit!! From SHAODU BUILDING MATERIAL LIMITED =&gt; CHRISTINA CONRAD SIMFUKWE</t>
  </si>
  <si>
    <t>101AGD2252066024</t>
  </si>
  <si>
    <t>TZS 43891053.42</t>
  </si>
  <si>
    <t>705 - Masasi - Funds Transfer  - 25 07 09 51 09 FUND-TRANSFER NMBMobileProd null!! From KELVIN CASTORY NJAU =&gt; SHAODU BUILDING MATERIAL LIMITED</t>
  </si>
  <si>
    <t>705FTM4252060001</t>
  </si>
  <si>
    <t>3615000.00</t>
  </si>
  <si>
    <t>TZS 47506053.42</t>
  </si>
  <si>
    <t>225 - Mlimani City - Funds Transfer  - 25 07 10 23 29 FUND-TRANSFER NMBMobileProd Malipo ya  cement !! From KINUNDA, DENIS AMBROS =&gt; SHAODU BUILDING MATERIAL LIMITED</t>
  </si>
  <si>
    <t>225FTM4252060013</t>
  </si>
  <si>
    <t>TZS 48966053.42</t>
  </si>
  <si>
    <t>225 - Mlimani City - Funds Transfer  - 25 07 11 22 29 FUND-TRANSFER NMBMobileProd null!! From MWANAISHA AMIRI MGOSI =&gt; SHAODU BUILDING MATERIAL LIMITED</t>
  </si>
  <si>
    <t>225FTM4252060020</t>
  </si>
  <si>
    <t>961500.00</t>
  </si>
  <si>
    <t>TZS 49927553.42</t>
  </si>
  <si>
    <t>516 - Kigoma - Funds Transfer  - 25 07 11 32 01 FUND-TRANSFER NMBMobileProd null!! From HASHIM IDDY RAMADHANI =&gt; SHAODU BUILDING MATERIAL LIMITED</t>
  </si>
  <si>
    <t>516FTM4252060009</t>
  </si>
  <si>
    <t>TZS 51387553.42</t>
  </si>
  <si>
    <t>101 - NMB Head Office - Cash Deposit Agency banking - 2507 12 00 04 agency @70510054152@TPS900 Trx ID PS1815442577  Ter ID 7055109824   Description jafar!! From SHAODU BUILDING MATERIAL LIMITED =&gt; JAFARI OMARY MAHIMBO</t>
  </si>
  <si>
    <t>101AGD4252062034</t>
  </si>
  <si>
    <t>4310000.00</t>
  </si>
  <si>
    <t>TZS 55697553.42</t>
  </si>
  <si>
    <t>101 - NMB Head Office - Cash Deposit Agency banking - 2507 12 08 57 agency @51710056790@TPS900 Trx ID PS1815461884  Ter ID 5175107024   Description E KAD!! From SHAODU BUILDING MATERIAL LIMITED =&gt; GLORY JAPHET KAVISHE</t>
  </si>
  <si>
    <t>101AGD4252062598</t>
  </si>
  <si>
    <t>TZS 61697553.42</t>
  </si>
  <si>
    <t>101 - NMB Head Office - Cash Deposit Agency banking - 2507 12 50 08 agency @51310036150@TPS900 Trx ID PS1815550314  Ter ID 5135120349   Description mnwagi!! From SHAODU BUILDING MATERIAL LIMITED =&gt; HAMISI HUSSEIN KANDEGE</t>
  </si>
  <si>
    <t>101AGD325206A1CL</t>
  </si>
  <si>
    <t>TZS 63917553.42</t>
  </si>
  <si>
    <t>101 - NMB Head Office - Cash Deposit Agency banking - 2507 12 50 25 agency @40110016305@TPS900 Trx ID PS1815550967  Ter ID 4015469377308   Description mbice!! From SHAODU BUILDING MATERIAL LIMITED =&gt; TUMAINI WILFRED KILEO</t>
  </si>
  <si>
    <t>101AGD5252060477</t>
  </si>
  <si>
    <t>13500000.00</t>
  </si>
  <si>
    <t>TZS 77417553.42</t>
  </si>
  <si>
    <t>101 - NMB Head Office - Cash Deposit Agency banking - 2507 13 08 25 agency @70510071214@TPS900 Trx ID PS1815587180  Ter ID 7055148458   Description mponda!! From SHAODU BUILDING MATERIAL LIMITED =&gt; CHRISTINA SABINUSI MARWA</t>
  </si>
  <si>
    <t>101AGD325206A21Z</t>
  </si>
  <si>
    <t>2906000.00</t>
  </si>
  <si>
    <t>TZS 80323553.42</t>
  </si>
  <si>
    <t>101 - NMB Head Office - Cash Deposit Agency banking - 2507 13 56 54 agency @62510028282@Trx ID PS1815683348  Ter ID 6255469386918   Description CLARA   !! From SHAODU BUILDING MATERIAL LIMITED =&gt; REBECA TIMOTH MAKWALE</t>
  </si>
  <si>
    <t>101AGD4252063194</t>
  </si>
  <si>
    <t>3880000.00</t>
  </si>
  <si>
    <t>TZS 84203553.42</t>
  </si>
  <si>
    <t>101 - NMB Head Office - Cash Deposit Agency banking - 2507 15 36 35 agency @60110020244@TPS900 Trx ID PS1815881890  Ter ID 6015120780   Description TEMBO!! From SHAODU BUILDING MATERIAL LIMITED =&gt; JULIANA JAMES SIMALENGA</t>
  </si>
  <si>
    <t>101AGD225206C4G4</t>
  </si>
  <si>
    <t>170000.00</t>
  </si>
  <si>
    <t>TZS 84373553.42</t>
  </si>
  <si>
    <t>101 - NMB Head Office - Cash Deposit Agency banking - 2507 16 41 58 agency @20310121493@TPS900 Trx ID PS1816017832  Ter ID 2035154818   Description malipo!! From SHAODU BUILDING MATERIAL LIMITED =&gt; HELAKRIDI PETER WELLA</t>
  </si>
  <si>
    <t>101AGD225206D14P</t>
  </si>
  <si>
    <t>TZS 84453553.42</t>
  </si>
  <si>
    <t>101 - NMB Head Office - Cash Deposit Agency banking - 2507 17 04 47 agency @20310121493@TPS900 Trx ID PS1816068349  Ter ID 2035154818   Description malipo!! From SHAODU BUILDING MATERIAL LIMITED =&gt; HELAKRIDI PETER WELLA</t>
  </si>
  <si>
    <t>101AGD225206D380</t>
  </si>
  <si>
    <t>355000.00</t>
  </si>
  <si>
    <t>TZS 84808553.42</t>
  </si>
  <si>
    <t>225 - Mlimani City - Outgoing Funds Transfer - Sender's Ref  3KJAFENN9N SHAODU BUILDING MATERIAL LIMITED to GLOBAL ALUMINIUM LIMITED =&gt; Remittance Info  PURCHASE</t>
  </si>
  <si>
    <t>225IBFT252060544</t>
  </si>
  <si>
    <t>55000000.00</t>
  </si>
  <si>
    <t>TZS 29808553.42</t>
  </si>
  <si>
    <t>225 - Mlimani City - Outgoing Funds Transfer - Sender's Ref  TJAL7XITW7 SHAODU BUILDING MATERIAL LIMITED to KEDA (T) CERAMICS CO.LTD =&gt; Remittance Info  purchase</t>
  </si>
  <si>
    <t>225IBFT252060545</t>
  </si>
  <si>
    <t>29800000.00</t>
  </si>
  <si>
    <t>TZS 8553.42</t>
  </si>
  <si>
    <t>101 - NMB Head Office - Cash Deposit Agency banking - 2507 19 37 06 agency @51410072608@TPS900 Trx ID PS1816438404  Ter ID 5145122908   Description kuweka!! From SHAODU BUILDING MATERIAL LIMITED =&gt; JACKLINE NICKSON KAMNDE</t>
  </si>
  <si>
    <t>101AGD4252067253</t>
  </si>
  <si>
    <t>5228000.00</t>
  </si>
  <si>
    <t>TZS 5236553.42</t>
  </si>
  <si>
    <t>26  Jul 2025</t>
  </si>
  <si>
    <t>211 - Chalinze - Funds Transfer  - 26 07 08 53 00 FUND-TRANSFER NMBMobileProd null!! From HASANALI KANYIKA MWANGA =&gt; SHAODU BUILDING MATERIAL LIMITED</t>
  </si>
  <si>
    <t>211FTM4252070511</t>
  </si>
  <si>
    <t>TZS 6696553.42</t>
  </si>
  <si>
    <t>340 - Buhongwa - Outgoing Funds Transfer - Sender's Ref  FT25072517496543 WARETA ALUMINIUMANDGLASS CO LTD to SHAODU BUILDING MATERIAL LIMITED =&gt; Remittance Info  /TTS/3210300/BIASHARA-ALMNIUM</t>
  </si>
  <si>
    <t>340FTSY252070001</t>
  </si>
  <si>
    <t>16805000.00</t>
  </si>
  <si>
    <t>TZS 23501553.42</t>
  </si>
  <si>
    <t>101 - NMB Head Office - Cash Deposit Agency banking - 2607 09 16 24 agency @20310121493@TPS900 Trx ID PS1816762489  Ter ID 2035154818   Description malipo!! From SHAODU BUILDING MATERIAL LIMITED =&gt; HELAKRIDI PETER WELLA</t>
  </si>
  <si>
    <t>101AGD1252072703</t>
  </si>
  <si>
    <t>TZS 23528553.42</t>
  </si>
  <si>
    <t>306 - Kahama - Outgoing Funds Transfer - Sender's Ref  P4YMMBIFSS PROSTERO INVESTMENT AND GENERAL TRA to SHAODU BUILDING MATERIAL LIMITED =&gt; Remittance Info  cs</t>
  </si>
  <si>
    <t>306IBFT252070501</t>
  </si>
  <si>
    <t>11520000.00</t>
  </si>
  <si>
    <t>TZS 35048553.42</t>
  </si>
  <si>
    <t>243 - Gongo la Mboto - Funds Transfer  - 26 07 09 43 16 FUND-TRANSFER NMBMobileProd null!! From IBRAHIM MOHAMED MUSSA =&gt; SHAODU BUILDING MATERIAL LIMITED</t>
  </si>
  <si>
    <t>243FTM3252070501</t>
  </si>
  <si>
    <t>554000.00</t>
  </si>
  <si>
    <t>TZS 35602553.42</t>
  </si>
  <si>
    <t>101 - NMB Head Office - Cash Deposit Agency banking - 2607 09 56 45 agency @20310121493@TPS900 Trx ID PS1816828023  Ter ID 2035154818   Description ngonyani!! From SHAODU BUILDING MATERIAL LIMITED =&gt; HELAKRIDI PETER WELLA</t>
  </si>
  <si>
    <t>101AGD2252074899</t>
  </si>
  <si>
    <t>TZS 35710553.42</t>
  </si>
  <si>
    <t>101 - NMB Head Office - Cash Deposit Agency banking - 2607 10 20 19 agency @80110040219@TPS900 Trx ID PS1816872702  Ter ID 8015122569   Description Ally omari maganda!! From SHAODU BUILDING MATERIAL LIMITED =&gt; SHABANI SINGANO SEKIBAHA</t>
  </si>
  <si>
    <t>101AGD4252070409</t>
  </si>
  <si>
    <t>TZS 40000553.42</t>
  </si>
  <si>
    <t>238 - Mandela Road - Funds Transfer  - 26 07 10 23 19 FUND-TRANSFER NMBMobileProd Shamy moshi shamuu!! From SCHOLASTICA EVARIST KALANGA =&gt; SHAODU BUILDING MATERIAL LIMITED</t>
  </si>
  <si>
    <t>238FTM3252070502</t>
  </si>
  <si>
    <t>476610.00</t>
  </si>
  <si>
    <t>TZS 40477163.42</t>
  </si>
  <si>
    <t>101 - NMB Head Office - Cash Deposit Agency banking - 2607 11 23 37 agency @61910046817@TPS900 Trx ID PS1817004551  Ter ID 6195111662   Description Steven!! From SHAODU BUILDING MATERIAL LIMITED =&gt; KASSIM SALUM NSUMYI</t>
  </si>
  <si>
    <t>101AGD4252071300</t>
  </si>
  <si>
    <t>TZS 44477163.42</t>
  </si>
  <si>
    <t>227 - Dumila - Outgoing Funds Transfer - Sender's Ref  FT25072611027477 JIMSON PETRO MBEMBATI to SHAODU BUILDING MATERIAL LIMITED =&gt; Remittance Info  /GDE/310100/VIFAA VYA UJENZI</t>
  </si>
  <si>
    <t>227FTSY252070502</t>
  </si>
  <si>
    <t>TZS 54177163.42</t>
  </si>
  <si>
    <t>227 - Dumila - Cash Deposit - BUILDING MATERIALS - J. MBEMBATI!! From SHAODU BUILDING MATERIAL LIMITED</t>
  </si>
  <si>
    <t>227CHDP252070012</t>
  </si>
  <si>
    <t>TZS 58177163.42</t>
  </si>
  <si>
    <t>101 - NMB Head Office - Cash Deposit Agency banking - 2607 12 24 25 agency @61910044807@TPS900 Trx ID PS1817131153  Ter ID 6195130876   Description Steven!! From SHAODU BUILDING MATERIAL LIMITED =&gt; KIZITO STEPHANO SOMA</t>
  </si>
  <si>
    <t>101AGD225207A6AW</t>
  </si>
  <si>
    <t>TZS 58477163.42</t>
  </si>
  <si>
    <t>101 - NMB Head Office - Cash Deposit Agency banking - 2607 12 35 00 agency @33110013049@TPS900 Trx ID PS1817153077  Ter ID 3315109280   Description ezra!! From SHAODU BUILDING MATERIAL LIMITED =&gt; BAHATI SEBASTIAN MERCHIORY</t>
  </si>
  <si>
    <t>101AGD325207A0AL</t>
  </si>
  <si>
    <t>TZS 59477163.42</t>
  </si>
  <si>
    <t>101 - NMB Head Office - Cash Deposit Agency banking - 2607 12 48 00 agency @21210054385@TPS900 Trx ID PS1817179928  Ter ID 2125107776   Description Rajabu Kioka!! From SHAODU BUILDING MATERIAL LIMITED =&gt; AMINUNI KHERY MSUYA</t>
  </si>
  <si>
    <t>101AGD325207A0WM</t>
  </si>
  <si>
    <t>TZS 60927163.42</t>
  </si>
  <si>
    <t>225 - Mlimani City - Funds Transfer  - 26 07 13 00 38 FUND-TRANSFER NMBMobileProd null!! From MWANAISHA AMIRI MGOSI =&gt; SHAODU BUILDING MATERIAL LIMITED</t>
  </si>
  <si>
    <t>225FTM4252070527</t>
  </si>
  <si>
    <t>994000.00</t>
  </si>
  <si>
    <t>TZS 61921163.42</t>
  </si>
  <si>
    <t>101 - NMB Head Office - Cash Deposit Agency banking - 2607 13 24 30 agency @61810026369@Trx ID PS1817252503  Ter ID 618510679   Description TEMBO  !! From SHAODU BUILDING MATERIAL LIMITED =&gt; MUSTAPHA ADINANI MSHAMU - FLOAT ACC</t>
  </si>
  <si>
    <t>101AGD225207B29L</t>
  </si>
  <si>
    <t>TZS 62101163.42</t>
  </si>
  <si>
    <t>225 - Mlimani City - Funds Transfer  - 26 07 13 50 14 FUND-TRANSFER NMBMobileProd Malipo ya cement !! From KINUNDA, DENIS AMBROS =&gt; SHAODU BUILDING MATERIAL LIMITED</t>
  </si>
  <si>
    <t>225FTM4252070036</t>
  </si>
  <si>
    <t>TZS 63551163.42</t>
  </si>
  <si>
    <t>225 - Mlimani City - Funds Transfer  - 26 07 15 21 24 FUND-TRANSFER NMBMobileProd Malipo ya cement !! From KINUNDA, DENIS AMBROS =&gt; SHAODU BUILDING MATERIAL LIMITED</t>
  </si>
  <si>
    <t>225FTM4252070541</t>
  </si>
  <si>
    <t>TZS 65001163.42</t>
  </si>
  <si>
    <t>101 - NMB Head Office - Cash Deposit Agency banking - 2607 16 07 18 agency @33110013049@TPS900 Trx ID PS1817541189  Ter ID 3315109280   Description ezra!! From SHAODU BUILDING MATERIAL LIMITED =&gt; BAHATI SEBASTIAN MERCHIORY</t>
  </si>
  <si>
    <t>101AGD325207B0T3</t>
  </si>
  <si>
    <t>TZS 66501163.42</t>
  </si>
  <si>
    <t>101 - NMB Head Office - Cash Deposit Agency banking - 2607 16 27 15 agency @21210015837@TPS900 Trx ID PS1817576468  Ter ID 2125469385377   Description YISUPH LAZARO!! From SHAODU BUILDING MATERIAL LIMITED =&gt; MICHAEL LEMOMO MOLLEL</t>
  </si>
  <si>
    <t>101AGD325207B19Z</t>
  </si>
  <si>
    <t>TZS 67961163.42</t>
  </si>
  <si>
    <t>101 - NMB Head Office - Cash Deposit Agency banking - 2607 16 55 18 agency @50510100903@TPS900 Trx ID PS1817627195  Ter ID 5055107014   Description EKAD company!! From SHAODU BUILDING MATERIAL LIMITED =&gt; HERIELI ALEN MOSHA</t>
  </si>
  <si>
    <t>101AGD4252075255</t>
  </si>
  <si>
    <t>7045000.00</t>
  </si>
  <si>
    <t>TZS 75006163.42</t>
  </si>
  <si>
    <t>101 - NMB Head Office - Cash Deposit Agency banking - 2607 16 57 48 agency @51710071029@TPS900 Trx ID PS1817631838  Ter ID 5175113788   Description ibra!! From SHAODU BUILDING MATERIAL LIMITED =&gt; HENDRY GASPER MTEI</t>
  </si>
  <si>
    <t>101AGD325207B2HH</t>
  </si>
  <si>
    <t>TZS 77006163.42</t>
  </si>
  <si>
    <t>225 - Mlimani City - Monthly fee for Savings and Current Accounts - Monthly Fee - Jul_2025</t>
  </si>
  <si>
    <t>225m22525207L54D</t>
  </si>
  <si>
    <t>TZS 76993163.42</t>
  </si>
  <si>
    <t>225 - Mlimani City - VAT Payable on Comm and Fees - Monthly Fee - Jul_2025</t>
  </si>
  <si>
    <t>225m22525207L54G</t>
  </si>
  <si>
    <t>TZS 76990823.43</t>
  </si>
  <si>
    <t>101 - NMB Head Office - Cash Deposit Agency banking - 2607 17 08 59 agency @51710016176@TPS900 Trx ID PS1817652024  Ter ID 5175129780   Description ekad!! From SHAODU BUILDING MATERIAL LIMITED =&gt; DONATI SIMON CHAMI</t>
  </si>
  <si>
    <t>101AGD4252075617</t>
  </si>
  <si>
    <t>TZS 83990823.43</t>
  </si>
  <si>
    <t>225 - Mlimani City - Outgoing Funds Transfer - Sender's Ref  OXN452VUON SHAODU BUILDING MATERIAL LIMITED to KEDA (T) CERAMICS CO.LTD =&gt; Remittance Info  purchase</t>
  </si>
  <si>
    <t>225IBFT252070535</t>
  </si>
  <si>
    <t>83990000.00</t>
  </si>
  <si>
    <t>TZS 823.43</t>
  </si>
  <si>
    <t>27  Jul 2025</t>
  </si>
  <si>
    <t>403 - Nelson Mandela - Outgoing Funds Transfer - Sender's Ref  8TLJOTMYCN TUPESIZE COMPANY LIMITED to SHAODU BUILDING MATERIAL LIMITED =&gt; Remittance Info  Deposit</t>
  </si>
  <si>
    <t>403IBFT252080002</t>
  </si>
  <si>
    <t>TZS 10000823.43</t>
  </si>
  <si>
    <t>28  Jul 2025</t>
  </si>
  <si>
    <t>427 - New Arusha Market - Outgoing Funds Transfer - Sender's Ref  TUVG3N839R RAZ BUILDERS T LTD to SHAODU BUILDING MATERIAL LIMITED =&gt; Remittance Info  Alluminium</t>
  </si>
  <si>
    <t>427IBFT252090001</t>
  </si>
  <si>
    <t>TZS 22000823.43</t>
  </si>
  <si>
    <t>101 - NMB Head Office - Cash Deposit Agency banking - 2807 07 53 57 agency @61110033912@TPS900 Trx ID PS1819244110  Ter ID 6115126423   Description Alphonce Mkorea!! From SHAODU BUILDING MATERIAL LIMITED =&gt; WEMAELY JULIUS MNYONE</t>
  </si>
  <si>
    <t>101AGD4252090010</t>
  </si>
  <si>
    <t>TZS 27000823.43</t>
  </si>
  <si>
    <t>237 - Ubungo - Funds Transfer  - 28 07 08 07 02 FUND-TRANSFER NMBMobileProd Boss!! From NJIU JAPHET MENGELE =&gt; SHAODU BUILDING MATERIAL LIMITED</t>
  </si>
  <si>
    <t>237FTM2252090001</t>
  </si>
  <si>
    <t>TZS 27100823.43</t>
  </si>
  <si>
    <t>101 - NMB Head Office - Cash Deposit Agency banking - 2807 08 19 38 agency @80110030269@TPS900 Trx ID PS1819263617  Ter ID 8015112137   Description john!! From SHAODU BUILDING MATERIAL LIMITED =&gt; ISACK MINZI MABELA</t>
  </si>
  <si>
    <t>101AGD3252090652</t>
  </si>
  <si>
    <t>1533000.00</t>
  </si>
  <si>
    <t>TZS 28633823.43</t>
  </si>
  <si>
    <t>101 - NMB Head Office - Cash Deposit Agency banking - 2807 08 28 42 agency @62110030450@TPS900 Trx ID PS1819273828  Ter ID 6215469364518   Description jofrey!! From SHAODU BUILDING MATERIAL LIMITED =&gt; ELPIDIUS GODFREY KATAPA</t>
  </si>
  <si>
    <t>101AGD5252090518</t>
  </si>
  <si>
    <t>11800000.00</t>
  </si>
  <si>
    <t>TZS 40433823.43</t>
  </si>
  <si>
    <t>101 - NMB Head Office - Cash Deposit Agency banking - 2807 08 33 43 agency @80110030305@TPS900 Trx ID PS1819279545  Ter ID 8015103386   Description Ramadhani!! From SHAODU BUILDING MATERIAL LIMITED =&gt; RUTH PAUL DAMIANO</t>
  </si>
  <si>
    <t>101AGD3252090307</t>
  </si>
  <si>
    <t>TZS 41883823.43</t>
  </si>
  <si>
    <t>101 - NMB Head Office - Cash Deposit Agency banking - 2807 08 34 26 agency @62110069487@TPS900 Trx ID PS1819280473  Ter ID 6215115019   Description mbwilo!! From SHAODU BUILDING MATERIAL LIMITED =&gt; BONIFACE EXAUD MTEI</t>
  </si>
  <si>
    <t>101AGD2252091468</t>
  </si>
  <si>
    <t>457500.00</t>
  </si>
  <si>
    <t>TZS 42341323.43</t>
  </si>
  <si>
    <t>101 - NMB Head Office - Cash Deposit Agency banking - 2807 08 44 25 agency @80110029162@TPS900 Trx ID PS1819294204  Ter ID 801581040   Description ramadhani!! From SHAODU BUILDING MATERIAL LIMITED =&gt; EMMNUEL MICHAEL NDOSI</t>
  </si>
  <si>
    <t>101AGD3252090857</t>
  </si>
  <si>
    <t>TZS 43791323.43</t>
  </si>
  <si>
    <t>243 - Gongo la Mboto - Funds Transfer  - 28 07 08 54 43 FUND-TRANSFER NMBMobileProd null!! From IBRAHIM MOHAMED MUSSA =&gt; SHAODU BUILDING MATERIAL LIMITED</t>
  </si>
  <si>
    <t>243FTM2252090003</t>
  </si>
  <si>
    <t>TZS 44111323.43</t>
  </si>
  <si>
    <t>101 - NMB Head Office - Cash Deposit Agency banking - 2807 09 37 38 agency @61810059539@TPS900 Trx ID PS1819387652  Ter ID 6185106352   Description nali!! From SHAODU BUILDING MATERIAL LIMITED =&gt; CHRISTOPHER  TIMOTH MWEPELWA</t>
  </si>
  <si>
    <t>101AGD2252096656</t>
  </si>
  <si>
    <t>TZS 44281323.43</t>
  </si>
  <si>
    <t>801FTRQ252090001</t>
  </si>
  <si>
    <t>6435000.00</t>
  </si>
  <si>
    <t>TZS 50716323.43</t>
  </si>
  <si>
    <t>801 - Mlandizi - Funds Transfer  - 28 07 09 57 30 FUND-TRANSFER NMBMobileProd null!! From KAI SONG INTERNATIONAL LTD =&gt; SHAODU BUILDING MATERIAL LIMITED</t>
  </si>
  <si>
    <t>801FTM4252090501</t>
  </si>
  <si>
    <t>2714750.00</t>
  </si>
  <si>
    <t>TZS 53431073.43</t>
  </si>
  <si>
    <t>101 - NMB Head Office - Cash Deposit Agency banking - 2807 10 18 43 agency @33610002716@TPS900 Trx ID PS1819476065  Ter ID 3365115995   Description jackison!! From SHAODU BUILDING MATERIAL LIMITED =&gt; AGRICS INVESTMENT COMPANY LIMITED</t>
  </si>
  <si>
    <t>101AGD4252091037</t>
  </si>
  <si>
    <t>TZS 58431073.43</t>
  </si>
  <si>
    <t>101 - NMB Head Office - Cash Deposit Agency banking - 2807 10 32 30 agency @20610038428@TPS900 Trx ID PS1819507004  Ter ID 206577701   Description nuhu!! From SHAODU BUILDING MATERIAL LIMITED =&gt; ELIAS MHANDO MAKOYE</t>
  </si>
  <si>
    <t>101AGD3252095425</t>
  </si>
  <si>
    <t>TZS 60451073.43</t>
  </si>
  <si>
    <t>101 - NMB Head Office - Cash Deposit Agency banking - 2807 10 42 44 agency @80110029162@TPS900 Trx ID PS1819530319  Ter ID 801581040   Description hassani!! From SHAODU BUILDING MATERIAL LIMITED =&gt; EMMNUEL MICHAEL NDOSI</t>
  </si>
  <si>
    <t>101AGD3252095769</t>
  </si>
  <si>
    <t>TZS 63351073.43</t>
  </si>
  <si>
    <t>101 - NMB Head Office - Cash Deposit Agency banking - 2807 11 23 48 agency @33610000806@TPS900 Trx ID PS1819623918  Ter ID 336555545   Description joseph!! From SHAODU BUILDING MATERIAL LIMITED =&gt; MARCO PETRO BARAKA</t>
  </si>
  <si>
    <t>101AGD5252090967</t>
  </si>
  <si>
    <t>11665000.00</t>
  </si>
  <si>
    <t>TZS 75016073.43</t>
  </si>
  <si>
    <t>101 - NMB Head Office - Cash Deposit Agency banking - 2807 11 27 13 agency @33610002716@TPS900 Trx ID PS1819631674  Ter ID 3365115995   Description jackison!! From SHAODU BUILDING MATERIAL LIMITED =&gt; AGRICS INVESTMENT COMPANY LIMITED</t>
  </si>
  <si>
    <t>101AGD225209A5UI</t>
  </si>
  <si>
    <t>TZS 75391073.43</t>
  </si>
  <si>
    <t>101 - NMB Head Office - Cash Deposit Agency banking - 2807 11 33 31 agency @23810015828@TPS900 Trx ID PS1819645903  Ter ID 2385469410897   Description Omary!! From SHAODU BUILDING MATERIAL LIMITED =&gt; STELLA MATHEW MREMA</t>
  </si>
  <si>
    <t>101AGD5252091006</t>
  </si>
  <si>
    <t>TZS 85391073.43</t>
  </si>
  <si>
    <t>236 - Kurasini - Funds Transfer  - 28 07 11 34 39 FUND-TRANSFER NMBMobileProd Alco!! From ROZINA AROBOGAST TARIMO =&gt; SHAODU BUILDING MATERIAL LIMITED</t>
  </si>
  <si>
    <t>236FTM4252090004</t>
  </si>
  <si>
    <t>TZS 87701073.43</t>
  </si>
  <si>
    <t>101 - NMB Head Office - Cash Deposit Agency banking - 2807 11 40 54 agency @23810015828@TPS900 Trx ID PS1819662835  Ter ID 2385469410897   Description Omary!! From SHAODU BUILDING MATERIAL LIMITED =&gt; STELLA MATHEW MREMA</t>
  </si>
  <si>
    <t>101AGD4252092178</t>
  </si>
  <si>
    <t>5417000.00</t>
  </si>
  <si>
    <t>TZS 93118073.43</t>
  </si>
  <si>
    <t>101 - NMB Head Office - Cash Deposit Agency banking - 2807 13 54 31 agency @32710035156@TPS900 Trx ID PS1819951677  Ter ID 3275121176   Description REVO!! From SHAODU BUILDING MATERIAL LIMITED =&gt; SULEIMAN HASSAN RWAIKONDO</t>
  </si>
  <si>
    <t>101AGD5252091783</t>
  </si>
  <si>
    <t>9500000.00</t>
  </si>
  <si>
    <t>TZS 102618073.43</t>
  </si>
  <si>
    <t>101 - NMB Head Office - Cash Deposit Agency banking - 2807 14 24 54 agency @20310121493@TPS900 Trx ID PS1820009906  Ter ID 2035154818   Description Vidwill!! From SHAODU BUILDING MATERIAL LIMITED =&gt; HELAKRIDI PETER WELLA</t>
  </si>
  <si>
    <t>101AGD325209A7BG</t>
  </si>
  <si>
    <t>TZS 103218073.43</t>
  </si>
  <si>
    <t>101 - NMB Head Office - Cash Deposit Agency banking - 2807 14 26 01 agency @20310121493@TPS900 Trx ID PS1820011962  Ter ID 2035154818   Description Vidwill!! From SHAODU BUILDING MATERIAL LIMITED =&gt; HELAKRIDI PETER WELLA</t>
  </si>
  <si>
    <t>101AGD225209C338</t>
  </si>
  <si>
    <t>TZS 103618073.43</t>
  </si>
  <si>
    <t>101 - NMB Head Office - Cash Deposit Agency banking - 2807 14 33 51 agency @21210089305@TPS900 Trx ID PS1820026469  Ter ID 2125149090   Description seba!! From SHAODU BUILDING MATERIAL LIMITED =&gt; JAMILA RAMADHANI MFANGAVO</t>
  </si>
  <si>
    <t>101AGD225209C3BY</t>
  </si>
  <si>
    <t>TZS 104000573.43</t>
  </si>
  <si>
    <t>101 - NMB Head Office - Cash Deposit Agency banking - 2807 15 02 59 agency @61110033912@TPS900 Trx ID PS1820080414  Ter ID 6115126423   Description malipo Alphonce mkorea!! From SHAODU BUILDING MATERIAL LIMITED =&gt; WEMAELY JULIUS MNYONE</t>
  </si>
  <si>
    <t>101AGD325209B1BF</t>
  </si>
  <si>
    <t>TZS 105200573.43</t>
  </si>
  <si>
    <t>101 - NMB Head Office - Cash Deposit Agency banking - 2807 15 44 57 agency @20310121493@TPS900 Trx ID PS1820161153  Ter ID 2035154818   Description malipo!! From SHAODU BUILDING MATERIAL LIMITED =&gt; HELAKRIDI PETER WELLA</t>
  </si>
  <si>
    <t>101AGD225209D0ET</t>
  </si>
  <si>
    <t>TZS 105430573.43</t>
  </si>
  <si>
    <t>225 - Mlimani City - Funds Transfer  - 28 07 16 26 11 FUND-TRANSFER NMBMobileProd null!! From JAPHET JOHN MTAGWABA =&gt; SHAODU BUILDING MATERIAL LIMITED</t>
  </si>
  <si>
    <t>225FTM4252090052</t>
  </si>
  <si>
    <t>TZS 107460573.43</t>
  </si>
  <si>
    <t>101 - NMB Head Office - Cash Deposit Agency banking - 2807 16 26 42 agency @52010068515@TPS900 Trx ID PS1820243376  Ter ID 5205394159060   Description dep!! From SHAODU BUILDING MATERIAL LIMITED =&gt; BILINA GENERAL SUPPLIES</t>
  </si>
  <si>
    <t>101AGD5252092447</t>
  </si>
  <si>
    <t>9015000.00</t>
  </si>
  <si>
    <t>TZS 116475573.43</t>
  </si>
  <si>
    <t>101 - NMB Head Office - Cash Deposit Agency banking - 2807 17 01 56 agency @20310121493@TPS900 Trx ID PS1820317004  Ter ID 2035154818   Description malipo!! From SHAODU BUILDING MATERIAL LIMITED =&gt; HELAKRIDI PETER WELLA</t>
  </si>
  <si>
    <t>101AGD325209B6H5</t>
  </si>
  <si>
    <t>TZS 117075573.43</t>
  </si>
  <si>
    <t>101 - NMB Head Office - Cash Deposit Agency banking - 2807 17 03 15 agency @20310121493@TPS900 Trx ID PS1820320156  Ter ID 2035154818   Description malipo!! From SHAODU BUILDING MATERIAL LIMITED =&gt; HELAKRIDI PETER WELLA</t>
  </si>
  <si>
    <t>101AGD225209D64L</t>
  </si>
  <si>
    <t>TZS 117475573.43</t>
  </si>
  <si>
    <t>101 - NMB Head Office - Cash Deposit Agency banking - 2807 17 06 14 agency @21210070644@TPS900 Trx ID PS1820326777  Ter ID 2125109029   Description deposits!! From SHAODU BUILDING MATERIAL LIMITED =&gt; GRACE EDWARD MWASUJE</t>
  </si>
  <si>
    <t>101AGD325209B6V9</t>
  </si>
  <si>
    <t>TZS 118475573.43</t>
  </si>
  <si>
    <t>212 - Kibaha - Funds Transfer  - 28 07 17 12 19 FUND-TRANSFER NMBMobileProd Cement advance!! From NEEMA PETER MOLELY =&gt; SHAODU BUILDING MATERIAL LIMITED</t>
  </si>
  <si>
    <t>212FTM4252090530</t>
  </si>
  <si>
    <t>TZS 119475573.43</t>
  </si>
  <si>
    <t>225 - Mlimani City - Outgoing Funds Transfer - Sender's Ref  LPA7NCY4MZ SHAODU BUILDING MATERIAL LIMITED to KEDA (T) CERAMICS CO.LTD =&gt; Remittance Info  PURCHASE</t>
  </si>
  <si>
    <t>225IBFT252090034</t>
  </si>
  <si>
    <t>TZS 19475573.43</t>
  </si>
  <si>
    <t>101 - NMB Head Office - Cash Deposit Agency banking - 2807 18 08 32 agency @32710035156@TPS900 Trx ID PS1820469100  Ter ID 3275121176   Description REVO!! From SHAODU BUILDING MATERIAL LIMITED =&gt; SULEIMAN HASSAN RWAIKONDO</t>
  </si>
  <si>
    <t>101AGD4252098117</t>
  </si>
  <si>
    <t>TZS 25475573.43</t>
  </si>
  <si>
    <t>225 - Mlimani City - Outgoing Funds Transfer - Sender's Ref  LIA2ZORFJF SHAODU BUILDING MATERIAL LIMITED to GLOBAL ALUMINIUM LIMITED =&gt; Remittance Info  PURCHASE</t>
  </si>
  <si>
    <t>225IBFT252090036</t>
  </si>
  <si>
    <t>TZS 6475573.43</t>
  </si>
  <si>
    <t>101 - NMB Head Office - Cash Deposit Agency banking - 2807 18 34 22 agency @61810026369@Trx ID PS1820531042  Ter ID 618510679   Description TEMBO   !! From SHAODU BUILDING MATERIAL LIMITED =&gt; MUSTAPHA ADINANI MSHAMU - FLOAT ACC</t>
  </si>
  <si>
    <t>101AGD225209E6PK</t>
  </si>
  <si>
    <t>TZS 6615573.43</t>
  </si>
  <si>
    <t>101 - NMB Head Office - Cash Deposit Agency banking - 2807 19 38 01 agency @80110025222@TPS900 Trx ID PS1820695046  Ter ID 8015111773   Description vero!! From SHAODU BUILDING MATERIAL LIMITED =&gt; ASNATH GODWIN MSHANA</t>
  </si>
  <si>
    <t>101AGD225209F5P7</t>
  </si>
  <si>
    <t>TZS 7095573.43</t>
  </si>
  <si>
    <t>101 - NMB Head Office - Cash Deposit Agency banking - 2807 20 10 45 agency @21210084656@TPS900 Trx ID PS1820766849  Ter ID 2125133640   Description only!! From SHAODU BUILDING MATERIAL LIMITED =&gt; PETER JOHN MSONGA</t>
  </si>
  <si>
    <t>101AGD325209D0HK</t>
  </si>
  <si>
    <t>TZS 8555573.43</t>
  </si>
  <si>
    <t>29  Jul 2025</t>
  </si>
  <si>
    <t>101 - NMB Head Office - TIPS Payments - Ref  503-CGT8J90GOZA Received payment from 3601576 (LIPA JONAS JUSTINE KIMARIO) on 29.07.2025 09 06 25!! From BOT TIPS CLEARING ACCOUNT =&gt; SHAODU BUILDING MATERIAL LIMITED</t>
  </si>
  <si>
    <t>101TPFT252102004</t>
  </si>
  <si>
    <t>TZS 13555573.43</t>
  </si>
  <si>
    <t>101 - NMB Head Office - Cash Deposit Agency banking - 2907 09 39 53 agency @80110042888@TPS900 Trx ID PS1821095502  Ter ID 8015122086   Description malipo!! From SHAODU BUILDING MATERIAL LIMITED =&gt; COSMAS DANIEL MESHI</t>
  </si>
  <si>
    <t>101AGD3252102469</t>
  </si>
  <si>
    <t>TZS 15005573.43</t>
  </si>
  <si>
    <t>801 - Mlandizi - Funds Transfer  - 29 07 10 09 10 FUND-TRANSFER NMBMobileProd Kulipia cement lulu !! From DAMBULWA YASINI DAMBULWA =&gt; SHAODU BUILDING MATERIAL LIMITED</t>
  </si>
  <si>
    <t>801FTM4252100005</t>
  </si>
  <si>
    <t>TZS 17905573.43</t>
  </si>
  <si>
    <t>101 - NMB Head Office - Cash Deposit Agency banking - 2907 10 48 03 agency @21210049714@TPS900 Trx ID PS1821244148  Ter ID 2125112877   Description Grace Shayo!! From SHAODU BUILDING MATERIAL LIMITED =&gt; CHRISTOPHER MATHEW NKUU</t>
  </si>
  <si>
    <t>101AGD3252105383</t>
  </si>
  <si>
    <t>TZS 19355573.43</t>
  </si>
  <si>
    <t>101 - NMB Head Office - Cash Deposit Agency banking - 2907 11 35 58 agency @51710056790@TPS900 Trx ID PS1821360392  Ter ID 5175107024   Description E KAD!! From SHAODU BUILDING MATERIAL LIMITED =&gt; GLORY JAPHET KAVISHE</t>
  </si>
  <si>
    <t>101AGD3252108467</t>
  </si>
  <si>
    <t>TZS 21355573.43</t>
  </si>
  <si>
    <t>101 - NMB Head Office - Cash Deposit Agency banking - 2907 11 43 48 agency @21210015837@TPS900 Trx ID PS1821379854  Ter ID 2125469385377   Description tarimo!! From SHAODU BUILDING MATERIAL LIMITED =&gt; MICHAEL LEMOMO MOLLEL</t>
  </si>
  <si>
    <t>101AGD4252102215</t>
  </si>
  <si>
    <t>TZS 25645573.43</t>
  </si>
  <si>
    <t>101 - NMB Head Office - Cash Deposit Agency banking - 2907 11 48 15 agency @50510100903@TPS900 Trx ID PS1821390499  Ter ID 5055107014   Description EKAD COMPANY!! From SHAODU BUILDING MATERIAL LIMITED =&gt; HERIELI ALEN MOSHA</t>
  </si>
  <si>
    <t>101AGD5252101012</t>
  </si>
  <si>
    <t>10570000.00</t>
  </si>
  <si>
    <t>TZS 36215573.43</t>
  </si>
  <si>
    <t>258 - Kinyerezi - Outgoing Funds Transfer - Sender's Ref  4EKF42T2RS NJIU PIUS MENGELE INVESTMENT COMPAN to SHAODU BUILDING MATERIAL LIMITED =&gt; Remittance Info  Kioo</t>
  </si>
  <si>
    <t>258IBFT252100002</t>
  </si>
  <si>
    <t>TZS 38965573.43</t>
  </si>
  <si>
    <t>101 - NMB Head Office - Cash Deposit Agency banking - 2907 12 19 06 agency @22510103866@TPS900 Trx ID PS1821464669  Ter ID 2255140500   Description y and d!! From SHAODU BUILDING MATERIAL LIMITED =&gt; G AND YOUNGS COMPANY LIMITED</t>
  </si>
  <si>
    <t>101AGD4252102598</t>
  </si>
  <si>
    <t>TZS 42065573.43</t>
  </si>
  <si>
    <t>101 - NMB Head Office - Cash Deposit Agency banking - 2907 12 51 29 agency @51410072104@TPS900 Trx ID PS1821539158  Ter ID 5145121609   Description jafari!! From SHAODU BUILDING MATERIAL LIMITED =&gt; GOODLUCK JOHN BAYALIMO</t>
  </si>
  <si>
    <t>101AGD4252103129</t>
  </si>
  <si>
    <t>5270000.00</t>
  </si>
  <si>
    <t>TZS 47335573.43</t>
  </si>
  <si>
    <t>101 - NMB Head Office - Cash Deposit Agency banking - 2907 13 51 53 agency @20310121493@TPS900 Trx ID PS1821680285  Ter ID 2035154818   Description TANZANITE!! From SHAODU BUILDING MATERIAL LIMITED =&gt; HELAKRIDI PETER WELLA</t>
  </si>
  <si>
    <t>101AGD225210B50Q</t>
  </si>
  <si>
    <t>TZS 47430573.43</t>
  </si>
  <si>
    <t>101 - NMB Head Office - Cash Deposit Agency banking - 2907 14 08 13 agency @80110040219@TPS900 Trx ID PS1821722813  Ter ID 8015122569   Description ally omari maganda!! From SHAODU BUILDING MATERIAL LIMITED =&gt; SHABANI SINGANO SEKIBAHA</t>
  </si>
  <si>
    <t>101AGD4252103424</t>
  </si>
  <si>
    <t>TZS 54580573.43</t>
  </si>
  <si>
    <t>101 - NMB Head Office - Cash Deposit Agency banking - 2907 14 26 34 agency @21710012993@TPS900 Trx ID PS1821760797  Ter ID 2175469397897   Description Sam!! From SHAODU BUILDING MATERIAL LIMITED =&gt; OMARI TABU MAZIKU-DIRECT AGENCY ACC</t>
  </si>
  <si>
    <t>101AGD325210A54R</t>
  </si>
  <si>
    <t>1835000.00</t>
  </si>
  <si>
    <t>TZS 56415573.43</t>
  </si>
  <si>
    <t>101 - NMB Head Office - Cash Deposit Agency banking - 2907 14 41 43 agency @21210089305@TPS900 Trx ID PS1821789962  Ter ID 2125149090   Description cash!! From SHAODU BUILDING MATERIAL LIMITED =&gt; JAMILA RAMADHANI MFANGAVO</t>
  </si>
  <si>
    <t>101AGD225210C00P</t>
  </si>
  <si>
    <t>TZS 56798073.43</t>
  </si>
  <si>
    <t>101 - NMB Head Office - Cash Deposit Agency banking - 2907 14 49 01 agency @50510100903@TPS900 Trx ID PS1821803350  Ter ID 5055107014   Description EKAD COMPANY!! From SHAODU BUILDING MATERIAL LIMITED =&gt; HERIELI ALEN MOSHA</t>
  </si>
  <si>
    <t>101AGD4252104686</t>
  </si>
  <si>
    <t>6622000.00</t>
  </si>
  <si>
    <t>TZS 63420073.43</t>
  </si>
  <si>
    <t>212 - Kibaha - Outgoing Funds Transfer - Sender's Ref  8XZYNS0RJT DIDE ENTREPRISES LIMITED to SHAODU BUILDING MATERIAL LIMITED =&gt; Remittance Info  Cement by dide</t>
  </si>
  <si>
    <t>212IBFT252100513</t>
  </si>
  <si>
    <t>19040000.00</t>
  </si>
  <si>
    <t>TZS 82460073.43</t>
  </si>
  <si>
    <t>101 - NMB Head Office - Cash Deposit Agency banking - 2907 15 39 32 agency @20310121493@TPS900 Trx ID PS1821899958  Ter ID 2035154818   Description mchungaji!! From SHAODU BUILDING MATERIAL LIMITED =&gt; HELAKRIDI PETER WELLA</t>
  </si>
  <si>
    <t>101AGD225210C3E6</t>
  </si>
  <si>
    <t>276500.00</t>
  </si>
  <si>
    <t>TZS 82736573.43</t>
  </si>
  <si>
    <t>101 - NMB Head Office - Cash Deposit Agency banking - 2907 16 11 25 agency @23810047551@TPS900 Trx ID PS1821960953  Ter ID 2385129859   Description ismail!! From SHAODU BUILDING MATERIAL LIMITED =&gt; STELLA MATHEW MREMA</t>
  </si>
  <si>
    <t>101AGD4252105399</t>
  </si>
  <si>
    <t>TZS 90256573.43</t>
  </si>
  <si>
    <t>101 - NMB Head Office - Cash Deposit Agency banking - 2907 17 05 49 agency @20310121493@TPS900 Trx ID PS1822071611  Ter ID 2035154818   Description malipo!! From SHAODU BUILDING MATERIAL LIMITED =&gt; HELAKRIDI PETER WELLA</t>
  </si>
  <si>
    <t>101AGD325210B4DF</t>
  </si>
  <si>
    <t>664400.00</t>
  </si>
  <si>
    <t>TZS 90920973.43</t>
  </si>
  <si>
    <t>305 - Bariadi - Outgoing Funds Transfer - Sender's Ref  FT25072916338895 JOSEPH NGONDE NTIGA to SHAODU BUILDING MATERIAL LIMITED =&gt; Remittance Info  /RFB/FOR BUSINESS</t>
  </si>
  <si>
    <t>305FTSY252100508</t>
  </si>
  <si>
    <t>49272000.00</t>
  </si>
  <si>
    <t>TZS 140192973.43</t>
  </si>
  <si>
    <t>225 - Mlimani City - Outgoing Funds Transfer - Sender's Ref  6CG9LMRJYJ SHAODU BUILDING MATERIAL LIMITED to KEDA (T) CERAMICS CO.LTD =&gt; Remittance Info  purchase</t>
  </si>
  <si>
    <t>225IBFT252100557</t>
  </si>
  <si>
    <t>TZS 192973.43</t>
  </si>
  <si>
    <t>225 - Mlimani City - Outgoing Funds Transfer - Sender's Ref  BGOOO9C0YI KNGKONG INTERNATIONAL CO LTD to SHAODU BUILDING MATERIAL LIMITED =&gt; Remittance Info  purchase</t>
  </si>
  <si>
    <t>225IBFT252100047</t>
  </si>
  <si>
    <t>15970000.00</t>
  </si>
  <si>
    <t>TZS 16162973.43</t>
  </si>
  <si>
    <t>225 - Mlimani City - Outgoing Funds Transfer - Sender's Ref  NIRUPO5B7V SHAODU BUILDING MATERIAL LIMITED to KEDA (T) CERAMICS CO.LTD =&gt; Remittance Info  PURCHASE</t>
  </si>
  <si>
    <t>225IBFT252100558</t>
  </si>
  <si>
    <t>16160000.00</t>
  </si>
  <si>
    <t>TZS 2973.43</t>
  </si>
  <si>
    <t>30  Jul 2025</t>
  </si>
  <si>
    <t>243 - Gongo la Mboto - Funds Transfer  - 30 07 07 43 08 FUND-TRANSFER NMBMobileProd null!! From PETER EMMANUEL BULAHU =&gt; SHAODU BUILDING MATERIAL LIMITED</t>
  </si>
  <si>
    <t>243FTM4252110002</t>
  </si>
  <si>
    <t>TZS 1452973.43</t>
  </si>
  <si>
    <t>101 - NMB Head Office - Cash Deposit Agency banking - 3007 08 02 59 agency @61110033912@TPS900 Trx ID PS1822661324  Ter ID 6115126423   Description Malipo!! From SHAODU BUILDING MATERIAL LIMITED =&gt; WEMAELY JULIUS MNYONE</t>
  </si>
  <si>
    <t>101AGD1252110777</t>
  </si>
  <si>
    <t>46000.00</t>
  </si>
  <si>
    <t>TZS 1498973.43</t>
  </si>
  <si>
    <t>225 - Mlimani City - Outgoing Funds Transfer - Sender's Ref  IOX2N8JAGC SHAODU BUILDING MATERIAL LIMITED to KEDA (T) CERAMICS CO.LTD =&gt; Remittance Info  PURCHASE</t>
  </si>
  <si>
    <t>225IBFT252110008</t>
  </si>
  <si>
    <t>681346.00</t>
  </si>
  <si>
    <t>TZS 817627.43</t>
  </si>
  <si>
    <t>101 - NMB Head Office - Cash Deposit Agency banking - 3007 09 32 19 agency @33110013049@TPS900 Trx ID PS1822780578  Ter ID 3315109280   Description ezra!! From SHAODU BUILDING MATERIAL LIMITED =&gt; BAHATI SEBASTIAN MERCHIORY</t>
  </si>
  <si>
    <t>101AGD3252111980</t>
  </si>
  <si>
    <t>TZS 3817627.43</t>
  </si>
  <si>
    <t>101 - NMB Head Office - Cash Deposit Agency banking - 3007 09 50 40 agency @60610037990@TPS900 Trx ID PS1822814596  Ter ID 606556321   Description Joseph komba!! From SHAODU BUILDING MATERIAL LIMITED =&gt; ADOLFINA JOHNBOSCO KOMBA</t>
  </si>
  <si>
    <t>101AGD5252110132</t>
  </si>
  <si>
    <t>11699000.00</t>
  </si>
  <si>
    <t>TZS 15516627.43</t>
  </si>
  <si>
    <t>101 - NMB Head Office - Funds Transfer  - 3007 10 08 01 agency @52110005532@TPS900 Trx ID PS1822847915 Ter ID 521540420 Card No 516148******2832!! From WANGALUKE, SAID DAUD =&gt; SHAODU BUILDING MATERIAL LIMITED</t>
  </si>
  <si>
    <t>101AGM4252110535</t>
  </si>
  <si>
    <t>TZS 17266627.43</t>
  </si>
  <si>
    <t>705 - Masasi - Funds Transfer  - 30 07 10 15 09 FUND-TRANSFER NMBMobileProd null!! From JUMA YAHYA ABDUL =&gt; SHAODU BUILDING MATERIAL LIMITED</t>
  </si>
  <si>
    <t>705FTM4252110004</t>
  </si>
  <si>
    <t>TZS 18806627.43</t>
  </si>
  <si>
    <t>204 - Kariakoo - Funds Transfer  - 30 07 10 37 20 FUND-TRANSFER NMBMobileProd null!! From YUSUF MURTAZA ASGERALI =&gt; SHAODU BUILDING MATERIAL LIMITED</t>
  </si>
  <si>
    <t>204FTM4252110010</t>
  </si>
  <si>
    <t>TZS 20456627.43</t>
  </si>
  <si>
    <t>435CHDP252110015</t>
  </si>
  <si>
    <t>4265000.00</t>
  </si>
  <si>
    <t>TZS 24721627.43</t>
  </si>
  <si>
    <t>101 - NMB Head Office - Cash Deposit Agency banking - 3007 10 57 57 agency @51510037512@TPS900 Trx ID PS1822948025  Ter ID 5155124020   Description sobeja deus malipo ya bidhaa!! From SHAODU BUILDING MATERIAL LIMITED =&gt; RABISON NELSON BALOSHIGWA</t>
  </si>
  <si>
    <t>101AGD4252111583</t>
  </si>
  <si>
    <t>7943500.00</t>
  </si>
  <si>
    <t>TZS 32665127.43</t>
  </si>
  <si>
    <t>225 - Mlimani City - Funds Transfer  - 30 07 11 05 13 FUND-TRANSFER NMBMobileProd null!! From MWANAISHA AMIRI MGOSI =&gt; SHAODU BUILDING MATERIAL LIMITED</t>
  </si>
  <si>
    <t>225FTM4252110516</t>
  </si>
  <si>
    <t>1620200.00</t>
  </si>
  <si>
    <t>TZS 34285327.43</t>
  </si>
  <si>
    <t>101 - NMB Head Office - Cash Deposit Agency banking - 3007 11 09 34 agency @20310121493@TPS900 Trx ID PS1822972370  Ter ID 2035154818   Description said!! From SHAODU BUILDING MATERIAL LIMITED =&gt; HELAKRIDI PETER WELLA</t>
  </si>
  <si>
    <t>101AGD125211A0Y8</t>
  </si>
  <si>
    <t>36000.00</t>
  </si>
  <si>
    <t>TZS 34321327.43</t>
  </si>
  <si>
    <t>101 - NMB Head Office - Cash Deposit Agency banking - 3007 11 38 37 agency @20310121493@TPS900 Trx ID PS1823031467  Ter ID 2035154818   Description said!! From SHAODU BUILDING MATERIAL LIMITED =&gt; HELAKRIDI PETER WELLA</t>
  </si>
  <si>
    <t>101AGD225211A4E2</t>
  </si>
  <si>
    <t>TZS 34645327.43</t>
  </si>
  <si>
    <t>225 - Mlimani City - Funds Transfer  - 30 07 11 58 00 FUND-TRANSFER NMBMobileProd null!! From MWANAISHA AMIRI MGOSI =&gt; SHAODU BUILDING MATERIAL LIMITED</t>
  </si>
  <si>
    <t>225FTM2252110047</t>
  </si>
  <si>
    <t>TZS 34691327.43</t>
  </si>
  <si>
    <t>101 - NMB Head Office - Cash Deposit Agency banking - 3007 11 58 48 agency @43510009619@TPS900 Trx ID PS1823071941  Ter ID 4355469448699   Description azizi!! From SHAODU BUILDING MATERIAL LIMITED =&gt; JOYCE NDETURA LEMBAI</t>
  </si>
  <si>
    <t>101AGD4252112115</t>
  </si>
  <si>
    <t>TZS 41691327.43</t>
  </si>
  <si>
    <t>101 - NMB Head Office - Cash Deposit Agency banking - 3007 12 38 27 agency @24310037772@TPS900 Trx ID PS1823150423  Ter ID 2435107312   Description mzee Makita!! From SHAODU BUILDING MATERIAL LIMITED =&gt; DICKSON MUGISHA RWIZA</t>
  </si>
  <si>
    <t>101AGD325211A0PB</t>
  </si>
  <si>
    <t>1742000.00</t>
  </si>
  <si>
    <t>TZS 43433327.43</t>
  </si>
  <si>
    <t>101 - NMB Head Office - Cash Deposit Agency banking - 3007 12 42 51 agency @21210021165@TPS900 Trx ID PS1823159692  Ter ID 2125405938169   Description rajabu!! From SHAODU BUILDING MATERIAL LIMITED =&gt; UPENDO RAPHAEL MAGALAMILE(DIR AGE)</t>
  </si>
  <si>
    <t>101AGD325211A166</t>
  </si>
  <si>
    <t>TZS 44883327.43</t>
  </si>
  <si>
    <t>101 - NMB Head Office - Cash Deposit Agency banking - 3007 14 17 33 agency @21210021165@TPS900 Trx ID PS1823340765  Ter ID 2125405938169   Description rajabu!! From SHAODU BUILDING MATERIAL LIMITED =&gt; UPENDO RAPHAEL MAGALAMILE(DIR AGE)</t>
  </si>
  <si>
    <t>101AGD325211A50R</t>
  </si>
  <si>
    <t>TZS 46333327.43</t>
  </si>
  <si>
    <t>306 - Kahama - Funds Transfer  - 30 07 15 21 43 FUND-TRANSFER NMBMobileProd null!! From JACKSON JULIUS KABELELE =&gt; SHAODU BUILDING MATERIAL LIMITED</t>
  </si>
  <si>
    <t>306FTM4252110020</t>
  </si>
  <si>
    <t>TZS 51333327.43</t>
  </si>
  <si>
    <t>101 - NMB Head Office - Cash Deposit Agency banking - 3007 16 18 15 agency @33610000806@TPS900 Trx ID PS1823561466  Ter ID 336555545   Description johnson!! From SHAODU BUILDING MATERIAL LIMITED =&gt; MARCO PETRO BARAKA</t>
  </si>
  <si>
    <t>101AGD4252115092</t>
  </si>
  <si>
    <t>TZS 55133327.43</t>
  </si>
  <si>
    <t>101 - NMB Head Office - Cash Deposit Agency banking - 3007 16 50 44 agency @70510054152@TPS900 Trx ID PS1823623400  Ter ID 7055109824   Description jafar!! From SHAODU BUILDING MATERIAL LIMITED =&gt; JAFARI OMARY MAHIMBO</t>
  </si>
  <si>
    <t>101AGD325211B30B</t>
  </si>
  <si>
    <t>2509000.00</t>
  </si>
  <si>
    <t>TZS 57642327.43</t>
  </si>
  <si>
    <t>101 - NMB Head Office - Cash Deposit Agency banking - 3007 17 29 19 agency @20310121493@TPS900 Trx ID PS1823700324  Ter ID 2035154818   Description malipo!! From SHAODU BUILDING MATERIAL LIMITED =&gt; HELAKRIDI PETER WELLA</t>
  </si>
  <si>
    <t>101AGD225211D36Q</t>
  </si>
  <si>
    <t>53000.00</t>
  </si>
  <si>
    <t>TZS 57695327.43</t>
  </si>
  <si>
    <t>225 - Mlimani City - Outgoing Funds Transfer - Sender's Ref  1C19IWKZS0 SHAODU BUILDING MATERIAL LIMITED to XINGHAO GROUP CO.LIMITED =&gt; Remittance Info  purchase</t>
  </si>
  <si>
    <t>225IBFT252110041</t>
  </si>
  <si>
    <t>TZS 7695327.43</t>
  </si>
  <si>
    <t>31  Jul 2025</t>
  </si>
  <si>
    <t>235 - Tegeta - Funds Transfer  - 31 07 08 59 16 FUND-TRANSFER NMBMobileProd Cement payments!! From CONSOLATHA BONAVENTURA KYANDO =&gt; SHAODU BUILDING MATERIAL LIMITED</t>
  </si>
  <si>
    <t>235FTM4252120501</t>
  </si>
  <si>
    <t>TZS 10595327.43</t>
  </si>
  <si>
    <t>238 - Mandela Road - Funds Transfer  - 31 07 09 18 49 FUND-TRANSFER NMBMobileProd null!! From SWAIBU OMARI MTANGI =&gt; SHAODU BUILDING MATERIAL LIMITED</t>
  </si>
  <si>
    <t>238FTM4252120001</t>
  </si>
  <si>
    <t>2269000.00</t>
  </si>
  <si>
    <t>TZS 12864327.43</t>
  </si>
  <si>
    <t>306 - Kahama - Funds Transfer  - 31 07 09 20 33 FUND-TRANSFER NMBMobileProd null!! From JACKSON JULIUS KABELELE =&gt; SHAODU BUILDING MATERIAL LIMITED</t>
  </si>
  <si>
    <t>306FTM4252120504</t>
  </si>
  <si>
    <t>TZS 13764327.43</t>
  </si>
  <si>
    <t>101 - NMB Head Office - Cash Deposit Agency banking - 3107 09 42 29 agency @20310121493@TPS900 Trx ID PS1824408619  Ter ID 2035154818   Description jaffari!! From SHAODU BUILDING MATERIAL LIMITED =&gt; HELAKRIDI PETER WELLA</t>
  </si>
  <si>
    <t>101AGD2252125836</t>
  </si>
  <si>
    <t>303000.00</t>
  </si>
  <si>
    <t>TZS 14067327.43</t>
  </si>
  <si>
    <t>101 - NMB Head Office - TIPS Payments - Ref  503-CGV2JAAWJJI Received payment from 255754230124 (MWANAISHA MGOSI) on 31.07.2025 10 38 38!! From BOT TIPS CLEARING ACCOUNT =&gt; SHAODU BUILDING MATERIAL LIMITED</t>
  </si>
  <si>
    <t>101TPFT252123901</t>
  </si>
  <si>
    <t>TZS 14637327.43</t>
  </si>
  <si>
    <t>101 - NMB Head Office - Cash Deposit Agency banking - 3107 11 14 38 agency @50510072653@TPS900 Trx ID PS1824594225  Ter ID 5055469449617   Description e kad investment!! From SHAODU BUILDING MATERIAL LIMITED =&gt; HERIELI ALEN MOSHA</t>
  </si>
  <si>
    <t>101AGD5252120228</t>
  </si>
  <si>
    <t>TZS 24637327.43</t>
  </si>
  <si>
    <t>101 - NMB Head Office - Cash Deposit Agency banking - 3107 11 15 17 agency @50510072653@TPS900 Trx ID PS1824595713  Ter ID 5055469449617   Description e kad investment!! From SHAODU BUILDING MATERIAL LIMITED =&gt; HERIELI ALEN MOSHA</t>
  </si>
  <si>
    <t>101AGD5252120809</t>
  </si>
  <si>
    <t>8925000.00</t>
  </si>
  <si>
    <t>TZS 33562327.43</t>
  </si>
  <si>
    <t>101 - NMB Head Office - Cash Deposit Agency banking - 3107 11 40 44 agency @50510072653@TPS900 Trx ID PS1824649101  Ter ID 5055469449617   Description e kad investment!! From SHAODU BUILDING MATERIAL LIMITED =&gt; HERIELI ALEN MOSHA</t>
  </si>
  <si>
    <t>101AGD5252120873</t>
  </si>
  <si>
    <t>TZS 43562327.43</t>
  </si>
  <si>
    <t>101 - NMB Head Office - Cash Deposit Agency banking - 3107 11 41 31 agency @50510072653@TPS900 Trx ID PS1824650829  Ter ID 5055469449617   Description e kad investment!! From SHAODU BUILDING MATERIAL LIMITED =&gt; HERIELI ALEN MOSHA</t>
  </si>
  <si>
    <t>101AGD4252121459</t>
  </si>
  <si>
    <t>5157500.00</t>
  </si>
  <si>
    <t>TZS 48719827.43</t>
  </si>
  <si>
    <t>101 - NMB Head Office - Cash Deposit Agency banking - 3107 12 19 04 agency @62510028282@Trx ID PS1824726081  Ter ID 6255469386918   Description CLARA   !! From SHAODU BUILDING MATERIAL LIMITED =&gt; REBECA TIMOTH MAKWALE</t>
  </si>
  <si>
    <t>101AGD325212A053</t>
  </si>
  <si>
    <t>TZS 49499827.43</t>
  </si>
  <si>
    <t>101 - NMB Head Office - Cash Deposit Agency banking - 3107 12 33 24 agency @51610015379@TPS900 Trx ID PS1824754087  Ter ID 5165469442879   Description issa issa!! From SHAODU BUILDING MATERIAL LIMITED =&gt; SHIZA ATHUMANI KALINI</t>
  </si>
  <si>
    <t>101AGD4252122651</t>
  </si>
  <si>
    <t>3135000.00</t>
  </si>
  <si>
    <t>TZS 52634827.43</t>
  </si>
  <si>
    <t>201 - Bank House - Funds Transfer  - 31 07 13 03 28 FUND-TRANSFER NMBMobileProd null!! From FRANCO MOLOLO MWAKABUTA =&gt; SHAODU BUILDING MATERIAL LIMITED</t>
  </si>
  <si>
    <t>201FTM2252120058</t>
  </si>
  <si>
    <t>TZS 52714827.43</t>
  </si>
  <si>
    <t>320 - Muleba - Funds Transfer  - 31 07 13 32 49 FUND-TRANSFER NMBMobileProd Roller shutter!! From EUSTACE, ENOCK MULINDA =&gt; SHAODU BUILDING MATERIAL LIMITED</t>
  </si>
  <si>
    <t>320FTM4252120503</t>
  </si>
  <si>
    <t>TZS 57314827.43</t>
  </si>
  <si>
    <t>101 - NMB Head Office - Cash Deposit Agency banking - 3107 13 44 35 agency @51010140546@TPS900 Trx ID PS1824889465  Ter ID 5105146768   Description Enock!! From SHAODU BUILDING MATERIAL LIMITED =&gt; PAUL GERALD BILOZA</t>
  </si>
  <si>
    <t>101AGD4252123182</t>
  </si>
  <si>
    <t>TZS 60874827.43</t>
  </si>
  <si>
    <t>101 - NMB Head Office - Cash Deposit Agency banking - 3107 13 46 33 agency @60610037990@TPS900 Trx ID PS1824892914  Ter ID 606556321   Description Joseph komba!! From SHAODU BUILDING MATERIAL LIMITED =&gt; ADOLFINA JOHNBOSCO KOMBA</t>
  </si>
  <si>
    <t>101AGD4252123548</t>
  </si>
  <si>
    <t>3983000.00</t>
  </si>
  <si>
    <t>TZS 64857827.43</t>
  </si>
  <si>
    <t>238 - Mandela Road - Cash Deposit - EDWIN KATWATA!! From SHAODU BUILDING MATERIAL LIMITED</t>
  </si>
  <si>
    <t>238CHDP252120531</t>
  </si>
  <si>
    <t>5552000.00</t>
  </si>
  <si>
    <t>TZS 70409827.43</t>
  </si>
  <si>
    <t>201 - Bank House - Funds Transfer  - 31 07 15 41 24 FUND-TRANSFER NMBMobileProd null!! From FRANCO MOLOLO MWAKABUTA =&gt; SHAODU BUILDING MATERIAL LIMITED</t>
  </si>
  <si>
    <t>201FTM3252120542</t>
  </si>
  <si>
    <t>765000.00</t>
  </si>
  <si>
    <t>TZS 71174827.43</t>
  </si>
  <si>
    <t>223 - Nmb House - Funds Transfer  - 31 07 16 04 03 FUND-TRANSFER NMBMobileProd Tiles!! From JAMES FAUSTINE MAPUNDA =&gt; SHAODU BUILDING MATERIAL LIMITED</t>
  </si>
  <si>
    <t>223FTM4252120015</t>
  </si>
  <si>
    <t>1215000.00</t>
  </si>
  <si>
    <t>TZS 72389827.43</t>
  </si>
  <si>
    <t>101 - NMB Head Office - Cash Deposit Agency banking - 3107 16 13 29 agency @21210039690@TPS900 Trx ID PS1825158482  Ter ID 2125469414721   Description Jumanne!! From SHAODU BUILDING MATERIAL LIMITED =&gt; CHRISTER THOMAS LUGENGE</t>
  </si>
  <si>
    <t>101AGD325212B1XL</t>
  </si>
  <si>
    <t>1130000.00</t>
  </si>
  <si>
    <t>TZS 73519827.43</t>
  </si>
  <si>
    <t>101 - NMB Head Office - Cash Deposit Agency banking - 3107 16 48 26 agency @61010073770@TPS900 Trx ID PS1825234279  Ter ID 6105107564   Description shadrack kitutu!! From SHAODU BUILDING MATERIAL LIMITED =&gt; MUSSA CEPHANIA NTULLO</t>
  </si>
  <si>
    <t>101AGD4252125518</t>
  </si>
  <si>
    <t>TZS 79519827.43</t>
  </si>
  <si>
    <t>101 - NMB Head Office - Cash Deposit Agency banking - 3107 16 49 11 agency @61010127287@TPS900 Trx ID PS1825235885  Ter ID 6105161064   Description Shadrack kitutu!! From SHAODU BUILDING MATERIAL LIMITED =&gt; MUSSA CEPHANIA NTULLO</t>
  </si>
  <si>
    <t>101AGD4252125523</t>
  </si>
  <si>
    <t>TZS 83519827.43</t>
  </si>
  <si>
    <t>101 - NMB Head Office - Cash Deposit Agency banking - 3107 16 54 46 agency @51410072104@TPS900 Trx ID PS1825248326  Ter ID 5145121609   Description juma juma!! From SHAODU BUILDING MATERIAL LIMITED =&gt; GOODLUCK JOHN BAYALIMO</t>
  </si>
  <si>
    <t>101AGD4252125559</t>
  </si>
  <si>
    <t>5471000.00</t>
  </si>
  <si>
    <t>TZS 88990827.43</t>
  </si>
  <si>
    <t>225 - Mlimani City - Outgoing Funds Transfer - Sender's Ref  MRA5O53N6W SHAODU BUILDING MATERIAL LIMITED to GLOBAL ALUMINIUM LIMITED =&gt; Remittance Info  PURCHASE</t>
  </si>
  <si>
    <t>225IBFT252120543</t>
  </si>
  <si>
    <t>TZS 28990827.43</t>
  </si>
  <si>
    <t>101 - NMB Head Office - Cash Deposit Agency banking - 3107 17 30 58 agency @21210077845@TPS900 Trx ID PS1825330967  Ter ID 2125124820   Description jumanne!! From SHAODU BUILDING MATERIAL LIMITED =&gt; CHRISTER THOMAS LUGENGE</t>
  </si>
  <si>
    <t>101AGD225212D55U</t>
  </si>
  <si>
    <t>TZS 29490827.43</t>
  </si>
  <si>
    <t>225 - Mlimani City - Outgoing Funds Transfer - Sender's Ref  E0I2FDYAOM SHAODU BUILDING MATERIAL LIMITED to XINGHAO GROUP CO.LIMITED =&gt; Remittance Info  purchase</t>
  </si>
  <si>
    <t>225IBFT252120052</t>
  </si>
  <si>
    <t>10900000.00</t>
  </si>
  <si>
    <t>TZS 18590827.43</t>
  </si>
  <si>
    <t>101 - NMB Head Office - Cash Deposit Agency banking - 3107 17 58 57 agency @32710035156@TPS900 Trx ID PS1825397676  Ter ID 3275121176   Description revocatus!! From SHAODU BUILDING MATERIAL LIMITED =&gt; SULEIMAN HASSAN RWAIKONDO</t>
  </si>
  <si>
    <t>101AGD325212B6CG</t>
  </si>
  <si>
    <t>2052000.00</t>
  </si>
  <si>
    <t>TZS 20642827.43</t>
  </si>
  <si>
    <t>101 - NMB Head Office - Cash Deposit Agency banking - 3107 19 18 04 agency @62910032754@TPS900 Trx ID PS1825608314  Ter ID 6295135700   Description raymond!! From SHAODU BUILDING MATERIAL LIMITED =&gt; ASIFOD SALAMBE MAHENGE</t>
  </si>
  <si>
    <t>101AGD225212F06Z</t>
  </si>
  <si>
    <t>TZS 20822827.43</t>
  </si>
  <si>
    <t>306 - Kahama - Outgoing Funds Transfer - Sender's Ref  8B9P8BXUW3 PROSTERO INVESTMENT AND GENERAL TRA to SHAODU BUILDING MATERIAL LIMITED =&gt; Remittance Info  cs</t>
  </si>
  <si>
    <t>306IBFT252120012</t>
  </si>
  <si>
    <t>20955000.00</t>
  </si>
  <si>
    <t>TZS 41777827.43</t>
  </si>
  <si>
    <t>801 - Mlandizi - Funds Transfer  - 01 08 07 16 58 FUND-TRANSFER NMBMobileProd null!! From JONAS JUSTINE KIMARIO =&gt; SHAODU BUILDING MATERIAL LIMITED</t>
  </si>
  <si>
    <t>801FTM4252120014</t>
  </si>
  <si>
    <t>TZS 45297827.43</t>
  </si>
  <si>
    <t>01  Aug 2025</t>
  </si>
  <si>
    <t>243 - Gongo la Mboto - Funds Transfer  - 01 08 09 50 19 FUND-TRANSFER NMBMobileProd M!! From THERESIA FRANCIS STEPHANE =&gt; SHAODU BUILDING MATERIAL LIMITED</t>
  </si>
  <si>
    <t>243FTM2252130004</t>
  </si>
  <si>
    <t>TZS 45402827.43</t>
  </si>
  <si>
    <t>801 - Mlandizi - Funds Transfer  - 01 08 10 08 11 FUND-TRANSFER NMBMobileProd null!! From HALFANI FADHILI MRUTU =&gt; SHAODU BUILDING MATERIAL LIMITED</t>
  </si>
  <si>
    <t>801FTM4252130503</t>
  </si>
  <si>
    <t>TZS 49542827.43</t>
  </si>
  <si>
    <t>101 - NMB Head Office - Cash Deposit Agency banking - 0108 10 34 32 agency @70510077021@TPS900 Trx ID PS1826224212  Ter ID 7055158816   Description Hansigary!! From SHAODU BUILDING MATERIAL LIMITED =&gt; MICHAEL JOHN SWEDI</t>
  </si>
  <si>
    <t>101AGD3252134833</t>
  </si>
  <si>
    <t>TZS 50142827.43</t>
  </si>
  <si>
    <t>101 - NMB Head Office - Cash Deposit Agency banking - 0108 11 06 05 agency @20310121493@TPS900 Trx ID PS1826293198  Ter ID 2035154818   Description john!! From SHAODU BUILDING MATERIAL LIMITED =&gt; HELAKRIDI PETER WELLA</t>
  </si>
  <si>
    <t>101AGD3252136317</t>
  </si>
  <si>
    <t>664500.00</t>
  </si>
  <si>
    <t>TZS 50807327.43</t>
  </si>
  <si>
    <t>101 - NMB Head Office - Cash Deposit Agency banking - 0108 11 49 33 agency @61310054951@TPS900 Trx ID PS1826387221  Ter ID 6135107596   Description VIOO!! From SHAODU BUILDING MATERIAL LIMITED =&gt; PETRO JAPHET MKOMA</t>
  </si>
  <si>
    <t>101AGD4252131491</t>
  </si>
  <si>
    <t>TZS 30532327.43</t>
  </si>
  <si>
    <t>225 - Mlimani City - Funds Transfer  - 01 08 12 07 55 FUND-TRANSFER NMBMobileProd null!! From JAPHET JOHN MTAGWABA =&gt; SHAODU BUILDING MATERIAL LIMITED</t>
  </si>
  <si>
    <t>225FTM3252130596</t>
  </si>
  <si>
    <t>404000.00</t>
  </si>
  <si>
    <t>TZS 30936327.43</t>
  </si>
  <si>
    <t>101 - NMB Head Office - Cash Deposit Agency banking - 0108 12 08 37 agency @21410036332@TPS900 Trx ID PS1826428545  Ter ID 2145144277   Description kulipia cement!! From SHAODU BUILDING MATERIAL LIMITED =&gt; KOMBO ARTS PROMOTIONS</t>
  </si>
  <si>
    <t>101AGD3252139434</t>
  </si>
  <si>
    <t>TZS 32406327.43</t>
  </si>
  <si>
    <t>101 - NMB Head Office - Cash Deposit Agency banking - 0108 12 12 26 agency @80110007709@TPS900 Trx ID PS1826437048  Ter ID 8015469360145   Description yasini!! From SHAODU BUILDING MATERIAL LIMITED =&gt; DEOGRATIUS MNUBI KULUNGO</t>
  </si>
  <si>
    <t>101AGD3252139723</t>
  </si>
  <si>
    <t>TZS 33856327.43</t>
  </si>
  <si>
    <t>238 - Mandela Road - Funds Transfer  - 01 08 14 16 54 FUND-TRANSFER NMBMobileProd null!! From SWAIBU OMARI MTANGI =&gt; SHAODU BUILDING MATERIAL LIMITED</t>
  </si>
  <si>
    <t>238FTM4252130509</t>
  </si>
  <si>
    <t>TZS 35116327.43</t>
  </si>
  <si>
    <t>101 - NMB Head Office - Cash Deposit Agency banking - 0108 15 01 38 agency @22610036926@TPS900 Trx ID PS1826767858  Ter ID 2265469411517   Description deposit!! From SHAODU BUILDING MATERIAL LIMITED =&gt; THOMAS MAGANGA KAMPALA</t>
  </si>
  <si>
    <t>101AGD4252134123</t>
  </si>
  <si>
    <t>TZS 38416327.43</t>
  </si>
  <si>
    <t>225 - Mlimani City - Outgoing Funds Transfer - Sender's Ref  FRX68RJE7O SHAODU BUILDING MATERIAL LIMITED to GOODWILL (TANZANIA) CERAMIC CO LTD =&gt; Remittance Info  PURCHASE</t>
  </si>
  <si>
    <t>225IBFT252130114</t>
  </si>
  <si>
    <t>37356170.00</t>
  </si>
  <si>
    <t>TZS 1060157.43</t>
  </si>
  <si>
    <t>238 - Mandela Road - Funds Transfer  - 01 08 15 58 35 FUND-TRANSFER NMBMobileProd null!! From SWAIBU OMARI MTANGI =&gt; SHAODU BUILDING MATERIAL LIMITED</t>
  </si>
  <si>
    <t>238FTM3252130006</t>
  </si>
  <si>
    <t>TZS 1660157.43</t>
  </si>
  <si>
    <t>101 - NMB Head Office - Cash Deposit Agency banking - 0108 16 22 45 agency @20310121493@TPS900 Trx ID PS1826924115  Ter ID 2035154818   Description malipo!! From SHAODU BUILDING MATERIAL LIMITED =&gt; HELAKRIDI PETER WELLA</t>
  </si>
  <si>
    <t>101AGD225213C7KZ</t>
  </si>
  <si>
    <t>TZS 2000157.43</t>
  </si>
  <si>
    <t>02  Aug 2025</t>
  </si>
  <si>
    <t>101 - NMB Head Office - Cash Deposit Agency banking - 0208 07 55 35 agency @21210097954@TPS900 Trx ID PS1827648849  Ter ID 2125157470   Description michael!! From SHAODU BUILDING MATERIAL LIMITED =&gt; YUNAMI INVOKAFTHI MUSHI</t>
  </si>
  <si>
    <t>101AGD325213C6JH</t>
  </si>
  <si>
    <t>TZS 27925157.43</t>
  </si>
  <si>
    <t>101 - NMB Head Office - Cash Deposit Agency banking - 0108 08 26 39 agency @80110040203@TPS900 Trx ID PS1825997067  Ter ID 8015121783   Description malipo ya saluji!! From SHAODU BUILDING MATERIAL LIMITED =&gt; MOHAMED SHABANI MVUNGI</t>
  </si>
  <si>
    <t>101AGD3252130742</t>
  </si>
  <si>
    <t>TZS 29375157.43</t>
  </si>
  <si>
    <t>101 - NMB Head Office - Cash Deposit Agency banking - 0108 08 46 12 agency @21210077845@TPS900 Trx ID PS1826022100  Ter ID 2125124820   Description jumanne!! From SHAODU BUILDING MATERIAL LIMITED =&gt; CHRISTER THOMAS LUGENGE</t>
  </si>
  <si>
    <t>101AGD2252131907</t>
  </si>
  <si>
    <t>TZS 29545157.43</t>
  </si>
  <si>
    <t>101 - NMB Head Office - Cash Deposit Agency banking - 0208 09 06 47 agency @80110029162@TPS900 Trx ID PS1827719866  Ter ID 801581040   Description ramadhani!! From SHAODU BUILDING MATERIAL LIMITED =&gt; EMMNUEL MICHAEL NDOSI</t>
  </si>
  <si>
    <t>101AGD325213D02A</t>
  </si>
  <si>
    <t>TZS 32425157.43</t>
  </si>
  <si>
    <t>801 - Mlandizi - Account to Account Transfer - malipo ya cement!! From ESTER WILBROAD KAJIRU =&gt; SHAODU BUILDING MATERIAL LIMITED</t>
  </si>
  <si>
    <t>801FTRQ252140001</t>
  </si>
  <si>
    <t>6210000.00</t>
  </si>
  <si>
    <t>TZS 38635157.43</t>
  </si>
  <si>
    <t>101 - NMB Head Office - Cash Deposit Agency banking - 0208 10 48 00 agency @80110016239@TPS900 Trx ID PS1827901340  Ter ID 8015102444   Description mrutu!! From SHAODU BUILDING MATERIAL LIMITED =&gt; SHABANI ABRAHAMANI MULIKE</t>
  </si>
  <si>
    <t>101AGD5252143318</t>
  </si>
  <si>
    <t>TZS 48295157.43</t>
  </si>
  <si>
    <t>101 - NMB Head Office - Cash Deposit Agency banking - 0208 12 36 31 agency @62110039526@TPS900 Trx ID PS1828134229  Ter ID 6215469429717   Description jonathan luwela!! From SHAODU BUILDING MATERIAL LIMITED =&gt; DANIEL MICHAEL SIGALA</t>
  </si>
  <si>
    <t>101AGD4252141573</t>
  </si>
  <si>
    <t>7445500.00</t>
  </si>
  <si>
    <t>TZS 55740657.43</t>
  </si>
  <si>
    <t>101 - NMB Head Office - Cash Deposit Agency banking - 0208 12 42 24 agency @33110030598@TPS900 Trx ID PS1828146674  Ter ID 3315137027   Description EZRA!! From SHAODU BUILDING MATERIAL LIMITED =&gt; DAVID RICHARD MARTIN</t>
  </si>
  <si>
    <t>101AGD3252146216</t>
  </si>
  <si>
    <t>TZS 58340657.43</t>
  </si>
  <si>
    <t>101 - NMB Head Office - Cash Deposit Agency banking - 0208 13 29 09 agency @61810033021@Trx ID PS1828240157  Ter ID 618541344004   Description EMORO  !! From SHAODU BUILDING MATERIAL LIMITED =&gt; FATUMA MOHAMED SAID-FLOAT AC</t>
  </si>
  <si>
    <t>101AGD4252141832</t>
  </si>
  <si>
    <t>5438000.00</t>
  </si>
  <si>
    <t>TZS 63778657.43</t>
  </si>
  <si>
    <t>225 - Mlimani City - Funds Transfer  - 02 08 13 59 37 FUND-TRANSFER NMBMobileProd Malipo ya cement !! From KINUNDA, DENIS AMBROS =&gt; SHAODU BUILDING MATERIAL LIMITED</t>
  </si>
  <si>
    <t>225FTM4252140521</t>
  </si>
  <si>
    <t>TZS 65238657.43</t>
  </si>
  <si>
    <t>101 - NMB Head Office - Cash Deposit Agency banking - 0208 14 07 46 agency @32710035156@TPS900 Trx ID PS1828312091  Ter ID 3275121176   Description Revocatus!! From SHAODU BUILDING MATERIAL LIMITED =&gt; SULEIMAN HASSAN RWAIKONDO</t>
  </si>
  <si>
    <t>101AGD325214A0DA</t>
  </si>
  <si>
    <t>TZS 67238657.43</t>
  </si>
  <si>
    <t>606 - Njombe - Funds Transfer  - 02 08 14 56 28 FUND-TRANSFER NMBMobileProd null!! From UPENDO MBAKILWA =&gt; SHAODU BUILDING MATERIAL LIMITED</t>
  </si>
  <si>
    <t>606FTM4252140007</t>
  </si>
  <si>
    <t>TZS 70238657.43</t>
  </si>
  <si>
    <t>101 - NMB Head Office - Cash Deposit Agency banking - 0208 15 00 24 agency @51710056790@TPS900 Trx ID PS1828405472  Ter ID 5175107024   Description JOHN!! From SHAODU BUILDING MATERIAL LIMITED =&gt; GLORY JAPHET KAVISHE</t>
  </si>
  <si>
    <t>101AGD325214A2GR</t>
  </si>
  <si>
    <t>TZS 70958657.43</t>
  </si>
  <si>
    <t>101 - NMB Head Office - Cash Deposit Agency banking - 0208 15 12 57 agency @50510072653@TPS900 Trx ID PS1828427351  Ter ID 5055469449617   Description Ekad!! From SHAODU BUILDING MATERIAL LIMITED =&gt; HERIELI ALEN MOSHA</t>
  </si>
  <si>
    <t>101AGD4252142755</t>
  </si>
  <si>
    <t>4750000.00</t>
  </si>
  <si>
    <t>TZS 75708657.43</t>
  </si>
  <si>
    <t>505 - Dodoma - Outgoing Funds Transfer - Sender's Ref  NPKNKWGTWY E-KAD INVESTMENT COMPANY LIMITED to SHAODU BUILDING MATERIAL LIMITED =&gt; Remittance Info  Al</t>
  </si>
  <si>
    <t>505IBFT252140008</t>
  </si>
  <si>
    <t>2640000.00</t>
  </si>
  <si>
    <t>TZS 78348657.43</t>
  </si>
  <si>
    <t>101 - NMB Head Office - Cash Deposit Agency banking - 0208 16 10 08 agency @21210063260@TPS900 Trx ID PS1828526481  Ter ID 2125111681   Description malipo cement!! From SHAODU BUILDING MATERIAL LIMITED =&gt; IDRISA ALLY KILUVIA</t>
  </si>
  <si>
    <t>101AGD4252143703</t>
  </si>
  <si>
    <t>TZS 81848657.43</t>
  </si>
  <si>
    <t>101 - NMB Head Office - Cash Deposit Agency banking - 0208 16 38 26 agency @80110025277@TPS900 Trx ID PS1828576114  Ter ID 8015115779   Description deposits!! From SHAODU BUILDING MATERIAL LIMITED =&gt; CHIRISTINA SIMBI SINGE</t>
  </si>
  <si>
    <t>101AGD325214A65S</t>
  </si>
  <si>
    <t>TZS 82668657.43</t>
  </si>
  <si>
    <t>101 - NMB Head Office - Cash Deposit Agency banking - 0208 17 38 56 agency @21210089305@TPS900 Trx ID PS1828692056  Ter ID 2125149090   Description seba!! From SHAODU BUILDING MATERIAL LIMITED =&gt; JAMILA RAMADHANI MFANGAVO</t>
  </si>
  <si>
    <t>101AGD225214C2M4</t>
  </si>
  <si>
    <t>TZS 83051157.43</t>
  </si>
  <si>
    <t>101 - NMB Head Office - Cash Deposit Agency banking - 0208 17 47 49 agency @21210020958@Trx ID PS1828709835  Ter ID 212514796940   Description ABEL MWANZA!! From SHAODU BUILDING MATERIAL LIMITED =&gt; JOYCE ELIAS MACHA</t>
  </si>
  <si>
    <t>101AGD325214B14Z</t>
  </si>
  <si>
    <t>TZS 84051157.43</t>
  </si>
  <si>
    <t>225 - Mlimani City - Outgoing Funds Transfer - Sender's Ref  81AB9BST5S SHAODU BUILDING MATERIAL LIMITED to SAPPHIRE FLOAT GLASS(TANZANIA) CO L =&gt; Remittance Info  purchase</t>
  </si>
  <si>
    <t>225IBFT252140540</t>
  </si>
  <si>
    <t>TZS 34051157.43</t>
  </si>
  <si>
    <t>225 - Mlimani City - Outgoing Funds Transfer - Sender's Ref  A7ZOUKV8XA SHAODU BUILDING MATERIAL LIMITED to KEDA (T) CERAMICS CO.LTD =&gt; Remittance Info  PURCHASE</t>
  </si>
  <si>
    <t>225IBFT252140541</t>
  </si>
  <si>
    <t>TZS 51157.43</t>
  </si>
  <si>
    <t>209 - Muhimbili - Funds Transfer  - 02 08 18 42 15 FUND-TRANSFER NMBMobileProd null!! From SALOME JUDICATE SHESHU =&gt; SHAODU BUILDING MATERIAL LIMITED</t>
  </si>
  <si>
    <t>209FTM4252140022</t>
  </si>
  <si>
    <t>TZS 4051157.43</t>
  </si>
  <si>
    <t>03  Aug 2025</t>
  </si>
  <si>
    <t>101 - NMB Head Office - Cash Deposit Agency banking - 0308 12 20 07 agency @53010025594@TPS900 Trx ID PS1829466275  Ter ID 5305141703   Description E Kad Investiment!! From SHAODU BUILDING MATERIAL LIMITED =&gt; HERIELI ALEN MOSHA</t>
  </si>
  <si>
    <t>101AGD3252154413</t>
  </si>
  <si>
    <t>2755000.00</t>
  </si>
  <si>
    <t>TZS 6806157.43</t>
  </si>
  <si>
    <t>101 - NMB Head Office - Cash Deposit Agency banking - 0308 15 10 02 agency @61810059539@TPS900 Trx ID PS1829678838  Ter ID 6185106352   Description bali!! From SHAODU BUILDING MATERIAL LIMITED =&gt; CHRISTOPHER  TIMOTH MWEPELWA</t>
  </si>
  <si>
    <t>101AGD225215B076</t>
  </si>
  <si>
    <t>TZS 6976157.43</t>
  </si>
  <si>
    <t>04  Aug 2025</t>
  </si>
  <si>
    <t>101 - NMB Head Office - Cash Deposit Agency banking - 0408 07 10 23 agency @20310121493@TPS900 Trx ID PS1830244244  Ter ID 2035154818   Description malipo!! From SHAODU BUILDING MATERIAL LIMITED =&gt; HELAKRIDI PETER WELLA</t>
  </si>
  <si>
    <t>101AGD1252161354</t>
  </si>
  <si>
    <t>TZS 6986157.43</t>
  </si>
  <si>
    <t>101 - NMB Head Office - Cash Deposit Agency banking - 0408 08 34 38 agency @80110007709@TPS900 Trx ID PS1830295267  Ter ID 8015469360145   Description T mvungi!! From SHAODU BUILDING MATERIAL LIMITED =&gt; DEOGRATIUS MNUBI KULUNGO</t>
  </si>
  <si>
    <t>101AGD3252160323</t>
  </si>
  <si>
    <t>TZS 8446157.43</t>
  </si>
  <si>
    <t>243 - Gongo la Mboto - Funds Transfer  - 04 08 10 04 56 FUND-TRANSFER NMBMobileProd null!! From PETER EMMANUEL BULAHU =&gt; SHAODU BUILDING MATERIAL LIMITED</t>
  </si>
  <si>
    <t>243FTM4252160505</t>
  </si>
  <si>
    <t>TZS 9906157.43</t>
  </si>
  <si>
    <t>101 - NMB Head Office - Cash Deposit Agency banking - 0408 10 23 06 agency @20610038428@TPS900 Trx ID PS1830491947  Ter ID 206577701   Description nuhu!! From SHAODU BUILDING MATERIAL LIMITED =&gt; ELIAS MHANDO MAKOYE</t>
  </si>
  <si>
    <t>101AGD3252164929</t>
  </si>
  <si>
    <t>1905000.00</t>
  </si>
  <si>
    <t>TZS 11811157.43</t>
  </si>
  <si>
    <t>101 - NMB Head Office - Cash Deposit Agency banking - 0408 10 41 10 agency @80110040203@TPS900 Trx ID PS1830529182  Ter ID 8015121783   Description akiba!! From SHAODU BUILDING MATERIAL LIMITED =&gt; MOHAMED SHABANI MVUNGI</t>
  </si>
  <si>
    <t>101AGD3252165948</t>
  </si>
  <si>
    <t>TZS 13271157.43</t>
  </si>
  <si>
    <t>101 - NMB Head Office - Cash Deposit Agency banking - 0408 10 58 09 agency @51410072104@TPS900 Trx ID PS1830564058  Ter ID 5145121609   Description jafar!! From SHAODU BUILDING MATERIAL LIMITED =&gt; GOODLUCK JOHN BAYALIMO</t>
  </si>
  <si>
    <t>101AGD4252161256</t>
  </si>
  <si>
    <t>TZS 17481157.43</t>
  </si>
  <si>
    <t>208 - University - Funds Transfer  - 04 08 11 47 05 FUND-TRANSFER NMBMobileProd null!! From NUGGAZ UJENZI ZONE =&gt; SHAODU BUILDING MATERIAL LIMITED</t>
  </si>
  <si>
    <t>208FTM4252160011</t>
  </si>
  <si>
    <t>TZS 20301157.43</t>
  </si>
  <si>
    <t>238 - Mandela Road - Funds Transfer  - 04 08 11 51 13 FUND-TRANSFER NMBMobileProd null!! From MARIA GIPSON ISSANGY =&gt; SHAODU BUILDING MATERIAL LIMITED</t>
  </si>
  <si>
    <t>238FTM2252160505</t>
  </si>
  <si>
    <t>TZS 20493157.43</t>
  </si>
  <si>
    <t>208 - University - Funds Transfer  - 04 08 11 58 17 FUND-TRANSFER NMBMobileProd null!! From NUGGAZ UJENZI ZONE =&gt; SHAODU BUILDING MATERIAL LIMITED</t>
  </si>
  <si>
    <t>208FTM2252160508</t>
  </si>
  <si>
    <t>TZS 20565157.43</t>
  </si>
  <si>
    <t>101 - NMB Head Office - Cash Deposit Agency banking - 0408 11 59 37 agency @24310037772@TPS900 Trx ID PS1830695231  Ter ID 2435107312   Description Mzee Makita!! From SHAODU BUILDING MATERIAL LIMITED =&gt; DICKSON MUGISHA RWIZA</t>
  </si>
  <si>
    <t>101AGD325216A0IQ</t>
  </si>
  <si>
    <t>TZS 22565157.43</t>
  </si>
  <si>
    <t>101 - NMB Head Office - Funds Transfer  - 0408 12 25 30 agency @61110033912@TPS900 Trx ID PS1830752355 Ter ID 6115126423 Card No 516148******1364!! From DANIEL ANYELWISYE KAYUNI =&gt; SHAODU BUILDING MATERIAL LIMITED</t>
  </si>
  <si>
    <t>101AGM2252160545</t>
  </si>
  <si>
    <t>TZS 22795157.43</t>
  </si>
  <si>
    <t>225 - Mlimani City - Funds Transfer  - 04 08 12 39 02 FUND-TRANSFER NMBMobileProd null!! From MWANAISHA AMIRI MGOSI =&gt; SHAODU BUILDING MATERIAL LIMITED</t>
  </si>
  <si>
    <t>225FTM4252160026</t>
  </si>
  <si>
    <t>1075000.00</t>
  </si>
  <si>
    <t>TZS 23870157.43</t>
  </si>
  <si>
    <t>225 - Mlimani City - Funds Transfer  - 04 08 12 42 43 FUND-TRANSFER NMBMobileProd null!! From MWANAISHA AMIRI MGOSI =&gt; SHAODU BUILDING MATERIAL LIMITED</t>
  </si>
  <si>
    <t>225FTM4252160520</t>
  </si>
  <si>
    <t>TZS 24870157.43</t>
  </si>
  <si>
    <t>101 - NMB Head Office - Cash Deposit Agency banking - 0408 13 30 44 agency @33610000806@TPS900 Trx ID PS1830889394  Ter ID 336555545   Description jackson!! From SHAODU BUILDING MATERIAL LIMITED =&gt; MARCO PETRO BARAKA</t>
  </si>
  <si>
    <t>101AGD4252163854</t>
  </si>
  <si>
    <t>TZS 30590157.43</t>
  </si>
  <si>
    <t>101 - NMB Head Office - Cash Deposit Agency banking - 0408 13 52 44 agency @21210051900@TPS900 Trx ID PS1830934885  Ter ID 2125138746   Description kuweka!! From SHAODU BUILDING MATERIAL LIMITED =&gt; KUDURA ISMAIL MPOPWA</t>
  </si>
  <si>
    <t>101AGD325216A5XX</t>
  </si>
  <si>
    <t>TZS 32040157.43</t>
  </si>
  <si>
    <t>101 - NMB Head Office - Cash Deposit Agency banking - 0408 15 14 02 agency @51710056790@TPS900 Trx ID PS1831085866  Ter ID 5175107024   Description E KAD!! From SHAODU BUILDING MATERIAL LIMITED =&gt; GLORY JAPHET KAVISHE</t>
  </si>
  <si>
    <t>101AGD325216B1F2</t>
  </si>
  <si>
    <t>TZS 34040157.43</t>
  </si>
  <si>
    <t>212 - Kibaha - Funds Transfer  - 04 08 15 17 39 FUND-TRANSFER NMBMobileProd null!! From MICHAEL EDWARD MVALA =&gt; SHAODU BUILDING MATERIAL LIMITED</t>
  </si>
  <si>
    <t>212FTM4252160518</t>
  </si>
  <si>
    <t>TZS 35500157.43</t>
  </si>
  <si>
    <t>101 - NMB Head Office - Cash Deposit Agency banking - 0408 15 40 01 agency @50510100903@TPS900 Trx ID PS1831135386  Ter ID 5055107014   Description EKAD INVESTMENT!! From SHAODU BUILDING MATERIAL LIMITED =&gt; HERIELI ALEN MOSHA</t>
  </si>
  <si>
    <t>101AGD4252166034</t>
  </si>
  <si>
    <t>7850000.00</t>
  </si>
  <si>
    <t>TZS 43350157.43</t>
  </si>
  <si>
    <t>101 - NMB Head Office - Cash Deposit Agency banking - 0408 15 47 10 agency @32710035156@TPS900 Trx ID PS1831149072  Ter ID 3275121176   Description Revocatus  Israel!! From SHAODU BUILDING MATERIAL LIMITED =&gt; SULEIMAN HASSAN RWAIKONDO</t>
  </si>
  <si>
    <t>101AGD325216B2NR</t>
  </si>
  <si>
    <t>TZS 45350157.43</t>
  </si>
  <si>
    <t>403 - Nelson Mandela - Cash Deposit - malipo!! From SHAODU BUILDING MATERIAL LIMITED</t>
  </si>
  <si>
    <t>403CHDP252160095</t>
  </si>
  <si>
    <t>26700000.00</t>
  </si>
  <si>
    <t>TZS 72050157.43</t>
  </si>
  <si>
    <t>101 - NMB Head Office - Cash Deposit Agency banking - 0408 16 27 11 agency @33610000806@TPS900 Trx ID PS1831226423  Ter ID 336555545   Description joseph!! From SHAODU BUILDING MATERIAL LIMITED =&gt; MARCO PETRO BARAKA</t>
  </si>
  <si>
    <t>101AGD4252166390</t>
  </si>
  <si>
    <t>6050000.00</t>
  </si>
  <si>
    <t>TZS 78100157.43</t>
  </si>
  <si>
    <t>225 - Mlimani City - Outgoing Funds Transfer - Sender's Ref  T9L84A0DVW SHAODU BUILDING MATERIAL LIMITED to GLOBAL ALUMINIUM LIMITED =&gt; Remittance Info  purchase</t>
  </si>
  <si>
    <t>225IBFT252160538</t>
  </si>
  <si>
    <t>78000000.00</t>
  </si>
  <si>
    <t>TZS 100157.43</t>
  </si>
  <si>
    <t>101 - NMB Head Office - Cash Deposit Agency banking - 0408 19 58 36 agency @21210089305@TPS900 Trx ID PS1831719280  Ter ID 2125149090   Description seba!! From SHAODU BUILDING MATERIAL LIMITED =&gt; JAMILA RAMADHANI MFANGAVO</t>
  </si>
  <si>
    <t>101AGD225216F7FS</t>
  </si>
  <si>
    <t>TZS 482657.43</t>
  </si>
  <si>
    <t>05  Aug 2025</t>
  </si>
  <si>
    <t>101 - NMB Head Office - Cash Deposit Agency banking - 0508 08 50 07 agency @80110025266@TPS900 Trx ID PS1831976737  Ter ID 8015111279   Description ngofi hardware!! From SHAODU BUILDING MATERIAL LIMITED =&gt; IBRAHIM ALBETHO KUCHUNGULA</t>
  </si>
  <si>
    <t>101AGD3252171011</t>
  </si>
  <si>
    <t>TZS 1932657.43</t>
  </si>
  <si>
    <t>238 - Mandela Road - Funds Transfer  - 05 08 09 06 01 FUND-TRANSFER NMBMobileProd null!! From SWAIBU OMARI MTANGI =&gt; SHAODU BUILDING MATERIAL LIMITED</t>
  </si>
  <si>
    <t>238FTM4252170503</t>
  </si>
  <si>
    <t>TZS 2952657.43</t>
  </si>
  <si>
    <t>336 - Kahama Business Centre - Outgoing Funds Transfer - Sender's Ref  59HZMAJ3UI PROSPER SALVATORY MEELA to SHAODU BUILDING MATERIAL LIMITED =&gt; Remittance Info  cs</t>
  </si>
  <si>
    <t>336IBFT252170001</t>
  </si>
  <si>
    <t>741200.00</t>
  </si>
  <si>
    <t>TZS 3693857.43</t>
  </si>
  <si>
    <t>306 - Kahama - Outgoing Funds Transfer - Sender's Ref  ILV2P62LIR PROSTERO INVESTMENT AND GENERAL TRA to SHAODU BUILDING MATERIAL LIMITED =&gt; Remittance Info  cs</t>
  </si>
  <si>
    <t>306IBFT252170501</t>
  </si>
  <si>
    <t>TZS 5693857.43</t>
  </si>
  <si>
    <t>236 - Kurasini - Funds Transfer  - 05 08 09 59 41 FUND-TRANSFER NMBMobileProd null!! From ROZINA AROBOGAST TARIMO =&gt; SHAODU BUILDING MATERIAL LIMITED</t>
  </si>
  <si>
    <t>236FTM4252170503</t>
  </si>
  <si>
    <t>1517000.00</t>
  </si>
  <si>
    <t>TZS 7210857.43</t>
  </si>
  <si>
    <t>101 - NMB Head Office - Cash Deposit Agency banking - 0508 10 32 25 agency @21210079535@TPS900 Trx ID PS1832169655  Ter ID 2125129816   Description deposits!! From SHAODU BUILDING MATERIAL LIMITED =&gt; JAFARI AWADHI MSUYA</t>
  </si>
  <si>
    <t>101AGD3252175203</t>
  </si>
  <si>
    <t>TZS 8670857.43</t>
  </si>
  <si>
    <t>201 - Bank House - Funds Transfer  - 05 08 11 03 59 FUND-TRANSFER NMBMobileProd null!! From FRANCO MOLOLO MWAKABUTA =&gt; SHAODU BUILDING MATERIAL LIMITED</t>
  </si>
  <si>
    <t>201FTM4252170519</t>
  </si>
  <si>
    <t>2595380.00</t>
  </si>
  <si>
    <t>TZS 11266237.43</t>
  </si>
  <si>
    <t>101 - NMB Head Office - Cash Deposit Agency banking - 0508 11 45 56 agency @32710035156@TPS900 Trx ID PS1832325890  Ter ID 3275121176   Description Revocatus Israel!! From SHAODU BUILDING MATERIAL LIMITED =&gt; SULEIMAN HASSAN RWAIKONDO</t>
  </si>
  <si>
    <t>101AGD3252179141</t>
  </si>
  <si>
    <t>2286000.00</t>
  </si>
  <si>
    <t>TZS 13552237.43</t>
  </si>
  <si>
    <t>101 - NMB Head Office - Cash Deposit Agency banking - 0508 12 08 20 agency @61810059539@TPS900 Trx ID PS1832371408  Ter ID 6185106352   Description nali!! From SHAODU BUILDING MATERIAL LIMITED =&gt; CHRISTOPHER  TIMOTH MWEPELWA</t>
  </si>
  <si>
    <t>101AGD225217A7LP</t>
  </si>
  <si>
    <t>TZS 13852237.43</t>
  </si>
  <si>
    <t>230 - Airport - Cash Deposit - SADAM UKUTA!! From SHAODU BUILDING MATERIAL LIMITED</t>
  </si>
  <si>
    <t>230CHDP252170059</t>
  </si>
  <si>
    <t>12699500.00</t>
  </si>
  <si>
    <t>TZS 26551737.43</t>
  </si>
  <si>
    <t>101 - NMB Head Office - Cash Deposit Agency banking - 0508 12 30 28 agency @33610001427@TPS900 Trx ID PS1832417246  Ter ID 336560860   Description deposits!! From SHAODU BUILDING MATERIAL LIMITED =&gt; GODLISTEN EPIPHAN URASSA</t>
  </si>
  <si>
    <t>101AGD325217A158</t>
  </si>
  <si>
    <t>1660000.00</t>
  </si>
  <si>
    <t>TZS 28211737.43</t>
  </si>
  <si>
    <t>101 - NMB Head Office - Cash Deposit Agency banking - 0508 13 12 15 agency @80110042888@TPS900 Trx ID PS1832500066  Ter ID 8015122086   Description malipo!! From SHAODU BUILDING MATERIAL LIMITED =&gt; COSMAS DANIEL MESHI</t>
  </si>
  <si>
    <t>101AGD325217A399</t>
  </si>
  <si>
    <t>TZS 29671737.43</t>
  </si>
  <si>
    <t>101 - NMB Head Office - Cash Deposit Agency banking - 0508 13 18 32 agency @44110006606@TPS900 Trx ID PS1832512105  Ter ID 4415133075   Description davis!! From SHAODU BUILDING MATERIAL LIMITED =&gt; BONIFASI FEDRICK MINJA</t>
  </si>
  <si>
    <t>101AGD4252173554</t>
  </si>
  <si>
    <t>TZS 34671737.43</t>
  </si>
  <si>
    <t>101 - NMB Head Office - Cash Deposit Agency banking - 0508 13 26 00 agency @20310121493@TPS900 Trx ID PS1832526349  Ter ID 2035154818   Description malipo!! From SHAODU BUILDING MATERIAL LIMITED =&gt; HELAKRIDI PETER WELLA</t>
  </si>
  <si>
    <t>101AGD225217B4U8</t>
  </si>
  <si>
    <t>TZS 34871737.43</t>
  </si>
  <si>
    <t>101 - NMB Head Office - Cash Deposit Agency banking - 0508 14 54 54 agency @51410031944@TPS900 Trx ID PS1832684231  Ter ID 5145329804886   Description january faustino!! From SHAODU BUILDING MATERIAL LIMITED =&gt; AYUBU NGALABA KILUGU</t>
  </si>
  <si>
    <t>101AGD4252174483</t>
  </si>
  <si>
    <t>TZS 38231737.43</t>
  </si>
  <si>
    <t>101 - NMB Head Office - Cash Deposit Agency banking - 0508 14 58 04 agency @80110040219@TPS900 Trx ID PS1832689467  Ter ID 8015122569   Description ally omari maganda!! From SHAODU BUILDING MATERIAL LIMITED =&gt; SHABANI SINGANO SEKIBAHA</t>
  </si>
  <si>
    <t>101AGD4252175002</t>
  </si>
  <si>
    <t>TZS 45381737.43</t>
  </si>
  <si>
    <t>101 - NMB Head Office - Cash Deposit Agency banking - 0508 15 11 43 agency @20310121493@TPS900 Trx ID PS1832713805  Ter ID 2035154818   Description malipo!! From SHAODU BUILDING MATERIAL LIMITED =&gt; HELAKRIDI PETER WELLA</t>
  </si>
  <si>
    <t>101AGD225217C30Y</t>
  </si>
  <si>
    <t>TZS 45499737.43</t>
  </si>
  <si>
    <t>101 - NMB Head Office - Cash Deposit Agency banking - 0508 15 19 15 agency @20310121493@TPS900 Trx ID PS1832727307  Ter ID 2035154818   Description malipo!! From SHAODU BUILDING MATERIAL LIMITED =&gt; HELAKRIDI PETER WELLA</t>
  </si>
  <si>
    <t>101AGD225217C412</t>
  </si>
  <si>
    <t>TZS 45629737.43</t>
  </si>
  <si>
    <t>101 - NMB Head Office - Cash Deposit Agency banking - 0508 15 26 22 agency @21210049714@TPS900 Trx ID PS1832739746  Ter ID 2125112877   Description Grace shayo!! From SHAODU BUILDING MATERIAL LIMITED =&gt; CHRISTOPHER MATHEW NKUU</t>
  </si>
  <si>
    <t>101AGD325217B0M0</t>
  </si>
  <si>
    <t>TZS 47089737.43</t>
  </si>
  <si>
    <t>238 - Mandela Road - Funds Transfer  - 05 08 16 32 04 FUND-TRANSFER NMBMobileProd null!! From SWAIBU OMARI MTANGI =&gt; SHAODU BUILDING MATERIAL LIMITED</t>
  </si>
  <si>
    <t>238FTM2252170513</t>
  </si>
  <si>
    <t>TZS 47449737.43</t>
  </si>
  <si>
    <t>403 - Nelson Mandela - Outgoing Funds Transfer - Sender's Ref  GV2FLYU3DK TUPESIZE COMPANY LIMITED to SHAODU BUILDING MATERIAL LIMITED =&gt; Remittance Info  Deposit</t>
  </si>
  <si>
    <t>403IBFT252170528</t>
  </si>
  <si>
    <t>TZS 57504421.43</t>
  </si>
  <si>
    <t>101 - NMB Head Office - Cash Deposit Agency banking - 0508 17 08 00 agency @21210089305@TPS900 Trx ID PS1832931892  Ter ID 2125149090   Description seba!! From SHAODU BUILDING MATERIAL LIMITED =&gt; JAMILA RAMADHANI MFANGAVO</t>
  </si>
  <si>
    <t>101AGD225217D313</t>
  </si>
  <si>
    <t>TZS 57886921.43</t>
  </si>
  <si>
    <t>101 - NMB Head Office - Incoming Funds Transfer - Sender's Ref  TZ1OL250805000K7 =&gt; Ordering Customer  0106092146800 * STECOL CORPORATION =&gt; Remittance Info  OTHERS</t>
  </si>
  <si>
    <t>101FTIT252177958</t>
  </si>
  <si>
    <t>109000000.00</t>
  </si>
  <si>
    <t>TZS 166886921.43</t>
  </si>
  <si>
    <t>225 - Mlimani City - Outgoing Funds Transfer - Sender's Ref  T8F535XZZI SHAODU BUILDING MATERIAL LIMITED to SAPPHIRE FLOAT GLASS(TANZANIA) CO L =&gt; Remittance Info  PURCHASE</t>
  </si>
  <si>
    <t>225IBFT252170077</t>
  </si>
  <si>
    <t>TZS 86886921.43</t>
  </si>
  <si>
    <t>225 - Mlimani City - Outgoing Funds Transfer - Sender's Ref  Y8K1Z9AMY2 SHAODU BUILDING MATERIAL LIMITED to GLOBAL ALUMINIUM LIMITED =&gt; Remittance Info  PURCHASE</t>
  </si>
  <si>
    <t>225IBFT252170078</t>
  </si>
  <si>
    <t>TZS 6886921.43</t>
  </si>
  <si>
    <t>06  Aug 2025</t>
  </si>
  <si>
    <t>101 - NMB Head Office - Cash Deposit Agency banking - 0508 23 24 34 agency @62910004889@TPS900 Trx ID PS1833508676  Ter ID 6295311790864   Description zakaria!! From SHAODU BUILDING MATERIAL LIMITED =&gt; ZAKARIA MELI MAHINYA</t>
  </si>
  <si>
    <t>101AGD4252178760</t>
  </si>
  <si>
    <t>5985000.00</t>
  </si>
  <si>
    <t>TZS 12871921.43</t>
  </si>
  <si>
    <t>101 - NMB Head Office - Cash Deposit Agency banking - 0508 23 27 02 agency @62910033901@TPS900 Trx ID PS1833508928  Ter ID 6295139296   Description zakaria!! From SHAODU BUILDING MATERIAL LIMITED =&gt; VERONICA JUMA MATERU</t>
  </si>
  <si>
    <t>101AGD4252178761</t>
  </si>
  <si>
    <t>TZS 18871921.43</t>
  </si>
  <si>
    <t>212 - Kibaha - Funds Transfer  - 06 08 06 35 08 FUND-TRANSFER NMBMobileProd Cement!! From NEEMA PETER MOLELY =&gt; SHAODU BUILDING MATERIAL LIMITED</t>
  </si>
  <si>
    <t>212FTM4252180540</t>
  </si>
  <si>
    <t>TZS 19871921.43</t>
  </si>
  <si>
    <t>227 - Dumila - Funds Transfer  - 06 08 07 32 48 FUND-TRANSFER NMBMobileProd Cement !! From JIMSON PETRO MBEMBATI =&gt; SHAODU BUILDING MATERIAL LIMITED</t>
  </si>
  <si>
    <t>227FTM4252180501</t>
  </si>
  <si>
    <t>TZS 24871921.43</t>
  </si>
  <si>
    <t>101 - NMB Head Office - Cash Deposit Agency banking - 0608 07 56 10 agency @23810045271@TPS900 Trx ID PS1833537189  Ter ID 2385122404   Description deposit!! From SHAODU BUILDING MATERIAL LIMITED =&gt; SANE CASH POINT</t>
  </si>
  <si>
    <t>101AGD4252180509</t>
  </si>
  <si>
    <t>7580000.00</t>
  </si>
  <si>
    <t>TZS 32451921.43</t>
  </si>
  <si>
    <t>101 - NMB Head Office - Cash Deposit Agency banking - 0608 09 01 57 agency @51410072104@TPS900 Trx ID PS1833606122  Ter ID 5145121609   Description jafari rajab!! From SHAODU BUILDING MATERIAL LIMITED =&gt; GOODLUCK JOHN BAYALIMO</t>
  </si>
  <si>
    <t>101AGD3252181000</t>
  </si>
  <si>
    <t>1310000.00</t>
  </si>
  <si>
    <t>TZS 33761921.43</t>
  </si>
  <si>
    <t>225 - Mlimani City - Funds Transfer  - 06 08 09 19 43 FUND-TRANSFER NMBMobileProd Malipo aluminium !! From MWANAISHA AMIRI MGOSI =&gt; SHAODU BUILDING MATERIAL LIMITED</t>
  </si>
  <si>
    <t>225FTM4252180506</t>
  </si>
  <si>
    <t>TZS 38661921.43</t>
  </si>
  <si>
    <t>435 - Mbuyuni - Cash Deposit - kimambo workshop!! From SHAODU BUILDING MATERIAL LIMITED</t>
  </si>
  <si>
    <t>435CHDP252180014</t>
  </si>
  <si>
    <t>10100000.00</t>
  </si>
  <si>
    <t>TZS 48761921.43</t>
  </si>
  <si>
    <t>235 - Tegeta - Funds Transfer  - 06 08 10 35 28 FUND-TRANSFER NMBMobileProd Cement payments!! From CONSOLATHA BONAVENTURA KYANDO =&gt; SHAODU BUILDING MATERIAL LIMITED</t>
  </si>
  <si>
    <t>235FTM4252180007</t>
  </si>
  <si>
    <t>TZS 51681921.43</t>
  </si>
  <si>
    <t>101 - NMB Head Office - Cash Deposit Agency banking - 0608 10 37 07 agency @50510100903@TPS900 Trx ID PS1833782028  Ter ID 5055107014   Description EKAD COMPANY!! From SHAODU BUILDING MATERIAL LIMITED =&gt; HERIELI ALEN MOSHA</t>
  </si>
  <si>
    <t>101AGD5252180734</t>
  </si>
  <si>
    <t>TZS 65031921.43</t>
  </si>
  <si>
    <t>101 - NMB Head Office - Cash Deposit Agency banking - 0608 10 46 48 agency @20310121493@TPS900 Trx ID PS1833801910  Ter ID 2035154818   Description malipo!! From SHAODU BUILDING MATERIAL LIMITED =&gt; HELAKRIDI PETER WELLA</t>
  </si>
  <si>
    <t>101AGD3252185560</t>
  </si>
  <si>
    <t>TZS 66031921.43</t>
  </si>
  <si>
    <t>101 - NMB Head Office - Cash Deposit Agency banking - 0608 12 27 45 agency @50510100903@TPS900 Trx ID PS1834008774  Ter ID 5055107014   Description EKAD COMPANY!! From SHAODU BUILDING MATERIAL LIMITED =&gt; HERIELI ALEN MOSHA</t>
  </si>
  <si>
    <t>101AGD325218A0JP</t>
  </si>
  <si>
    <t>1675000.00</t>
  </si>
  <si>
    <t>TZS 67706921.43</t>
  </si>
  <si>
    <t>101 - NMB Head Office - Cash Deposit Agency banking - 0608 12 43 40 agency @33110013049@TPS900 Trx ID PS1834039674  Ter ID 3315109280   Description ezra!! From SHAODU BUILDING MATERIAL LIMITED =&gt; BAHATI SEBASTIAN MERCHIORY</t>
  </si>
  <si>
    <t>101AGD4252182399</t>
  </si>
  <si>
    <t>4780000.00</t>
  </si>
  <si>
    <t>TZS 72486921.43</t>
  </si>
  <si>
    <t>101 - NMB Head Office - Cash Deposit Agency banking - 0608 13 25 35 agency @21710012993@TPS900 Trx ID PS1834115493  Ter ID 2175469397897   Description Samsoni!! From SHAODU BUILDING MATERIAL LIMITED =&gt; OMARI TABU MAZIKU-DIRECT AGENCY ACC</t>
  </si>
  <si>
    <t>101AGD4252183151</t>
  </si>
  <si>
    <t>3088000.00</t>
  </si>
  <si>
    <t>TZS 75574921.43</t>
  </si>
  <si>
    <t>101 - NMB Head Office - Cash Deposit Agency banking - 0608 13 29 11 agency @33110013049@TPS900 Trx ID PS1834121995  Ter ID 3315109280   Description ezra!! From SHAODU BUILDING MATERIAL LIMITED =&gt; BAHATI SEBASTIAN MERCHIORY</t>
  </si>
  <si>
    <t>101AGD325218A2X9</t>
  </si>
  <si>
    <t>TZS 77074921.43</t>
  </si>
  <si>
    <t>238 - Mandela Road - Funds Transfer  - 06 08 13 36 07 FUND-TRANSFER NMBMobileProd null!! From SWAIBU OMARI MTANGI =&gt; SHAODU BUILDING MATERIAL LIMITED</t>
  </si>
  <si>
    <t>238FTM4252180011</t>
  </si>
  <si>
    <t>TZS 80434921.43</t>
  </si>
  <si>
    <t>101 - NMB Head Office - Cash Deposit Agency banking - 0608 15 05 21 agency @51410079781@TPS900 Trx ID PS1834289764  Ter ID 5145135455   Description brian!! From SHAODU BUILDING MATERIAL LIMITED =&gt; ANASABA GENERAL SUPPLIES AND STATIONARIES</t>
  </si>
  <si>
    <t>101AGD325218A6EU</t>
  </si>
  <si>
    <t>1613000.00</t>
  </si>
  <si>
    <t>TZS 82047921.43</t>
  </si>
  <si>
    <t>101 - NMB Head Office - Cash Deposit Agency banking - 0608 15 31 57 agency @32310004181@TPS900 Trx ID PS1834336051  Ter ID 3235148879   Description johnglass!! From SHAODU BUILDING MATERIAL LIMITED =&gt; MAGINDU COMPANY LIMITED</t>
  </si>
  <si>
    <t>101AGD5252181835</t>
  </si>
  <si>
    <t>TZS 93847921.43</t>
  </si>
  <si>
    <t>101 - NMB Head Office - Cash Deposit Agency banking - 0608 15 32 03 agency @33710025813@TPS900 Trx ID PS1834336209  Ter ID 3375116268   Description john glass!! From SHAODU BUILDING MATERIAL LIMITED =&gt; JOSHUA BENJAMIN KISHAI</t>
  </si>
  <si>
    <t>101AGD5252182005</t>
  </si>
  <si>
    <t>TZS 103847921.43</t>
  </si>
  <si>
    <t>101 - NMB Head Office - Cash Deposit Agency banking - 0608 15 33 26 agency @33710027019@TPS900 Trx ID PS1834338754  Ter ID 3375118940   Description johnglass!! From SHAODU BUILDING MATERIAL LIMITED =&gt; JOSHUA BENJAMIN KISHAI</t>
  </si>
  <si>
    <t>101AGD5252181844</t>
  </si>
  <si>
    <t>TZS 112047921.43</t>
  </si>
  <si>
    <t>101 - NMB Head Office - Cash Deposit Agency banking - 0608 16 17 38 agency @21210081689@TPS900 Trx ID PS1834416438  Ter ID 2125143080   Description apam ceramic!! From SHAODU BUILDING MATERIAL LIMITED =&gt; MICHAEL ELECTRONIC MONEY</t>
  </si>
  <si>
    <t>101AGD325218B1EG</t>
  </si>
  <si>
    <t>TZS 113507921.43</t>
  </si>
  <si>
    <t>101 - NMB Head Office - Cash Deposit Agency banking - 0608 17 46 17 agency @61910044807@TPS900 Trx ID PS1834593380  Ter ID 6195130876   Description Steve!! From SHAODU BUILDING MATERIAL LIMITED =&gt; KIZITO STEPHANO SOMA</t>
  </si>
  <si>
    <t>101AGD325218B5OA</t>
  </si>
  <si>
    <t>TZS 115907921.43</t>
  </si>
  <si>
    <t>225 - Mlimani City - Outgoing Funds Transfer - Sender's Ref  IVQ6N5S3Q4 SHAODU BUILDING MATERIAL LIMITED to SAPPHIRE FLOAT GLASS(TANZANIA) CO L =&gt; Remittance Info  purchase</t>
  </si>
  <si>
    <t>225IBFT252180547</t>
  </si>
  <si>
    <t>TZS 35907921.43</t>
  </si>
  <si>
    <t>225 - Mlimani City - Outgoing Funds Transfer - Sender's Ref  AXANPY1VVS SHAODU BUILDING MATERIAL LIMITED to GLOBAL ALUMINIUM LIMITED =&gt; Remittance Info  purchase</t>
  </si>
  <si>
    <t>225IBFT252180548</t>
  </si>
  <si>
    <t>TZS 907921.43</t>
  </si>
  <si>
    <t>101 - NMB Head Office - Cash Deposit Agency banking - 0608 18 13 18 agency @33610000806@TPS900 Trx ID PS1834651058  Ter ID 336555545   Description joseph!! From SHAODU BUILDING MATERIAL LIMITED =&gt; MARCO PETRO BARAKA</t>
  </si>
  <si>
    <t>101AGD4252187019</t>
  </si>
  <si>
    <t>5200000.00</t>
  </si>
  <si>
    <t>TZS 6107921.43</t>
  </si>
  <si>
    <t>305 - Bariadi - Outgoing Funds Transfer - Sender's Ref  FT25080618177774 JOSEPH NGONDE NTIGA to SHAODU BUILDING MATERIAL LIMITED =&gt; Remittance Info  /RFB/HOSPITALI YA WILAYA YA BARIADI</t>
  </si>
  <si>
    <t>305FTSY252180506</t>
  </si>
  <si>
    <t>3120000.00</t>
  </si>
  <si>
    <t>TZS 9227921.43</t>
  </si>
  <si>
    <t>101 - NMB Head Office - Cash Deposit Agency banking - 0608 18 37 20 agency @70610064417@TPS900 Trx ID PS1834704448  Ter ID 7065469439377   Description MPITA!! From SHAODU BUILDING MATERIAL LIMITED =&gt; SHAIBU MOHAMEDI NGAYAME</t>
  </si>
  <si>
    <t>101AGD4252187184</t>
  </si>
  <si>
    <t>TZS 12927921.43</t>
  </si>
  <si>
    <t>101 - NMB Head Office - Cash Deposit Agency banking - 0608 18 40 23 agency @70610064417@TPS900 Trx ID PS1834711457  Ter ID 7065469439377   Description MPITA!! From SHAODU BUILDING MATERIAL LIMITED =&gt; SHAIBU MOHAMEDI NGAYAME</t>
  </si>
  <si>
    <t>101AGD325218C0JR</t>
  </si>
  <si>
    <t>TZS 15227921.43</t>
  </si>
  <si>
    <t>07  Aug 2025</t>
  </si>
  <si>
    <t>337 - Pamba Road - Outgoing Funds Transfer - Sender's Ref  WC4SRM837B KING FINISHING HOUSE COMPANY LTD to SHAODU BUILDING MATERIAL LIMITED =&gt; Remittance Info  payment</t>
  </si>
  <si>
    <t>337IBFT252190001</t>
  </si>
  <si>
    <t>TZS 28227921.43</t>
  </si>
  <si>
    <t>323 - Mwanza Business Centre - Outgoing Funds Transfer - Sender's Ref  O4PG0NXLUT MUSTAPHA PHILEMON MWANDUNGA to SHAODU BUILDING MATERIAL LIMITED =&gt; Remittance Info  payment</t>
  </si>
  <si>
    <t>323IBFT252190501</t>
  </si>
  <si>
    <t>TZS 36227921.43</t>
  </si>
  <si>
    <t>241 - NMB Ohio - Outgoing Funds Transfer - Sender's Ref  RRMT569MOI JX  VCI INVESTMENT  LIMITED to SHAODU BUILDING MATERIAL LIMITED =&gt; Remittance Info  T</t>
  </si>
  <si>
    <t>241IBFT252190009</t>
  </si>
  <si>
    <t>TZS 37877921.43</t>
  </si>
  <si>
    <t>225 - Mlimani City - Outgoing Funds Transfer - Sender's Ref  2GU49KH7D2 SHAODU BUILDING MATERIAL LIMITED to XINGHAO GROUP CO.LIMITED =&gt; Remittance Info  PURCHASE</t>
  </si>
  <si>
    <t>225IBFT252190503</t>
  </si>
  <si>
    <t>TZS 7877921.43</t>
  </si>
  <si>
    <t>212 - Kibaha - Funds Transfer  - 07 08 10 48 43 FUND-TRANSFER NMBMobileProd Cement!! From NEEMA PETER MOLELY =&gt; SHAODU BUILDING MATERIAL LIMITED</t>
  </si>
  <si>
    <t>212FTM4252190507</t>
  </si>
  <si>
    <t>TZS 9877921.43</t>
  </si>
  <si>
    <t>101 - NMB Head Office - Cash Deposit Agency banking - 0708 11 31 00 agency @22510110877@TPS900 Trx ID PS1835442521  Ter ID 2255155360   Description ally ayubu kihaga!! From SHAODU BUILDING MATERIAL LIMITED =&gt; DERRS COMPANY LIMITED</t>
  </si>
  <si>
    <t>101AGD3252198009</t>
  </si>
  <si>
    <t>1900000.00</t>
  </si>
  <si>
    <t>TZS 11777921.43</t>
  </si>
  <si>
    <t>619 - Mpanda - Funds Transfer  - OnUs Credit - @BIASHARA DAUD JOSIAH KENDO</t>
  </si>
  <si>
    <t>619ycuh252190001</t>
  </si>
  <si>
    <t>7525000.00</t>
  </si>
  <si>
    <t>TZS 19302921.43</t>
  </si>
  <si>
    <t>101 - NMB Head Office - Cash Deposit Agency banking - 0708 12 11 11 agency @61410036625@TPS900 Trx ID PS1835521642  Ter ID 614562740   Description mwafula!! From SHAODU BUILDING MATERIAL LIMITED =&gt; PAUL MBILIKE MWAKAJANGE</t>
  </si>
  <si>
    <t>101AGD3252199695</t>
  </si>
  <si>
    <t>TZS 21962921.43</t>
  </si>
  <si>
    <t xml:space="preserve">101 - NMB Head Office - Cash Deposit Agency banking - 0708 13 39 57 agency @32510037642@TPS900 Trx ID PS1835685245  Ter ID 3255103435   Description shadurack!! From SHAODU BUILDING MATERIAL LIMITED =&gt; MOSHI CHARLES MAGANDA </t>
  </si>
  <si>
    <t>101AGD4252192983</t>
  </si>
  <si>
    <t>TZS 28962921.43</t>
  </si>
  <si>
    <t>225 - Mlimani City - Outgoing Funds Transfer - Sender's Ref  IZYARY3LB0 SHAODU BUILDING MATERIAL LIMITED to SAPPHIRE FLOAT GLASS(TANZANIA) CO L =&gt; Remittance Info  purchase</t>
  </si>
  <si>
    <t>225IBFT252190023</t>
  </si>
  <si>
    <t>21380000.00</t>
  </si>
  <si>
    <t>TZS 7582921.43</t>
  </si>
  <si>
    <t>101 - NMB Head Office - Cash Deposit Agency banking - 0708 14 06 37 agency @24210046096@TPS900 Trx ID PS1835733429  Ter ID 2425126840   Description aluminium!! From SHAODU BUILDING MATERIAL LIMITED =&gt; RAFAEL CYPRIAN SOKESIA</t>
  </si>
  <si>
    <t>101AGD325219A48V</t>
  </si>
  <si>
    <t>2620000.00</t>
  </si>
  <si>
    <t>TZS 10202921.43</t>
  </si>
  <si>
    <t>101 - NMB Head Office - Cash Deposit Agency banking - 0708 14 53 01 agency @51410072104@TPS900 Trx ID PS1835814907  Ter ID 5145121609   Description jafar!! From SHAODU BUILDING MATERIAL LIMITED =&gt; GOODLUCK JOHN BAYALIMO</t>
  </si>
  <si>
    <t>101AGD4252194182</t>
  </si>
  <si>
    <t>7784000.00</t>
  </si>
  <si>
    <t>TZS 17986921.43</t>
  </si>
  <si>
    <t>505 - Dodoma - Funds Transfer  - 07 08 15 08 38 FUND-TRANSFER NMBMobileProd Malipo ya Accessory !! From SHABANI, CHRISTIAN OMARY =&gt; SHAODU BUILDING MATERIAL LIMITED</t>
  </si>
  <si>
    <t>505FTM2252190064</t>
  </si>
  <si>
    <t>TZS 18190921.43</t>
  </si>
  <si>
    <t>101 - NMB Head Office - Cash Deposit Agency banking - 0708 15 26 51 agency @40310114514@TPS900 Trx ID PS1835873743  Ter ID 4035107731   Description sangawe!! From SHAODU BUILDING MATERIAL LIMITED =&gt; OMARY SHARIFU JAILANI</t>
  </si>
  <si>
    <t>101AGD225219C0BR</t>
  </si>
  <si>
    <t>TZS 18292921.43</t>
  </si>
  <si>
    <t>212 - Kibaha - Funds Transfer  - 07 08 16 03 49 FUND-TRANSFER NMBMobileProd Cement !! From VERONICA MORIS MNKAY =&gt; SHAODU BUILDING MATERIAL LIMITED</t>
  </si>
  <si>
    <t>212FTM4252190516</t>
  </si>
  <si>
    <t>TZS 19422921.43</t>
  </si>
  <si>
    <t>101 - NMB Head Office - Cash Deposit Agency banking - 0708 16 04 45 agency @80110025222@TPS900 Trx ID PS1835941488  Ter ID 8015111773   Description sam!! From SHAODU BUILDING MATERIAL LIMITED =&gt; ASNATH GODWIN MSHANA</t>
  </si>
  <si>
    <t>101AGD325219B10M</t>
  </si>
  <si>
    <t>TZS 20422921.43</t>
  </si>
  <si>
    <t>101 - NMB Head Office - Cash Deposit Agency banking - 0708 16 47 31 agency @32710035156@TPS900 Trx ID PS1836022902  Ter ID 3275121176   Description REVO!! From SHAODU BUILDING MATERIAL LIMITED =&gt; SULEIMAN HASSAN RWAIKONDO</t>
  </si>
  <si>
    <t>101AGD4252195392</t>
  </si>
  <si>
    <t>TZS 27422921.43</t>
  </si>
  <si>
    <t>225 - Mlimani City - Outgoing Funds Transfer - Sender's Ref  ORAUKJ8UYW SHAODU BUILDING MATERIAL LIMITED to KEDA (T) CERAMICS CO.LTD =&gt; Remittance Info  purchase</t>
  </si>
  <si>
    <t>225IBFT252190056</t>
  </si>
  <si>
    <t>27000000.00</t>
  </si>
  <si>
    <t>TZS 422921.43</t>
  </si>
  <si>
    <t>08  Aug 2025</t>
  </si>
  <si>
    <t>101 - NMB Head Office - Cash Deposit Agency banking - 0808 08 58 44 agency @21210078625@TPS900 Trx ID PS1836707189  Ter ID 2125124154   Description manunuzi!! From SHAODU BUILDING MATERIAL LIMITED =&gt; WAZIRI OMARY MWINGWA</t>
  </si>
  <si>
    <t>101AGD3252201047</t>
  </si>
  <si>
    <t>TZS 1902921.43</t>
  </si>
  <si>
    <t>101 - NMB Head Office - Cash Deposit Agency banking - 0808 11 12 51 agency @21210066382@TPS900 Trx ID PS1836943068  Ter ID 2125109027   Description akiba!! From SHAODU BUILDING MATERIAL LIMITED =&gt; MUHARRAM ISMAIL RASHID</t>
  </si>
  <si>
    <t>101AGD4252201154</t>
  </si>
  <si>
    <t>3045000.00</t>
  </si>
  <si>
    <t>TZS 4947921.43</t>
  </si>
  <si>
    <t>101 - NMB Head Office - Cash Deposit Agency banking - 0808 12 47 16 agency @50510072653@TPS900 Trx ID PS1837107247  Ter ID 5055469449617   Description e kad company!! From SHAODU BUILDING MATERIAL LIMITED =&gt; HERIELI ALEN MOSHA</t>
  </si>
  <si>
    <t>101AGD5252200393</t>
  </si>
  <si>
    <t>8800000.00</t>
  </si>
  <si>
    <t>TZS 13747921.43</t>
  </si>
  <si>
    <t>101 - NMB Head Office - Cash Deposit Agency banking - 0808 13 40 47 agency @70510047704@TPS900 Trx ID PS1837190221  Ter ID 7055107825   Description NJAU!! From SHAODU BUILDING MATERIAL LIMITED =&gt; ASTON EZEKIA MBEPI</t>
  </si>
  <si>
    <t>101AGD325220A1ML</t>
  </si>
  <si>
    <t>TZS 15147921.43</t>
  </si>
  <si>
    <t>705 - Masasi - Funds Transfer  - 08 08 13 43 26 FUND-TRANSFER NMBMobileProd null!! From JACKLINE BONAVENTURA MARUNDA =&gt; SHAODU BUILDING MATERIAL LIMITED</t>
  </si>
  <si>
    <t>705FTM4252200004</t>
  </si>
  <si>
    <t>TZS 18447921.43</t>
  </si>
  <si>
    <t>705 - Masasi - Funds Transfer  - 08 08 13 45 08 FUND-TRANSFER NMBMobileProd null!! From INNOCENT CASTORY NJAU =&gt; SHAODU BUILDING MATERIAL LIMITED</t>
  </si>
  <si>
    <t>705FTM4252200507</t>
  </si>
  <si>
    <t>TZS 19447921.43</t>
  </si>
  <si>
    <t>101 - NMB Head Office - Cash Deposit Agency banking - 0808 13 47 09 agency @21210075616@TPS900 Trx ID PS1837200119  Ter ID 2125118360   Description mkela!! From SHAODU BUILDING MATERIAL LIMITED =&gt; ZEBEDAYO PETRO MKELA</t>
  </si>
  <si>
    <t>101AGD4252202451</t>
  </si>
  <si>
    <t>TZS 23447921.43</t>
  </si>
  <si>
    <t>238 - Mandela Road - Funds Transfer  - 08 08 14 44 16 FUND-TRANSFER NMBMobileProd null!! From SWAIBU OMARI MTANGI =&gt; SHAODU BUILDING MATERIAL LIMITED</t>
  </si>
  <si>
    <t>238FTM2252200510</t>
  </si>
  <si>
    <t>TZS 23747921.43</t>
  </si>
  <si>
    <t>203 - Ilala - Funds Transfer  - 08 08 18 37 51 FUND-TRANSFER NMBMobileProd Malipo ya 5mm Tinted Blue - 10 sheets.!! From HAFIDHI SAIDI MTITIMA =&gt; SHAODU BUILDING MATERIAL LIMITED</t>
  </si>
  <si>
    <t>203FTM3252200510</t>
  </si>
  <si>
    <t>TZS 24307921.43</t>
  </si>
  <si>
    <t>101 - NMB Head Office - Cash Deposit Agency banking - 0808 20 14 28 agency @20110101873@TPS900 Trx ID PS1837840445  Ter ID 2015157101   Description malipo!! From SHAODU BUILDING MATERIAL LIMITED =&gt; SAMSON DECEMBER MASOME</t>
  </si>
  <si>
    <t>101AGD325220B62I</t>
  </si>
  <si>
    <t>TZS 25767921.43</t>
  </si>
  <si>
    <t>09  Aug 2025</t>
  </si>
  <si>
    <t>801 - Mlandizi - Funds Transfer  - 09 08 08 25 41 FUND-TRANSFER NMBMobileProd null!! From JONAS JUSTINE KIMARIO =&gt; SHAODU BUILDING MATERIAL LIMITED</t>
  </si>
  <si>
    <t>801FTM4252210001</t>
  </si>
  <si>
    <t>TZS 30767921.43</t>
  </si>
  <si>
    <t>101 - NMB Head Office - Cash Deposit Agency banking - 0908 08 45 00 agency @21210097954@TPS900 Trx ID PS1838013688  Ter ID 2125157470   Description michael!! From SHAODU BUILDING MATERIAL LIMITED =&gt; YUNAMI INVOKAFTHI MUSHI</t>
  </si>
  <si>
    <t>101AGD3252210320</t>
  </si>
  <si>
    <t>TZS 31767921.43</t>
  </si>
  <si>
    <t>101 - NMB Head Office - Cash Deposit Agency banking - 0908 08 49 36 agency @80110008878@TPS900 Trx ID PS1838018224  Ter ID 801556216   Description Michael!! From SHAODU BUILDING MATERIAL LIMITED =&gt; ELIAKIM LESALE MEIJO</t>
  </si>
  <si>
    <t>101AGD3252210368</t>
  </si>
  <si>
    <t>752000.00</t>
  </si>
  <si>
    <t>TZS 32519921.43</t>
  </si>
  <si>
    <t>101 - NMB Head Office - Cash Deposit Agency banking - 0908 09 13 00 agency @80110029162@TPS900 Trx ID PS1838044584  Ter ID 801581040   Description ramadhani!! From SHAODU BUILDING MATERIAL LIMITED =&gt; EMMNUEL MICHAEL NDOSI</t>
  </si>
  <si>
    <t>101AGD4252210579</t>
  </si>
  <si>
    <t>TZS 36809921.43</t>
  </si>
  <si>
    <t>225 - Mlimani City - Outgoing Funds Transfer - Sender's Ref  VLU23FYYRS SHAODU BUILDING MATERIAL LIMITED to GOODWILL (TANZANIA) CERAMIC CO LTD =&gt; Remittance Info  PURCHASE</t>
  </si>
  <si>
    <t>225IBFT252210003</t>
  </si>
  <si>
    <t>2225520.00</t>
  </si>
  <si>
    <t>TZS 34584401.43</t>
  </si>
  <si>
    <t>203 - Ilala - Funds Transfer  - 09 08 09 29 45 FUND-TRANSFER NMBMobileProd Tinted blue 5mm!! From HAFIDHI SAIDI MTITIMA =&gt; SHAODU BUILDING MATERIAL LIMITED</t>
  </si>
  <si>
    <t>203FTM2252210505</t>
  </si>
  <si>
    <t>TZS 34684401.43</t>
  </si>
  <si>
    <t>101 - NMB Head Office - Cash Deposit Agency banking - 0908 09 35 27 agency @50810084825@TPS900 Trx ID PS1838075353  Ter ID 5085137866   Description Christian mallya!! From SHAODU BUILDING MATERIAL LIMITED =&gt; CHRISTINA ROGACIAN MASSAWE</t>
  </si>
  <si>
    <t>101AGD3252212064</t>
  </si>
  <si>
    <t>TZS 36684401.43</t>
  </si>
  <si>
    <t>417 - Madaraka - Funds Transfer  - 09 08 10 30 28 FUND-TRANSFER NMBMobileProd null!! From HUSNA ALLY KOMBORA =&gt; SHAODU BUILDING MATERIAL LIMITED</t>
  </si>
  <si>
    <t>417FTM3252210005</t>
  </si>
  <si>
    <t>TZS 37484401.43</t>
  </si>
  <si>
    <t>225 - Mlimani City - Funds Transfer  - 09 08 10 46 46 FUND-TRANSFER NMBMobileProd null!! From MWANAISHA AMIRI MGOSI =&gt; SHAODU BUILDING MATERIAL LIMITED</t>
  </si>
  <si>
    <t>225FTM2252210540</t>
  </si>
  <si>
    <t>386000.00</t>
  </si>
  <si>
    <t>TZS 37870401.43</t>
  </si>
  <si>
    <t>101 - NMB Head Office - Cash Deposit Agency banking - 0908 11 04 12 agency @62110024143@TPS900 Trx ID PS1838221435  Ter ID 6215469377339   Description Geoffrey!! From SHAODU BUILDING MATERIAL LIMITED =&gt; ELPIDIUS GODIFREY KATAPA</t>
  </si>
  <si>
    <t>101AGD5252210333</t>
  </si>
  <si>
    <t>12812000.00</t>
  </si>
  <si>
    <t>TZS 50682401.43</t>
  </si>
  <si>
    <t>101 - NMB Head Office - Cash Deposit Agency banking - 0908 11 08 58 agency @33610002716@TPS900 Trx ID PS1838230019  Ter ID 3365115995   Description jackison!! From SHAODU BUILDING MATERIAL LIMITED =&gt; AGRICS INVESTMENT COMPANY LIMITED</t>
  </si>
  <si>
    <t>101AGD4252211699</t>
  </si>
  <si>
    <t>5330000.00</t>
  </si>
  <si>
    <t>TZS 56012401.43</t>
  </si>
  <si>
    <t>101 - NMB Head Office - Cash Deposit Agency banking - 0908 12 09 20 agency @20310121493@TPS900 Trx ID PS1838336641  Ter ID 2035154818   Description malipo!! From SHAODU BUILDING MATERIAL LIMITED =&gt; HELAKRIDI PETER WELLA</t>
  </si>
  <si>
    <t>101AGD3252219523</t>
  </si>
  <si>
    <t>TZS 56612401.43</t>
  </si>
  <si>
    <t>101 - NMB Head Office - Cash Deposit Agency banking - 0908 12 09 57 agency @20310121493@TPS900 Trx ID PS1838337721  Ter ID 2035154818   Description malipo!! From SHAODU BUILDING MATERIAL LIMITED =&gt; HELAKRIDI PETER WELLA</t>
  </si>
  <si>
    <t>101AGD225221A38K</t>
  </si>
  <si>
    <t>TZS 57012401.43</t>
  </si>
  <si>
    <t>225 - Mlimani City - Funds Transfer  - 09 08 12 17 32 FUND-TRANSFER NMBMobileProd null!! From MWANAISHA AMIRI MGOSI =&gt; SHAODU BUILDING MATERIAL LIMITED</t>
  </si>
  <si>
    <t>225FTM2252210030</t>
  </si>
  <si>
    <t>TZS 57316401.43</t>
  </si>
  <si>
    <t>101 - NMB Head Office - Cash Deposit Agency banking - 0908 12 33 10 agency @33610000806@TPS900 Trx ID PS1838378475  Ter ID 336555545   Description joseph!! From SHAODU BUILDING MATERIAL LIMITED =&gt; MARCO PETRO BARAKA</t>
  </si>
  <si>
    <t>101AGD325221A090</t>
  </si>
  <si>
    <t>1180000.00</t>
  </si>
  <si>
    <t>TZS 58496401.43</t>
  </si>
  <si>
    <t>705 - Masasi - Funds Transfer  - 09 08 12 33 57 FUND-TRANSFER NMBMobileProd null!! From JUMA YAHYA ABDUL =&gt; SHAODU BUILDING MATERIAL LIMITED</t>
  </si>
  <si>
    <t>705FTM4252210507</t>
  </si>
  <si>
    <t>1856000.00</t>
  </si>
  <si>
    <t>TZS 60352401.43</t>
  </si>
  <si>
    <t>243 - Gongo la Mboto - Funds Transfer  - 09 08 12 36 58 FUND-TRANSFER NMBMobileProd null!! From PETER EMMANUEL BULAHU =&gt; SHAODU BUILDING MATERIAL LIMITED</t>
  </si>
  <si>
    <t>243FTM4252210507</t>
  </si>
  <si>
    <t>TZS 61812401.43</t>
  </si>
  <si>
    <t>101 - NMB Head Office - Cash Deposit Agency banking - 0908 12 42 49 agency @61810059539@TPS900 Trx ID PS1838395577  Ter ID 6185106352   Description nali!! From SHAODU BUILDING MATERIAL LIMITED =&gt; CHRISTOPHER  TIMOTH MWEPELWA</t>
  </si>
  <si>
    <t>101AGD225221A53C</t>
  </si>
  <si>
    <t>TZS 61962401.43</t>
  </si>
  <si>
    <t>101 - NMB Head Office - Cash Deposit Agency banking - 0908 12 50 40 agency @21210054385@TPS900 Trx ID PS1838409618  Ter ID 2125107776   Description Jumanne!! From SHAODU BUILDING MATERIAL LIMITED =&gt; AMINUNI KHERY MSUYA</t>
  </si>
  <si>
    <t>101AGD325221A1CL</t>
  </si>
  <si>
    <t>TZS 63412401.43</t>
  </si>
  <si>
    <t>101 - NMB Head Office - Cash Deposit Agency banking - 0908 13 15 32 agency @80110029162@TPS900 Trx ID PS1838452422  Ter ID 801581040   Description ramadhani!! From SHAODU BUILDING MATERIAL LIMITED =&gt; EMMNUEL MICHAEL NDOSI</t>
  </si>
  <si>
    <t>101AGD325221A1X7</t>
  </si>
  <si>
    <t>TZS 64842401.43</t>
  </si>
  <si>
    <t>225 - Mlimani City - Outgoing Funds Transfer - Sender's Ref  H2OZ9X2HD1 SHAODU BUILDING MATERIAL LIMITED to XINGHAO GROUP CO.LIMITED =&gt; Remittance Info  purchase</t>
  </si>
  <si>
    <t>225IBFT252210519</t>
  </si>
  <si>
    <t>29280000.00</t>
  </si>
  <si>
    <t>TZS 35562401.43</t>
  </si>
  <si>
    <t>225 - Mlimani City - Outgoing Funds Transfer - Sender's Ref  USCDQOR9S9 SHAODU BUILDING MATERIAL LIMITED to KEDA (T) CERAMICS CO.LTD =&gt; Remittance Info  PURCHSE</t>
  </si>
  <si>
    <t>225IBFT252210044</t>
  </si>
  <si>
    <t>TZS 562401.43</t>
  </si>
  <si>
    <t>101 - NMB Head Office - Cash Deposit Agency banking - 0908 18 11 25 agency @50510100903@TPS900 Trx ID PS1838929567  Ter ID 5055107014   Description EKAD INVESTMENT!! From SHAODU BUILDING MATERIAL LIMITED =&gt; HERIELI ALEN MOSHA</t>
  </si>
  <si>
    <t>101AGD4252217039</t>
  </si>
  <si>
    <t>3570000.00</t>
  </si>
  <si>
    <t>TZS 4132401.43</t>
  </si>
  <si>
    <t>10  Aug 2025</t>
  </si>
  <si>
    <t>514 - Kasulu - Funds Transfer  - 10 08 09 04 27 FUND-TRANSFER NMBMobileProd null!! From JAFARI RAJABU RUSSAMBO =&gt; SHAODU BUILDING MATERIAL LIMITED</t>
  </si>
  <si>
    <t>514FTM1252220502</t>
  </si>
  <si>
    <t>TZS 4152401.43</t>
  </si>
  <si>
    <t>101 - NMB Head Office - Cash Deposit Agency banking - 1008 11 11 54 agency @80110030272@TPS900 Trx ID PS1839466218  Ter ID 8015122084   Description RAMADHAN!! From SHAODU BUILDING MATERIAL LIMITED =&gt; HAPPYNES JOSHUA MLAY</t>
  </si>
  <si>
    <t>101AGD3252222224</t>
  </si>
  <si>
    <t>TZS 5582401.43</t>
  </si>
  <si>
    <t>11  Aug 2025</t>
  </si>
  <si>
    <t>238 - Mandela Road - Funds Transfer  - 11 08 09 24 08 FUND-TRANSFER NMBMobileProd null!! From MARIA GIPSON ISSANGY =&gt; SHAODU BUILDING MATERIAL LIMITED</t>
  </si>
  <si>
    <t>238FTM4252230003</t>
  </si>
  <si>
    <t>TZS 9132401.43</t>
  </si>
  <si>
    <t>101 - NMB Head Office - Cash Deposit Agency banking - 1108 09 44 51 agency @24310056564@TPS900 Trx ID PS1840452726  Ter ID 2435120834   Description cash!! From SHAODU BUILDING MATERIAL LIMITED =&gt; VERONICA EMMANUEL CHINGO</t>
  </si>
  <si>
    <t>101AGD4252230284</t>
  </si>
  <si>
    <t>TZS 12172401.43</t>
  </si>
  <si>
    <t>705 - Masasi - Funds Transfer  - 11 08 09 52 25 FUND-TRANSFER NMBMobileProd Nanunua vioo!! From HAMISI ABEID BANDARI =&gt; SHAODU BUILDING MATERIAL LIMITED</t>
  </si>
  <si>
    <t>705FTM3252230003</t>
  </si>
  <si>
    <t>TZS 12912401.43</t>
  </si>
  <si>
    <t>306 - Kahama - Outgoing Funds Transfer - Sender's Ref  WD28M1Y28C PROSTERO INVESTMENT AND GENERAL TRA to SHAODU BUILDING MATERIAL LIMITED =&gt; Remittance Info  cs</t>
  </si>
  <si>
    <t>306IBFT252230501</t>
  </si>
  <si>
    <t>1367000.00</t>
  </si>
  <si>
    <t>TZS 14279401.43</t>
  </si>
  <si>
    <t>101 - NMB Head Office - Cash Deposit Agency banking - 1108 10 25 54 agency @80110030272@TPS900 Trx ID PS1840544278  Ter ID 8015122084   Description RAMADHAN!! From SHAODU BUILDING MATERIAL LIMITED =&gt; HAPPYNES JOSHUA MLAY</t>
  </si>
  <si>
    <t>101AGD3252234825</t>
  </si>
  <si>
    <t>TZS 15709401.43</t>
  </si>
  <si>
    <t>101 - NMB Head Office - Cash Deposit Agency banking - 1108 10 50 34 agency @80110011342@TPS900 Trx ID PS1840602202  Ter ID 801562842   Description omary!! From SHAODU BUILDING MATERIAL LIMITED =&gt; NEEMA SAUL  NKYA</t>
  </si>
  <si>
    <t>101AGD3252236490</t>
  </si>
  <si>
    <t>TZS 18609401.43</t>
  </si>
  <si>
    <t>101 - NMB Head Office - Cash Deposit Agency banking - 1108 10 59 36 agency @20310121493@TPS900 Trx ID PS1840623523  Ter ID 2035154818   Description malipo!! From SHAODU BUILDING MATERIAL LIMITED =&gt; HELAKRIDI PETER WELLA</t>
  </si>
  <si>
    <t>101AGD225223A2JK</t>
  </si>
  <si>
    <t>293500.00</t>
  </si>
  <si>
    <t>TZS 18902901.43</t>
  </si>
  <si>
    <t>101 - NMB Head Office - Cash Deposit Agency banking - 1108 11 19 39 agency @80110030269@TPS900 Trx ID PS1840669801  Ter ID 8015112137   Description john!! From SHAODU BUILDING MATERIAL LIMITED =&gt; ISACK MINZI MABELA</t>
  </si>
  <si>
    <t>101AGD3252238315</t>
  </si>
  <si>
    <t>2336000.00</t>
  </si>
  <si>
    <t>TZS 21238901.43</t>
  </si>
  <si>
    <t>101 - NMB Head Office - Cash Deposit Agency banking - 1108 11 56 01 agency @50510100903@TPS900 Trx ID PS1840749671  Ter ID 5055107014   Description EKAD INVESTMENT!! From SHAODU BUILDING MATERIAL LIMITED =&gt; HERIELI ALEN MOSHA</t>
  </si>
  <si>
    <t>101AGD4252232411</t>
  </si>
  <si>
    <t>5260000.00</t>
  </si>
  <si>
    <t>TZS 26498901.43</t>
  </si>
  <si>
    <t>101 - NMB Head Office - Cash Deposit Agency banking - 1108 11 57 32 agency @80110007709@TPS900 Trx ID PS1840752933  Ter ID 8015469360145   Description t mvungi!! From SHAODU BUILDING MATERIAL LIMITED =&gt; DEOGRATIUS MNUBI KULUNGO</t>
  </si>
  <si>
    <t>101AGD325223A0N9</t>
  </si>
  <si>
    <t>TZS 27958901.43</t>
  </si>
  <si>
    <t>801 - Mlandizi - Funds Transfer  - 11 08 12 07 17 FUND-TRANSFER NMBMobileProd Kulipia cement lulu mifuko 200!! From DAMBULWA YASINI DAMBULWA =&gt; SHAODU BUILDING MATERIAL LIMITED</t>
  </si>
  <si>
    <t>801FTM4252230504</t>
  </si>
  <si>
    <t>TZS 30858901.43</t>
  </si>
  <si>
    <t>101 - NMB Head Office - Cash Deposit Agency banking - 1108 12 20 44 agency @80110029162@TPS900 Trx ID PS1840801560  Ter ID 801581040   Description ramadhani!! From SHAODU BUILDING MATERIAL LIMITED =&gt; EMMNUEL MICHAEL NDOSI</t>
  </si>
  <si>
    <t>101AGD325223A1NX</t>
  </si>
  <si>
    <t>TZS 32288901.43</t>
  </si>
  <si>
    <t>505 - Dodoma - Outgoing Funds Transfer - Sender's Ref  UZYH8EBNED E-KAD INVESTMENT COMPANY LIMITED to SHAODU BUILDING MATERIAL LIMITED =&gt; Remittance Info  Al</t>
  </si>
  <si>
    <t>505IBFT252230502</t>
  </si>
  <si>
    <t>9030000.00</t>
  </si>
  <si>
    <t>TZS 41318901.43</t>
  </si>
  <si>
    <t>101 - NMB Head Office - Cash Deposit Agency banking - 1108 12 52 46 agency @70610067997@TPS900 Trx ID PS1840868572  Ter ID 7065102711   Description mpita!! From SHAODU BUILDING MATERIAL LIMITED =&gt; FARAJI AJALI LIPONDA</t>
  </si>
  <si>
    <t>101AGD325223A35H</t>
  </si>
  <si>
    <t>TZS 43318901.43</t>
  </si>
  <si>
    <t>201 - Bank House - Funds Transfer  - 11 08 12 52 53 FUND-TRANSFER NMBMobileProd Biashara!! From FRANCO MOLOLO MWAKABUTA =&gt; SHAODU BUILDING MATERIAL LIMITED</t>
  </si>
  <si>
    <t>201FTM4252230536</t>
  </si>
  <si>
    <t>1834260.00</t>
  </si>
  <si>
    <t>TZS 45153161.43</t>
  </si>
  <si>
    <t>237 - Ubungo - Funds Transfer  - 11 08 12 59 57 FUND-TRANSFER NMBMobileProd null!! From NJIU JAPHET MENGELE =&gt; SHAODU BUILDING MATERIAL LIMITED</t>
  </si>
  <si>
    <t>237FTM4252230006</t>
  </si>
  <si>
    <t>TZS 46713161.43</t>
  </si>
  <si>
    <t>258 - Kinyerezi - Funds Transfer  - 11 08 13 11 15 FUND-TRANSFER NMBMobileProd null!! From TAREQ ZIDIKHERI MGAYA =&gt; SHAODU BUILDING MATERIAL LIMITED</t>
  </si>
  <si>
    <t>258FTM3252230001</t>
  </si>
  <si>
    <t>519000.00</t>
  </si>
  <si>
    <t>TZS 47232161.43</t>
  </si>
  <si>
    <t>306 - Kahama - Outgoing Funds Transfer - Sender's Ref  KZGW1TKN4X PROSTERO INVESTMENT AND GENERAL TRA to SHAODU BUILDING MATERIAL LIMITED =&gt; Remittance Info  CS</t>
  </si>
  <si>
    <t>306IBFT252230009</t>
  </si>
  <si>
    <t>TZS 49378161.43</t>
  </si>
  <si>
    <t>101 - NMB Head Office - TIPS Payments - Ref  504-APCTZ181320531129984 Received payment from 255787908571 (NICHOLAUS MKAPA) on 11.08.2025 13 20 32!! From BOT TIPS CLEARING ACCOUNT =&gt; SHAODU BUILDING MATERIAL LIMITED</t>
  </si>
  <si>
    <t>101TPFT252237459</t>
  </si>
  <si>
    <t>237000.00</t>
  </si>
  <si>
    <t>TZS 49615161.43</t>
  </si>
  <si>
    <t>603 - Makambako - Funds Transfer  - 11 08 13 55 37 FUND-TRANSFER NMBMobileProd Malipo!! From TOM JONATHAN PILLA =&gt; SHAODU BUILDING MATERIAL LIMITED</t>
  </si>
  <si>
    <t>603FTM3252230504</t>
  </si>
  <si>
    <t>TZS 50415161.43</t>
  </si>
  <si>
    <t>225 - Mlimani City - Outgoing Funds Transfer - Sender's Ref  6M9J2E8O6B SHAODU BUILDING MATERIAL LIMITED to GOODWILL (TANZANIA) CERAMIC CO LTD =&gt; Remittance Info  purchase</t>
  </si>
  <si>
    <t>225IBFT252230523</t>
  </si>
  <si>
    <t>4740120.00</t>
  </si>
  <si>
    <t>TZS 45675041.43</t>
  </si>
  <si>
    <t>101 - NMB Head Office - TIPS Payments - Ref  504-APCTZ181323440203136 Received payment from 255787908571 (NICHOLAUS MKAPA) on 11.08.2025 14 07 53!! From BOT TIPS CLEARING ACCOUNT =&gt; SHAODU BUILDING MATERIAL LIMITED</t>
  </si>
  <si>
    <t>101TPFT252239117</t>
  </si>
  <si>
    <t>57000.00</t>
  </si>
  <si>
    <t>TZS 45732041.43</t>
  </si>
  <si>
    <t>226 - Msasani - Outgoing Funds Transfer - Sender's Ref  4N04MZDPZI EMARR HARDWARE COMPANY LIMITED to SHAODU BUILDING MATERIAL LIMITED =&gt; Remittance Info  fee</t>
  </si>
  <si>
    <t>226IBFT252230020</t>
  </si>
  <si>
    <t>1178000.00</t>
  </si>
  <si>
    <t>TZS 46910041.43</t>
  </si>
  <si>
    <t>225 - Mlimani City - Outgoing Funds Transfer - Sender's Ref  21Y6DEJ3RG SHAODU BUILDING MATERIAL LIMITED to GOODWILL (TANZANIA) CERAMIC CO LTD =&gt; Remittance Info  PURCHASE</t>
  </si>
  <si>
    <t>225IBFT252230035</t>
  </si>
  <si>
    <t>1124838.00</t>
  </si>
  <si>
    <t>TZS 45785203.43</t>
  </si>
  <si>
    <t>258 - Kinyerezi - Outgoing Funds Transfer - Sender's Ref  Q0Q8NX4QUW NJIU PIUS MENGELE INVESTMENT COMPAN to SHAODU BUILDING MATERIAL LIMITED =&gt; Remittance Info  Kioo</t>
  </si>
  <si>
    <t>258IBFT252230002</t>
  </si>
  <si>
    <t>12320000.00</t>
  </si>
  <si>
    <t>TZS 58105203.43</t>
  </si>
  <si>
    <t>101 - NMB Head Office - Cash Deposit Agency banking - 1108 16 39 11 agency @22410076295@TPS900 Trx ID PS1841295487  Ter ID 2245111696   Description ADELINA!! From SHAODU BUILDING MATERIAL LIMITED =&gt; MOHAMED ABDALLAH MSATI</t>
  </si>
  <si>
    <t>101AGD325223B5ZD</t>
  </si>
  <si>
    <t>615000.00</t>
  </si>
  <si>
    <t>TZS 58720203.43</t>
  </si>
  <si>
    <t>225 - Mlimani City - Outgoing Funds Transfer - Sender's Ref  K8WEV0VSPZ SHAODU BUILDING MATERIAL LIMITED to XINGHAO GROUP CO.LIMITED =&gt; Remittance Info  purchase</t>
  </si>
  <si>
    <t>225IBFT252230560</t>
  </si>
  <si>
    <t>58720000.00</t>
  </si>
  <si>
    <t>TZS 203.43</t>
  </si>
  <si>
    <t>101 - NMB Head Office - Cash Deposit Agency banking - 1108 20 16 48 agency @21210089305@TPS900 Trx ID PS1841776261  Ter ID 2125149090   Description seba!! From SHAODU BUILDING MATERIAL LIMITED =&gt; JAMILA RAMADHANI MFANGAVO</t>
  </si>
  <si>
    <t>101AGD225223F47M</t>
  </si>
  <si>
    <t>TZS 382703.43</t>
  </si>
  <si>
    <t>12  Aug 2025</t>
  </si>
  <si>
    <t>258 - Kinyerezi - Outgoing Funds Transfer - Sender's Ref  RIKGWMJDJ0 NJIU PIUS MENGELE INVESTMENT COMPAN to SHAODU BUILDING MATERIAL LIMITED =&gt; Remittance Info  Deni</t>
  </si>
  <si>
    <t>258IBFT252240001</t>
  </si>
  <si>
    <t>TZS 23382703.43</t>
  </si>
  <si>
    <t>101 - NMB Head Office - Cash Deposit Agency banking - 1208 09 02 32 agency @80110017431@TPS900 Trx ID PS1842026184  Ter ID 8015103077   Description malipo!! From SHAODU BUILDING MATERIAL LIMITED =&gt; BEATRICE RAYMOND JEREMIA</t>
  </si>
  <si>
    <t>101AGD3252240977</t>
  </si>
  <si>
    <t>TZS 24842703.43</t>
  </si>
  <si>
    <t>101 - NMB Head Office - Cash Deposit Agency banking - 1208 09 07 45 agency @60310012252@TPS900 Trx ID PS1842034249  Ter ID 6035394129591   Description samwel kilasi!! From SHAODU BUILDING MATERIAL LIMITED =&gt; MPANGILE SOUTHERN HARDWARE-AGENCY</t>
  </si>
  <si>
    <t>101AGD5252240560</t>
  </si>
  <si>
    <t>9426000.00</t>
  </si>
  <si>
    <t>TZS 34268703.43</t>
  </si>
  <si>
    <t>435 - Mbuyuni - Cash Deposit - BY KIMAMBO WORKSHOP!! From SHAODU BUILDING MATERIAL LIMITED</t>
  </si>
  <si>
    <t>435CHDP252240006</t>
  </si>
  <si>
    <t>10215000.00</t>
  </si>
  <si>
    <t>TZS 44483703.43</t>
  </si>
  <si>
    <t>101 - NMB Head Office - Cash Deposit Agency banking - 1208 10 03 34 agency @20310121493@TPS900 Trx ID PS1842132441  Ter ID 2035154818   Description ambele!! From SHAODU BUILDING MATERIAL LIMITED =&gt; HELAKRIDI PETER WELLA</t>
  </si>
  <si>
    <t>101AGD2252247324</t>
  </si>
  <si>
    <t>TZS 44623703.43</t>
  </si>
  <si>
    <t>101 - NMB Head Office - Cash Deposit Agency banking - 1208 10 06 54 agency @60310033243@TPS900 Trx ID PS1842138675  Ter ID 6035103054   Description Malipo!! From SHAODU BUILDING MATERIAL LIMITED =&gt; IGNAS BENEDICT MADUNDA</t>
  </si>
  <si>
    <t>101AGD3252243748</t>
  </si>
  <si>
    <t>TZS 46473703.43</t>
  </si>
  <si>
    <t>101 - NMB Head Office - Cash Deposit Agency banking - 1208 10 21 19 agency @20310065283@TPS900 Trx ID PS1842165863  Ter ID 2035108904   Description baraka!! From SHAODU BUILDING MATERIAL LIMITED =&gt; BLANDINA PHILLIPO TESHA</t>
  </si>
  <si>
    <t>101AGD3252244700</t>
  </si>
  <si>
    <t>TZS 49473703.43</t>
  </si>
  <si>
    <t>101 - NMB Head Office - Cash Deposit Agency banking - 1208 10 31 09 agency @20310065283@TPS900 Trx ID PS1842184849  Ter ID 2035108904   Description baraka!! From SHAODU BUILDING MATERIAL LIMITED =&gt; BLANDINA PHILLIPO TESHA</t>
  </si>
  <si>
    <t>101AGD3252244976</t>
  </si>
  <si>
    <t>1985000.00</t>
  </si>
  <si>
    <t>TZS 51458703.43</t>
  </si>
  <si>
    <t>101 - NMB Head Office - Cash Deposit Agency banking - 1208 11 10 04 agency @21710046007@TPS900 Trx ID PS1842260329  Ter ID 2175118222   Description anna sanga!! From SHAODU BUILDING MATERIAL LIMITED =&gt; OMARI TABU MAZIKU</t>
  </si>
  <si>
    <t>101AGD4252241621</t>
  </si>
  <si>
    <t>TZS 59458703.43</t>
  </si>
  <si>
    <t>101 - NMB Head Office - Cash Deposit Agency banking - 1208 11 58 08 agency @80110030269@TPS900 Trx ID PS1842355709  Ter ID 8015112137   Description msangi!! From SHAODU BUILDING MATERIAL LIMITED =&gt; ISACK MINZI MABELA</t>
  </si>
  <si>
    <t>101AGD3252249560</t>
  </si>
  <si>
    <t>TZS 60908703.43</t>
  </si>
  <si>
    <t>427 - New Arusha Market - Outgoing Funds Transfer - Sender's Ref  UI1HQGX2L9 RAZ BUILDERS T LTD to SHAODU BUILDING MATERIAL LIMITED =&gt; Remittance Info  Alluminium Kibaha</t>
  </si>
  <si>
    <t>427IBFT252240014</t>
  </si>
  <si>
    <t>14498000.00</t>
  </si>
  <si>
    <t>TZS 75406703.43</t>
  </si>
  <si>
    <t>232 - Mount Ulugulu - Outgoing Funds Transfer - Sender's Ref  FT25081212202167 MEDA AWURADE COMPANY LTD to SHAODU BUILDING MATERIAL LIMITED =&gt; Remittance Info  /GDE/310100/GLASS PAYMENT</t>
  </si>
  <si>
    <t>232FTSY252240001</t>
  </si>
  <si>
    <t>TZS 80406703.43</t>
  </si>
  <si>
    <t>101 - NMB Head Office - Cash Deposit Agency banking - 1208 13 32 44 agency @21210078625@TPS900 Trx ID PS1842529687  Ter ID 2125124154   Description manunuzi!! From SHAODU BUILDING MATERIAL LIMITED =&gt; WAZIRI OMARY MWINGWA</t>
  </si>
  <si>
    <t>101AGD225224B2SO</t>
  </si>
  <si>
    <t>TZS 80686703.43</t>
  </si>
  <si>
    <t>101 - NMB Head Office - Cash Deposit Agency banking - 1208 14 20 53 agency @20310121493@TPS900 Trx ID PS1842611282  Ter ID 2035154818   Description manyota!! From SHAODU BUILDING MATERIAL LIMITED =&gt; HELAKRIDI PETER WELLA</t>
  </si>
  <si>
    <t>101AGD225224B5F9</t>
  </si>
  <si>
    <t>225700.00</t>
  </si>
  <si>
    <t>TZS 80912403.43</t>
  </si>
  <si>
    <t xml:space="preserve">101 - NMB Head Office - Cash Deposit Agency banking - 1208 14 26 39 agency @32510037642@TPS900 Trx ID PS1842620296  Ter ID 3255103435   Description shadurack!! From SHAODU BUILDING MATERIAL LIMITED =&gt; MOSHI CHARLES MAGANDA </t>
  </si>
  <si>
    <t>101AGD225224B5DB</t>
  </si>
  <si>
    <t>TZS 81412403.43</t>
  </si>
  <si>
    <t>246 - Msamvu - Funds Transfer  - 12 08 14 55 12 FUND-TRANSFER NMBMobileProd Vioo!! From EDINA LEONARD   MSIGWA =&gt; SHAODU BUILDING MATERIAL LIMITED</t>
  </si>
  <si>
    <t>246FTM4252240506</t>
  </si>
  <si>
    <t>3085000.00</t>
  </si>
  <si>
    <t>TZS 84497403.43</t>
  </si>
  <si>
    <t>101 - NMB Head Office - Cash Deposit Agency banking - 1208 15 15 52 agency @20310121493@TPS900 Trx ID PS1842700037  Ter ID 2035154818   Description malifimbo!! From SHAODU BUILDING MATERIAL LIMITED =&gt; HELAKRIDI PETER WELLA</t>
  </si>
  <si>
    <t>101AGD325224A7O2</t>
  </si>
  <si>
    <t>TZS 85997403.43</t>
  </si>
  <si>
    <t>101 - NMB Head Office - Cash Deposit Agency banking - 1208 15 33 44 agency @20310121493@TPS900 Trx ID PS1842730726  Ter ID 2035154818   Description mafilimbo!! From SHAODU BUILDING MATERIAL LIMITED =&gt; HELAKRIDI PETER WELLA</t>
  </si>
  <si>
    <t>101AGD225224C12J</t>
  </si>
  <si>
    <t>TZS 86297403.43</t>
  </si>
  <si>
    <t>101 - NMB Head Office - Cash Deposit Agency banking - 1208 15 46 40 agency @20310121493@TPS900 Trx ID PS1842752807  Ter ID 2035154818   Description mafilimbo!! From SHAODU BUILDING MATERIAL LIMITED =&gt; HELAKRIDI PETER WELLA</t>
  </si>
  <si>
    <t>101AGD325224B16P</t>
  </si>
  <si>
    <t>TZS 87297403.43</t>
  </si>
  <si>
    <t>101 - NMB Head Office - Cash Deposit Agency banking - 1208 15 59 33 agency @20310121493@TPS900 Trx ID PS1842774392  Ter ID 2035154818   Description mafilimbo!! From SHAODU BUILDING MATERIAL LIMITED =&gt; HELAKRIDI PETER WELLA</t>
  </si>
  <si>
    <t>101AGD325224B1RI</t>
  </si>
  <si>
    <t>826000.00</t>
  </si>
  <si>
    <t>TZS 88123403.43</t>
  </si>
  <si>
    <t>801 - Mlandizi - Funds Transfer  - 12 08 18 06 29 FUND-TRANSFER NMBMobileProd null!! From JONAS JUSTINE KIMARIO =&gt; SHAODU BUILDING MATERIAL LIMITED</t>
  </si>
  <si>
    <t>801FTM4252240014</t>
  </si>
  <si>
    <t>3580000.00</t>
  </si>
  <si>
    <t>TZS 91703403.43</t>
  </si>
  <si>
    <t>101 - NMB Head Office - TIPS Payments - Ref  042-T20250812MHB00047652257 Received payment from 2090020000119 (Tupesize Company Limited) on 12.08.2025 18 32 36!! From BOT TIPS CLEARING ACCOUNT =&gt; SHAODU BUILDING MATERIAL LIMITED</t>
  </si>
  <si>
    <t>101TPFT25224A414</t>
  </si>
  <si>
    <t>TZS 101203403.43</t>
  </si>
  <si>
    <t>403 - Nelson Mandela - Outgoing Funds Transfer - Sender's Ref  GET3Y8W8V9 TUPESIZE COMPANY LIMITED to SHAODU BUILDING MATERIAL LIMITED =&gt; Remittance Info  Deposit</t>
  </si>
  <si>
    <t>403IBFT252240033</t>
  </si>
  <si>
    <t>TZS 116203403.43</t>
  </si>
  <si>
    <t>225 - Mlimani City - Outgoing Funds Transfer - Sender's Ref  YV1Q2LFRK7 SHAODU BUILDING MATERIAL LIMITED to GLOBAL ALUMINIUM LIMITED =&gt; Remittance Info  PURCHASE</t>
  </si>
  <si>
    <t>225IBFT252240032</t>
  </si>
  <si>
    <t>TZS 36203403.43</t>
  </si>
  <si>
    <t>225 - Mlimani City - Outgoing Funds Transfer - Sender's Ref  43OX5DLZUG SHAODU BUILDING MATERIAL LIMITED to KINGSUN STEEL LIMITED =&gt; Remittance Info  purchase</t>
  </si>
  <si>
    <t>225IBFT252240033</t>
  </si>
  <si>
    <t>TZS 6203403.43</t>
  </si>
  <si>
    <t>13  Aug 2025</t>
  </si>
  <si>
    <t>101 - NMB Head Office - Cash Deposit Agency banking - 1308 09 28 27 agency @80110040219@TPS900 Trx ID PS1843559167  Ter ID 8015122569   Description ally omari maganda!! From SHAODU BUILDING MATERIAL LIMITED =&gt; SHABANI SINGANO SEKIBAHA</t>
  </si>
  <si>
    <t>101AGD4252250699</t>
  </si>
  <si>
    <t>TZS 10493403.43</t>
  </si>
  <si>
    <t>101 - NMB Head Office - Cash Deposit Agency banking - 1308 09 48 39 agency @61110033912@TPS900 Trx ID PS1843593251  Ter ID 6115126423   Description Alfonce malipo!! From SHAODU BUILDING MATERIAL LIMITED =&gt; WEMAELY JULIUS MNYONE</t>
  </si>
  <si>
    <t>101AGD4252250214</t>
  </si>
  <si>
    <t>5354000.00</t>
  </si>
  <si>
    <t>TZS 15847403.43</t>
  </si>
  <si>
    <t>101 - NMB Head Office - Cash Deposit Agency banking - 1308 09 49 33 agency @21210021165@TPS900 Trx ID PS1843594773  Ter ID 2125405938169   Description maganda!! From SHAODU BUILDING MATERIAL LIMITED =&gt; UPENDO RAPHAEL MAGALAMILE(DIR AGE)</t>
  </si>
  <si>
    <t>101AGD3252252576</t>
  </si>
  <si>
    <t>TZS 17277403.43</t>
  </si>
  <si>
    <t>101 - NMB Head Office - Cash Deposit Agency banking - 1308 10 54 38 agency @20610038428@TPS900 Trx ID PS1843714857  Ter ID 206577701   Description nuhu!! From SHAODU BUILDING MATERIAL LIMITED =&gt; ELIAS MHANDO MAKOYE</t>
  </si>
  <si>
    <t>101AGD3252255328</t>
  </si>
  <si>
    <t>2817500.00</t>
  </si>
  <si>
    <t>TZS 20094903.43</t>
  </si>
  <si>
    <t>213 - Kibiti - Funds Transfer  - 13 08 11 03 09 FUND-TRANSFER NMBMobileProd Hinges!! From ABBASI YAHAYA SALEHE =&gt; SHAODU BUILDING MATERIAL LIMITED</t>
  </si>
  <si>
    <t>213FTM2252250503</t>
  </si>
  <si>
    <t>229500.00</t>
  </si>
  <si>
    <t>TZS 20324403.43</t>
  </si>
  <si>
    <t>435 - Mbuyuni - Cash Deposit - pesa!! From SHAODU BUILDING MATERIAL LIMITED</t>
  </si>
  <si>
    <t>435CHDP252250508</t>
  </si>
  <si>
    <t>TZS 25524403.43</t>
  </si>
  <si>
    <t>238 - Mandela Road - Funds Transfer  - 13 08 11 29 24 FUND-TRANSFER NMBMobileProd Biashara!! From NAOMI NICHOLAUS MOSHA =&gt; SHAODU BUILDING MATERIAL LIMITED</t>
  </si>
  <si>
    <t>238FTM4252250505</t>
  </si>
  <si>
    <t>2770000.00</t>
  </si>
  <si>
    <t>TZS 28294403.43</t>
  </si>
  <si>
    <t>505 - Dodoma - Outgoing Funds Transfer - Sender's Ref  CIDX0YCYOU E-KAD INVESTMENT COMPANY LIMITED to SHAODU BUILDING MATERIAL LIMITED =&gt; Remittance Info  Al</t>
  </si>
  <si>
    <t>505IBFT252250503</t>
  </si>
  <si>
    <t>TZS 33694403.43</t>
  </si>
  <si>
    <t>101 - NMB Head Office - Cash Deposit Agency banking - 1308 12 20 31 agency @51710056790@TPS900 Trx ID PS1843875125  Ter ID 5175107024   Description ekad company!! From SHAODU BUILDING MATERIAL LIMITED =&gt; GLORY JAPHET KAVISHE</t>
  </si>
  <si>
    <t>101AGD3252259803</t>
  </si>
  <si>
    <t>TZS 34534403.43</t>
  </si>
  <si>
    <t>707 - Ndanda - Outgoing Funds Transfer - Sender's Ref  VKLESWC4AM KAVISH GENERAL SUPPLY LTD to SHAODU BUILDING MATERIAL LIMITED =&gt; Remittance Info  Tiles</t>
  </si>
  <si>
    <t>707IBFT252250501</t>
  </si>
  <si>
    <t>2028000.00</t>
  </si>
  <si>
    <t>TZS 36562403.43</t>
  </si>
  <si>
    <t>101 - NMB Head Office - Cash Deposit Agency banking - 1308 12 34 25 agency @50510072653@TPS900 Trx ID PS1843900627  Ter ID 5055469449617   Description e kad investment!! From SHAODU BUILDING MATERIAL LIMITED =&gt; HERIELI ALEN MOSHA</t>
  </si>
  <si>
    <t>101AGD4252252444</t>
  </si>
  <si>
    <t>6130000.00</t>
  </si>
  <si>
    <t>TZS 42692403.43</t>
  </si>
  <si>
    <t>101 - NMB Head Office - Cash Deposit Agency banking - 1308 12 43 18 agency @21210089305@TPS900 Trx ID PS1843916573  Ter ID 2125149090   Description seba!! From SHAODU BUILDING MATERIAL LIMITED =&gt; JAMILA RAMADHANI MFANGAVO</t>
  </si>
  <si>
    <t>101AGD325225A0NU</t>
  </si>
  <si>
    <t>888000.00</t>
  </si>
  <si>
    <t>TZS 43580403.43</t>
  </si>
  <si>
    <t>225 - Mlimani City - Funds Transfer  - 13 08 12 47 46 FUND-TRANSFER NMBMobileProd null!! From JAPHET JOHN MTAGWABA =&gt; SHAODU BUILDING MATERIAL LIMITED</t>
  </si>
  <si>
    <t>225FTM4252250516</t>
  </si>
  <si>
    <t>2610000.00</t>
  </si>
  <si>
    <t>TZS 46190403.43</t>
  </si>
  <si>
    <t>225 - Mlimani City - Outgoing Funds Transfer - Sender's Ref  G0OJ4VNNCN SHAODU BUILDING MATERIAL LIMITED to GOODWILL (TANZANIA) CERAMIC CO LTD =&gt; Remittance Info  purchase</t>
  </si>
  <si>
    <t>225IBFT252250016</t>
  </si>
  <si>
    <t>1935648.00</t>
  </si>
  <si>
    <t>TZS 44254755.43</t>
  </si>
  <si>
    <t>101 - NMB Head Office - Cash Deposit Agency banking - 1308 14 51 14 agency @20310121493@TPS900 Trx ID PS1844131583  Ter ID 2035154818   Description m trader!! From SHAODU BUILDING MATERIAL LIMITED =&gt; HELAKRIDI PETER WELLA</t>
  </si>
  <si>
    <t>101AGD125225B1HO</t>
  </si>
  <si>
    <t>TZS 44304755.43</t>
  </si>
  <si>
    <t>101 - NMB Head Office - Cash Deposit Agency banking - 1308 15 07 05 agency @61910056770@TPS900 Trx ID PS1844157595  Ter ID 6195107478   Description Stev!! From SHAODU BUILDING MATERIAL LIMITED =&gt; AFSA STATIONARY AND GENERAL SUPPLIES</t>
  </si>
  <si>
    <t>101AGD4252254418</t>
  </si>
  <si>
    <t>3031600.00</t>
  </si>
  <si>
    <t>TZS 47336355.43</t>
  </si>
  <si>
    <t>101 - NMB Head Office - Cash Deposit Agency banking - 1308 15 11 24 agency @61910056770@TPS900 Trx ID PS1844164848  Ter ID 6195107478   Description stev!! From SHAODU BUILDING MATERIAL LIMITED =&gt; AFSA STATIONARY AND GENERAL SUPPLIES</t>
  </si>
  <si>
    <t>101AGD325225A5ZF</t>
  </si>
  <si>
    <t>TZS 50336355.43</t>
  </si>
  <si>
    <t>101 - NMB Head Office - Cash Deposit Agency banking - 1308 15 16 23 agency @61910056770@TPS900 Trx ID PS1844173048  Ter ID 6195107478   Description stev!! From SHAODU BUILDING MATERIAL LIMITED =&gt; AFSA STATIONARY AND GENERAL SUPPLIES</t>
  </si>
  <si>
    <t>101AGD325225A6I3</t>
  </si>
  <si>
    <t>TZS 52336355.43</t>
  </si>
  <si>
    <t>101 - NMB Head Office - Cash Deposit Agency banking - 1308 16 19 06 agency @43510037236@TPS900 Trx ID PS1844277821  Ter ID 4355124368   Description Rose!! From SHAODU BUILDING MATERIAL LIMITED =&gt; MICHAEL AUGUST  MASSAWE</t>
  </si>
  <si>
    <t>101AGD225225C1CV</t>
  </si>
  <si>
    <t>TZS 52450355.43</t>
  </si>
  <si>
    <t>801 - Mlandizi - Funds Transfer  - 13 08 18 19 54 FUND-TRANSFER NMBMobileProd Biashara !! From AMANDI ADINANI MRITA =&gt; SHAODU BUILDING MATERIAL LIMITED</t>
  </si>
  <si>
    <t>801FTM4252250011</t>
  </si>
  <si>
    <t>TZS 57450355.43</t>
  </si>
  <si>
    <t>101 - NMB Head Office - Cash Deposit Agency banking - 1308 18 50 10 agency @21210020958@Trx ID PS1844575976  Ter ID 212514796940   Description ABEL MWANZA!! From SHAODU BUILDING MATERIAL LIMITED =&gt; JOYCE ELIAS MACHA</t>
  </si>
  <si>
    <t>101AGD325225C03C</t>
  </si>
  <si>
    <t>TZS 58050355.43</t>
  </si>
  <si>
    <t>225 - Mlimani City - Outgoing Funds Transfer - Sender's Ref  L4OW7TKCRJ SHAODU BUILDING MATERIAL LIMITED to GLOBAL ALUMINIUM LIMITED =&gt; Remittance Info  PURCHASE</t>
  </si>
  <si>
    <t>225IBFT252250044</t>
  </si>
  <si>
    <t>58000000.00</t>
  </si>
  <si>
    <t>TZS 50355.43</t>
  </si>
  <si>
    <t>14  Aug 2025</t>
  </si>
  <si>
    <t>225 - Mlimani City - Funds Transfer  - 14 08 08 01 52 FUND-TRANSFER NMBMobileProd Malipo ya cement !! From KINUNDA, DENIS AMBROS =&gt; SHAODU BUILDING MATERIAL LIMITED</t>
  </si>
  <si>
    <t>225FTM4252260502</t>
  </si>
  <si>
    <t>TZS 1510355.43</t>
  </si>
  <si>
    <t>101 - NMB Head Office - Cash Deposit Agency banking - 1408 08 16 39 agency @33610000806@TPS900 Trx ID PS1844946514  Ter ID 336555545   Description johnson!! From SHAODU BUILDING MATERIAL LIMITED =&gt; MARCO PETRO BARAKA</t>
  </si>
  <si>
    <t>101AGD4252260021</t>
  </si>
  <si>
    <t>4007500.00</t>
  </si>
  <si>
    <t>TZS 5517855.43</t>
  </si>
  <si>
    <t>801 - Mlandizi - Funds Transfer  - 14 08 08 53 06 FUND-TRANSFER NMBMobileProd null!! From KAI SONG INTERNATIONAL LTD =&gt; SHAODU BUILDING MATERIAL LIMITED</t>
  </si>
  <si>
    <t>801FTM4252260501</t>
  </si>
  <si>
    <t>TZS 8377855.43</t>
  </si>
  <si>
    <t>101 - NMB Head Office - Cash Deposit Agency banking - 1408 09 51 31 agency @61110033912@TPS900 Trx ID PS1845084954  Ter ID 6115126423   Description Alfonce Malipo!! From SHAODU BUILDING MATERIAL LIMITED =&gt; WEMAELY JULIUS MNYONE</t>
  </si>
  <si>
    <t>101AGD2252265802</t>
  </si>
  <si>
    <t>54000.00</t>
  </si>
  <si>
    <t>TZS 8431855.43</t>
  </si>
  <si>
    <t>101 - NMB Head Office - Cash Deposit Agency banking - 1408 10 09 27 agency @20610038428@TPS900 Trx ID PS1845118345  Ter ID 206577701   Description nuhu!! From SHAODU BUILDING MATERIAL LIMITED =&gt; ELIAS MHANDO MAKOYE</t>
  </si>
  <si>
    <t>101AGD2252266479</t>
  </si>
  <si>
    <t>TZS 8641855.43</t>
  </si>
  <si>
    <t>241 - NMB Ohio - Outgoing Funds Transfer - Sender's Ref  UIMDYSP801 JX  VCI INVESTMENT  LIMITED to SHAODU BUILDING MATERIAL LIMITED =&gt; Remittance Info  T</t>
  </si>
  <si>
    <t>241IBFT252260015</t>
  </si>
  <si>
    <t>1551000.00</t>
  </si>
  <si>
    <t>TZS 10192855.43</t>
  </si>
  <si>
    <t>101 - NMB Head Office - Cash Deposit Agency banking - 1408 11 01 11 agency @20310121493@TPS900 Trx ID PS1845216766  Ter ID 2035154818   Description malipo!! From SHAODU BUILDING MATERIAL LIMITED =&gt; HELAKRIDI PETER WELLA</t>
  </si>
  <si>
    <t>101AGD225226A0HJ</t>
  </si>
  <si>
    <t>128000.00</t>
  </si>
  <si>
    <t>TZS 10320855.43</t>
  </si>
  <si>
    <t>429 - Himo - Funds Transfer  - 14 08 11 19 31 FUND-TRANSFER NMBMobileProd null!! From GODFREY JOHN KILAWE =&gt; SHAODU BUILDING MATERIAL LIMITED</t>
  </si>
  <si>
    <t>429FTM4252260502</t>
  </si>
  <si>
    <t>TZS 14920855.43</t>
  </si>
  <si>
    <t>505 - Dodoma - Funds Transfer  - 14 08 11 21 08 FUND-TRANSFER NMBMobileProd null!! From NEREY AMANI KILAWE =&gt; SHAODU BUILDING MATERIAL LIMITED</t>
  </si>
  <si>
    <t>505FTM3252260011</t>
  </si>
  <si>
    <t>TZS 15320855.43</t>
  </si>
  <si>
    <t>530 - Kambarage - Funds Transfer  - 14 08 12 05 47 FUND-TRANSFER NMBMobileProd null!! From HONEST JOHN KILAWE =&gt; SHAODU BUILDING MATERIAL LIMITED</t>
  </si>
  <si>
    <t>530FTM4252260504</t>
  </si>
  <si>
    <t>1895000.00</t>
  </si>
  <si>
    <t>TZS 17215855.43</t>
  </si>
  <si>
    <t>101 - NMB Head Office - Cash Deposit Agency banking - 1408 12 22 36 agency @51410072104@TPS900 Trx ID PS1845369602  Ter ID 5145121609   Description rajabu!! From SHAODU BUILDING MATERIAL LIMITED =&gt; GOODLUCK JOHN BAYALIMO</t>
  </si>
  <si>
    <t>101AGD4252262515</t>
  </si>
  <si>
    <t>6515000.00</t>
  </si>
  <si>
    <t>TZS 23730855.43</t>
  </si>
  <si>
    <t>201 - Bank House - Funds Transfer  - 14 08 12 26 12 FUND-TRANSFER NMBMobileProd null!! From FRANCO MOLOLO MWAKABUTA =&gt; SHAODU BUILDING MATERIAL LIMITED</t>
  </si>
  <si>
    <t>201FTM2252260042</t>
  </si>
  <si>
    <t>67100.00</t>
  </si>
  <si>
    <t>TZS 23797955.43</t>
  </si>
  <si>
    <t>201 - Bank House - Funds Transfer  - 14 08 12 28 18 FUND-TRANSFER NMBMobileProd null!! From FRANCO MOLOLO MWAKABUTA =&gt; SHAODU BUILDING MATERIAL LIMITED</t>
  </si>
  <si>
    <t>201FTM2252260043</t>
  </si>
  <si>
    <t>217500.00</t>
  </si>
  <si>
    <t>TZS 24015455.43</t>
  </si>
  <si>
    <t>101 - NMB Head Office - Funds Transfer  - 1408 13 56 15 agency @21210046114@TPS900 Trx ID PS1845469972 Ter ID 2125114721 Card No 516167******7845!! From BERTOLD BEDA KISHE =&gt; SHAODU BUILDING MATERIAL LIMITED</t>
  </si>
  <si>
    <t>101AGM4252260111</t>
  </si>
  <si>
    <t>TZS 25465455.43</t>
  </si>
  <si>
    <t>225 - Mlimani City - Funds Transfer  - 14 08 15 14 36 FUND-TRANSFER NMBMobileProd null!! From MWANAISHA AMIRI MGOSI =&gt; SHAODU BUILDING MATERIAL LIMITED</t>
  </si>
  <si>
    <t>225FTM4252260535</t>
  </si>
  <si>
    <t>2141500.00</t>
  </si>
  <si>
    <t>TZS 27606955.43</t>
  </si>
  <si>
    <t>705 - Masasi - Outgoing Funds Transfer - Sender's Ref  FT25081415282417 JACKLINE BONAVENTURA MARUNDA to SHAODU BUILDING MATERIAL LIMITED =&gt; Remittance Info  /EOS/3211200/kulipia mzgo * /OAT/3402100/by jackline marunda</t>
  </si>
  <si>
    <t>705FTSY252260002</t>
  </si>
  <si>
    <t>8980000.00</t>
  </si>
  <si>
    <t>TZS 36586955.43</t>
  </si>
  <si>
    <t>101 - NMB Head Office - Cash Deposit Agency banking - 1408 16 49 35 agency @80110016768@TPS900 Trx ID PS1845781543  Ter ID 8015105103   Description waziri!! From SHAODU BUILDING MATERIAL LIMITED =&gt; EMMANUEL MICHAEL NDOSSI</t>
  </si>
  <si>
    <t>101AGD325226B19L</t>
  </si>
  <si>
    <t>TZS 38036955.43</t>
  </si>
  <si>
    <t>101 - NMB Head Office - Cash Deposit Agency banking - 1408 17 01 23 agency @33110030598@TPS900 Trx ID PS1845804276  Ter ID 3315137027   Description EZRA!! From SHAODU BUILDING MATERIAL LIMITED =&gt; DAVID RICHARD MARTIN</t>
  </si>
  <si>
    <t>101AGD4252265545</t>
  </si>
  <si>
    <t>TZS 42556955.43</t>
  </si>
  <si>
    <t>101 - NMB Head Office - Cash Deposit Agency banking - 1408 17 07 30 agency @33110030598@TPS900 Trx ID PS1845816359  Ter ID 3315137027   Description EZRA!! From SHAODU BUILDING MATERIAL LIMITED =&gt; DAVID RICHARD MARTIN</t>
  </si>
  <si>
    <t>101AGD125226B6EL</t>
  </si>
  <si>
    <t>5000.00</t>
  </si>
  <si>
    <t>TZS 42561955.43</t>
  </si>
  <si>
    <t>225 - Mlimani City - Outgoing Funds Transfer - Sender's Ref  UKTSJVQCVV SHAODU BUILDING MATERIAL LIMITED to XINGHAO GROUP CO.LIMITED =&gt; Remittance Info  purchase</t>
  </si>
  <si>
    <t>225IBFT252260048</t>
  </si>
  <si>
    <t>42560000.00</t>
  </si>
  <si>
    <t>TZS 1955.43</t>
  </si>
  <si>
    <t>15  Aug 2025</t>
  </si>
  <si>
    <t>336 - Kahama Business Centre - Outgoing Funds Transfer - Sender's Ref  ODVA8J7H3E PROSPER SALVATORY MEELA to SHAODU BUILDING MATERIAL LIMITED =&gt; Remittance Info  cs</t>
  </si>
  <si>
    <t>336IBFT252270001</t>
  </si>
  <si>
    <t>2424000.00</t>
  </si>
  <si>
    <t>TZS 2425955.43</t>
  </si>
  <si>
    <t>801 - Mlandizi - Funds Transfer  - 15 08 09 25 21 FUND-TRANSFER NMBMobileProd Biashara !! From AMANDI ADINANI MRITA =&gt; SHAODU BUILDING MATERIAL LIMITED</t>
  </si>
  <si>
    <t>801FTM4252270001</t>
  </si>
  <si>
    <t>TZS 5185955.43</t>
  </si>
  <si>
    <t>705 - Masasi - Funds Transfer  - 15 08 09 44 18 FUND-TRANSFER NMBMobileProd null!! From JACKLINE BONAVENTURA MARUNDA =&gt; SHAODU BUILDING MATERIAL LIMITED</t>
  </si>
  <si>
    <t>705FTM3252270501</t>
  </si>
  <si>
    <t>762000.00</t>
  </si>
  <si>
    <t>TZS 5947955.43</t>
  </si>
  <si>
    <t>101 - NMB Head Office - Cash Deposit Agency banking - 1508 10 08 37 agency @80110030305@TPS900 Trx ID PS1846526854  Ter ID 8015103386   Description Yassini!! From SHAODU BUILDING MATERIAL LIMITED =&gt; RUTH PAUL DAMIANO</t>
  </si>
  <si>
    <t>101AGD3252273617</t>
  </si>
  <si>
    <t>TZS 7397955.43</t>
  </si>
  <si>
    <t xml:space="preserve">101 - NMB Head Office - Cash Deposit Agency banking - 1508 10 12 46 agency @51510035169@TPS900 Trx ID PS1846534551  Ter ID 5155116355   Description mm Rukanda!! From SHAODU BUILDING MATERIAL LIMITED =&gt; FARAJA RODERICK NTIBURELLA </t>
  </si>
  <si>
    <t>101AGD5252270623</t>
  </si>
  <si>
    <t>8680000.00</t>
  </si>
  <si>
    <t>TZS 16077955.43</t>
  </si>
  <si>
    <t>801 - Mlandizi - Funds Transfer  - 15 08 10 32 21 FUND-TRANSFER NMBMobileProd Kulipia cement lulu mifuko 200!! From DAMBULWA YASINI DAMBULWA =&gt; SHAODU BUILDING MATERIAL LIMITED</t>
  </si>
  <si>
    <t>801FTM4252270004</t>
  </si>
  <si>
    <t>TZS 18977955.43</t>
  </si>
  <si>
    <t>101 - NMB Head Office - Cash Deposit Agency banking - 1508 10 33 37 agency @21210097954@TPS900 Trx ID PS1846573948  Ter ID 2125157470   Description mlanga!! From SHAODU BUILDING MATERIAL LIMITED =&gt; YUNAMI INVOKAFTHI MUSHI</t>
  </si>
  <si>
    <t>101AGD3252274414</t>
  </si>
  <si>
    <t>TZS 20427955.43</t>
  </si>
  <si>
    <t>101 - NMB Head Office - Cash Deposit Agency banking - 1508 11 07 05 agency @32710035156@TPS900 Trx ID PS1846637925  Ter ID 3275121176   Description revo!! From SHAODU BUILDING MATERIAL LIMITED =&gt; SULEIMAN HASSAN RWAIKONDO</t>
  </si>
  <si>
    <t>101AGD4252271609</t>
  </si>
  <si>
    <t>3074000.00</t>
  </si>
  <si>
    <t>TZS 23501955.43</t>
  </si>
  <si>
    <t>413 - Monduli - Funds Transfer  - 15 08 11 57 37 FUND-TRANSFER NMBMobileProd Malipo ya bidhaa!! From SOBEJA DEUS MAMENT =&gt; SHAODU BUILDING MATERIAL LIMITED</t>
  </si>
  <si>
    <t>413FTM4252270505</t>
  </si>
  <si>
    <t>2460000.00</t>
  </si>
  <si>
    <t>TZS 25961955.43</t>
  </si>
  <si>
    <t>101 - NMB Head Office - Cash Deposit Agency banking - 1508 12 16 05 agency @21210070644@TPS900 Trx ID PS1846766672  Ter ID 2125109029   Description AVELINE P TARIMO!! From SHAODU BUILDING MATERIAL LIMITED =&gt; GRACE EDWARD MWASUJE</t>
  </si>
  <si>
    <t>101AGD4252272213</t>
  </si>
  <si>
    <t>TZS 30341955.43</t>
  </si>
  <si>
    <t>101 - NMB Head Office - Cash Deposit Agency banking - 1508 12 33 18 agency @50510072653@TPS900 Trx ID PS1846796884  Ter ID 5055469449617   Description e kad investment!! From SHAODU BUILDING MATERIAL LIMITED =&gt; HERIELI ALEN MOSHA</t>
  </si>
  <si>
    <t>101AGD4252272293</t>
  </si>
  <si>
    <t>TZS 36326955.43</t>
  </si>
  <si>
    <t>101 - NMB Head Office - Cash Deposit Agency banking - 1508 14 13 22 agency @20310121493@TPS900 Trx ID PS1846964746  Ter ID 2035154818   Description malipo!! From SHAODU BUILDING MATERIAL LIMITED =&gt; HELAKRIDI PETER WELLA</t>
  </si>
  <si>
    <t>101AGD225227B2VR</t>
  </si>
  <si>
    <t>TZS 36726955.43</t>
  </si>
  <si>
    <t>101 - NMB Head Office - Cash Deposit Agency banking - 1508 14 14 17 agency @20310121493@TPS900 Trx ID PS1846966167  Ter ID 2035154818   Description malipo!! From SHAODU BUILDING MATERIAL LIMITED =&gt; HELAKRIDI PETER WELLA</t>
  </si>
  <si>
    <t>101AGD225227B2W9</t>
  </si>
  <si>
    <t>TZS 37126955.43</t>
  </si>
  <si>
    <t xml:space="preserve">101 - NMB Head Office - Cash Deposit Agency banking - 1508 14 28 55 agency @51510035169@TPS900 Trx ID PS1846989720  Ter ID 5155116355   Description mm rukanda!! From SHAODU BUILDING MATERIAL LIMITED =&gt; FARAJA RODERICK NTIBURELLA </t>
  </si>
  <si>
    <t>101AGD325227A4HH</t>
  </si>
  <si>
    <t>TZS 37926955.43</t>
  </si>
  <si>
    <t>101 - NMB Head Office - Cash Deposit Agency banking - 1508 14 41 04 agency @20310121493@TPS900 Trx ID PS1847009618  Ter ID 2035154818   Description malipo!! From SHAODU BUILDING MATERIAL LIMITED =&gt; HELAKRIDI PETER WELLA</t>
  </si>
  <si>
    <t>101AGD325227A4TV</t>
  </si>
  <si>
    <t>TZS 38876955.43</t>
  </si>
  <si>
    <t>258 - Kinyerezi - Outgoing Funds Transfer - Sender's Ref  FYVMOCGAN2 NJIU PIUS MENGELE INVESTMENT COMPAN to SHAODU BUILDING MATERIAL LIMITED =&gt; Remittance Info  Kioo</t>
  </si>
  <si>
    <t>258IBFT252270002</t>
  </si>
  <si>
    <t>TZS 47346955.43</t>
  </si>
  <si>
    <t>243 - Gongo la Mboto - Funds Transfer  - 15 08 15 11 49 FUND-TRANSFER NMBMobileProd Accessories!! From THERESIA FRANCIS STEPHANE =&gt; SHAODU BUILDING MATERIAL LIMITED</t>
  </si>
  <si>
    <t>243FTM2252270518</t>
  </si>
  <si>
    <t>226000.00</t>
  </si>
  <si>
    <t>TZS 47572955.43</t>
  </si>
  <si>
    <t>413 - Monduli - Funds Transfer  - 15 08 16 44 28 FUND-TRANSFER NMBMobileProd Malipo ya bidhaa!! From SOBEJA DEUS MAMENT =&gt; SHAODU BUILDING MATERIAL LIMITED</t>
  </si>
  <si>
    <t>413FTM2252270024</t>
  </si>
  <si>
    <t>TZS 47622955.43</t>
  </si>
  <si>
    <t>101 - NMB Head Office - Cash Deposit Agency banking - 1508 18 39 09 agency @61810059539@TPS900 Trx ID PS1847449807  Ter ID 6185106352   Description akiba!! From SHAODU BUILDING MATERIAL LIMITED =&gt; CHRISTOPHER  TIMOTH MWEPELWA</t>
  </si>
  <si>
    <t>101AGD225227D2Z5</t>
  </si>
  <si>
    <t>TZS 47752955.43</t>
  </si>
  <si>
    <t>225 - Mlimani City - Outgoing Funds Transfer - Sender's Ref  7HRD18T8HA SHAODU BUILDING MATERIAL LIMITED to XINGHAO GROUP CO.LIMITED =&gt; Remittance Info  purchase</t>
  </si>
  <si>
    <t>225IBFT252270543</t>
  </si>
  <si>
    <t>47750000.00</t>
  </si>
  <si>
    <t>TZS 2955.43</t>
  </si>
  <si>
    <t>16  Aug 2025</t>
  </si>
  <si>
    <t>101 - NMB Head Office - Cash Deposit Agency banking - 1608 08 30 17 agency @80110008878@TPS900 Trx ID PS1847816069  Ter ID 801556216   Description Michael!! From SHAODU BUILDING MATERIAL LIMITED =&gt; ELIAKIM LESALE MEIJO</t>
  </si>
  <si>
    <t>101AGD3252280207</t>
  </si>
  <si>
    <t>TZS 1002955.43</t>
  </si>
  <si>
    <t>101 - NMB Head Office - Cash Deposit Agency banking - 1608 08 30 57 agency @80110008878@TPS900 Trx ID PS1847816572  Ter ID 801556216   Description Michael m!! From SHAODU BUILDING MATERIAL LIMITED =&gt; ELIAKIM LESALE MEIJO</t>
  </si>
  <si>
    <t>101AGD3252280663</t>
  </si>
  <si>
    <t>TZS 1742955.43</t>
  </si>
  <si>
    <t>225 - Mlimani City - Funds Transfer  - 16 08 09 05 18 FUND-TRANSFER NMBMobileProd null!! From KINUNDA, DENIS AMBROS =&gt; SHAODU BUILDING MATERIAL LIMITED</t>
  </si>
  <si>
    <t>225FTM4252280502</t>
  </si>
  <si>
    <t>TZS 3202955.43</t>
  </si>
  <si>
    <t>101 - NMB Head Office - Cash Deposit Agency banking - 1608 09 28 43 agency @80110030305@TPS900 Trx ID PS1847882675  Ter ID 8015103386   Description T MVUNGI!! From SHAODU BUILDING MATERIAL LIMITED =&gt; RUTH PAUL DAMIANO</t>
  </si>
  <si>
    <t>101AGD3252281366</t>
  </si>
  <si>
    <t>TZS 4662955.43</t>
  </si>
  <si>
    <t>101 - NMB Head Office - Cash Deposit Agency banking - 1608 10 20 21 agency @80110030272@TPS900 Trx ID PS1847961226  Ter ID 8015122084   Description HASSAN MWANGA!! From SHAODU BUILDING MATERIAL LIMITED =&gt; HAPPYNES JOSHUA MLAY</t>
  </si>
  <si>
    <t>101AGD3252283643</t>
  </si>
  <si>
    <t>TZS 6112955.43</t>
  </si>
  <si>
    <t>225 - Mlimani City - Outgoing Funds Transfer - Sender's Ref  C4N0X2T8EO SHAODU BUILDING MATERIAL LIMITED to GOODWILL (TANZANIA) CERAMIC CO LTD =&gt; Remittance Info  PURCHASE</t>
  </si>
  <si>
    <t>225IBFT252280008</t>
  </si>
  <si>
    <t>3288700.00</t>
  </si>
  <si>
    <t>TZS 2824255.43</t>
  </si>
  <si>
    <t>101 - NMB Head Office - Cash Deposit Agency banking - 1608 11 01 03 agency @24310033787@TPS900 Trx ID PS1848028789  Ter ID 2435109492   Description mzee makita!! From SHAODU BUILDING MATERIAL LIMITED =&gt; DEONES WOLFRAM MAYEMBA</t>
  </si>
  <si>
    <t>101AGD2252289095</t>
  </si>
  <si>
    <t>TZS 3129255.43</t>
  </si>
  <si>
    <t>101 - NMB Head Office - Cash Deposit Agency banking - 1608 14 15 06 agency @21210063260@TPS900 Trx ID PS1848234650  Ter ID 2125111681   Description malipo!! From SHAODU BUILDING MATERIAL LIMITED =&gt; IDRISA ALLY KILUVIA</t>
  </si>
  <si>
    <t>101AGD325228A0LX</t>
  </si>
  <si>
    <t>TZS 5129255.43</t>
  </si>
  <si>
    <t>323 - Mwanza Business Centre - Outgoing Funds Transfer - Sender's Ref  6LC5RJG7ZM MUSTAPHA PHILEMON MWANDUNGA to SHAODU BUILDING MATERIAL LIMITED =&gt; Remittance Info  payment</t>
  </si>
  <si>
    <t>323IBFT252280520</t>
  </si>
  <si>
    <t>22160000.00</t>
  </si>
  <si>
    <t>TZS 27289255.43</t>
  </si>
  <si>
    <t>258 - Kinyerezi - Outgoing Funds Transfer - Sender's Ref  J308QG846J NJIU PIUS MENGELE INVESTMENT COMPAN to SHAODU BUILDING MATERIAL LIMITED =&gt; Remittance Info  Kioo</t>
  </si>
  <si>
    <t>258IBFT252280501</t>
  </si>
  <si>
    <t>TZS 46389255.43</t>
  </si>
  <si>
    <t>18  Aug 2025</t>
  </si>
  <si>
    <t>17  Aug 2025</t>
  </si>
  <si>
    <t>243 - Gongo la Mboto - Funds Transfer  - 17 08 21 19 06 FUND-TRANSFER NMBMobileProd null!! From PETER EMMANUEL BULAHU =&gt; SHAODU BUILDING MATERIAL LIMITED</t>
  </si>
  <si>
    <t>243FTM4252290509</t>
  </si>
  <si>
    <t>TZS 47849255.43</t>
  </si>
  <si>
    <t>801 - Mlandizi - Funds Transfer  - 18 08 06 49 18 FUND-TRANSFER NMBMobileProd null!! From JONAS JUSTINE KIMARIO =&gt; SHAODU BUILDING MATERIAL LIMITED</t>
  </si>
  <si>
    <t>801FTM4252300001</t>
  </si>
  <si>
    <t>TZS 52849255.43</t>
  </si>
  <si>
    <t>101 - NMB Head Office - Cash Deposit Agency banking - 1808 08 41 06 agency @70610020986@TPS900 Trx ID PS1850016840  Ter ID 7065278908274   Description mpita!! From SHAODU BUILDING MATERIAL LIMITED =&gt; GIDEON BURCHARD RWEGASIRA</t>
  </si>
  <si>
    <t>101AGD3252300997</t>
  </si>
  <si>
    <t>1250000.00</t>
  </si>
  <si>
    <t>TZS 54099255.43</t>
  </si>
  <si>
    <t xml:space="preserve">101 - NMB Head Office - Cash Deposit Agency banking - 1808 09 14 19 agency @51510035169@TPS900 Trx ID PS1850067610  Ter ID 5155116355   Description MM Rukanda!! From SHAODU BUILDING MATERIAL LIMITED =&gt; FARAJA RODERICK NTIBURELLA </t>
  </si>
  <si>
    <t>101AGD3252301720</t>
  </si>
  <si>
    <t>635000.00</t>
  </si>
  <si>
    <t>TZS 54734255.43</t>
  </si>
  <si>
    <t>101 - NMB Head Office - Cash Deposit Agency banking - 1808 11 21 04 agency @51710071029@TPS900 Trx ID PS1850324071  Ter ID 5175113788   Description Hassan Mvungi!! From SHAODU BUILDING MATERIAL LIMITED =&gt; HENDRY GASPER MTEI</t>
  </si>
  <si>
    <t>101AGD5252300886</t>
  </si>
  <si>
    <t>12249000.00</t>
  </si>
  <si>
    <t>TZS 66983255.43</t>
  </si>
  <si>
    <t>101 - NMB Head Office - Cash Deposit Agency banking - 1808 11 23 25 agency @80110017431@TPS900 Trx ID PS1850329114  Ter ID 8015103077   Description malipo!! From SHAODU BUILDING MATERIAL LIMITED =&gt; BEATRICE RAYMOND JEREMIA</t>
  </si>
  <si>
    <t>101AGD3252308604</t>
  </si>
  <si>
    <t>TZS 68443255.43</t>
  </si>
  <si>
    <t>101 - NMB Head Office - Cash Deposit Agency banking - 1808 11 29 34 agency @40310094483@TPS900 Trx ID PS1850342357  Ter ID 403557060   Description Kimambo!! From SHAODU BUILDING MATERIAL LIMITED =&gt; FELICHA JOSEPH LASWAI</t>
  </si>
  <si>
    <t>101AGD5252300417</t>
  </si>
  <si>
    <t>10624000.00</t>
  </si>
  <si>
    <t>TZS 79067255.43</t>
  </si>
  <si>
    <t>101 - NMB Head Office - Cash Deposit Agency banking - 1808 11 33 35 agency @42210013055@TPS900 Trx ID PS1850350423  Ter ID 4225469420085   Description TYSON!! From SHAODU BUILDING MATERIAL LIMITED =&gt; MUSSA JUMA HASSANI</t>
  </si>
  <si>
    <t>101AGD5252300422</t>
  </si>
  <si>
    <t>9577500.00</t>
  </si>
  <si>
    <t>TZS 88644755.43</t>
  </si>
  <si>
    <t>101 - NMB Head Office - Cash Deposit Agency banking - 1808 13 13 55 agency @33610000806@TPS900 Trx ID PS1850526478  Ter ID 336555545   Description johnson!! From SHAODU BUILDING MATERIAL LIMITED =&gt; MARCO PETRO BARAKA</t>
  </si>
  <si>
    <t>101AGD4252303582</t>
  </si>
  <si>
    <t>TZS 96344755.43</t>
  </si>
  <si>
    <t>101 - NMB Head Office - Cash Deposit Agency banking - 1808 14 33 40 agency @21210049714@TPS900 Trx ID PS1850681691  Ter ID 2125112877   Description MREMA!! From SHAODU BUILDING MATERIAL LIMITED =&gt; CHRISTOPHER MATHEW NKUU</t>
  </si>
  <si>
    <t>101AGD325230A68C</t>
  </si>
  <si>
    <t>TZS 97774755.43</t>
  </si>
  <si>
    <t>101 - NMB Head Office - Cash Deposit Agency banking - 1808 14 54 21 agency @80110030272@TPS900 Trx ID PS1850719868  Ter ID 8015122084   Description HASSAN  MWANGA!! From SHAODU BUILDING MATERIAL LIMITED =&gt; HAPPYNES JOSHUA MLAY</t>
  </si>
  <si>
    <t>101AGD325230A71O</t>
  </si>
  <si>
    <t>TZS 99224755.43</t>
  </si>
  <si>
    <t>237 - Ubungo - Funds Transfer  - 18 08 16 52 48 FUND-TRANSFER NMBMobileProd null!! From NJIU JAPHET MENGELE =&gt; SHAODU BUILDING MATERIAL LIMITED</t>
  </si>
  <si>
    <t>237FTM4252300011</t>
  </si>
  <si>
    <t>TZS 104224755.43</t>
  </si>
  <si>
    <t>101 - NMB Head Office - Cash Deposit Agency banking - 1808 17 04 34 agency @70610020986@TPS900 Trx ID PS1850973128  Ter ID 7065278908274   Description mpita!! From SHAODU BUILDING MATERIAL LIMITED =&gt; GIDEON BURCHARD RWEGASIRA</t>
  </si>
  <si>
    <t>101AGD325230B51Z</t>
  </si>
  <si>
    <t>TZS 105224755.43</t>
  </si>
  <si>
    <t>101 - NMB Head Office - Cash Deposit Agency banking - 1808 17 04 40 agency @24710000619@TPS900 Trx ID PS1850973356  Ter ID 2475327008682   Description mengele!! From SHAODU BUILDING MATERIAL LIMITED =&gt; MEELI TRANS AND AGRO BUSS LTD</t>
  </si>
  <si>
    <t>101AGD5252302811</t>
  </si>
  <si>
    <t>11200000.00</t>
  </si>
  <si>
    <t>TZS 116424755.43</t>
  </si>
  <si>
    <t>225 - Mlimani City - Outgoing Funds Transfer - Sender's Ref  2XDZK3PSE3 SHAODU BUILDING MATERIAL LIMITED to XINGHAO GROUP CO.LIMITED =&gt; Remittance Info  PURCHASE</t>
  </si>
  <si>
    <t>225IBFT252300037</t>
  </si>
  <si>
    <t>TZS 36424755.43</t>
  </si>
  <si>
    <t>225 - Mlimani City - Outgoing Funds Transfer - Sender's Ref  MH2KPBJR4H SHAODU BUILDING MATERIAL LIMITED to GLOBAL ALUMINIUM LIMITED =&gt; Remittance Info  purchase</t>
  </si>
  <si>
    <t>225IBFT252300532</t>
  </si>
  <si>
    <t>36000000.00</t>
  </si>
  <si>
    <t>TZS 424755.43</t>
  </si>
  <si>
    <t>101 - NMB Head Office - Cash Deposit Agency banking - 1808 17 53 35 agency @51410072104@TPS900 Trx ID PS1851080279  Ter ID 5145121609   Description jafar!! From SHAODU BUILDING MATERIAL LIMITED =&gt; GOODLUCK JOHN BAYALIMO</t>
  </si>
  <si>
    <t>101AGD4252307153</t>
  </si>
  <si>
    <t>TZS 6444755.43</t>
  </si>
  <si>
    <t>101 - NMB Head Office - Cash Deposit Agency banking - 1808 18 03 00 agency @51410020542@TPS900 Trx ID PS1851101526  Ter ID 5145469426397   Description jafari!! From SHAODU BUILDING MATERIAL LIMITED =&gt; BEADI DAUDI BIGIYE</t>
  </si>
  <si>
    <t>101AGD325230C086</t>
  </si>
  <si>
    <t>TZS 7344755.43</t>
  </si>
  <si>
    <t>19  Aug 2025</t>
  </si>
  <si>
    <t>101 - NMB Head Office - Cash Deposit Agency banking - 1908 10 24 11 agency @32710035156@TPS900 Trx ID PS1851771124  Ter ID 3275121176   Description revocatus!! From SHAODU BUILDING MATERIAL LIMITED =&gt; SULEIMAN HASSAN RWAIKONDO</t>
  </si>
  <si>
    <t>101AGD4252311166</t>
  </si>
  <si>
    <t>TZS 14344755.43</t>
  </si>
  <si>
    <t>101 - NMB Head Office - Cash Deposit Agency banking - 1908 12 29 21 agency @44110006606@TPS900 Trx ID PS1852020364  Ter ID 4415133075   Description davis!! From SHAODU BUILDING MATERIAL LIMITED =&gt; BONIFASI FEDRICK MINJA</t>
  </si>
  <si>
    <t>101AGD4252312687</t>
  </si>
  <si>
    <t>TZS 17824755.43</t>
  </si>
  <si>
    <t>101 - NMB Head Office - Cash Deposit Agency banking - 1908 14 22 55 agency @20310121493@TPS900 Trx ID PS1852224517  Ter ID 2035154818   Description Davis aluminum!! From SHAODU BUILDING MATERIAL LIMITED =&gt; HELAKRIDI PETER WELLA</t>
  </si>
  <si>
    <t>101AGD225231B3US</t>
  </si>
  <si>
    <t>TZS 18194755.43</t>
  </si>
  <si>
    <t>101 - NMB Head Office - Cash Deposit Agency banking - 1908 14 34 01 agency @20310121493@TPS900 Trx ID PS1852243250  Ter ID 2035154818   Description Davis!! From SHAODU BUILDING MATERIAL LIMITED =&gt; HELAKRIDI PETER WELLA</t>
  </si>
  <si>
    <t>101AGD325231A4OT</t>
  </si>
  <si>
    <t>TZS 19194755.43</t>
  </si>
  <si>
    <t>101 - NMB Head Office - Cash Deposit Agency banking - 1908 14 34 36 agency @51410072104@TPS900 Trx ID PS1852244286  Ter ID 5145121609   Description jafar!! From SHAODU BUILDING MATERIAL LIMITED =&gt; GOODLUCK JOHN BAYALIMO</t>
  </si>
  <si>
    <t>101AGD325231A4P7</t>
  </si>
  <si>
    <t>1485000.00</t>
  </si>
  <si>
    <t>TZS 20679755.43</t>
  </si>
  <si>
    <t>101 - NMB Head Office - Cash Deposit Agency banking - 1908 15 00 10 agency @20310121493@TPS900 Trx ID PS1852287362  Ter ID 2035154818   Description Davis aluminium!! From SHAODU BUILDING MATERIAL LIMITED =&gt; HELAKRIDI PETER WELLA</t>
  </si>
  <si>
    <t>101AGD325231A5HW</t>
  </si>
  <si>
    <t>TZS 21679755.43</t>
  </si>
  <si>
    <t>101 - NMB Head Office - Cash Deposit Agency banking - 1908 15 01 24 agency @20310121493@TPS900 Trx ID PS1852289495  Ter ID 2035154818   Description Davis aluminium!! From SHAODU BUILDING MATERIAL LIMITED =&gt; HELAKRIDI PETER WELLA</t>
  </si>
  <si>
    <t>101AGD325231A5XD</t>
  </si>
  <si>
    <t>TZS 22679755.43</t>
  </si>
  <si>
    <t>225 - Mlimani City - Outgoing Funds Transfer - Sender's Ref  OI3Y2G94ZR SHAODU BUILDING MATERIAL LIMITED to GOODWILL (TANZANIA) CERAMIC CO LTD =&gt; Remittance Info  PURCHASE</t>
  </si>
  <si>
    <t>225IBFT252310070</t>
  </si>
  <si>
    <t>TZS 22303555.43</t>
  </si>
  <si>
    <t>101 - NMB Head Office - Cash Deposit Agency banking - 1908 20 18 47 agency @61810026369@Trx ID PS1852924663  Ter ID 618510679   Description  TEMBO  !! From SHAODU BUILDING MATERIAL LIMITED =&gt; MUSTAPHA ADINANI MSHAMU - FLOAT ACC</t>
  </si>
  <si>
    <t>101AGD225231E4OM</t>
  </si>
  <si>
    <t>TZS 22373555.43</t>
  </si>
  <si>
    <t>101 - NMB Head Office - Cash Deposit Agency banking - 1908 20 34 42 agency @21210083944@TPS900 Trx ID PS1852949015  Ter ID 2125131821   Description malipo cement!! From SHAODU BUILDING MATERIAL LIMITED =&gt; JAPHET AMANI DALLU</t>
  </si>
  <si>
    <t>101AGD5252313226</t>
  </si>
  <si>
    <t>TZS 30773555.43</t>
  </si>
  <si>
    <t>101 - NMB Head Office - Cash Deposit Agency banking - 1908 20 55 02 agency @21210063260@TPS900 Trx ID PS1852975218  Ter ID 2125111681   Description malipo cement!! From SHAODU BUILDING MATERIAL LIMITED =&gt; IDRISA ALLY KILUVIA</t>
  </si>
  <si>
    <t>101AGD325231C3GS</t>
  </si>
  <si>
    <t>TZS 32233555.43</t>
  </si>
  <si>
    <t>225 - Mlimani City - Outgoing Funds Transfer - Sender's Ref  26NUC0VNF5 SHAODU BUILDING MATERIAL LIMITED to XINGHAO GROUP CO.LIMITED =&gt; Remittance Info  purchase</t>
  </si>
  <si>
    <t>225IBFT252310547</t>
  </si>
  <si>
    <t>32000000.00</t>
  </si>
  <si>
    <t>TZS 233555.43</t>
  </si>
  <si>
    <t>20  Aug 2025</t>
  </si>
  <si>
    <t>101 - NMB Head Office - Cash Deposit Agency banking - 2008 07 59 58 agency @80110016768@TPS900 Trx ID PS1853079067  Ter ID 8015105103   Description T Mvungi!! From SHAODU BUILDING MATERIAL LIMITED =&gt; EMMANUEL MICHAEL NDOSSI</t>
  </si>
  <si>
    <t>101AGD3252320127</t>
  </si>
  <si>
    <t>TZS 1683555.43</t>
  </si>
  <si>
    <t>101 - NMB Head Office - Cash Deposit Agency banking - 2008 08 09 57 agency @21210078625@TPS900 Trx ID PS1853086368  Ter ID 2125124154   Description manunuzi!! From SHAODU BUILDING MATERIAL LIMITED =&gt; WAZIRI OMARY MWINGWA</t>
  </si>
  <si>
    <t>101AGD3252320199</t>
  </si>
  <si>
    <t>TZS 3163555.43</t>
  </si>
  <si>
    <t>101 - NMB Head Office - Cash Deposit Agency banking - 2008 09 49 17 agency @32710035156@TPS900 Trx ID PS1853229750  Ter ID 3275121176   Description Revo!! From SHAODU BUILDING MATERIAL LIMITED =&gt; SULEIMAN HASSAN RWAIKONDO</t>
  </si>
  <si>
    <t>101AGD3252323117</t>
  </si>
  <si>
    <t>TZS 6163555.43</t>
  </si>
  <si>
    <t>101 - NMB Head Office - Cash Deposit Agency banking - 2008 09 59 30 agency @60310036953@TPS900 Trx ID PS1853248541  Ter ID 6035469379201   Description gabriel!! From SHAODU BUILDING MATERIAL LIMITED =&gt; JACKSON RUPHINUSY MAHUVE</t>
  </si>
  <si>
    <t>101AGD4252320350</t>
  </si>
  <si>
    <t>TZS 11023555.43</t>
  </si>
  <si>
    <t>603 - Makambako - Funds Transfer  - 20 08 10 17 22 FUND-TRANSFER NMBMobileProd null!! From GABRIEL PATRICK MWENDA =&gt; SHAODU BUILDING MATERIAL LIMITED</t>
  </si>
  <si>
    <t>603FTM3252320502</t>
  </si>
  <si>
    <t>TZS 11523555.43</t>
  </si>
  <si>
    <t>101 - NMB Head Office - Cash Deposit Agency banking - 2008 11 21 03 agency @20610038428@TPS900 Trx ID PS1853406987  Ter ID 206577701   Description nuhu!! From SHAODU BUILDING MATERIAL LIMITED =&gt; ELIAS MHANDO MAKOYE</t>
  </si>
  <si>
    <t>101AGD4252321701</t>
  </si>
  <si>
    <t>4125000.00</t>
  </si>
  <si>
    <t>TZS 15648555.43</t>
  </si>
  <si>
    <t>301 - Bunda - Outgoing Funds Transfer - Sender's Ref  FT25082011540065 WARETA ALUMINIUMANDGLASS CO LTD to SHAODU BUILDING MATERIAL LIMITED =&gt; Remittance Info  /GDI/3104000/BIASHARA YA ALUMINIUM</t>
  </si>
  <si>
    <t>301FTSY252320501</t>
  </si>
  <si>
    <t>TZS 33648555.43</t>
  </si>
  <si>
    <t>101 - NMB Head Office - Cash Deposit Agency banking - 2008 16 26 00 agency @20710048720@TPS900 Trx ID PS1853972953  Ter ID 207539047   Description Falu!! From SHAODU BUILDING MATERIAL LIMITED =&gt; JESCAR JONAS ONGETE</t>
  </si>
  <si>
    <t>101AGD125232B5VJ</t>
  </si>
  <si>
    <t>TZS 33698555.43</t>
  </si>
  <si>
    <t>225 - Mlimani City - Outgoing Funds Transfer - Sender's Ref  EOPXO9M98J SHAODU BUILDING MATERIAL LIMITED to XINGHAO GROUP CO.LIMITED =&gt; Remittance Info  PURCHASE</t>
  </si>
  <si>
    <t>225IBFT252320046</t>
  </si>
  <si>
    <t>TZS 698555.43</t>
  </si>
  <si>
    <t>101 - NMB Head Office - TIPS Payments - Ref  003-198c811c5b2419e5 Received payment from 0150270597200 (GOODWILL TZ CERAMI CO LTD) on 20.08.2025 18 21 05!! From BOT TIPS CLEARING ACCOUNT =&gt; SHAODU BUILDING MATERIAL LIMITED</t>
  </si>
  <si>
    <t>101TPFT25232A3F8</t>
  </si>
  <si>
    <t>TZS 5318555.43</t>
  </si>
  <si>
    <t>403 - Nelson Mandela - Outgoing Funds Transfer - Sender's Ref  64AI809WIL TUPESIZE COMPANY LIMITED to SHAODU BUILDING MATERIAL LIMITED =&gt; Remittance Info  Deposit</t>
  </si>
  <si>
    <t>403IBFT252320048</t>
  </si>
  <si>
    <t>TZS 15358555.43</t>
  </si>
  <si>
    <t>21  Aug 2025</t>
  </si>
  <si>
    <t>101 - NMB Head Office - Cash Deposit Agency banking - 2108 09 19 28 agency @20710084626@TPS900 Trx ID PS1854722676  Ter ID 2075122815   Description ABDALLAH MTILILA!! From SHAODU BUILDING MATERIAL LIMITED =&gt; THOMAS MALIMA SIMEO</t>
  </si>
  <si>
    <t>101AGD2252333724</t>
  </si>
  <si>
    <t>TZS 15468555.43</t>
  </si>
  <si>
    <t>101 - NMB Head Office - Cash Deposit Agency banking - 2108 09 33 04 agency @80110029162@TPS900 Trx ID PS1854747345  Ter ID 801581040   Description Denis mtenga!! From SHAODU BUILDING MATERIAL LIMITED =&gt; EMMNUEL MICHAEL NDOSI</t>
  </si>
  <si>
    <t>101AGD3252331959</t>
  </si>
  <si>
    <t>TZS 18328555.43</t>
  </si>
  <si>
    <t>101 - NMB Head Office - Cash Deposit Agency banking - 2108 09 49 24 agency @21210015837@TPS900 Trx ID PS1854778924  Ter ID 2125469385377   Description APAM CERAMIC!! From SHAODU BUILDING MATERIAL LIMITED =&gt; MICHAEL LEMOMO MOLLEL</t>
  </si>
  <si>
    <t>101AGD3252332731</t>
  </si>
  <si>
    <t>TZS 19778555.43</t>
  </si>
  <si>
    <t>505 - Dodoma - Funds Transfer  - 21 08 10 38 27 FUND-TRANSFER NMBMobileProd Building materials !! From BIGONE ALUMINIUM =&gt; SHAODU BUILDING MATERIAL LIMITED</t>
  </si>
  <si>
    <t>505FTM4252330513</t>
  </si>
  <si>
    <t>TZS 20778555.43</t>
  </si>
  <si>
    <t>238 - Mandela Road - Funds Transfer  - 21 08 11 13 49 FUND-TRANSFER NMBMobileProd null!! From MARIA GIPSON ISSANGY =&gt; SHAODU BUILDING MATERIAL LIMITED</t>
  </si>
  <si>
    <t>238FTM2252330007</t>
  </si>
  <si>
    <t>143400.00</t>
  </si>
  <si>
    <t>TZS 20921955.43</t>
  </si>
  <si>
    <t>225 - Mlimani City - Outgoing Funds Transfer - Sender's Ref  XQCVQ59H3D SHAODU BUILDING MATERIAL LIMITED to GOODWILL (TANZANIA) CERAMIC CO LTD =&gt; Remittance Info  purchase</t>
  </si>
  <si>
    <t>225IBFT252330010</t>
  </si>
  <si>
    <t>2061180.00</t>
  </si>
  <si>
    <t>TZS 18860775.43</t>
  </si>
  <si>
    <t>403 - Nelson Mandela - Outgoing Funds Transfer - Sender's Ref  ZFBIYF1KOI TUPESIZE COMPANY LIMITED to SHAODU BUILDING MATERIAL LIMITED =&gt; Remittance Info  Deposit</t>
  </si>
  <si>
    <t>403IBFT252330015</t>
  </si>
  <si>
    <t>TZS 32860775.43</t>
  </si>
  <si>
    <t>402 - Mwanga - Funds Transfer  - 21 08 12 35 57 FUND-TRANSFER NMBMobileProd Manunuz aluminium!! From HUSSEIN SALIM MCHOMVU =&gt; SHAODU BUILDING MATERIAL LIMITED</t>
  </si>
  <si>
    <t>402FTM4252330006</t>
  </si>
  <si>
    <t>TZS 37860775.43</t>
  </si>
  <si>
    <t>101 - NMB Head Office - Cash Deposit Agency banking - 2108 12 38 19 agency @70510069521@TPS900 Trx ID PS1855120079  Ter ID 7055139146   Description hansgary!! From SHAODU BUILDING MATERIAL LIMITED =&gt; MWAJUMA ALLY HITU</t>
  </si>
  <si>
    <t>101AGD325233A01L</t>
  </si>
  <si>
    <t>TZS 38420775.43</t>
  </si>
  <si>
    <t>101 - NMB Head Office - Cash Deposit Agency banking - 2108 14 19 41 agency @51410072104@TPS900 Trx ID PS1855306563  Ter ID 5145121609   Description jafar!! From SHAODU BUILDING MATERIAL LIMITED =&gt; GOODLUCK JOHN BAYALIMO</t>
  </si>
  <si>
    <t>101AGD325233A2NV</t>
  </si>
  <si>
    <t>912000.00</t>
  </si>
  <si>
    <t>TZS 39332775.43</t>
  </si>
  <si>
    <t>101 - NMB Head Office - Cash Deposit Agency banking - 2108 16 14 14 agency @20710065470@TPS900 Trx ID PS1855508848  Ter ID 2075100942   Description kuweka!! From SHAODU BUILDING MATERIAL LIMITED =&gt; NIZAR NOORMOHAMED MANJI</t>
  </si>
  <si>
    <t>101AGD225233C012</t>
  </si>
  <si>
    <t>TZS 39692775.43</t>
  </si>
  <si>
    <t>101 - NMB Head Office - Cash Deposit Agency banking - 2108 16 43 06 agency @20110066119@TPS900 Trx ID PS1855564135  Ter ID 201574220   Description ulaya!! From SHAODU BUILDING MATERIAL LIMITED =&gt; WITNESS SHIDA MBURA</t>
  </si>
  <si>
    <t>101AGD4252335561</t>
  </si>
  <si>
    <t>5445000.00</t>
  </si>
  <si>
    <t>TZS 45137775.43</t>
  </si>
  <si>
    <t>101 - NMB Head Office - Cash Deposit Agency banking - 2108 17 03 23 agency @80110042888@TPS900 Trx ID PS1855605728  Ter ID 8015122086   Description malipo!! From SHAODU BUILDING MATERIAL LIMITED =&gt; COSMAS DANIEL MESHI</t>
  </si>
  <si>
    <t>101AGD325233B0RJ</t>
  </si>
  <si>
    <t>TZS 46587775.43</t>
  </si>
  <si>
    <t>101 - NMB Head Office - Cash Deposit Agency banking - 2108 17 34 29 agency @32710035156@TPS900 Trx ID PS1855670868  Ter ID 3275121176   Description MALIPO REVO!! From SHAODU BUILDING MATERIAL LIMITED =&gt; SULEIMAN HASSAN RWAIKONDO</t>
  </si>
  <si>
    <t>101AGD4252335895</t>
  </si>
  <si>
    <t>TZS 50967775.43</t>
  </si>
  <si>
    <t>225 - Mlimani City - Outgoing Funds Transfer - Sender's Ref  NLRZHDNQEP SHAODU BUILDING MATERIAL LIMITED to XINGHAO GROUP CO.LIMITED =&gt; Remittance Info  PURCHASE</t>
  </si>
  <si>
    <t>225IBFT252330048</t>
  </si>
  <si>
    <t>50960000.00</t>
  </si>
  <si>
    <t>TZS 7775.43</t>
  </si>
  <si>
    <t>22  Aug 2025</t>
  </si>
  <si>
    <t>101 - NMB Head Office - Cash Deposit Agency banking - 2208 08 19 43 agency @40810114363@TPS900 Trx ID PS1856228038  Ter ID 4085469480037   Description ally omary!! From SHAODU BUILDING MATERIAL LIMITED =&gt; HAMISI SHABANI JANGAMA</t>
  </si>
  <si>
    <t>101AGD3252340222</t>
  </si>
  <si>
    <t>TZS 707775.43</t>
  </si>
  <si>
    <t>225 - Mlimani City - Funds Transfer  - 22 08 08 54 07 FUND-TRANSFER NMBMobileProd Malipo ya cement !! From KINUNDA, DENIS AMBROS =&gt; SHAODU BUILDING MATERIAL LIMITED</t>
  </si>
  <si>
    <t>225FTM4252340014</t>
  </si>
  <si>
    <t>TZS 2157775.43</t>
  </si>
  <si>
    <t>101 - NMB Head Office - Cash Deposit Agency banking - 2208 09 33 42 agency @61010073770@TPS900 Trx ID PS1856343836  Ter ID 6105107564   Description raymond!! From SHAODU BUILDING MATERIAL LIMITED =&gt; MUSSA CEPHANIA NTULLO</t>
  </si>
  <si>
    <t>101AGD4252340672</t>
  </si>
  <si>
    <t>TZS 7157775.43</t>
  </si>
  <si>
    <t>101 - NMB Head Office - Cash Deposit Agency banking - 2208 09 34 39 agency @61010127287@TPS900 Trx ID PS1856345627  Ter ID 6105161064   Description raymond!! From SHAODU BUILDING MATERIAL LIMITED =&gt; MUSSA CEPHANIA NTULLO</t>
  </si>
  <si>
    <t>101AGD4252340235</t>
  </si>
  <si>
    <t>TZS 12157775.43</t>
  </si>
  <si>
    <t>101 - NMB Head Office - Cash Deposit Agency banking - 2208 09 42 16 agency @24410009289@TPS900 Trx ID PS1856360079  Ter ID 2445108909   Description Silivanus!! From SHAODU BUILDING MATERIAL LIMITED =&gt; JOSEPH CLEMENCE MGIMBA</t>
  </si>
  <si>
    <t>101AGD3252342300</t>
  </si>
  <si>
    <t>1502000.00</t>
  </si>
  <si>
    <t>TZS 13659775.43</t>
  </si>
  <si>
    <t>101 - NMB Head Office - Cash Deposit Agency banking - 2208 09 57 57 agency @61010073770@TPS900 Trx ID PS1856391491  Ter ID 6105107564   Description raymond!! From SHAODU BUILDING MATERIAL LIMITED =&gt; MUSSA CEPHANIA NTULLO</t>
  </si>
  <si>
    <t>101AGD3252343509</t>
  </si>
  <si>
    <t>TZS 14754775.43</t>
  </si>
  <si>
    <t>101 - NMB Head Office - Cash Deposit Agency banking - 2208 09 59 04 agency @61010127287@TPS900 Trx ID PS1856393861  Ter ID 6105161064   Description Raymond!! From SHAODU BUILDING MATERIAL LIMITED =&gt; MUSSA CEPHANIA NTULLO</t>
  </si>
  <si>
    <t>101AGD3252343550</t>
  </si>
  <si>
    <t>TZS 15954775.43</t>
  </si>
  <si>
    <t>801 - Mlandizi - Cash Deposit - ALLY!! From SHAODU BUILDING MATERIAL LIMITED</t>
  </si>
  <si>
    <t>801CHDP252340508</t>
  </si>
  <si>
    <t>16560000.00</t>
  </si>
  <si>
    <t>TZS 32514775.43</t>
  </si>
  <si>
    <t>101 - NMB Head Office - Cash Deposit Agency banking - 2208 12 00 41 agency @22510090111@TPS900 Trx ID PS1856649442  Ter ID 2255109219   Description Fadhili!! From SHAODU BUILDING MATERIAL LIMITED =&gt; TOBITH YAHANESS LUBIDA</t>
  </si>
  <si>
    <t>101AGD225234A3WY</t>
  </si>
  <si>
    <t>273600.00</t>
  </si>
  <si>
    <t>TZS 32788375.43</t>
  </si>
  <si>
    <t>245 - Kigamboni - Funds Transfer  - 22 08 12 15 23 FUND-TRANSFER NMBMobileProd null!! From EVARIST LEONARD LUNYILI =&gt; SHAODU BUILDING MATERIAL LIMITED</t>
  </si>
  <si>
    <t>245FTM2252340511</t>
  </si>
  <si>
    <t>TZS 32893375.43</t>
  </si>
  <si>
    <t>101 - NMB Head Office - Cash Deposit Agency banking - 2208 12 32 43 agency @20310121493@TPS900 Trx ID PS1856714594  Ter ID 2035154818   Description malipo!! From SHAODU BUILDING MATERIAL LIMITED =&gt; HELAKRIDI PETER WELLA</t>
  </si>
  <si>
    <t>101AGD125234A3O0</t>
  </si>
  <si>
    <t>TZS 32926375.43</t>
  </si>
  <si>
    <t>101 - NMB Head Office - Cash Deposit Agency banking - 2208 12 34 04 agency @21710012993@TPS900 Trx ID PS1856717214  Ter ID 2175469397897   Description Sam!! From SHAODU BUILDING MATERIAL LIMITED =&gt; OMARI TABU MAZIKU-DIRECT AGENCY ACC</t>
  </si>
  <si>
    <t>101AGD3252349962</t>
  </si>
  <si>
    <t>2775000.00</t>
  </si>
  <si>
    <t>TZS 35701375.43</t>
  </si>
  <si>
    <t>225 - Mlimani City - Outgoing Funds Transfer - Sender's Ref  3GJ809XZYX SHAODU BUILDING MATERIAL LIMITED to GOODWILL (TANZANIA) CERAMIC CO LTD =&gt; Remittance Info  purchase</t>
  </si>
  <si>
    <t>225IBFT252340019</t>
  </si>
  <si>
    <t>1513945.00</t>
  </si>
  <si>
    <t>TZS 34187430.43</t>
  </si>
  <si>
    <t>101 - NMB Head Office - Cash Deposit Agency banking - 2208 13 09 49 agency @61910067932@TPS900 Trx ID PS1856784130  Ter ID 6195115824   Description sitiven!! From SHAODU BUILDING MATERIAL LIMITED =&gt; HEZRON ASTONE KABAGE</t>
  </si>
  <si>
    <t>101AGD325234A1BL</t>
  </si>
  <si>
    <t>TZS 36687430.43</t>
  </si>
  <si>
    <t>101 - NMB Head Office - Cash Deposit Agency banking - 2208 14 17 44 agency @20310121493@TPS900 Trx ID PS1856908802  Ter ID 2035154818   Description malipo!! From SHAODU BUILDING MATERIAL LIMITED =&gt; HELAKRIDI PETER WELLA</t>
  </si>
  <si>
    <t>101AGD125234A7OF</t>
  </si>
  <si>
    <t>TZS 36737430.43</t>
  </si>
  <si>
    <t>101 - NMB Head Office - Cash Deposit Agency banking - 2208 14 44 32 agency @70610071155@TPS900 Trx ID PS1856956949  Ter ID 7065105550   Description saving!! From SHAODU BUILDING MATERIAL LIMITED =&gt; KARIM HAMISI MAWAZO</t>
  </si>
  <si>
    <t>101AGD4252343707</t>
  </si>
  <si>
    <t>7900000.00</t>
  </si>
  <si>
    <t>TZS 44637430.43</t>
  </si>
  <si>
    <t>101 - NMB Head Office - Cash Deposit Agency banking - 2208 14 52 11 agency @70610071155@TPS900 Trx ID PS1856970445  Ter ID 7065105550   Description saving!! From SHAODU BUILDING MATERIAL LIMITED =&gt; KARIM HAMISI MAWAZO</t>
  </si>
  <si>
    <t>101AGD225234B4BY</t>
  </si>
  <si>
    <t>339000.00</t>
  </si>
  <si>
    <t>TZS 44976430.43</t>
  </si>
  <si>
    <t>101 - NMB Head Office - Cash Deposit Agency banking - 2208 18 18 28 agency @24410016828@TPS900 Trx ID PS1857377337  Ter ID 2445134466   Description shija!! From SHAODU BUILDING MATERIAL LIMITED =&gt; PETRO JOSEPH SHIGEMO</t>
  </si>
  <si>
    <t>101AGD325234B4QF</t>
  </si>
  <si>
    <t>TZS 45799430.43</t>
  </si>
  <si>
    <t>225 - Mlimani City - Outgoing Funds Transfer - Sender's Ref  4JGHJRD4Y4 SHAODU BUILDING MATERIAL LIMITED to XINGHAO GROUP CO.LIMITED =&gt; Remittance Info  PURCHASE</t>
  </si>
  <si>
    <t>225IBFT252340046</t>
  </si>
  <si>
    <t>TZS 15799430.43</t>
  </si>
  <si>
    <t>225 - Mlimani City - Outgoing Funds Transfer - Sender's Ref  K3CHCWSBTI SHAODU BUILDING MATERIAL LIMITED to GLOBAL ALUMINIUM LIMITED =&gt; Remittance Info  purchase</t>
  </si>
  <si>
    <t>225IBFT252340545</t>
  </si>
  <si>
    <t>TZS 9430.43</t>
  </si>
  <si>
    <t>101 - NMB Head Office - Cash Deposit Agency banking - 2208 20 05 05 agency @21210063260@TPS900 Trx ID PS1857619896  Ter ID 2125111681   Description malipo!! From SHAODU BUILDING MATERIAL LIMITED =&gt; IDRISA ALLY KILUVIA</t>
  </si>
  <si>
    <t>101AGD325234C16T</t>
  </si>
  <si>
    <t>TZS 1509430.43</t>
  </si>
  <si>
    <t>23  Aug 2025</t>
  </si>
  <si>
    <t>404 - Rombo - Funds Transfer  - 23 08 08 15 44 FUND-TRANSFER NMBMobileProd Ciment !! From EMANUEL ELIUTER MSAMBULE =&gt; SHAODU BUILDING MATERIAL LIMITED</t>
  </si>
  <si>
    <t>404FTM4252350002</t>
  </si>
  <si>
    <t>TZS 6509430.43</t>
  </si>
  <si>
    <t>101 - NMB Head Office - Cash Deposit Agency banking - 2308 08 19 55 agency @32710035156@TPS900 Trx ID PS1857881656  Ter ID 3275121176   Description Revocatus!! From SHAODU BUILDING MATERIAL LIMITED =&gt; SULEIMAN HASSAN RWAIKONDO</t>
  </si>
  <si>
    <t>101AGD3252350128</t>
  </si>
  <si>
    <t>TZS 9509430.43</t>
  </si>
  <si>
    <t>101 - NMB Head Office - Cash Deposit Agency banking - 2308 09 50 47 agency @80110029162@TPS900 Trx ID PS1858072317  Ter ID 801581040   Description hassani!! From SHAODU BUILDING MATERIAL LIMITED =&gt; EMMNUEL MICHAEL NDOSI</t>
  </si>
  <si>
    <t>101AGD3252352728</t>
  </si>
  <si>
    <t>TZS 10959430.43</t>
  </si>
  <si>
    <t>306 - Kahama - Funds Transfer  - 23 08 11 16 02 FUND-TRANSFER NMBMobileProd null!! From JACKSON JULIUS KABELELE =&gt; SHAODU BUILDING MATERIAL LIMITED</t>
  </si>
  <si>
    <t>306FTM4252350504</t>
  </si>
  <si>
    <t>TZS 15959430.43</t>
  </si>
  <si>
    <t>101 - NMB Head Office - Cash Deposit Agency banking - 2308 11 42 37 agency @21210046114@TPS900 Trx ID PS1858401770  Ter ID 2125114721   Description KISHE HARDWARE!! From SHAODU BUILDING MATERIAL LIMITED =&gt; BERTOLD BEDA KISHE</t>
  </si>
  <si>
    <t>101AGD3252357563</t>
  </si>
  <si>
    <t>TZS 17409430.43</t>
  </si>
  <si>
    <t>101 - NMB Head Office - Cash Deposit Agency banking - 2308 11 45 47 agency @21210097954@TPS900 Trx ID PS1858411218  Ter ID 2125157470   Description michael!! From SHAODU BUILDING MATERIAL LIMITED =&gt; YUNAMI INVOKAFTHI MUSHI</t>
  </si>
  <si>
    <t>101AGD3252358065</t>
  </si>
  <si>
    <t>1740000.00</t>
  </si>
  <si>
    <t>TZS 19149430.43</t>
  </si>
  <si>
    <t>101 - NMB Head Office - Cash Deposit Agency banking - 2308 11 47 51 agency @33610002716@TPS900 Trx ID PS1858417155  Ter ID 3365115995   Description Jackson!! From SHAODU BUILDING MATERIAL LIMITED =&gt; AGRICS INVESTMENT COMPANY LIMITED</t>
  </si>
  <si>
    <t>101AGD4252351911</t>
  </si>
  <si>
    <t>6200000.00</t>
  </si>
  <si>
    <t>TZS 25349430.43</t>
  </si>
  <si>
    <t>225 - Mlimani City - Funds Transfer  - 23 08 12 15 19 FUND-TRANSFER NMBMobileProd null!! From KAINDULA YAHYA SHABANI =&gt; SHAODU BUILDING MATERIAL LIMITED</t>
  </si>
  <si>
    <t>225FTM4252350035</t>
  </si>
  <si>
    <t>3620000.00</t>
  </si>
  <si>
    <t>TZS 28969430.43</t>
  </si>
  <si>
    <t>101 - NMB Head Office - Cash Deposit Agency banking - 2308 12 15 46 agency @70510069521@TPS900 Trx ID PS1858495653  Ter ID 7055139146   Description hansgary!! From SHAODU BUILDING MATERIAL LIMITED =&gt; MWAJUMA ALLY HITU</t>
  </si>
  <si>
    <t>101AGD3252359342</t>
  </si>
  <si>
    <t>2680000.00</t>
  </si>
  <si>
    <t>TZS 31649430.43</t>
  </si>
  <si>
    <t>101 - NMB Head Office - Cash Deposit Agency banking - 2308 13 03 37 agency @23510080397@TPS900 Trx ID PS1858608995  Ter ID 2355149602   Description Kassim!! From SHAODU BUILDING MATERIAL LIMITED =&gt; ZAINABU MOHAMED MAKOLELA</t>
  </si>
  <si>
    <t>101AGD4252352875</t>
  </si>
  <si>
    <t>3569000.00</t>
  </si>
  <si>
    <t>TZS 35218430.43</t>
  </si>
  <si>
    <t>225 - Mlimani City - Outgoing Funds Transfer - Sender's Ref  EUOPTU0PYE SHAODU BUILDING MATERIAL LIMITED to XINGHAO GROUP CO.LIMITED =&gt; Remittance Info  purchase</t>
  </si>
  <si>
    <t>225IBFT252350025</t>
  </si>
  <si>
    <t>21960000.00</t>
  </si>
  <si>
    <t>TZS 13258430.43</t>
  </si>
  <si>
    <t>101 - NMB Head Office - Cash Deposit Agency banking - 2308 14 57 41 agency @61010120761@TPS900 Trx ID PS1858863740  Ter ID 6105162348   Description deposit!! From SHAODU BUILDING MATERIAL LIMITED =&gt; JACQUELINE JULIUS BUKUKU</t>
  </si>
  <si>
    <t>101AGD325235A4ZG</t>
  </si>
  <si>
    <t>TZS 14263430.43</t>
  </si>
  <si>
    <t>225 - Mlimani City - Outgoing Funds Transfer - Sender's Ref  21WTXQ0QUG SHAODU BUILDING MATERIAL LIMITED to GLOBAL ALUMINIUM LIMITED =&gt; Remittance Info  PURCHASE</t>
  </si>
  <si>
    <t>225IBFT252350526</t>
  </si>
  <si>
    <t>14260000.00</t>
  </si>
  <si>
    <t>TZS 3430.43</t>
  </si>
  <si>
    <t>24  Aug 2025</t>
  </si>
  <si>
    <t>101 - NMB Head Office - Cash Deposit Agency banking - 2408 17 51 45 agency @62510010145@TPS900 Trx ID PS1860480400  Ter ID 6255469385361   Description clara!! From SHAODU BUILDING MATERIAL LIMITED =&gt; YUSTA FESTO MKIRINDI</t>
  </si>
  <si>
    <t>101AGD325236A1FV</t>
  </si>
  <si>
    <t>2025000.00</t>
  </si>
  <si>
    <t>TZS 2028430.43</t>
  </si>
  <si>
    <t>101 - NMB Head Office - Cash Deposit Agency banking - 2408 18 00 31 agency @62510010145@TPS900 Trx ID PS1860493958  Ter ID 6255469385361   Description yuuu!! From SHAODU BUILDING MATERIAL LIMITED =&gt; YUSTA FESTO MKIRINDI</t>
  </si>
  <si>
    <t>101AGD325236A0ZV</t>
  </si>
  <si>
    <t>510000.00</t>
  </si>
  <si>
    <t>TZS 2538430.43</t>
  </si>
  <si>
    <t>101 - NMB Head Office - Cash Deposit Agency banking - 2408 19 17 28 agency @80110029162@TPS900 Trx ID PS1860623695  Ter ID 801581040   Description hassani!! From SHAODU BUILDING MATERIAL LIMITED =&gt; EMMNUEL MICHAEL NDOSI</t>
  </si>
  <si>
    <t>101AGD325236A300</t>
  </si>
  <si>
    <t>TZS 3988430.43</t>
  </si>
  <si>
    <t>101 - NMB Head Office - Cash Deposit Agency banking - 2408 19 20 22 agency @80110055675@TPS900 Trx ID PS1860629440  Ter ID 8015163664   Description Nyaumba!! From SHAODU BUILDING MATERIAL LIMITED =&gt; KIDATU KIDABUNDA KIDAWA</t>
  </si>
  <si>
    <t>101AGD325236A34H</t>
  </si>
  <si>
    <t>TZS 6868430.43</t>
  </si>
  <si>
    <t>25  Aug 2025</t>
  </si>
  <si>
    <t>225 - Mlimani City - Monthly fee for Savings and Current Accounts - Monthly Fee - Aug_2025</t>
  </si>
  <si>
    <t>225m22525237L2Y0</t>
  </si>
  <si>
    <t>TZS 6855430.43</t>
  </si>
  <si>
    <t>225 - Mlimani City - VAT Payable on Comm and Fees - Monthly Fee - Aug_2025</t>
  </si>
  <si>
    <t>225m22525237L2Y3</t>
  </si>
  <si>
    <t>TZS 6853090.44</t>
  </si>
  <si>
    <t>101 - NMB Head Office - Cash Deposit Agency banking - 2508 09 57 05 agency @20310121493@TPS900 Trx ID PS1861070320  Ter ID 2035154818   Description mapunda!! From SHAODU BUILDING MATERIAL LIMITED =&gt; HELAKRIDI PETER WELLA</t>
  </si>
  <si>
    <t>101AGD2252379147</t>
  </si>
  <si>
    <t>TZS 7053090.44</t>
  </si>
  <si>
    <t>212 - Kibaha - Funds Transfer  - 25 08 10 12 36 FUND-TRANSFER NMBMobileProd Cement advance!! From NEEMA PETER MOLELY =&gt; SHAODU BUILDING MATERIAL LIMITED</t>
  </si>
  <si>
    <t>212FTM4252370007</t>
  </si>
  <si>
    <t>TZS 8153090.44</t>
  </si>
  <si>
    <t>101 - NMB Head Office - Cash Deposit Agency banking - 2508 10 22 43 agency @40210028166@TPS900 Trx ID PS1861132916  Ter ID 4025115780   Description hussein!! From SHAODU BUILDING MATERIAL LIMITED =&gt; MWANAIDI ATHUMANI MRUTU</t>
  </si>
  <si>
    <t>101AGD4252371609</t>
  </si>
  <si>
    <t>6660000.00</t>
  </si>
  <si>
    <t>TZS 14813090.44</t>
  </si>
  <si>
    <t>101 - NMB Head Office - Cash Deposit Agency banking - 2508 10 39 47 agency @40210028166@TPS900 Trx ID PS1861174987  Ter ID 4025115780   Description hussein!! From SHAODU BUILDING MATERIAL LIMITED =&gt; MWANAIDI ATHUMANI MRUTU</t>
  </si>
  <si>
    <t>101AGD3252376676</t>
  </si>
  <si>
    <t>TZS 17813090.44</t>
  </si>
  <si>
    <t>101 - NMB Head Office - Cash Deposit Agency banking - 2508 10 59 16 agency @20310121493@TPS900 Trx ID PS1861222995  Ter ID 2035154818   Description malipo!! From SHAODU BUILDING MATERIAL LIMITED =&gt; HELAKRIDI PETER WELLA</t>
  </si>
  <si>
    <t>101AGD125237A1PJ</t>
  </si>
  <si>
    <t>TZS 17843090.44</t>
  </si>
  <si>
    <t>801 - Mlandizi - Funds Transfer  - 25 08 11 14 53 FUND-TRANSFER NMBMobileProd null!! From JONAS JUSTINE KIMARIO =&gt; SHAODU BUILDING MATERIAL LIMITED</t>
  </si>
  <si>
    <t>801FTM4252370003</t>
  </si>
  <si>
    <t>TZS 22843090.44</t>
  </si>
  <si>
    <t>201 - Bank House - Funds Transfer  - 25 08 11 26 03 FUND-TRANSFER NMBMobileProd null!! From FRANCO MOLOLO MWAKABUTA =&gt; SHAODU BUILDING MATERIAL LIMITED</t>
  </si>
  <si>
    <t>201FTM2252370054</t>
  </si>
  <si>
    <t>TZS 22963090.44</t>
  </si>
  <si>
    <t>101 - NMB Head Office - Cash Deposit Agency banking - 2508 11 29 38 agency @61010110673@TPS900 Trx ID PS1861299730  Ter ID 6105121991   Description clara!! From SHAODU BUILDING MATERIAL LIMITED =&gt; JUDDY EMANUELY SINKAMBA</t>
  </si>
  <si>
    <t>101AGD125237A3DX</t>
  </si>
  <si>
    <t>TZS 23013090.44</t>
  </si>
  <si>
    <t>101 - NMB Head Office - Cash Deposit Agency banking - 2508 11 36 01 agency @61410015075@TPS900 Trx ID PS1861315292  Ter ID 6145316993400   Description h mwafula!! From SHAODU BUILDING MATERIAL LIMITED =&gt; GASTONE SAMWEL MINJA</t>
  </si>
  <si>
    <t>101AGD4252372665</t>
  </si>
  <si>
    <t>TZS 26613090.44</t>
  </si>
  <si>
    <t>101 - NMB Head Office - Cash Deposit Agency banking - 2508 11 49 11 agency @61410036625@TPS900 Trx ID PS1861347793  Ter ID 614562740   Description mwafula!! From SHAODU BUILDING MATERIAL LIMITED =&gt; PAUL MBILIKE MWAKAJANGE</t>
  </si>
  <si>
    <t>101AGD325237A06D</t>
  </si>
  <si>
    <t>TZS 27148090.44</t>
  </si>
  <si>
    <t>101 - NMB Head Office - Cash Deposit Agency banking - 2508 11 49 36 agency @20610038428@TPS900 Trx ID PS1861348791  Ter ID 206577701   Description nuhu!! From SHAODU BUILDING MATERIAL LIMITED =&gt; ELIAS MHANDO MAKOYE</t>
  </si>
  <si>
    <t>101AGD325237A06S</t>
  </si>
  <si>
    <t>2950000.00</t>
  </si>
  <si>
    <t>TZS 30098090.44</t>
  </si>
  <si>
    <t>101 - NMB Head Office - Cash Deposit Agency banking - 2508 11 50 42 agency @20310121493@TPS900 Trx ID PS1861351482  Ter ID 2035154818   Description shija!! From SHAODU BUILDING MATERIAL LIMITED =&gt; HELAKRIDI PETER WELLA</t>
  </si>
  <si>
    <t>101AGD225237B060</t>
  </si>
  <si>
    <t>198000.00</t>
  </si>
  <si>
    <t>TZS 30296090.44</t>
  </si>
  <si>
    <t>101 - NMB Head Office - Cash Deposit Agency banking - 2508 12 13 16 agency @51410072104@TPS900 Trx ID PS1861406556  Ter ID 5145121609   Description jafar!! From SHAODU BUILDING MATERIAL LIMITED =&gt; GOODLUCK JOHN BAYALIMO</t>
  </si>
  <si>
    <t>101AGD4252372943</t>
  </si>
  <si>
    <t>3025000.00</t>
  </si>
  <si>
    <t>TZS 33321090.44</t>
  </si>
  <si>
    <t>101 - NMB Head Office - Cash Deposit Agency banking - 2508 12 55 51 agency @32710035156@TPS900 Trx ID PS1861512592  Ter ID 3275121176   Description REVOCATUS!! From SHAODU BUILDING MATERIAL LIMITED =&gt; SULEIMAN HASSAN RWAIKONDO</t>
  </si>
  <si>
    <t>101AGD4252373729</t>
  </si>
  <si>
    <t>TZS 41021090.44</t>
  </si>
  <si>
    <t>707 - Ndanda - Outgoing Funds Transfer - Sender's Ref  V5SEII6I3S KAVISH GENERAL SUPPLY LTD to SHAODU BUILDING MATERIAL LIMITED =&gt; Remittance Info  Material</t>
  </si>
  <si>
    <t>707IBFT252370501</t>
  </si>
  <si>
    <t>3811500.00</t>
  </si>
  <si>
    <t>TZS 44832590.44</t>
  </si>
  <si>
    <t>101 - NMB Head Office - Cash Deposit Agency banking - 2508 13 14 07 agency @43510009619@TPS900 Trx ID PS1861552989  Ter ID 4355469448699   Description kulaya!! From SHAODU BUILDING MATERIAL LIMITED =&gt; JOYCE NDETURA LEMBAI</t>
  </si>
  <si>
    <t>101AGD125237B1CP</t>
  </si>
  <si>
    <t>TZS 44882590.44</t>
  </si>
  <si>
    <t>101 - NMB Head Office - Cash Deposit Agency banking - 2508 14 12 08 agency @63510029355@TPS900 Trx ID PS1861686313  Ter ID 6355120788   Description eliabu!! From SHAODU BUILDING MATERIAL LIMITED =&gt; SAMAWATI RASHID CHALAMILA</t>
  </si>
  <si>
    <t>101AGD4252374361</t>
  </si>
  <si>
    <t>TZS 49782590.44</t>
  </si>
  <si>
    <t>101 - NMB Head Office - Cash Deposit Agency banking - 2508 14 17 23 agency @60510049041@TPS900 Trx ID PS1861698756  Ter ID 6055469399981   Description Eliabu!! From SHAODU BUILDING MATERIAL LIMITED =&gt; PATRICK HEBEL MWALONGO</t>
  </si>
  <si>
    <t>101AGD325237A70C</t>
  </si>
  <si>
    <t>TZS 50622590.44</t>
  </si>
  <si>
    <t>101 - NMB Head Office - Cash Deposit Agency banking - 2508 14 31 23 agency @32710035156@TPS900 Trx ID PS1861731904  Ter ID 3275121176   Description Revocatus!! From SHAODU BUILDING MATERIAL LIMITED =&gt; SULEIMAN HASSAN RWAIKONDO</t>
  </si>
  <si>
    <t>101AGD225237C3Q4</t>
  </si>
  <si>
    <t>TZS 51042590.44</t>
  </si>
  <si>
    <t>101 - NMB Head Office - Cash Deposit Agency banking - 2508 15 46 26 agency @20310121493@TPS900 Trx ID PS1861898745  Ter ID 2035154818   Description steve!! From SHAODU BUILDING MATERIAL LIMITED =&gt; HELAKRIDI PETER WELLA</t>
  </si>
  <si>
    <t>101AGD225237D168</t>
  </si>
  <si>
    <t>99000.00</t>
  </si>
  <si>
    <t>TZS 51141590.44</t>
  </si>
  <si>
    <t>428 - Arusha Business Centre - Outgoing Funds Transfer - Sender's Ref  7O842SHML8 SPANISH TILES AND SANITARYWARE LTD to SHAODU BUILDING MATERIAL LIMITED =&gt; Remittance Info  PFI INV 202508 25 08</t>
  </si>
  <si>
    <t>428IBFT252370564</t>
  </si>
  <si>
    <t>2998915.25</t>
  </si>
  <si>
    <t>TZS 54140505.69</t>
  </si>
  <si>
    <t>101 - NMB Head Office - Cash Deposit Agency banking - 2508 16 11 26 agency @33610000806@TPS900 Trx ID PS1861954052  Ter ID 336555545   Description johnson!! From SHAODU BUILDING MATERIAL LIMITED =&gt; MARCO PETRO BARAKA</t>
  </si>
  <si>
    <t>101AGD225237D2NC</t>
  </si>
  <si>
    <t>TZS 54540505.69</t>
  </si>
  <si>
    <t>305 - Bariadi - Outgoing Funds Transfer - Sender's Ref  FT25082516527237 JOSEPH NGONDE NTIGA to SHAODU BUILDING MATERIAL LIMITED =&gt; Remittance Info  //BUSINESS</t>
  </si>
  <si>
    <t>305FTSY252370507</t>
  </si>
  <si>
    <t>37780000.00</t>
  </si>
  <si>
    <t>TZS 92320505.69</t>
  </si>
  <si>
    <t>225 - Mlimani City - Outgoing Funds Transfer - Sender's Ref  2B3C36P314 SHAODU BUILDING MATERIAL LIMITED to XINGHAO GROUP CO.LIMITED =&gt; Remittance Info  purchase</t>
  </si>
  <si>
    <t>225IBFT252370543</t>
  </si>
  <si>
    <t>TZS 42320505.69</t>
  </si>
  <si>
    <t>225 - Mlimani City - Outgoing Funds Transfer - Sender's Ref  MMI9ES1V10 SHAODU BUILDING MATERIAL LIMITED to KEDA (T) CERAMICS CO.LTD =&gt; Remittance Info  purchase</t>
  </si>
  <si>
    <t>225IBFT252370049</t>
  </si>
  <si>
    <t>TZS 2320505.69</t>
  </si>
  <si>
    <t>26  Aug 2025</t>
  </si>
  <si>
    <t>101 - NMB Head Office - Cash Deposit Agency banking - 2608 08 18 32 agency @21210049714@TPS900 Trx ID PS1862791975  Ter ID 2125112877   Description AVELINE P  TARIMO!! From SHAODU BUILDING MATERIAL LIMITED =&gt; CHRISTOPHER MATHEW NKUU</t>
  </si>
  <si>
    <t>101AGD4252380057</t>
  </si>
  <si>
    <t>4150000.00</t>
  </si>
  <si>
    <t>TZS 6470505.69</t>
  </si>
  <si>
    <t>101 - NMB Head Office - Cash Deposit Agency banking - 2608 08 21 02 agency @80110016746@TPS900 Trx ID PS1862794858  Ter ID 801552148   Description avelini p mahimbo!! From SHAODU BUILDING MATERIAL LIMITED =&gt; CHRISTOPHER MATHEW NKUU</t>
  </si>
  <si>
    <t>101AGD3252380421</t>
  </si>
  <si>
    <t>TZS 9470505.69</t>
  </si>
  <si>
    <t>101 - NMB Head Office - Cash Deposit Agency banking - 2608 09 13 54 agency @21210078625@TPS900 Trx ID PS1862878928  Ter ID 2125124154   Description manunuzi!! From SHAODU BUILDING MATERIAL LIMITED =&gt; WAZIRI OMARY MWINGWA</t>
  </si>
  <si>
    <t>101AGD3252382082</t>
  </si>
  <si>
    <t>TZS 10950505.69</t>
  </si>
  <si>
    <t>101 - NMB Head Office - Cash Deposit Agency banking - 2608 09 15 46 agency @80110030269@TPS900 Trx ID PS1862882457  Ter ID 8015112137   Description msangi!! From SHAODU BUILDING MATERIAL LIMITED =&gt; ISACK MINZI MABELA</t>
  </si>
  <si>
    <t>101AGD3252382135</t>
  </si>
  <si>
    <t>TZS 12400505.69</t>
  </si>
  <si>
    <t>101 - NMB Head Office - Cash Deposit Agency banking - 2608 09 39 59 agency @23010058101@TPS900 Trx ID PS1862931662  Ter ID 2305109374   Description G7 CHALA!! From SHAODU BUILDING MATERIAL LIMITED =&gt; VERONICA MBARUKU MVUNGI</t>
  </si>
  <si>
    <t>101AGD3252382981</t>
  </si>
  <si>
    <t>TZS 15360505.69</t>
  </si>
  <si>
    <t>101 - NMB Head Office - Cash Deposit Agency banking - 2608 09 57 09 agency @63510029355@TPS900 Trx ID PS1862968159  Ter ID 6355120788   Description Eliabu!! From SHAODU BUILDING MATERIAL LIMITED =&gt; SAMAWATI RASHID CHALAMILA</t>
  </si>
  <si>
    <t>101AGD4252381144</t>
  </si>
  <si>
    <t>4640000.00</t>
  </si>
  <si>
    <t>TZS 20000505.69</t>
  </si>
  <si>
    <t>516 - Kigoma - Outgoing Funds Transfer - Sender's Ref  FT25082610088305 ISSA KASSIM ISSA to SHAODU BUILDING MATERIAL LIMITED =&gt; Remittance Info  //BIASHARA YA CHUMA</t>
  </si>
  <si>
    <t>516FTSY252380501</t>
  </si>
  <si>
    <t>12045000.00</t>
  </si>
  <si>
    <t>TZS 32045505.69</t>
  </si>
  <si>
    <t>101 - NMB Head Office - Cash Deposit Agency banking - 2608 10 47 53 agency @33110013049@TPS900 Trx ID PS1863079971  Ter ID 3315109280   Description ezra!! From SHAODU BUILDING MATERIAL LIMITED =&gt; BAHATI SEBASTIAN MERCHIORY</t>
  </si>
  <si>
    <t>101AGD4252381712</t>
  </si>
  <si>
    <t>3760000.00</t>
  </si>
  <si>
    <t>TZS 35805505.69</t>
  </si>
  <si>
    <t>101 - NMB Head Office - Cash Deposit Agency banking - 2608 10 54 05 agency @80110025222@TPS900 Trx ID PS1863094087  Ter ID 8015111773   Description Sam!! From SHAODU BUILDING MATERIAL LIMITED =&gt; ASNATH GODWIN MSHANA</t>
  </si>
  <si>
    <t>101AGD4252381782</t>
  </si>
  <si>
    <t>5700000.00</t>
  </si>
  <si>
    <t>TZS 41505505.69</t>
  </si>
  <si>
    <t>101 - NMB Head Office - Cash Deposit Agency banking - 2608 11 15 52 agency @21210070644@TPS900 Trx ID PS1863143715  Ter ID 2125109029   Description samweli lyimo!! From SHAODU BUILDING MATERIAL LIMITED =&gt; GRACE EDWARD MWASUJE</t>
  </si>
  <si>
    <t>101AGD3252387653</t>
  </si>
  <si>
    <t>TZS 42505505.69</t>
  </si>
  <si>
    <t>101 - NMB Head Office - Cash Deposit Agency banking - 2608 11 50 48 agency @51410071925@TPS900 Trx ID PS1863221948  Ter ID 5145119013   Description Simon kurubhone!! From SHAODU BUILDING MATERIAL LIMITED =&gt; ESROM WILLISON NDABAGILILE</t>
  </si>
  <si>
    <t>101AGD3252389131</t>
  </si>
  <si>
    <t>2685000.00</t>
  </si>
  <si>
    <t>TZS 45190505.69</t>
  </si>
  <si>
    <t>101 - NMB Head Office - Cash Deposit Agency banking - 2608 13 29 21 agency @20610038428@TPS900 Trx ID PS1863426879  Ter ID 206577701   Description nuhu!! From SHAODU BUILDING MATERIAL LIMITED =&gt; ELIAS MHANDO MAKOYE</t>
  </si>
  <si>
    <t>101AGD325238A34A</t>
  </si>
  <si>
    <t>TZS 45970505.69</t>
  </si>
  <si>
    <t>101 - NMB Head Office - Cash Deposit Agency banking - 2608 13 42 52 agency @21210075691@TPS900 Trx ID PS1863453135  Ter ID 2125120709   Description mchili!! From SHAODU BUILDING MATERIAL LIMITED =&gt; SULEMANI SADI KISAMU</t>
  </si>
  <si>
    <t>101AGD5252381800</t>
  </si>
  <si>
    <t>TZS 54370505.69</t>
  </si>
  <si>
    <t>101 - NMB Head Office - Cash Deposit Agency banking - 2608 14 38 06 agency @80110025266@TPS900 Trx ID PS1863555648  Ter ID 8015111279   Description ngofi!! From SHAODU BUILDING MATERIAL LIMITED =&gt; IBRAHIM ALBETHO KUCHUNGULA</t>
  </si>
  <si>
    <t>101AGD325238A5PO</t>
  </si>
  <si>
    <t>TZS 55820505.69</t>
  </si>
  <si>
    <t>801 - Mlandizi - Funds Transfer  - 26 08 15 30 20 FUND-TRANSFER NMBMobileProd null!! From JONAS JUSTINE KIMARIO =&gt; SHAODU BUILDING MATERIAL LIMITED</t>
  </si>
  <si>
    <t>801FTM4252380011</t>
  </si>
  <si>
    <t>TZS 60820505.69</t>
  </si>
  <si>
    <t>101 - NMB Head Office - Cash Deposit Agency banking - 2608 15 36 11 agency @21210066382@TPS900 Trx ID PS1863663079  Ter ID 2125109027   Description BIZAA!! From SHAODU BUILDING MATERIAL LIMITED =&gt; MUHARRAM ISMAIL RASHID</t>
  </si>
  <si>
    <t>101AGD325238B0A3</t>
  </si>
  <si>
    <t>TZS 61520505.69</t>
  </si>
  <si>
    <t>101 - NMB Head Office - Cash Deposit Agency banking - 2608 15 38 13 agency @21210066382@TPS900 Trx ID PS1863666918  Ter ID 2125109027   Description AKIBA!! From SHAODU BUILDING MATERIAL LIMITED =&gt; MUHARRAM ISMAIL RASHID</t>
  </si>
  <si>
    <t>101AGD325238B0D2</t>
  </si>
  <si>
    <t>TZS 62280505.69</t>
  </si>
  <si>
    <t>238 - Mandela Road - Cash Deposit - MANUNUZI STOO BY NEGELO INVESTMENT LTD!! From SHAODU BUILDING MATERIAL LIMITED</t>
  </si>
  <si>
    <t>238CHDP252380524</t>
  </si>
  <si>
    <t>TZS 62755505.69</t>
  </si>
  <si>
    <t>603 - Makambako - Funds Transfer  - 26 08 16 38 06 FUND-TRANSFER NMBMobileProd Manunuzi ya tiles!! From ABRAHAM STEPHANO LAIZER =&gt; SHAODU BUILDING MATERIAL LIMITED</t>
  </si>
  <si>
    <t>603FTM4252380014</t>
  </si>
  <si>
    <t>2854000.00</t>
  </si>
  <si>
    <t>TZS 65609505.69</t>
  </si>
  <si>
    <t>225 - Mlimani City - Outgoing Funds Transfer - Sender's Ref  04SYH5SFG2 SHAODU BUILDING MATERIAL LIMITED to XINGHAO GROUP CO.LIMITED =&gt; Remittance Info  purchase</t>
  </si>
  <si>
    <t>225IBFT252380046</t>
  </si>
  <si>
    <t>TZS 5609505.69</t>
  </si>
  <si>
    <t>27  Aug 2025</t>
  </si>
  <si>
    <t>101 - NMB Head Office - Cash Deposit Agency banking - 2708 08 14 30 agency @80110018023@TPS900 Trx ID PS1864469947  Ter ID 801556330   Description Levina lyaruu!! From SHAODU BUILDING MATERIAL LIMITED =&gt; RAJABU BONZA HASSAN</t>
  </si>
  <si>
    <t>101AGD3252390263</t>
  </si>
  <si>
    <t>TZS 7069505.69</t>
  </si>
  <si>
    <t>101 - NMB Head Office - Cash Deposit Agency banking - 2708 09 19 45 agency @41910029966@TPS900 Trx ID PS1864564410  Ter ID 4195117350   Description JOHN HIZZA!! From SHAODU BUILDING MATERIAL LIMITED =&gt; JOSEPHAT JOSEPH MCHOMVU</t>
  </si>
  <si>
    <t>101AGD3252392166</t>
  </si>
  <si>
    <t>1731900.00</t>
  </si>
  <si>
    <t>TZS 8801405.69</t>
  </si>
  <si>
    <t>101 - NMB Head Office - Cash Deposit Agency banking - 2708 09 48 06 agency @80110029162@TPS900 Trx ID PS1864617568  Ter ID 801581040   Description hassani!! From SHAODU BUILDING MATERIAL LIMITED =&gt; EMMNUEL MICHAEL NDOSI</t>
  </si>
  <si>
    <t>101AGD3252393125</t>
  </si>
  <si>
    <t>TZS 10261405.69</t>
  </si>
  <si>
    <t>101 - NMB Head Office - Cash Deposit Agency banking - 2708 09 50 07 agency @20610017544@TPS900 Trx ID PS1864621899  Ter ID 2065469362818   Description hellen!! From SHAODU BUILDING MATERIAL LIMITED =&gt; DICKSON CHILE KASOGA</t>
  </si>
  <si>
    <t>101AGD3252393201</t>
  </si>
  <si>
    <t>TZS 13161405.69</t>
  </si>
  <si>
    <t>225 - Mlimani City - Outgoing Funds Transfer - Sender's Ref  78617VXRR9 SHAODU BUILDING MATERIAL LIMITED to GOODWILL (TANZANIA) CERAMIC CO LTD =&gt; Remittance Info  PURCHASE</t>
  </si>
  <si>
    <t>225IBFT252390012</t>
  </si>
  <si>
    <t>4076028.00</t>
  </si>
  <si>
    <t>TZS 9085377.69</t>
  </si>
  <si>
    <t>101 - NMB Head Office - Cash Deposit Agency banking - 2708 11 02 28 agency @80110042888@TPS900 Trx ID PS1864768946  Ter ID 8015122086   Description malipo!! From SHAODU BUILDING MATERIAL LIMITED =&gt; COSMAS DANIEL MESHI</t>
  </si>
  <si>
    <t>101AGD3252396638</t>
  </si>
  <si>
    <t>TZS 10545377.69</t>
  </si>
  <si>
    <t>101 - NMB Head Office - Cash Deposit Agency banking - 2708 11 17 08 agency @80110042888@TPS900 Trx ID PS1864798820  Ter ID 8015122086   Description malipo!! From SHAODU BUILDING MATERIAL LIMITED =&gt; COSMAS DANIEL MESHI</t>
  </si>
  <si>
    <t>101AGD3252397239</t>
  </si>
  <si>
    <t>TZS 12005377.69</t>
  </si>
  <si>
    <t>212 - Kibaha - Outgoing Funds Transfer - Sender's Ref  R70B0RVSZ1 DIDE ENTREPRISES LIMITED to SHAODU BUILDING MATERIAL LIMITED =&gt; Remittance Info  Cement by dide</t>
  </si>
  <si>
    <t>212IBFT252390006</t>
  </si>
  <si>
    <t>TZS 31045377.69</t>
  </si>
  <si>
    <t>435 - Mbuyuni - Outgoing Funds Transfer - Sender's Ref  9Z6RYWITF4 TANZANITE ALUMINIUM PROFILE AND GLA to SHAODU BUILDING MATERIAL LIMITED =&gt; Remittance Info  Malipo</t>
  </si>
  <si>
    <t>435IBFT252390004</t>
  </si>
  <si>
    <t>5390000.00</t>
  </si>
  <si>
    <t>TZS 36435377.69</t>
  </si>
  <si>
    <t>101 - NMB Head Office - Cash Deposit Agency banking - 2708 15 50 16 agency @60510093451@TPS900 Trx ID PS1865295890  Ter ID 6055144322   Description eliabu!! From SHAODU BUILDING MATERIAL LIMITED =&gt; NELSON OSWARD MAKOMBA</t>
  </si>
  <si>
    <t>101AGD325239A7IB</t>
  </si>
  <si>
    <t>TZS 38095377.69</t>
  </si>
  <si>
    <t>225 - Mlimani City - Outgoing Funds Transfer - Sender's Ref  0KW09ZI7YJ SHAODU BUILDING MATERIAL LIMITED to GOODWILL (TANZANIA) CERAMIC CO LTD =&gt; Remittance Info  PURCHASE</t>
  </si>
  <si>
    <t>225IBFT252390534</t>
  </si>
  <si>
    <t>2740716.00</t>
  </si>
  <si>
    <t>TZS 35354661.69</t>
  </si>
  <si>
    <t>516 - Kigoma - Funds Transfer  - 27 08 17 19 57 FUND-TRANSFER NMBMobileProd null!! From HASHIM IDDY RAMADHANI =&gt; SHAODU BUILDING MATERIAL LIMITED</t>
  </si>
  <si>
    <t>516FTM4252390018</t>
  </si>
  <si>
    <t>TZS 36814661.69</t>
  </si>
  <si>
    <t>225 - Mlimani City - Outgoing Funds Transfer - Sender's Ref  VQRNM2MGB8 SHAODU BUILDING MATERIAL LIMITED to XINGHAO GROUP CO.LIMITED =&gt; Remittance Info  PURCHASE</t>
  </si>
  <si>
    <t>225IBFT252390049</t>
  </si>
  <si>
    <t>TZS 6814661.69</t>
  </si>
  <si>
    <t>305 - Bariadi - Outgoing Funds Transfer - Sender's Ref  FT25082716475969 JOSEPH NGONDE NTIGA to SHAODU BUILDING MATERIAL LIMITED =&gt; Remittance Info  //BUSINESS</t>
  </si>
  <si>
    <t>305FTSY252390005</t>
  </si>
  <si>
    <t>19060000.00</t>
  </si>
  <si>
    <t>TZS 25874661.69</t>
  </si>
  <si>
    <t>212 - Kibaha - Funds Transfer  - 27 08 19 15 27 FUND-TRANSFER NMBMobileProd Cement advance inabaki m 6..!! From NEEMA PETER MOLELY =&gt; SHAODU BUILDING MATERIAL LIMITED</t>
  </si>
  <si>
    <t>212FTM4252390026</t>
  </si>
  <si>
    <t>TZS 26874661.69</t>
  </si>
  <si>
    <t>28  Aug 2025</t>
  </si>
  <si>
    <t>243 - Gongo la Mboto - Funds Transfer  - 28 08 07 31 00 FUND-TRANSFER NMBMobileProd null!! From PETER EMMANUEL BULAHU =&gt; SHAODU BUILDING MATERIAL LIMITED</t>
  </si>
  <si>
    <t>243FTM4252400502</t>
  </si>
  <si>
    <t>TZS 28334661.69</t>
  </si>
  <si>
    <t>516 - Kigoma - Funds Transfer  - 28 08 07 45 00 FUND-TRANSFER NMBMobileProd null!! From HASHIM IDDY RAMADHANI =&gt; SHAODU BUILDING MATERIAL LIMITED</t>
  </si>
  <si>
    <t>516FTM4252400003</t>
  </si>
  <si>
    <t>TZS 31254661.69</t>
  </si>
  <si>
    <t>101 - NMB Head Office - Cash Deposit Agency banking - 2808 07 51 14 agency @21210097954@TPS900 Trx ID PS1866030111  Ter ID 2125157470   Description michael!! From SHAODU BUILDING MATERIAL LIMITED =&gt; YUNAMI INVOKAFTHI MUSHI</t>
  </si>
  <si>
    <t>101AGD3252400101</t>
  </si>
  <si>
    <t>TZS 33006661.69</t>
  </si>
  <si>
    <t>101 - NMB Head Office - Cash Deposit Agency banking - 2808 08 17 47 agency @25110015124@TPS900 Trx ID PS1866050756  Ter ID 2515469377380   Description michael mvala!! From SHAODU BUILDING MATERIAL LIMITED =&gt; EDITHER JUSTINE SHIRIMA</t>
  </si>
  <si>
    <t>101AGD3252400281</t>
  </si>
  <si>
    <t>TZS 34466661.69</t>
  </si>
  <si>
    <t>101 - NMB Head Office - Cash Deposit Agency banking - 2808 08 18 49 agency @21210094221@TPS900 Trx ID PS1866051806  Ter ID 2125153629   Description Denis!! From SHAODU BUILDING MATERIAL LIMITED =&gt; NAMBUA PHILIPO KITENGE</t>
  </si>
  <si>
    <t>101AGD3252400295</t>
  </si>
  <si>
    <t>TZS 35926661.69</t>
  </si>
  <si>
    <t>801 - Mlandizi - Funds Transfer  - 28 08 10 00 59 FUND-TRANSFER NMBMobileProd Kulipia cement lulu !! From DAMBULWA YASINI DAMBULWA =&gt; SHAODU BUILDING MATERIAL LIMITED</t>
  </si>
  <si>
    <t>801FTM4252400003</t>
  </si>
  <si>
    <t>TZS 38826661.69</t>
  </si>
  <si>
    <t>621 - Sumbawanga - Outgoing Funds Transfer - Sender's Ref  404MFTCN9L KIKUNDI CHA UJENZI WORKSHOP YARD to SHAODU BUILDING MATERIAL LIMITED =&gt; Remittance Info  KIOO</t>
  </si>
  <si>
    <t>621IBFT252400002</t>
  </si>
  <si>
    <t>9760000.00</t>
  </si>
  <si>
    <t>TZS 48586661.69</t>
  </si>
  <si>
    <t>101 - NMB Head Office - Cash Deposit Agency banking - 2808 10 40 50 agency @50810053556@TPS900 Trx ID PS1866297342  Ter ID 5085120218   Description SANGAWE!! From SHAODU BUILDING MATERIAL LIMITED =&gt; HANSI BENEDICTO SANGAWE</t>
  </si>
  <si>
    <t>101AGD5252400324</t>
  </si>
  <si>
    <t>TZS 68586661.69</t>
  </si>
  <si>
    <t>101 - NMB Head Office - Cash Deposit Agency banking - 2808 10 42 49 agency @50810053556@TPS900 Trx ID PS1866301577  Ter ID 5085120218   Description SANGAWE!! From SHAODU BUILDING MATERIAL LIMITED =&gt; HANSI BENEDICTO SANGAWE</t>
  </si>
  <si>
    <t>101AGD5252400332</t>
  </si>
  <si>
    <t>14800000.00</t>
  </si>
  <si>
    <t>TZS 83386661.69</t>
  </si>
  <si>
    <t>101 - NMB Head Office - Cash Deposit Agency banking - 2808 11 18 37 agency @21210083944@TPS900 Trx ID PS1866375294  Ter ID 2125131821   Description MAMA ENEZA!! From SHAODU BUILDING MATERIAL LIMITED =&gt; JAPHET AMANI DALLU</t>
  </si>
  <si>
    <t>101AGD4252401649</t>
  </si>
  <si>
    <t>TZS 87586661.69</t>
  </si>
  <si>
    <t>505 - Dodoma - Outgoing Funds Transfer - Sender's Ref  P2ETFVTDI5 E-KAD INVESTMENT COMPANY LIMITED to SHAODU BUILDING MATERIAL LIMITED =&gt; Remittance Info  Alm</t>
  </si>
  <si>
    <t>505IBFT252400501</t>
  </si>
  <si>
    <t>TZS 91386661.69</t>
  </si>
  <si>
    <t>101 - NMB Head Office - Cash Deposit Agency banking - 2808 11 54 53 agency @50510100903@TPS900 Trx ID PS1866449442  Ter ID 5055107014   Description EKAD INVESTMENT!! From SHAODU BUILDING MATERIAL LIMITED =&gt; HERIELI ALEN MOSHA</t>
  </si>
  <si>
    <t>101AGD4252401944</t>
  </si>
  <si>
    <t>4770000.00</t>
  </si>
  <si>
    <t>TZS 96156661.69</t>
  </si>
  <si>
    <t>402 - Mwanga - Funds Transfer  - 28 08 12 02 14 FUND-TRANSFER NMBMobileProd null!! From HUSSEIN SALIM MCHOMVU =&gt; SHAODU BUILDING MATERIAL LIMITED</t>
  </si>
  <si>
    <t>402FTM2252400007</t>
  </si>
  <si>
    <t>385000.00</t>
  </si>
  <si>
    <t>TZS 96541661.69</t>
  </si>
  <si>
    <t>435 - Mbuyuni - Outgoing Funds Transfer - Sender's Ref  QWZZPAXWZT TANZANITE ALUMINIUM PROFILE AND GLA to SHAODU BUILDING MATERIAL LIMITED =&gt; Remittance Info  Malipo</t>
  </si>
  <si>
    <t>435IBFT252400506</t>
  </si>
  <si>
    <t>TZS 97081661.69</t>
  </si>
  <si>
    <t>516 - Kigoma - Funds Transfer  - 28 08 12 57 45 FUND-TRANSFER NMBMobileProd null!! From HASHIM IDDY RAMADHANI =&gt; SHAODU BUILDING MATERIAL LIMITED</t>
  </si>
  <si>
    <t>516FTM4252400508</t>
  </si>
  <si>
    <t>TZS 98541661.69</t>
  </si>
  <si>
    <t>101 - NMB Head Office - Cash Deposit Agency banking - 2808 13 18 56 agency @50510072653@TPS900 Trx ID PS1866609428  Ter ID 5055469449617   Description e kad investment!! From SHAODU BUILDING MATERIAL LIMITED =&gt; HERIELI ALEN MOSHA</t>
  </si>
  <si>
    <t>101AGD4252402700</t>
  </si>
  <si>
    <t>6712400.00</t>
  </si>
  <si>
    <t>TZS 105254061.69</t>
  </si>
  <si>
    <t>238 - Mandela Road - Funds Transfer  - 28 08 13 45 47 FUND-TRANSFER NMBMobileProd null!! From NELLY WILBERT MWASOMOLA =&gt; SHAODU BUILDING MATERIAL LIMITED</t>
  </si>
  <si>
    <t>238FTM2252400014</t>
  </si>
  <si>
    <t>TZS 105494061.69</t>
  </si>
  <si>
    <t>101 - NMB Head Office - Cash Deposit Agency banking - 2808 15 27 21 agency @21210063260@TPS900 Trx ID PS1866826356  Ter ID 2125111681   Description malipo cement!! From SHAODU BUILDING MATERIAL LIMITED =&gt; IDRISA ALLY KILUVIA</t>
  </si>
  <si>
    <t>101AGD325240A66M</t>
  </si>
  <si>
    <t>TZS 106954061.69</t>
  </si>
  <si>
    <t>101 - NMB Head Office - Cash Deposit Agency banking - 2808 16 43 35 agency @20310121493@TPS900 Trx ID PS1866960642  Ter ID 2035154818   Description Vidwill!! From SHAODU BUILDING MATERIAL LIMITED =&gt; HELAKRIDI PETER WELLA</t>
  </si>
  <si>
    <t>101AGD325240B10G</t>
  </si>
  <si>
    <t>TZS 107554061.69</t>
  </si>
  <si>
    <t>101 - NMB Head Office - Cash Deposit Agency banking - 2808 16 44 47 agency @20310121493@TPS900 Trx ID PS1866963017  Ter ID 2035154818   Description Vidwill!! From SHAODU BUILDING MATERIAL LIMITED =&gt; HELAKRIDI PETER WELLA</t>
  </si>
  <si>
    <t>101AGD225240C5S7</t>
  </si>
  <si>
    <t>TZS 107954061.69</t>
  </si>
  <si>
    <t>225 - Mlimani City - Outgoing Funds Transfer - Sender's Ref  XBCVOMC4HO SHAODU BUILDING MATERIAL LIMITED to KEDA (T) CERAMICS CO.LTD =&gt; Remittance Info  PURCHASE</t>
  </si>
  <si>
    <t>225IBFT252400523</t>
  </si>
  <si>
    <t>107000000.00</t>
  </si>
  <si>
    <t>TZS 954061.69</t>
  </si>
  <si>
    <t>29  Aug 2025</t>
  </si>
  <si>
    <t>101 - NMB Head Office - Cash Deposit Agency banking - 2808 20 50 50 agency @21210066382@TPS900 Trx ID PS1867477101  Ter ID 2125109027   Description malipo ya bidhaa!! From SHAODU BUILDING MATERIAL LIMITED =&gt; MUHARRAM ISMAIL RASHID</t>
  </si>
  <si>
    <t>101AGD325240C2F9</t>
  </si>
  <si>
    <t>TZS 2304061.69</t>
  </si>
  <si>
    <t>101 - NMB Head Office - Cash Deposit Agency banking - 2908 10 36 05 agency @33710027019@TPS900 Trx ID PS1867832366  Ter ID 3375118940   Description tecla glass!! From SHAODU BUILDING MATERIAL LIMITED =&gt; JOSHUA BENJAMIN KISHAI</t>
  </si>
  <si>
    <t>101AGD5252410186</t>
  </si>
  <si>
    <t>TZS 20304061.69</t>
  </si>
  <si>
    <t>101 - NMB Head Office - Cash Deposit Agency banking - 2908 10 55 55 agency @32310004181@TPS900 Trx ID PS1867882899  Ter ID 3235148879   Description john glass!! From SHAODU BUILDING MATERIAL LIMITED =&gt; MAGINDU COMPANY LIMITED</t>
  </si>
  <si>
    <t>101AGD5252410583</t>
  </si>
  <si>
    <t>TZS 36304061.69</t>
  </si>
  <si>
    <t>101 - NMB Head Office - Cash Deposit Agency banking - 2908 11 04 27 agency @21210066382@TPS900 Trx ID PS1867902797  Ter ID 2125109027   Description BIZAA!! From SHAODU BUILDING MATERIAL LIMITED =&gt; MUHARRAM ISMAIL RASHID</t>
  </si>
  <si>
    <t>101AGD2252418965</t>
  </si>
  <si>
    <t>TZS 36414061.69</t>
  </si>
  <si>
    <t>101 - NMB Head Office - Cash Deposit Agency banking - 2908 11 08 13 agency @32310004181@TPS900 Trx ID PS1867911144  Ter ID 3235148879   Description tecla glass!! From SHAODU BUILDING MATERIAL LIMITED =&gt; MAGINDU COMPANY LIMITED</t>
  </si>
  <si>
    <t>101AGD5252410335</t>
  </si>
  <si>
    <t>TZS 50414061.69</t>
  </si>
  <si>
    <t>101 - NMB Head Office - Cash Deposit Agency banking - 2908 11 22 40 agency @32310004181@TPS900 Trx ID PS1867943282  Ter ID 3235148879   Description john glasss!! From SHAODU BUILDING MATERIAL LIMITED =&gt; MAGINDU COMPANY LIMITED</t>
  </si>
  <si>
    <t>101AGD5252410402</t>
  </si>
  <si>
    <t>TZS 61414061.69</t>
  </si>
  <si>
    <t>101 - NMB Head Office - Cash Deposit Agency banking - 2908 11 22 47 agency @33710025813@TPS900 Trx ID PS1867943567  Ter ID 3375116268   Description pay for john!! From SHAODU BUILDING MATERIAL LIMITED =&gt; JOSHUA BENJAMIN KISHAI</t>
  </si>
  <si>
    <t>101AGD5252410612</t>
  </si>
  <si>
    <t>TZS 70414061.69</t>
  </si>
  <si>
    <t>255 - Kibada - Outgoing Funds Transfer - Sender's Ref  J0J1FZ72J6 ANNA ONGOTA PETER to SHAODU BUILDING MATERIAL LIMITED =&gt; Remittance Info  Malipo ya cement ya lulu</t>
  </si>
  <si>
    <t>255IBFT252410001</t>
  </si>
  <si>
    <t>TZS 75414061.69</t>
  </si>
  <si>
    <t>255 - Kibada - Outgoing Funds Transfer - Sender's Ref  EKDBB9ZK24 ANNA ONGOTA PETER to SHAODU BUILDING MATERIAL LIMITED =&gt; Remittance Info  Malipo ya cement ya lulu</t>
  </si>
  <si>
    <t>255IBFT252410501</t>
  </si>
  <si>
    <t>4120000.00</t>
  </si>
  <si>
    <t>TZS 79534061.69</t>
  </si>
  <si>
    <t>101 - NMB Head Office - Cash Deposit Agency banking - 2908 13 08 04 agency @51410072104@TPS900 Trx ID PS1868155862  Ter ID 5145121609   Description jafar!! From SHAODU BUILDING MATERIAL LIMITED =&gt; GOODLUCK JOHN BAYALIMO</t>
  </si>
  <si>
    <t>101AGD4252412461</t>
  </si>
  <si>
    <t>TZS 83284061.69</t>
  </si>
  <si>
    <t>514 - Kasulu - Funds Transfer  - 29 08 13 16 55 FUND-TRANSFER NMBMobileProd null!! From JAFARI RAJABU RUSSAMBO =&gt; SHAODU BUILDING MATERIAL LIMITED</t>
  </si>
  <si>
    <t>514FTM2252410021</t>
  </si>
  <si>
    <t>TZS 83464061.69</t>
  </si>
  <si>
    <t>101 - NMB Head Office - Cash Deposit Agency banking - 2908 13 29 24 agency @20310121493@TPS900 Trx ID PS1868195724  Ter ID 2035154818   Description sadam!! From SHAODU BUILDING MATERIAL LIMITED =&gt; HELAKRIDI PETER WELLA</t>
  </si>
  <si>
    <t>101AGD225241B0UB</t>
  </si>
  <si>
    <t>TZS 83524061.69</t>
  </si>
  <si>
    <t>225 - Mlimani City - Cash Deposit - SWAIBU OMARI MTANGI!! From SHAODU BUILDING MATERIAL LIMITED</t>
  </si>
  <si>
    <t>225CHDP252410026</t>
  </si>
  <si>
    <t>28085000.00</t>
  </si>
  <si>
    <t>TZS 111609061.69</t>
  </si>
  <si>
    <t>225 - Mlimani City - Outgoing Funds Transfer - Sender's Ref  R5J4MC8JGE SHAODU BUILDING MATERIAL LIMITED to KEDA (T) CERAMICS CO.LTD =&gt; Remittance Info  PURCHASE</t>
  </si>
  <si>
    <t>225IBFT252410533</t>
  </si>
  <si>
    <t>TZS 4609061.69</t>
  </si>
  <si>
    <t>101 - NMB Head Office - Cash Deposit Agency banking - 2908 16 34 48 agency @20310121493@TPS900 Trx ID PS1868541370  Ter ID 2035154818   Description mj aluminium!! From SHAODU BUILDING MATERIAL LIMITED =&gt; HELAKRIDI PETER WELLA</t>
  </si>
  <si>
    <t>101AGD225241C2LO</t>
  </si>
  <si>
    <t>TZS 5109061.69</t>
  </si>
  <si>
    <t>101 - NMB Head Office - Cash Deposit Agency banking - 2908 16 39 07 agency @20310121493@TPS900 Trx ID PS1868550276  Ter ID 2035154818   Description mj aluminium!! From SHAODU BUILDING MATERIAL LIMITED =&gt; HELAKRIDI PETER WELLA</t>
  </si>
  <si>
    <t>101AGD225241C2T0</t>
  </si>
  <si>
    <t>TZS 5609061.69</t>
  </si>
  <si>
    <t>101 - NMB Head Office - Cash Deposit Agency banking - 2908 16 40 44 agency @20310121493@TPS900 Trx ID PS1868553809  Ter ID 2035154818   Description mj aluminium!! From SHAODU BUILDING MATERIAL LIMITED =&gt; HELAKRIDI PETER WELLA</t>
  </si>
  <si>
    <t>101AGD225241C33S</t>
  </si>
  <si>
    <t>470000.00</t>
  </si>
  <si>
    <t>TZS 6079061.69</t>
  </si>
  <si>
    <t>101 - NMB Head Office - Cash Deposit Agency banking - 2908 17 30 00 agency @80110011342@TPS900 Trx ID PS1868660223  Ter ID 801562842   Description msuya!! From SHAODU BUILDING MATERIAL LIMITED =&gt; NEEMA SAUL  NKYA</t>
  </si>
  <si>
    <t>101AGD325241B231</t>
  </si>
  <si>
    <t>TZS 7529061.69</t>
  </si>
  <si>
    <t>30  Aug 2025</t>
  </si>
  <si>
    <t>101 - NMB Head Office - Cash Deposit Agency banking - 3008 09 07 19 agency @33610000806@TPS900 Trx ID PS1869280533  Ter ID 336555545   Description Johnson!! From SHAODU BUILDING MATERIAL LIMITED =&gt; MARCO PETRO BARAKA</t>
  </si>
  <si>
    <t>101AGD4252420585</t>
  </si>
  <si>
    <t>TZS 12529061.69</t>
  </si>
  <si>
    <t>101 - NMB Head Office - Cash Deposit Agency banking - 3008 10 49 27 agency @21210063260@TPS900 Trx ID PS1869462716  Ter ID 2125111681   Description malipo!! From SHAODU BUILDING MATERIAL LIMITED =&gt; IDRISA ALLY KILUVIA</t>
  </si>
  <si>
    <t>101AGD4252420884</t>
  </si>
  <si>
    <t>3250000.00</t>
  </si>
  <si>
    <t>TZS 15779061.69</t>
  </si>
  <si>
    <t>101 - NMB Head Office - Cash Deposit Agency banking - 3008 11 36 22 agency @21210063260@TPS900 Trx ID PS1869557744  Ter ID 2125111681   Description malipo!! From SHAODU BUILDING MATERIAL LIMITED =&gt; IDRISA ALLY KILUVIA</t>
  </si>
  <si>
    <t>101AGD3252427332</t>
  </si>
  <si>
    <t>1070000.00</t>
  </si>
  <si>
    <t>TZS 16849061.69</t>
  </si>
  <si>
    <t>101 - NMB Head Office - Cash Deposit Agency banking - 3008 12 24 11 agency @20310121493@TPS900 Trx ID PS1869655131  Ter ID 2035154818   Description mchungaji!! From SHAODU BUILDING MATERIAL LIMITED =&gt; HELAKRIDI PETER WELLA</t>
  </si>
  <si>
    <t>101AGD225242A5QE</t>
  </si>
  <si>
    <t>TZS 17299061.69</t>
  </si>
  <si>
    <t>101 - NMB Head Office - Cash Deposit Agency banking - 3008 12 25 14 agency @20310121493@TPS900 Trx ID PS1869657339  Ter ID 2035154818   Description mchungaji!! From SHAODU BUILDING MATERIAL LIMITED =&gt; HELAKRIDI PETER WELLA</t>
  </si>
  <si>
    <t>101AGD225242A5US</t>
  </si>
  <si>
    <t>TZS 17699061.69</t>
  </si>
  <si>
    <t>101 - NMB Head Office - Cash Deposit Agency banking - 3008 12 28 25 agency @20310121493@TPS900 Trx ID PS1869663948  Ter ID 2035154818   Description vid will!! From SHAODU BUILDING MATERIAL LIMITED =&gt; HELAKRIDI PETER WELLA</t>
  </si>
  <si>
    <t>101AGD225242A6BU</t>
  </si>
  <si>
    <t>56000.00</t>
  </si>
  <si>
    <t>TZS 17755061.69</t>
  </si>
  <si>
    <t>238 - Mandela Road - Funds Transfer  - 30 08 12 28 55 FUND-TRANSFER NMBMobileProd null!! From SWAIBU OMARI MTANGI =&gt; SHAODU BUILDING MATERIAL LIMITED</t>
  </si>
  <si>
    <t>238FTM4252420505</t>
  </si>
  <si>
    <t>TZS 22755061.69</t>
  </si>
  <si>
    <t>101 - NMB Head Office - TIPS Payments - Ref  503-CHU2JT5OR1M Received payment from 255763999740 (MWANNE MANYESHA) on 30.08.2025 12 38 20!! From BOT TIPS CLEARING ACCOUNT =&gt; SHAODU BUILDING MATERIAL LIMITED</t>
  </si>
  <si>
    <t>101TPFT252426463</t>
  </si>
  <si>
    <t>TZS 24345061.69</t>
  </si>
  <si>
    <t>225 - Mlimani City - Funds Transfer  - 30 08 13 05 20 FUND-TRANSFER NMBMobileProd Malipo ya cement !! From KINUNDA, DENIS AMBROS =&gt; SHAODU BUILDING MATERIAL LIMITED</t>
  </si>
  <si>
    <t>225FTM4252420521</t>
  </si>
  <si>
    <t>TZS 25805061.69</t>
  </si>
  <si>
    <t>101 - NMB Head Office - Cash Deposit Agency banking - 3008 13 05 37 agency @51710056790@TPS900 Trx ID PS1869738881  Ter ID 5175107024   Description E KAD INVESTMENT!! From SHAODU BUILDING MATERIAL LIMITED =&gt; GLORY JAPHET KAVISHE</t>
  </si>
  <si>
    <t>101AGD325242A1BM</t>
  </si>
  <si>
    <t>TZS 28665061.69</t>
  </si>
  <si>
    <t>101 - NMB Head Office - Cash Deposit Agency banking - 3008 13 28 05 agency @50510072653@TPS900 Trx ID PS1869782271  Ter ID 5055469449617   Description e kad investment!! From SHAODU BUILDING MATERIAL LIMITED =&gt; HERIELI ALEN MOSHA</t>
  </si>
  <si>
    <t>101AGD4252423586</t>
  </si>
  <si>
    <t>6390000.00</t>
  </si>
  <si>
    <t>TZS 35055061.69</t>
  </si>
  <si>
    <t>101 - NMB Head Office - Cash Deposit Agency banking - 3008 13 40 17 agency @50710014163@TPS900 Trx ID PS1869806340  Ter ID 507555096   Description e kad investment!! From SHAODU BUILDING MATERIAL LIMITED =&gt; JUMA MADUHU KWEBA FLOAT AC</t>
  </si>
  <si>
    <t>101AGD4252423685</t>
  </si>
  <si>
    <t>TZS 40055061.69</t>
  </si>
  <si>
    <t>320 - Muleba - Funds Transfer  - 30 08 14 18 43 FUND-TRANSFER NMBMobileProd V!! From EUSTACE, ENOCK MULINDA =&gt; SHAODU BUILDING MATERIAL LIMITED</t>
  </si>
  <si>
    <t>320FTM4252420505</t>
  </si>
  <si>
    <t>TZS 41855061.69</t>
  </si>
  <si>
    <t>225 - Mlimani City - Outgoing Funds Transfer - Sender's Ref  9P3S7PKN24 SHAODU BUILDING MATERIAL LIMITED to XINGHAO GROUP CO.LIMITED =&gt; Remittance Info  purchase</t>
  </si>
  <si>
    <t>225IBFT252420027</t>
  </si>
  <si>
    <t>41850000.00</t>
  </si>
  <si>
    <t>TZS 5061.69</t>
  </si>
  <si>
    <t>31  Aug 2025</t>
  </si>
  <si>
    <t>101 - NMB Head Office - Cash Deposit Agency banking - 3108 13 16 59 agency @51010026089@Trx ID PS1871059952  Ter ID 510514976128   Description 0752108902!! From SHAODU BUILDING MATERIAL LIMITED =&gt; SALUM MCHELE TRADERS &amp;amp; GEN</t>
  </si>
  <si>
    <t>101AGD3252436319</t>
  </si>
  <si>
    <t>TZS 2315061.69</t>
  </si>
  <si>
    <t>205 - Magomeni - Funds Transfer  - 31 08 14 16 15 FUND-TRANSFER NMBMobileProd null!! From BARNABAS PHILEMON CHEMBE =&gt; SHAODU BUILDING MATERIAL LIMITED</t>
  </si>
  <si>
    <t>205FTM4252430016</t>
  </si>
  <si>
    <t>TZS 3765061.69</t>
  </si>
  <si>
    <t>320 - Muleba - Funds Transfer  - 31 08 14 43 03 FUND-TRANSFER NMBMobileProd Vio!! From EUSTACE, ENOCK MULINDA =&gt; SHAODU BUILDING MATERIAL LIMITED</t>
  </si>
  <si>
    <t>320FTM4252430002</t>
  </si>
  <si>
    <t>TZS 6585061.69</t>
  </si>
  <si>
    <t>01  Sep 2025</t>
  </si>
  <si>
    <t>101 - NMB Head Office - Cash Deposit Agency banking - 0109 09 50 26 agency @21210078625@TPS900 Trx ID PS1872003975  Ter ID 2125124154   Description manunuzi!! From SHAODU BUILDING MATERIAL LIMITED =&gt; WAZIRI OMARY MWINGWA</t>
  </si>
  <si>
    <t>101AGD3252442839</t>
  </si>
  <si>
    <t>TZS 8065061.69</t>
  </si>
  <si>
    <t>101 - NMB Head Office - Cash Deposit Agency banking - 0109 11 14 43 agency @44110006606@TPS900 Trx ID PS1872192847  Ter ID 4415133075   Description davis!! From SHAODU BUILDING MATERIAL LIMITED =&gt; BONIFASI FEDRICK MINJA</t>
  </si>
  <si>
    <t>101AGD4252441462</t>
  </si>
  <si>
    <t>4572000.00</t>
  </si>
  <si>
    <t>TZS 12637061.69</t>
  </si>
  <si>
    <t>101 - NMB Head Office - Cash Deposit Agency banking - 0109 11 25 22 agency @33110030598@TPS900 Trx ID PS1872227674  Ter ID 3315137027   Description EZRA!! From SHAODU BUILDING MATERIAL LIMITED =&gt; DAVID RICHARD MARTIN</t>
  </si>
  <si>
    <t>101AGD4252442092</t>
  </si>
  <si>
    <t>TZS 19637061.69</t>
  </si>
  <si>
    <t>101 - NMB Head Office - Cash Deposit Agency banking - 0109 12 32 19 agency @63310011541@TPS900 Trx ID PS1872392956  Ter ID 6335141944   Description ADAM!! From SHAODU BUILDING MATERIAL LIMITED =&gt; ADAM AMULIKE MJILA</t>
  </si>
  <si>
    <t>101AGD4252443142</t>
  </si>
  <si>
    <t>3680000.00</t>
  </si>
  <si>
    <t>TZS 23317061.69</t>
  </si>
  <si>
    <t>101 - NMB Head Office - Cash Deposit Agency banking - 0109 12 50 42 agency @62910032754@TPS900 Trx ID PS1872439317  Ter ID 6295135700   Description raymond!! From SHAODU BUILDING MATERIAL LIMITED =&gt; ASIFOD SALAMBE MAHENGE</t>
  </si>
  <si>
    <t>101AGD125244A6TO</t>
  </si>
  <si>
    <t>33500.00</t>
  </si>
  <si>
    <t>TZS 23350561.69</t>
  </si>
  <si>
    <t>101 - NMB Head Office - Cash Deposit Agency banking - 0109 13 20 12 agency @61910032865@TPS900 Trx ID PS1872507240  Ter ID 6195469444560   Description Eva!! From SHAODU BUILDING MATERIAL LIMITED =&gt; JOSEPH ADAM MWAMAFUPA</t>
  </si>
  <si>
    <t>101AGD4252443605</t>
  </si>
  <si>
    <t>3007500.00</t>
  </si>
  <si>
    <t>TZS 26358061.69</t>
  </si>
  <si>
    <t>101 - NMB Head Office - Cash Deposit Agency banking - 0109 13 22 32 agency @61910032865@TPS900 Trx ID PS1872512508  Ter ID 6195469444560   Description Eva!! From SHAODU BUILDING MATERIAL LIMITED =&gt; JOSEPH ADAM MWAMAFUPA</t>
  </si>
  <si>
    <t>101AGD325244A3S3</t>
  </si>
  <si>
    <t>TZS 29358061.69</t>
  </si>
  <si>
    <t>505 - Dodoma - Funds Transfer  - 01 09 13 38 15 FUND-TRANSFER NMBMobileProd Malipo ya Rivert !! From SHABANI, CHRISTIAN OMARY =&gt; SHAODU BUILDING MATERIAL LIMITED</t>
  </si>
  <si>
    <t>505FTM3252440509</t>
  </si>
  <si>
    <t>TZS 29818061.69</t>
  </si>
  <si>
    <t>101 - NMB Head Office - Cash Deposit Agency banking - 0109 14 07 09 agency @80110007709@TPS900 Trx ID PS1872608910  Ter ID 8015469360145   Description yasini!! From SHAODU BUILDING MATERIAL LIMITED =&gt; DEOGRATIUS MNUBI KULUNGO</t>
  </si>
  <si>
    <t>101AGD325244A68G</t>
  </si>
  <si>
    <t>TZS 31318061.69</t>
  </si>
  <si>
    <t>101 - NMB Head Office - Cash Deposit Agency banking - 0109 14 35 23 agency @32710035156@TPS900 Trx ID PS1872667026  Ter ID 3275121176   Description REVO!! From SHAODU BUILDING MATERIAL LIMITED =&gt; SULEIMAN HASSAN RWAIKONDO</t>
  </si>
  <si>
    <t>101AGD5252442167</t>
  </si>
  <si>
    <t>TZS 41318061.69</t>
  </si>
  <si>
    <t>101 - NMB Head Office - Cash Deposit Agency banking - 0109 14 36 25 agency @32710035156@TPS900 Trx ID PS1872669214  Ter ID 3275121176   Description REVO!! From SHAODU BUILDING MATERIAL LIMITED =&gt; SULEIMAN HASSAN RWAIKONDO</t>
  </si>
  <si>
    <t>101AGD225244C3NK</t>
  </si>
  <si>
    <t>TZS 41698061.69</t>
  </si>
  <si>
    <t>320 - Muleba - Funds Transfer  - 01 09 14 46 47 FUND-TRANSFER NMBMobileProd Vio!! From EUSTACE, ENOCK MULINDA =&gt; SHAODU BUILDING MATERIAL LIMITED</t>
  </si>
  <si>
    <t>320FTM4252440007</t>
  </si>
  <si>
    <t>TZS 43878061.69</t>
  </si>
  <si>
    <t>225 - Mlimani City - Funds Transfer  - 01 09 15 02 17 FUND-TRANSFER NMBMobileProd null!! From MWANAISHA AMIRI MGOSI =&gt; SHAODU BUILDING MATERIAL LIMITED</t>
  </si>
  <si>
    <t>225FTM4252440062</t>
  </si>
  <si>
    <t>TZS 48878061.69</t>
  </si>
  <si>
    <t>238 - Mandela Road - Funds Transfer  - 01 09 15 16 05 FUND-TRANSFER NMBMobileProd null!! From MARIA GIPSON ISSANGY =&gt; SHAODU BUILDING MATERIAL LIMITED</t>
  </si>
  <si>
    <t>238FTM3252440004</t>
  </si>
  <si>
    <t>643000.00</t>
  </si>
  <si>
    <t>TZS 49521061.69</t>
  </si>
  <si>
    <t>101 - NMB Head Office - Cash Deposit Agency banking - 0109 15 22 46 agency @32710035156@TPS900 Trx ID PS1872762638  Ter ID 3275121176   Description REVO!! From SHAODU BUILDING MATERIAL LIMITED =&gt; SULEIMAN HASSAN RWAIKONDO</t>
  </si>
  <si>
    <t>101AGD325244B1EZ</t>
  </si>
  <si>
    <t>TZS 50361061.69</t>
  </si>
  <si>
    <t>101 - NMB Head Office - Cash Deposit Agency banking - 0109 15 33 32 agency @50510100903@TPS900 Trx ID PS1872785260  Ter ID 5055107014   Description EKAD INVESTMENT!! From SHAODU BUILDING MATERIAL LIMITED =&gt; HERIELI ALEN MOSHA</t>
  </si>
  <si>
    <t>101AGD5252442404</t>
  </si>
  <si>
    <t>9220000.00</t>
  </si>
  <si>
    <t>TZS 59581061.69</t>
  </si>
  <si>
    <t>101 - NMB Head Office - Cash Deposit Agency banking - 0109 16 02 14 agency @50510100903@TPS900 Trx ID PS1872846448  Ter ID 5055107014   Description JACOB!! From SHAODU BUILDING MATERIAL LIMITED =&gt; HERIELI ALEN MOSHA</t>
  </si>
  <si>
    <t>101AGD4252445753</t>
  </si>
  <si>
    <t>3180000.00</t>
  </si>
  <si>
    <t>TZS 62761061.69</t>
  </si>
  <si>
    <t>101 - NMB Head Office - Cash Deposit Agency banking - 0109 16 05 38 agency @70610071155@TPS900 Trx ID PS1872853779  Ter ID 7065105550   Description business!! From SHAODU BUILDING MATERIAL LIMITED =&gt; KARIM HAMISI MAWAZO</t>
  </si>
  <si>
    <t>101AGD5252441840</t>
  </si>
  <si>
    <t>12490000.00</t>
  </si>
  <si>
    <t>TZS 75251061.69</t>
  </si>
  <si>
    <t>101 - NMB Head Office - Cash Deposit Agency banking - 0109 16 17 07 agency @51410072104@TPS900 Trx ID PS1872878738  Ter ID 5145121609   Description jafar!! From SHAODU BUILDING MATERIAL LIMITED =&gt; GOODLUCK JOHN BAYALIMO</t>
  </si>
  <si>
    <t>101AGD325244B4I4</t>
  </si>
  <si>
    <t>1555000.00</t>
  </si>
  <si>
    <t>TZS 76806061.69</t>
  </si>
  <si>
    <t>101 - NMB Head Office - Cash Deposit Agency banking - 0109 16 18 38 agency @51410072104@TPS900 Trx ID PS1872882116  Ter ID 5145121609   Description jafar!! From SHAODU BUILDING MATERIAL LIMITED =&gt; GOODLUCK JOHN BAYALIMO</t>
  </si>
  <si>
    <t>101AGD225244D2M0</t>
  </si>
  <si>
    <t>TZS 77250061.69</t>
  </si>
  <si>
    <t>225 - Mlimani City - Outgoing Funds Transfer - Sender's Ref  IH82ZQX6ZL SHAODU BUILDING MATERIAL LIMITED to KINGSUN STEEL LIMITED =&gt; Remittance Info  purchase</t>
  </si>
  <si>
    <t>225IBFT252440041</t>
  </si>
  <si>
    <t>77250000.00</t>
  </si>
  <si>
    <t>TZS 61.69</t>
  </si>
  <si>
    <t>101 - NMB Head Office - Cash Deposit Agency banking - 0109 17 06 02 agency @33110030598@TPS900 Trx ID PS1872997166  Ter ID 3315137027   Description EZRA!! From SHAODU BUILDING MATERIAL LIMITED =&gt; DAVID RICHARD MARTIN</t>
  </si>
  <si>
    <t>101AGD325244B73G</t>
  </si>
  <si>
    <t>TZS 770061.69</t>
  </si>
  <si>
    <t>422 - Mawenzi - Outgoing Funds Transfer - Sender's Ref  FT25090116582095 ULIPO TUPO CONSTRUCTION COMPANY LIM to SHAODU BUILDING MATERIAL LIMITED =&gt; Remittance Info  /GDI/3104000/ALUMINIUM -DENI</t>
  </si>
  <si>
    <t>422FTSY252440507</t>
  </si>
  <si>
    <t>TZS 5770061.69</t>
  </si>
  <si>
    <t>02  Sep 2025</t>
  </si>
  <si>
    <t>801 - Mlandizi - Funds Transfer  - 02 09 08 14 35 FUND-TRANSFER NMBMobileProd Biashara !! From AMANDI ADINANI MRITA =&gt; SHAODU BUILDING MATERIAL LIMITED</t>
  </si>
  <si>
    <t>801FTM4252450001</t>
  </si>
  <si>
    <t>2368000.00</t>
  </si>
  <si>
    <t>TZS 8138061.69</t>
  </si>
  <si>
    <t>238 - Mandela Road - Funds Transfer  - 02 09 09 36 48 FUND-TRANSFER NMBMobileProd null!! From MARIA GIPSON ISSANGY =&gt; SHAODU BUILDING MATERIAL LIMITED</t>
  </si>
  <si>
    <t>238FTM2252450502</t>
  </si>
  <si>
    <t>78000.00</t>
  </si>
  <si>
    <t>TZS 8216061.69</t>
  </si>
  <si>
    <t>101 - NMB Head Office - Cash Deposit Agency banking - 0209 09 46 44 agency @62110024143@TPS900 Trx ID PS1873898281  Ter ID 6215469377339   Description Martha!! From SHAODU BUILDING MATERIAL LIMITED =&gt; ELPIDIUS GODIFREY KATAPA</t>
  </si>
  <si>
    <t>101AGD5252450102</t>
  </si>
  <si>
    <t>8840000.00</t>
  </si>
  <si>
    <t>TZS 17056061.69</t>
  </si>
  <si>
    <t>101 - NMB Head Office - Cash Deposit Agency banking - 0209 10 02 21 agency @61910085195@TPS900 Trx ID PS1873932054  Ter ID 6195152021   Description daud!! From SHAODU BUILDING MATERIAL LIMITED =&gt; LUCIA PROTAS MASSAWE</t>
  </si>
  <si>
    <t>101AGD4252450637</t>
  </si>
  <si>
    <t>5880000.00</t>
  </si>
  <si>
    <t>TZS 22936061.69</t>
  </si>
  <si>
    <t>705 - Masasi - Funds Transfer  - 02 09 11 15 13 FUND-TRANSFER NMBMobileProd null!! From JACKLINE BONAVENTURA MARUNDA =&gt; SHAODU BUILDING MATERIAL LIMITED</t>
  </si>
  <si>
    <t>705FTM4252450507</t>
  </si>
  <si>
    <t>TZS 26736061.69</t>
  </si>
  <si>
    <t>101 - NMB Head Office - Cash Deposit Agency banking - 0209 11 48 04 agency @44110006606@TPS900 Trx ID PS1874176402  Ter ID 4415133075   Description davs!! From SHAODU BUILDING MATERIAL LIMITED =&gt; BONIFASI FEDRICK MINJA</t>
  </si>
  <si>
    <t>101AGD225245A39C</t>
  </si>
  <si>
    <t>TZS 26986061.69</t>
  </si>
  <si>
    <t>101 - NMB Head Office - Cash Deposit Agency banking - 0209 11 53 03 agency @80110042888@TPS900 Trx ID PS1874187808  Ter ID 8015122086   Description malipo!! From SHAODU BUILDING MATERIAL LIMITED =&gt; COSMAS DANIEL MESHI</t>
  </si>
  <si>
    <t>101AGD3252458564</t>
  </si>
  <si>
    <t>TZS 28486061.69</t>
  </si>
  <si>
    <t>101 - NMB Head Office - Cash Deposit Agency banking - 0209 12 57 59 agency @70610067997@TPS900 Trx ID PS1874333822  Ter ID 7065102711   Description Mpita!! From SHAODU BUILDING MATERIAL LIMITED =&gt; FARAJI AJALI LIPONDA</t>
  </si>
  <si>
    <t>101AGD325245A19H</t>
  </si>
  <si>
    <t>2356000.00</t>
  </si>
  <si>
    <t>TZS 30842061.69</t>
  </si>
  <si>
    <t>101 - NMB Head Office - Cash Deposit Agency banking - 0209 13 07 44 agency @42210013055@TPS900 Trx ID PS1874354108  Ter ID 4225469420085   Description tupe size!! From SHAODU BUILDING MATERIAL LIMITED =&gt; MUSSA JUMA HASSANI</t>
  </si>
  <si>
    <t>101AGD325245A1KO</t>
  </si>
  <si>
    <t>TZS 33667061.69</t>
  </si>
  <si>
    <t>101 - NMB Head Office - Cash Deposit Agency banking - 0209 13 10 23 agency @42210013055@TPS900 Trx ID PS1874359088  Ter ID 4225469420085   Description tupe size!! From SHAODU BUILDING MATERIAL LIMITED =&gt; MUSSA JUMA HASSANI</t>
  </si>
  <si>
    <t>101AGD325245A1YG</t>
  </si>
  <si>
    <t>TZS 35047061.69</t>
  </si>
  <si>
    <t>101 - NMB Head Office - TIPS Payments - Ref  042-T20250902MHB00049777251 Received payment from 2090020000119 (Tupesize Company Limited) on 02.09.2025 13 11 46!! From BOT TIPS CLEARING ACCOUNT =&gt; SHAODU BUILDING MATERIAL LIMITED</t>
  </si>
  <si>
    <t>101TPFT252457462</t>
  </si>
  <si>
    <t>TZS 41047061.69</t>
  </si>
  <si>
    <t>249 - Morogoro Business Centre - Funds Transfer  - 02 09 13 13 10 FUND-TRANSFER NMBMobileProd Deposit!! From ALHUSSEIN JUZER JAMALEE =&gt; SHAODU BUILDING MATERIAL LIMITED</t>
  </si>
  <si>
    <t>249FTM4252450504</t>
  </si>
  <si>
    <t>2075000.00</t>
  </si>
  <si>
    <t>TZS 43122061.69</t>
  </si>
  <si>
    <t>101 - NMB Head Office - Cash Deposit Agency banking - 0209 13 23 53 agency @42210013055@TPS900 Trx ID PS1874388605  Ter ID 4225469420085   Description tupe size!! From SHAODU BUILDING MATERIAL LIMITED =&gt; MUSSA JUMA HASSANI</t>
  </si>
  <si>
    <t>101AGD4252452774</t>
  </si>
  <si>
    <t>4285000.00</t>
  </si>
  <si>
    <t>TZS 47407061.69</t>
  </si>
  <si>
    <t>238 - Mandela Road - Funds Transfer  - 02 09 13 40 32 FUND-TRANSFER NMBMobileProd null!! From GLORIA FESTO TEMBA  =&gt; SHAODU BUILDING MATERIAL LIMITED</t>
  </si>
  <si>
    <t>238FTM4252450009</t>
  </si>
  <si>
    <t>TZS 51407061.69</t>
  </si>
  <si>
    <t>225 - Mlimani City - Funds Transfer  - 02 09 13 44 33 FUND-TRANSFER NMBMobileProd null!! From MWANAISHA AMIRI MGOSI =&gt; SHAODU BUILDING MATERIAL LIMITED</t>
  </si>
  <si>
    <t>225FTM3252450023</t>
  </si>
  <si>
    <t>525000.00</t>
  </si>
  <si>
    <t>TZS 51932061.69</t>
  </si>
  <si>
    <t>101 - NMB Head Office - Cash Deposit Agency banking - 0209 14 32 08 agency @70510039503@TPS900 Trx ID PS1874529256  Ter ID 7055469477619   Description njau!! From SHAODU BUILDING MATERIAL LIMITED =&gt; ASTON EZEKIA MBEPI - FLOAT AC</t>
  </si>
  <si>
    <t>101AGD325245A4SX</t>
  </si>
  <si>
    <t>2980000.00</t>
  </si>
  <si>
    <t>TZS 54912061.69</t>
  </si>
  <si>
    <t>101 - NMB Head Office - TIPS Payments - Ref  503-CI29JV94YST Received payment from 0779208 (LIPA TUPESIZE COMPANY LTD) on 02.09.2025 14 43 34!! From BOT TIPS CLEARING ACCOUNT =&gt; SHAODU BUILDING MATERIAL LIMITED</t>
  </si>
  <si>
    <t>101TPFT25245A052</t>
  </si>
  <si>
    <t>TZS 59912061.69</t>
  </si>
  <si>
    <t>238 - Mandela Road - Funds Transfer  - 02 09 15 30 28 FUND-TRANSFER NMBMobileProd null!! From NELLY WILBERT MWASOMOLA =&gt; SHAODU BUILDING MATERIAL LIMITED</t>
  </si>
  <si>
    <t>238FTM3252450010</t>
  </si>
  <si>
    <t>544000.00</t>
  </si>
  <si>
    <t>TZS 60456061.69</t>
  </si>
  <si>
    <t>101 - NMB Head Office - Cash Deposit Agency banking - 0209 16 22 49 agency @21210063260@TPS900 Trx ID PS1874726047  Ter ID 2125111681   Description malipo!! From SHAODU BUILDING MATERIAL LIMITED =&gt; IDRISA ALLY KILUVIA</t>
  </si>
  <si>
    <t>101AGD225245C5EI</t>
  </si>
  <si>
    <t>TZS 60856061.69</t>
  </si>
  <si>
    <t>101 - NMB Head Office - Cash Deposit Agency banking - 0209 16 38 44 agency @21210063260@TPS900 Trx ID PS1874754496  Ter ID 2125111681   Description malipo!! From SHAODU BUILDING MATERIAL LIMITED =&gt; IDRISA ALLY KILUVIA</t>
  </si>
  <si>
    <t>101AGD325245B289</t>
  </si>
  <si>
    <t>TZS 61956061.69</t>
  </si>
  <si>
    <t>225 - Mlimani City - Outgoing Funds Transfer - Sender's Ref  AVV0WT7379 SHAODU BUILDING MATERIAL LIMITED to GLOBAL ALUMINIUM LIMITED =&gt; Remittance Info  PURCHASE</t>
  </si>
  <si>
    <t>225IBFT252450553</t>
  </si>
  <si>
    <t>61950000.00</t>
  </si>
  <si>
    <t>TZS 6061.69</t>
  </si>
  <si>
    <t>101 - NMB Head Office - Cash Deposit Agency banking - 0209 19 08 59 agency @32710035156@TPS900 Trx ID PS1875078940  Ter ID 3275121176   Description deposit!! From SHAODU BUILDING MATERIAL LIMITED =&gt; SULEIMAN HASSAN RWAIKONDO</t>
  </si>
  <si>
    <t>101AGD4252456430</t>
  </si>
  <si>
    <t>TZS 6206061.69</t>
  </si>
  <si>
    <t>03  Sep 2025</t>
  </si>
  <si>
    <t>101 - NMB Head Office - Cash Deposit Agency banking - 0209 20 49 51 agency @21210097954@TPS900 Trx ID PS1875303701  Ter ID 2125157470   Description michael!! From SHAODU BUILDING MATERIAL LIMITED =&gt; YUNAMI INVOKAFTHI MUSHI</t>
  </si>
  <si>
    <t>101AGD325245C4QD</t>
  </si>
  <si>
    <t>TZS 8006061.69</t>
  </si>
  <si>
    <t>101 - NMB Head Office - Cash Deposit Agency banking - 0309 09 50 58 agency @33110008749@TPS900 Trx ID PS1875611808  Ter ID 3315327428963   Description shija marongo!! From SHAODU BUILDING MATERIAL LIMITED =&gt; NEXONY EMMANUEL MADUKA</t>
  </si>
  <si>
    <t>101AGD3252463301</t>
  </si>
  <si>
    <t>TZS 10046061.69</t>
  </si>
  <si>
    <t>801 - Mlandizi - Funds Transfer  - 03 09 09 58 20 FUND-TRANSFER NMBMobileProd null!! From JONAS JUSTINE KIMARIO =&gt; SHAODU BUILDING MATERIAL LIMITED</t>
  </si>
  <si>
    <t>801FTM4252460004</t>
  </si>
  <si>
    <t>TZS 15046061.69</t>
  </si>
  <si>
    <t>101 - NMB Head Office - Cash Deposit Agency banking - 0309 11 04 13 agency @32310004181@TPS900 Trx ID PS1875769149  Ter ID 3235148879   Description tecla glass!! From SHAODU BUILDING MATERIAL LIMITED =&gt; MAGINDU COMPANY LIMITED</t>
  </si>
  <si>
    <t>101AGD4252461652</t>
  </si>
  <si>
    <t>TZS 20046061.69</t>
  </si>
  <si>
    <t>101 - NMB Head Office - Cash Deposit Agency banking - 0309 11 04 13 agency @20310121493@TPS900 Trx ID PS1875769168  Ter ID 2035154818   Description salumu!! From SHAODU BUILDING MATERIAL LIMITED =&gt; HELAKRIDI PETER WELLA</t>
  </si>
  <si>
    <t>101AGD3252466841</t>
  </si>
  <si>
    <t>524000.00</t>
  </si>
  <si>
    <t>TZS 20570061.69</t>
  </si>
  <si>
    <t>101 - NMB Head Office - Cash Deposit Agency banking - 0309 11 14 05 agency @33710027019@TPS900 Trx ID PS1875790176  Ter ID 3375118940   Description john vioo!! From SHAODU BUILDING MATERIAL LIMITED =&gt; JOSHUA BENJAMIN KISHAI</t>
  </si>
  <si>
    <t>101AGD3252467506</t>
  </si>
  <si>
    <t>TZS 21570061.69</t>
  </si>
  <si>
    <t>422 - Mawenzi - Outgoing Funds Transfer - Sender's Ref  8NX429FKPW ULIPO TUPO CONSTRUCTION COMPANY LIM to SHAODU BUILDING MATERIAL LIMITED =&gt; Remittance Info  Malipo ya Almunium Deni</t>
  </si>
  <si>
    <t>422IBFT252460506</t>
  </si>
  <si>
    <t>TZS 31570061.69</t>
  </si>
  <si>
    <t>320 - Muleba - Funds Transfer  - 03 09 13 31 04 FUND-TRANSFER NMBMobileProd Ac!! From EUSTACE, ENOCK MULINDA =&gt; SHAODU BUILDING MATERIAL LIMITED</t>
  </si>
  <si>
    <t>320FTM4252460506</t>
  </si>
  <si>
    <t>TZS 32670061.69</t>
  </si>
  <si>
    <t>340 - Buhongwa - Outgoing Funds Transfer - Sender's Ref  FT25090314039387 WARETA ALUMINIUMANDGLASS CO LTD to SHAODU BUILDING MATERIAL LIMITED =&gt; Remittance Info  /TSU/BIASHARA ALMINIUM</t>
  </si>
  <si>
    <t>340FTSY252460502</t>
  </si>
  <si>
    <t>8870000.00</t>
  </si>
  <si>
    <t>TZS 41540061.69</t>
  </si>
  <si>
    <t>101 - NMB Head Office - Cash Deposit Agency banking - 0309 15 02 45 agency @20310121493@TPS900 Trx ID PS1876229104  Ter ID 2035154818   Description malipo!! From SHAODU BUILDING MATERIAL LIMITED =&gt; HELAKRIDI PETER WELLA</t>
  </si>
  <si>
    <t>101AGD225246C2BC</t>
  </si>
  <si>
    <t>TZS 42040061.69</t>
  </si>
  <si>
    <t>101 - NMB Head Office - Cash Deposit Agency banking - 0309 15 14 35 agency @20310121493@TPS900 Trx ID PS1876248667  Ter ID 2035154818   Description malipo!! From SHAODU BUILDING MATERIAL LIMITED =&gt; HELAKRIDI PETER WELLA</t>
  </si>
  <si>
    <t>101AGD225246C2UN</t>
  </si>
  <si>
    <t>477500.00</t>
  </si>
  <si>
    <t>TZS 42517561.69</t>
  </si>
  <si>
    <t>101 - NMB Head Office - Cash Deposit Agency banking - 0309 15 31 14 agency @80110029162@TPS900 Trx ID PS1876277156  Ter ID 801581040   Description Hassan!! From SHAODU BUILDING MATERIAL LIMITED =&gt; EMMNUEL MICHAEL NDOSI</t>
  </si>
  <si>
    <t>101AGD325246A71E</t>
  </si>
  <si>
    <t>TZS 45517561.69</t>
  </si>
  <si>
    <t>101 - NMB Head Office - Cash Deposit Agency banking - 0309 15 46 48 agency @80110031068@TPS900 Trx ID PS1876304625  Ter ID 8015152923   Description msuya!! From SHAODU BUILDING MATERIAL LIMITED =&gt; AZIGARD SIMIONI FRANSIS</t>
  </si>
  <si>
    <t>101AGD325246B08R</t>
  </si>
  <si>
    <t>TZS 47017561.69</t>
  </si>
  <si>
    <t>212 - Kibaha - Outgoing Funds Transfer - Sender's Ref  LQM7ANINBW DIDE ENTREPRISES LIMITED to SHAODU BUILDING MATERIAL LIMITED =&gt; Remittance Info  Cement by dide</t>
  </si>
  <si>
    <t>212IBFT252460015</t>
  </si>
  <si>
    <t>TZS 56817561.69</t>
  </si>
  <si>
    <t>101 - NMB Head Office - Cash Deposit Agency banking - 0309 16 31 50 agency @53410009753@TPS900 Trx ID PS1876388804  Ter ID 5345162825   Description abushir!! From SHAODU BUILDING MATERIAL LIMITED =&gt; MARIA DAVID KIMARIO</t>
  </si>
  <si>
    <t>101AGD325246B1YO</t>
  </si>
  <si>
    <t>TZS 59317561.69</t>
  </si>
  <si>
    <t>101 - NMB Head Office - Cash Deposit Agency banking - 0309 16 59 47 agency @61810059539@TPS900 Trx ID PS1876444603  Ter ID 6185106352   Description Tembo!! From SHAODU BUILDING MATERIAL LIMITED =&gt; CHRISTOPHER  TIMOTH MWEPELWA</t>
  </si>
  <si>
    <t>101AGD225246D1OI</t>
  </si>
  <si>
    <t>TZS 59567561.69</t>
  </si>
  <si>
    <t>225 - Mlimani City - Outgoing Funds Transfer - Sender's Ref  6PZLVK737H SHAODU BUILDING MATERIAL LIMITED to KEDA (T) CERAMICS CO.LTD =&gt; Remittance Info  PURCHASE</t>
  </si>
  <si>
    <t>225IBFT252460520</t>
  </si>
  <si>
    <t>14577532.00</t>
  </si>
  <si>
    <t>TZS 44990029.69</t>
  </si>
  <si>
    <t>101 - NMB Head Office - Cash Deposit Agency banking - 0309 17 35 28 agency @32310004181@TPS900 Trx ID PS1876523252  Ter ID 3235148879   Description john!! From SHAODU BUILDING MATERIAL LIMITED =&gt; MAGINDU COMPANY LIMITED</t>
  </si>
  <si>
    <t>101AGD4252466589</t>
  </si>
  <si>
    <t>TZS 52790029.69</t>
  </si>
  <si>
    <t>225 - Mlimani City - Outgoing Funds Transfer - Sender's Ref  NOA8ZUDAEF SHAODU BUILDING MATERIAL LIMITED to XINGHAO GROUP CO.LIMITED =&gt; Remittance Info  purchase</t>
  </si>
  <si>
    <t>225IBFT252460041</t>
  </si>
  <si>
    <t>TZS 2790029.69</t>
  </si>
  <si>
    <t>101 - NMB Head Office - Cash Deposit Agency banking - 0309 18 11 11 agency @32310004181@TPS900 Trx ID PS1876601003  Ter ID 3235148879   Description tecla glass!! From SHAODU BUILDING MATERIAL LIMITED =&gt; MAGINDU COMPANY LIMITED</t>
  </si>
  <si>
    <t>101AGD4252466942</t>
  </si>
  <si>
    <t>TZS 8790029.69</t>
  </si>
  <si>
    <t>101 - NMB Head Office - Cash Deposit Agency banking - 0309 18 20 01 agency @80110042888@TPS900 Trx ID PS1876621426  Ter ID 8015122086   Description malipo!! From SHAODU BUILDING MATERIAL LIMITED =&gt; COSMAS DANIEL MESHI</t>
  </si>
  <si>
    <t>101AGD325246B6VY</t>
  </si>
  <si>
    <t>TZS 10290029.69</t>
  </si>
  <si>
    <t>801 - Mlandizi - Funds Transfer  - 03 09 18 25 13 FUND-TRANSFER NMBMobileProd Kulipia cement lulu!! From DAMBULWA YASINI DAMBULWA =&gt; SHAODU BUILDING MATERIAL LIMITED</t>
  </si>
  <si>
    <t>801FTM4252460508</t>
  </si>
  <si>
    <t>TZS 13190029.69</t>
  </si>
  <si>
    <t>101 - NMB Head Office - Cash Deposit Agency banking - 0309 19 06 58 agency @32310004181@TPS900 Trx ID PS1876737086  Ter ID 3235148879   Description john!! From SHAODU BUILDING MATERIAL LIMITED =&gt; MAGINDU COMPANY LIMITED</t>
  </si>
  <si>
    <t>101AGD4252467385</t>
  </si>
  <si>
    <t>TZS 17190029.69</t>
  </si>
  <si>
    <t>04  Sep 2025</t>
  </si>
  <si>
    <t>101 - NMB Head Office - Cash Deposit Agency banking - 0409 09 15 56 agency @51410071925@TPS900 Trx ID PS1877165775  Ter ID 5145119013   Description Simoni!! From SHAODU BUILDING MATERIAL LIMITED =&gt; ESROM WILLISON NDABAGILILE</t>
  </si>
  <si>
    <t>101AGD3252472040</t>
  </si>
  <si>
    <t>1610000.00</t>
  </si>
  <si>
    <t>TZS 18800029.69</t>
  </si>
  <si>
    <t>101 - NMB Head Office - Cash Deposit Agency banking - 0409 09 24 29 agency @33610000806@TPS900 Trx ID PS1877180689  Ter ID 336555545   Description johnson!! From SHAODU BUILDING MATERIAL LIMITED =&gt; MARCO PETRO BARAKA</t>
  </si>
  <si>
    <t>101AGD3252471899</t>
  </si>
  <si>
    <t>TZS 19460029.69</t>
  </si>
  <si>
    <t>238 - Mandela Road - Funds Transfer  - 04 09 10 08 32 FUND-TRANSFER NMBMobileProd null!! From CAREN IPOLITY LAIZER =&gt; SHAODU BUILDING MATERIAL LIMITED</t>
  </si>
  <si>
    <t>238FTM2252470003</t>
  </si>
  <si>
    <t>TZS 19850029.69</t>
  </si>
  <si>
    <t>306 - Kahama - Funds Transfer  - 04 09 10 17 35 FUND-TRANSFER NMBMobileProd Vioo!! From SOLOMON JULIUS WASHIMA =&gt; SHAODU BUILDING MATERIAL LIMITED</t>
  </si>
  <si>
    <t>306FTM4252470005</t>
  </si>
  <si>
    <t>TZS 23850029.69</t>
  </si>
  <si>
    <t>101 - NMB Head Office - Cash Deposit Agency banking - 0409 11 29 23 agency @33410014624@TPS900 Trx ID PS1877432803  Ter ID 3345109288   Description mbembati!! From SHAODU BUILDING MATERIAL LIMITED =&gt; LUTUBIJA YOHANA KISUMO</t>
  </si>
  <si>
    <t>101AGD5252470747</t>
  </si>
  <si>
    <t>17855000.00</t>
  </si>
  <si>
    <t>TZS 41705029.69</t>
  </si>
  <si>
    <t>403 - Nelson Mandela - Outgoing Funds Transfer - Sender's Ref  DKRDU7WRNZ TUPESIZE COMPANY LIMITED to SHAODU BUILDING MATERIAL LIMITED =&gt; Remittance Info  Deposit</t>
  </si>
  <si>
    <t>403IBFT252470012</t>
  </si>
  <si>
    <t>TZS 49705029.69</t>
  </si>
  <si>
    <t>101 - NMB Head Office - Cash Deposit Agency banking - 0409 12 07 18 agency @50510100903@TPS900 Trx ID PS1877509808  Ter ID 5055107014   Description JOHN!! From SHAODU BUILDING MATERIAL LIMITED =&gt; HERIELI ALEN MOSHA</t>
  </si>
  <si>
    <t>101AGD5252471060</t>
  </si>
  <si>
    <t>16586800.00</t>
  </si>
  <si>
    <t>TZS 66291829.69</t>
  </si>
  <si>
    <t>306 - Kahama - Funds Transfer  - 04 09 12 15 03 FUND-TRANSFER NMBMobileProd null!! From JACKSON JULIUS KABELELE =&gt; SHAODU BUILDING MATERIAL LIMITED</t>
  </si>
  <si>
    <t>306FTM4252470507</t>
  </si>
  <si>
    <t>TZS 71291829.69</t>
  </si>
  <si>
    <t>101 - NMB Head Office - Cash Deposit Agency banking - 0409 12 25 32 agency @32010042147@TPS900 Trx ID PS1877546699  Ter ID 3205116257   Description ABDULSHAHIDU!! From SHAODU BUILDING MATERIAL LIMITED =&gt; SHAMIMU HASANI RWAIKONDO</t>
  </si>
  <si>
    <t>101AGD325247A08K</t>
  </si>
  <si>
    <t>2586000.00</t>
  </si>
  <si>
    <t>TZS 73877829.69</t>
  </si>
  <si>
    <t>402 - Mwanga - Funds Transfer  - 04 09 12 34 11 FUND-TRANSFER NMBMobileProd null!! From HUSSEIN SALIM MCHOMVU =&gt; SHAODU BUILDING MATERIAL LIMITED</t>
  </si>
  <si>
    <t>402FTM4252470005</t>
  </si>
  <si>
    <t>TZS 74777829.69</t>
  </si>
  <si>
    <t>230 - Airport - Cash Deposit - sadam ahmed!! From SHAODU BUILDING MATERIAL LIMITED</t>
  </si>
  <si>
    <t>230CHDP252470512</t>
  </si>
  <si>
    <t>14985000.00</t>
  </si>
  <si>
    <t>TZS 89762829.69</t>
  </si>
  <si>
    <t>306 - Kahama - Funds Transfer  - 04 09 12 49 06 FUND-TRANSFER NMBMobileProd Vioo!! From SOLOMON JULIUS WASHIMA =&gt; SHAODU BUILDING MATERIAL LIMITED</t>
  </si>
  <si>
    <t>306FTM3252470505</t>
  </si>
  <si>
    <t>TZS 90362829.69</t>
  </si>
  <si>
    <t>101 - NMB Head Office - Cash Deposit Agency banking - 0409 12 56 22 agency @30610069042@TPS900 Trx ID PS1877607099  Ter ID 306572040   Description jackison!! From SHAODU BUILDING MATERIAL LIMITED =&gt; FARAJI AMIRI NZINGO</t>
  </si>
  <si>
    <t>101AGD4252472339</t>
  </si>
  <si>
    <t>7030000.00</t>
  </si>
  <si>
    <t>TZS 97392829.69</t>
  </si>
  <si>
    <t>101 - NMB Head Office - Cash Deposit Agency banking - 0409 13 46 35 agency @20310121493@TPS900 Trx ID PS1877700581  Ter ID 2035154818   Description malipo!! From SHAODU BUILDING MATERIAL LIMITED =&gt; HELAKRIDI PETER WELLA</t>
  </si>
  <si>
    <t>101AGD225247B43M</t>
  </si>
  <si>
    <t>TZS 97445829.69</t>
  </si>
  <si>
    <t>101 - NMB Head Office - Funds Transfer  - 0409 14 58 58 agency @50210013116@Trx ID PS1877828289 Ter ID 502523439799  Card No 516167******0428!! From ADAMU ABUBAKARY MAKOYE =&gt; SHAODU BUILDING MATERIAL LIMITED</t>
  </si>
  <si>
    <t>101AGM4252470683</t>
  </si>
  <si>
    <t>TZS 99420829.69</t>
  </si>
  <si>
    <t>225 - Mlimani City - Outgoing Funds Transfer - Sender's Ref  EHLZEZ4MWU SHAODU BUILDING MATERIAL LIMITED to DAUD JOSIAH KENDO =&gt; Remittance Info  REFUND</t>
  </si>
  <si>
    <t>225IBFT252470542</t>
  </si>
  <si>
    <t>TZS 93540829.69</t>
  </si>
  <si>
    <t>101 - NMB Head Office - Cash Deposit Agency banking - 0409 15 02 31 agency @33110030598@TPS900 Trx ID PS1877834584  Ter ID 3315137027   Description EZRA!! From SHAODU BUILDING MATERIAL LIMITED =&gt; DAVID RICHARD MARTIN</t>
  </si>
  <si>
    <t>101AGD4252474434</t>
  </si>
  <si>
    <t>TZS 99540829.69</t>
  </si>
  <si>
    <t>101 - NMB Head Office - Cash Deposit Agency banking - 0409 16 15 07 agency @20310121493@TPS900 Trx ID PS1877963095  Ter ID 2035154818   Description naomi!! From SHAODU BUILDING MATERIAL LIMITED =&gt; HELAKRIDI PETER WELLA</t>
  </si>
  <si>
    <t>101AGD225247C4UN</t>
  </si>
  <si>
    <t>TZS 99915829.69</t>
  </si>
  <si>
    <t>225 - Mlimani City - Outgoing Funds Transfer - Sender's Ref  0SKNAW9WNV SHAODU BUILDING MATERIAL LIMITED to GOODWILL (TANZANIA) CERAMIC CO LTD =&gt; Remittance Info  PURCHASE</t>
  </si>
  <si>
    <t>225IBFT252470049</t>
  </si>
  <si>
    <t>37896890.00</t>
  </si>
  <si>
    <t>TZS 62018939.69</t>
  </si>
  <si>
    <t>705 - Masasi - Funds Transfer  - 04 09 16 49 50 FUND-TRANSFER NMBMobileProd null!! From JACKLINE BONAVENTURA MARUNDA =&gt; SHAODU BUILDING MATERIAL LIMITED</t>
  </si>
  <si>
    <t>705FTM4252470511</t>
  </si>
  <si>
    <t>TZS 67018939.69</t>
  </si>
  <si>
    <t>101 - NMB Head Office - Cash Deposit Agency banking - 0409 17 13 07 agency @20310121493@TPS900 Trx ID PS1878076118  Ter ID 2035154818   Description malipo!! From SHAODU BUILDING MATERIAL LIMITED =&gt; HELAKRIDI PETER WELLA</t>
  </si>
  <si>
    <t>101AGD225247D0MV</t>
  </si>
  <si>
    <t>TZS 67178939.69</t>
  </si>
  <si>
    <t>225 - Mlimani City - Outgoing Funds Transfer - Sender's Ref  Z9RO1RCFL7 SHAODU BUILDING MATERIAL LIMITED to GOODWILL (TANZANIA) CERAMIC CO LTD =&gt; Remittance Info  PURCHASE</t>
  </si>
  <si>
    <t>225IBFT252470556</t>
  </si>
  <si>
    <t>TZS 37178939.69</t>
  </si>
  <si>
    <t>705 - Masasi - Funds Transfer  - 04 09 17 14 42 FUND-TRANSFER NMBMobileProd null!! From KELVIN CASTORY NJAU =&gt; SHAODU BUILDING MATERIAL LIMITED</t>
  </si>
  <si>
    <t>705FTM2252470522</t>
  </si>
  <si>
    <t>312500.00</t>
  </si>
  <si>
    <t>TZS 37491439.69</t>
  </si>
  <si>
    <t>225 - Mlimani City - Outgoing Funds Transfer - Sender's Ref  S5VG6AG4NY SHAODU BUILDING MATERIAL LIMITED to KEDA (T) CERAMICS CO.LTD =&gt; Remittance Info  purchase</t>
  </si>
  <si>
    <t>225IBFT252470059</t>
  </si>
  <si>
    <t>37000000.00</t>
  </si>
  <si>
    <t>TZS 491439.69</t>
  </si>
  <si>
    <t>337 - Pamba Road - Outgoing Funds Transfer - Sender's Ref  HJF3XHLHX1 KING FINISHING HOUSE COMPANY LTD to SHAODU BUILDING MATERIAL LIMITED =&gt; Remittance Info  Payment</t>
  </si>
  <si>
    <t>337IBFT252470505</t>
  </si>
  <si>
    <t>TZS 9891439.69</t>
  </si>
  <si>
    <t>05  Sep 2025</t>
  </si>
  <si>
    <t>101 - NMB Head Office - Cash Deposit Agency banking - 0509 09 05 45 agency @21210078625@TPS900 Trx ID PS1878742060  Ter ID 2125124154   Description manunuzi!! From SHAODU BUILDING MATERIAL LIMITED =&gt; WAZIRI OMARY MWINGWA</t>
  </si>
  <si>
    <t>101AGD2252483441</t>
  </si>
  <si>
    <t>TZS 10356439.69</t>
  </si>
  <si>
    <t>705 - Masasi - Funds Transfer  - 05 09 09 53 28 FUND-TRANSFER NMBMobileProd null!! From JACKLINE BONAVENTURA MARUNDA =&gt; SHAODU BUILDING MATERIAL LIMITED</t>
  </si>
  <si>
    <t>705FTM3252480501</t>
  </si>
  <si>
    <t>TZS 10756439.69</t>
  </si>
  <si>
    <t>101 - NMB Head Office - Cash Deposit Agency banking - 0509 11 18 20 agency @23010058101@TPS900 Trx ID PS1878992419  Ter ID 2305109374   Description G7 CHALA!! From SHAODU BUILDING MATERIAL LIMITED =&gt; VERONICA MBARUKU MVUNGI</t>
  </si>
  <si>
    <t>101AGD3252487279</t>
  </si>
  <si>
    <t>TZS 13716439.69</t>
  </si>
  <si>
    <t>635 - Ruaha - Funds Transfer  - 05 09 12 35 38 FUND-TRANSFER NMBMobileProd null!! From SELEMAN HASSAN MBIRU =&gt; SHAODU BUILDING MATERIAL LIMITED</t>
  </si>
  <si>
    <t>635FTM4252480007</t>
  </si>
  <si>
    <t>TZS 16216439.69</t>
  </si>
  <si>
    <t>101 - NMB Head Office - Cash Deposit Agency banking - 0509 12 48 33 agency @63510031207@TPS900 Trx ID PS1879167828  Ter ID 6355120410   Description daud juma!! From SHAODU BUILDING MATERIAL LIMITED =&gt; PANCRAS LAURENT BINAGANAGWA</t>
  </si>
  <si>
    <t>101AGD325248A1II</t>
  </si>
  <si>
    <t>TZS 19216439.69</t>
  </si>
  <si>
    <t>101 - NMB Head Office - Cash Deposit Agency banking - 0509 14 27 31 agency @63510010076@TPS900 Trx ID PS1879333275  Ter ID 6355469440657   Description daudi!! From SHAODU BUILDING MATERIAL LIMITED =&gt; JOVINI RICHARD MSHUMBUSI</t>
  </si>
  <si>
    <t>101AGD325248A5HV</t>
  </si>
  <si>
    <t>1090000.00</t>
  </si>
  <si>
    <t>TZS 20306439.69</t>
  </si>
  <si>
    <t>101 - NMB Head Office - Cash Deposit Agency banking - 0509 15 02 14 agency @63510031207@TPS900 Trx ID PS1879391202  Ter ID 6355120410   Description seleman!! From SHAODU BUILDING MATERIAL LIMITED =&gt; PANCRAS LAURENT BINAGANAGWA</t>
  </si>
  <si>
    <t>101AGD5252481353</t>
  </si>
  <si>
    <t>9615000.00</t>
  </si>
  <si>
    <t>TZS 29921439.69</t>
  </si>
  <si>
    <t>101 - NMB Head Office - Cash Deposit Agency banking - 0509 15 44 18 agency @61810059539@TPS900 Trx ID PS1879460555  Ter ID 6185106352   Description tembo!! From SHAODU BUILDING MATERIAL LIMITED =&gt; CHRISTOPHER  TIMOTH MWEPELWA</t>
  </si>
  <si>
    <t>101AGD225248C2BS</t>
  </si>
  <si>
    <t>TZS 30251439.69</t>
  </si>
  <si>
    <t>101 - NMB Head Office - Cash Deposit Agency banking - 0509 16 04 11 agency @30710055995@TPS900 Trx ID PS1879493630  Ter ID 3075110088   Description OMAR!! From SHAODU BUILDING MATERIAL LIMITED =&gt; JIMMY ADOLF NCHIJI</t>
  </si>
  <si>
    <t>101AGD4252484978</t>
  </si>
  <si>
    <t>7022000.00</t>
  </si>
  <si>
    <t>TZS 37273439.69</t>
  </si>
  <si>
    <t>101 - NMB Head Office - Cash Deposit Agency banking - 0509 17 17 35 agency @61810059539@TPS900 Trx ID PS1879620401  Ter ID 6185106352   Description tembo!! From SHAODU BUILDING MATERIAL LIMITED =&gt; CHRISTOPHER  TIMOTH MWEPELWA</t>
  </si>
  <si>
    <t>101AGD225248C7LZ</t>
  </si>
  <si>
    <t>TZS 37363439.69</t>
  </si>
  <si>
    <t>101 - NMB Head Office - Cash Deposit Agency banking - 0509 17 53 08 agency @80110011342@TPS900 Trx ID PS1879689934  Ter ID 801562842   Description elly mwanga!! From SHAODU BUILDING MATERIAL LIMITED =&gt; NEEMA SAUL  NKYA</t>
  </si>
  <si>
    <t>101AGD325248B5U8</t>
  </si>
  <si>
    <t>TZS 38863439.69</t>
  </si>
  <si>
    <t>06  Sep 2025</t>
  </si>
  <si>
    <t>101 - NMB Head Office - Cash Deposit Agency banking - 0509 21 29 24 agency @30610041881@TPS900 Trx ID PS1880087708  Ter ID 3065307824548   Description joseph sangalai!! From SHAODU BUILDING MATERIAL LIMITED =&gt; SIMON EMANUEL KIKWELELE</t>
  </si>
  <si>
    <t>101AGD4252487574</t>
  </si>
  <si>
    <t>5895000.00</t>
  </si>
  <si>
    <t>TZS 44758439.69</t>
  </si>
  <si>
    <t>101 - NMB Head Office - Cash Deposit Agency banking - 0509 21 42 00 agency @30610041881@TPS900 Trx ID PS1880096680  Ter ID 3065307824548   Description joseph sangalai!! From SHAODU BUILDING MATERIAL LIMITED =&gt; SIMON EMANUEL KIKWELELE</t>
  </si>
  <si>
    <t>101AGD325248C5AH</t>
  </si>
  <si>
    <t>TZS 45708439.69</t>
  </si>
  <si>
    <t>101 - NMB Head Office - Cash Deposit Agency banking - 0509 21 44 25 agency @21210063260@TPS900 Trx ID PS1880098305  Ter ID 2125111681   Description malipo cement!! From SHAODU BUILDING MATERIAL LIMITED =&gt; IDRISA ALLY KILUVIA</t>
  </si>
  <si>
    <t>101AGD225248F1VT</t>
  </si>
  <si>
    <t>TZS 46148439.69</t>
  </si>
  <si>
    <t>101 - NMB Head Office - Cash Deposit Agency banking - 0609 09 01 12 agency @80110003046@TPS900 Trx ID PS1880218419  Ter ID 8015421115544   Description MPOGOLO!! From SHAODU BUILDING MATERIAL LIMITED =&gt; EMMANUEL MICHAEL NDOSSI</t>
  </si>
  <si>
    <t>101AGD3252490984</t>
  </si>
  <si>
    <t>TZS 47648439.69</t>
  </si>
  <si>
    <t>225 - Mlimani City - Funds Transfer  - 06 09 09 28 42 FUND-TRANSFER NMBMobileProd Malipo ya cement !! From KINUNDA, DENIS AMBROS =&gt; SHAODU BUILDING MATERIAL LIMITED</t>
  </si>
  <si>
    <t>225FTM4252490508</t>
  </si>
  <si>
    <t>TZS 49148439.69</t>
  </si>
  <si>
    <t>306 - Kahama - Cash Deposit - MOHAMED SUMUNI-VIOO!! From SHAODU BUILDING MATERIAL LIMITED</t>
  </si>
  <si>
    <t>306CHDP252490007</t>
  </si>
  <si>
    <t>TZS 60948439.69</t>
  </si>
  <si>
    <t>238 - Mandela Road - Funds Transfer  - 06 09 09 44 33 FUND-TRANSFER NMBMobileProd null!! From MARIA GIPSON ISSANGY =&gt; SHAODU BUILDING MATERIAL LIMITED</t>
  </si>
  <si>
    <t>238FTM3252490003</t>
  </si>
  <si>
    <t>TZS 61348439.69</t>
  </si>
  <si>
    <t>201 - Bank House - Funds Transfer  - 06 09 09 48 40 FUND-TRANSFER NMBMobileProd null!! From FRANCO MOLOLO MWAKABUTA =&gt; SHAODU BUILDING MATERIAL LIMITED</t>
  </si>
  <si>
    <t>201FTM4252490515</t>
  </si>
  <si>
    <t>TZS 63808439.69</t>
  </si>
  <si>
    <t>801 - Mlandizi - Funds Transfer  - 06 09 09 55 06 FUND-TRANSFER NMBMobileProd null!! From JONAS JUSTINE KIMARIO =&gt; SHAODU BUILDING MATERIAL LIMITED</t>
  </si>
  <si>
    <t>801FTM4252490002</t>
  </si>
  <si>
    <t>TZS 67688439.69</t>
  </si>
  <si>
    <t>101 - NMB Head Office - Cash Deposit Agency banking - 0609 10 02 52 agency @32710035156@TPS900 Trx ID PS1880323041  Ter ID 3275121176   Description REVO!! From SHAODU BUILDING MATERIAL LIMITED =&gt; SULEIMAN HASSAN RWAIKONDO</t>
  </si>
  <si>
    <t>101AGD4252490925</t>
  </si>
  <si>
    <t>TZS 74488439.69</t>
  </si>
  <si>
    <t>101 - NMB Head Office - Cash Deposit Agency banking - 0609 10 54 37 agency @51610077670@TPS900 Trx ID PS1880427844  Ter ID 5165154264   Description ally!! From SHAODU BUILDING MATERIAL LIMITED =&gt; NKEYEMBA HARDWARE</t>
  </si>
  <si>
    <t>101AGD225249A17J</t>
  </si>
  <si>
    <t>488000.00</t>
  </si>
  <si>
    <t>TZS 74976439.69</t>
  </si>
  <si>
    <t>101 - NMB Head Office - Cash Deposit Agency banking - 0609 11 13 49 agency @30710059606@TPS900 Trx ID PS1880468109  Ter ID 3075106664   Description omary!! From SHAODU BUILDING MATERIAL LIMITED =&gt; SHABANI SUFIANI LUHAMBA</t>
  </si>
  <si>
    <t>101AGD3252498419</t>
  </si>
  <si>
    <t>TZS 76226439.69</t>
  </si>
  <si>
    <t>630 - Laela - Outgoing Funds Transfer - Sender's Ref  FT25090611208437 ATHUMANI AMIRI HASSANI to SHAODU BUILDING MATERIAL LIMITED =&gt; Remittance Info  /GDE/310100/VIOO SHIT 80</t>
  </si>
  <si>
    <t>630FTSY252490001</t>
  </si>
  <si>
    <t>3952500.00</t>
  </si>
  <si>
    <t>TZS 80178939.69</t>
  </si>
  <si>
    <t>101 - NMB Head Office - Cash Deposit Agency banking - 0609 12 01 25 agency @33610000806@TPS900 Trx ID PS1880568060  Ter ID 336555545   Description johnson!! From SHAODU BUILDING MATERIAL LIMITED =&gt; MARCO PETRO BARAKA</t>
  </si>
  <si>
    <t>101AGD4252493662</t>
  </si>
  <si>
    <t>TZS 85878939.69</t>
  </si>
  <si>
    <t>101 - NMB Head Office - Cash Deposit Agency banking - 0609 12 02 19 agency @33610000806@TPS900 Trx ID PS1880570001  Ter ID 336555545   Description johnsonn!! From SHAODU BUILDING MATERIAL LIMITED =&gt; MARCO PETRO BARAKA</t>
  </si>
  <si>
    <t>101AGD4252493682</t>
  </si>
  <si>
    <t>TZS 90878939.69</t>
  </si>
  <si>
    <t>101 - NMB Head Office - TIPS Payments - Ref  501-25792566369088 Received payment from 255678722004 (KULWA LUZUGA) on 06.09.2025 12 33 03!! From BOT TIPS CLEARING ACCOUNT =&gt; SHAODU BUILDING MATERIAL LIMITED</t>
  </si>
  <si>
    <t>101TPFT252495841</t>
  </si>
  <si>
    <t>TZS 92878939.69</t>
  </si>
  <si>
    <t>101 - NMB Head Office - Cash Deposit Agency banking - 0609 12 37 37 agency @70610064417@TPS900 Trx ID PS1880642076  Ter ID 7065469439377   Description mpita!! From SHAODU BUILDING MATERIAL LIMITED =&gt; SHAIBU MOHAMEDI NGAYAME</t>
  </si>
  <si>
    <t>101AGD4252494657</t>
  </si>
  <si>
    <t>TZS 97298939.69</t>
  </si>
  <si>
    <t>101 - NMB Head Office - Cash Deposit Agency banking - 0609 12 42 03 agency @50510100903@TPS900 Trx ID PS1880651048  Ter ID 5055107014   Description FESTO!! From SHAODU BUILDING MATERIAL LIMITED =&gt; HERIELI ALEN MOSHA</t>
  </si>
  <si>
    <t>101AGD5252492304</t>
  </si>
  <si>
    <t>15395000.00</t>
  </si>
  <si>
    <t>TZS 112693939.69</t>
  </si>
  <si>
    <t>101 - NMB Head Office - Cash Deposit Agency banking - 0609 12 49 13 agency @50210025099@TPS900 Trx ID PS1880665342  Ter ID 5025126469   Description Adamu!! From SHAODU BUILDING MATERIAL LIMITED =&gt; IDRISA OMARI CHEPA</t>
  </si>
  <si>
    <t>101AGD325249A4FU</t>
  </si>
  <si>
    <t>TZS 113293939.69</t>
  </si>
  <si>
    <t>101 - NMB Head Office - Cash Deposit Agency banking - 0609 12 58 11 agency @60610037403@TPS900 Trx ID PS1880683521  Ter ID 6065469400760   Description sila  m!! From SHAODU BUILDING MATERIAL LIMITED =&gt; JACKSON JOACKIM MGANWA</t>
  </si>
  <si>
    <t>101AGD325249A47B</t>
  </si>
  <si>
    <t>TZS 114693939.69</t>
  </si>
  <si>
    <t>227 - Dumila - Funds Transfer  - 06 09 13 00 08 FUND-TRANSFER NMBMobileProd ALUMINUM !! From JIMSON PETRO MBEMBATI =&gt; SHAODU BUILDING MATERIAL LIMITED</t>
  </si>
  <si>
    <t>227FTM4252490004</t>
  </si>
  <si>
    <t>TZS 117373939.69</t>
  </si>
  <si>
    <t>201 - Bank House - Funds Transfer  - 06 09 13 09 06 FUND-TRANSFER NMBMobileProd null!! From FRANCO MOLOLO MWAKABUTA =&gt; SHAODU BUILDING MATERIAL LIMITED</t>
  </si>
  <si>
    <t>201FTM5252490503</t>
  </si>
  <si>
    <t>TZS 117378939.69</t>
  </si>
  <si>
    <t>238 - Mandela Road - Funds Transfer  - 06 09 13 25 17 FUND-TRANSFER NMBMobileProd null!! From FRANCISSO ENTREPRISES =&gt; SHAODU BUILDING MATERIAL LIMITED</t>
  </si>
  <si>
    <t>238FTM4252490012</t>
  </si>
  <si>
    <t>3354000.00</t>
  </si>
  <si>
    <t>TZS 120732939.69</t>
  </si>
  <si>
    <t>101 - NMB Head Office - Cash Deposit Agency banking - 0609 13 58 59 agency @80110017431@TPS900 Trx ID PS1880798633  Ter ID 8015103077   Description malipo ya cement!! From SHAODU BUILDING MATERIAL LIMITED =&gt; BEATRICE RAYMOND JEREMIA</t>
  </si>
  <si>
    <t>101AGD325249B04J</t>
  </si>
  <si>
    <t>TZS 122232939.69</t>
  </si>
  <si>
    <t>101 - NMB Head Office - Cash Deposit Agency banking - 0609 15 12 57 agency @80110045682@TPS900 Trx ID PS1880926785  Ter ID 8015151641   Description MPOGOLO!! From SHAODU BUILDING MATERIAL LIMITED =&gt; GULLAM HASHIMU KABUGA</t>
  </si>
  <si>
    <t>101AGD325249B3R5</t>
  </si>
  <si>
    <t>TZS 123732939.69</t>
  </si>
  <si>
    <t>101 - NMB Head Office - Cash Deposit Agency banking - 0609 16 22 38 agency @80110011342@TPS900 Trx ID PS1881044002  Ter ID 801562842   Description msuya!! From SHAODU BUILDING MATERIAL LIMITED =&gt; NEEMA SAUL  NKYA</t>
  </si>
  <si>
    <t>101AGD325249B72J</t>
  </si>
  <si>
    <t>TZS 125232939.69</t>
  </si>
  <si>
    <t>225 - Mlimani City - Outgoing Funds Transfer - Sender's Ref  R1YCZXW8LZ SHAODU BUILDING MATERIAL LIMITED to XINGHAO GROUP CO.LIMITED =&gt; Remittance Info  PURCHASE</t>
  </si>
  <si>
    <t>225IBFT252490542</t>
  </si>
  <si>
    <t>TZS 75232939.69</t>
  </si>
  <si>
    <t>225 - Mlimani City - Outgoing Funds Transfer - Sender's Ref  05LJITQ6TE SHAODU BUILDING MATERIAL LIMITED to KEDA (T) CERAMICS CO.LTD =&gt; Remittance Info  purchase</t>
  </si>
  <si>
    <t>225IBFT252490073</t>
  </si>
  <si>
    <t>TZS 25232939.69</t>
  </si>
  <si>
    <t>225 - Mlimani City - Outgoing Funds Transfer - Sender's Ref  ZBVKFA7HU5 SHAODU BUILDING MATERIAL LIMITED to GOODWILL (TANZANIA) CERAMIC CO LTD =&gt; Remittance Info  purchase</t>
  </si>
  <si>
    <t>225IBFT252490075</t>
  </si>
  <si>
    <t>25230000.00</t>
  </si>
  <si>
    <t>TZS 2939.69</t>
  </si>
  <si>
    <t>101 - NMB Head Office - Cash Deposit Agency banking - 0609 17 10 24 agency @32710035156@TPS900 Trx ID PS1881129499  Ter ID 3275121176   Description REVO!! From SHAODU BUILDING MATERIAL LIMITED =&gt; SULEIMAN HASSAN RWAIKONDO</t>
  </si>
  <si>
    <t>101AGD325249C1FN</t>
  </si>
  <si>
    <t>TZS 902939.69</t>
  </si>
  <si>
    <t>101 - NMB Head Office - Cash Deposit Agency banking - 0609 18 34 03 agency @51610077670@TPS900 Trx ID PS1881309745  Ter ID 5165154264   Description Ally!! From SHAODU BUILDING MATERIAL LIMITED =&gt; NKEYEMBA HARDWARE</t>
  </si>
  <si>
    <t>101AGD325249C5DF</t>
  </si>
  <si>
    <t>TZS 2402939.69</t>
  </si>
  <si>
    <t>101 - NMB Head Office - Cash Deposit Agency banking - 0609 19 17 55 agency @21210090832@TPS900 Trx ID PS1881423571  Ter ID 2125150207   Description Kipara!! From SHAODU BUILDING MATERIAL LIMITED =&gt; EMMANUEL EVANCE MRINA</t>
  </si>
  <si>
    <t>101AGD325249C7LE</t>
  </si>
  <si>
    <t>TZS 3752939.69</t>
  </si>
  <si>
    <t>101 - NMB Head Office - Cash Deposit Agency banking - 0609 20 08 34 agency @21210090832@TPS900 Trx ID PS1881530643  Ter ID 2125150207   Description Kipara!! From SHAODU BUILDING MATERIAL LIMITED =&gt; EMMANUEL EVANCE MRINA</t>
  </si>
  <si>
    <t>101AGD225249E6VR</t>
  </si>
  <si>
    <t>TZS 3922939.69</t>
  </si>
  <si>
    <t>07  Sep 2025</t>
  </si>
  <si>
    <t>101 - NMB Head Office - Cash Deposit Agency banking - 0709 13 19 48 agency @80110042888@TPS900 Trx ID PS1882034526  Ter ID 8015122086   Description malipo!! From SHAODU BUILDING MATERIAL LIMITED =&gt; COSMAS DANIEL MESHI</t>
  </si>
  <si>
    <t>101AGD3252506850</t>
  </si>
  <si>
    <t>TZS 5422939.69</t>
  </si>
  <si>
    <t>08  Sep 2025</t>
  </si>
  <si>
    <t>101 - NMB Head Office - Cash Deposit Agency banking - 0809 08 50 22 agency @21510016092@TPS900 Trx ID PS1882794714  Ter ID 2155126273   Description jastin samba!! From SHAODU BUILDING MATERIAL LIMITED =&gt; EMMANUEL WILLIAM SHAO</t>
  </si>
  <si>
    <t>101AGD3252510879</t>
  </si>
  <si>
    <t>TZS 6922939.69</t>
  </si>
  <si>
    <t>225 - Mlimani City - Outgoing Funds Transfer - Sender's Ref  CS6M0IACS9 =&gt; Ultimate Beneficiary  /0150248415400 * ZION GROUP T LTD =&gt; Remittance Info  REFUND</t>
  </si>
  <si>
    <t>225IBOT252510501</t>
  </si>
  <si>
    <t>6130080.00</t>
  </si>
  <si>
    <t>TZS 792859.69</t>
  </si>
  <si>
    <t>225 - Mlimani City - Commission on Funds Transfer - Sender's Ref  CS6M0IACS9 =&gt; Ultimate Beneficiary  /0150248415400 * ZION GROUP T LTD =&gt; Remittance Info  REFUND</t>
  </si>
  <si>
    <t>TZS 791164.77</t>
  </si>
  <si>
    <t>225 - Mlimani City - VAT Payable on Comm and Fees - Sender's Ref  CS6M0IACS9 =&gt; Ultimate Beneficiary  /0150248415400 * ZION GROUP T LTD =&gt; Remittance Info  REFUND</t>
  </si>
  <si>
    <t>TZS 790859.69</t>
  </si>
  <si>
    <t>101 - NMB Head Office - Cash Deposit Agency banking - 0809 09 19 09 agency @30710068848@TPS900 Trx ID PS1882848970  Ter ID 3075469398222   Description MBEMBATI!! From SHAODU BUILDING MATERIAL LIMITED =&gt; RUSULI TRADES</t>
  </si>
  <si>
    <t>101AGD4252510290</t>
  </si>
  <si>
    <t>TZS 8750859.69</t>
  </si>
  <si>
    <t>101 - NMB Head Office - Cash Deposit Agency banking - 0809 09 26 50 agency @50210036278@TPS900 Trx ID PS1882864979  Ter ID 5025118253   Description adamu!! From SHAODU BUILDING MATERIAL LIMITED =&gt; WEST KONDOA GENERAL SUPPLY</t>
  </si>
  <si>
    <t>101AGD3252512663</t>
  </si>
  <si>
    <t>TZS 9450859.69</t>
  </si>
  <si>
    <t>101 - NMB Head Office - Cash Deposit Agency banking - 0809 09 30 54 agency @20610017544@TPS900 Trx ID PS1882873683  Ter ID 2065469362818   Description Hellen john!! From SHAODU BUILDING MATERIAL LIMITED =&gt; DICKSON CHILE KASOGA</t>
  </si>
  <si>
    <t>101AGD3252512798</t>
  </si>
  <si>
    <t>TZS 12410859.69</t>
  </si>
  <si>
    <t>225 - Mlimani City - Funds Transfer  - 08 09 09 51 58 FUND-TRANSFER NMBMobileProd null!! From MWANAISHA AMIRI MGOSI =&gt; SHAODU BUILDING MATERIAL LIMITED</t>
  </si>
  <si>
    <t>225FTM4252510512</t>
  </si>
  <si>
    <t>3101500.00</t>
  </si>
  <si>
    <t>TZS 15512359.69</t>
  </si>
  <si>
    <t>101 - NMB Head Office - Cash Deposit Agency banking - 0809 10 11 24 agency @80110030272@TPS900 Trx ID PS1882967089  Ter ID 8015122084   Description hassan mwanga!! From SHAODU BUILDING MATERIAL LIMITED =&gt; HAPPYNES JOSHUA MLAY</t>
  </si>
  <si>
    <t>101AGD3252515257</t>
  </si>
  <si>
    <t>TZS 17512359.69</t>
  </si>
  <si>
    <t>101 - NMB Head Office - Cash Deposit Agency banking - 0809 10 25 16 agency @51610029124@TPS900 Trx ID PS1882999605  Ter ID 516559922   Description Ally!! From SHAODU BUILDING MATERIAL LIMITED =&gt; KENNETH JOHN HAGEZE</t>
  </si>
  <si>
    <t>101AGD225251A0QS</t>
  </si>
  <si>
    <t>154000.00</t>
  </si>
  <si>
    <t>TZS 17666359.69</t>
  </si>
  <si>
    <t>101 - NMB Head Office - TIPS Payments - Ref  003-199284323a0feb27 Received payment from 0150777265700 (RICK JOHN SEDA) on 08.09.2025 10 38 34!! From BOT TIPS CLEARING ACCOUNT =&gt; SHAODU BUILDING MATERIAL LIMITED</t>
  </si>
  <si>
    <t>101TPFT252514040</t>
  </si>
  <si>
    <t>4315000.00</t>
  </si>
  <si>
    <t>TZS 21981359.69</t>
  </si>
  <si>
    <t>225 - Mlimani City - Funds Transfer  - 08 09 11 11 11 FUND-TRANSFER NMBMobileProd null!! From KINUNDA, DENIS AMBROS =&gt; SHAODU BUILDING MATERIAL LIMITED</t>
  </si>
  <si>
    <t>225FTM4252510526</t>
  </si>
  <si>
    <t>TZS 23481359.69</t>
  </si>
  <si>
    <t>225 - Mlimani City - Outgoing Funds Transfer - Sender's Ref  M4AYGLOKTA SHAODU BUILDING MATERIAL LIMITED to GOODWILL (TANZANIA) CERAMIC CO LTD =&gt; Remittance Info  purchase</t>
  </si>
  <si>
    <t>225IBFT252510014</t>
  </si>
  <si>
    <t>808830.00</t>
  </si>
  <si>
    <t>TZS 22672529.69</t>
  </si>
  <si>
    <t>101 - NMB Head Office - Cash Deposit Agency banking - 0809 11 17 14 agency @24310038331@TPS900 Trx ID PS1883126516  Ter ID 243595681   Description IBRAHIM MOHAMED!! From SHAODU BUILDING MATERIAL LIMITED =&gt; FREDY MASEKE MASEKE</t>
  </si>
  <si>
    <t>101AGD3252518945</t>
  </si>
  <si>
    <t>TZS 23572529.69</t>
  </si>
  <si>
    <t xml:space="preserve">101 - NMB Head Office - Cash Deposit Agency banking - 0809 11 18 45 agency @50210024933@TPS900 Trx ID PS1883130238  Ter ID 5025117979   Description Kulwa!! From SHAODU BUILDING MATERIAL LIMITED =&gt; MWAI  STATIONERY </t>
  </si>
  <si>
    <t>101AGD4252511945</t>
  </si>
  <si>
    <t>TZS 28572529.69</t>
  </si>
  <si>
    <t>101 - NMB Head Office - Cash Deposit Agency banking - 0809 11 24 04 agency @20710084626@TPS900 Trx ID PS1883143574  Ter ID 2075122815   Description ABDALLAH MTILILA!! From SHAODU BUILDING MATERIAL LIMITED =&gt; THOMAS MALIMA SIMEO</t>
  </si>
  <si>
    <t>101AGD325251A0FO</t>
  </si>
  <si>
    <t>1015000.00</t>
  </si>
  <si>
    <t>TZS 29587529.69</t>
  </si>
  <si>
    <t>306 - Kahama - Funds Transfer  - 08 09 11 25 17 FUND-TRANSFER NMBMobileProd null!! From JACKSON JULIUS KABELELE =&gt; SHAODU BUILDING MATERIAL LIMITED</t>
  </si>
  <si>
    <t>306FTM4252510010</t>
  </si>
  <si>
    <t>TZS 34587529.69</t>
  </si>
  <si>
    <t>101 - NMB Head Office - TIPS Payments - Ref  501-25184152029904 Received payment from 255678722004 (KULWA LUZUGA) on 08.09.2025 11 26 53!! From BOT TIPS CLEARING ACCOUNT =&gt; SHAODU BUILDING MATERIAL LIMITED</t>
  </si>
  <si>
    <t>101TPFT252514907</t>
  </si>
  <si>
    <t>TZS 34957529.69</t>
  </si>
  <si>
    <t>101 - NMB Head Office - Cash Deposit Agency banking - 0809 11 33 50 agency @80110030272@TPS900 Trx ID PS1883167897  Ter ID 8015122084   Description hassani mwanga!! From SHAODU BUILDING MATERIAL LIMITED =&gt; HAPPYNES JOSHUA MLAY</t>
  </si>
  <si>
    <t>101AGD325251A0S3</t>
  </si>
  <si>
    <t>TZS 37397529.69</t>
  </si>
  <si>
    <t>101 - NMB Head Office - Cash Deposit Agency banking - 0809 11 42 20 agency @31110040207@TPS900 Trx ID PS1883189066  Ter ID 3115278928186   Description SELEMANI!! From SHAODU BUILDING MATERIAL LIMITED =&gt; GAUDENCE EDWARD TEMU</t>
  </si>
  <si>
    <t>101AGD5252511306</t>
  </si>
  <si>
    <t>11320000.00</t>
  </si>
  <si>
    <t>TZS 48717529.69</t>
  </si>
  <si>
    <t>101 - NMB Head Office - Cash Deposit Agency banking - 0809 11 47 12 agency @30610069042@TPS900 Trx ID PS1883201317  Ter ID 306572040   Description jackison!! From SHAODU BUILDING MATERIAL LIMITED =&gt; FARAJI AMIRI NZINGO</t>
  </si>
  <si>
    <t>101AGD325251A1OD</t>
  </si>
  <si>
    <t>TZS 49617529.69</t>
  </si>
  <si>
    <t>101 - NMB Head Office - Cash Deposit Agency banking - 0809 11 51 14 agency @51710071029@TPS900 Trx ID PS1883211275  Ter ID 5175113788   Description Hassan Mvungi!! From SHAODU BUILDING MATERIAL LIMITED =&gt; HENDRY GASPER MTEI</t>
  </si>
  <si>
    <t>101AGD5252511503</t>
  </si>
  <si>
    <t>12640000.00</t>
  </si>
  <si>
    <t>TZS 62257529.69</t>
  </si>
  <si>
    <t>525 - Ikungi - Cash Deposit - ALUTE BIASHARA YA KIOO!! From SHAODU BUILDING MATERIAL LIMITED</t>
  </si>
  <si>
    <t>525CHDP252510005</t>
  </si>
  <si>
    <t>TZS 67357529.69</t>
  </si>
  <si>
    <t>513 - Urambo - Cash Deposit - VIOO BY ERNEST !! From SHAODU BUILDING MATERIAL LIMITED</t>
  </si>
  <si>
    <t>513CHDP252510506</t>
  </si>
  <si>
    <t>TZS 76877529.69</t>
  </si>
  <si>
    <t>101 - NMB Head Office - Cash Deposit Agency banking - 0809 12 30 33 agency @30610041881@TPS900 Trx ID PS1883307222  Ter ID 3065307824548   Description joseph sangalai!! From SHAODU BUILDING MATERIAL LIMITED =&gt; SIMON EMANUEL KIKWELELE</t>
  </si>
  <si>
    <t>101AGD325251A41A</t>
  </si>
  <si>
    <t>TZS 78977529.69</t>
  </si>
  <si>
    <t>101 - NMB Head Office - Cash Deposit Agency banking - 0809 12 43 37 agency @30610041881@TPS900 Trx ID PS1883338899  Ter ID 3065307824548   Description jose sangalai!! From SHAODU BUILDING MATERIAL LIMITED =&gt; SIMON EMANUEL KIKWELELE</t>
  </si>
  <si>
    <t>101AGD325251A4Y6</t>
  </si>
  <si>
    <t>TZS 81977529.69</t>
  </si>
  <si>
    <t>101 - NMB Head Office - Cash Deposit Agency banking - 0809 13 37 56 agency @21210059077@TPS900 Trx ID PS1883466037  Ter ID 2125109009   Description Zay s Falisi cement 260Bags!! From SHAODU BUILDING MATERIAL LIMITED =&gt; ZEITUNI MOHAMED MVUNGI</t>
  </si>
  <si>
    <t>101AGD4252515674</t>
  </si>
  <si>
    <t>3848000.00</t>
  </si>
  <si>
    <t>TZS 85825529.69</t>
  </si>
  <si>
    <t>101 - NMB Head Office - Cash Deposit Agency banking - 0809 13 38 08 agency @80110007709@TPS900 Trx ID PS1883466483  Ter ID 8015469360145   Description nguka!! From SHAODU BUILDING MATERIAL LIMITED =&gt; DEOGRATIUS MNUBI KULUNGO</t>
  </si>
  <si>
    <t>101AGD325251B0HC</t>
  </si>
  <si>
    <t>TZS 87305529.69</t>
  </si>
  <si>
    <t>225 - Mlimani City - Funds Transfer  - 08 09 13 40 01 FUND-TRANSFER NMBMobileProd null!! From MWANAISHA AMIRI MGOSI =&gt; SHAODU BUILDING MATERIAL LIMITED</t>
  </si>
  <si>
    <t>225FTM2252510073</t>
  </si>
  <si>
    <t>48000.00</t>
  </si>
  <si>
    <t>TZS 87353529.69</t>
  </si>
  <si>
    <t>101 - NMB Head Office - Cash Deposit Agency banking - 0809 13 42 51 agency @30710055995@TPS900 Trx ID PS1883477234  Ter ID 3075110088   Description Omar Said!! From SHAODU BUILDING MATERIAL LIMITED =&gt; JIMMY ADOLF NCHIJI</t>
  </si>
  <si>
    <t>101AGD325251B0NO</t>
  </si>
  <si>
    <t>916000.00</t>
  </si>
  <si>
    <t>TZS 88269529.69</t>
  </si>
  <si>
    <t>307 - Manonga - Funds Transfer  - 08 09 13 43 51 FUND-TRANSFER NMBMobileProd null!! From OMAR SAID OMAR =&gt; SHAODU BUILDING MATERIAL LIMITED</t>
  </si>
  <si>
    <t>307FTM4252510013</t>
  </si>
  <si>
    <t>TZS 89669529.69</t>
  </si>
  <si>
    <t>101 - NMB Head Office - Cash Deposit Agency banking - 0809 13 58 51 agency @51710056790@TPS900 Trx ID PS1883513131  Ter ID 5175107024   Description E KAD!! From SHAODU BUILDING MATERIAL LIMITED =&gt; GLORY JAPHET KAVISHE</t>
  </si>
  <si>
    <t>101AGD4252515967</t>
  </si>
  <si>
    <t>TZS 93669529.69</t>
  </si>
  <si>
    <t>101 - NMB Head Office - TIPS Payments - Ref  003-1992906fabb14943 Received payment from 0152599481900 (SIMBO ESTOMIH SHILE) on 08.09.2025 14 12 29!! From BOT TIPS CLEARING ACCOUNT =&gt; SHAODU BUILDING MATERIAL LIMITED</t>
  </si>
  <si>
    <t>101TPFT252519722</t>
  </si>
  <si>
    <t>2432000.00</t>
  </si>
  <si>
    <t>TZS 96101529.69</t>
  </si>
  <si>
    <t>101 - NMB Head Office - Cash Deposit Agency banking - 0809 14 26 28 agency @50510100903@TPS900 Trx ID PS1883572458  Ter ID 5055107014   Description FESTO!! From SHAODU BUILDING MATERIAL LIMITED =&gt; HERIELI ALEN MOSHA</t>
  </si>
  <si>
    <t>101AGD5252512802</t>
  </si>
  <si>
    <t>13235000.00</t>
  </si>
  <si>
    <t>TZS 109336529.69</t>
  </si>
  <si>
    <t>227 - Dumila - Funds Transfer  - 08 09 14 29 46 FUND-TRANSFER NMBMobileProd Aluminum !! From JIMSON PETRO MBEMBATI =&gt; SHAODU BUILDING MATERIAL LIMITED</t>
  </si>
  <si>
    <t>227FTM4252510504</t>
  </si>
  <si>
    <t>TZS 112636529.69</t>
  </si>
  <si>
    <t>101 - NMB Head Office - Cash Deposit Agency banking - 0809 14 48 42 agency @33110013049@TPS900 Trx ID PS1883619613  Ter ID 3315109280   Description ezra!! From SHAODU BUILDING MATERIAL LIMITED =&gt; BAHATI SEBASTIAN MERCHIORY</t>
  </si>
  <si>
    <t>101AGD325251B4AT</t>
  </si>
  <si>
    <t>TZS 114036529.69</t>
  </si>
  <si>
    <t>101 - NMB Head Office - Cash Deposit Agency banking - 0809 15 15 31 agency @40310153192@TPS900 Trx ID PS1883675911  Ter ID 4035123241   Description paint and hardware!! From SHAODU BUILDING MATERIAL LIMITED =&gt; MARENGA INVESTMENT CO LTD</t>
  </si>
  <si>
    <t>101AGD325251B5PC</t>
  </si>
  <si>
    <t>TZS 116236529.69</t>
  </si>
  <si>
    <t>238 - Mandela Road - Funds Transfer  - 08 09 15 39 28 FUND-TRANSFER NMBMobileProd null!! From CAREN IPOLITY LAIZER =&gt; SHAODU BUILDING MATERIAL LIMITED</t>
  </si>
  <si>
    <t>238FTM4252510518</t>
  </si>
  <si>
    <t>4960000.00</t>
  </si>
  <si>
    <t>TZS 121196529.69</t>
  </si>
  <si>
    <t>101 - NMB Head Office - Cash Deposit Agency banking - 0809 15 43 25 agency @40610007818@TPS900 Trx ID PS1883735030  Ter ID 4065469415157   Description COSMAS TAIRO!! From SHAODU BUILDING MATERIAL LIMITED =&gt; ALEXANDRY ANDREW SILAYO</t>
  </si>
  <si>
    <t>101AGD325251B77U</t>
  </si>
  <si>
    <t>TZS 122846529.69</t>
  </si>
  <si>
    <t>101 - NMB Head Office - TIPS Payments - Ref  015-DT25090819407027 Received payment from 022171025620 (WINFRIDA MAHAVA) on 08.09.2025 15 47 06!! From BOT TIPS CLEARING ACCOUNT =&gt; SHAODU BUILDING MATERIAL LIMITED</t>
  </si>
  <si>
    <t>101TPFT25251A1XO</t>
  </si>
  <si>
    <t>3835000.00</t>
  </si>
  <si>
    <t>TZS 126681529.69</t>
  </si>
  <si>
    <t>245 - Kigamboni - Funds Transfer  - 08 09 16 34 35 FUND-TRANSFER NMBMobileProd Malipo!! From JACKSON LABAN MUNUO =&gt; SHAODU BUILDING MATERIAL LIMITED</t>
  </si>
  <si>
    <t>245FTM4252510518</t>
  </si>
  <si>
    <t>TZS 129781529.69</t>
  </si>
  <si>
    <t>101 - NMB Head Office - Cash Deposit Agency banking - 0809 16 46 52 agency @33110030396@TPS900 Trx ID PS1883873642  Ter ID 3315136730   Description MJUNI!! From SHAODU BUILDING MATERIAL LIMITED =&gt; ZAKAYO SAHANI MJIKA</t>
  </si>
  <si>
    <t>101AGD325251C39U</t>
  </si>
  <si>
    <t>TZS 132281529.69</t>
  </si>
  <si>
    <t>101 - NMB Head Office - TIPS Payments - Ref  003-199299cdd41bcbb7 Received payment from 0150000LG6H00 (EQUINOX UNPARALLELED LIMI) on 08.09.2025 16 56 25!! From BOT TIPS CLEARING ACCOUNT =&gt; SHAODU BUILDING MATERIAL LIMITED</t>
  </si>
  <si>
    <t>101TPFT25251A3KX</t>
  </si>
  <si>
    <t>11890000.00</t>
  </si>
  <si>
    <t>TZS 144171529.69</t>
  </si>
  <si>
    <t>801 - Mlandizi - Cash Deposit - ALLY OMARY MAGANDA!! From SHAODU BUILDING MATERIAL LIMITED</t>
  </si>
  <si>
    <t>801CHDP252510040</t>
  </si>
  <si>
    <t>TZS 158671529.69</t>
  </si>
  <si>
    <t>225 - Mlimani City - Outgoing Funds Transfer - Sender's Ref  UTXP5ZBIB3 SHAODU BUILDING MATERIAL LIMITED to XINGHAO GROUP CO.LIMITED =&gt; Remittance Info  PURCHASE</t>
  </si>
  <si>
    <t>225IBFT252510073</t>
  </si>
  <si>
    <t>TZS 83671529.69</t>
  </si>
  <si>
    <t>225 - Mlimani City - Outgoing Funds Transfer - Sender's Ref  MQB7PCVCY0 SHAODU BUILDING MATERIAL LIMITED to KEDA (T) CERAMICS CO.LTD =&gt; Remittance Info  PURCHASE</t>
  </si>
  <si>
    <t>225IBFT252510585</t>
  </si>
  <si>
    <t>TZS 3671529.69</t>
  </si>
  <si>
    <t>101 - NMB Head Office - Cash Deposit Agency banking - 0809 18 20 13 agency @60210059247@TPS900 Trx ID PS1884099544  Ter ID 6025115528   Description Matwaki!! From SHAODU BUILDING MATERIAL LIMITED =&gt; SHAIBU JACOB CHAVALA</t>
  </si>
  <si>
    <t>101AGD425251A1LU</t>
  </si>
  <si>
    <t>6290000.00</t>
  </si>
  <si>
    <t>TZS 9961529.69</t>
  </si>
  <si>
    <t>09  Sep 2025</t>
  </si>
  <si>
    <t>101 - NMB Head Office - Cash Deposit Agency banking - 0909 06 53 29 agency @20310121493@TPS900 Trx ID PS1884552984  Ter ID 2035154818   Description malipo ya cement!! From SHAODU BUILDING MATERIAL LIMITED =&gt; HELAKRIDI PETER WELLA</t>
  </si>
  <si>
    <t>101AGD2252520037</t>
  </si>
  <si>
    <t>TZS 10161529.69</t>
  </si>
  <si>
    <t>101 - NMB Head Office - Cash Deposit Agency banking - 0909 08 11 44 agency @21210097954@TPS900 Trx ID PS1884584785  Ter ID 2125157470   Description michael!! From SHAODU BUILDING MATERIAL LIMITED =&gt; YUNAMI INVOKAFTHI MUSHI</t>
  </si>
  <si>
    <t>101AGD3252520197</t>
  </si>
  <si>
    <t>TZS 11937529.69</t>
  </si>
  <si>
    <t>258 - Kinyerezi - Outgoing Funds Transfer - Sender's Ref  MBOK96704C NJIU PIUS MENGELE INVESTMENT COMPAN to SHAODU BUILDING MATERIAL LIMITED =&gt; Remittance Info  Kioo deni</t>
  </si>
  <si>
    <t>258IBFT252520002</t>
  </si>
  <si>
    <t>6375000.00</t>
  </si>
  <si>
    <t>TZS 18312529.69</t>
  </si>
  <si>
    <t>101 - NMB Head Office - Cash Deposit Agency banking - 0909 10 29 30 agency @80110018023@TPS900 Trx ID PS1884828945  Ter ID 801556330   Description levina!! From SHAODU BUILDING MATERIAL LIMITED =&gt; RAJABU BONZA HASSAN</t>
  </si>
  <si>
    <t>101AGD3252526100</t>
  </si>
  <si>
    <t>TZS 19812529.69</t>
  </si>
  <si>
    <t>101 - NMB Head Office - Cash Deposit Agency banking - 0909 11 04 18 agency @60210066328@TPS900 Trx ID PS1884906627  Ter ID 602598680   Description chengula!! From SHAODU BUILDING MATERIAL LIMITED =&gt; OSCAR KASBERT MLELWA</t>
  </si>
  <si>
    <t>101AGD4252522322</t>
  </si>
  <si>
    <t>4790000.00</t>
  </si>
  <si>
    <t>TZS 24602529.69</t>
  </si>
  <si>
    <t>231 - Mbezi - Funds Transfer  - 09 09 11 05 14 FUND-TRANSFER NMBMobileProd Lulu cement!! From MAGRETH JOEL SUMARI =&gt; SHAODU BUILDING MATERIAL LIMITED</t>
  </si>
  <si>
    <t>231FTM4252520510</t>
  </si>
  <si>
    <t>TZS 28952529.69</t>
  </si>
  <si>
    <t>101 - NMB Head Office - Cash Deposit Agency banking - 0909 12 16 42 agency @33110013049@TPS900 Trx ID PS1885068306  Ter ID 3315109280   Description ezira!! From SHAODU BUILDING MATERIAL LIMITED =&gt; BAHATI SEBASTIAN MERCHIORY</t>
  </si>
  <si>
    <t>101AGD4252523682</t>
  </si>
  <si>
    <t>TZS 32552529.69</t>
  </si>
  <si>
    <t>101 - NMB Head Office - Cash Deposit Agency banking - 0909 12 23 33 agency @40310094483@TPS900 Trx ID PS1885083459  Ter ID 403557060   Description Kimambo!! From SHAODU BUILDING MATERIAL LIMITED =&gt; FELICHA JOSEPH LASWAI</t>
  </si>
  <si>
    <t>101AGD4252523780</t>
  </si>
  <si>
    <t>5827000.00</t>
  </si>
  <si>
    <t>TZS 38379529.69</t>
  </si>
  <si>
    <t>101 - NMB Head Office - Cash Deposit Agency banking - 0909 13 00 32 agency @20110022693@TPS900 Trx ID PS1885161950  Ter ID 2015323574780   Description Rehema Nkya!! From SHAODU BUILDING MATERIAL LIMITED =&gt; JOYCE EMMANUEL MBWAMBO</t>
  </si>
  <si>
    <t>101AGD4252523498</t>
  </si>
  <si>
    <t>3745000.00</t>
  </si>
  <si>
    <t>TZS 42124529.69</t>
  </si>
  <si>
    <t>603 - Makambako - Funds Transfer  - 09 09 13 04 30 FUND-TRANSFER NMBMobileProd null!! From RICHARD BENEDICT MYINGA =&gt; SHAODU BUILDING MATERIAL LIMITED</t>
  </si>
  <si>
    <t>603FTM3252520507</t>
  </si>
  <si>
    <t>832000.00</t>
  </si>
  <si>
    <t>TZS 42956529.69</t>
  </si>
  <si>
    <t>101 - NMB Head Office - Cash Deposit Agency banking - 0909 13 06 54 agency @20310121493@TPS900 Trx ID PS1885175181  Ter ID 2035154818   Description TAWALAN!! From SHAODU BUILDING MATERIAL LIMITED =&gt; HELAKRIDI PETER WELLA</t>
  </si>
  <si>
    <t>101AGD325252A4A4</t>
  </si>
  <si>
    <t>TZS 43756529.69</t>
  </si>
  <si>
    <t>225 - Mlimani City - Funds Transfer  - 09 09 13 13 19 FUND-TRANSFER NMBMobileProd null!! From JAPHET JOHN MTAGWABA =&gt; SHAODU BUILDING MATERIAL LIMITED</t>
  </si>
  <si>
    <t>225FTM4252520552</t>
  </si>
  <si>
    <t>2474000.00</t>
  </si>
  <si>
    <t>TZS 46230529.69</t>
  </si>
  <si>
    <t>606 - Njombe - Funds Transfer  - 09 09 13 30 12 FUND-TRANSFER NMBMobileProd null!! From UPENDO MBAKILWA =&gt; SHAODU BUILDING MATERIAL LIMITED</t>
  </si>
  <si>
    <t>606FTM4252520026</t>
  </si>
  <si>
    <t>TZS 50930529.69</t>
  </si>
  <si>
    <t>413 - Monduli - Funds Transfer  - 09 09 13 31 48 FUND-TRANSFER NMBMobileProd MALIPO YA BIDHAA !! From SOBEJA DEUS MAMENT =&gt; SHAODU BUILDING MATERIAL LIMITED</t>
  </si>
  <si>
    <t>413FTM4252520006</t>
  </si>
  <si>
    <t>4030000.00</t>
  </si>
  <si>
    <t>TZS 54960529.69</t>
  </si>
  <si>
    <t>201 - Bank House - Funds Transfer  - 09 09 14 07 06 FUND-TRANSFER NMBMobileProd null!! From FRANCO MOLOLO MWAKABUTA =&gt; SHAODU BUILDING MATERIAL LIMITED</t>
  </si>
  <si>
    <t>201FTM4252520039</t>
  </si>
  <si>
    <t>2628600.00</t>
  </si>
  <si>
    <t>TZS 57589129.69</t>
  </si>
  <si>
    <t>307 - Manonga - Funds Transfer  - 09 09 14 23 29 FUND-TRANSFER NMBMobileProd Malipo!! From OMAR SAID OMAR =&gt; SHAODU BUILDING MATERIAL LIMITED</t>
  </si>
  <si>
    <t>307FTM4252520513</t>
  </si>
  <si>
    <t>3200000.00</t>
  </si>
  <si>
    <t>TZS 60789129.69</t>
  </si>
  <si>
    <t>225 - Mlimani City - Funds Transfer  - 09 09 14 23 36 FUND-TRANSFER NMBMobileProd null!! From JAPHET JOHN MTAGWABA =&gt; SHAODU BUILDING MATERIAL LIMITED</t>
  </si>
  <si>
    <t>225FTM1252520512</t>
  </si>
  <si>
    <t>TZS 60804129.69</t>
  </si>
  <si>
    <t>101 - NMB Head Office - Cash Deposit Agency banking - 0909 14 38 01 agency @33110030598@TPS900 Trx ID PS1885351953  Ter ID 3315137027   Description EZRA!! From SHAODU BUILDING MATERIAL LIMITED =&gt; DAVID RICHARD MARTIN</t>
  </si>
  <si>
    <t>101AGD4252525709</t>
  </si>
  <si>
    <t>TZS 65804129.69</t>
  </si>
  <si>
    <t>212 - Kibaha - Funds Transfer  - 09 09 14 38 39 FUND-TRANSFER NMBMobileProd null!! From JUMA KAPESA =&gt; SHAODU BUILDING MATERIAL LIMITED</t>
  </si>
  <si>
    <t>212FTM4252520531</t>
  </si>
  <si>
    <t>4440000.00</t>
  </si>
  <si>
    <t>TZS 70244129.69</t>
  </si>
  <si>
    <t>101 - NMB Head Office - Cash Deposit Agency banking - 0909 14 50 52 agency @41410020856@TPS900 Trx ID PS1885376763  Ter ID 4145111000   Description CHOLLO ALUMINIUM!! From SHAODU BUILDING MATERIAL LIMITED =&gt; HUSSENI ALLY KIGA</t>
  </si>
  <si>
    <t>101AGD325252B0YJ</t>
  </si>
  <si>
    <t>TZS 71594129.69</t>
  </si>
  <si>
    <t>101 - NMB Head Office - Cash Deposit Agency banking - 0909 15 09 20 agency @61910045058@TPS900 Trx ID PS1885412795  Ter ID 619587282   Description steven!! From SHAODU BUILDING MATERIAL LIMITED =&gt; GIBONCE JULIUS ANDENDEKISYE</t>
  </si>
  <si>
    <t>101AGD325252B2D2</t>
  </si>
  <si>
    <t>TZS 72594129.69</t>
  </si>
  <si>
    <t>101 - NMB Head Office - Cash Deposit Agency banking - 0909 15 09 23 agency @61910067990@TPS900 Trx ID PS1885412904  Ter ID 6195119860   Description Steven!! From SHAODU BUILDING MATERIAL LIMITED =&gt; RIZIKI JOSEPH MWENDA</t>
  </si>
  <si>
    <t>101AGD325252B2D7</t>
  </si>
  <si>
    <t>TZS 73594129.69</t>
  </si>
  <si>
    <t>101 - NMB Head Office - Cash Deposit Agency banking - 0909 15 26 38 agency @30310075014@TPS900 Trx ID PS1885447675  Ter ID 3035151689   Description Rajabu!! From SHAODU BUILDING MATERIAL LIMITED =&gt; GETRUDA WILLIAM MKAMA</t>
  </si>
  <si>
    <t>101AGD325252B355</t>
  </si>
  <si>
    <t>TZS 76194129.69</t>
  </si>
  <si>
    <t>101 - NMB Head Office - Cash Deposit Agency banking - 0909 15 29 00 agency @61910032865@TPS900 Trx ID PS1885452087  Ter ID 6195469444560   Description Stev!! From SHAODU BUILDING MATERIAL LIMITED =&gt; JOSEPH ADAM MWAMAFUPA</t>
  </si>
  <si>
    <t>101AGD325252B368</t>
  </si>
  <si>
    <t>TZS 79194129.69</t>
  </si>
  <si>
    <t>101 - NMB Head Office - Cash Deposit Agency banking - 0909 15 30 49 agency @61910032865@TPS900 Trx ID PS1885456079  Ter ID 6195469444560   Description Stev!! From SHAODU BUILDING MATERIAL LIMITED =&gt; JOSEPH ADAM MWAMAFUPA</t>
  </si>
  <si>
    <t>101AGD4252526796</t>
  </si>
  <si>
    <t>TZS 83054129.69</t>
  </si>
  <si>
    <t>101 - NMB Head Office - Incoming Funds Transfer - Sender's Ref  MHB0000000054606 =&gt; Ordering Customer  2090020000119 * TUPESIZE COMPANY LIMITED =&gt; Remittance Info  /ROC/MHB/281/09/2025</t>
  </si>
  <si>
    <t>101FTIT252524612</t>
  </si>
  <si>
    <t>TZS 183054129.69</t>
  </si>
  <si>
    <t>101 - NMB Head Office - Cash Deposit Agency banking - 0909 15 43 38 agency @20310121493@TPS900 Trx ID PS1885482258  Ter ID 2035154818   Description malipo!! From SHAODU BUILDING MATERIAL LIMITED =&gt; HELAKRIDI PETER WELLA</t>
  </si>
  <si>
    <t>101AGD125252B545</t>
  </si>
  <si>
    <t>TZS 183074129.69</t>
  </si>
  <si>
    <t>101 - NMB Head Office - Cash Deposit Agency banking - 0909 16 16 53 agency @32710037929@TPS900 Trx ID PS1885552371  Ter ID 3275163089   Description Revoo!! From SHAODU BUILDING MATERIAL LIMITED =&gt; ANNASTAZIA SIYAMWELI MAGINO</t>
  </si>
  <si>
    <t>101AGD4252527846</t>
  </si>
  <si>
    <t>TZS 186274129.69</t>
  </si>
  <si>
    <t>101 - NMB Head Office - Cash Deposit Agency banking - 0909 16 25 48 agency @51410072104@TPS900 Trx ID PS1885570262  Ter ID 5145121609   Description jafar!! From SHAODU BUILDING MATERIAL LIMITED =&gt; GOODLUCK JOHN BAYALIMO</t>
  </si>
  <si>
    <t>101AGD4252527227</t>
  </si>
  <si>
    <t>3060000.00</t>
  </si>
  <si>
    <t>TZS 189334129.69</t>
  </si>
  <si>
    <t>101 - NMB Head Office - Cash Deposit Agency banking - 0909 16 52 34 agency @51410071925@TPS900 Trx ID PS1885624155  Ter ID 5145119013   Description Japhari!! From SHAODU BUILDING MATERIAL LIMITED =&gt; ESROM WILLISON NDABAGILILE</t>
  </si>
  <si>
    <t>101AGD4252527385</t>
  </si>
  <si>
    <t>3900000.00</t>
  </si>
  <si>
    <t>TZS 193234129.69</t>
  </si>
  <si>
    <t>225 - Mlimani City - Outgoing Funds Transfer - Sender's Ref  2JQ5686SJE SHAODU BUILDING MATERIAL LIMITED to XINGHAO GROUP CO.LIMITED =&gt; Remittance Info  purchase</t>
  </si>
  <si>
    <t>225IBFT252520060</t>
  </si>
  <si>
    <t>150000000.00</t>
  </si>
  <si>
    <t>TZS 43234129.69</t>
  </si>
  <si>
    <t>101 - NMB Head Office - Cash Deposit Agency banking - 0909 19 39 09 agency @21710046007@TPS900 Trx ID PS1886004620  Ter ID 2175118222   Description dep!! From SHAODU BUILDING MATERIAL LIMITED =&gt; OMARI TABU MAZIKU</t>
  </si>
  <si>
    <t>101AGD325252C79X</t>
  </si>
  <si>
    <t>TZS 44084129.69</t>
  </si>
  <si>
    <t>101 - NMB Head Office - Cash Deposit Agency banking - 0909 20 18 28 agency @41910029966@TPS900 Trx ID PS1886085930  Ter ID 4195117350   Description JOHN HIZZA!! From SHAODU BUILDING MATERIAL LIMITED =&gt; JOSEPHAT JOSEPH MCHOMVU</t>
  </si>
  <si>
    <t>101AGD325252D1QP</t>
  </si>
  <si>
    <t>512000.00</t>
  </si>
  <si>
    <t>TZS 44596129.69</t>
  </si>
  <si>
    <t>10  Sep 2025</t>
  </si>
  <si>
    <t>225 - Mlimani City - Funds Transfer  - 10 09 07 48 41 FUND-TRANSFER NMBMobileProd Malipo ya cement !! From KINUNDA, DENIS AMBROS =&gt; SHAODU BUILDING MATERIAL LIMITED</t>
  </si>
  <si>
    <t>225FTM4252530504</t>
  </si>
  <si>
    <t>TZS 46096129.69</t>
  </si>
  <si>
    <t>101 - NMB Head Office - Cash Deposit Agency banking - 1009 09 34 15 agency @80110007709@TPS900 Trx ID PS1886401063  Ter ID 8015469360145   Description yasin mwanga!! From SHAODU BUILDING MATERIAL LIMITED =&gt; DEOGRATIUS MNUBI KULUNGO</t>
  </si>
  <si>
    <t>101AGD3252531917</t>
  </si>
  <si>
    <t>TZS 47576129.69</t>
  </si>
  <si>
    <t>403 - Nelson Mandela - Outgoing Funds Transfer - Sender's Ref  3F1Q4SWZ5H TUPESIZE COMPANY LIMITED to SHAODU BUILDING MATERIAL LIMITED =&gt; Remittance Info  Deposit</t>
  </si>
  <si>
    <t>403IBFT252530004</t>
  </si>
  <si>
    <t>TZS 57576129.69</t>
  </si>
  <si>
    <t>225 - Mlimani City - Outgoing Funds Transfer - Sender's Ref  D9Q5KOM323 SHAODU BUILDING MATERIAL LIMITED to GOODWILL (TANZANIA) CERAMIC CO LTD =&gt; Remittance Info  PURCHASE</t>
  </si>
  <si>
    <t>225IBFT252530011</t>
  </si>
  <si>
    <t>38688788.50</t>
  </si>
  <si>
    <t>TZS 18887341.19</t>
  </si>
  <si>
    <t>101 - NMB Head Office - Cash Deposit Agency banking - 1009 10 11 44 agency @80110011342@TPS900 Trx ID PS1886477165  Ter ID 801562842   Description elly mwanga!! From SHAODU BUILDING MATERIAL LIMITED =&gt; NEEMA SAUL  NKYA</t>
  </si>
  <si>
    <t>101AGD3252534614</t>
  </si>
  <si>
    <t>TZS 20387341.19</t>
  </si>
  <si>
    <t>101 - NMB Head Office - TIPS Payments - Ref  003-199327ee658dfbca Received payment from 0152265718100 (PRISCUS MAIKO KANJE) on 10.09.2025 10 20 03!! From BOT TIPS CLEARING ACCOUNT =&gt; SHAODU BUILDING MATERIAL LIMITED</t>
  </si>
  <si>
    <t>101TPFT252533341</t>
  </si>
  <si>
    <t>3630000.00</t>
  </si>
  <si>
    <t>TZS 24017341.19</t>
  </si>
  <si>
    <t>306 - Kahama - Outgoing Funds Transfer - Sender's Ref  IVKUL2P6QZ PROSTERO INVESTMENT AND GENERAL TRA to SHAODU BUILDING MATERIAL LIMITED =&gt; Remittance Info  cs</t>
  </si>
  <si>
    <t>306IBFT252530004</t>
  </si>
  <si>
    <t>TZS 36017341.19</t>
  </si>
  <si>
    <t>101 - NMB Head Office - Cash Deposit Agency banking - 1009 10 56 39 agency @43510021362@TPS900 Trx ID PS1886574144  Ter ID 4355102661   Description elson!! From SHAODU BUILDING MATERIAL LIMITED =&gt; SALHA SHARIF YUSUF</t>
  </si>
  <si>
    <t>101AGD5252530971</t>
  </si>
  <si>
    <t>TZS 46017341.19</t>
  </si>
  <si>
    <t>101 - NMB Head Office - Cash Deposit Agency banking - 1009 11 02 10 agency @70510071214@TPS900 Trx ID PS1886586255  Ter ID 7055148458   Description hansi!! From SHAODU BUILDING MATERIAL LIMITED =&gt; CHRISTINA SABINUSI MARWA</t>
  </si>
  <si>
    <t>101AGD4252532071</t>
  </si>
  <si>
    <t>4414000.00</t>
  </si>
  <si>
    <t>TZS 50431341.19</t>
  </si>
  <si>
    <t>101 - NMB Head Office - Cash Deposit Agency banking - 1009 12 09 42 agency @21210015837@TPS900 Trx ID PS1886736854  Ter ID 2125469385377   Description apam ceramic!! From SHAODU BUILDING MATERIAL LIMITED =&gt; MICHAEL LEMOMO MOLLEL</t>
  </si>
  <si>
    <t>101AGD325253A121</t>
  </si>
  <si>
    <t>TZS 51931341.19</t>
  </si>
  <si>
    <t>101 - NMB Head Office - Cash Deposit Agency banking - 1009 12 33 04 agency @21210032316@TPS900 Trx ID PS1886788326  Ter ID 2125469473222   Description BILALA STORE!! From SHAODU BUILDING MATERIAL LIMITED =&gt; NICODEMUS ALEX MTENGA</t>
  </si>
  <si>
    <t>101AGD5252531413</t>
  </si>
  <si>
    <t>9576000.00</t>
  </si>
  <si>
    <t>TZS 61507341.19</t>
  </si>
  <si>
    <t>201 - Bank House - Funds Transfer  - 10 09 12 42 54 FUND-TRANSFER NMBMobileProd null!! From FRANCO MOLOLO MWAKABUTA =&gt; SHAODU BUILDING MATERIAL LIMITED</t>
  </si>
  <si>
    <t>201FTM4252530046</t>
  </si>
  <si>
    <t>1037000.00</t>
  </si>
  <si>
    <t>TZS 62544341.19</t>
  </si>
  <si>
    <t>225 - Mlimani City - Outgoing Funds Transfer - Sender's Ref  STVKPP6MW5 SHAODU BUILDING MATERIAL LIMITED to XINGHAO GROUP CO.LIMITED =&gt; Remittance Info  PURCHASE</t>
  </si>
  <si>
    <t>225IBFT252530517</t>
  </si>
  <si>
    <t>TZS 47904341.19</t>
  </si>
  <si>
    <t>225 - Mlimani City - Funds Transfer  - 10 09 13 23 48 FUND-TRANSFER NMBMobileProd null!! From MWANAISHA AMIRI MGOSI =&gt; SHAODU BUILDING MATERIAL LIMITED</t>
  </si>
  <si>
    <t>225FTM4252530058</t>
  </si>
  <si>
    <t>3314000.00</t>
  </si>
  <si>
    <t>TZS 51218341.19</t>
  </si>
  <si>
    <t>101 - NMB Head Office - Cash Deposit Agency banking - 1009 13 28 55 agency @33610000877@TPS900 Trx ID PS1886906469  Ter ID 336551980   Description magigo!! From SHAODU BUILDING MATERIAL LIMITED =&gt; SEDINA DOMINICK LUKANYANGA</t>
  </si>
  <si>
    <t>101AGD4252534274</t>
  </si>
  <si>
    <t>TZS 54938341.19</t>
  </si>
  <si>
    <t>101 - NMB Head Office - TIPS Payments - Ref  503-CIA7K0896OZ Received payment from 255752550284 (PROSPER MEELA) on 10.09.2025 13 42 53!! From BOT TIPS CLEARING ACCOUNT =&gt; SHAODU BUILDING MATERIAL LIMITED</t>
  </si>
  <si>
    <t>101TPFT252535403</t>
  </si>
  <si>
    <t>2915000.00</t>
  </si>
  <si>
    <t>TZS 57853341.19</t>
  </si>
  <si>
    <t>613 - Mwanjelwa - Funds Transfer  - 10 09 14 24 52 FUND-TRANSFER NMBMobileProd null!! From HERMES DOMICIAN BAYONA =&gt; SHAODU BUILDING MATERIAL LIMITED</t>
  </si>
  <si>
    <t>613FTM4252530517</t>
  </si>
  <si>
    <t>TZS 58938341.19</t>
  </si>
  <si>
    <t>101 - NMB Head Office - Cash Deposit Agency banking - 1009 14 29 19 agency @20310121493@TPS900 Trx ID PS1887028864  Ter ID 2035154818   Description malipo!! From SHAODU BUILDING MATERIAL LIMITED =&gt; HELAKRIDI PETER WELLA</t>
  </si>
  <si>
    <t>101AGD125253B2K2</t>
  </si>
  <si>
    <t>TZS 58986341.19</t>
  </si>
  <si>
    <t>101 - NMB Head Office - Cash Deposit Agency banking - 1009 14 31 03 agency @20310121493@TPS900 Trx ID PS1887032351  Ter ID 2035154818   Description malipo!! From SHAODU BUILDING MATERIAL LIMITED =&gt; HELAKRIDI PETER WELLA</t>
  </si>
  <si>
    <t>101AGD225253C01A</t>
  </si>
  <si>
    <t>TZS 59331341.19</t>
  </si>
  <si>
    <t>101 - NMB Head Office - Cash Deposit Agency banking - 1009 14 32 18 agency @20310121493@TPS900 Trx ID PS1887034779  Ter ID 2035154818   Description malipo!! From SHAODU BUILDING MATERIAL LIMITED =&gt; HELAKRIDI PETER WELLA</t>
  </si>
  <si>
    <t>101AGD125253B2MV</t>
  </si>
  <si>
    <t>47000.00</t>
  </si>
  <si>
    <t>TZS 59378341.19</t>
  </si>
  <si>
    <t>101 - NMB Head Office - Cash Deposit Agency banking - 1009 14 32 37 agency @43510021362@TPS900 Trx ID PS1887035417  Ter ID 4355102661   Description Alson!! From SHAODU BUILDING MATERIAL LIMITED =&gt; SALHA SHARIF YUSUF</t>
  </si>
  <si>
    <t>101AGD5252532444</t>
  </si>
  <si>
    <t>10062800.00</t>
  </si>
  <si>
    <t>TZS 69441141.19</t>
  </si>
  <si>
    <t>101 - NMB Head Office - Cash Deposit Agency banking - 1009 14 40 55 agency @20310121493@TPS900 Trx ID PS1887051903  Ter ID 2035154818   Description Davis!! From SHAODU BUILDING MATERIAL LIMITED =&gt; HELAKRIDI PETER WELLA</t>
  </si>
  <si>
    <t>101AGD225253C0CW</t>
  </si>
  <si>
    <t>TZS 69691141.19</t>
  </si>
  <si>
    <t>101 - NMB Head Office - Cash Deposit Agency banking - 1009 15 16 06 agency @21210015837@TPS900 Trx ID PS1887120412  Ter ID 2125469385377   Description mchili hardware!! From SHAODU BUILDING MATERIAL LIMITED =&gt; MICHAEL LEMOMO MOLLEL</t>
  </si>
  <si>
    <t>101AGD4252535303</t>
  </si>
  <si>
    <t>TZS 75691141.19</t>
  </si>
  <si>
    <t>101 - NMB Head Office - Cash Deposit Agency banking - 1009 15 28 14 agency @21210015837@TPS900 Trx ID PS1887144505  Ter ID 2125469385377   Description mchili hardware!! From SHAODU BUILDING MATERIAL LIMITED =&gt; MICHAEL LEMOMO MOLLEL</t>
  </si>
  <si>
    <t>101AGD4252535965</t>
  </si>
  <si>
    <t>TZS 79841141.19</t>
  </si>
  <si>
    <t>101 - NMB Head Office - Cash Deposit Agency banking - 1009 15 31 44 agency @24710002879@Trx ID PS1887151305  Ter ID 247519869   Description MADEMA HARDWARE!! From SHAODU BUILDING MATERIAL LIMITED =&gt; FREDRICK PATRICK KULAYA</t>
  </si>
  <si>
    <t>101AGD5252532720</t>
  </si>
  <si>
    <t>9100000.00</t>
  </si>
  <si>
    <t>TZS 88941141.19</t>
  </si>
  <si>
    <t>225 - Mlimani City - Outgoing Funds Transfer - Sender's Ref  PDKFA73HPO SHAODU BUILDING MATERIAL LIMITED to XINGHAO GROUP CO.LIMITED =&gt; Remittance Info  PURCHASE</t>
  </si>
  <si>
    <t>225IBFT252530046</t>
  </si>
  <si>
    <t>TZS 66981141.19</t>
  </si>
  <si>
    <t>101 - NMB Head Office - Cash Deposit Agency banking - 1009 16 42 56 agency @51710056790@TPS900 Trx ID PS1887293822  Ter ID 5175107024   Description E KAD COMPANY!! From SHAODU BUILDING MATERIAL LIMITED =&gt; GLORY JAPHET KAVISHE</t>
  </si>
  <si>
    <t>101AGD325253B5KS</t>
  </si>
  <si>
    <t>TZS 68381141.19</t>
  </si>
  <si>
    <t>101 - NMB Head Office - Cash Deposit Agency banking - 1009 16 46 47 agency @50510126894@TPS900 Trx ID PS1887301823  Ter ID 5055158805   Description ekad deposits!! From SHAODU BUILDING MATERIAL LIMITED =&gt; AMANI MAPINDUZI MWAMLIMA</t>
  </si>
  <si>
    <t>101AGD325253B5PB</t>
  </si>
  <si>
    <t>TZS 69381141.19</t>
  </si>
  <si>
    <t>101 - NMB Head Office - Cash Deposit Agency banking - 1009 16 50 44 agency @80110007709@TPS900 Trx ID PS1887310163  Ter ID 8015469360145   Description t mvungi!! From SHAODU BUILDING MATERIAL LIMITED =&gt; DEOGRATIUS MNUBI KULUNGO</t>
  </si>
  <si>
    <t>101AGD325253B67X</t>
  </si>
  <si>
    <t>TZS 70881141.19</t>
  </si>
  <si>
    <t>101 - NMB Head Office - TIPS Payments - Ref  501-25504777872630 Received payment from 255656414148 (ABDALA ABDALA) on 10.09.2025 17 08 16!! From BOT TIPS CLEARING ACCOUNT =&gt; SHAODU BUILDING MATERIAL LIMITED</t>
  </si>
  <si>
    <t>101TPFT25253A0EU</t>
  </si>
  <si>
    <t>1872000.00</t>
  </si>
  <si>
    <t>TZS 72753141.19</t>
  </si>
  <si>
    <t>225 - Mlimani City - Outgoing Funds Transfer - Sender's Ref  MCK40L0RLY SHAODU BUILDING MATERIAL LIMITED to KEDA (T) CERAMICS CO.LTD =&gt; Remittance Info  purchase</t>
  </si>
  <si>
    <t>225IBFT252530055</t>
  </si>
  <si>
    <t>72750000.00</t>
  </si>
  <si>
    <t>TZS 3141.19</t>
  </si>
  <si>
    <t>101 - NMB Head Office - Cash Deposit Agency banking - 1009 18 46 47 agency @61910079665@TPS900 Trx ID PS1887548854  Ter ID 6195148509   Description stev!! From SHAODU BUILDING MATERIAL LIMITED =&gt; AMANDI LUSIANI MASSAWE</t>
  </si>
  <si>
    <t>101AGD325253C3WI</t>
  </si>
  <si>
    <t>TZS 3003141.19</t>
  </si>
  <si>
    <t>101 - NMB Head Office - Cash Deposit Agency banking - 1009 18 48 57 agency @61910079665@TPS900 Trx ID PS1887553526  Ter ID 6195148509   Description stev!! From SHAODU BUILDING MATERIAL LIMITED =&gt; AMANDI LUSIANI MASSAWE</t>
  </si>
  <si>
    <t>101AGD225253E0P8</t>
  </si>
  <si>
    <t>TZS 3203141.19</t>
  </si>
  <si>
    <t>101 - NMB Head Office - Cash Deposit Agency banking - 1009 18 52 16 agency @61910079665@TPS900 Trx ID PS1887560044  Ter ID 6195148509   Description stev!! From SHAODU BUILDING MATERIAL LIMITED =&gt; AMANDI LUSIANI MASSAWE</t>
  </si>
  <si>
    <t>101AGD325253C42H</t>
  </si>
  <si>
    <t>TZS 5003141.19</t>
  </si>
  <si>
    <t>101 - NMB Head Office - Cash Deposit Agency banking - 1009 20 54 33 agency @80110008878@TPS900 Trx ID PS1887809677  Ter ID 801556216   Description Michael!! From SHAODU BUILDING MATERIAL LIMITED =&gt; ELIAKIM LESALE MEIJO</t>
  </si>
  <si>
    <t>101AGD325253D018</t>
  </si>
  <si>
    <t>TZS 6003141.19</t>
  </si>
  <si>
    <t>101 - NMB Head Office - Cash Deposit Agency banking - 1009 21 12 06 agency @21210075566@TPS900 Trx ID PS1887829788  Ter ID 2125117801   Description Michael!! From SHAODU BUILDING MATERIAL LIMITED =&gt; ELIS GODFREY SWAI</t>
  </si>
  <si>
    <t>101AGD225253F1LB</t>
  </si>
  <si>
    <t>TZS 6503141.19</t>
  </si>
  <si>
    <t>11  Sep 2025</t>
  </si>
  <si>
    <t>224 - Mbagala - Funds Transfer  - 11 09 09 43 54 FUND-TRANSFER NMBMobileProd null!! From LABAN MUSA HAMISI =&gt; SHAODU BUILDING MATERIAL LIMITED</t>
  </si>
  <si>
    <t>224FTM4252540008</t>
  </si>
  <si>
    <t>949600.00</t>
  </si>
  <si>
    <t>TZS 7452741.19</t>
  </si>
  <si>
    <t>231 - Mbezi - Funds Transfer  - 11 09 10 30 26 FUND-TRANSFER NMBMobileProd Lulu cement !! From MAGRETH JOEL SUMARI =&gt; SHAODU BUILDING MATERIAL LIMITED</t>
  </si>
  <si>
    <t>231FTM4252540004</t>
  </si>
  <si>
    <t>TZS 8902741.19</t>
  </si>
  <si>
    <t>101 - NMB Head Office - Cash Deposit Agency banking - 1109 10 30 47 agency @33610000788@TPS900 Trx ID PS1888178090  Ter ID 336556408   Description bernardomagazi!! From SHAODU BUILDING MATERIAL LIMITED =&gt; CHACHA MATIKO NYAMHANGA</t>
  </si>
  <si>
    <t>101AGD4252540426</t>
  </si>
  <si>
    <t>4910000.00</t>
  </si>
  <si>
    <t>TZS 13812741.19</t>
  </si>
  <si>
    <t>101 - NMB Head Office - Cash Deposit Agency banking - 1109 11 07 37 agency @51410072104@TPS900 Trx ID PS1888258500  Ter ID 5145121609   Description jafar!! From SHAODU BUILDING MATERIAL LIMITED =&gt; GOODLUCK JOHN BAYALIMO</t>
  </si>
  <si>
    <t>101AGD3252546820</t>
  </si>
  <si>
    <t>TZS 14922741.19</t>
  </si>
  <si>
    <t>101 - NMB Head Office - Cash Deposit Agency banking - 1109 11 26 48 agency @21210079535@TPS900 Trx ID PS1888300767  Ter ID 2125129816   Description KYALO!! From SHAODU BUILDING MATERIAL LIMITED =&gt; JAFARI AWADHI MSUYA</t>
  </si>
  <si>
    <t>101AGD3252548020</t>
  </si>
  <si>
    <t>TZS 16372741.19</t>
  </si>
  <si>
    <t>101 - NMB Head Office - Cash Deposit Agency banking - 1109 11 46 34 agency @21210046114@TPS900 Trx ID PS1888355033  Ter ID 2125114721   Description deposits!! From SHAODU BUILDING MATERIAL LIMITED =&gt; BERTOLD BEDA KISHE</t>
  </si>
  <si>
    <t>101AGD3252549572</t>
  </si>
  <si>
    <t>TZS 17872741.19</t>
  </si>
  <si>
    <t>101 - NMB Head Office - Cash Deposit Agency banking - 1109 12 27 04 agency @51710056790@TPS900 Trx ID PS1888442178  Ter ID 5175107024   Description EKAD COMPANY!! From SHAODU BUILDING MATERIAL LIMITED =&gt; GLORY JAPHET KAVISHE</t>
  </si>
  <si>
    <t>101AGD325254A1CJ</t>
  </si>
  <si>
    <t>1845000.00</t>
  </si>
  <si>
    <t>TZS 19717741.19</t>
  </si>
  <si>
    <t>101 - NMB Head Office - Cash Deposit Agency banking - 1109 12 52 42 agency @50510100903@TPS900 Trx ID PS1888496393  Ter ID 5055107014   Description FESTO!! From SHAODU BUILDING MATERIAL LIMITED =&gt; HERIELI ALEN MOSHA</t>
  </si>
  <si>
    <t>101AGD5252541535</t>
  </si>
  <si>
    <t>12590000.00</t>
  </si>
  <si>
    <t>TZS 32307741.19</t>
  </si>
  <si>
    <t>307 - Manonga - Funds Transfer  - 11 09 13 29 03 FUND-TRANSFER NMBMobileProd null!! From OMAR SAID OMAR =&gt; SHAODU BUILDING MATERIAL LIMITED</t>
  </si>
  <si>
    <t>307FTM4252540508</t>
  </si>
  <si>
    <t>TZS 37307741.19</t>
  </si>
  <si>
    <t>101 - NMB Head Office - TIPS Payments - Ref  003-199387ec5b6a386f Received payment from 0152642274400 (WINFRIDA CHRISTIAN MAHAVA) on 11.09.2025 14 17 38!! From BOT TIPS CLEARING ACCOUNT =&gt; SHAODU BUILDING MATERIAL LIMITED</t>
  </si>
  <si>
    <t>101TPFT252549982</t>
  </si>
  <si>
    <t>TZS 37752741.19</t>
  </si>
  <si>
    <t>101 - NMB Head Office - Cash Deposit Agency banking - 1109 14 40 17 agency @44110006606@TPS900 Trx ID PS1888698772  Ter ID 4415133075   Description davis!! From SHAODU BUILDING MATERIAL LIMITED =&gt; BONIFASI FEDRICK MINJA</t>
  </si>
  <si>
    <t>101AGD225254B725</t>
  </si>
  <si>
    <t>TZS 38002741.19</t>
  </si>
  <si>
    <t>101 - NMB Head Office - Cash Deposit Agency banking - 1109 15 03 03 agency @40310153192@TPS900 Trx ID PS1888739737  Ter ID 4035123241   Description paints and hardware!! From SHAODU BUILDING MATERIAL LIMITED =&gt; MARENGA INVESTMENT CO LTD</t>
  </si>
  <si>
    <t>101AGD325254A7OK</t>
  </si>
  <si>
    <t>TZS 39502741.19</t>
  </si>
  <si>
    <t>402 - Mwanga - Outgoing Funds Transfer - Sender's Ref  FT25091115219231 HUSSEIN SALIM MCHOMVU to SHAODU BUILDING MATERIAL LIMITED =&gt; Remittance Info  /TTS/3210300/ununuzi wa aluminium</t>
  </si>
  <si>
    <t>402FTSY252540007</t>
  </si>
  <si>
    <t>TZS 49252741.19</t>
  </si>
  <si>
    <t>101 - NMB Head Office - Cash Deposit Agency banking - 1109 15 37 03 agency @24510019640@TPS900 Trx ID PS1888800718  Ter ID 245590680   Description payment!! From SHAODU BUILDING MATERIAL LIMITED =&gt; IDALHAD TRADE CENTRE</t>
  </si>
  <si>
    <t>101AGD325254B1S4</t>
  </si>
  <si>
    <t>TZS 51252741.19</t>
  </si>
  <si>
    <t>238 - Mandela Road - Funds Transfer  - 11 09 16 08 57 FUND-TRANSFER NMBMobileProd null!! From GRAYSON ISAAC MSIGWA =&gt; SHAODU BUILDING MATERIAL LIMITED</t>
  </si>
  <si>
    <t>238FTM2252540017</t>
  </si>
  <si>
    <t>TZS 51527741.19</t>
  </si>
  <si>
    <t>101 - NMB Head Office - Cash Deposit Agency banking - 1109 16 39 24 agency @21210049714@TPS900 Trx ID PS1888920038  Ter ID 2125112877   Description SWAI!! From SHAODU BUILDING MATERIAL LIMITED =&gt; CHRISTOPHER MATHEW NKUU</t>
  </si>
  <si>
    <t>101AGD325254B4WB</t>
  </si>
  <si>
    <t>TZS 53027741.19</t>
  </si>
  <si>
    <t>101 - NMB Head Office - Cash Deposit Agency banking - 1109 17 20 12 agency @40110016305@TPS900 Trx ID PS1889003994  Ter ID 4015469377308   Description Mbice!! From SHAODU BUILDING MATERIAL LIMITED =&gt; TUMAINI WILFRED KILEO</t>
  </si>
  <si>
    <t>101AGD5252542800</t>
  </si>
  <si>
    <t>TZS 73027741.19</t>
  </si>
  <si>
    <t>101 - NMB Head Office - Cash Deposit Agency banking - 1109 17 21 29 agency @40110016305@TPS900 Trx ID PS1889006684  Ter ID 4015469377308   Description mbice!! From SHAODU BUILDING MATERIAL LIMITED =&gt; TUMAINI WILFRED KILEO</t>
  </si>
  <si>
    <t>101AGD5252543222</t>
  </si>
  <si>
    <t>TZS 83027741.19</t>
  </si>
  <si>
    <t>225 - Mlimani City - Outgoing Funds Transfer - Sender's Ref  3XBCUANHFE SHAODU BUILDING MATERIAL LIMITED to KEDA (T) CERAMICS CO.LTD =&gt; Remittance Info  PURCHASE</t>
  </si>
  <si>
    <t>225IBFT252540055</t>
  </si>
  <si>
    <t>83020000.00</t>
  </si>
  <si>
    <t>TZS 7741.19</t>
  </si>
  <si>
    <t>101 - NMB Head Office - Cash Deposit Agency banking - 1109 18 14 02 agency @50510100903@TPS900 Trx ID PS1889120377  Ter ID 5055107014   Description FESTO!! From SHAODU BUILDING MATERIAL LIMITED =&gt; HERIELI ALEN MOSHA</t>
  </si>
  <si>
    <t>101AGD225254D5U5</t>
  </si>
  <si>
    <t>TZS 402741.19</t>
  </si>
  <si>
    <t>101 - NMB Head Office - Cash Deposit Agency banking - 1109 18 28 17 agency @20410056164@TPS900 Trx ID PS1889153604  Ter ID 2045126264   Description sa stores!! From SHAODU BUILDING MATERIAL LIMITED =&gt; ELIZABETH YOHANA SAWA</t>
  </si>
  <si>
    <t>101AGD225254D6TH</t>
  </si>
  <si>
    <t>TZS 792741.19</t>
  </si>
  <si>
    <t>101 - NMB Head Office - Cash Deposit Agency banking - 1109 19 23 26 agency @80110029162@TPS900 Trx ID PS1889290976  Ter ID 801581040   Description hassan!! From SHAODU BUILDING MATERIAL LIMITED =&gt; EMMNUEL MICHAEL NDOSI</t>
  </si>
  <si>
    <t>101AGD325254C5NM</t>
  </si>
  <si>
    <t>TZS 2292741.19</t>
  </si>
  <si>
    <t>801 - Mlandizi - Funds Transfer  - 11 09 22 04 55 FUND-TRANSFER NMBMobileProd null!! From JONAS JUSTINE KIMARIO =&gt; SHAODU BUILDING MATERIAL LIMITED</t>
  </si>
  <si>
    <t>801FTM4252540517</t>
  </si>
  <si>
    <t>TZS 7292741.19</t>
  </si>
  <si>
    <t>12  Sep 2025</t>
  </si>
  <si>
    <t>801 - Mlandizi - Funds Transfer  - 12 09 07 37 57 FUND-TRANSFER NMBMobileProd Manunuzi ya cement!! From OMARY HASSANY MWIMBO =&gt; SHAODU BUILDING MATERIAL LIMITED</t>
  </si>
  <si>
    <t>801FTM4252550004</t>
  </si>
  <si>
    <t>TZS 8792741.19</t>
  </si>
  <si>
    <t>101 - NMB Head Office - Cash Deposit Agency banking - 1209 09 25 55 agency @33110013049@TPS900 Trx ID PS1889693352  Ter ID 3315109280   Description ezra!! From SHAODU BUILDING MATERIAL LIMITED =&gt; BAHATI SEBASTIAN MERCHIORY</t>
  </si>
  <si>
    <t>101AGD3252552526</t>
  </si>
  <si>
    <t>TZS 10992741.19</t>
  </si>
  <si>
    <t>101 - NMB Head Office - Cash Deposit Agency banking - 1209 09 31 55 agency @20710070246@TPS900 Trx ID PS1889704920  Ter ID 2075105614   Description Michael!! From SHAODU BUILDING MATERIAL LIMITED =&gt; JAPHARI HUSSEIN MWAMGAA</t>
  </si>
  <si>
    <t>101AGD3252552664</t>
  </si>
  <si>
    <t>TZS 12492741.19</t>
  </si>
  <si>
    <t>101 - NMB Head Office - Cash Deposit Agency banking - 1209 09 57 27 agency @33110030598@TPS900 Trx ID PS1889756132  Ter ID 3315137027   Description EZRA!! From SHAODU BUILDING MATERIAL LIMITED =&gt; DAVID RICHARD MARTIN</t>
  </si>
  <si>
    <t>101AGD4252550422</t>
  </si>
  <si>
    <t>TZS 15992741.19</t>
  </si>
  <si>
    <t>101 - NMB Head Office - Cash Deposit Agency banking - 1209 10 41 18 agency @33110013049@TPS900 Trx ID PS1889851124  Ter ID 3315109280   Description ezra!! From SHAODU BUILDING MATERIAL LIMITED =&gt; BAHATI SEBASTIAN MERCHIORY</t>
  </si>
  <si>
    <t>101AGD3252555866</t>
  </si>
  <si>
    <t>TZS 17992741.19</t>
  </si>
  <si>
    <t>101 - NMB Head Office - TIPS Payments - Ref  501-25404697601925 Received payment from 255677260170 (ROBERT SWAI) on 12.09.2025 10 50 10!! From BOT TIPS CLEARING ACCOUNT =&gt; SHAODU BUILDING MATERIAL LIMITED</t>
  </si>
  <si>
    <t>101TPFT252554780</t>
  </si>
  <si>
    <t>TZS 19492741.19</t>
  </si>
  <si>
    <t>101 - NMB Head Office - Cash Deposit Agency banking - 1209 11 00 44 agency @80110030269@TPS900 Trx ID PS1889894673  Ter ID 8015112137   Description john!! From SHAODU BUILDING MATERIAL LIMITED =&gt; ISACK MINZI MABELA</t>
  </si>
  <si>
    <t>101AGD3252557437</t>
  </si>
  <si>
    <t>TZS 20992741.19</t>
  </si>
  <si>
    <t>101 - NMB Head Office - Cash Deposit Agency banking - 1209 11 01 02 agency @22510110879@TPS900 Trx ID PS1889895337  Ter ID 2255155361   Description deposits!! From SHAODU BUILDING MATERIAL LIMITED =&gt; DERRS COMPANY LIMITED</t>
  </si>
  <si>
    <t>101AGD3252556928</t>
  </si>
  <si>
    <t>TZS 23092741.19</t>
  </si>
  <si>
    <t>101 - NMB Head Office - Cash Deposit Agency banking - 1209 11 02 12 agency @40210028166@TPS900 Trx ID PS1889898172  Ter ID 4025115780   Description Hussein!! From SHAODU BUILDING MATERIAL LIMITED =&gt; MWANAIDI ATHUMANI MRUTU</t>
  </si>
  <si>
    <t>101AGD5252550376</t>
  </si>
  <si>
    <t>14025000.00</t>
  </si>
  <si>
    <t>TZS 37117741.19</t>
  </si>
  <si>
    <t>101 - NMB Head Office - Cash Deposit Agency banking - 1209 11 06 08 agency @50510100903@TPS900 Trx ID PS1889907412  Ter ID 5055107014   Description FESTO!! From SHAODU BUILDING MATERIAL LIMITED =&gt; HERIELI ALEN MOSHA</t>
  </si>
  <si>
    <t>101AGD4252552015</t>
  </si>
  <si>
    <t>TZS 45117741.19</t>
  </si>
  <si>
    <t>101 - NMB Head Office - Cash Deposit Agency banking - 1209 11 06 51 agency @50510100903@TPS900 Trx ID PS1889909081  Ter ID 5055107014   Description FESTO!! From SHAODU BUILDING MATERIAL LIMITED =&gt; HERIELI ALEN MOSHA</t>
  </si>
  <si>
    <t>101AGD4252552017</t>
  </si>
  <si>
    <t>4564400.00</t>
  </si>
  <si>
    <t>TZS 49682141.19</t>
  </si>
  <si>
    <t>101 - NMB Head Office - Cash Deposit Agency banking - 1209 11 08 58 agency @31710030210@TPS900 Trx ID PS1889913899  Ter ID 3175139231   Description staphod!! From SHAODU BUILDING MATERIAL LIMITED =&gt; MODESTUS ALEX RUHINDA</t>
  </si>
  <si>
    <t>101AGD4252551946</t>
  </si>
  <si>
    <t>TZS 53682141.19</t>
  </si>
  <si>
    <t>101 - NMB Head Office - Cash Deposit Agency banking - 1209 11 19 44 agency @20810058332@TPS900 Trx ID PS1889938403  Ter ID 2085127258   Description kaijage!! From SHAODU BUILDING MATERIAL LIMITED =&gt; KELARYO LAZARO YUNUS</t>
  </si>
  <si>
    <t>101AGD4252552120</t>
  </si>
  <si>
    <t>5102000.00</t>
  </si>
  <si>
    <t>TZS 58784141.19</t>
  </si>
  <si>
    <t>101 - NMB Head Office - Cash Deposit Agency banking - 1209 11 30 47 agency @52110006291@TPS900 Trx ID PS1889963098  Ter ID 5215339956939   Description staphod!! From SHAODU BUILDING MATERIAL LIMITED =&gt; MODESTUS ALEX RUHINDA</t>
  </si>
  <si>
    <t>101AGD3252559350</t>
  </si>
  <si>
    <t>1582000.00</t>
  </si>
  <si>
    <t>TZS 60366141.19</t>
  </si>
  <si>
    <t>635 - Ruaha - Funds Transfer  - 12 09 13 19 28 FUND-TRANSFER NMBMobileProd null!! From JANGWA NICODEM MWADUMA =&gt; SHAODU BUILDING MATERIAL LIMITED</t>
  </si>
  <si>
    <t>635FTM4252550004</t>
  </si>
  <si>
    <t>TZS 65366141.19</t>
  </si>
  <si>
    <t>605 - Mkwawa - Funds Transfer  - 12 09 13 27 41 FUND-TRANSFER NMBMobileProd null!! From TOMASO INYASI MBOSA =&gt; SHAODU BUILDING MATERIAL LIMITED</t>
  </si>
  <si>
    <t>605FTM4252550512</t>
  </si>
  <si>
    <t>TZS 69706141.19</t>
  </si>
  <si>
    <t>101 - NMB Head Office - Cash Deposit Agency banking - 1209 13 43 26 agency @51410072104@TPS900 Trx ID PS1890238206  Ter ID 5145121609   Description jafari!! From SHAODU BUILDING MATERIAL LIMITED =&gt; GOODLUCK JOHN BAYALIMO</t>
  </si>
  <si>
    <t>101AGD325255A5UA</t>
  </si>
  <si>
    <t>1958000.00</t>
  </si>
  <si>
    <t>TZS 71664141.19</t>
  </si>
  <si>
    <t>238 - Mandela Road - Funds Transfer  - 12 09 14 43 25 FUND-TRANSFER NMBMobileProd null!! From FRANCISSO ENTREPRISES =&gt; SHAODU BUILDING MATERIAL LIMITED</t>
  </si>
  <si>
    <t>238FTM3252550504</t>
  </si>
  <si>
    <t>669500.00</t>
  </si>
  <si>
    <t>TZS 72333641.19</t>
  </si>
  <si>
    <t>801 - Mlandizi - Funds Transfer  - 12 09 14 44 37 FUND-TRANSFER NMBMobileProd null!! From JONAS JUSTINE KIMARIO =&gt; SHAODU BUILDING MATERIAL LIMITED</t>
  </si>
  <si>
    <t>801FTM4252550010</t>
  </si>
  <si>
    <t>TZS 76033641.19</t>
  </si>
  <si>
    <t>101 - NMB Head Office - Cash Deposit Agency banking - 1209 14 57 42 agency @80110017431@TPS900 Trx ID PS1890382133  Ter ID 8015103077   Description dep!! From SHAODU BUILDING MATERIAL LIMITED =&gt; BEATRICE RAYMOND JEREMIA</t>
  </si>
  <si>
    <t>101AGD325255B18M</t>
  </si>
  <si>
    <t>TZS 77533641.19</t>
  </si>
  <si>
    <t>505 - Dodoma - Funds Transfer  - 12 09 15 05 14 FUND-TRANSFER NMBMobileProd Malipo ya board !! From SHABANI, CHRISTIAN OMARY =&gt; SHAODU BUILDING MATERIAL LIMITED</t>
  </si>
  <si>
    <t>505FTM4252550534</t>
  </si>
  <si>
    <t>TZS 78808641.19</t>
  </si>
  <si>
    <t>334 - Rocky City - Outgoing Funds Transfer - Sender's Ref  FT25091215103706 WARETA ALUMINIUMANDGLASS CO LTD to SHAODU BUILDING MATERIAL LIMITED =&gt; Remittance Info  /TTS/3210300/BIASHARA ALUMINIUM</t>
  </si>
  <si>
    <t>334FTSY252550003</t>
  </si>
  <si>
    <t>6547000.00</t>
  </si>
  <si>
    <t>TZS 85355641.19</t>
  </si>
  <si>
    <t>101 - NMB Head Office - Cash Deposit Agency banking - 1209 15 35 48 agency @40310070910@TPS900 Trx ID PS1890454662  Ter ID 4035123700   Description paints!! From SHAODU BUILDING MATERIAL LIMITED =&gt; JASTIN STAMEZA SHAO FLOAT</t>
  </si>
  <si>
    <t>101AGD325255B37E</t>
  </si>
  <si>
    <t>TZS 87355641.19</t>
  </si>
  <si>
    <t xml:space="preserve">101 - NMB Head Office - Cash Deposit Agency banking - 1209 16 42 53 agency @32510037642@TPS900 Trx ID PS1890585119  Ter ID 3255103435   Description shedurack!! From SHAODU BUILDING MATERIAL LIMITED =&gt; MOSHI CHARLES MAGANDA </t>
  </si>
  <si>
    <t>101AGD325255B65Q</t>
  </si>
  <si>
    <t>TZS 88055641.19</t>
  </si>
  <si>
    <t>323 - Mwanza Business Centre - Outgoing Funds Transfer - Sender's Ref  9QQIU317AZ MUSTAPHA PHILEMON MWANDUNGA to SHAODU BUILDING MATERIAL LIMITED =&gt; Remittance Info  Payment</t>
  </si>
  <si>
    <t>323IBFT252550525</t>
  </si>
  <si>
    <t>9458000.00</t>
  </si>
  <si>
    <t>TZS 97513641.19</t>
  </si>
  <si>
    <t>705 - Masasi - Funds Transfer  - 12 09 17 10 39 FUND-TRANSFER NMBMobileProd null!! From JACKLINE BONAVENTURA MARUNDA =&gt; SHAODU BUILDING MATERIAL LIMITED</t>
  </si>
  <si>
    <t>705FTM4252550018</t>
  </si>
  <si>
    <t>TZS 100513641.19</t>
  </si>
  <si>
    <t>225 - Mlimani City - Outgoing Funds Transfer - Sender's Ref  J29XSDW27S SHAODU BUILDING MATERIAL LIMITED to XINGHAO GROUP CO.LIMITED =&gt; Remittance Info  PURCHAE</t>
  </si>
  <si>
    <t>225IBFT252550073</t>
  </si>
  <si>
    <t>TZS 50513641.19</t>
  </si>
  <si>
    <t>225 - Mlimani City - Outgoing Funds Transfer - Sender's Ref  A1GOE39N7B SHAODU BUILDING MATERIAL LIMITED to GLOBAL ALUMINIUM LIMITED =&gt; Remittance Info  purchase</t>
  </si>
  <si>
    <t>225IBFT252550569</t>
  </si>
  <si>
    <t>TZS 513641.19</t>
  </si>
  <si>
    <t>101 - NMB Head Office - Cash Deposit Agency banking - 1209 18 49 35 agency @51110039609@TPS900 Trx ID PS1890854693  Ter ID 511594520   Description Revo!! From SHAODU BUILDING MATERIAL LIMITED =&gt; ANIHA PHOKAS BAGUMILA</t>
  </si>
  <si>
    <t>101AGD5252554029</t>
  </si>
  <si>
    <t>9080000.00</t>
  </si>
  <si>
    <t>TZS 9593641.19</t>
  </si>
  <si>
    <t>13  Sep 2025</t>
  </si>
  <si>
    <t>101 - NMB Head Office - Cash Deposit Agency banking - 1309 08 20 05 agency @62110030450@TPS900 Trx ID PS1891198542  Ter ID 6215469364518   Description Martha!! From SHAODU BUILDING MATERIAL LIMITED =&gt; ELPIDIUS GODFREY KATAPA</t>
  </si>
  <si>
    <t>101AGD4252560030</t>
  </si>
  <si>
    <t>6690000.00</t>
  </si>
  <si>
    <t>TZS 16283641.19</t>
  </si>
  <si>
    <t>101 - NMB Head Office - Cash Deposit Agency banking - 1309 09 00 46 agency @21210078625@TPS900 Trx ID PS1891245846  Ter ID 2125124154   Description manunuzi!! From SHAODU BUILDING MATERIAL LIMITED =&gt; WAZIRI OMARY MWINGWA</t>
  </si>
  <si>
    <t>101AGD3252561132</t>
  </si>
  <si>
    <t>TZS 17183641.19</t>
  </si>
  <si>
    <t>705 - Masasi - Funds Transfer  - 13 09 09 01 26 FUND-TRANSFER NMBMobileProd null!! From JACKLINE BONAVENTURA MARUNDA =&gt; SHAODU BUILDING MATERIAL LIMITED</t>
  </si>
  <si>
    <t>705FTM4252560002</t>
  </si>
  <si>
    <t>2214000.00</t>
  </si>
  <si>
    <t>TZS 19397641.19</t>
  </si>
  <si>
    <t>340 - Buhongwa - Outgoing Funds Transfer - Sender's Ref  FT25091216444606 WARETA ALUMINIUMANDGLASS CO LTD to SHAODU BUILDING MATERIAL LIMITED =&gt; Remittance Info  /TTS/3210300/BIASHARA</t>
  </si>
  <si>
    <t>340FTSY252560002</t>
  </si>
  <si>
    <t>4830000.00</t>
  </si>
  <si>
    <t>TZS 24227641.19</t>
  </si>
  <si>
    <t>225 - Mlimani City - Outgoing Funds Transfer - Sender's Ref  7ZQL0WTV7C SHAODU BUILDING MATERIAL LIMITED to GOODWILL (TANZANIA) CERAMIC CO LTD =&gt; Remittance Info  PURCHASE</t>
  </si>
  <si>
    <t>225IBFT252560511</t>
  </si>
  <si>
    <t>1247400.00</t>
  </si>
  <si>
    <t>TZS 22980241.19</t>
  </si>
  <si>
    <t>101 - NMB Head Office - Cash Deposit Agency banking - 1309 10 40 37 agency @22510110879@TPS900 Trx ID PS1891421381  Ter ID 2255155361   Description deposits!! From SHAODU BUILDING MATERIAL LIMITED =&gt; DERRS COMPANY LIMITED</t>
  </si>
  <si>
    <t>101AGD4252561629</t>
  </si>
  <si>
    <t>TZS 27480241.19</t>
  </si>
  <si>
    <t>101 - NMB Head Office - Cash Deposit Agency banking - 1309 11 55 20 agency @20310121493@TPS900 Trx ID PS1891570625  Ter ID 2035154818   Description Tawalan!! From SHAODU BUILDING MATERIAL LIMITED =&gt; HELAKRIDI PETER WELLA</t>
  </si>
  <si>
    <t>101AGD3252569456</t>
  </si>
  <si>
    <t>TZS 28480241.19</t>
  </si>
  <si>
    <t>101 - NMB Head Office - Cash Deposit Agency banking - 1309 11 57 32 agency @20310121493@TPS900 Trx ID PS1891575057  Ter ID 2035154818   Description Tawalan!! From SHAODU BUILDING MATERIAL LIMITED =&gt; HELAKRIDI PETER WELLA</t>
  </si>
  <si>
    <t>101AGD325256A06X</t>
  </si>
  <si>
    <t>1625000.00</t>
  </si>
  <si>
    <t>TZS 30105241.19</t>
  </si>
  <si>
    <t>201 - Bank House - Funds Transfer  - 13 09 11 59 27 FUND-TRANSFER NMBMobileProd null!! From FRANCO MOLOLO MWAKABUTA =&gt; SHAODU BUILDING MATERIAL LIMITED</t>
  </si>
  <si>
    <t>201FTM3252560519</t>
  </si>
  <si>
    <t>TZS 30620241.19</t>
  </si>
  <si>
    <t>801FTRQ252560003</t>
  </si>
  <si>
    <t>TZS 37145241.19</t>
  </si>
  <si>
    <t>101 - NMB Head Office - Cash Deposit Agency banking - 1309 12 28 17 agency @25110059880@TPS900 Trx ID PS1891634733  Ter ID 2515152303   Description swai!! From SHAODU BUILDING MATERIAL LIMITED =&gt; CATHERINE VESSES SALEHE</t>
  </si>
  <si>
    <t>101AGD325256A1QS</t>
  </si>
  <si>
    <t>TZS 38645241.19</t>
  </si>
  <si>
    <t>206 - Morogoro Road - Cash Deposit - JUMA SHAABAN MAALIM - PURCHASE GOODS!! From SHAODU BUILDING MATERIAL LIMITED</t>
  </si>
  <si>
    <t>206CHDP252560027</t>
  </si>
  <si>
    <t>6196800.00</t>
  </si>
  <si>
    <t>TZS 44842041.19</t>
  </si>
  <si>
    <t>101 - NMB Head Office - Cash Deposit Agency banking - 1309 12 41 37 agency @80110045682@TPS900 Trx ID PS1891661148  Ter ID 8015151641   Description npogolo!! From SHAODU BUILDING MATERIAL LIMITED =&gt; GULLAM HASHIMU KABUGA</t>
  </si>
  <si>
    <t>101AGD325256A293</t>
  </si>
  <si>
    <t>TZS 46342041.19</t>
  </si>
  <si>
    <t>231 - Mbezi - Funds Transfer  - 13 09 12 45 46 FUND-TRANSFER NMBMobileProd null!! From MAGRETH JOEL SUMARI =&gt; SHAODU BUILDING MATERIAL LIMITED</t>
  </si>
  <si>
    <t>231FTM4252560014</t>
  </si>
  <si>
    <t>TZS 47792041.19</t>
  </si>
  <si>
    <t>225 - Mlimani City - Outgoing Funds Transfer - Sender's Ref  XO9VGD2B7N =&gt; Ultimate Beneficiary  /0150523656100 * EVERBRIGHT STEEL MATERIALS =&gt; Remittance Info  PURCHASE</t>
  </si>
  <si>
    <t>225IBOT252560009</t>
  </si>
  <si>
    <t>25499600.00</t>
  </si>
  <si>
    <t>TZS 22292441.19</t>
  </si>
  <si>
    <t>225 - Mlimani City - Commission on Funds Transfer - Sender's Ref  XO9VGD2B7N =&gt; Ultimate Beneficiary  /0150523656100 * EVERBRIGHT STEEL MATERIALS =&gt; Remittance Info  PURCHASE</t>
  </si>
  <si>
    <t>TZS 22288203.90</t>
  </si>
  <si>
    <t>225 - Mlimani City - VAT Payable on Comm and Fees - Sender's Ref  XO9VGD2B7N =&gt; Ultimate Beneficiary  /0150523656100 * EVERBRIGHT STEEL MATERIALS =&gt; Remittance Info  PURCHASE</t>
  </si>
  <si>
    <t>TZS 22287441.19</t>
  </si>
  <si>
    <t>101 - NMB Head Office - Cash Deposit Agency banking - 1309 13 55 41 agency @33110030598@TPS900 Trx ID PS1891797118  Ter ID 3315137027   Description EZRA!! From SHAODU BUILDING MATERIAL LIMITED =&gt; DAVID RICHARD MARTIN</t>
  </si>
  <si>
    <t>101AGD4252564313</t>
  </si>
  <si>
    <t>TZS 27287441.19</t>
  </si>
  <si>
    <t>101 - NMB Head Office - Cash Deposit Agency banking - 1309 14 29 58 agency @21210066382@TPS900 Trx ID PS1891856779  Ter ID 2125109027   Description Bidhaa!! From SHAODU BUILDING MATERIAL LIMITED =&gt; MUHARRAM ISMAIL RASHID</t>
  </si>
  <si>
    <t>101AGD325256A7BC</t>
  </si>
  <si>
    <t>TZS 28287441.19</t>
  </si>
  <si>
    <t>101 - NMB Head Office - Cash Deposit Agency banking - 1309 14 31 57 agency @21210066382@TPS900 Trx ID PS1891860159  Ter ID 2125109027   Description Bidhaa!! From SHAODU BUILDING MATERIAL LIMITED =&gt; MUHARRAM ISMAIL RASHID</t>
  </si>
  <si>
    <t>101AGD225256C2D5</t>
  </si>
  <si>
    <t>TZS 28787441.19</t>
  </si>
  <si>
    <t>225 - Mlimani City - Funds Transfer  - 13 09 14 33 25 FUND-TRANSFER NMBMobileProd Malipo ya cement !! From KINUNDA, DENIS AMBROS =&gt; SHAODU BUILDING MATERIAL LIMITED</t>
  </si>
  <si>
    <t>225FTM4252560533</t>
  </si>
  <si>
    <t>TZS 30287441.19</t>
  </si>
  <si>
    <t>101 - NMB Head Office - Cash Deposit Agency banking - 1309 14 38 55 agency @40310094483@TPS900 Trx ID PS1891871943  Ter ID 403557060   Description Kimambo!! From SHAODU BUILDING MATERIAL LIMITED =&gt; FELICHA JOSEPH LASWAI</t>
  </si>
  <si>
    <t>101AGD4252565599</t>
  </si>
  <si>
    <t>4497000.00</t>
  </si>
  <si>
    <t>TZS 34784441.19</t>
  </si>
  <si>
    <t>101 - NMB Head Office - Cash Deposit Agency banking - 1309 14 41 11 agency @21210086452@TPS900 Trx ID PS1891875716  Ter ID 2125135769   Description depost!! From SHAODU BUILDING MATERIAL LIMITED =&gt; SOFTECH ACCESSORIES</t>
  </si>
  <si>
    <t>101AGD325256A7L3</t>
  </si>
  <si>
    <t>TZS 35784441.19</t>
  </si>
  <si>
    <t>101 - NMB Head Office - Cash Deposit Agency banking - 1309 14 59 09 agency @21210077845@TPS900 Trx ID PS1891905102  Ter ID 2125124820   Description jumanne!! From SHAODU BUILDING MATERIAL LIMITED =&gt; CHRISTER THOMAS LUGENGE</t>
  </si>
  <si>
    <t>101AGD325256B100</t>
  </si>
  <si>
    <t>TZS 36494441.19</t>
  </si>
  <si>
    <t>101 - NMB Head Office - Cash Deposit Agency banking - 1309 18 33 29 agency @43510037236@TPS900 Trx ID PS1892288256  Ter ID 4355124368   Description Singano!! From SHAODU BUILDING MATERIAL LIMITED =&gt; MICHAEL AUGUST  MASSAWE</t>
  </si>
  <si>
    <t>101AGD325256C1IC</t>
  </si>
  <si>
    <t>TZS 38794441.19</t>
  </si>
  <si>
    <t>101 - NMB Head Office - Cash Deposit Agency banking - 1309 18 37 38 agency @43510051279@TPS900 Trx ID PS1892297585  Ter ID 4355146805   Description singano!! From SHAODU BUILDING MATERIAL LIMITED =&gt; MICHAEL AUGUST MASSAWE</t>
  </si>
  <si>
    <t>101AGD325256C2CI</t>
  </si>
  <si>
    <t>TZS 40794441.19</t>
  </si>
  <si>
    <t>14  Sep 2025</t>
  </si>
  <si>
    <t>101 - NMB Head Office - Cash Deposit Agency banking - 1309 21 40 18 agency @21210086836@TPS900 Trx ID PS1892613845  Ter ID 2125146904   Description casher!! From SHAODU BUILDING MATERIAL LIMITED =&gt; GODWILL PHARMACY</t>
  </si>
  <si>
    <t>101AGD225256G2J3</t>
  </si>
  <si>
    <t>490000.00</t>
  </si>
  <si>
    <t>TZS 41284441.19</t>
  </si>
  <si>
    <t>101 - NMB Head Office - Cash Deposit Agency banking - 1409 10 51 46 agency @50510100903@TPS900 Trx ID PS1892831236  Ter ID 5055107014   Description EKAD investment!! From SHAODU BUILDING MATERIAL LIMITED =&gt; HERIELI ALEN MOSHA</t>
  </si>
  <si>
    <t>101AGD5252570574</t>
  </si>
  <si>
    <t>TZS 51284441.19</t>
  </si>
  <si>
    <t>101 - NMB Head Office - Cash Deposit Agency banking - 1409 10 52 32 agency @50510100903@TPS900 Trx ID PS1892832310  Ter ID 5055107014   Description EKAD INVESTMENT!! From SHAODU BUILDING MATERIAL LIMITED =&gt; HERIELI ALEN MOSHA</t>
  </si>
  <si>
    <t>101AGD4252570756</t>
  </si>
  <si>
    <t>TZS 55649441.19</t>
  </si>
  <si>
    <t>101 - NMB Head Office - Cash Deposit Agency banking - 1409 19 31 44 agency @80110029162@TPS900 Trx ID PS1893581317  Ter ID 801581040   Description hassani!! From SHAODU BUILDING MATERIAL LIMITED =&gt; EMMNUEL MICHAEL NDOSI</t>
  </si>
  <si>
    <t>101AGD325257A5M4</t>
  </si>
  <si>
    <t>TZS 57129441.19</t>
  </si>
  <si>
    <t>101 - NMB Head Office - Cash Deposit Agency banking - 1409 19 37 02 agency @80110045682@TPS900 Trx ID PS1893590806  Ter ID 8015151641   Description hassan!! From SHAODU BUILDING MATERIAL LIMITED =&gt; GULLAM HASHIMU KABUGA</t>
  </si>
  <si>
    <t>101AGD325257A5OA</t>
  </si>
  <si>
    <t>TZS 58609441.19</t>
  </si>
  <si>
    <t>15  Sep 2025</t>
  </si>
  <si>
    <t>101 - NMB Head Office - Cash Deposit Agency banking - 1409 21 14 33 agency @24310023817@TPS900 Trx ID PS1893717465  Ter ID 243556534   Description CAREEN!! From SHAODU BUILDING MATERIAL LIMITED =&gt; MIANE ELECTRICAL TRADERS</t>
  </si>
  <si>
    <t>101AGD325257A77C</t>
  </si>
  <si>
    <t>TZS 59809441.19</t>
  </si>
  <si>
    <t>224 - Mbagala - Funds Transfer  - 14 09 22 26 40 FUND-TRANSFER NMBMobileProd null!! From LABAN MUSA HAMISI =&gt; SHAODU BUILDING MATERIAL LIMITED</t>
  </si>
  <si>
    <t>224FTM4252570015</t>
  </si>
  <si>
    <t>TZS 64809441.19</t>
  </si>
  <si>
    <t>224 - Mbagala - Funds Transfer  - 14 09 22 47 54 FUND-TRANSFER NMBMobileProd null!! From LABAN MUSA HAMISI =&gt; SHAODU BUILDING MATERIAL LIMITED</t>
  </si>
  <si>
    <t>224FTM4252570016</t>
  </si>
  <si>
    <t>TZS 69809441.19</t>
  </si>
  <si>
    <t>101 - NMB Head Office - Cash Deposit Agency banking - 1509 09 24 37 agency @80110016239@TPS900 Trx ID PS1893949222  Ter ID 8015102444   Description GMHWARE!! From SHAODU BUILDING MATERIAL LIMITED =&gt; SHABANI ABRAHAMANI MULIKE</t>
  </si>
  <si>
    <t>101AGD3252582610</t>
  </si>
  <si>
    <t>TZS 71309441.19</t>
  </si>
  <si>
    <t>101 - NMB Head Office - Cash Deposit Agency banking - 1509 09 33 36 agency @21210063260@TPS900 Trx ID PS1893969677  Ter ID 2125111681   Description malipo cement!! From SHAODU BUILDING MATERIAL LIMITED =&gt; IDRISA ALLY KILUVIA</t>
  </si>
  <si>
    <t>101AGD3252583356</t>
  </si>
  <si>
    <t>TZS 73309441.19</t>
  </si>
  <si>
    <t>101 - NMB Head Office - Cash Deposit Agency banking - 1509 09 40 14 agency @31110097319@TPS900 Trx ID PS1893984785  Ter ID 3115131266   Description selemani!! From SHAODU BUILDING MATERIAL LIMITED =&gt; GAUDENCE EDWARD TEMU</t>
  </si>
  <si>
    <t>101AGD225258A23E</t>
  </si>
  <si>
    <t>TZS 73559441.19</t>
  </si>
  <si>
    <t>403 - Nelson Mandela - Outgoing Funds Transfer - Sender's Ref  FT25091509438681 PAINTS AND HARDWARE STORE LIMITED to SHAODU BUILDING MATERIAL LIMITED =&gt; Remittance Info  /FIS/3207000/hardware materials</t>
  </si>
  <si>
    <t>403FTSY252580501</t>
  </si>
  <si>
    <t>TZS 76559441.19</t>
  </si>
  <si>
    <t>101 - NMB Head Office - Cash Deposit Agency banking - 1509 10 14 47 agency @61910056770@TPS900 Trx ID PS1894067718  Ter ID 6195107478   Description stev!! From SHAODU BUILDING MATERIAL LIMITED =&gt; AFSA STATIONARY AND GENERAL SUPPLIES</t>
  </si>
  <si>
    <t>101AGD4252581225</t>
  </si>
  <si>
    <t>TZS 80059441.19</t>
  </si>
  <si>
    <t>101 - NMB Head Office - Cash Deposit Agency banking - 1509 10 16 02 agency @61910074526@TPS900 Trx ID PS1894070801  Ter ID 6195134426   Description stev!! From SHAODU BUILDING MATERIAL LIMITED =&gt; AFSA STATIONARY AND GENERAL SUPPLIES</t>
  </si>
  <si>
    <t>101AGD4252581240</t>
  </si>
  <si>
    <t>3070000.00</t>
  </si>
  <si>
    <t>TZS 83129441.19</t>
  </si>
  <si>
    <t>101 - NMB Head Office - Cash Deposit Agency banking - 1509 10 21 46 agency @61910056770@TPS900 Trx ID PS1894085456  Ter ID 6195107478   Description stev!! From SHAODU BUILDING MATERIAL LIMITED =&gt; AFSA STATIONARY AND GENERAL SUPPLIES</t>
  </si>
  <si>
    <t>101AGD3252585952</t>
  </si>
  <si>
    <t>TZS 85129441.19</t>
  </si>
  <si>
    <t>101 - NMB Head Office - Cash Deposit Agency banking - 1509 10 22 12 agency @61910074526@TPS900 Trx ID PS1894086482  Ter ID 6195134426   Description stev!! From SHAODU BUILDING MATERIAL LIMITED =&gt; AFSA STATIONARY AND GENERAL SUPPLIES</t>
  </si>
  <si>
    <t>101AGD3252585967</t>
  </si>
  <si>
    <t>2430000.00</t>
  </si>
  <si>
    <t>TZS 87559441.19</t>
  </si>
  <si>
    <t>228 - Mkuranga - Outgoing Funds Transfer - Sender's Ref  4Z1AVLQLTQ GOODWILL (TANZANIA) CERAMIC CO LTD to SHAODU BUILDING MATERIAL LIMITED =&gt; Remittance Info  GOODWILL</t>
  </si>
  <si>
    <t>228IBFT252580505</t>
  </si>
  <si>
    <t>TZS 93334441.19</t>
  </si>
  <si>
    <t>101 - NMB Head Office - Cash Deposit Agency banking - 1509 10 39 31 agency @51110042970@TPS900 Trx ID PS1894130424  Ter ID 5115129463   Description levo!! From SHAODU BUILDING MATERIAL LIMITED =&gt; HAMAD NASSORO SAID</t>
  </si>
  <si>
    <t>101AGD3252587140</t>
  </si>
  <si>
    <t>TZS 94074441.19</t>
  </si>
  <si>
    <t>101 - NMB Head Office - Cash Deposit Agency banking - 1509 10 40 47 agency @51110042970@TPS900 Trx ID PS1894133584  Ter ID 5115129463   Description levo!! From SHAODU BUILDING MATERIAL LIMITED =&gt; HAMAD NASSORO SAID</t>
  </si>
  <si>
    <t>101AGD4252581499</t>
  </si>
  <si>
    <t>TZS 101174441.19</t>
  </si>
  <si>
    <t>101 - NMB Head Office - Cash Deposit Agency banking - 1509 10 41 32 agency @22510110879@TPS900 Trx ID PS1894135419  Ter ID 2255155361   Description stinus!! From SHAODU BUILDING MATERIAL LIMITED =&gt; DERRS COMPANY LIMITED</t>
  </si>
  <si>
    <t>101AGD3252587212</t>
  </si>
  <si>
    <t>TZS 104074441.19</t>
  </si>
  <si>
    <t>101 - NMB Head Office - Cash Deposit Agency banking - 1509 10 56 42 agency @30610041881@TPS900 Trx ID PS1894173227  Ter ID 3065307824548   Description Joseph Sangalali!! From SHAODU BUILDING MATERIAL LIMITED =&gt; SIMON EMANUEL KIKWELELE</t>
  </si>
  <si>
    <t>101AGD3252588351</t>
  </si>
  <si>
    <t>TZS 106074441.19</t>
  </si>
  <si>
    <t>101 - NMB Head Office - Cash Deposit Agency banking - 1509 11 09 03 agency @30610041881@TPS900 Trx ID PS1894203781  Ter ID 3065307824548   Description Joseph Sangalali!! From SHAODU BUILDING MATERIAL LIMITED =&gt; SIMON EMANUEL KIKWELELE</t>
  </si>
  <si>
    <t>101AGD3252589525</t>
  </si>
  <si>
    <t>TZS 107060441.19</t>
  </si>
  <si>
    <t>101 - NMB Head Office - Cash Deposit Agency banking - 1509 11 18 39 agency @51410071925@TPS900 Trx ID PS1894227300  Ter ID 5145119013   Description Simon Kurubhone!! From SHAODU BUILDING MATERIAL LIMITED =&gt; ESROM WILLISON NDABAGILILE</t>
  </si>
  <si>
    <t>101AGD3252589818</t>
  </si>
  <si>
    <t>2778000.00</t>
  </si>
  <si>
    <t>TZS 109838441.19</t>
  </si>
  <si>
    <t>238 - Mandela Road - Funds Transfer  - 15 09 11 24 42 FUND-TRANSFER NMBMobileProd null!! From MARIA GIPSON ISSANGY =&gt; SHAODU BUILDING MATERIAL LIMITED</t>
  </si>
  <si>
    <t>238FTM2252580008</t>
  </si>
  <si>
    <t>40500.00</t>
  </si>
  <si>
    <t>TZS 109878941.19</t>
  </si>
  <si>
    <t>403 - Nelson Mandela - Outgoing Funds Transfer - Sender's Ref  FT25091511349579 PAINTS AND HARDWARE STORE LIMITED to SHAODU BUILDING MATERIAL LIMITED =&gt; Remittance Info  /FIS/3207000/hardware materials</t>
  </si>
  <si>
    <t>403FTSY252580002</t>
  </si>
  <si>
    <t>TZS 111878941.19</t>
  </si>
  <si>
    <t>413 - Monduli - Funds Transfer  - 15 09 11 54 48 FUND-TRANSFER NMBMobileProd Malipo ya bidhaa !! From SOBEJA DEUS MAMENT =&gt; SHAODU BUILDING MATERIAL LIMITED</t>
  </si>
  <si>
    <t>413FTM3252580508</t>
  </si>
  <si>
    <t>625000.00</t>
  </si>
  <si>
    <t>TZS 112503941.19</t>
  </si>
  <si>
    <t>101 - NMB Head Office - Cash Deposit Agency banking - 1509 12 06 22 agency @62110069487@TPS900 Trx ID PS1894345468  Ter ID 6215115019   Description martha!! From SHAODU BUILDING MATERIAL LIMITED =&gt; BONIFACE EXAUD MTEI</t>
  </si>
  <si>
    <t>101AGD4252583407</t>
  </si>
  <si>
    <t>TZS 115683941.19</t>
  </si>
  <si>
    <t>101 - NMB Head Office - Cash Deposit Agency banking - 1509 12 13 41 agency @20610038428@TPS900 Trx ID PS1894363273  Ter ID 206577701   Description nuhu!! From SHAODU BUILDING MATERIAL LIMITED =&gt; ELIAS MHANDO MAKOYE</t>
  </si>
  <si>
    <t>101AGD225258C2LH</t>
  </si>
  <si>
    <t>TZS 116133941.19</t>
  </si>
  <si>
    <t>801 - Mlandizi - Funds Transfer  - 15 09 12 14 44 FUND-TRANSFER NMBMobileProd Biashara !! From AMANDI ADINANI MRITA =&gt; SHAODU BUILDING MATERIAL LIMITED</t>
  </si>
  <si>
    <t>801FTM3252580502</t>
  </si>
  <si>
    <t>TZS 116933941.19</t>
  </si>
  <si>
    <t>101 - NMB Head Office - Cash Deposit Agency banking - 1509 12 41 30 agency @21210066382@TPS900 Trx ID PS1894429739  Ter ID 2125109027   Description BIZAA!! From SHAODU BUILDING MATERIAL LIMITED =&gt; MUHARRAM ISMAIL RASHID</t>
  </si>
  <si>
    <t>101AGD325258A4N9</t>
  </si>
  <si>
    <t>TZS 117673941.19</t>
  </si>
  <si>
    <t>101 - NMB Head Office - Cash Deposit Agency banking - 1509 12 46 32 agency @62110069487@TPS900 Trx ID PS1894441795  Ter ID 6215115019   Description mbwilo!! From SHAODU BUILDING MATERIAL LIMITED =&gt; BONIFACE EXAUD MTEI</t>
  </si>
  <si>
    <t>101AGD325258A4TS</t>
  </si>
  <si>
    <t>TZS 119673941.19</t>
  </si>
  <si>
    <t>101 - NMB Head Office - Cash Deposit Agency banking - 1509 12 52 34 agency @21210070644@TPS900 Trx ID PS1894455977  Ter ID 2125109029   Description avelinep tarimo!! From SHAODU BUILDING MATERIAL LIMITED =&gt; GRACE EDWARD MWASUJE</t>
  </si>
  <si>
    <t>101AGD4252584232</t>
  </si>
  <si>
    <t>TZS 124023941.19</t>
  </si>
  <si>
    <t>251 - Mbezi Luis - Funds Transfer  - 15 09 13 13 12 FUND-TRANSFER NMBMobileProd Malipo ya ununuzi wa Cement LULU mifuko 100!! From SOVIMEC HARDWARE AND GROUP COMPANY =&gt; SHAODU BUILDING MATERIAL LIMITED</t>
  </si>
  <si>
    <t>251FTM4252580008</t>
  </si>
  <si>
    <t>TZS 125523941.19</t>
  </si>
  <si>
    <t>101 - NMB Head Office - Cash Deposit Agency banking - 1509 13 51 42 agency @51410072104@TPS900 Trx ID PS1894589611  Ter ID 5145121609   Description jafar!! From SHAODU BUILDING MATERIAL LIMITED =&gt; GOODLUCK JOHN BAYALIMO</t>
  </si>
  <si>
    <t>101AGD325258B086</t>
  </si>
  <si>
    <t>TZS 127003941.19</t>
  </si>
  <si>
    <t>101 - NMB Head Office - Cash Deposit Agency banking - 1509 14 26 57 agency @21210063260@TPS900 Trx ID PS1894663743  Ter ID 2125111681   Description malipo cement!! From SHAODU BUILDING MATERIAL LIMITED =&gt; IDRISA ALLY KILUVIA</t>
  </si>
  <si>
    <t>101AGD325258B2CX</t>
  </si>
  <si>
    <t>TZS 128463941.19</t>
  </si>
  <si>
    <t>101 - NMB Head Office - Cash Deposit Agency banking - 1509 14 47 08 agency @80110007709@TPS900 Trx ID PS1894706997  Ter ID 8015469360145   Description yasini!! From SHAODU BUILDING MATERIAL LIMITED =&gt; DEOGRATIUS MNUBI KULUNGO</t>
  </si>
  <si>
    <t>101AGD325258B35Y</t>
  </si>
  <si>
    <t>TZS 129923941.19</t>
  </si>
  <si>
    <t>101 - NMB Head Office - Cash Deposit Agency banking - 1509 14 56 19 agency @62110069417@TPS900 Trx ID PS1894726555  Ter ID 6215117728   Description frolence Mulisa!! From SHAODU BUILDING MATERIAL LIMITED =&gt; GEOFREY JELAS KAPYELA</t>
  </si>
  <si>
    <t>101AGD4252586664</t>
  </si>
  <si>
    <t>4545000.00</t>
  </si>
  <si>
    <t>TZS 134468941.19</t>
  </si>
  <si>
    <t>238 - Mandela Road - Funds Transfer  - 15 09 15 21 18 FUND-TRANSFER NMBMobileProd null!! From MARIA GIPSON ISSANGY =&gt; SHAODU BUILDING MATERIAL LIMITED</t>
  </si>
  <si>
    <t>238FTM4252580017</t>
  </si>
  <si>
    <t>1618200.00</t>
  </si>
  <si>
    <t>TZS 136087141.19</t>
  </si>
  <si>
    <t>101 - NMB Head Office - Cash Deposit Agency banking - 1509 16 10 28 agency @40810053633@TPS900 Trx ID PS1894883509  Ter ID 4085469399761   Description deposits!! From SHAODU BUILDING MATERIAL LIMITED =&gt; MOHAMED ATHUMAN MSUYA</t>
  </si>
  <si>
    <t>101AGD325258B7BU</t>
  </si>
  <si>
    <t>TZS 137547141.19</t>
  </si>
  <si>
    <t>101 - NMB Head Office - Cash Deposit Agency banking - 1509 16 50 22 agency @20310121493@TPS900 Trx ID PS1894974416  Ter ID 2035154818   Description Tawalani!! From SHAODU BUILDING MATERIAL LIMITED =&gt; HELAKRIDI PETER WELLA</t>
  </si>
  <si>
    <t>101AGD325258C221</t>
  </si>
  <si>
    <t>TZS 140172141.19</t>
  </si>
  <si>
    <t>101 - NMB Head Office - Cash Deposit Agency banking - 1509 16 52 14 agency @62110026790@TPS900 Trx ID PS1894978812  Ter ID 6215469435622   Description Bernard Mbwilo!! From SHAODU BUILDING MATERIAL LIMITED =&gt; FILBERT MAIKO MASSAWE</t>
  </si>
  <si>
    <t>101AGD4252588597</t>
  </si>
  <si>
    <t>TZS 144972141.19</t>
  </si>
  <si>
    <t>225 - Mlimani City - Outgoing Funds Transfer - Sender's Ref  8VS7Z22JTJ SHAODU BUILDING MATERIAL LIMITED to GLOBAL ALUMINIUM LIMITED =&gt; Remittance Info  purchase</t>
  </si>
  <si>
    <t>225IBFT252580559</t>
  </si>
  <si>
    <t>TZS 64972141.19</t>
  </si>
  <si>
    <t>225 - Mlimani City - Outgoing Funds Transfer - Sender's Ref  I4HYGHK9MB SHAODU BUILDING MATERIAL LIMITED to XINGHAO GROUP CO.LIMITED =&gt; Remittance Info  PURCHASE</t>
  </si>
  <si>
    <t>225IBFT252580076</t>
  </si>
  <si>
    <t>64000000.00</t>
  </si>
  <si>
    <t>TZS 972141.19</t>
  </si>
  <si>
    <t>801 - Mlandizi - Funds Transfer  - 15 09 18 59 52 FUND-TRANSFER NMBMobileProd null!! From SIBORA MWITA NYAMARANYA =&gt; SHAODU BUILDING MATERIAL LIMITED</t>
  </si>
  <si>
    <t>801FTM4252580016</t>
  </si>
  <si>
    <t>TZS 2422141.19</t>
  </si>
  <si>
    <t>801 - Mlandizi - Funds Transfer  - 15 09 19 11 34 FUND-TRANSFER NMBMobileProd null!! From SIBORA MWITA NYAMARANYA =&gt; SHAODU BUILDING MATERIAL LIMITED</t>
  </si>
  <si>
    <t>801FTM2252580020</t>
  </si>
  <si>
    <t>TZS 2472141.19</t>
  </si>
  <si>
    <t>801 - Mlandizi - Funds Transfer  - 15 09 19 30 20 FUND-TRANSFER NMBMobileProd Kulipia cement lulu!! From DAMBULWA YASINI DAMBULWA =&gt; SHAODU BUILDING MATERIAL LIMITED</t>
  </si>
  <si>
    <t>801FTM4252580017</t>
  </si>
  <si>
    <t>TZS 5432141.19</t>
  </si>
  <si>
    <t>101 - NMB Head Office - Cash Deposit Agency banking - 1509 21 05 51 agency @21210097954@TPS900 Trx ID PS1895596021  Ter ID 2125157470   Description Michael!! From SHAODU BUILDING MATERIAL LIMITED =&gt; YUNAMI INVOKAFTHI MUSHI</t>
  </si>
  <si>
    <t>101AGD325258E003</t>
  </si>
  <si>
    <t>TZS 7208141.19</t>
  </si>
  <si>
    <t>16  Sep 2025</t>
  </si>
  <si>
    <t>403 - Nelson Mandela - Outgoing Funds Transfer - Sender's Ref  TCCFU4DSMQ TUPESIZE COMPANY LIMITED to SHAODU BUILDING MATERIAL LIMITED =&gt; Remittance Info  Deposit</t>
  </si>
  <si>
    <t>403IBFT252590003</t>
  </si>
  <si>
    <t>TZS 8668141.19</t>
  </si>
  <si>
    <t>435 - Mbuyuni - Cash Deposit - CASH BY KIMAMBO WORKSHOP!! From SHAODU BUILDING MATERIAL LIMITED</t>
  </si>
  <si>
    <t>435CHDP252590503</t>
  </si>
  <si>
    <t>4240000.00</t>
  </si>
  <si>
    <t>TZS 12908141.19</t>
  </si>
  <si>
    <t>101 - NMB Head Office - TIPS Payments - Ref  501-25804745966165 Received payment from 255654144922 (FERDINAND KYAMWANGIRE) on 16.09.2025 10 11 17!! From BOT TIPS CLEARING ACCOUNT =&gt; SHAODU BUILDING MATERIAL LIMITED</t>
  </si>
  <si>
    <t>101TPFT252593180</t>
  </si>
  <si>
    <t>TZS 13808141.19</t>
  </si>
  <si>
    <t>101 - NMB Head Office - Cash Deposit Agency banking - 1609 10 18 50 agency @70610075547@TPS900 Trx ID PS1895955627  Ter ID 7065106403   Description mpita!! From SHAODU BUILDING MATERIAL LIMITED =&gt; SALMA SHAIBU SAIDY</t>
  </si>
  <si>
    <t>101AGD3252595601</t>
  </si>
  <si>
    <t>TZS 14808141.19</t>
  </si>
  <si>
    <t>101 - NMB Head Office - Cash Deposit Agency banking - 1609 10 50 31 agency @62110050346@TPS900 Trx ID PS1896027743  Ter ID 6215122244   Description benardy mbwilo!! From SHAODU BUILDING MATERIAL LIMITED =&gt; ERICK JOTAM MWINYI</t>
  </si>
  <si>
    <t>101AGD225259A4RM</t>
  </si>
  <si>
    <t>TZS 14898141.19</t>
  </si>
  <si>
    <t>307 - Manonga - Funds Transfer  - 16 09 10 53 05 FUND-TRANSFER NMBMobileProd null!! From OMAR SAID OMAR =&gt; SHAODU BUILDING MATERIAL LIMITED</t>
  </si>
  <si>
    <t>307FTM4252590003</t>
  </si>
  <si>
    <t>TZS 18198141.19</t>
  </si>
  <si>
    <t>101 - NMB Head Office - Cash Deposit Agency banking - 1609 11 01 31 agency @32710035156@TPS900 Trx ID PS1896053449  Ter ID 3275121176   Description Revo!! From SHAODU BUILDING MATERIAL LIMITED =&gt; SULEIMAN HASSAN RWAIKONDO</t>
  </si>
  <si>
    <t>101AGD3252597682</t>
  </si>
  <si>
    <t>TZS 20198141.19</t>
  </si>
  <si>
    <t>101 - NMB Head Office - Cash Deposit Agency banking - 1609 11 37 28 agency @20310121493@TPS900 Trx ID PS1896138172  Ter ID 2035154818   Description Tembo!! From SHAODU BUILDING MATERIAL LIMITED =&gt; HELAKRIDI PETER WELLA</t>
  </si>
  <si>
    <t>101AGD225259B1AJ</t>
  </si>
  <si>
    <t>219000.00</t>
  </si>
  <si>
    <t>TZS 20417141.19</t>
  </si>
  <si>
    <t>201 - Bank House - Funds Transfer  - 16 09 12 44 57 FUND-TRANSFER NMBMobileProd null!! From FRANCO MOLOLO MWAKABUTA =&gt; SHAODU BUILDING MATERIAL LIMITED</t>
  </si>
  <si>
    <t>201FTM4252590527</t>
  </si>
  <si>
    <t>1270000.00</t>
  </si>
  <si>
    <t>TZS 21687141.19</t>
  </si>
  <si>
    <t>101 - NMB Head Office - Cash Deposit Agency banking - 1609 13 03 06 agency @33110005410@TPS900 Trx ID PS1896330270  Ter ID 3315469367804   Description ezra!! From SHAODU BUILDING MATERIAL LIMITED =&gt; NDOLOLO LUMEYA MWIZA</t>
  </si>
  <si>
    <t>101AGD4252593797</t>
  </si>
  <si>
    <t>7383000.00</t>
  </si>
  <si>
    <t>TZS 29070141.19</t>
  </si>
  <si>
    <t>101 - NMB Head Office - Cash Deposit Agency banking - 1609 13 56 22 agency @33110030396@TPS900 Trx ID PS1896438098  Ter ID 3315136730   Description MJUNI!! From SHAODU BUILDING MATERIAL LIMITED =&gt; ZAKAYO SAHANI MJIKA</t>
  </si>
  <si>
    <t>101AGD325259A6NV</t>
  </si>
  <si>
    <t>TZS 30370141.19</t>
  </si>
  <si>
    <t>204 - Kariakoo - Cash Deposit - 5161****9913!! From SHAODU BUILDING MATERIAL LIMITED</t>
  </si>
  <si>
    <t>204CHDP252590565</t>
  </si>
  <si>
    <t>2164000.00</t>
  </si>
  <si>
    <t>TZS 32534141.19</t>
  </si>
  <si>
    <t>101 - NMB Head Office - Cash Deposit Agency banking - 1609 15 11 59 agency @80110029162@TPS900 Trx ID PS1896586293  Ter ID 801581040   Description mlayi!! From SHAODU BUILDING MATERIAL LIMITED =&gt; EMMNUEL MICHAEL NDOSI</t>
  </si>
  <si>
    <t>101AGD325259B25F</t>
  </si>
  <si>
    <t>TZS 34014141.19</t>
  </si>
  <si>
    <t>101 - NMB Head Office - Cash Deposit Agency banking - 1609 15 36 51 agency @23510030267@TPS900 Trx ID PS1896636900  Ter ID 2355358194657   Description Reuben!! From SHAODU BUILDING MATERIAL LIMITED =&gt; AGNESS AUGUSTINE MARANDU</t>
  </si>
  <si>
    <t>101AGD325259B3DV</t>
  </si>
  <si>
    <t>1968000.00</t>
  </si>
  <si>
    <t>TZS 35982141.19</t>
  </si>
  <si>
    <t>225 - Mlimani City - Funds Transfer  - 16 09 17 02 29 FUND-TRANSFER NMBMobileProd null!! From MWANAISHA AMIRI MGOSI =&gt; SHAODU BUILDING MATERIAL LIMITED</t>
  </si>
  <si>
    <t>225FTM4252590581</t>
  </si>
  <si>
    <t>TZS 38872141.19</t>
  </si>
  <si>
    <t>17  Sep 2025</t>
  </si>
  <si>
    <t>225 - Mlimani City - Funds Transfer  - 17 09 08 44 22 FUND-TRANSFER NMBMobileProd Malipo ya cement !! From KINUNDA, DENIS AMBROS =&gt; SHAODU BUILDING MATERIAL LIMITED</t>
  </si>
  <si>
    <t>225FTM4252601012</t>
  </si>
  <si>
    <t>TZS 40372141.19</t>
  </si>
  <si>
    <t>101 - NMB Head Office - Cash Deposit Agency banking - 1709 09 04 08 agency @21910005830@TPS900 Trx ID PS1897467895  Ter ID 2195469414701   Description frankly!! From SHAODU BUILDING MATERIAL LIMITED =&gt; MKUDE JONES MSIMBE</t>
  </si>
  <si>
    <t>101AGD3252600798</t>
  </si>
  <si>
    <t>TZS 42732141.19</t>
  </si>
  <si>
    <t>225 - Mlimani City - Outgoing Funds Transfer - Sender's Ref  IS623MCOCY SHAODU BUILDING MATERIAL LIMITED to XINGHAO GROUP CO.LIMITED =&gt; Remittance Info  PURCHASE</t>
  </si>
  <si>
    <t>225IBFT252600009</t>
  </si>
  <si>
    <t>TZS 37732141.19</t>
  </si>
  <si>
    <t>225 - Mlimani City - Outgoing Funds Transfer - Sender's Ref  TS1MUQAGT3 SHAODU BUILDING MATERIAL LIMITED to XINGHAO GROUP CO.LIMITED =&gt; Remittance Info  purchase</t>
  </si>
  <si>
    <t>225IBFT252600527</t>
  </si>
  <si>
    <t>TZS 7732141.19</t>
  </si>
  <si>
    <t>101 - NMB Head Office - Cash Deposit Agency banking - 1709 10 36 41 agency @32710035156@TPS900 Trx ID PS1897680375  Ter ID 3275121176   Description Revocatus!! From SHAODU BUILDING MATERIAL LIMITED =&gt; SULEIMAN HASSAN RWAIKONDO</t>
  </si>
  <si>
    <t>101AGD3252605908</t>
  </si>
  <si>
    <t>TZS 10232141.19</t>
  </si>
  <si>
    <t>201 - Bank House - Funds Transfer  - 17 09 12 28 20 FUND-TRANSFER NMBMobileProd null!! From FRANCO MOLOLO MWAKABUTA =&gt; SHAODU BUILDING MATERIAL LIMITED</t>
  </si>
  <si>
    <t>201FTM4252601050</t>
  </si>
  <si>
    <t>2472000.00</t>
  </si>
  <si>
    <t>TZS 12704141.19</t>
  </si>
  <si>
    <t>403 - Nelson Mandela - Outgoing Funds Transfer - Sender's Ref  FT25091712110519 PAINTS AND HARDWARE STORE LIMITED to SHAODU BUILDING MATERIAL LIMITED =&gt; Remittance Info  /FIS/3207000/HARDWARE MATERIALS</t>
  </si>
  <si>
    <t>403FTSY252600504</t>
  </si>
  <si>
    <t>TZS 15954141.19</t>
  </si>
  <si>
    <t>101 - NMB Head Office - Cash Deposit Agency banking - 1709 12 49 56 agency @33110021566@TPS900 Trx ID PS1897962917  Ter ID 3315108199   Description shukuru!! From SHAODU BUILDING MATERIAL LIMITED =&gt; ZACHARIA MGAYA NYAMHANGA</t>
  </si>
  <si>
    <t>101AGD4252603673</t>
  </si>
  <si>
    <t>4185000.00</t>
  </si>
  <si>
    <t>TZS 20139141.19</t>
  </si>
  <si>
    <t>233 - Congo Street - Outgoing Funds Transfer - Sender's Ref  FT25091712310667 JOSEPH NGONDE NTIGA to SHAODU BUILDING MATERIAL LIMITED =&gt; Remittance Info  /GMS/3201000/ * //FOR BUSINESS</t>
  </si>
  <si>
    <t>233FTSY252600004</t>
  </si>
  <si>
    <t>27200000.00</t>
  </si>
  <si>
    <t>TZS 47339141.19</t>
  </si>
  <si>
    <t>101 - NMB Head Office - Cash Deposit Agency banking - 1709 15 19 09 agency @61810059539@TPS900 Trx ID PS1898234956  Ter ID 6185106352   Description Tembo!! From SHAODU BUILDING MATERIAL LIMITED =&gt; CHRISTOPHER  TIMOTH MWEPELWA</t>
  </si>
  <si>
    <t>101AGD225260C4AA</t>
  </si>
  <si>
    <t>TZS 47739141.19</t>
  </si>
  <si>
    <t>402 - Mwanga - Outgoing Funds Transfer - Sender's Ref  FT25091715272270 HUSSEIN SALIM MCHOMVU to SHAODU BUILDING MATERIAL LIMITED =&gt; Remittance Info  /TTS/3210300/ununuzi wa aluminium</t>
  </si>
  <si>
    <t>402FTSY252600007</t>
  </si>
  <si>
    <t>8950000.00</t>
  </si>
  <si>
    <t>TZS 56689141.19</t>
  </si>
  <si>
    <t>232 - Mount Ulugulu - Cash Deposit - CHRISTINA!! From SHAODU BUILDING MATERIAL LIMITED</t>
  </si>
  <si>
    <t>232CHDP252600529</t>
  </si>
  <si>
    <t>9435000.00</t>
  </si>
  <si>
    <t>TZS 66124141.19</t>
  </si>
  <si>
    <t>101 - NMB Head Office - Cash Deposit Agency banking - 1709 16 38 51 agency @51410072104@TPS900 Trx ID PS1898382607  Ter ID 5145121609   Description jafari!! From SHAODU BUILDING MATERIAL LIMITED =&gt; GOODLUCK JOHN BAYALIMO</t>
  </si>
  <si>
    <t>101AGD4252607193</t>
  </si>
  <si>
    <t>TZS 69624141.19</t>
  </si>
  <si>
    <t>101 - NMB Head Office - Cash Deposit Agency banking - 1709 17 53 37 agency @51410071925@TPS900 Trx ID PS1898541460  Ter ID 5145119013   Description Japhari Rajabu!! From SHAODU BUILDING MATERIAL LIMITED =&gt; ESROM WILLISON NDABAGILILE</t>
  </si>
  <si>
    <t>101AGD325260C027</t>
  </si>
  <si>
    <t>1524000.00</t>
  </si>
  <si>
    <t>TZS 71148141.19</t>
  </si>
  <si>
    <t>204 - Kariakoo - Statement Enquiry Commission - Account Statement Enquiry Fee on 17-SEP-2025</t>
  </si>
  <si>
    <t>204SENQ25260H3E2</t>
  </si>
  <si>
    <t>1694.91</t>
  </si>
  <si>
    <t>TZS 71146446.28</t>
  </si>
  <si>
    <t>204 - Kariakoo - VAT Payable on Comm and Fees - Account Statement Enquiry Fee on 17-SEP-2025</t>
  </si>
  <si>
    <t>TZS 71146141.20</t>
  </si>
  <si>
    <t>204SENQ25260H3E1</t>
  </si>
  <si>
    <t>TZS 71144446.29</t>
  </si>
  <si>
    <t>TZS 71144141.21</t>
  </si>
  <si>
    <t>204SENQ25260H3E3</t>
  </si>
  <si>
    <t>TZS 71142446.30</t>
  </si>
  <si>
    <t>TZS 71142141.22</t>
  </si>
  <si>
    <t>101 - NMB Head Office - Cash Deposit Agency banking - 1709 18 54 57 agency @44110000200@TPS900 Trx ID PS1898692205  Ter ID 4415469395877   Description Alex!! From SHAODU BUILDING MATERIAL LIMITED =&gt; IMMACULATE ALOYCE LYIMO</t>
  </si>
  <si>
    <t>101AGD325260C36A</t>
  </si>
  <si>
    <t>2073500.00</t>
  </si>
  <si>
    <t>TZS 73215641.22</t>
  </si>
  <si>
    <t>101 - NMB Head Office - Cash Deposit Agency banking - 1709 19 13 51 agency @51410072608@TPS900 Trx ID PS1898741929  Ter ID 5145122908   Description January!! From SHAODU BUILDING MATERIAL LIMITED =&gt; JACKLINE NICKSON KAMNDE</t>
  </si>
  <si>
    <t>101AGD4252609240</t>
  </si>
  <si>
    <t>TZS 78015641.22</t>
  </si>
  <si>
    <t>18  Sep 2025</t>
  </si>
  <si>
    <t>225 - Mlimani City - Outgoing Funds Transfer - Sender's Ref  486ME9T8AJ SHAODU BUILDING MATERIAL LIMITED to KEDA (T) CERAMICS CO.LTD =&gt; Remittance Info  purchase</t>
  </si>
  <si>
    <t>225IBFT252610506</t>
  </si>
  <si>
    <t>TZS 15641.22</t>
  </si>
  <si>
    <t>101 - NMB Head Office - Cash Deposit Agency banking - 1809 09 28 04 agency @40210028166@TPS900 Trx ID PS1899168276  Ter ID 4025115780   Description Hussein!! From SHAODU BUILDING MATERIAL LIMITED =&gt; MWANAIDI ATHUMANI MRUTU</t>
  </si>
  <si>
    <t>101AGD4252610714</t>
  </si>
  <si>
    <t>7255000.00</t>
  </si>
  <si>
    <t>TZS 7270641.22</t>
  </si>
  <si>
    <t>101 - NMB Head Office - TIPS Payments - Ref  503-CII8K55QJ4O Received payment from 4174777 (LIPA KIMARA SINGLE LINE GENERAL SUPPLIES) on 18.09.2025 09 49 10!! From BOT TIPS CLEARING ACCOUNT =&gt; SHAODU BUILDING MATERIAL LIMITED</t>
  </si>
  <si>
    <t>101TPFT252613561</t>
  </si>
  <si>
    <t>TZS 9270641.22</t>
  </si>
  <si>
    <t>514 - Kasulu - Funds Transfer  - 18 09 09 53 22 FUND-TRANSFER NMBMobileProd null!! From JAFARI RAJABU RUSSAMBO =&gt; SHAODU BUILDING MATERIAL LIMITED</t>
  </si>
  <si>
    <t>514FTM3252610004</t>
  </si>
  <si>
    <t>611000.00</t>
  </si>
  <si>
    <t>TZS 9881641.22</t>
  </si>
  <si>
    <t>101 - NMB Head Office - Cash Deposit Agency banking - 1809 09 59 41 agency @80110029162@TPS900 Trx ID PS1899229177  Ter ID 801581040   Description hassani!! From SHAODU BUILDING MATERIAL LIMITED =&gt; EMMNUEL MICHAEL NDOSI</t>
  </si>
  <si>
    <t>101AGD3252613594</t>
  </si>
  <si>
    <t>TZS 12801641.22</t>
  </si>
  <si>
    <t>238 - Mandela Road - Funds Transfer  - 18 09 09 59 48 FUND-TRANSFER NMBMobileProd null!! From NELLY WILBERT MWASOMOLA =&gt; SHAODU BUILDING MATERIAL LIMITED</t>
  </si>
  <si>
    <t>238FTM4252610004</t>
  </si>
  <si>
    <t>901700.00</t>
  </si>
  <si>
    <t>TZS 13703341.22</t>
  </si>
  <si>
    <t>402 - Mwanga - Funds Transfer  - 18 09 10 16 02 FUND-TRANSFER NMBMobileProd null!! From HUSSEIN SALIM MCHOMVU =&gt; SHAODU BUILDING MATERIAL LIMITED</t>
  </si>
  <si>
    <t>402FTM4252610003</t>
  </si>
  <si>
    <t>TZS 15258341.22</t>
  </si>
  <si>
    <t>101 - NMB Head Office - Cash Deposit Agency banking - 1809 10 21 09 agency @20310121493@TPS900 Trx ID PS1899272388  Ter ID 2035154818   Description jafari!! From SHAODU BUILDING MATERIAL LIMITED =&gt; HELAKRIDI PETER WELLA</t>
  </si>
  <si>
    <t>101AGD2252619295</t>
  </si>
  <si>
    <t>TZS 15363341.22</t>
  </si>
  <si>
    <t>101 - NMB Head Office - Cash Deposit Agency banking - 1809 10 55 03 agency @44110007304@TPS900 Trx ID PS1899342074  Ter ID 4415141387   Description mosses kasebele!! From SHAODU BUILDING MATERIAL LIMITED =&gt; ABDALLAH ALLY SHABAN</t>
  </si>
  <si>
    <t>101AGD3252616593</t>
  </si>
  <si>
    <t>TZS 18063341.22</t>
  </si>
  <si>
    <t>101 - NMB Head Office - Cash Deposit Agency banking - 1809 11 00 20 agency @22510110879@TPS900 Trx ID PS1899352800  Ter ID 2255155361   Description stinus!! From SHAODU BUILDING MATERIAL LIMITED =&gt; DERRS COMPANY LIMITED</t>
  </si>
  <si>
    <t>101AGD3252616458</t>
  </si>
  <si>
    <t>TZS 21063341.22</t>
  </si>
  <si>
    <t>101 - NMB Head Office - Cash Deposit Agency banking - 1809 11 02 12 agency @22510110879@TPS900 Trx ID PS1899356693  Ter ID 2255155361   Description stinus!! From SHAODU BUILDING MATERIAL LIMITED =&gt; DERRS COMPANY LIMITED</t>
  </si>
  <si>
    <t>101AGD3252616744</t>
  </si>
  <si>
    <t>TZS 24063341.22</t>
  </si>
  <si>
    <t>101 - NMB Head Office - TIPS Payments - Ref  501-25690810054062 Received payment from 255716187933 (FRIDA CHANYA) on 18.09.2025 12 00 16!! From BOT TIPS CLEARING ACCOUNT =&gt; SHAODU BUILDING MATERIAL LIMITED</t>
  </si>
  <si>
    <t>101TPFT252615962</t>
  </si>
  <si>
    <t>TZS 25593341.22</t>
  </si>
  <si>
    <t>101 - NMB Head Office - Cash Deposit Agency banking - 1809 12 02 33 agency @20310121493@TPS900 Trx ID PS1899479320  Ter ID 2035154818   Description Dare!! From SHAODU BUILDING MATERIAL LIMITED =&gt; HELAKRIDI PETER WELLA</t>
  </si>
  <si>
    <t>101AGD225261A5N0</t>
  </si>
  <si>
    <t>TZS 26093341.22</t>
  </si>
  <si>
    <t>101 - NMB Head Office - Cash Deposit Agency banking - 1809 12 03 30 agency @20310121493@TPS900 Trx ID PS1899481245  Ter ID 2035154818   Description Dare!! From SHAODU BUILDING MATERIAL LIMITED =&gt; HELAKRIDI PETER WELLA</t>
  </si>
  <si>
    <t>101AGD225261A5Y8</t>
  </si>
  <si>
    <t>TZS 26329341.22</t>
  </si>
  <si>
    <t>101 - NMB Head Office - Cash Deposit Agency banking - 1809 12 07 14 agency @21210054385@TPS900 Trx ID PS1899488820  Ter ID 2125107776   Description Kilamhama!! From SHAODU BUILDING MATERIAL LIMITED =&gt; AMINUNI KHERY MSUYA</t>
  </si>
  <si>
    <t>101AGD4252612287</t>
  </si>
  <si>
    <t>TZS 30679341.22</t>
  </si>
  <si>
    <t>101 - NMB Head Office - Cash Deposit Agency banking - 1809 12 13 52 agency @42910032561@TPS900 Trx ID PS1899502036  Ter ID 4295469445944   Description Mosses Kasebele!! From SHAODU BUILDING MATERIAL LIMITED =&gt; MERCY EMANUELY MKUMBWA</t>
  </si>
  <si>
    <t>101AGD325261A0AP</t>
  </si>
  <si>
    <t>TZS 31279341.22</t>
  </si>
  <si>
    <t>101 - NMB Head Office - Cash Deposit Agency banking - 1809 13 56 07 agency @40310070910@TPS900 Trx ID PS1899691272  Ter ID 4035123700   Description paints!! From SHAODU BUILDING MATERIAL LIMITED =&gt; JASTIN STAMEZA SHAO FLOAT</t>
  </si>
  <si>
    <t>101AGD325261A4DL</t>
  </si>
  <si>
    <t>TZS 32279341.22</t>
  </si>
  <si>
    <t>101 - NMB Head Office - Cash Deposit Agency banking - 1809 14 40 11 agency @20310121493@TPS900 Trx ID PS1899771765  Ter ID 2035154818   Description malipo!! From SHAODU BUILDING MATERIAL LIMITED =&gt; HELAKRIDI PETER WELLA</t>
  </si>
  <si>
    <t>101AGD325261A6DZ</t>
  </si>
  <si>
    <t>TZS 32979341.22</t>
  </si>
  <si>
    <t>101 - NMB Head Office - Cash Deposit Agency banking - 1809 14 41 43 agency @20310121493@TPS900 Trx ID PS1899774406  Ter ID 2035154818   Description malipo!! From SHAODU BUILDING MATERIAL LIMITED =&gt; HELAKRIDI PETER WELLA</t>
  </si>
  <si>
    <t>101AGD225261B6NF</t>
  </si>
  <si>
    <t>388000.00</t>
  </si>
  <si>
    <t>TZS 33367341.22</t>
  </si>
  <si>
    <t>225 - Mlimani City - Outgoing Funds Transfer - Sender's Ref  AKG6RF63QX SHAODU BUILDING MATERIAL LIMITED to KEDA (T) CERAMICS CO.LTD =&gt; Remittance Info  PURCHASE</t>
  </si>
  <si>
    <t>225IBFT252610044</t>
  </si>
  <si>
    <t>TZS 367341.22</t>
  </si>
  <si>
    <t>19  Sep 2025</t>
  </si>
  <si>
    <t>101 - NMB Head Office - Cash Deposit Agency banking - 1909 09 07 27 agency @21210070644@TPS900 Trx ID PS1900692943  Ter ID 2125109029   Description mashala!! From SHAODU BUILDING MATERIAL LIMITED =&gt; GRACE EDWARD MWASUJE</t>
  </si>
  <si>
    <t>101AGD3252621333</t>
  </si>
  <si>
    <t>TZS 1817341.22</t>
  </si>
  <si>
    <t>101 - NMB Head Office - Cash Deposit Agency banking - 1909 09 14 51 agency @61810081863@TPS900 Trx ID PS1900705253  Ter ID 6185103286   Description hansi!! From SHAODU BUILDING MATERIAL LIMITED =&gt; FAINECCXX GERADY MDEKA</t>
  </si>
  <si>
    <t>101AGD5252620571</t>
  </si>
  <si>
    <t>9900000.00</t>
  </si>
  <si>
    <t>TZS 11717341.22</t>
  </si>
  <si>
    <t>705 - Masasi - Funds Transfer  - 19 09 09 36 48 FUND-TRANSFER NMBMobileProd null!! From HANSGARY BAKARI MPONDA =&gt; SHAODU BUILDING MATERIAL LIMITED</t>
  </si>
  <si>
    <t>705FTM2252620506</t>
  </si>
  <si>
    <t>TZS 12047341.22</t>
  </si>
  <si>
    <t>101 - NMB Head Office - Cash Deposit Agency banking - 1909 10 20 12 agency @33110030598@TPS900 Trx ID PS1900828926  Ter ID 3315137027   Description EZRA!! From SHAODU BUILDING MATERIAL LIMITED =&gt; DAVID RICHARD MARTIN</t>
  </si>
  <si>
    <t>101AGD5252620729</t>
  </si>
  <si>
    <t>9480000.00</t>
  </si>
  <si>
    <t>TZS 21527341.22</t>
  </si>
  <si>
    <t>101 - NMB Head Office - Cash Deposit Agency banking - 1909 10 20 44 agency @43910007929@TPS900 Trx ID PS1900829980  Ter ID 4395469483261   Description ally omary!! From SHAODU BUILDING MATERIAL LIMITED =&gt; HAMISI SHABANI JANGAMA</t>
  </si>
  <si>
    <t>101AGD2252628776</t>
  </si>
  <si>
    <t>TZS 21877341.22</t>
  </si>
  <si>
    <t>101 - NMB Head Office - Cash Deposit Agency banking - 1909 10 43 07 agency @80110025266@TPS900 Trx ID PS1900877184  Ter ID 8015111279   Description ngofi!! From SHAODU BUILDING MATERIAL LIMITED =&gt; IBRAHIM ALBETHO KUCHUNGULA</t>
  </si>
  <si>
    <t>101AGD3252626002</t>
  </si>
  <si>
    <t>TZS 23337341.22</t>
  </si>
  <si>
    <t>225 - Mlimani City - Funds Transfer  - 19 09 11 35 15 FUND-TRANSFER NMBMobileProd null!! From KAINDULA YAHYA SHABANI =&gt; SHAODU BUILDING MATERIAL LIMITED</t>
  </si>
  <si>
    <t>225FTM2252620527</t>
  </si>
  <si>
    <t>65000.00</t>
  </si>
  <si>
    <t>TZS 23402341.22</t>
  </si>
  <si>
    <t>101 - NMB Head Office - Cash Deposit Agency banking - 1909 11 56 46 agency @20310121493@TPS900 Trx ID PS1901032900  Ter ID 2035154818   Description malipo!! From SHAODU BUILDING MATERIAL LIMITED =&gt; HELAKRIDI PETER WELLA</t>
  </si>
  <si>
    <t>101AGD225262A4YM</t>
  </si>
  <si>
    <t>90800.00</t>
  </si>
  <si>
    <t>TZS 23493141.22</t>
  </si>
  <si>
    <t>225 - Mlimani City - Funds Transfer  - 19 09 12 01 49 FUND-TRANSFER NMBMobileProd Malipo ya cement !! From KINUNDA, DENIS AMBROS =&gt; SHAODU BUILDING MATERIAL LIMITED</t>
  </si>
  <si>
    <t>225FTM4252620029</t>
  </si>
  <si>
    <t>TZS 24973141.22</t>
  </si>
  <si>
    <t>801 - Mlandizi - Funds Transfer  - 19 09 13 36 36 FUND-TRANSFER NMBMobileProd null!! From JONAS JUSTINE KIMARIO =&gt; SHAODU BUILDING MATERIAL LIMITED</t>
  </si>
  <si>
    <t>801FTM4252620010</t>
  </si>
  <si>
    <t>TZS 29973141.22</t>
  </si>
  <si>
    <t>101 - NMB Head Office - Cash Deposit Agency banking - 1909 13 43 24 agency @51410072104@TPS900 Trx ID PS1901228011  Ter ID 5145121609   Description jafar!! From SHAODU BUILDING MATERIAL LIMITED =&gt; GOODLUCK JOHN BAYALIMO</t>
  </si>
  <si>
    <t>101AGD4252623825</t>
  </si>
  <si>
    <t>TZS 33033141.22</t>
  </si>
  <si>
    <t>334 - Rocky City - Outgoing Funds Transfer - Sender's Ref  FT25091914000839 WARETA ALUMINIUMANDGLASS CO LTD to SHAODU BUILDING MATERIAL LIMITED =&gt; Remittance Info  /TTS/3210300/BIASHARA ALUMINIUM</t>
  </si>
  <si>
    <t>334FTSY252620501</t>
  </si>
  <si>
    <t>12262000.00</t>
  </si>
  <si>
    <t>TZS 45295141.22</t>
  </si>
  <si>
    <t>613CHDP252620028</t>
  </si>
  <si>
    <t>TZS 57295141.22</t>
  </si>
  <si>
    <t>101 - NMB Head Office - Cash Deposit Agency banking - 1909 15 39 49 agency @33110030396@TPS900 Trx ID PS1901426900  Ter ID 3315136730   Description MJUNI!! From SHAODU BUILDING MATERIAL LIMITED =&gt; ZAKAYO SAHANI MJIKA</t>
  </si>
  <si>
    <t>101AGD125262B49C</t>
  </si>
  <si>
    <t>TZS 57345141.22</t>
  </si>
  <si>
    <t>101 - NMB Head Office - Cash Deposit Agency banking - 1909 16 28 47 agency @70610052329@TPS900 Trx ID PS1901529364  Ter ID 7065469408557   Description MPITA!! From SHAODU BUILDING MATERIAL LIMITED =&gt; MUSIABU MUSTAPHA MPONDA</t>
  </si>
  <si>
    <t>101AGD225262C38Y</t>
  </si>
  <si>
    <t>TZS 57745141.22</t>
  </si>
  <si>
    <t>101 - NMB Head Office - Cash Deposit Agency banking - 1909 16 52 02 agency @80110042888@TPS900 Trx ID PS1901584621  Ter ID 8015122086   Description malipo!! From SHAODU BUILDING MATERIAL LIMITED =&gt; COSMAS DANIEL MESHI</t>
  </si>
  <si>
    <t>101AGD325262B3AS</t>
  </si>
  <si>
    <t>TZS 59225141.22</t>
  </si>
  <si>
    <t>225 - Mlimani City - Outgoing Funds Transfer - Sender's Ref  WN000G9ZKS SHAODU BUILDING MATERIAL LIMITED to XINGHAO GROUP CO.LIMITED =&gt; Remittance Info  PURCHASE</t>
  </si>
  <si>
    <t>225IBFT252620061</t>
  </si>
  <si>
    <t>59000000.00</t>
  </si>
  <si>
    <t>TZS 225141.22</t>
  </si>
  <si>
    <t>20  Sep 2025</t>
  </si>
  <si>
    <t>101 - NMB Head Office - Cash Deposit Agency banking - 2009 07 24 40 agency @21210075691@TPS900 Trx ID PS1902181129  Ter ID 2125120709   Description Mchili hardware!! From SHAODU BUILDING MATERIAL LIMITED =&gt; SULEMANI SADI KISAMU</t>
  </si>
  <si>
    <t>101AGD4252630008</t>
  </si>
  <si>
    <t>TZS 4225141.22</t>
  </si>
  <si>
    <t>101 - NMB Head Office - Cash Deposit Agency banking - 2009 08 16 59 agency @80110007003@TPS900 Trx ID PS1902208797  Ter ID 8015469379681   Description mpogolo!! From SHAODU BUILDING MATERIAL LIMITED =&gt; EMMANUEL MICHAEL NDOSSI</t>
  </si>
  <si>
    <t>101AGD3252630596</t>
  </si>
  <si>
    <t>TZS 5705141.22</t>
  </si>
  <si>
    <t>101 - NMB Head Office - Cash Deposit Agency banking - 2009 08 54 30 agency @24310059908@TPS900 Trx ID PS1902249476  Ter ID 2435133235   Description deposte by kigoma grass!! From SHAODU BUILDING MATERIAL LIMITED =&gt; WIGEB SERVICES AND TOURS LIMITED</t>
  </si>
  <si>
    <t>101AGD4252630584</t>
  </si>
  <si>
    <t>TZS 12205141.22</t>
  </si>
  <si>
    <t>101 - NMB Head Office - Cash Deposit Agency banking - 2009 09 17 16 agency @80110031068@TPS900 Trx ID PS1902281532  Ter ID 8015152923   Description nguka!! From SHAODU BUILDING MATERIAL LIMITED =&gt; AZIGARD SIMIONI FRANSIS</t>
  </si>
  <si>
    <t>101AGD3252631776</t>
  </si>
  <si>
    <t>TZS 13665141.22</t>
  </si>
  <si>
    <t>101 - NMB Head Office - Cash Deposit Agency banking - 2009 10 06 13 agency @43510023591@TPS900 Trx ID PS1902364548  Ter ID 4355114366   Description kulaya!! From SHAODU BUILDING MATERIAL LIMITED =&gt; JOYCE NDETURA LEMBAI</t>
  </si>
  <si>
    <t>101AGD4252630489</t>
  </si>
  <si>
    <t>TZS 17765141.22</t>
  </si>
  <si>
    <t>101 - NMB Head Office - Cash Deposit Agency banking - 2009 10 44 25 agency @20310121493@TPS900 Trx ID PS1902433408  Ter ID 2035154818   Description malipo!! From SHAODU BUILDING MATERIAL LIMITED =&gt; HELAKRIDI PETER WELLA</t>
  </si>
  <si>
    <t>101AGD2252639581</t>
  </si>
  <si>
    <t>TZS 18265141.22</t>
  </si>
  <si>
    <t>201 - Bank House - Funds Transfer  - 20 09 11 09 17 FUND-TRANSFER NMBMobileProd null!! From FRANCO MOLOLO MWAKABUTA =&gt; SHAODU BUILDING MATERIAL LIMITED</t>
  </si>
  <si>
    <t>201FTM4252630022</t>
  </si>
  <si>
    <t>2333500.00</t>
  </si>
  <si>
    <t>TZS 20598641.22</t>
  </si>
  <si>
    <t>214 - Kisarawe - Funds Transfer  - 20 09 11 23 24 FUND-TRANSFER NMBMobileProd null!! From REVOCATUS PETER MSANDAWE =&gt; SHAODU BUILDING MATERIAL LIMITED</t>
  </si>
  <si>
    <t>214FTM4252630504</t>
  </si>
  <si>
    <t>TZS 21718641.22</t>
  </si>
  <si>
    <t>101 - NMB Head Office - Cash Deposit Agency banking - 2009 11 34 43 agency @35710006352@TPS900 Trx ID PS1902524381  Ter ID 3575277980368   Description aivan!! From SHAODU BUILDING MATERIAL LIMITED =&gt; MAULID KAZIMILI MASHIMBA</t>
  </si>
  <si>
    <t>101AGD4252632065</t>
  </si>
  <si>
    <t>TZS 29418641.22</t>
  </si>
  <si>
    <t>801 - Mlandizi - Funds Transfer  - 20 09 13 10 49 FUND-TRANSFER NMBMobileProd null!! From JONAS JUSTINE KIMARIO =&gt; SHAODU BUILDING MATERIAL LIMITED</t>
  </si>
  <si>
    <t>801FTM4252630015</t>
  </si>
  <si>
    <t>TZS 33118641.22</t>
  </si>
  <si>
    <t>225 - Mlimani City - Outgoing Funds Transfer - Sender's Ref  MIH6AU0DGE SHAODU BUILDING MATERIAL LIMITED to KEDA (T) CERAMICS CO.LTD =&gt; Remittance Info  PURCHASE</t>
  </si>
  <si>
    <t>225IBFT252630053</t>
  </si>
  <si>
    <t>33110000.00</t>
  </si>
  <si>
    <t>TZS 8641.22</t>
  </si>
  <si>
    <t>21  Sep 2025</t>
  </si>
  <si>
    <t>101 - NMB Head Office - Cash Deposit Agency banking - 2009 20 48 40 agency @21210063260@TPS900 Trx ID PS1903474002  Ter ID 2125111681   Description malipo cement!! From SHAODU BUILDING MATERIAL LIMITED =&gt; IDRISA ALLY KILUVIA</t>
  </si>
  <si>
    <t>101AGD325263C468</t>
  </si>
  <si>
    <t>TZS 3008641.22</t>
  </si>
  <si>
    <t>101 - NMB Head Office - Cash Deposit Agency banking - 2009 21 16 54 agency @21210054385@TPS900 Trx ID PS1903502386  Ter ID 2125107776   Description Idrissa Kiluvia!! From SHAODU BUILDING MATERIAL LIMITED =&gt; AMINUNI KHERY MSUYA</t>
  </si>
  <si>
    <t>101AGD4252637838</t>
  </si>
  <si>
    <t>TZS 8708641.22</t>
  </si>
  <si>
    <t>22  Sep 2025</t>
  </si>
  <si>
    <t>225 - Mlimani City - Funds Transfer  - 22 09 07 36 36 FUND-TRANSFER NMBMobileProd Malipo ya cement !! From KINUNDA, DENIS AMBROS =&gt; SHAODU BUILDING MATERIAL LIMITED</t>
  </si>
  <si>
    <t>225FTM4252650007</t>
  </si>
  <si>
    <t>TZS 11628641.22</t>
  </si>
  <si>
    <t>101 - NMB Head Office - Cash Deposit Agency banking - 2209 08 00 09 agency @80110029162@TPS900 Trx ID PS1904558588  Ter ID 801581040   Description kinunda!! From SHAODU BUILDING MATERIAL LIMITED =&gt; EMMNUEL MICHAEL NDOSI</t>
  </si>
  <si>
    <t>101AGD3252650098</t>
  </si>
  <si>
    <t>TZS 14548641.22</t>
  </si>
  <si>
    <t>417 - Madaraka - Funds Transfer  - 22 09 08 35 11 FUND-TRANSFER NMBMobileProd Malipo !! From BENSON ROGGERS MMBANDO =&gt; SHAODU BUILDING MATERIAL LIMITED</t>
  </si>
  <si>
    <t>417FTM4252650004</t>
  </si>
  <si>
    <t>TZS 15998641.22</t>
  </si>
  <si>
    <t>101 - NMB Head Office - Cash Deposit Agency banking - 2209 08 35 13 agency @21210070644@TPS900 Trx ID PS1904598295  Ter ID 2125109029   Description Aveline p tarimo!! From SHAODU BUILDING MATERIAL LIMITED =&gt; GRACE EDWARD MWASUJE</t>
  </si>
  <si>
    <t>101AGD4252650548</t>
  </si>
  <si>
    <t>7250000.00</t>
  </si>
  <si>
    <t>TZS 23248641.22</t>
  </si>
  <si>
    <t>101 - NMB Head Office - Cash Deposit Agency banking - 2209 09 31 33 agency @61810030244@TPS900 Trx ID PS1904697897  Ter ID 6185328595160   Description henrick!! From SHAODU BUILDING MATERIAL LIMITED =&gt; REHEMA SADI KANGAULAYA</t>
  </si>
  <si>
    <t>101AGD4252650744</t>
  </si>
  <si>
    <t>4241000.00</t>
  </si>
  <si>
    <t>TZS 27489641.22</t>
  </si>
  <si>
    <t>101 - NMB Head Office - Cash Deposit Agency banking - 2209 09 35 58 agency @22510110879@TPS900 Trx ID PS1904707353  Ter ID 2255155361   Description deposits!! From SHAODU BUILDING MATERIAL LIMITED =&gt; DERRS COMPANY LIMITED</t>
  </si>
  <si>
    <t>101AGD3252653103</t>
  </si>
  <si>
    <t>TZS 29889641.22</t>
  </si>
  <si>
    <t>101 - NMB Head Office - Cash Deposit Agency banking - 2209 09 56 50 agency @80110025266@TPS900 Trx ID PS1904752335  Ter ID 8015111279   Description ngofi!! From SHAODU BUILDING MATERIAL LIMITED =&gt; IBRAHIM ALBETHO KUCHUNGULA</t>
  </si>
  <si>
    <t>101AGD3252654167</t>
  </si>
  <si>
    <t>TZS 31349641.22</t>
  </si>
  <si>
    <t>101 - NMB Head Office - Cash Deposit Agency banking - 2209 10 26 12 agency @51010101723@TPS900 Trx ID PS1904817392  Ter ID 5105469376739   Description enock!! From SHAODU BUILDING MATERIAL LIMITED =&gt; PAUL GERARD BILOZA</t>
  </si>
  <si>
    <t>101AGD3252655767</t>
  </si>
  <si>
    <t>TZS 33349641.22</t>
  </si>
  <si>
    <t>101 - NMB Head Office - Cash Deposit Agency banking - 2209 10 34 00 agency @51410072104@TPS900 Trx ID PS1904834608  Ter ID 5145121609   Description jafar!! From SHAODU BUILDING MATERIAL LIMITED =&gt; GOODLUCK JOHN BAYALIMO</t>
  </si>
  <si>
    <t>101AGD3252656263</t>
  </si>
  <si>
    <t>2370000.00</t>
  </si>
  <si>
    <t>TZS 35719641.22</t>
  </si>
  <si>
    <t>101 - NMB Head Office - Cash Deposit Agency banking - 2209 10 38 05 agency @24310056564@TPS900 Trx ID PS1904843939  Ter ID 2435120834   Description gm hars ware!! From SHAODU BUILDING MATERIAL LIMITED =&gt; VERONICA EMMANUEL CHINGO</t>
  </si>
  <si>
    <t>101AGD3252656675</t>
  </si>
  <si>
    <t>TZS 38559641.22</t>
  </si>
  <si>
    <t>101 - NMB Head Office - Cash Deposit Agency banking - 2209 10 50 45 agency @21210075691@TPS900 Trx ID PS1904872069  Ter ID 2125120709   Description mchili!! From SHAODU BUILDING MATERIAL LIMITED =&gt; SULEMANI SADI KISAMU</t>
  </si>
  <si>
    <t>101AGD3252657554</t>
  </si>
  <si>
    <t>TZS 40359641.22</t>
  </si>
  <si>
    <t>101 - NMB Head Office - Cash Deposit Agency banking - 2209 10 55 11 agency @61010106227@TPS900 Trx ID PS1904882103  Ter ID 6105121985   Description Elia Mahenge!! From SHAODU BUILDING MATERIAL LIMITED =&gt; GRACE ELIASI LWESYA</t>
  </si>
  <si>
    <t>101AGD4252651480</t>
  </si>
  <si>
    <t>5350000.00</t>
  </si>
  <si>
    <t>TZS 45709641.22</t>
  </si>
  <si>
    <t>101 - NMB Head Office - TIPS Payments - Ref  503-CIM2K7QMV42 Received payment from 4174777 (LIPA KIMARA SINGLE LINE GENERAL SUPPLIES) on 22.09.2025 11 01 22!! From BOT TIPS CLEARING ACCOUNT =&gt; SHAODU BUILDING MATERIAL LIMITED</t>
  </si>
  <si>
    <t>101TPFT252654876</t>
  </si>
  <si>
    <t>TZS 46609641.22</t>
  </si>
  <si>
    <t>101 - NMB Head Office - Cash Deposit Agency banking - 2209 12 30 09 agency @60610055115@TPS900 Trx ID PS1905091486  Ter ID 6065115536   Description kuwek!! From SHAODU BUILDING MATERIAL LIMITED =&gt; KAPISTRANO ISDORY KAHWILI</t>
  </si>
  <si>
    <t>101AGD4252653451</t>
  </si>
  <si>
    <t>TZS 50354641.22</t>
  </si>
  <si>
    <t>603 - Makambako - Funds Transfer  - 22 09 13 00 39 FUND-TRANSFER NMBMobileProd Malipo ya tiles!! From ABRAHAM STEPHANO LAIZER =&gt; SHAODU BUILDING MATERIAL LIMITED</t>
  </si>
  <si>
    <t>603FTM3252650507</t>
  </si>
  <si>
    <t>661500.00</t>
  </si>
  <si>
    <t>TZS 51016141.22</t>
  </si>
  <si>
    <t>503 - Kongwa - Funds Transfer  - 22 09 13 34 35 FUND-TRANSFER NMBMobileProd Malipo ya angle!! From MTEWELE, KALISTO GALLUS =&gt; SHAODU BUILDING MATERIAL LIMITED</t>
  </si>
  <si>
    <t>503FTM2252650006</t>
  </si>
  <si>
    <t>TZS 51386141.22</t>
  </si>
  <si>
    <t>101 - NMB Head Office - Cash Deposit Agency banking - 2209 13 35 35 agency @80110011342@TPS900 Trx ID PS1905224897  Ter ID 801562842   Description hassan makungwa!! From SHAODU BUILDING MATERIAL LIMITED =&gt; NEEMA SAUL  NKYA</t>
  </si>
  <si>
    <t>101AGD4252654649</t>
  </si>
  <si>
    <t>4710000.00</t>
  </si>
  <si>
    <t>TZS 56096141.22</t>
  </si>
  <si>
    <t>204 - Kariakoo - Funds Transfer  - 22 09 14 58 42 FUND-TRANSFER NMBMobileProd null!! From YUSUF MURTAZA ASGERALI =&gt; SHAODU BUILDING MATERIAL LIMITED</t>
  </si>
  <si>
    <t>204FTM3252650015</t>
  </si>
  <si>
    <t>TZS 56896141.22</t>
  </si>
  <si>
    <t>101 - NMB Head Office - Cash Deposit Agency banking - 2209 15 34 26 agency @30610041881@TPS900 Trx ID PS1905442484  Ter ID 3065307824548   Description deposit!! From SHAODU BUILDING MATERIAL LIMITED =&gt; SIMON EMANUEL KIKWELELE</t>
  </si>
  <si>
    <t>101AGD325265B2Y8</t>
  </si>
  <si>
    <t>TZS 59396141.22</t>
  </si>
  <si>
    <t>101 - NMB Head Office - Cash Deposit Agency banking - 2209 16 05 03 agency @30610041881@TPS900 Trx ID PS1905499849  Ter ID 3065307824548   Description joseph sangalai!! From SHAODU BUILDING MATERIAL LIMITED =&gt; SIMON EMANUEL KIKWELELE</t>
  </si>
  <si>
    <t>101AGD225265D031</t>
  </si>
  <si>
    <t>TZS 59596141.22</t>
  </si>
  <si>
    <t>209 - Muhimbili - Funds Transfer  - 22 09 16 35 00 FUND-TRANSFER NMBMobileProd Pays!! From VERONICA VICENT SENY =&gt; SHAODU BUILDING MATERIAL LIMITED</t>
  </si>
  <si>
    <t>209FTM4252650516</t>
  </si>
  <si>
    <t>TZS 62336141.22</t>
  </si>
  <si>
    <t>101 - NMB Head Office - Cash Deposit Agency banking - 2209 17 11 17 agency @53210006051@TPS900 Trx ID PS1905630763  Ter ID 5325120242   Description kuweka!! From SHAODU BUILDING MATERIAL LIMITED =&gt; ANDREA BUNDALA MICHAEL</t>
  </si>
  <si>
    <t>101AGD4252658154</t>
  </si>
  <si>
    <t>TZS 66336141.22</t>
  </si>
  <si>
    <t>225 - Mlimani City - Outgoing Funds Transfer - Sender's Ref  6IYSLGHZ2M SHAODU BUILDING MATERIAL LIMITED to XINGHAO GROUP CO.LIMITED =&gt; Remittance Info  PURCHASE</t>
  </si>
  <si>
    <t>225IBFT252650067</t>
  </si>
  <si>
    <t>66330000.00</t>
  </si>
  <si>
    <t>TZS 6141.22</t>
  </si>
  <si>
    <t>23  Sep 2025</t>
  </si>
  <si>
    <t>101 - NMB Head Office - Cash Deposit Agency banking - 2309 09 14 30 agency @31110158246@TPS900 Trx ID PS1906346458  Ter ID 3115120902   Description sahili!! From SHAODU BUILDING MATERIAL LIMITED =&gt; MWITA MATELEPHONE</t>
  </si>
  <si>
    <t>101AGD4252660221</t>
  </si>
  <si>
    <t>TZS 8006141.22</t>
  </si>
  <si>
    <t>101 - NMB Head Office - Cash Deposit Agency banking - 2309 09 15 06 agency @31110158246@TPS900 Trx ID PS1906347523  Ter ID 3115120902   Description sahili!! From SHAODU BUILDING MATERIAL LIMITED =&gt; MWITA MATELEPHONE</t>
  </si>
  <si>
    <t>101AGD4252660708</t>
  </si>
  <si>
    <t>TZS 14006141.22</t>
  </si>
  <si>
    <t>101 - NMB Head Office - Cash Deposit Agency banking - 2309 10 08 27 agency @71310014858@TPS900 Trx ID PS1906457918  Ter ID 7135164735   Description Michael!! From SHAODU BUILDING MATERIAL LIMITED =&gt; JULIANA GILTON KISANGA</t>
  </si>
  <si>
    <t>101AGD3252664484</t>
  </si>
  <si>
    <t>TZS 15506141.22</t>
  </si>
  <si>
    <t>251 - Mbezi Luis - Funds Transfer  - 23 09 10 40 56 FUND-TRANSFER NMBMobileProd Cement !! From DANIEL DONASIAN SWAI =&gt; SHAODU BUILDING MATERIAL LIMITED</t>
  </si>
  <si>
    <t>251FTM4252660005</t>
  </si>
  <si>
    <t>TZS 16986141.22</t>
  </si>
  <si>
    <t>225 - Mlimani City - Outgoing Funds Transfer - Sender's Ref  96AWQA9QBN SHAODU BUILDING MATERIAL LIMITED to KEDA (T) CERAMICS CO.LTD =&gt; Remittance Info  purchase</t>
  </si>
  <si>
    <t>225IBFT252660533</t>
  </si>
  <si>
    <t>16980000.00</t>
  </si>
  <si>
    <t>101 - NMB Head Office - Cash Deposit Agency banking - 2309 13 06 21 agency @20310121493@TPS900 Trx ID PS1906826423  Ter ID 2035154818   Description Vidwill!! From SHAODU BUILDING MATERIAL LIMITED =&gt; HELAKRIDI PETER WELLA</t>
  </si>
  <si>
    <t>101AGD325266A382</t>
  </si>
  <si>
    <t>1049500.00</t>
  </si>
  <si>
    <t>TZS 1055641.22</t>
  </si>
  <si>
    <t>258 - Kinyerezi - Outgoing Funds Transfer - Sender's Ref  HFHFDZTRI9 NJIU PIUS MENGELE INVESTMENT COMPAN to SHAODU BUILDING MATERIAL LIMITED =&gt; Remittance Info  Deni</t>
  </si>
  <si>
    <t>258IBFT252660501</t>
  </si>
  <si>
    <t>TZS 13055641.22</t>
  </si>
  <si>
    <t>307 - Manonga - Funds Transfer  - 23 09 13 45 28 FUND-TRANSFER NMBMobileProd null!! From OMAR SAID OMAR =&gt; SHAODU BUILDING MATERIAL LIMITED</t>
  </si>
  <si>
    <t>307FTM4252660512</t>
  </si>
  <si>
    <t>3870000.00</t>
  </si>
  <si>
    <t>TZS 16925641.22</t>
  </si>
  <si>
    <t>603 - Makambako - Funds Transfer  - 23 09 14 44 03 FUND-TRANSFER NMBMobileProd null!! From GABRIEL PATRICK MWENDA =&gt; SHAODU BUILDING MATERIAL LIMITED</t>
  </si>
  <si>
    <t>603FTM4252660509</t>
  </si>
  <si>
    <t>TZS 21925641.22</t>
  </si>
  <si>
    <t>24  Sep 2025</t>
  </si>
  <si>
    <t>238 - Mandela Road - Funds Transfer  - 23 09 22 06 35 FUND-TRANSFER NMBMobileProd Kioo!! From CAREN IPOLITY LAIZER =&gt; SHAODU BUILDING MATERIAL LIMITED</t>
  </si>
  <si>
    <t>238FTM4252660524</t>
  </si>
  <si>
    <t>TZS 23075641.22</t>
  </si>
  <si>
    <t>101 - NMB Head Office - Cash Deposit Agency banking - 2409 08 12 36 agency @80110031068@TPS900 Trx ID PS1907950860  Ter ID 8015152923   Description KUSAMO!! From SHAODU BUILDING MATERIAL LIMITED =&gt; AZIGARD SIMIONI FRANSIS</t>
  </si>
  <si>
    <t>101AGD3252670715</t>
  </si>
  <si>
    <t>TZS 24555641.22</t>
  </si>
  <si>
    <t>238 - Mandela Road - Funds Transfer  - 24 09 08 39 16 FUND-TRANSFER NMBMobileProd Chuma za Gray !! From EDWIN HEZIRON ELIEZA =&gt; SHAODU BUILDING MATERIAL LIMITED</t>
  </si>
  <si>
    <t>238FTM4252670003</t>
  </si>
  <si>
    <t>1386000.00</t>
  </si>
  <si>
    <t>TZS 25941641.22</t>
  </si>
  <si>
    <t>801 - Mlandizi - Funds Transfer  - 24 09 08 41 49 FUND-TRANSFER NMBMobileProd Biashara !! From AMANDI ADINANI MRITA =&gt; SHAODU BUILDING MATERIAL LIMITED</t>
  </si>
  <si>
    <t>801FTM4252670004</t>
  </si>
  <si>
    <t>TZS 28251641.22</t>
  </si>
  <si>
    <t>101 - NMB Head Office - Cash Deposit Agency banking - 2409 09 22 48 agency @23110031147@TPS900 Trx ID PS1908072900  Ter ID 2315275672103   Description deposits!! From SHAODU BUILDING MATERIAL LIMITED =&gt; MELKIAD GERVAS KILASARA</t>
  </si>
  <si>
    <t>101AGD4252670276</t>
  </si>
  <si>
    <t>TZS 32951641.22</t>
  </si>
  <si>
    <t>238 - Mandela Road - Funds Transfer  - 24 09 10 00 15 FUND-TRANSFER NMBMobileProd null!! From SWAIBU OMARI MTANGI =&gt; SHAODU BUILDING MATERIAL LIMITED</t>
  </si>
  <si>
    <t>238FTM4252670501</t>
  </si>
  <si>
    <t>TZS 36201641.22</t>
  </si>
  <si>
    <t>258 - Kinyerezi - Outgoing Funds Transfer - Sender's Ref  9SJROYMDWD NJIU PIUS MENGELE INVESTMENT COMPAN to SHAODU BUILDING MATERIAL LIMITED =&gt; Remittance Info  Chuma</t>
  </si>
  <si>
    <t>258IBFT252670501</t>
  </si>
  <si>
    <t>TZS 38201641.22</t>
  </si>
  <si>
    <t>101 - NMB Head Office - Cash Deposit Agency banking - 2409 10 42 10 agency @34010006739@TPS900 Trx ID PS1908249353  Ter ID 3405116274   Description madema h ware ltd!! From SHAODU BUILDING MATERIAL LIMITED =&gt; NABHOKE GENERAL SUPPLIES</t>
  </si>
  <si>
    <t>101AGD3252676108</t>
  </si>
  <si>
    <t>TZS 39201641.22</t>
  </si>
  <si>
    <t>225 - Mlimani City - Funds Transfer  - 24 09 10 42 31 FUND-TRANSFER NMBMobileProd Malipo ya cement !! From KINUNDA, DENIS AMBROS =&gt; SHAODU BUILDING MATERIAL LIMITED</t>
  </si>
  <si>
    <t>225FTM4252670039</t>
  </si>
  <si>
    <t>TZS 42121641.22</t>
  </si>
  <si>
    <t>101 - NMB Head Office - Cash Deposit Agency banking - 2409 11 02 06 agency @21210046114@TPS900 Trx ID PS1908296240  Ter ID 2125114721   Description KISHE!! From SHAODU BUILDING MATERIAL LIMITED =&gt; BERTOLD BEDA KISHE</t>
  </si>
  <si>
    <t>101AGD3252677128</t>
  </si>
  <si>
    <t>TZS 43601641.22</t>
  </si>
  <si>
    <t>101 - NMB Head Office - Cash Deposit Agency banking - 2409 11 03 47 agency @20310121493@TPS900 Trx ID PS1908300208  Ter ID 2035154818   Description jafari!! From SHAODU BUILDING MATERIAL LIMITED =&gt; HELAKRIDI PETER WELLA</t>
  </si>
  <si>
    <t>101AGD225267A2IT</t>
  </si>
  <si>
    <t>TZS 44101641.22</t>
  </si>
  <si>
    <t>101 - NMB Head Office - Cash Deposit Agency banking - 2409 11 33 55 agency @20310121493@TPS900 Trx ID PS1908370897  Ter ID 2035154818   Description jafari!! From SHAODU BUILDING MATERIAL LIMITED =&gt; HELAKRIDI PETER WELLA</t>
  </si>
  <si>
    <t>101AGD3252678414</t>
  </si>
  <si>
    <t>TZS 45101641.22</t>
  </si>
  <si>
    <t>101 - NMB Head Office - Cash Deposit Agency banking - 2409 11 35 10 agency @20310121493@TPS900 Trx ID PS1908374358  Ter ID 2035154818   Description jafari!! From SHAODU BUILDING MATERIAL LIMITED =&gt; HELAKRIDI PETER WELLA</t>
  </si>
  <si>
    <t>101AGD3252678869</t>
  </si>
  <si>
    <t>TZS 45791641.22</t>
  </si>
  <si>
    <t>101 - NMB Head Office - Cash Deposit Agency banking - 2409 11 37 37 agency @20310121493@TPS900 Trx ID PS1908380825  Ter ID 2035154818   Description malipo!! From SHAODU BUILDING MATERIAL LIMITED =&gt; HELAKRIDI PETER WELLA</t>
  </si>
  <si>
    <t>101AGD225267A4GX</t>
  </si>
  <si>
    <t>TZS 46041641.22</t>
  </si>
  <si>
    <t>227 - Dumila - Cash Deposit - JIMSON MBEMBATI!! From SHAODU BUILDING MATERIAL LIMITED</t>
  </si>
  <si>
    <t>227CHDP252670508</t>
  </si>
  <si>
    <t>8750000.00</t>
  </si>
  <si>
    <t>TZS 54791641.22</t>
  </si>
  <si>
    <t>101 - NMB Head Office - Cash Deposit Agency banking - 2409 13 00 36 agency @21210083944@TPS900 Trx ID PS1908576983  Ter ID 2125131821   Description DALLU!! From SHAODU BUILDING MATERIAL LIMITED =&gt; JAPHET AMANI DALLU</t>
  </si>
  <si>
    <t>101AGD5252671569</t>
  </si>
  <si>
    <t>TZS 63371641.22</t>
  </si>
  <si>
    <t>621 - Sumbawanga - Outgoing Funds Transfer - Sender's Ref  UV8PPBFI0J KIKUNDI CHA UJENZI WORKSHOP YARD to SHAODU BUILDING MATERIAL LIMITED =&gt; Remittance Info  chuma Aluminium</t>
  </si>
  <si>
    <t>621IBFT252670005</t>
  </si>
  <si>
    <t>11122000.00</t>
  </si>
  <si>
    <t>TZS 74493641.22</t>
  </si>
  <si>
    <t>403 - Nelson Mandela - Outgoing Funds Transfer - Sender's Ref  FT25092415479381 PAINTS AND HARDWARE STORE LIMITED to SHAODU BUILDING MATERIAL LIMITED =&gt; Remittance Info  /FIS/3207000/MATERIAL PAYMENT</t>
  </si>
  <si>
    <t>403FTSY252670011</t>
  </si>
  <si>
    <t>TZS 79493641.22</t>
  </si>
  <si>
    <t>801 - Mlandizi - Funds Transfer  - 24 09 16 03 13 FUND-TRANSFER NMBMobileProd null!! From KAI SONG INTERNATIONAL LTD =&gt; SHAODU BUILDING MATERIAL LIMITED</t>
  </si>
  <si>
    <t>801FTM4252670015</t>
  </si>
  <si>
    <t>2120000.00</t>
  </si>
  <si>
    <t>TZS 81613641.22</t>
  </si>
  <si>
    <t>801 - Mlandizi - Funds Transfer  - 24 09 16 34 35 FUND-TRANSFER NMBMobileProd null!! From SIBORA MWITA NYAMARANYA =&gt; SHAODU BUILDING MATERIAL LIMITED</t>
  </si>
  <si>
    <t>801FTM4252670018</t>
  </si>
  <si>
    <t>TZS 83093641.22</t>
  </si>
  <si>
    <t>225 - Mlimani City - Outgoing Funds Transfer - Sender's Ref  43VX4IH3QB SHAODU BUILDING MATERIAL LIMITED to XINGHAO GROUP CO.LIMITED =&gt; Remittance Info  PURCHASE</t>
  </si>
  <si>
    <t>225IBFT252670542</t>
  </si>
  <si>
    <t>47000000.00</t>
  </si>
  <si>
    <t>TZS 36093641.22</t>
  </si>
  <si>
    <t>225 - Mlimani City - Outgoing Funds Transfer - Sender's Ref  82ATAD9X4C SHAODU BUILDING MATERIAL LIMITED to KEDA (T) CERAMICS CO.LTD =&gt; Remittance Info  PURCHASE</t>
  </si>
  <si>
    <t>225IBFT252670543</t>
  </si>
  <si>
    <t>TZS 12093641.22</t>
  </si>
  <si>
    <t>25  Sep 2025</t>
  </si>
  <si>
    <t>801 - Mlandizi - Funds Transfer  - 25 09 08 43 06 FUND-TRANSFER NMBMobileProd null!! From KAI SONG INTERNATIONAL LTD =&gt; SHAODU BUILDING MATERIAL LIMITED</t>
  </si>
  <si>
    <t>801FTM4252680003</t>
  </si>
  <si>
    <t>TZS 13513641.22</t>
  </si>
  <si>
    <t>306 - Kahama - Outgoing Funds Transfer - Sender's Ref  Y507Y0OL10 PROSTERO INVESTMENT AND GENERAL TRA to SHAODU BUILDING MATERIAL LIMITED =&gt; Remittance Info  cs</t>
  </si>
  <si>
    <t>306IBFT252680001</t>
  </si>
  <si>
    <t>10920000.00</t>
  </si>
  <si>
    <t>TZS 24433641.22</t>
  </si>
  <si>
    <t>101 - NMB Head Office - Cash Deposit Agency banking - 2509 10 00 02 agency @20310121493@TPS900 Trx ID PS1910190774  Ter ID 2035154818   Description malipo!! From SHAODU BUILDING MATERIAL LIMITED =&gt; HELAKRIDI PETER WELLA</t>
  </si>
  <si>
    <t>101AGD1252687769</t>
  </si>
  <si>
    <t>TZS 24483641.22</t>
  </si>
  <si>
    <t>101 - NMB Head Office - Cash Deposit Agency banking - 2509 10 05 35 agency @21210084973@TPS900 Trx ID PS1910206166  Ter ID 2125132690   Description Adrian munga!! From SHAODU BUILDING MATERIAL LIMITED =&gt; ZIARA SADI MSHANA</t>
  </si>
  <si>
    <t>101AGD3252684191</t>
  </si>
  <si>
    <t>TZS 26033641.22</t>
  </si>
  <si>
    <t>605 - Mkwawa - Cash Deposit - BY   JANGWA NOCODEM!! From SHAODU BUILDING MATERIAL LIMITED</t>
  </si>
  <si>
    <t>605CHDP252680509</t>
  </si>
  <si>
    <t>15100000.00</t>
  </si>
  <si>
    <t>TZS 41133641.22</t>
  </si>
  <si>
    <t>801 - Mlandizi - Funds Transfer  - 25 09 10 37 46 FUND-TRANSFER NMBMobileProd Kulipia cmnt lulu !! From DAMBULWA YASINI DAMBULWA =&gt; SHAODU BUILDING MATERIAL LIMITED</t>
  </si>
  <si>
    <t>801FTM4252680008</t>
  </si>
  <si>
    <t>TZS 44033641.22</t>
  </si>
  <si>
    <t>101 - NMB Head Office - Cash Deposit Agency banking - 2509 10 38 03 agency @22510110879@TPS900 Trx ID PS1910295612  Ter ID 2255155361   Description stinus!! From SHAODU BUILDING MATERIAL LIMITED =&gt; DERRS COMPANY LIMITED</t>
  </si>
  <si>
    <t>101AGD3252686314</t>
  </si>
  <si>
    <t>TZS 46133641.22</t>
  </si>
  <si>
    <t>101 - NMB Head Office - Cash Deposit Agency banking - 2509 10 46 50 agency @33110013049@TPS900 Trx ID PS1910319448  Ter ID 3315109280   Description ezra!! From SHAODU BUILDING MATERIAL LIMITED =&gt; BAHATI SEBASTIAN MERCHIORY</t>
  </si>
  <si>
    <t>101AGD3252687105</t>
  </si>
  <si>
    <t>TZS 48133641.22</t>
  </si>
  <si>
    <t>635 - Ruaha - Funds Transfer  - 25 09 12 02 00 FUND-TRANSFER NMBMobileProd null!! From JANGWA NICODEM MWADUMA =&gt; SHAODU BUILDING MATERIAL LIMITED</t>
  </si>
  <si>
    <t>635FTM4252680002</t>
  </si>
  <si>
    <t>TZS 52333641.22</t>
  </si>
  <si>
    <t>708 - Newala - Cash Deposit Agency banking - 9/25/2025, 12 11 29 PM @7087IJ @70810076856 @USSD @CD1758791489638001 Dep Mob 0618963010 Dep Name undefined Descr malpo ya cement bags100 (SWAI HARDWARE) -  Chq No - C</t>
  </si>
  <si>
    <t>708AGPS25268ATBU</t>
  </si>
  <si>
    <t>TZS 53813641.22</t>
  </si>
  <si>
    <t>101 - NMB Head Office - Cash Deposit Agency banking - 2509 12 26 39 agency @33110030396@TPS900 Trx ID PS1910583015  Ter ID 3315136730   Description MJUNI!! From SHAODU BUILDING MATERIAL LIMITED =&gt; ZAKAYO SAHANI MJIKA</t>
  </si>
  <si>
    <t>101AGD325268A1JY</t>
  </si>
  <si>
    <t>1332000.00</t>
  </si>
  <si>
    <t>TZS 55145641.22</t>
  </si>
  <si>
    <t>101 - NMB Head Office - Cash Deposit Agency banking - 2509 12 27 21 agency @24510019640@TPS900 Trx ID PS1910584813  Ter ID 245590680   Description JACKSON!! From SHAODU BUILDING MATERIAL LIMITED =&gt; IDALHAD TRADE CENTRE</t>
  </si>
  <si>
    <t>101AGD4252683119</t>
  </si>
  <si>
    <t>4300000.00</t>
  </si>
  <si>
    <t>TZS 59445641.22</t>
  </si>
  <si>
    <t>101 - NMB Head Office - Funds Transfer  - 2509 12 29 59 agency @24510019640@TPS900 Trx ID PS1910591212 Ter ID 245590680 Card No 516148******0817!! From JACKSON LABAN MUNUO =&gt; SHAODU BUILDING MATERIAL LIMITED</t>
  </si>
  <si>
    <t>101AGM4252680101</t>
  </si>
  <si>
    <t>TZS 61145641.22</t>
  </si>
  <si>
    <t>101 - NMB Head Office - Cash Deposit Agency banking - 2509 12 33 33 agency @25610001364@TPS900 Trx ID PS1910599912  Ter ID 2565138327   Description deposits!! From SHAODU BUILDING MATERIAL LIMITED =&gt; EVA GLIBETH TERRY</t>
  </si>
  <si>
    <t>101AGD325268A1P9</t>
  </si>
  <si>
    <t>825000.00</t>
  </si>
  <si>
    <t>TZS 61970641.22</t>
  </si>
  <si>
    <t>635 - Ruaha - Funds Transfer  - 25 09 12 47 28 FUND-TRANSFER NMBMobileProd null!! From JANGWA NICODEM MWADUMA =&gt; SHAODU BUILDING MATERIAL LIMITED</t>
  </si>
  <si>
    <t>635FTM3252680007</t>
  </si>
  <si>
    <t>TZS 62670641.22</t>
  </si>
  <si>
    <t>101 - NMB Head Office - Cash Deposit Agency banking - 2509 13 05 20 agency @21510016092@TPS900 Trx ID PS1910678129  Ter ID 2155126273   Description Justine samba!! From SHAODU BUILDING MATERIAL LIMITED =&gt; EMMANUEL WILLIAM SHAO</t>
  </si>
  <si>
    <t>101AGD325268A36B</t>
  </si>
  <si>
    <t>TZS 64170641.22</t>
  </si>
  <si>
    <t>101 - NMB Head Office - Cash Deposit Agency banking - 2509 13 55 47 agency @32710035156@TPS900 Trx ID PS1910792946  Ter ID 3275121176   Description REVO!! From SHAODU BUILDING MATERIAL LIMITED =&gt; SULEIMAN HASSAN RWAIKONDO</t>
  </si>
  <si>
    <t>101AGD4252684145</t>
  </si>
  <si>
    <t>4026000.00</t>
  </si>
  <si>
    <t>TZS 68196641.22</t>
  </si>
  <si>
    <t>101 - NMB Head Office - Cash Deposit Agency banking - 2509 13 58 17 agency @40710020347@TPS900 Trx ID PS1910798295  Ter ID 407551222   Description EMANUEL!! From SHAODU BUILDING MATERIAL LIMITED =&gt; RICHARD MINJA DIRECT AGENCY</t>
  </si>
  <si>
    <t>101AGD5252681721</t>
  </si>
  <si>
    <t>TZS 88196641.22</t>
  </si>
  <si>
    <t>101 - NMB Head Office - Cash Deposit Agency banking - 2509 13 58 49 agency @40710059243@TPS900 Trx ID PS1910799482  Ter ID 4075119650   Description EMANUEL!! From SHAODU BUILDING MATERIAL LIMITED =&gt; RICHARD  HENRY MINJA</t>
  </si>
  <si>
    <t>101AGD4252683729</t>
  </si>
  <si>
    <t>TZS 95196641.22</t>
  </si>
  <si>
    <t>613 - Mwanjelwa - Cash Deposit - BIASHARALA- FREDY !! From SHAODU BUILDING MATERIAL LIMITED</t>
  </si>
  <si>
    <t>613CHDP252680048</t>
  </si>
  <si>
    <t>TZS 114196641.22</t>
  </si>
  <si>
    <t>101 - NMB Head Office - Cash Deposit Agency banking - 2509 14 49 56 agency @21210063260@TPS900 Trx ID PS1910906699  Ter ID 2125111681   Description malipo!! From SHAODU BUILDING MATERIAL LIMITED =&gt; IDRISA ALLY KILUVIA</t>
  </si>
  <si>
    <t>101AGD4252684506</t>
  </si>
  <si>
    <t>TZS 118546641.22</t>
  </si>
  <si>
    <t>101 - NMB Head Office - Cash Deposit Agency banking - 2509 15 38 09 agency @22610043182@TPS900 Trx ID PS1911010055  Ter ID 2265119955   Description liu!! From SHAODU BUILDING MATERIAL LIMITED =&gt; JUMA SELEMAN KAKIVA</t>
  </si>
  <si>
    <t>101AGD325268B1CX</t>
  </si>
  <si>
    <t>537000.00</t>
  </si>
  <si>
    <t>TZS 119083641.22</t>
  </si>
  <si>
    <t>251 - Mbezi Luis - Outgoing Funds Transfer - Sender's Ref  09GAM3MJ77 UPEL  COMPANY  LIMITED to SHAODU BUILDING MATERIAL LIMITED =&gt; Remittance Info  ALUMINUM PAYMENT</t>
  </si>
  <si>
    <t>251IBFT252680006</t>
  </si>
  <si>
    <t>15525000.00</t>
  </si>
  <si>
    <t>TZS 134608641.22</t>
  </si>
  <si>
    <t>101 - NMB Head Office - Cash Deposit Agency banking - 2509 15 56 29 agency @33110030598@TPS900 Trx ID PS1911051228  Ter ID 3315137027   Description EZRA!! From SHAODU BUILDING MATERIAL LIMITED =&gt; DAVID RICHARD MARTIN</t>
  </si>
  <si>
    <t>101AGD4252684887</t>
  </si>
  <si>
    <t>TZS 139608641.22</t>
  </si>
  <si>
    <t>238 - Mandela Road - Outgoing Funds Transfer - Sender's Ref  FT25092514183039 NEGELO INVESTMENT TANZANIA LTD to SHAODU BUILDING MATERIAL LIMITED =&gt; Remittance Info  /RFB/ * //STOCK</t>
  </si>
  <si>
    <t>238FTSY252680008</t>
  </si>
  <si>
    <t>TZS 158608641.22</t>
  </si>
  <si>
    <t>101 - NMB Head Office - Cash Deposit Agency banking - 2509 17 14 51 agency @51410072104@TPS900 Trx ID PS1911236717  Ter ID 5145121609   Description jafar!! From SHAODU BUILDING MATERIAL LIMITED =&gt; GOODLUCK JOHN BAYALIMO</t>
  </si>
  <si>
    <t>101AGD4252685986</t>
  </si>
  <si>
    <t>3765000.00</t>
  </si>
  <si>
    <t>TZS 162373641.22</t>
  </si>
  <si>
    <t>225 - Mlimani City - Outgoing Funds Transfer - Sender's Ref  8FAB2T7ZJD SHAODU BUILDING MATERIAL LIMITED to KEDA (T) CERAMICS CO.LTD =&gt; Remittance Info  PURCHASE</t>
  </si>
  <si>
    <t>225IBFT252680051</t>
  </si>
  <si>
    <t>TZS 62373641.22</t>
  </si>
  <si>
    <t>225 - Mlimani City - Outgoing Funds Transfer - Sender's Ref  K3EDHGS7P2 SHAODU BUILDING MATERIAL LIMITED to GLOBAL ALUMINIUM LIMITED =&gt; Remittance Info  purchase</t>
  </si>
  <si>
    <t>225IBFT252680555</t>
  </si>
  <si>
    <t>TZS 12373641.22</t>
  </si>
  <si>
    <t>26  Sep 2025</t>
  </si>
  <si>
    <t>235 - Tegeta - Funds Transfer  - 26 09 08 02 20 FUND-TRANSFER NMBMobileProd Cement payments!! From CONSOLATHA BONAVENTURA KYANDO =&gt; SHAODU BUILDING MATERIAL LIMITED</t>
  </si>
  <si>
    <t>235FTM4252690504</t>
  </si>
  <si>
    <t>TZS 15293641.22</t>
  </si>
  <si>
    <t>101 - NMB Head Office - Cash Deposit Agency banking - 2609 08 19 42 agency @70510016399@TPS900 Trx ID PS1911915392  Ter ID 7055469400470   Description kassim!! From SHAODU BUILDING MATERIAL LIMITED =&gt; ALOYCE NATANAHEL NGEWE FLOAT AC</t>
  </si>
  <si>
    <t>101AGD5252690517</t>
  </si>
  <si>
    <t>8140000.00</t>
  </si>
  <si>
    <t>TZS 23433641.22</t>
  </si>
  <si>
    <t>101 - NMB Head Office - Cash Deposit Agency banking - 2609 09 01 57 agency @20310121493@TPS900 Trx ID PS1911985627  Ter ID 2035154818   Description mapunda!! From SHAODU BUILDING MATERIAL LIMITED =&gt; HELAKRIDI PETER WELLA</t>
  </si>
  <si>
    <t>101AGD2252694190</t>
  </si>
  <si>
    <t>TZS 23833641.22</t>
  </si>
  <si>
    <t>245 - Kigamboni - Funds Transfer  - 26 09 09 02 30 FUND-TRANSFER NMBMobileProd null!! From JACKSON LABAN MUNUO =&gt; SHAODU BUILDING MATERIAL LIMITED</t>
  </si>
  <si>
    <t>245FTM4252690002</t>
  </si>
  <si>
    <t>TZS 25833641.22</t>
  </si>
  <si>
    <t>238 - Mandela Road - Funds Transfer  - 26 09 09 30 43 FUND-TRANSFER NMBMobileProd null!! From MARIA GIPSON ISSANGY =&gt; SHAODU BUILDING MATERIAL LIMITED</t>
  </si>
  <si>
    <t>238FTM4252690505</t>
  </si>
  <si>
    <t>3090000.00</t>
  </si>
  <si>
    <t>TZS 28923641.22</t>
  </si>
  <si>
    <t>101 - NMB Head Office - Cash Deposit Agency banking - 2609 11 07 44 agency @23010058101@TPS900 Trx ID PS1912281281  Ter ID 2305109374   Description g7 chala investment!! From SHAODU BUILDING MATERIAL LIMITED =&gt; VERONICA MBARUKU MVUNGI</t>
  </si>
  <si>
    <t>101AGD3252697433</t>
  </si>
  <si>
    <t>TZS 31883641.22</t>
  </si>
  <si>
    <t>101 - NMB Head Office - Cash Deposit Agency banking - 2609 11 17 16 agency @21210078625@TPS900 Trx ID PS1912304924  Ter ID 2125124154   Description manunuzi!! From SHAODU BUILDING MATERIAL LIMITED =&gt; WAZIRI OMARY MWINGWA</t>
  </si>
  <si>
    <t>101AGD3252697727</t>
  </si>
  <si>
    <t>1276800.00</t>
  </si>
  <si>
    <t>TZS 33160441.22</t>
  </si>
  <si>
    <t>214 - Kisarawe - Outgoing Funds Transfer - Sender's Ref  06II1C8K4T FNB ENTERPRISES to SHAODU BUILDING MATERIAL LIMITED =&gt; Remittance Info  Manunuzi</t>
  </si>
  <si>
    <t>214IBFT252690002</t>
  </si>
  <si>
    <t>3210000.00</t>
  </si>
  <si>
    <t>TZS 36370441.22</t>
  </si>
  <si>
    <t>228 - Mkuranga - Outgoing Funds Transfer - Sender's Ref  7UW354YJO0 GOODWILL (TANZANIA) CERAMIC CO LTD to SHAODU BUILDING MATERIAL LIMITED =&gt; Remittance Info  GOODWILL</t>
  </si>
  <si>
    <t>228IBFT252690010</t>
  </si>
  <si>
    <t>TZS 38295441.22</t>
  </si>
  <si>
    <t>101 - NMB Head Office - Cash Deposit Agency banking - 2609 12 40 09 agency @22510110879@TPS900 Trx ID PS1912498690  Ter ID 2255155361   Description Stinus!! From SHAODU BUILDING MATERIAL LIMITED =&gt; DERRS COMPANY LIMITED</t>
  </si>
  <si>
    <t>101AGD4252692877</t>
  </si>
  <si>
    <t>TZS 43195441.22</t>
  </si>
  <si>
    <t>705 - Masasi - Funds Transfer  - OnUs Credit - @KULIPIA MZIGO JACKLINE BONAVENTURA MARUNDA</t>
  </si>
  <si>
    <t>705lb1e252690001</t>
  </si>
  <si>
    <t>15007720.00</t>
  </si>
  <si>
    <t>TZS 58203161.22</t>
  </si>
  <si>
    <t>101 - NMB Head Office - Cash Deposit Agency banking - 2609 14 20 14 agency @20310121493@TPS900 Trx ID PS1912703888  Ter ID 2035154818   Description malipo!! From SHAODU BUILDING MATERIAL LIMITED =&gt; HELAKRIDI PETER WELLA</t>
  </si>
  <si>
    <t>101AGD225269C22R</t>
  </si>
  <si>
    <t>TZS 58323161.22</t>
  </si>
  <si>
    <t>258 - Kinyerezi - Outgoing Funds Transfer - Sender's Ref  9LO21BJRIT NJIU PIUS MENGELE INVESTMENT COMPAN to SHAODU BUILDING MATERIAL LIMITED =&gt; Remittance Info  Chuma</t>
  </si>
  <si>
    <t>258IBFT252691001</t>
  </si>
  <si>
    <t>TZS 61303161.22</t>
  </si>
  <si>
    <t>801 - Mlandizi - Funds Transfer  - 26 09 15 33 41 FUND-TRANSFER NMBMobileProd null!! From JONAS JUSTINE KIMARIO =&gt; SHAODU BUILDING MATERIAL LIMITED</t>
  </si>
  <si>
    <t>801FTM4252690017</t>
  </si>
  <si>
    <t>TZS 66303161.22</t>
  </si>
  <si>
    <t>101 - NMB Head Office - Cash Deposit Agency banking - 2609 15 37 06 agency @22510063850@TPS900 Trx ID PS1912858143  Ter ID 2255111704   Description Ibrahim!! From SHAODU BUILDING MATERIAL LIMITED =&gt; JOSEPH ENOCK MUHE</t>
  </si>
  <si>
    <t>101AGD325269A7OX</t>
  </si>
  <si>
    <t>TZS 67603161.22</t>
  </si>
  <si>
    <t>101 - NMB Head Office - Cash Deposit Agency banking - 2609 16 03 18 agency @23710043303@TPS900 Trx ID PS1912912069  Ter ID 2375151989   Description ibra!! From SHAODU BUILDING MATERIAL LIMITED =&gt; GLORY RESTAURANTS</t>
  </si>
  <si>
    <t>101AGD325269B27D</t>
  </si>
  <si>
    <t>TZS 68243161.22</t>
  </si>
  <si>
    <t>101 - NMB Head Office - Cash Deposit Agency banking - 2609 16 51 28 agency @21210066382@TPS900 Trx ID PS1913015081  Ter ID 2125109027   Description BIZAA!! From SHAODU BUILDING MATERIAL LIMITED =&gt; MUHARRAM ISMAIL RASHID</t>
  </si>
  <si>
    <t>101AGD225269D4P6</t>
  </si>
  <si>
    <t>TZS 68743161.22</t>
  </si>
  <si>
    <t>101 - NMB Head Office - Cash Deposit Agency banking - 2609 16 52 33 agency @21210066382@TPS900 Trx ID PS1913017511  Ter ID 2125109027   Description BIZAA!! From SHAODU BUILDING MATERIAL LIMITED =&gt; MUHARRAM ISMAIL RASHID</t>
  </si>
  <si>
    <t>101AGD225269D4S6</t>
  </si>
  <si>
    <t>TZS 69143161.22</t>
  </si>
  <si>
    <t>101 - NMB Head Office - Cash Deposit Agency banking - 2609 17 19 45 agency @23310048166@TPS900 Trx ID PS1913078847  Ter ID 2335141246   Description nahil!! From SHAODU BUILDING MATERIAL LIMITED =&gt; SOPHIA ADAM HAMISI</t>
  </si>
  <si>
    <t>101AGD325269B5S7</t>
  </si>
  <si>
    <t>TZS 71143161.22</t>
  </si>
  <si>
    <t>225 - Mlimani City - Monthly fee for Savings and Current Accounts - Monthly Fee - Sep_2025</t>
  </si>
  <si>
    <t>225m22525269J3KT</t>
  </si>
  <si>
    <t>TZS 71130161.22</t>
  </si>
  <si>
    <t>225 - Mlimani City - VAT Payable on Comm and Fees - Monthly Fee - Sep_2025</t>
  </si>
  <si>
    <t>225m22525269J3KW</t>
  </si>
  <si>
    <t>TZS 71127821.23</t>
  </si>
  <si>
    <t>225 - Mlimani City - Outgoing Funds Transfer - Sender's Ref  00GS1OA3FA SHAODU BUILDING MATERIAL LIMITED to KEDA (T) CERAMICS CO.LTD =&gt; Remittance Info  purchase</t>
  </si>
  <si>
    <t>225IBFT252690063</t>
  </si>
  <si>
    <t>71120000.00</t>
  </si>
  <si>
    <t>TZS 7821.23</t>
  </si>
  <si>
    <t>27  Sep 2025</t>
  </si>
  <si>
    <t>101 - NMB Head Office - Cash Deposit Agency banking - 2709 07 00 27 agency @25110063209@TPS900 Trx ID PS1913670990  Ter ID 2515163030   Description cash!! From SHAODU BUILDING MATERIAL LIMITED =&gt; MAGRETH ELIMWAMBIE KIMAMBO</t>
  </si>
  <si>
    <t>101AGD5252693703</t>
  </si>
  <si>
    <t>TZS 8707821.23</t>
  </si>
  <si>
    <t>退款</t>
  </si>
  <si>
    <t>101 - NMB Head Office - Cash Deposit Agency banking - 2709 08 40 23 agency @80110030305@TPS900 Trx ID PS1913727506  Ter ID 8015103386   Description T Mvungi!! From SHAODU BUILDING MATERIAL LIMITED =&gt; RUTH PAUL DAMIANO</t>
  </si>
  <si>
    <t>101AGD3252700429</t>
  </si>
  <si>
    <t>TZS 10167821.23</t>
  </si>
  <si>
    <t>101 - NMB Head Office - Cash Deposit Agency banking - 2709 09 48 16 agency @80110029162@TPS900 Trx ID PS1913836601  Ter ID 801581040   Description Hassan!! From SHAODU BUILDING MATERIAL LIMITED =&gt; EMMNUEL MICHAEL NDOSI</t>
  </si>
  <si>
    <t>101AGD3252702954</t>
  </si>
  <si>
    <t>TZS 13067821.23</t>
  </si>
  <si>
    <t>101 - NMB Head Office - Cash Deposit Agency banking - 2709 09 48 30 agency @23110066485@TPS900 Trx ID PS1913837060  Ter ID 2315134666   Description Nahil!! From SHAODU BUILDING MATERIAL LIMITED =&gt; LAMECHA INVESTMENT COMPANY LIMITED</t>
  </si>
  <si>
    <t>101AGD2252705408</t>
  </si>
  <si>
    <t>TZS 13447821.23</t>
  </si>
  <si>
    <t>101 - NMB Head Office - Cash Deposit Agency banking - 2709 10 11 38 agency @80110011342@TPS900 Trx ID PS1913882408  Ter ID 801562842   Description elly mwanga!! From SHAODU BUILDING MATERIAL LIMITED =&gt; NEEMA SAUL  NKYA</t>
  </si>
  <si>
    <t>101AGD3252703793</t>
  </si>
  <si>
    <t>TZS 14927821.23</t>
  </si>
  <si>
    <t>403 - Nelson Mandela - Outgoing Funds Transfer - Sender's Ref  FT25092710490519 ALIHUSEIN MUSTAFA SHARIFF to SHAODU BUILDING MATERIAL LIMITED =&gt; Remittance Info  /FIS/3207000/PAYMENT MATERIAL</t>
  </si>
  <si>
    <t>403FTSY252700003</t>
  </si>
  <si>
    <t>TZS 19427821.23</t>
  </si>
  <si>
    <t>101 - NMB Head Office - Cash Deposit Agency banking - 2709 11 03 07 agency @61010073770@TPS900 Trx ID PS1913991244  Ter ID 6105107564   Description shadrack kitutu!! From SHAODU BUILDING MATERIAL LIMITED =&gt; MUSSA CEPHANIA NTULLO</t>
  </si>
  <si>
    <t>101AGD4252701605</t>
  </si>
  <si>
    <t>TZS 24427821.23</t>
  </si>
  <si>
    <t>101 - NMB Head Office - Cash Deposit Agency banking - 2709 11 03 53 agency @61010127287@TPS900 Trx ID PS1913992942  Ter ID 6105161064   Description shadrack kitutu!! From SHAODU BUILDING MATERIAL LIMITED =&gt; MUSSA CEPHANIA NTULLO</t>
  </si>
  <si>
    <t>101AGD3252706542</t>
  </si>
  <si>
    <t>TZS 27427821.23</t>
  </si>
  <si>
    <t>201 - Bank House - Funds Transfer  - 27 09 11 06 53 FUND-TRANSFER NMBMobileProd null!! From FRANCO MOLOLO MWAKABUTA =&gt; SHAODU BUILDING MATERIAL LIMITED</t>
  </si>
  <si>
    <t>201FTM3252700530</t>
  </si>
  <si>
    <t>TZS 27917821.23</t>
  </si>
  <si>
    <t>101 - NMB Head Office - Cash Deposit Agency banking - 2709 11 08 38 agency @23110066485@TPS900 Trx ID PS1914003013  Ter ID 2315134666   Description Nahil!! From SHAODU BUILDING MATERIAL LIMITED =&gt; LAMECHA INVESTMENT COMPANY LIMITED</t>
  </si>
  <si>
    <t>101AGD3252706681</t>
  </si>
  <si>
    <t>545400.00</t>
  </si>
  <si>
    <t>TZS 28463221.23</t>
  </si>
  <si>
    <t>101 - NMB Head Office - Cash Deposit Agency banking - 2709 11 09 03 agency @61010073770@TPS900 Trx ID PS1914003886  Ter ID 6105107564   Description shadrack!! From SHAODU BUILDING MATERIAL LIMITED =&gt; MUSSA CEPHANIA NTULLO</t>
  </si>
  <si>
    <t>101AGD3252706695</t>
  </si>
  <si>
    <t>1612500.00</t>
  </si>
  <si>
    <t>TZS 30075721.23</t>
  </si>
  <si>
    <t>101 - NMB Head Office - Cash Deposit Agency banking - 2709 11 42 31 agency @41910028380@TPS900 Trx ID PS1914075387  Ter ID 4195115787   Description bakari!! From SHAODU BUILDING MATERIAL LIMITED =&gt; KASANDA JAPHERT MARCO</t>
  </si>
  <si>
    <t>101AGD3252708557</t>
  </si>
  <si>
    <t>1987000.00</t>
  </si>
  <si>
    <t>TZS 32062721.23</t>
  </si>
  <si>
    <t>101 - NMB Head Office - Cash Deposit Agency banking - 2709 11 44 18 agency @23110066485@TPS900 Trx ID PS1914079351  Ter ID 2315134666   Description Nahil!! From SHAODU BUILDING MATERIAL LIMITED =&gt; LAMECHA INVESTMENT COMPANY LIMITED</t>
  </si>
  <si>
    <t>101AGD3252708487</t>
  </si>
  <si>
    <t>TZS 32632721.23</t>
  </si>
  <si>
    <t>101 - NMB Head Office - TIPS Payments - Ref  003-1998ab260499f824 Received payment from 0152330904800 (SILAS NAFTAL MOLLEL) on 27.09.2025 13 22 52!! From BOT TIPS CLEARING ACCOUNT =&gt; SHAODU BUILDING MATERIAL LIMITED</t>
  </si>
  <si>
    <t>101TPFT252709605</t>
  </si>
  <si>
    <t>35000.00</t>
  </si>
  <si>
    <t>TZS 32667721.23</t>
  </si>
  <si>
    <t>101 - NMB Head Office - Cash Deposit Agency banking - 2709 13 34 19 agency @20510124930@TPS900 Trx ID PS1914302288  Ter ID 2055155919   Description NAHIL!! From SHAODU BUILDING MATERIAL LIMITED =&gt; MOHAMMED MASOUD MOHAMMED</t>
  </si>
  <si>
    <t>101AGD225270B3ZX</t>
  </si>
  <si>
    <t>TZS 32847721.23</t>
  </si>
  <si>
    <t>225 - Mlimani City - Outgoing Funds Transfer - Sender's Ref  460NG0L0K7 SHAODU BUILDING MATERIAL LIMITED to KEDA (T) CERAMICS CO.LTD =&gt; Remittance Info  purchase</t>
  </si>
  <si>
    <t>225IBFT252700548</t>
  </si>
  <si>
    <t>TZS 847721.23</t>
  </si>
  <si>
    <t>101 - NMB Head Office - TIPS Payments - Ref  501-25592709284558 Received payment from 25571157168 (CORNIE KIT) on 27.09.2025 15 45 08!! From BOT TIPS CLEARING ACCOUNT =&gt; SHAODU BUILDING MATERIAL LIMITED</t>
  </si>
  <si>
    <t>101TPFT25270A29K</t>
  </si>
  <si>
    <t>TZS 2307721.23</t>
  </si>
  <si>
    <t xml:space="preserve">101 - NMB Head Office - Cash Deposit Agency banking - 2709 15 45 57 agency @23510055531@TPS900 Trx ID PS1914523660  Ter ID 235566120   Description Athuman!! From SHAODU BUILDING MATERIAL LIMITED =&gt; JULIETH MATHAYO SHARAMANZI </t>
  </si>
  <si>
    <t>101AGD325270B0Y6</t>
  </si>
  <si>
    <t>TZS 5307721.23</t>
  </si>
  <si>
    <t>101 - NMB Head Office - Cash Deposit Agency banking - 2709 17 25 45 agency @44110000200@TPS900 Trx ID PS1914716037  Ter ID 4415469395877   Description Alex!! From SHAODU BUILDING MATERIAL LIMITED =&gt; IMMACULATE ALOYCE LYIMO</t>
  </si>
  <si>
    <t>101AGD325270B45L</t>
  </si>
  <si>
    <t>2295000.00</t>
  </si>
  <si>
    <t>TZS 7602721.23</t>
  </si>
  <si>
    <t>101 - NMB Head Office - Cash Deposit Agency banking - 2709 19 38 31 agency @30610041881@TPS900 Trx ID PS1915000569  Ter ID 3065307824548   Description joseph sangalai!! From SHAODU BUILDING MATERIAL LIMITED =&gt; SIMON EMANUEL KIKWELELE</t>
  </si>
  <si>
    <t>101AGD4252707557</t>
  </si>
  <si>
    <t>TZS 11987721.23</t>
  </si>
  <si>
    <t>101 - NMB Head Office - Cash Deposit Agency banking - 2709 19 54 49 agency @20310121493@TPS900 Trx ID PS1915035398  Ter ID 2035154818   Description malipo!! From SHAODU BUILDING MATERIAL LIMITED =&gt; HELAKRIDI PETER WELLA</t>
  </si>
  <si>
    <t>101AGD325270C2WX</t>
  </si>
  <si>
    <t>TZS 12637721.23</t>
  </si>
  <si>
    <t>28  Sep 2025</t>
  </si>
  <si>
    <t>101 - NMB Head Office - Cash Deposit Agency banking - 2809 17 21 06 agency @60610037990@TPS900 Trx ID PS1915939166  Ter ID 606556321   Description joseph komba!! From SHAODU BUILDING MATERIAL LIMITED =&gt; ADOLFINA JOHNBOSCO KOMBA</t>
  </si>
  <si>
    <t>101AGD5252710819</t>
  </si>
  <si>
    <t>TZS 32637721.23</t>
  </si>
  <si>
    <t>101 - NMB Head Office - Cash Deposit Agency banking - 2809 17 22 19 agency @60610037990@TPS900 Trx ID PS1915940555  Ter ID 606556321   Description joseph komba!! From SHAODU BUILDING MATERIAL LIMITED =&gt; ADOLFINA JOHNBOSCO KOMBA</t>
  </si>
  <si>
    <t>101AGD4252712141</t>
  </si>
  <si>
    <t>TZS 39137721.23</t>
  </si>
  <si>
    <t>29  Sep 2025</t>
  </si>
  <si>
    <t>101 - NMB Head Office - TIPS Payments - Ref  042-T20250929MHB00052736256 Received payment from 2090020000119 (Tupesize Company Limited) on 29.09.2025 08 27 38!! From BOT TIPS CLEARING ACCOUNT =&gt; SHAODU BUILDING MATERIAL LIMITED</t>
  </si>
  <si>
    <t>101TPFT252722191</t>
  </si>
  <si>
    <t>TZS 41937721.23</t>
  </si>
  <si>
    <t>225 - Mlimani City - Outgoing Funds Transfer - Sender's Ref  91OGME5RRN SHAODU BUILDING MATERIAL LIMITED to BARTHOLOMEO S. AND OR MARTIN J. =&gt; Remittance Info  refund</t>
  </si>
  <si>
    <t>225IBFT252720502</t>
  </si>
  <si>
    <t>TZS 33237721.23</t>
  </si>
  <si>
    <t>101 - NMB Head Office - Cash Deposit Agency banking - 2909 09 30 18 agency @80110007709@TPS900 Trx ID PS1916529334  Ter ID 8015469360145   Description yasini!! From SHAODU BUILDING MATERIAL LIMITED =&gt; DEOGRATIUS MNUBI KULUNGO</t>
  </si>
  <si>
    <t>101AGD3252723127</t>
  </si>
  <si>
    <t>TZS 34697721.23</t>
  </si>
  <si>
    <t>230 - Airport - Cash Deposit - CEMENT BY MKELA!! From SHAODU BUILDING MATERIAL LIMITED</t>
  </si>
  <si>
    <t>230CHDP252720508</t>
  </si>
  <si>
    <t>TZS 43277721.23</t>
  </si>
  <si>
    <t>334 - Rocky City - Outgoing Funds Transfer - Sender's Ref  378YNJIARO WARETA ALUMINIUM&amp;GLASS CO LTD to SHAODU BUILDING MATERIAL LIMITED =&gt; Remittance Info  Aluminium</t>
  </si>
  <si>
    <t>334IBFT252720002</t>
  </si>
  <si>
    <t>10887300.00</t>
  </si>
  <si>
    <t>TZS 54165021.23</t>
  </si>
  <si>
    <t>101 - NMB Head Office - Cash Deposit Agency banking - 2909 10 31 17 agency @20610052052@TPS900 Trx ID PS1916678778  Ter ID 2065149404   Description deposit!! From SHAODU BUILDING MATERIAL LIMITED =&gt; RANIA SAAD SAID</t>
  </si>
  <si>
    <t>101AGD3252727046</t>
  </si>
  <si>
    <t>TZS 56085021.23</t>
  </si>
  <si>
    <t>101 - NMB Head Office - Cash Deposit Agency banking - 2909 10 32 04 agency @20610052052@TPS900 Trx ID PS1916680692  Ter ID 2065149404   Description deposit!! From SHAODU BUILDING MATERIAL LIMITED =&gt; RANIA SAAD SAID</t>
  </si>
  <si>
    <t>101AGD3252726686</t>
  </si>
  <si>
    <t>TZS 57085021.23</t>
  </si>
  <si>
    <t>101 - NMB Head Office - Cash Deposit Agency banking - 2909 10 36 20 agency @30610041881@TPS900 Trx ID PS1916691666  Ter ID 3065307824548   Description joseph sangalai!! From SHAODU BUILDING MATERIAL LIMITED =&gt; SIMON EMANUEL KIKWELELE</t>
  </si>
  <si>
    <t>101AGD3252726825</t>
  </si>
  <si>
    <t>1094000.00</t>
  </si>
  <si>
    <t>TZS 58179021.23</t>
  </si>
  <si>
    <t>403 - Nelson Mandela - Outgoing Funds Transfer - Sender's Ref  9ECWDOMXHR TUPESIZE COMPANY LIMITED to SHAODU BUILDING MATERIAL LIMITED =&gt; Remittance Info  Deposit</t>
  </si>
  <si>
    <t>403IBFT252720005</t>
  </si>
  <si>
    <t>TZS 65179021.23</t>
  </si>
  <si>
    <t>205 - Magomeni - Funds Transfer  - 29 09 10 53 17 FUND-TRANSFER NMBMobileProd null!! From BARNABAS PHILEMON CHEMBE =&gt; SHAODU BUILDING MATERIAL LIMITED</t>
  </si>
  <si>
    <t>205FTM4252720017</t>
  </si>
  <si>
    <t>TZS 66629021.23</t>
  </si>
  <si>
    <t>225 - Mlimani City - Outgoing Funds Transfer - Sender's Ref  JHEI4I9NS0 SHAODU BUILDING MATERIAL LIMITED to RAMADHANI  JUMA MLUGU =&gt; Remittance Info  PURCHASE</t>
  </si>
  <si>
    <t>225IBFT252720510</t>
  </si>
  <si>
    <t>TZS 65579021.23</t>
  </si>
  <si>
    <t>225 - Mlimani City - Outgoing Funds Transfer - Sender's Ref  0LI6ABSKCQ SHAODU BUILDING MATERIAL LIMITED to KEDA (T) CERAMICS CO.LTD =&gt; Remittance Info  PURCHASE</t>
  </si>
  <si>
    <t>225IBFT252720511</t>
  </si>
  <si>
    <t>65000000.00</t>
  </si>
  <si>
    <t>TZS 579021.23</t>
  </si>
  <si>
    <t>225 - Mlimani City - Outgoing Funds Transfer - Sender's Ref  FK1JTI62R4 KNGKONG INTERNATIONAL CO LTD to SHAODU BUILDING MATERIAL LIMITED =&gt; Remittance Info  purchase</t>
  </si>
  <si>
    <t>225IBFT252720518</t>
  </si>
  <si>
    <t>TZS 43579021.23</t>
  </si>
  <si>
    <t>225 - Mlimani City - Outgoing Funds Transfer - Sender's Ref  LQ3Y3ULGJD SHAODU BUILDING MATERIAL LIMITED to KEDA (T) CERAMICS CO.LTD =&gt; Remittance Info  PURCHASE</t>
  </si>
  <si>
    <t>225IBFT252720024</t>
  </si>
  <si>
    <t>43570000.00</t>
  </si>
  <si>
    <t>TZS 9021.23</t>
  </si>
  <si>
    <t>101 - NMB Head Office - Cash Deposit Agency banking - 2909 12 20 51 agency @43510023591@TPS900 Trx ID PS1916956084  Ter ID 4355114366   Description el ghadeer glass!! From SHAODU BUILDING MATERIAL LIMITED =&gt; JOYCE NDETURA LEMBAI</t>
  </si>
  <si>
    <t>101AGD5252721627</t>
  </si>
  <si>
    <t>10630000.00</t>
  </si>
  <si>
    <t>TZS 10639021.23</t>
  </si>
  <si>
    <t>101 - NMB Head Office - Cash Deposit Agency banking - 2909 12 48 27 agency @61910048942@TPS900 Trx ID PS1917022790  Ter ID 6195469374699   Description madema h ware!! From SHAODU BUILDING MATERIAL LIMITED =&gt; ALFRED MARTIN BASSU</t>
  </si>
  <si>
    <t>101AGD5252721740</t>
  </si>
  <si>
    <t>10530000.00</t>
  </si>
  <si>
    <t>TZS 21169021.23</t>
  </si>
  <si>
    <t>101 - NMB Head Office - Cash Deposit Agency banking - 2909 12 48 28 agency @23810006946@TPS900 Trx ID PS1917022847  Ter ID 2385289880922   Description mohamed hussein!! From SHAODU BUILDING MATERIAL LIMITED =&gt; MECKSON WILSON FUWANJA</t>
  </si>
  <si>
    <t>101AGD4252723823</t>
  </si>
  <si>
    <t>3942000.00</t>
  </si>
  <si>
    <t>TZS 25111021.23</t>
  </si>
  <si>
    <t>101 - NMB Head Office - Cash Deposit Agency banking - 2909 13 18 31 agency @21710056905@TPS900 Trx ID PS1917091714  Ter ID 2175157165   Description SALEH CHAYEKA!! From SHAODU BUILDING MATERIAL LIMITED =&gt; GODFREY STANSLAUS MASSOY</t>
  </si>
  <si>
    <t>101AGD325272A5QU</t>
  </si>
  <si>
    <t>TZS 26461021.23</t>
  </si>
  <si>
    <t>101 - NMB Head Office - Cash Deposit Agency banking - 2909 13 29 11 agency @32510024513@TPS900 Trx ID PS1917115111  Ter ID 325551802   Description magigo!! From SHAODU BUILDING MATERIAL LIMITED =&gt; MARCO PETRO BARAKA</t>
  </si>
  <si>
    <t>101AGD4252725073</t>
  </si>
  <si>
    <t>TZS 30361021.23</t>
  </si>
  <si>
    <t>101 - NMB Head Office - Cash Deposit Agency banking - 2909 14 10 01 agency @80110025266@TPS900 Trx ID PS1917203119  Ter ID 8015111279   Description ngofi!! From SHAODU BUILDING MATERIAL LIMITED =&gt; IBRAHIM ALBETHO KUCHUNGULA</t>
  </si>
  <si>
    <t>101AGD325272B0K0</t>
  </si>
  <si>
    <t>TZS 31821021.23</t>
  </si>
  <si>
    <t>417 - Madaraka - Funds Transfer  - 29 09 14 17 45 FUND-TRANSFER NMBMobileProd Malipo cement!! From BENSON ROGGERS MMBANDO =&gt; SHAODU BUILDING MATERIAL LIMITED</t>
  </si>
  <si>
    <t>417FTM4252720015</t>
  </si>
  <si>
    <t>TZS 34721021.23</t>
  </si>
  <si>
    <t>101 - NMB Head Office - Cash Deposit Agency banking - 2909 14 21 32 agency @51110030380@TPS900 Trx ID PS1917227533  Ter ID 5115154261   Description Gerald!! From SHAODU BUILDING MATERIAL LIMITED =&gt; IDIRU HAMAD OMARI</t>
  </si>
  <si>
    <t>101AGD325272B177</t>
  </si>
  <si>
    <t>TZS 37221021.23</t>
  </si>
  <si>
    <t>225 - Mlimani City - Outgoing Funds Transfer - Sender's Ref  CHTLNHJTVS SHAODU BUILDING MATERIAL LIMITED to XINGHAO GROUP CO.LIMITED =&gt; Remittance Info  purchase</t>
  </si>
  <si>
    <t>225IBFT252720068</t>
  </si>
  <si>
    <t>TZS 221021.23</t>
  </si>
  <si>
    <t>101 - NMB Head Office - Cash Deposit Agency banking - 2909 15 05 46 agency @21210021165@TPS900 Trx ID PS1917319013  Ter ID 2125405938169   Description rajabu!! From SHAODU BUILDING MATERIAL LIMITED =&gt; UPENDO RAPHAEL MAGALAMILE(DIR AGE)</t>
  </si>
  <si>
    <t>101AGD325272B2YJ</t>
  </si>
  <si>
    <t>1445000.00</t>
  </si>
  <si>
    <t>TZS 1666021.23</t>
  </si>
  <si>
    <t>101 - NMB Head Office - Cash Deposit Agency banking - 2909 15 08 42 agency @21210021165@TPS900 Trx ID PS1917325298  Ter ID 2125405938169   Description rajabu!! From SHAODU BUILDING MATERIAL LIMITED =&gt; UPENDO RAPHAEL MAGALAMILE(DIR AGE)</t>
  </si>
  <si>
    <t>101AGD125272B7K7</t>
  </si>
  <si>
    <t>TZS 1671021.23</t>
  </si>
  <si>
    <t>225 - Mlimani City - Funds Transfer  - 29 09 15 29 44 FUND-TRANSFER NMBMobileProd null!! From KINUNDA, DENIS AMBROS =&gt; SHAODU BUILDING MATERIAL LIMITED</t>
  </si>
  <si>
    <t>225FTM4252720054</t>
  </si>
  <si>
    <t>TZS 3131021.23</t>
  </si>
  <si>
    <t>101 - NMB Head Office - Cash Deposit Agency banking - 2909 17 34 35 agency @40210016039@TPS900 Trx ID PS1917661683  Ter ID 4025305153449   Description hussein!! From SHAODU BUILDING MATERIAL LIMITED =&gt; MWANAIDI ATHUMANI MRUTU</t>
  </si>
  <si>
    <t>101AGD5252723383</t>
  </si>
  <si>
    <t>TZS 13131021.23</t>
  </si>
  <si>
    <t>402 - Mwanga - Outgoing Funds Transfer - Sender's Ref  FT25092916366615 HUSSEIN SALIM MCHOMVU to SHAODU BUILDING MATERIAL LIMITED =&gt; Remittance Info  /TTS/3210300/manunuzi ya aluminium</t>
  </si>
  <si>
    <t>402FTSY252720508</t>
  </si>
  <si>
    <t>21784200.00</t>
  </si>
  <si>
    <t>TZS 34915221.23</t>
  </si>
  <si>
    <t>101 - NMB Head Office - Cash Deposit Agency banking - 2909 17 40 19 agency @40210028166@TPS900 Trx ID PS1917676333  Ter ID 4025115780   Description hussein!! From SHAODU BUILDING MATERIAL LIMITED =&gt; MWANAIDI ATHUMANI MRUTU</t>
  </si>
  <si>
    <t>101AGD5252723622</t>
  </si>
  <si>
    <t>TZS 49915221.23</t>
  </si>
  <si>
    <t>101 - NMB Head Office - Cash Deposit Agency banking - 2909 17 40 21 agency @40310047491@TPS900 Trx ID PS1917676439  Ter ID 4035469362380   Description paints  hardware!! From SHAODU BUILDING MATERIAL LIMITED =&gt; THERRY INVESTMENT LTD-FLOAT AC</t>
  </si>
  <si>
    <t>101AGD325272C39I</t>
  </si>
  <si>
    <t>TZS 51915221.23</t>
  </si>
  <si>
    <t>225 - Mlimani City - Outgoing Funds Transfer - Sender's Ref  UKR51QZU1M SHAODU BUILDING MATERIAL LIMITED to KEDA (T) CERAMICS CO.LTD =&gt; Remittance Info  PURCHASE</t>
  </si>
  <si>
    <t>225IBFT252720101</t>
  </si>
  <si>
    <t>40232476.00</t>
  </si>
  <si>
    <t>TZS 11682745.23</t>
  </si>
  <si>
    <t>101 - NMB Head Office - Cash Deposit Agency banking - 2909 18 13 24 agency @44110000200@TPS900 Trx ID PS1917764272  Ter ID 4415469395877   Description Alex!! From SHAODU BUILDING MATERIAL LIMITED =&gt; IMMACULATE ALOYCE LYIMO</t>
  </si>
  <si>
    <t>101AGD325272C5BC</t>
  </si>
  <si>
    <t>2052500.00</t>
  </si>
  <si>
    <t>TZS 13735245.23</t>
  </si>
  <si>
    <t>403 - Nelson Mandela - Outgoing Funds Transfer - Sender's Ref  WV5D3GI68D TUPESIZE COMPANY LIMITED to SHAODU BUILDING MATERIAL LIMITED =&gt; Remittance Info  Deposit</t>
  </si>
  <si>
    <t>403IBFT252720067</t>
  </si>
  <si>
    <t>TZS 19735245.23</t>
  </si>
  <si>
    <t>225 - Mlimani City - Funds Transfer  - 29 09 21 59 42 FUND-TRANSFER NMBMobileProd null!! From MWANAISHA AMIRI MGOSI =&gt; SHAODU BUILDING MATERIAL LIMITED</t>
  </si>
  <si>
    <t>225FTM4252720597</t>
  </si>
  <si>
    <t>2244000.00</t>
  </si>
  <si>
    <t>TZS 21979245.23</t>
  </si>
  <si>
    <t>30  Sep 2025</t>
  </si>
  <si>
    <t>402 - Mwanga - Funds Transfer  - 30 09 05 59 27 FUND-TRANSFER NMBMobileProd manunuzi alminium Hussein!! From SAIDI, MWANAIDI ATHUMANI =&gt; SHAODU BUILDING MATERIAL LIMITED</t>
  </si>
  <si>
    <t>402FTM4252730001</t>
  </si>
  <si>
    <t>TZS 26979245.23</t>
  </si>
  <si>
    <t>101 - NMB Head Office - Cash Deposit Agency banking - 3009 06 07 46 agency @40210028166@TPS900 Trx ID PS1918184493  Ter ID 4025115780   Description manunuzi aliminium Hussein!! From SHAODU BUILDING MATERIAL LIMITED =&gt; MWANAIDI ATHUMANI MRUTU</t>
  </si>
  <si>
    <t>101AGD3252730005</t>
  </si>
  <si>
    <t>TZS 29379245.23</t>
  </si>
  <si>
    <t>101 - NMB Head Office - Cash Deposit Agency banking - 3009 08 50 13 agency @30610069042@TPS900 Trx ID PS1918305765  Ter ID 306572040   Description mihayo!! From SHAODU BUILDING MATERIAL LIMITED =&gt; FARAJI AMIRI NZINGO</t>
  </si>
  <si>
    <t>101AGD3252732227</t>
  </si>
  <si>
    <t>1668000.00</t>
  </si>
  <si>
    <t>TZS 31047245.23</t>
  </si>
  <si>
    <t>212 - Kibaha - Funds Transfer  - 30 09 09 00 31 FUND-TRANSFER NMBMobileProd null!! From Herment Nestory Mshana =&gt; SHAODU BUILDING MATERIAL LIMITED</t>
  </si>
  <si>
    <t>212FTM4252730508</t>
  </si>
  <si>
    <t>TZS 32497245.23</t>
  </si>
  <si>
    <t>101 - NMB Head Office - Cash Deposit Agency banking - 3009 09 17 02 agency @22510110879@TPS900 Trx ID PS1918364645  Ter ID 2255155361   Description Stinus!! From SHAODU BUILDING MATERIAL LIMITED =&gt; DERRS COMPANY LIMITED</t>
  </si>
  <si>
    <t>101AGD3252733364</t>
  </si>
  <si>
    <t>TZS 34697245.23</t>
  </si>
  <si>
    <t>801 - Mlandizi - Cash Deposit - ABDUL GOBA!! From SHAODU BUILDING MATERIAL LIMITED</t>
  </si>
  <si>
    <t>801CHDP252730003</t>
  </si>
  <si>
    <t>19160000.00</t>
  </si>
  <si>
    <t>TZS 53857245.23</t>
  </si>
  <si>
    <t>403 - Nelson Mandela - Cash Deposit - BY PAINTS HARDWARE!! From SHAODU BUILDING MATERIAL LIMITED</t>
  </si>
  <si>
    <t>403CHDP252730016</t>
  </si>
  <si>
    <t>TZS 54277245.23</t>
  </si>
  <si>
    <t>101 - NMB Head Office - Cash Deposit Agency banking - 3009 10 56 11 agency @40210028166@TPS900 Trx ID PS1918614428  Ter ID 4025115780   Description Hussein!! From SHAODU BUILDING MATERIAL LIMITED =&gt; MWANAIDI ATHUMANI MRUTU</t>
  </si>
  <si>
    <t>101AGD4252732116</t>
  </si>
  <si>
    <t>TZS 59047245.23</t>
  </si>
  <si>
    <t>225 - Mlimani City - Funds Transfer  - 30 09 11 25 37 FUND-TRANSFER NMBMobileProd null!! From MWANAISHA AMIRI MGOSI =&gt; SHAODU BUILDING MATERIAL LIMITED</t>
  </si>
  <si>
    <t>225FTM2252730579</t>
  </si>
  <si>
    <t>TZS 59377245.23</t>
  </si>
  <si>
    <t>101 - NMB Head Office - Cash Deposit Agency banking - 3009 11 54 16 agency @40310153192@TPS900 Trx ID PS1918763624  Ter ID 4035123241   Description Paints and hardware!! From SHAODU BUILDING MATERIAL LIMITED =&gt; MARENGA INVESTMENT CO LTD</t>
  </si>
  <si>
    <t>101AGD325273A2BG</t>
  </si>
  <si>
    <t>TZS 60077245.23</t>
  </si>
  <si>
    <t>101 - NMB Head Office - Cash Deposit Agency banking - 3009 12 02 46 agency @20310121493@TPS900 Trx ID PS1918784542  Ter ID 2035154818   Description malipo!! From SHAODU BUILDING MATERIAL LIMITED =&gt; HELAKRIDI PETER WELLA</t>
  </si>
  <si>
    <t>101AGD325273A2KV</t>
  </si>
  <si>
    <t>TZS 60877245.23</t>
  </si>
  <si>
    <t>101 - NMB Head Office - Cash Deposit Agency banking - 3009 12 04 35 agency @40810215428@TPS900 Trx ID PS1918789133  Ter ID 4085141300   Description hamad!! From SHAODU BUILDING MATERIAL LIMITED =&gt; FRANSISKA  AUDIFAX  MASSAWE</t>
  </si>
  <si>
    <t>101AGD5252731153</t>
  </si>
  <si>
    <t>17000000.00</t>
  </si>
  <si>
    <t>TZS 77877245.23</t>
  </si>
  <si>
    <t>101 - NMB Head Office - Cash Deposit Agency banking - 3009 12 07 03 agency @20310121493@TPS900 Trx ID PS1918794981  Ter ID 2035154818   Description malipo!! From SHAODU BUILDING MATERIAL LIMITED =&gt; HELAKRIDI PETER WELLA</t>
  </si>
  <si>
    <t>101AGD325273A2QK</t>
  </si>
  <si>
    <t>774000.00</t>
  </si>
  <si>
    <t>TZS 78651245.23</t>
  </si>
  <si>
    <t>101 - NMB Head Office - Cash Deposit Agency banking - 3009 12 13 26 agency @20310121493@TPS900 Trx ID PS1918811015  Ter ID 2035154818   Description malipo!! From SHAODU BUILDING MATERIAL LIMITED =&gt; HELAKRIDI PETER WELLA</t>
  </si>
  <si>
    <t>101AGD325273A385</t>
  </si>
  <si>
    <t>TZS 79651245.23</t>
  </si>
  <si>
    <t>251 - Mbezi Luis - Outgoing Funds Transfer - Sender's Ref  FT25093011338812 MNIKO SYONG'O CHEGERE to SHAODU BUILDING MATERIAL LIMITED =&gt; Remittance Info  /TTS/3210300/KULIPIA MZIGO * //WA VIOO</t>
  </si>
  <si>
    <t>251FTSY252730002</t>
  </si>
  <si>
    <t>55500000.00</t>
  </si>
  <si>
    <t>TZS 135151245.23</t>
  </si>
  <si>
    <t>101 - NMB Head Office - Cash Deposit Agency banking - 3009 13 10 38 agency @40310094483@TPS900 Trx ID PS1918946684  Ter ID 403557060   Description Kimambo!! From SHAODU BUILDING MATERIAL LIMITED =&gt; FELICHA JOSEPH LASWAI</t>
  </si>
  <si>
    <t>101AGD4252733782</t>
  </si>
  <si>
    <t>TZS 139861245.23</t>
  </si>
  <si>
    <t>101 - NMB Head Office - Cash Deposit Agency banking - 3009 14 07 27 agency @42210029558@TPS900 Trx ID PS1919073771  Ter ID 4225113129   Description kisoka!! From SHAODU BUILDING MATERIAL LIMITED =&gt; HAMAD RAMADHANI SHEWAI</t>
  </si>
  <si>
    <t>101AGD325273B0FH</t>
  </si>
  <si>
    <t>TZS 141121245.23</t>
  </si>
  <si>
    <t>401 - Hai - Outgoing Funds Transfer - Sender's Ref  FT25093014390369 MUNISI, GODSTAF SOCRAPH to SHAODU BUILDING MATERIAL LIMITED =&gt; Remittance Info  /EOS/3211200/ * //MANUNUZI YA GARI</t>
  </si>
  <si>
    <t>401FTSY252730004</t>
  </si>
  <si>
    <t>TZS 166121245.23</t>
  </si>
  <si>
    <t>428 - Arusha Business Centre - Funds Transfer  - 30 09 15 12 29 FUND-TRANSFER NMBMobileProd Malipo ya vioo!! From ALBERT ESAWANGU TARIMO =&gt; SHAODU BUILDING MATERIAL LIMITED</t>
  </si>
  <si>
    <t>428FTM4252730515</t>
  </si>
  <si>
    <t>1230000.00</t>
  </si>
  <si>
    <t>TZS 167351245.23</t>
  </si>
  <si>
    <t>101 - NMB Head Office - Cash Deposit Agency banking - 3009 15 16 08 agency @40210028166@TPS900 Trx ID PS1919223054  Ter ID 4025115780   Description MARSEL SALEHE!! From SHAODU BUILDING MATERIAL LIMITED =&gt; MWANAIDI ATHUMANI MRUTU</t>
  </si>
  <si>
    <t>101AGD4252736112</t>
  </si>
  <si>
    <t>5247000.00</t>
  </si>
  <si>
    <t>TZS 172598245.23</t>
  </si>
  <si>
    <t>238 - Mandela Road - Funds Transfer  - 30 09 15 33 26 FUND-TRANSFER NMBMobileProd null!! From MARIA GIPSON ISSANGY =&gt; SHAODU BUILDING MATERIAL LIMITED</t>
  </si>
  <si>
    <t>238FTM2252730520</t>
  </si>
  <si>
    <t>279000.00</t>
  </si>
  <si>
    <t>TZS 172877245.23</t>
  </si>
  <si>
    <t>101 - NMB Head Office - Cash Deposit Agency banking - 3009 15 41 22 agency @23710043303@TPS900 Trx ID PS1919279648  Ter ID 2375151989   Description ibra!! From SHAODU BUILDING MATERIAL LIMITED =&gt; GLORY RESTAURANTS</t>
  </si>
  <si>
    <t>101AGD325273B4EK</t>
  </si>
  <si>
    <t>TZS 175597245.23</t>
  </si>
  <si>
    <t>225 - Mlimani City - Outgoing Funds Transfer - Sender's Ref  Q0JZJG35JL SHAODU BUILDING MATERIAL LIMITED to KEDA (T) CERAMICS CO.LTD =&gt; Remittance Info  PURCHASE</t>
  </si>
  <si>
    <t>225IBFT252730574</t>
  </si>
  <si>
    <t>45804080.00</t>
  </si>
  <si>
    <t>TZS 129793165.23</t>
  </si>
  <si>
    <t>212 - Kibaha - Funds Transfer  - 30 09 17 56 46 FUND-TRANSFER NMBMobileProd null!! From FELIX JELEMIA MWALUGALA =&gt; SHAODU BUILDING MATERIAL LIMITED</t>
  </si>
  <si>
    <t>212FTM2252730589</t>
  </si>
  <si>
    <t>TZS 129853165.23</t>
  </si>
  <si>
    <t>225 - Mlimani City - Outgoing Funds Transfer - Sender's Ref  XAYAUQIPY1 SHAODU BUILDING MATERIAL LIMITED to KINGSUN STEEL LIMITED =&gt; Remittance Info  PURCHASE</t>
  </si>
  <si>
    <t>225IBFT252730577</t>
  </si>
  <si>
    <t>TZS 79853165.23</t>
  </si>
  <si>
    <t>225 - Mlimani City - Outgoing Funds Transfer - Sender's Ref  FYC9TOH4EM SHAODU BUILDING MATERIAL LIMITED to XINGHAO GROUP CO.LIMITED =&gt; Remittance Info  purchase</t>
  </si>
  <si>
    <t>225IBFT252730086</t>
  </si>
  <si>
    <t>43920000.00</t>
  </si>
  <si>
    <t>TZS 35933165.23</t>
  </si>
  <si>
    <t>225 - Mlimani City - Outgoing Funds Transfer - Sender's Ref  YZFWEYSIV6 SHAODU BUILDING MATERIAL LIMITED to TEMBO MABATI TANZANIA LIMITED =&gt; Remittance Info  purchase</t>
  </si>
  <si>
    <t>225IBFT252730088</t>
  </si>
  <si>
    <t>8580500.00</t>
  </si>
  <si>
    <t>TZS 27352665.23</t>
  </si>
  <si>
    <t>225 - Mlimani City - Outgoing Funds Transfer - Sender's Ref  RFCFAC4VNS SHAODU BUILDING MATERIAL LIMITED to KEDA (T) CERAMICS CO.LTD =&gt; Remittance Info  purchase</t>
  </si>
  <si>
    <t>225IBFT252730089</t>
  </si>
  <si>
    <t>TZS 27082665.23</t>
  </si>
  <si>
    <t>225 - Mlimani City - Outgoing Funds Transfer - Sender's Ref  AJEY7OD1PW SHAODU BUILDING MATERIAL LIMITED to GLOBAL ALUMINIUM LIMITED =&gt; Remittance Info  purchase</t>
  </si>
  <si>
    <t>225IBFT252730608</t>
  </si>
  <si>
    <t>27080000.00</t>
  </si>
  <si>
    <t>TZS 2665.23</t>
  </si>
  <si>
    <t>01  Oct 2025</t>
  </si>
  <si>
    <t>101 - NMB Head Office - Cash Deposit Agency banking - 0110 09 14 48 agency @21210070644@TPS900 Trx ID PS1920410923  Ter ID 2125109029   Description MASHALLA!! From SHAODU BUILDING MATERIAL LIMITED =&gt; GRACE EDWARD MWASUJE</t>
  </si>
  <si>
    <t>101AGD325274D6UU</t>
  </si>
  <si>
    <t>TZS 1452665.23</t>
  </si>
  <si>
    <t>101 - NMB Head Office - Cash Deposit Agency banking - 0110 09 27 22 agency @33610000806@TPS900 Trx ID PS1920437862  Ter ID 336555545   Description Johnson!! From SHAODU BUILDING MATERIAL LIMITED =&gt; MARCO PETRO BARAKA</t>
  </si>
  <si>
    <t>101AGD425274A05L</t>
  </si>
  <si>
    <t>TZS 7527665.23</t>
  </si>
  <si>
    <t>101 - NMB Head Office - Cash Deposit Agency banking - 0110 09 34 38 agency @61410054088@TPS900 Trx ID PS1920454082  Ter ID 6145143220   Description mwafula!! From SHAODU BUILDING MATERIAL LIMITED =&gt; PAUL MBILIKE MWAKAJANGE</t>
  </si>
  <si>
    <t>101AGD325274E011</t>
  </si>
  <si>
    <t>TZS 9027665.23</t>
  </si>
  <si>
    <t>101 - NMB Head Office - Cash Deposit Agency banking - 0110 09 34 40 agency @61410036625@TPS900 Trx ID PS1920454156  Ter ID 614562740   Description mwafula!! From SHAODU BUILDING MATERIAL LIMITED =&gt; PAUL MBILIKE MWAKAJANGE</t>
  </si>
  <si>
    <t>101AGD325274E013</t>
  </si>
  <si>
    <t>TZS 11527665.23</t>
  </si>
  <si>
    <t>101 - NMB Head Office - Cash Deposit Agency banking - 0110 09 58 45 agency @80110029162@TPS900 Trx ID PS1920509832  Ter ID 801581040   Description HASSAN!! From SHAODU BUILDING MATERIAL LIMITED =&gt; EMMNUEL MICHAEL NDOSI</t>
  </si>
  <si>
    <t>101AGD325274E0R1</t>
  </si>
  <si>
    <t>TZS 12977665.23</t>
  </si>
  <si>
    <t>101 - NMB Head Office - Cash Deposit Agency banking - 0110 10 20 31 agency @20310121493@TPS900 Trx ID PS1920562320  Ter ID 2035154818   Description malipo!! From SHAODU BUILDING MATERIAL LIMITED =&gt; HELAKRIDI PETER WELLA</t>
  </si>
  <si>
    <t>101AGD225274J61Q</t>
  </si>
  <si>
    <t>302000.00</t>
  </si>
  <si>
    <t>TZS 13279665.23</t>
  </si>
  <si>
    <t>801 - Mlandizi - Funds Transfer  - 01 10 10 38 12 FUND-TRANSFER NMBMobileProd Kulipia cement lulu 200bg!! From DAMBULWA YASINI DAMBULWA =&gt; SHAODU BUILDING MATERIAL LIMITED</t>
  </si>
  <si>
    <t>801FTM4252740004</t>
  </si>
  <si>
    <t>TZS 16139665.23</t>
  </si>
  <si>
    <t>233 - Congo Street - Funds Transfer  - 01 10 10 41 26 FUND-TRANSFER NMBMobileProd null!! From JESTINA EZEKIEL MAHENGE =&gt; SHAODU BUILDING MATERIAL LIMITED</t>
  </si>
  <si>
    <t>233FTM3252740506</t>
  </si>
  <si>
    <t>455000.00</t>
  </si>
  <si>
    <t>TZS 16594665.23</t>
  </si>
  <si>
    <t>101 - NMB Head Office - Cash Deposit Agency banking - 0110 10 54 38 agency @61910044807@TPS900 Trx ID PS1920647169  Ter ID 6195130876   Description Stev!! From SHAODU BUILDING MATERIAL LIMITED =&gt; KIZITO STEPHANO SOMA</t>
  </si>
  <si>
    <t>101AGD225274K15C</t>
  </si>
  <si>
    <t>TZS 17094665.23</t>
  </si>
  <si>
    <t>101 - NMB Head Office - Cash Deposit Agency banking - 0110 11 37 34 agency @51610029115@TPS900 Trx ID PS1920754371  Ter ID 5165469424978   Description vanwink co ltd!! From SHAODU BUILDING MATERIAL LIMITED =&gt; JEBUSH INVESTMENT</t>
  </si>
  <si>
    <t>101AGD325274E55F</t>
  </si>
  <si>
    <t>TZS 18014665.23</t>
  </si>
  <si>
    <t>101 - NMB Head Office - Cash Deposit Agency banking - 0110 11 47 21 agency @21710050157@TPS900 Trx ID PS1920777592  Ter ID 2175168788   Description kuweka!! From SHAODU BUILDING MATERIAL LIMITED =&gt; JOSEPH SULEMANI JUMA</t>
  </si>
  <si>
    <t>101AGD225274K56O</t>
  </si>
  <si>
    <t>TZS 18079665.23</t>
  </si>
  <si>
    <t>101 - NMB Head Office - Cash Deposit Agency banking - 0110 11 59 49 agency @20610038428@TPS900 Trx ID PS1920807157  Ter ID 206577701   Description elias!! From SHAODU BUILDING MATERIAL LIMITED =&gt; ELIAS MHANDO MAKOYE</t>
  </si>
  <si>
    <t>101AGD425274A1SI</t>
  </si>
  <si>
    <t>TZS 21149665.23</t>
  </si>
  <si>
    <t>101 - NMB Head Office - Cash Deposit Agency banking - 0110 13 03 09 agency @20610038428@TPS900 Trx ID PS1920951397  Ter ID 206577701   Description nuhu!! From SHAODU BUILDING MATERIAL LIMITED =&gt; ELIAS MHANDO MAKOYE</t>
  </si>
  <si>
    <t>101AGD125274I5VB</t>
  </si>
  <si>
    <t>TZS 21159665.23</t>
  </si>
  <si>
    <t>101 - NMB Head Office - Cash Deposit Agency banking - 0110 13 18 52 agency @80110030476@TPS900 Trx ID PS1920985398  Ter ID 8015101429   Description Abeid!! From SHAODU BUILDING MATERIAL LIMITED =&gt; HABIBA MOHAMEDY MNYUKWA</t>
  </si>
  <si>
    <t>101AGD425274A2S3</t>
  </si>
  <si>
    <t>TZS 27159665.23</t>
  </si>
  <si>
    <t>101 - NMB Head Office - Cash Deposit Agency banking - 0110 13 39 58 agency @80110030476@TPS900 Trx ID PS1921030865  Ter ID 8015101429   Description Abeid!! From SHAODU BUILDING MATERIAL LIMITED =&gt; HABIBA MOHAMEDY MNYUKWA</t>
  </si>
  <si>
    <t>101AGD425274A2X5</t>
  </si>
  <si>
    <t>TZS 31509665.23</t>
  </si>
  <si>
    <t>101 - NMB Head Office - Cash Deposit Agency banking - 0110 13 50 23 agency @24510050651@TPS900 Trx ID PS1921053439  Ter ID 2455136901   Description mbaza engineering!! From SHAODU BUILDING MATERIAL LIMITED =&gt; JANETH MATHIAS KILAWE</t>
  </si>
  <si>
    <t>101AGD325274F2TK</t>
  </si>
  <si>
    <t>TZS 33509665.23</t>
  </si>
  <si>
    <t>101 - NMB Head Office - Cash Deposit Agency banking - 0110 13 51 30 agency @24510050651@TPS900 Trx ID PS1921055812  Ter ID 2455136901   Description mbaza engineering!! From SHAODU BUILDING MATERIAL LIMITED =&gt; JANETH MATHIAS KILAWE</t>
  </si>
  <si>
    <t>101AGD325274F2V2</t>
  </si>
  <si>
    <t>2011000.00</t>
  </si>
  <si>
    <t>TZS 35520665.23</t>
  </si>
  <si>
    <t>101 - NMB Head Office - Cash Deposit Agency banking - 0110 14 13 17 agency @50810091869@TPS900 Trx ID PS1921101022  Ter ID 5085155457   Description ERICKSON!! From SHAODU BUILDING MATERIAL LIMITED =&gt; JAFARI FADHILI SHABANI</t>
  </si>
  <si>
    <t>101AGD225274M0FT</t>
  </si>
  <si>
    <t>85000.00</t>
  </si>
  <si>
    <t>TZS 35605665.23</t>
  </si>
  <si>
    <t>101 - NMB Head Office - Cash Deposit Agency banking - 0110 14 31 34 agency @21210063260@TPS900 Trx ID PS1921138275  Ter ID 2125111681   Description malipo cement!! From SHAODU BUILDING MATERIAL LIMITED =&gt; IDRISA ALLY KILUVIA</t>
  </si>
  <si>
    <t>101AGD325274F4PT</t>
  </si>
  <si>
    <t>TZS 37055665.23</t>
  </si>
  <si>
    <t>101 - NMB Head Office - Cash Deposit Agency banking - 0110 14 33 29 agency @80110025277@TPS900 Trx ID PS1921142356  Ter ID 8015115779   Description malipo cement!! From SHAODU BUILDING MATERIAL LIMITED =&gt; CHIRISTINA SIMBI SINGE</t>
  </si>
  <si>
    <t>101AGD325274F4RT</t>
  </si>
  <si>
    <t>TZS 38355665.23</t>
  </si>
  <si>
    <t>101 - NMB Head Office - Cash Deposit Agency banking - 0110 15 08 58 agency @21210075691@TPS900 Trx ID PS1921217833  Ter ID 2125120709   Description Mchili!! From SHAODU BUILDING MATERIAL LIMITED =&gt; SULEMANI SADI KISAMU</t>
  </si>
  <si>
    <t>101AGD425274A3CO</t>
  </si>
  <si>
    <t>TZS 45355665.23</t>
  </si>
  <si>
    <t>101 - NMB Head Office - Cash Deposit Agency banking - 0110 15 46 15 agency @33110030598@TPS900 Trx ID PS1921296317  Ter ID 3315137027   Description EZRA!! From SHAODU BUILDING MATERIAL LIMITED =&gt; DAVID RICHARD MARTIN</t>
  </si>
  <si>
    <t>101AGD5252745992</t>
  </si>
  <si>
    <t>TZS 55355665.23</t>
  </si>
  <si>
    <t>101 - NMB Head Office - Cash Deposit Agency banking - 0110 17 25 27 agency @51410072104@TPS900 Trx ID PS1921538436  Ter ID 5145121609   Description jafar!! From SHAODU BUILDING MATERIAL LIMITED =&gt; GOODLUCK JOHN BAYALIMO</t>
  </si>
  <si>
    <t>101AGD5252746294</t>
  </si>
  <si>
    <t>8744500.00</t>
  </si>
  <si>
    <t>TZS 64100165.23</t>
  </si>
  <si>
    <t>101 - NMB Head Office - Incoming Funds Transfer - Sender's Ref  P251001C00002540 =&gt; Ordering Customer  0781051017 * BUILDERS MO BACHU LTD =&gt; Remittance Info  /PAYMENT FOR BUILDING MATERIALS</t>
  </si>
  <si>
    <t>101FTIT25274A4A8</t>
  </si>
  <si>
    <t>18901694.92</t>
  </si>
  <si>
    <t>TZS 83001860.15</t>
  </si>
  <si>
    <t>225 - Mlimani City - Outgoing Funds Transfer - Sender's Ref  5WIL0AIXP1 SHAODU BUILDING MATERIAL LIMITED to GLOBAL ALUMINIUM LIMITED =&gt; Remittance Info  PURCHASE</t>
  </si>
  <si>
    <t>225IBFT252740076</t>
  </si>
  <si>
    <t>84600000.00</t>
  </si>
  <si>
    <t>TZS -1598139.85</t>
  </si>
  <si>
    <t>02  Oct 2025</t>
  </si>
  <si>
    <t>101 - NMB Head Office - Cash Deposit Agency banking - 0110 07 34 42 agency @21210063260@TPS900 Trx ID PS1920273160  Ter ID 2125111681   Description malipo cement!! From SHAODU BUILDING MATERIAL LIMITED =&gt; IDRISA ALLY KILUVIA</t>
  </si>
  <si>
    <t>101AGD325273D5BX</t>
  </si>
  <si>
    <t>TZS -248139.85</t>
  </si>
  <si>
    <t>101 - NMB Head Office - Cash Deposit Agency banking - 0110 07 36 45 agency @80110025277@TPS900 Trx ID PS1920274232  Ter ID 8015115779   Description deposit!! From SHAODU BUILDING MATERIAL LIMITED =&gt; CHIRISTINA SIMBI SINGE</t>
  </si>
  <si>
    <t>101AGD225273I4KM</t>
  </si>
  <si>
    <t>TZS 1860.15</t>
  </si>
  <si>
    <t>212 - Kibaha - Funds Transfer  - 01 10 22 45 58 FUND-TRANSFER NMBMobileProd Cash!! From MARY SIGSBERT MTENA =&gt; SHAODU BUILDING MATERIAL LIMITED</t>
  </si>
  <si>
    <t>212FTM4252740530</t>
  </si>
  <si>
    <t>TZS 5001860.15</t>
  </si>
  <si>
    <t>101 - NMB Head Office - Cash Deposit Agency banking - 0210 08 56 39 agency @22510110879@TPS900 Trx ID PS1922289316  Ter ID 2255155361   Description deposit!! From SHAODU BUILDING MATERIAL LIMITED =&gt; DERRS COMPANY LIMITED</t>
  </si>
  <si>
    <t>101AGD3252751546</t>
  </si>
  <si>
    <t>TZS 6001860.15</t>
  </si>
  <si>
    <t>101 - NMB Head Office - Cash Deposit Agency banking - 0210 09 51 21 agency @62110030450@TPS900 Trx ID PS1922407730  Ter ID 6215469364518   Description martha!! From SHAODU BUILDING MATERIAL LIMITED =&gt; ELPIDIUS GODFREY KATAPA</t>
  </si>
  <si>
    <t>101AGD5252750102</t>
  </si>
  <si>
    <t>10030000.00</t>
  </si>
  <si>
    <t>TZS 16031860.15</t>
  </si>
  <si>
    <t>101 - NMB Head Office - Cash Deposit Agency banking - 0210 10 40 59 agency @20310121493@TPS900 Trx ID PS1922525040  Ter ID 2035154818   Description malipo!! From SHAODU BUILDING MATERIAL LIMITED =&gt; HELAKRIDI PETER WELLA</t>
  </si>
  <si>
    <t>101AGD225275A2VE</t>
  </si>
  <si>
    <t>TZS 16086860.15</t>
  </si>
  <si>
    <t>101 - NMB Head Office - Cash Deposit Agency banking - 0210 11 17 44 agency @20310121493@TPS900 Trx ID PS1922612226  Ter ID 2035154818   Description malipo!! From SHAODU BUILDING MATERIAL LIMITED =&gt; HELAKRIDI PETER WELLA</t>
  </si>
  <si>
    <t>101AGD3252757847</t>
  </si>
  <si>
    <t>TZS 17586860.15</t>
  </si>
  <si>
    <t>101 - NMB Head Office - Cash Deposit Agency banking - 0210 11 30 07 agency @20310121493@TPS900 Trx ID PS1922640674  Ter ID 2035154818   Description malipo!! From SHAODU BUILDING MATERIAL LIMITED =&gt; HELAKRIDI PETER WELLA</t>
  </si>
  <si>
    <t>101AGD3252758266</t>
  </si>
  <si>
    <t>975000.00</t>
  </si>
  <si>
    <t>TZS 18561860.15</t>
  </si>
  <si>
    <t>101 - NMB Head Office - Cash Deposit Agency banking - 0210 11 32 06 agency @80110011342@TPS900 Trx ID PS1922645671  Ter ID 801562842   Description elly mwanga!! From SHAODU BUILDING MATERIAL LIMITED =&gt; NEEMA SAUL  NKYA</t>
  </si>
  <si>
    <t>101AGD3252758827</t>
  </si>
  <si>
    <t>TZS 20011860.15</t>
  </si>
  <si>
    <t>311 - Kenyatta Road - Cash Deposit - CASH BY ERNEST MNWAGI-VIOO!! From SHAODU BUILDING MATERIAL LIMITED</t>
  </si>
  <si>
    <t>311CHDP252750031</t>
  </si>
  <si>
    <t>5525000.00</t>
  </si>
  <si>
    <t>TZS 25536860.15</t>
  </si>
  <si>
    <t>101 - NMB Head Office - Cash Deposit Agency banking - 0210 12 02 41 agency @30610041881@TPS900 Trx ID PS1922715487  Ter ID 3065307824548   Description joseph sangalai!! From SHAODU BUILDING MATERIAL LIMITED =&gt; SIMON EMANUEL KIKWELELE</t>
  </si>
  <si>
    <t>101AGD4252752477</t>
  </si>
  <si>
    <t>TZS 33236860.15</t>
  </si>
  <si>
    <t>225 - Mlimani City - Funds Transfer  - 02 10 12 14 38 FUND-TRANSFER NMBMobileProd null!! From MWANAISHA AMIRI MGOSI =&gt; SHAODU BUILDING MATERIAL LIMITED</t>
  </si>
  <si>
    <t>225FTM4252750031</t>
  </si>
  <si>
    <t>1476000.00</t>
  </si>
  <si>
    <t>TZS 34712860.15</t>
  </si>
  <si>
    <t>101 - NMB Head Office - Cash Deposit Agency banking - 0210 12 44 27 agency @30610041881@TPS900 Trx ID PS1922807119  Ter ID 3065307824548   Description joseph sangalai!! From SHAODU BUILDING MATERIAL LIMITED =&gt; SIMON EMANUEL KIKWELELE</t>
  </si>
  <si>
    <t>101AGD325275A22W</t>
  </si>
  <si>
    <t>TZS 37712860.15</t>
  </si>
  <si>
    <t>209 - Muhimbili - Funds Transfer  - 02 10 12 49 27 FUND-TRANSFER NMBMobileProd null!! From VERONICA VICENT SENY =&gt; SHAODU BUILDING MATERIAL LIMITED</t>
  </si>
  <si>
    <t>209FTM3252750015</t>
  </si>
  <si>
    <t>505600.00</t>
  </si>
  <si>
    <t>TZS 38218460.15</t>
  </si>
  <si>
    <t>404 - Rombo - Funds Transfer  - 02 10 13 32 53 FUND-TRANSFER NMBMobileProd Ciment lulu !! From EMANUEL ELIUTER MSAMBULE =&gt; SHAODU BUILDING MATERIAL LIMITED</t>
  </si>
  <si>
    <t>404FTM3252750503</t>
  </si>
  <si>
    <t>TZS 38718460.15</t>
  </si>
  <si>
    <t>238 - Mandela Road - Funds Transfer  - 02 10 13 50 17 FUND-TRANSFER NMBMobileProd null!! From SWAIBU OMARI MTANGI =&gt; SHAODU BUILDING MATERIAL LIMITED</t>
  </si>
  <si>
    <t>238FTM2252750022</t>
  </si>
  <si>
    <t>TZS 38758460.15</t>
  </si>
  <si>
    <t>404 - Rombo - Funds Transfer  - 02 10 13 52 37 FUND-TRANSFER NMBMobileProd null!! From EMANUEL ELIUTER MSAMBULE =&gt; SHAODU BUILDING MATERIAL LIMITED</t>
  </si>
  <si>
    <t>404FTM4252750005</t>
  </si>
  <si>
    <t>TZS 43258460.15</t>
  </si>
  <si>
    <t>101 - NMB Head Office - Cash Deposit Agency banking - 0210 13 59 24 agency @80110011342@TPS900 Trx ID PS1922965352  Ter ID 801562842   Description denis mtenga!! From SHAODU BUILDING MATERIAL LIMITED =&gt; NEEMA SAUL  NKYA</t>
  </si>
  <si>
    <t>101AGD4252753924</t>
  </si>
  <si>
    <t>TZS 46838460.15</t>
  </si>
  <si>
    <t>245 - Kigamboni - Funds Transfer  - 02 10 14 06 26 FUND-TRANSFER NMBMobileProd null!! From AGESTA EDWARD MWAIKALI =&gt; SHAODU BUILDING MATERIAL LIMITED</t>
  </si>
  <si>
    <t>245FTM4252750507</t>
  </si>
  <si>
    <t>TZS 48008460.15</t>
  </si>
  <si>
    <t>209 - Muhimbili - Funds Transfer  - 02 10 14 12 39 FUND-TRANSFER NMBMobileProd null!! From VERONICA VICENT SENY =&gt; SHAODU BUILDING MATERIAL LIMITED</t>
  </si>
  <si>
    <t>209FTM3252750019</t>
  </si>
  <si>
    <t>455500.00</t>
  </si>
  <si>
    <t>TZS 48463960.15</t>
  </si>
  <si>
    <t>101 - NMB Head Office - Cash Deposit Agency banking - 0210 14 50 12 agency @51410072104@TPS900 Trx ID PS1923062549  Ter ID 5145121609   Description jafar!! From SHAODU BUILDING MATERIAL LIMITED =&gt; GOODLUCK JOHN BAYALIMO</t>
  </si>
  <si>
    <t>101AGD325275A6RY</t>
  </si>
  <si>
    <t>1522500.00</t>
  </si>
  <si>
    <t>TZS 49986460.15</t>
  </si>
  <si>
    <t>101 - NMB Head Office - Cash Deposit Agency banking - 0210 15 29 02 agency @30310051568@TPS900 Trx ID PS1923137086  Ter ID 3035107394   Description RAJABU!! From SHAODU BUILDING MATERIAL LIMITED =&gt; VALENTINA SELEMANI DOMONKO</t>
  </si>
  <si>
    <t>101AGD4252755146</t>
  </si>
  <si>
    <t>TZS 54986460.15</t>
  </si>
  <si>
    <t>225 - Mlimani City - Funds Transfer  - 02 10 15 30 41 FUND-TRANSFER NMBMobileProd null!! From MWANAISHA AMIRI MGOSI =&gt; SHAODU BUILDING MATERIAL LIMITED</t>
  </si>
  <si>
    <t>225FTM2252750721</t>
  </si>
  <si>
    <t>TZS 55216460.15</t>
  </si>
  <si>
    <t>101 - NMB Head Office - Cash Deposit Agency banking - 0210 15 37 02 agency @23710043303@TPS900 Trx ID PS1923152780  Ter ID 2375151989   Description ibra!! From SHAODU BUILDING MATERIAL LIMITED =&gt; GLORY RESTAURANTS</t>
  </si>
  <si>
    <t>101AGD4252755216</t>
  </si>
  <si>
    <t>TZS 61216460.15</t>
  </si>
  <si>
    <t>101 - NMB Head Office - Cash Deposit Agency banking - 0210 15 38 32 agency @20410011266@TPS900 Trx ID PS1923155743  Ter ID 2045469383437   Description haji!! From SHAODU BUILDING MATERIAL LIMITED =&gt; ISADRO ENTERPRISES</t>
  </si>
  <si>
    <t>101AGD325275B17E</t>
  </si>
  <si>
    <t>TZS 62476460.15</t>
  </si>
  <si>
    <t>101 - NMB Head Office - Cash Deposit Agency banking - 0210 15 52 53 agency @24910001824@TPS900 Trx ID PS1923183986  Ter ID 2495397332093   Description Juzert!! From SHAODU BUILDING MATERIAL LIMITED =&gt; EDITHA ANDREW MOSHI</t>
  </si>
  <si>
    <t>101AGD225275D1AQ</t>
  </si>
  <si>
    <t>287500.00</t>
  </si>
  <si>
    <t>TZS 62763960.15</t>
  </si>
  <si>
    <t>101 - NMB Head Office - Cash Deposit Agency banking - 0210 16 14 36 agency @20410056315@TPS900 Trx ID PS1923228063  Ter ID 2045126497   Description Crispa!! From SHAODU BUILDING MATERIAL LIMITED =&gt; NICODEMUS JOSEPH MWASYEBA</t>
  </si>
  <si>
    <t>101AGD325275B2IX</t>
  </si>
  <si>
    <t>2433000.00</t>
  </si>
  <si>
    <t>TZS 65196960.15</t>
  </si>
  <si>
    <t>101 - NMB Head Office - Cash Deposit Agency banking - 0210 16 25 44 agency @20910025655@TPS900 Trx ID PS1923251699  Ter ID 209590020   Description JACKSON!! From SHAODU BUILDING MATERIAL LIMITED =&gt; HAIKA FELIX KIMARO</t>
  </si>
  <si>
    <t>101AGD325275B328</t>
  </si>
  <si>
    <t>TZS 66036960.15</t>
  </si>
  <si>
    <t>101 - NMB Head Office - Cash Deposit Agency banking - 0210 16 52 18 agency @80110030305@TPS900 Trx ID PS1923311025  Ter ID 8015103386   Description T Mvungi!! From SHAODU BUILDING MATERIAL LIMITED =&gt; RUTH PAUL DAMIANO</t>
  </si>
  <si>
    <t>101AGD325275B47H</t>
  </si>
  <si>
    <t>TZS 67486960.15</t>
  </si>
  <si>
    <t>225 - Mlimani City - Outgoing Funds Transfer - Sender's Ref  SLF9FILDE3 =&gt; Ultimate Beneficiary  /0150523656100 * EVERBRIGHT STEEL MATERIAL CO LTD =&gt; Remittance Info  PURCHASE</t>
  </si>
  <si>
    <t>225IBOT252750036</t>
  </si>
  <si>
    <t>62671200.00</t>
  </si>
  <si>
    <t>TZS 4815760.15</t>
  </si>
  <si>
    <t>225 - Mlimani City - Commission on Funds Transfer - Sender's Ref  SLF9FILDE3 =&gt; Ultimate Beneficiary  /0150523656100 * EVERBRIGHT STEEL MATERIAL CO LTD =&gt; Remittance Info  PURCHASE</t>
  </si>
  <si>
    <t>6779.66</t>
  </si>
  <si>
    <t>TZS 4808980.49</t>
  </si>
  <si>
    <t>225 - Mlimani City - VAT Payable on Comm and Fees - Sender's Ref  SLF9FILDE3 =&gt; Ultimate Beneficiary  /0150523656100 * EVERBRIGHT STEEL MATERIAL CO LTD =&gt; Remittance Info  PURCHASE</t>
  </si>
  <si>
    <t>1220.34</t>
  </si>
  <si>
    <t>TZS 4807760.15</t>
  </si>
  <si>
    <t>101 - NMB Head Office - Cash Deposit Agency banking - 0210 19 58 11 agency @61910032865@TPS900 Trx ID PS1923797214  Ter ID 6195469444560   Description stevu!! From SHAODU BUILDING MATERIAL LIMITED =&gt; JOSEPH ADAM MWAMAFUPA</t>
  </si>
  <si>
    <t>101AGD325275C5WB</t>
  </si>
  <si>
    <t>TZS 7807760.15</t>
  </si>
  <si>
    <t>03  Oct 2025</t>
  </si>
  <si>
    <t>101 - NMB Head Office - Cash Deposit Agency banking - 0310 08 46 36 agency @22510110879@TPS900 Trx ID PS1924086339  Ter ID 2255155361   Description deposits!! From SHAODU BUILDING MATERIAL LIMITED =&gt; DERRS COMPANY LIMITED</t>
  </si>
  <si>
    <t>101AGD3252761123</t>
  </si>
  <si>
    <t>TZS 10207760.15</t>
  </si>
  <si>
    <t>101 - NMB Head Office - Cash Deposit Agency banking - 0310 09 34 19 agency @80110030305@TPS900 Trx ID PS1924172984  Ter ID 8015103386   Description T Mvungi!! From SHAODU BUILDING MATERIAL LIMITED =&gt; RUTH PAUL DAMIANO</t>
  </si>
  <si>
    <t>101AGD3252763109</t>
  </si>
  <si>
    <t>TZS 11657760.15</t>
  </si>
  <si>
    <t>101 - NMB Head Office - Cash Deposit Agency banking - 0310 10 10 45 agency @51410072608@TPS900 Trx ID PS1924248058  Ter ID 5145122908   Description January faustino!! From SHAODU BUILDING MATERIAL LIMITED =&gt; JACKLINE NICKSON KAMNDE</t>
  </si>
  <si>
    <t>101AGD3252764608</t>
  </si>
  <si>
    <t>2518500.00</t>
  </si>
  <si>
    <t>TZS 14176260.15</t>
  </si>
  <si>
    <t>101 - NMB Head Office - Cash Deposit Agency banking - 0310 10 26 47 agency @51410072608@TPS900 Trx ID PS1924282808  Ter ID 5145122908   Description January faustino!! From SHAODU BUILDING MATERIAL LIMITED =&gt; JACKLINE NICKSON KAMNDE</t>
  </si>
  <si>
    <t>101AGD1252768949</t>
  </si>
  <si>
    <t>TZS 14216260.15</t>
  </si>
  <si>
    <t>225 - Mlimani City - Funds Transfer  - 03 10 10 31 34 FUND-TRANSFER NMBMobileProd Malipo ya cement !! From KINUNDA, DENIS AMBROS =&gt; SHAODU BUILDING MATERIAL LIMITED</t>
  </si>
  <si>
    <t>225FTM4252760021</t>
  </si>
  <si>
    <t>TZS 15766260.15</t>
  </si>
  <si>
    <t>101 - NMB Head Office - Cash Deposit Agency banking - 0310 10 39 24 agency @80110030476@TPS900 Trx ID PS1924310770  Ter ID 8015101429   Description Abeid!! From SHAODU BUILDING MATERIAL LIMITED =&gt; HABIBA MOHAMEDY MNYUKWA</t>
  </si>
  <si>
    <t>101AGD3252766041</t>
  </si>
  <si>
    <t>TZS 16546260.15</t>
  </si>
  <si>
    <t>225 - Mlimani City - Funds Transfer  - 03 10 10 56 13 FUND-TRANSFER NMBMobileProd null!! From KINUNDA, DENIS AMBROS =&gt; SHAODU BUILDING MATERIAL LIMITED</t>
  </si>
  <si>
    <t>225FTM2252760562</t>
  </si>
  <si>
    <t>TZS 16591260.15</t>
  </si>
  <si>
    <t>203 - Ilala - Funds Transfer  - 03 10 11 56 19 FUND-TRANSFER NMBMobileProd null!! From METHOD PROTAS KIMARO =&gt; SHAODU BUILDING MATERIAL LIMITED</t>
  </si>
  <si>
    <t>203FTM4252760517</t>
  </si>
  <si>
    <t>2122500.00</t>
  </si>
  <si>
    <t>TZS 18713760.15</t>
  </si>
  <si>
    <t>214 - Kisarawe - Outgoing Funds Transfer - Sender's Ref  90WGR67LNC FNB ENTERPRISES to SHAODU BUILDING MATERIAL LIMITED =&gt; Remittance Info  Manunuzi Fredy Mbande</t>
  </si>
  <si>
    <t>214IBFT252760004</t>
  </si>
  <si>
    <t>7015000.00</t>
  </si>
  <si>
    <t>TZS 25728760.15</t>
  </si>
  <si>
    <t>101 - NMB Head Office - Cash Deposit Agency banking - 0310 12 18 01 agency @40310070910@TPS900 Trx ID PS1924522234  Ter ID 4035123700   Description paints!! From SHAODU BUILDING MATERIAL LIMITED =&gt; JASTIN STAMEZA SHAO FLOAT</t>
  </si>
  <si>
    <t>101AGD325276A0VA</t>
  </si>
  <si>
    <t>TZS 26728760.15</t>
  </si>
  <si>
    <t>101 - NMB Head Office - Cash Deposit Agency banking - 0310 12 55 35 agency @20310121493@TPS900 Trx ID PS1924598560  Ter ID 2035154818   Description malipo!! From SHAODU BUILDING MATERIAL LIMITED =&gt; HELAKRIDI PETER WELLA</t>
  </si>
  <si>
    <t>101AGD325276A2JN</t>
  </si>
  <si>
    <t>TZS 27328760.15</t>
  </si>
  <si>
    <t>101 - NMB Head Office - Cash Deposit Agency banking - 0310 12 58 19 agency @20310121493@TPS900 Trx ID PS1924603368  Ter ID 2035154818   Description malipo!! From SHAODU BUILDING MATERIAL LIMITED =&gt; HELAKRIDI PETER WELLA</t>
  </si>
  <si>
    <t>101AGD325276A29M</t>
  </si>
  <si>
    <t>525500.00</t>
  </si>
  <si>
    <t>TZS 27854260.15</t>
  </si>
  <si>
    <t>101 - NMB Head Office - Cash Deposit Agency banking - 0310 13 20 40 agency @24510019640@TPS900 Trx ID PS1924646199  Ter ID 245590680   Description jackson laban!! From SHAODU BUILDING MATERIAL LIMITED =&gt; IDALHAD TRADE CENTRE</t>
  </si>
  <si>
    <t>101AGD325276A3GP</t>
  </si>
  <si>
    <t>TZS 30854260.15</t>
  </si>
  <si>
    <t>212 - Kibaha - Funds Transfer  - 03 10 14 22 49 FUND-TRANSFER NMBMobileProd Cash!! From MARY SIGSBERT MTENA =&gt; SHAODU BUILDING MATERIAL LIMITED</t>
  </si>
  <si>
    <t>212FTM4252760516</t>
  </si>
  <si>
    <t>TZS 35854260.15</t>
  </si>
  <si>
    <t>201 - Bank House - Funds Transfer  - 03 10 15 14 22 FUND-TRANSFER NMBMobileProd null!! From FRANCO MOLOLO MWAKABUTA =&gt; SHAODU BUILDING MATERIAL LIMITED</t>
  </si>
  <si>
    <t>201FTM4252760540</t>
  </si>
  <si>
    <t>3067820.00</t>
  </si>
  <si>
    <t>TZS 38922080.15</t>
  </si>
  <si>
    <t>406 - Tarakea - Funds Transfer  - 03 10 15 20 22 FUND-TRANSFER NMBMobileProd Vioo!! From DOMINICK VICTOR KIMATH =&gt; SHAODU BUILDING MATERIAL LIMITED</t>
  </si>
  <si>
    <t>406FTM4252760505</t>
  </si>
  <si>
    <t>4515000.00</t>
  </si>
  <si>
    <t>TZS 43437080.15</t>
  </si>
  <si>
    <t>225 - Mlimani City - Outgoing Funds Transfer - Sender's Ref  TLBIPDWE51 SHAODU BUILDING MATERIAL LIMITED to KEDA (T) CERAMICS CO.LTD =&gt; Remittance Info  purchase</t>
  </si>
  <si>
    <t>225IBFT252760061</t>
  </si>
  <si>
    <t>TZS 437080.15</t>
  </si>
  <si>
    <t>801 - Mlandizi - Funds Transfer  - 03 10 20 14 20 FUND-TRANSFER NMBMobileProd null!! From JONAS JUSTINE KIMARIO =&gt; SHAODU BUILDING MATERIAL LIMITED</t>
  </si>
  <si>
    <t>801FTM4252760511</t>
  </si>
  <si>
    <t>TZS 5437080.15</t>
  </si>
  <si>
    <t>04  Oct 2025</t>
  </si>
  <si>
    <t>336 - Kahama Business Centre - Outgoing Funds Transfer - Sender's Ref  RIRAZTCM5E PROSPER SALVATORY MEELA to SHAODU BUILDING MATERIAL LIMITED =&gt; Remittance Info  cs</t>
  </si>
  <si>
    <t>336IBFT252770001</t>
  </si>
  <si>
    <t>TZS 10437080.15</t>
  </si>
  <si>
    <t>336 - Kahama Business Centre - Outgoing Funds Transfer - Sender's Ref  MDBN9GIG1C PROSPER SALVATORY MEELA to SHAODU BUILDING MATERIAL LIMITED =&gt; Remittance Info  cs</t>
  </si>
  <si>
    <t>336IBFT252770501</t>
  </si>
  <si>
    <t>4480000.00</t>
  </si>
  <si>
    <t>TZS 14917080.15</t>
  </si>
  <si>
    <t>101 - NMB Head Office - Cash Deposit Agency banking - 0410 09 24 04 agency @20310121493@TPS900 Trx ID PS1925773901  Ter ID 2035154818   Description malipo!! From SHAODU BUILDING MATERIAL LIMITED =&gt; HELAKRIDI PETER WELLA</t>
  </si>
  <si>
    <t>101AGD2252774186</t>
  </si>
  <si>
    <t>TZS 15057080.15</t>
  </si>
  <si>
    <t>336 - Kahama Business Centre - Outgoing Funds Transfer - Sender's Ref  HWBRR4MYH5 PROSPER SALVATORY MEELA to SHAODU BUILDING MATERIAL LIMITED =&gt; Remittance Info  cs</t>
  </si>
  <si>
    <t>336IBFT252770003</t>
  </si>
  <si>
    <t>TZS 20057080.15</t>
  </si>
  <si>
    <t>101 - NMB Head Office - Cash Deposit Agency banking - 0410 09 36 09 agency @63510032482@TPS900 Trx ID PS1925794102  Ter ID 6355125650   Description denis!! From SHAODU BUILDING MATERIAL LIMITED =&gt; MELKIZEDECK GEORGE THEODORY</t>
  </si>
  <si>
    <t>101AGD3252772225</t>
  </si>
  <si>
    <t>682000.00</t>
  </si>
  <si>
    <t>TZS 20739080.15</t>
  </si>
  <si>
    <t>336 - Kahama Business Centre - Outgoing Funds Transfer - Sender's Ref  54RXL1DEUH PROSPER SALVATORY MEELA to SHAODU BUILDING MATERIAL LIMITED =&gt; Remittance Info  cs</t>
  </si>
  <si>
    <t>336IBFT252770503</t>
  </si>
  <si>
    <t>TZS 22739080.15</t>
  </si>
  <si>
    <t>320 - Muleba - Funds Transfer  - 04 10 09 50 03 FUND-TRANSFER NMBMobileProd Malipo ya bidhaa !! From SOBEJA DEUS MAMENTI =&gt; SHAODU BUILDING MATERIAL LIMITED</t>
  </si>
  <si>
    <t>320FTM4252770503</t>
  </si>
  <si>
    <t>3365000.00</t>
  </si>
  <si>
    <t>TZS 26104080.15</t>
  </si>
  <si>
    <t>306 - Kahama - Outgoing Funds Transfer - Sender's Ref  JVYQWBZ8FI PROSTERO INVESTMENT AND GENERAL TRA to SHAODU BUILDING MATERIAL LIMITED =&gt; Remittance Info  cs</t>
  </si>
  <si>
    <t>306IBFT252770501</t>
  </si>
  <si>
    <t>TZS 31104080.15</t>
  </si>
  <si>
    <t>310 - Geita - Account to Account Transfer - PURCHES OF GLASS!! From PROSPER SALVATORY MEELA =&gt; SHAODU BUILDING MATERIAL LIMITED</t>
  </si>
  <si>
    <t>310FTRQ252770004</t>
  </si>
  <si>
    <t>TZS 40104080.15</t>
  </si>
  <si>
    <t>101 - NMB Head Office - Cash Deposit Agency banking - 0410 10 40 42 agency @80110030272@TPS900 Trx ID PS1925912478  Ter ID 8015122084   Description msangi!! From SHAODU BUILDING MATERIAL LIMITED =&gt; HAPPYNES JOSHUA MLAY</t>
  </si>
  <si>
    <t>101AGD3252774989</t>
  </si>
  <si>
    <t>TZS 41564080.15</t>
  </si>
  <si>
    <t>225 - Mlimani City - Funds Transfer  - 04 10 11 07 05 FUND-TRANSFER NMBMobileProd null!! From MWANAISHA AMIRI MGOSI =&gt; SHAODU BUILDING MATERIAL LIMITED</t>
  </si>
  <si>
    <t>225FTM4252770515</t>
  </si>
  <si>
    <t>4243000.00</t>
  </si>
  <si>
    <t>TZS 45807080.15</t>
  </si>
  <si>
    <t>307 - Manonga - Funds Transfer  - 04 10 12 05 04 FUND-TRANSFER NMBMobileProd null!! From OMAR SAID OMAR =&gt; SHAODU BUILDING MATERIAL LIMITED</t>
  </si>
  <si>
    <t>307FTM4252770009</t>
  </si>
  <si>
    <t>TZS 46807080.15</t>
  </si>
  <si>
    <t>101 - NMB Head Office - Cash Deposit Agency banking - 0410 12 17 42 agency @21210075691@TPS900 Trx ID PS1926102528  Ter ID 2125120709   Description mchili!! From SHAODU BUILDING MATERIAL LIMITED =&gt; SULEMANI SADI KISAMU</t>
  </si>
  <si>
    <t>101AGD325277A0EN</t>
  </si>
  <si>
    <t>TZS 48387080.15</t>
  </si>
  <si>
    <t>101 - NMB Head Office - Cash Deposit Agency banking - 0410 12 29 40 agency @20310121493@TPS900 Trx ID PS1926126102  Ter ID 2035154818   Description malipo!! From SHAODU BUILDING MATERIAL LIMITED =&gt; HELAKRIDI PETER WELLA</t>
  </si>
  <si>
    <t>101AGD225277A7F2</t>
  </si>
  <si>
    <t>67900.00</t>
  </si>
  <si>
    <t>TZS 48454980.15</t>
  </si>
  <si>
    <t>101 - NMB Head Office - Cash Deposit Agency banking - 0410 12 33 23 agency @24510019640@TPS900 Trx ID PS1926133151  Ter ID 245590680   Description jackson!! From SHAODU BUILDING MATERIAL LIMITED =&gt; IDALHAD TRADE CENTRE</t>
  </si>
  <si>
    <t>101AGD325277A0RK</t>
  </si>
  <si>
    <t>TZS 50304980.15</t>
  </si>
  <si>
    <t>801 - Mlandizi - Funds Transfer  - 04 10 12 39 05 FUND-TRANSFER NMBMobileProd null!! From JONAS JUSTINE KIMARIO =&gt; SHAODU BUILDING MATERIAL LIMITED</t>
  </si>
  <si>
    <t>801FTM4252770010</t>
  </si>
  <si>
    <t>TZS 53884980.15</t>
  </si>
  <si>
    <t>212 - Kibaha - Outgoing Funds Transfer - Sender's Ref  GYFI3T8H95 DIDE ENTREPRISES LIMITED to SHAODU BUILDING MATERIAL LIMITED =&gt; Remittance Info  Payment by dide</t>
  </si>
  <si>
    <t>212IBFT252770509</t>
  </si>
  <si>
    <t>TZS 63684980.15</t>
  </si>
  <si>
    <t>101 - NMB Head Office - Cash Deposit Agency banking - 0410 13 52 13 agency @40810234699@TPS900 Trx ID PS1926278030  Ter ID 4085157965   Description Deposit!! From SHAODU BUILDING MATERIAL LIMITED =&gt; JACKLINE  FELIX LAUWO</t>
  </si>
  <si>
    <t>101AGD225277B58J</t>
  </si>
  <si>
    <t>413000.00</t>
  </si>
  <si>
    <t>TZS 64097980.15</t>
  </si>
  <si>
    <t>101 - NMB Head Office - Cash Deposit Agency banking - 0410 13 54 24 agency @21210079535@TPS900 Trx ID PS1926281845  Ter ID 2125129816   Description NASSARY HW!! From SHAODU BUILDING MATERIAL LIMITED =&gt; JAFARI AWADHI MSUYA</t>
  </si>
  <si>
    <t>101AGD325277A4EP</t>
  </si>
  <si>
    <t>TZS 66997980.15</t>
  </si>
  <si>
    <t>101 - NMB Head Office - Cash Deposit Agency banking - 0410 16 31 25 agency @40410012689@TPS900 Trx ID PS1926544914  Ter ID 4045429134432   Description Adrian!! From SHAODU BUILDING MATERIAL LIMITED =&gt; YUDATHADE ANDREW KAVISHE</t>
  </si>
  <si>
    <t>101AGD325277B2KC</t>
  </si>
  <si>
    <t>TZS 69297980.15</t>
  </si>
  <si>
    <t>101 - NMB Head Office - Cash Deposit Agency banking - 0410 16 46 19 agency @60610017771@TPS900 Trx ID PS1926571769  Ter ID 6065469410962   Description malipo cement!! From SHAODU BUILDING MATERIAL LIMITED =&gt; SESILIA I MWALONGO DIRECT FLOAT</t>
  </si>
  <si>
    <t>101AGD325277B3HN</t>
  </si>
  <si>
    <t>TZS 70777980.15</t>
  </si>
  <si>
    <t>101 - NMB Head Office - Cash Deposit Agency banking - 0410 17 49 27 agency @44110000200@TPS900 Trx ID PS1926691572  Ter ID 4415469395877   Description Alex!! From SHAODU BUILDING MATERIAL LIMITED =&gt; IMMACULATE ALOYCE LYIMO</t>
  </si>
  <si>
    <t>101AGD325277B5KA</t>
  </si>
  <si>
    <t>2314500.00</t>
  </si>
  <si>
    <t>TZS 73092480.15</t>
  </si>
  <si>
    <t>225 - Mlimani City - Outgoing Funds Transfer - Sender's Ref  8A0SPLO3ZV SHAODU BUILDING MATERIAL LIMITED to XINGHAO GROUP CO.LIMITED =&gt; Remittance Info  purchase</t>
  </si>
  <si>
    <t>225IBFT252770045</t>
  </si>
  <si>
    <t>TZS 23092480.15</t>
  </si>
  <si>
    <t>225 - Mlimani City - Outgoing Funds Transfer - Sender's Ref  BP8NXWMGWA SHAODU BUILDING MATERIAL LIMITED to KEDA (T) CERAMICS CO.LTD =&gt; Remittance Info  purchase</t>
  </si>
  <si>
    <t>225IBFT252770537</t>
  </si>
  <si>
    <t>TZS 92480.15</t>
  </si>
  <si>
    <t>05  Oct 2025</t>
  </si>
  <si>
    <t>801 - Mlandizi - Funds Transfer  - 05 10 13 20 34 FUND-TRANSFER NMBMobileProd null!! From REMMY IDD RAMADHAN =&gt; SHAODU BUILDING MATERIAL LIMITED</t>
  </si>
  <si>
    <t>801FTM4252780506</t>
  </si>
  <si>
    <t>TZS 1552480.15</t>
  </si>
  <si>
    <t>101 - NMB Head Office - Cash Deposit Agency banking - 0510 17 57 57 agency @60610037990@TPS900 Trx ID PS1927870358  Ter ID 606556321   Description joseph komba!! From SHAODU BUILDING MATERIAL LIMITED =&gt; ADOLFINA JOHNBOSCO KOMBA</t>
  </si>
  <si>
    <t>101AGD5252780848</t>
  </si>
  <si>
    <t>TZS 21552480.15</t>
  </si>
  <si>
    <t>101 - NMB Head Office - Cash Deposit Agency banking - 0510 17 59 01 agency @60610037990@TPS900 Trx ID PS1927871948  Ter ID 606556321   Description joseph komba!! From SHAODU BUILDING MATERIAL LIMITED =&gt; ADOLFINA JOHNBOSCO KOMBA</t>
  </si>
  <si>
    <t>101AGD325278A2VF</t>
  </si>
  <si>
    <t>TZS 23702480.15</t>
  </si>
  <si>
    <t>06  Oct 2025</t>
  </si>
  <si>
    <t>212 - Kibaha - Funds Transfer  - 06 10 07 57 07 FUND-TRANSFER NMBMobileProd null!! From Herment Nestory Mshana =&gt; SHAODU BUILDING MATERIAL LIMITED</t>
  </si>
  <si>
    <t>212FTM4252790503</t>
  </si>
  <si>
    <t>TZS 25152480.15</t>
  </si>
  <si>
    <t>225 - Mlimani City - Funds Transfer  - 06 10 08 19 30 FUND-TRANSFER NMBMobileProd Malipo ya cement !! From KINUNDA, DENIS AMBROS =&gt; SHAODU BUILDING MATERIAL LIMITED</t>
  </si>
  <si>
    <t>225FTM4252790503</t>
  </si>
  <si>
    <t>1617000.00</t>
  </si>
  <si>
    <t>TZS 26769480.15</t>
  </si>
  <si>
    <t>101 - NMB Head Office - Cash Deposit Agency banking - 0610 08 48 29 agency @80110030305@TPS900 Trx ID PS1928306008  Ter ID 8015103386   Description T Mvungi!! From SHAODU BUILDING MATERIAL LIMITED =&gt; RUTH PAUL DAMIANO</t>
  </si>
  <si>
    <t>101AGD325279B0SW</t>
  </si>
  <si>
    <t>TZS 28239480.15</t>
  </si>
  <si>
    <t>101 - NMB Head Office - Cash Deposit Agency banking - 0610 09 24 50 agency @21210078625@TPS900 Trx ID PS1928373596  Ter ID 2125124154   Description manunuzi!! From SHAODU BUILDING MATERIAL LIMITED =&gt; WAZIRI OMARY MWINGWA</t>
  </si>
  <si>
    <t>101AGD325279B1QB</t>
  </si>
  <si>
    <t>TZS 29789480.15</t>
  </si>
  <si>
    <t>101 - NMB Head Office - Cash Deposit Agency banking - 0610 09 53 37 agency @21510016092@TPS900 Trx ID PS1928435830  Ter ID 2155126273   Description Justine samba!! From SHAODU BUILDING MATERIAL LIMITED =&gt; EMMANUEL WILLIAM SHAO</t>
  </si>
  <si>
    <t>101AGD325279B2OC</t>
  </si>
  <si>
    <t>TZS 31239480.15</t>
  </si>
  <si>
    <t>101 - NMB Head Office - Cash Deposit Agency banking - 0610 10 31 58 agency @21210066382@TPS900 Trx ID PS1928522686  Ter ID 2125109027   Description BIZAA!! From SHAODU BUILDING MATERIAL LIMITED =&gt; MUHARRAM ISMAIL RASHID</t>
  </si>
  <si>
    <t>101AGD325279B4FE</t>
  </si>
  <si>
    <t>TZS 32739480.15</t>
  </si>
  <si>
    <t>101 - NMB Head Office - Cash Deposit Agency banking - 0610 10 38 57 agency @62510018289@TPS900 Trx ID PS1928539027  Ter ID 625539680   Description clara!! From SHAODU BUILDING MATERIAL LIMITED =&gt; LULU NGAMENYE NGAO</t>
  </si>
  <si>
    <t>101AGD225279F2Z0</t>
  </si>
  <si>
    <t>TZS 33014480.15</t>
  </si>
  <si>
    <t>101 - NMB Head Office - Cash Deposit Agency banking - 0610 11 14 49 agency @80110007709@TPS900 Trx ID PS1928623031  Ter ID 8015469360145   Description yasini!! From SHAODU BUILDING MATERIAL LIMITED =&gt; DEOGRATIUS MNUBI KULUNGO</t>
  </si>
  <si>
    <t>101AGD325279B70Q</t>
  </si>
  <si>
    <t>TZS 35914480.15</t>
  </si>
  <si>
    <t>101 - NMB Head Office - TIPS Payments - Ref  503-CJ62KHEK43O Received payment from 3377362 (LIPA MAKITA ALUMINIUM WORK) on 06.10.2025 11 15 08!! From BOT TIPS CLEARING ACCOUNT =&gt; SHAODU BUILDING MATERIAL LIMITED</t>
  </si>
  <si>
    <t>101TPFT25279B4GF</t>
  </si>
  <si>
    <t>TZS 36609480.15</t>
  </si>
  <si>
    <t>101 - NMB Head Office - Cash Deposit Agency banking - 0610 11 16 21 agency @33110019164@TPS900 Trx ID PS1928626533  Ter ID 3315100204   Description shukuru!! From SHAODU BUILDING MATERIAL LIMITED =&gt; TARAGWA THOMAS TARAGWA</t>
  </si>
  <si>
    <t>101AGD325279B6OA</t>
  </si>
  <si>
    <t>630000.00</t>
  </si>
  <si>
    <t>TZS 37239480.15</t>
  </si>
  <si>
    <t>212 - Kibaha - Funds Transfer  - 06 10 11 28 34 FUND-TRANSFER NMBMobileProd null!! From Herment Nestory Mshana =&gt; SHAODU BUILDING MATERIAL LIMITED</t>
  </si>
  <si>
    <t>212FTM4252790516</t>
  </si>
  <si>
    <t>TZS 40139480.15</t>
  </si>
  <si>
    <t>101 - NMB Head Office - Cash Deposit Agency banking - 0610 11 38 48 agency @33110021566@TPS900 Trx ID PS1928680201  Ter ID 3315108199   Description shukuru!! From SHAODU BUILDING MATERIAL LIMITED =&gt; ZACHARIA MGAYA NYAMHANGA</t>
  </si>
  <si>
    <t>101AGD4252795770</t>
  </si>
  <si>
    <t>TZS 44239480.15</t>
  </si>
  <si>
    <t>334 - Rocky City - Outgoing Funds Transfer - Sender's Ref  89Z0API92N WARETA ALUMINIUM&amp;GLASS CO LTD to SHAODU BUILDING MATERIAL LIMITED =&gt; Remittance Info  Aluminium</t>
  </si>
  <si>
    <t>334IBFT252790504</t>
  </si>
  <si>
    <t>9462000.00</t>
  </si>
  <si>
    <t>TZS 53701480.15</t>
  </si>
  <si>
    <t>101 - NMB Head Office - Cash Deposit Agency banking - 0610 12 14 21 agency @21210075691@TPS900 Trx ID PS1928762592  Ter ID 2125120709   Description Mchili!! From SHAODU BUILDING MATERIAL LIMITED =&gt; SULEMANI SADI KISAMU</t>
  </si>
  <si>
    <t>101AGD325279C2CA</t>
  </si>
  <si>
    <t>TZS 56561480.15</t>
  </si>
  <si>
    <t>101 - NMB Head Office - Cash Deposit Agency banking - 0610 12 36 49 agency @61810059539@TPS900 Trx ID PS1928813484  Ter ID 6185106352   Description tembo!! From SHAODU BUILDING MATERIAL LIMITED =&gt; CHRISTOPHER  TIMOTH MWEPELWA</t>
  </si>
  <si>
    <t>101AGD225279G4I4</t>
  </si>
  <si>
    <t>TZS 56691480.15</t>
  </si>
  <si>
    <t>417 - Madaraka - Funds Transfer  - 06 10 13 10 26 FUND-TRANSFER NMBMobileProd null!! From HUSNA ALLY KOMBORA =&gt; SHAODU BUILDING MATERIAL LIMITED</t>
  </si>
  <si>
    <t>417FTM4252790516</t>
  </si>
  <si>
    <t>TZS 57603480.15</t>
  </si>
  <si>
    <t>101 - NMB Head Office - Cash Deposit Agency banking - 0610 13 21 53 agency @62110069417@TPS900 Trx ID PS1928909935  Ter ID 6215117728   Description mulisa!! From SHAODU BUILDING MATERIAL LIMITED =&gt; GEOFREY JELAS KAPYELA</t>
  </si>
  <si>
    <t>101AGD4252797211</t>
  </si>
  <si>
    <t>3035000.00</t>
  </si>
  <si>
    <t>TZS 60638480.15</t>
  </si>
  <si>
    <t>101 - NMB Head Office - Cash Deposit Agency banking - 0610 13 27 44 agency @62110069417@TPS900 Trx ID PS1928921956  Ter ID 6215117728   Description mulisa!! From SHAODU BUILDING MATERIAL LIMITED =&gt; GEOFREY JELAS KAPYELA</t>
  </si>
  <si>
    <t>101AGD225279H070</t>
  </si>
  <si>
    <t>TZS 61138480.15</t>
  </si>
  <si>
    <t>101 - NMB Head Office - Cash Deposit Agency banking - 0610 13 41 11 agency @80110042888@TPS900 Trx ID PS1928949536  Ter ID 8015122086   Description JOSEPH ISRAEL!! From SHAODU BUILDING MATERIAL LIMITED =&gt; COSMAS DANIEL MESHI</t>
  </si>
  <si>
    <t>101AGD325279C62I</t>
  </si>
  <si>
    <t>TZS 64058480.15</t>
  </si>
  <si>
    <t>101 - NMB Head Office - Cash Deposit Agency banking - 0610 13 42 52 agency @60510063778@TPS900 Trx ID PS1928953050  Ter ID 6055106716   Description KILAS!! From SHAODU BUILDING MATERIAL LIMITED =&gt; TAMIMU AWADHI MWASUMILWE</t>
  </si>
  <si>
    <t>101AGD325279C63X</t>
  </si>
  <si>
    <t>TZS 64818480.15</t>
  </si>
  <si>
    <t>101 - NMB Head Office - Cash Deposit Agency banking - 0610 13 49 29 agency @21210054385@TPS900 Trx ID PS1928966762  Ter ID 2125107776   Description Kioka!! From SHAODU BUILDING MATERIAL LIMITED =&gt; AMINUNI KHERY MSUYA</t>
  </si>
  <si>
    <t>101AGD325279C6NE</t>
  </si>
  <si>
    <t>2210000.00</t>
  </si>
  <si>
    <t>TZS 67028480.15</t>
  </si>
  <si>
    <t>101 - NMB Head Office - Cash Deposit Agency banking - 0610 13 50 10 agency @21210054385@TPS900 Trx ID PS1928968131  Ter ID 2125107776   Description Rajab Kioka!! From SHAODU BUILDING MATERIAL LIMITED =&gt; AMINUNI KHERY MSUYA</t>
  </si>
  <si>
    <t>101AGD325279C6IQ</t>
  </si>
  <si>
    <t>TZS 69128480.15</t>
  </si>
  <si>
    <t>101 - NMB Head Office - Cash Deposit Agency banking - 0610 14 05 51 agency @23510085080@TPS900 Trx ID PS1928998868  Ter ID 2355150785   Description erick!! From SHAODU BUILDING MATERIAL LIMITED =&gt; MARYCONSOLATHA JOSEPH MACHA</t>
  </si>
  <si>
    <t>101AGD325279C7A0</t>
  </si>
  <si>
    <t>TZS 70040480.15</t>
  </si>
  <si>
    <t>101 - NMB Head Office - Cash Deposit Agency banking - 0610 14 06 40 agency @23510085080@TPS900 Trx ID PS1929000500  Ter ID 2355150785   Description ethan!! From SHAODU BUILDING MATERIAL LIMITED =&gt; MARYCONSOLATHA JOSEPH MACHA</t>
  </si>
  <si>
    <t>101AGD325279C7EK</t>
  </si>
  <si>
    <t>TZS 70952480.15</t>
  </si>
  <si>
    <t>101 - NMB Head Office - Cash Deposit Agency banking - 0610 14 10 15 agency @33110005410@TPS900 Trx ID PS1929007192  Ter ID 3315469367804   Description ezra!! From SHAODU BUILDING MATERIAL LIMITED =&gt; NDOLOLO LUMEYA MWIZA</t>
  </si>
  <si>
    <t>101AGD5252792954</t>
  </si>
  <si>
    <t>TZS 84952480.15</t>
  </si>
  <si>
    <t>250 - Malinyi - Outgoing Funds Transfer - Sender's Ref  SF91RDV619 MILLENIUM MALINYI PHARMACEUTICAL to SHAODU BUILDING MATERIAL LIMITED =&gt; Remittance Info  Bod payment</t>
  </si>
  <si>
    <t>250IBFT252790501</t>
  </si>
  <si>
    <t>TZS 85332480.15</t>
  </si>
  <si>
    <t>101 - NMB Head Office - Cash Deposit Agency banking - 0610 14 24 41 agency @80110040219@TPS900 Trx ID PS1929035344  Ter ID 8015122569   Description ally omari maganda!! From SHAODU BUILDING MATERIAL LIMITED =&gt; SHABANI SINGANO SEKIBAHA</t>
  </si>
  <si>
    <t>101AGD325279D0FC</t>
  </si>
  <si>
    <t>TZS 88232480.15</t>
  </si>
  <si>
    <t>207 - Temeke - Funds Transfer  - 06 10 14 34 29 FUND-TRANSFER NMBMobileProd null!! From FRANCIS JOSEPH MARANDA =&gt; SHAODU BUILDING MATERIAL LIMITED</t>
  </si>
  <si>
    <t>207FTM3252790517</t>
  </si>
  <si>
    <t>TZS 88792480.15</t>
  </si>
  <si>
    <t>258 - Kinyerezi - Outgoing Funds Transfer - Sender's Ref  VE8CN5ZKGH NJIU PIUS MENGELE INVESTMENT COMPAN to SHAODU BUILDING MATERIAL LIMITED =&gt; Remittance Info  Deni</t>
  </si>
  <si>
    <t>258IBFT252790502</t>
  </si>
  <si>
    <t>TZS 98792480.15</t>
  </si>
  <si>
    <t>402 - Mwanga - Funds Transfer  - 06 10 15 18 49 FUND-TRANSFER NMBMobileProd Material !! From FREDNAND MARCELY ROMANI =&gt; SHAODU BUILDING MATERIAL LIMITED</t>
  </si>
  <si>
    <t>402FTM4252790004</t>
  </si>
  <si>
    <t>TZS 100022480.15</t>
  </si>
  <si>
    <t>101 - NMB Head Office - Cash Deposit Agency banking - 0610 15 20 33 agency @21710046007@TPS900 Trx ID PS1929143377  Ter ID 2175118222   Description Anna sanga!! From SHAODU BUILDING MATERIAL LIMITED =&gt; OMARI TABU MAZIKU</t>
  </si>
  <si>
    <t>101AGD325279D36C</t>
  </si>
  <si>
    <t>TZS 100726480.15</t>
  </si>
  <si>
    <t>101 - NMB Head Office - Cash Deposit Agency banking - 0610 15 41 43 agency @22210050435@TPS900 Trx ID PS1929185304  Ter ID 2225165139   Description sales!! From SHAODU BUILDING MATERIAL LIMITED =&gt; NDOTO KWELI LIMITED</t>
  </si>
  <si>
    <t>101AGD5252793766</t>
  </si>
  <si>
    <t>TZS 110726480.15</t>
  </si>
  <si>
    <t>209 - Muhimbili - Funds Transfer  - 06 10 15 53 33 FUND-TRANSFER NMBMobileProd null!! From VERONICA VICENT SENY =&gt; SHAODU BUILDING MATERIAL LIMITED</t>
  </si>
  <si>
    <t>209FTM2252790034</t>
  </si>
  <si>
    <t>113000.00</t>
  </si>
  <si>
    <t>TZS 110839480.15</t>
  </si>
  <si>
    <t>251 - Mbezi Luis - Funds Transfer  - 06 10 15 55 00 FUND-TRANSFER NMBMobileProd Cement LULU mifuko 100!! From SOVIMEC HARDWARE AND GROUP COMPANY =&gt; SHAODU BUILDING MATERIAL LIMITED</t>
  </si>
  <si>
    <t>251FTM4252790018</t>
  </si>
  <si>
    <t>TZS 112319480.15</t>
  </si>
  <si>
    <t>101 - NMB Head Office - Cash Deposit Agency banking - 0610 16 03 55 agency @23710022396@TPS900 Trx ID PS1929230052  Ter ID 2375108515   Description IBRA!! From SHAODU BUILDING MATERIAL LIMITED =&gt; JENNMAN ENTERPRISES</t>
  </si>
  <si>
    <t>101AGD325279D4ZD</t>
  </si>
  <si>
    <t>TZS 113499480.15</t>
  </si>
  <si>
    <t>407 - Babati - Funds Transfer  - 06 10 16 12 20 FUND-TRANSFER NMBMobileProd null!! From YASINTA VICENT MUNGO =&gt; SHAODU BUILDING MATERIAL LIMITED</t>
  </si>
  <si>
    <t>407FTM2252790521</t>
  </si>
  <si>
    <t>87000.00</t>
  </si>
  <si>
    <t>TZS 113586480.15</t>
  </si>
  <si>
    <t>209 - Muhimbili - Funds Transfer  - 06 10 16 22 22 FUND-TRANSFER NMBMobileProd null!! From VERONICA VICENT SENY =&gt; SHAODU BUILDING MATERIAL LIMITED</t>
  </si>
  <si>
    <t>209FTM2252790536</t>
  </si>
  <si>
    <t>TZS 113816480.15</t>
  </si>
  <si>
    <t>101 - NMB Head Office - Cash Deposit Agency banking - 0610 16 22 47 agency @22510063850@TPS900 Trx ID PS1929268233  Ter ID 2255111704   Description Ibrahim!! From SHAODU BUILDING MATERIAL LIMITED =&gt; JOSEPH ENOCK MUHE</t>
  </si>
  <si>
    <t>101AGD325279D63X</t>
  </si>
  <si>
    <t>TZS 115716480.15</t>
  </si>
  <si>
    <t>230 - Airport - Funds Transfer  - 06 10 16 32 32 FUND-TRANSFER NMBMobileProd Strips!! From MAGINA ABEID YOHANA =&gt; SHAODU BUILDING MATERIAL LIMITED</t>
  </si>
  <si>
    <t>230FTM2252790043</t>
  </si>
  <si>
    <t>TZS 115966480.15</t>
  </si>
  <si>
    <t>101 - NMB Head Office - Cash Deposit Agency banking - 0610 17 37 37 agency @24510050651@TPS900 Trx ID PS1929435294  Ter ID 2455136901   Description mbaza engineering!! From SHAODU BUILDING MATERIAL LIMITED =&gt; JANETH MATHIAS KILAWE</t>
  </si>
  <si>
    <t>101AGD325279E2E6</t>
  </si>
  <si>
    <t>TZS 116536480.15</t>
  </si>
  <si>
    <t>209 - Muhimbili - Funds Transfer  - 06 10 17 58 26 FUND-TRANSFER NMBMobileProd null!! From VERONICA VICENT SENY =&gt; SHAODU BUILDING MATERIAL LIMITED</t>
  </si>
  <si>
    <t>209FTM2252790543</t>
  </si>
  <si>
    <t>TZS 116766480.15</t>
  </si>
  <si>
    <t>801 - Mlandizi - Funds Transfer  - 06 10 18 29 50 FUND-TRANSFER NMBMobileProd null!! From SIBORA MWITA NYAMARANYA =&gt; SHAODU BUILDING MATERIAL LIMITED</t>
  </si>
  <si>
    <t>801FTM4252790015</t>
  </si>
  <si>
    <t>TZS 118236480.15</t>
  </si>
  <si>
    <t>101 - NMB Head Office - Cash Deposit Agency banking - 0610 19 10 23 agency @40310156608@TPS900 Trx ID PS1929673635  Ter ID 4035131669   Description Singano!! From SHAODU BUILDING MATERIAL LIMITED =&gt; MARIAM SAID ILALA</t>
  </si>
  <si>
    <t>101AGD325279F09D</t>
  </si>
  <si>
    <t>2266000.00</t>
  </si>
  <si>
    <t>TZS 120502480.15</t>
  </si>
  <si>
    <t>101 - NMB Head Office - Cash Deposit Agency banking - 0610 20 52 02 agency @21210023660@TPS900 Trx ID PS1929880297  Ter ID 2125469461878   Description wana wa israel!! From SHAODU BUILDING MATERIAL LIMITED =&gt; MICHAEL LEMOMO MOLEL</t>
  </si>
  <si>
    <t>101AGD325279F4EW</t>
  </si>
  <si>
    <t>2580000.00</t>
  </si>
  <si>
    <t>TZS 123082480.15</t>
  </si>
  <si>
    <t>225 - Mlimani City - Outgoing Funds Transfer - Sender's Ref  T6CMRJVR1B SHAODU BUILDING MATERIAL LIMITED to XINGHAO GROUP CO.LIMITED =&gt; Remittance Info  purchase</t>
  </si>
  <si>
    <t>225IBFT252790062</t>
  </si>
  <si>
    <t>TZS 63082480.15</t>
  </si>
  <si>
    <t>225 - Mlimani City - Outgoing Funds Transfer - Sender's Ref  A09666EP2A SHAODU BUILDING MATERIAL LIMITED to KEDA (T) CERAMICS CO.LTD =&gt; Remittance Info  PURCHASE</t>
  </si>
  <si>
    <t>225IBFT252790551</t>
  </si>
  <si>
    <t>TZS 3082480.15</t>
  </si>
  <si>
    <t>07  Oct 2025</t>
  </si>
  <si>
    <t>258 - Kinyerezi - Outgoing Funds Transfer - Sender's Ref  YZ5KH3XQ8O NJIU PIUS MENGELE INVESTMENT COMPAN to SHAODU BUILDING MATERIAL LIMITED =&gt; Remittance Info  Chuma</t>
  </si>
  <si>
    <t>258IBFT252800001</t>
  </si>
  <si>
    <t>13780000.00</t>
  </si>
  <si>
    <t>TZS 16862480.15</t>
  </si>
  <si>
    <t>101 - NMB Head Office - Cash Deposit Agency banking - 0710 08 42 39 agency @80110030272@TPS900 Trx ID PS1930059372  Ter ID 8015122084   Description JOSEPH!! From SHAODU BUILDING MATERIAL LIMITED =&gt; HAPPYNES JOSHUA MLAY</t>
  </si>
  <si>
    <t>101AGD3252800496</t>
  </si>
  <si>
    <t>TZS 18322480.15</t>
  </si>
  <si>
    <t>101 - NMB Head Office - Cash Deposit Agency banking - 0710 08 48 48 agency @20310121493@TPS900 Trx ID PS1930068691  Ter ID 2035154818   Description malipo!! From SHAODU BUILDING MATERIAL LIMITED =&gt; HELAKRIDI PETER WELLA</t>
  </si>
  <si>
    <t>101AGD2252802871</t>
  </si>
  <si>
    <t>101000.00</t>
  </si>
  <si>
    <t>TZS 18423480.15</t>
  </si>
  <si>
    <t>101 - NMB Head Office - Cash Deposit Agency banking - 0710 09 26 23 agency @23110031147@TPS900 Trx ID PS1930137113  Ter ID 2315275672103   Description deposits!! From SHAODU BUILDING MATERIAL LIMITED =&gt; MELKIAD GERVAS KILASARA</t>
  </si>
  <si>
    <t>101AGD4252800818</t>
  </si>
  <si>
    <t>TZS 22423480.15</t>
  </si>
  <si>
    <t>101 - NMB Head Office - Cash Deposit Agency banking - 0710 09 45 46 agency @20310121493@TPS900 Trx ID PS1930175292  Ter ID 2035154818   Description malipo!! From SHAODU BUILDING MATERIAL LIMITED =&gt; HELAKRIDI PETER WELLA</t>
  </si>
  <si>
    <t>101AGD1252806406</t>
  </si>
  <si>
    <t>TZS 22428480.15</t>
  </si>
  <si>
    <t>705 - Masasi - Funds Transfer  - 07 10 09 48 36 FUND-TRANSFER NMBMobileProd null!! From HAMISI ABEID BANDARI =&gt; SHAODU BUILDING MATERIAL LIMITED</t>
  </si>
  <si>
    <t>705FTM3252800501</t>
  </si>
  <si>
    <t>TZS 23228480.15</t>
  </si>
  <si>
    <t>101 - NMB Head Office - Cash Deposit Agency banking - 0710 10 04 42 agency @44210023751@TPS900 Trx ID PS1930214008  Ter ID 4425162087   Description biashara!! From SHAODU BUILDING MATERIAL LIMITED =&gt; REGINALD RODECK MMARY</t>
  </si>
  <si>
    <t>101AGD3252804264</t>
  </si>
  <si>
    <t>1415000.00</t>
  </si>
  <si>
    <t>TZS 24643480.15</t>
  </si>
  <si>
    <t>225 - Mlimani City - Outgoing Funds Transfer - Sender's Ref  STMBI1F2BR SHAODU BUILDING MATERIAL LIMITED to KINGLION INVESTMENT COMPANY LTD =&gt; Remittance Info  PURCHASE</t>
  </si>
  <si>
    <t>225IBFT252800013</t>
  </si>
  <si>
    <t>16800000.00</t>
  </si>
  <si>
    <t>TZS 7843480.15</t>
  </si>
  <si>
    <t>238 - Mandela Road - Funds Transfer  - 07 10 11 01 03 FUND-TRANSFER NMBMobileProd Cheaf asilia !! From SCHOLASTICA EVARIST KALANGA =&gt; SHAODU BUILDING MATERIAL LIMITED</t>
  </si>
  <si>
    <t>238FTM4252800506</t>
  </si>
  <si>
    <t>TZS 12843480.15</t>
  </si>
  <si>
    <t>101 - NMB Head Office - Cash Deposit Agency banking - 0710 12 14 23 agency @24510019640@TPS900 Trx ID PS1930486978  Ter ID 245590680   Description jackson!! From SHAODU BUILDING MATERIAL LIMITED =&gt; IDALHAD TRADE CENTRE</t>
  </si>
  <si>
    <t>101AGD325280A0PC</t>
  </si>
  <si>
    <t>TZS 14843480.15</t>
  </si>
  <si>
    <t>101 - NMB Head Office - Cash Deposit Agency banking - 0710 12 14 24 agency @20710084626@TPS900 Trx ID PS1930487006  Ter ID 2075122815   Description ABDALLAH MTILILA!! From SHAODU BUILDING MATERIAL LIMITED =&gt; THOMAS MALIMA SIMEO</t>
  </si>
  <si>
    <t>101AGD225280A7MU</t>
  </si>
  <si>
    <t>TZS 15263480.15</t>
  </si>
  <si>
    <t>334 - Rocky City - Outgoing Funds Transfer - Sender's Ref  MORIA0PEDK WARETA ALUMINIUM&amp;GLASS CO LTD to SHAODU BUILDING MATERIAL LIMITED =&gt; Remittance Info  Aluminium</t>
  </si>
  <si>
    <t>334IBFT252800507</t>
  </si>
  <si>
    <t>8717000.00</t>
  </si>
  <si>
    <t>TZS 23980480.15</t>
  </si>
  <si>
    <t>101 - NMB Head Office - Cash Deposit Agency banking - 0710 12 34 17 agency @20310121493@TPS900 Trx ID PS1930526528  Ter ID 2035154818   Description malipo!! From SHAODU BUILDING MATERIAL LIMITED =&gt; HELAKRIDI PETER WELLA</t>
  </si>
  <si>
    <t>101AGD225280B166</t>
  </si>
  <si>
    <t>268700.00</t>
  </si>
  <si>
    <t>TZS 24249180.15</t>
  </si>
  <si>
    <t>101 - NMB Head Office - Cash Deposit Agency banking - 0710 13 13 29 agency @51610027247@TPS900 Trx ID PS1930601125  Ter ID 5165469397757   Description mdida kigoma!! From SHAODU BUILDING MATERIAL LIMITED =&gt; MADEBALI ADAM MADEBALI</t>
  </si>
  <si>
    <t>101AGD4252803838</t>
  </si>
  <si>
    <t>5790000.00</t>
  </si>
  <si>
    <t>TZS 30039180.15</t>
  </si>
  <si>
    <t>101 - NMB Head Office - Cash Deposit Agency banking - 0710 13 40 57 agency @20310121493@TPS900 Trx ID PS1930650276  Ter ID 2035154818   Description malipo!! From SHAODU BUILDING MATERIAL LIMITED =&gt; HELAKRIDI PETER WELLA</t>
  </si>
  <si>
    <t>101AGD225280B4ZS</t>
  </si>
  <si>
    <t>TZS 30539180.15</t>
  </si>
  <si>
    <t>101 - NMB Head Office - Cash Deposit Agency banking - 0710 13 50 37 agency @20310121493@TPS900 Trx ID PS1930667019  Ter ID 2035154818   Description malipo!! From SHAODU BUILDING MATERIAL LIMITED =&gt; HELAKRIDI PETER WELLA</t>
  </si>
  <si>
    <t>101AGD325280A50R</t>
  </si>
  <si>
    <t>TZS 31979180.15</t>
  </si>
  <si>
    <t>225 - Mlimani City - Funds Transfer  - 07 10 13 57 35 FUND-TRANSFER NMBMobileProd null!! From KAINDULA YAHYA SHABANI =&gt; SHAODU BUILDING MATERIAL LIMITED</t>
  </si>
  <si>
    <t>225FTM2252800069</t>
  </si>
  <si>
    <t>205200.00</t>
  </si>
  <si>
    <t>TZS 32184380.15</t>
  </si>
  <si>
    <t>101 - NMB Head Office - Cash Deposit Agency banking - 0710 14 23 48 agency @20310121493@TPS900 Trx ID PS1930723554  Ter ID 2035154818   Description malipo!! From SHAODU BUILDING MATERIAL LIMITED =&gt; HELAKRIDI PETER WELLA</t>
  </si>
  <si>
    <t>101AGD325280A6DA</t>
  </si>
  <si>
    <t>735000.00</t>
  </si>
  <si>
    <t>TZS 32919380.15</t>
  </si>
  <si>
    <t>801 - Mlandizi - Funds Transfer  - 07 10 14 39 35 FUND-TRANSFER NMBMobileProd null!! From REMMY IDD RAMADHAN =&gt; SHAODU BUILDING MATERIAL LIMITED</t>
  </si>
  <si>
    <t>801FTM4252800510</t>
  </si>
  <si>
    <t>TZS 34389380.15</t>
  </si>
  <si>
    <t>101 - NMB Head Office - Cash Deposit Agency banking - 0710 14 45 21 agency @60510063778@TPS900 Trx ID PS1930758607  Ter ID 6055106716   Description lwidiko kilas!! From SHAODU BUILDING MATERIAL LIMITED =&gt; TAMIMU AWADHI MWASUMILWE</t>
  </si>
  <si>
    <t>101AGD325280A6X7</t>
  </si>
  <si>
    <t>TZS 35165380.15</t>
  </si>
  <si>
    <t>225 - Mlimani City - Funds Transfer  - 07 10 15 19 10 FUND-TRANSFER NMBMobileProd Oder ya songea!! From AZIZA JUMA SUMBI =&gt; SHAODU BUILDING MATERIAL LIMITED</t>
  </si>
  <si>
    <t>225FTM4252800552</t>
  </si>
  <si>
    <t>1704000.00</t>
  </si>
  <si>
    <t>TZS 36869380.15</t>
  </si>
  <si>
    <t>101 - NMB Head Office - Cash Deposit Agency banking - 0710 16 07 08 agency @20710084626@TPS900 Trx ID PS1930898464  Ter ID 2075122815   Description ABDALLAH MTILILA!! From SHAODU BUILDING MATERIAL LIMITED =&gt; THOMAS MALIMA SIMEO</t>
  </si>
  <si>
    <t>101AGD125280B6M4</t>
  </si>
  <si>
    <t>TZS 36879380.15</t>
  </si>
  <si>
    <t>101 - NMB Head Office - Cash Deposit Agency banking - 0710 16 15 25 agency @60210099621@TPS900 Trx ID PS1930913368  Ter ID 6025167448   Description matwaki!! From SHAODU BUILDING MATERIAL LIMITED =&gt; IBRAHIM IZRAEL MGAYA</t>
  </si>
  <si>
    <t>101AGD325280B35R</t>
  </si>
  <si>
    <t>TZS 38079380.15</t>
  </si>
  <si>
    <t>209 - Muhimbili - Funds Transfer  - 07 10 16 57 00 FUND-TRANSFER NMBMobileProd null!! From VERONICA VICENT SENY =&gt; SHAODU BUILDING MATERIAL LIMITED</t>
  </si>
  <si>
    <t>209FTM3252800019</t>
  </si>
  <si>
    <t>463600.00</t>
  </si>
  <si>
    <t>TZS 38542980.15</t>
  </si>
  <si>
    <t>101 - NMB Head Office - Cash Deposit Agency banking - 0710 17 40 51 agency @25110059880@TPS900 Trx ID PS1931096638  Ter ID 2515152303   Description sway!! From SHAODU BUILDING MATERIAL LIMITED =&gt; CATHERINE VESSES SALEHE</t>
  </si>
  <si>
    <t>101AGD325280B6XS</t>
  </si>
  <si>
    <t>TZS 40012980.15</t>
  </si>
  <si>
    <t>101 - NMB Head Office - Cash Deposit Agency banking - 0710 18 50 18 agency @40310167244@TPS900 Trx ID PS1931260306  Ter ID 4035161495   Description doposit!! From SHAODU BUILDING MATERIAL LIMITED =&gt; PETTY PETER MMASSY FLOAT ACC</t>
  </si>
  <si>
    <t>101AGD325280C2T7</t>
  </si>
  <si>
    <t>TZS 41412980.15</t>
  </si>
  <si>
    <t>101 - NMB Head Office - Cash Deposit Agency banking - 0710 19 20 42 agency @40310156608@TPS900 Trx ID PS1931338358  Ter ID 4035131669   Description singano!! From SHAODU BUILDING MATERIAL LIMITED =&gt; MARIAM SAID ILALA</t>
  </si>
  <si>
    <t>101AGD325280C453</t>
  </si>
  <si>
    <t>1475000.00</t>
  </si>
  <si>
    <t>TZS 42887980.15</t>
  </si>
  <si>
    <t>101 - NMB Head Office - Cash Deposit Agency banking - 0710 19 34 11 agency @80110025277@TPS900 Trx ID PS1931369841  Ter ID 8015115779   Description deposit!! From SHAODU BUILDING MATERIAL LIMITED =&gt; CHIRISTINA SIMBI SINGE</t>
  </si>
  <si>
    <t>101AGD4252809078</t>
  </si>
  <si>
    <t>TZS 47237980.15</t>
  </si>
  <si>
    <t>225 - Mlimani City - Outgoing Funds Transfer - Sender's Ref  W4YX1BIR0F SHAODU BUILDING MATERIAL LIMITED to XINGHAO GROUP CO.LIMITED =&gt; Remittance Info  PURCHASE</t>
  </si>
  <si>
    <t>225IBFT252800584</t>
  </si>
  <si>
    <t>47230000.00</t>
  </si>
  <si>
    <t>TZS 7980.15</t>
  </si>
  <si>
    <t>08  Oct 2025</t>
  </si>
  <si>
    <t>225 - Mlimani City - Funds Transfer  - 08 10 08 21 15 FUND-TRANSFER NMBMobileProd Malipo ya cement !! From KINUNDA, DENIS AMBROS =&gt; SHAODU BUILDING MATERIAL LIMITED</t>
  </si>
  <si>
    <t>225FTM4252810507</t>
  </si>
  <si>
    <t>TZS 5007980.15</t>
  </si>
  <si>
    <t>237 - Ubungo - Funds Transfer  - 08 10 08 47 06 FUND-TRANSFER NMBMobileProd null!! From NJIU JAPHET MENGELE =&gt; SHAODU BUILDING MATERIAL LIMITED</t>
  </si>
  <si>
    <t>237FTM4252810502</t>
  </si>
  <si>
    <t>TZS 10007980.15</t>
  </si>
  <si>
    <t>801 - Mlandizi - Funds Transfer  - 08 10 09 01 29 FUND-TRANSFER NMBMobileProd null!! From JOSEPH ALEX SENYA =&gt; SHAODU BUILDING MATERIAL LIMITED</t>
  </si>
  <si>
    <t>801FTM4252810001</t>
  </si>
  <si>
    <t>TZS 11487980.15</t>
  </si>
  <si>
    <t>214 - Kisarawe - Outgoing Funds Transfer - Sender's Ref  HGZD5GKXMS FNB ENTERPRISES to SHAODU BUILDING MATERIAL LIMITED =&gt; Remittance Info  manunuzi vioo 30Pcs</t>
  </si>
  <si>
    <t>214IBFT252810002</t>
  </si>
  <si>
    <t>TZS 13377980.15</t>
  </si>
  <si>
    <t>101 - NMB Head Office - Cash Deposit Agency banking - 0810 10 08 10 agency @80110029162@TPS900 Trx ID PS1931822740  Ter ID 801581040   Description hassan!! From SHAODU BUILDING MATERIAL LIMITED =&gt; EMMNUEL MICHAEL NDOSI</t>
  </si>
  <si>
    <t>101AGD3252814083</t>
  </si>
  <si>
    <t>TZS 14857980.15</t>
  </si>
  <si>
    <t>101 - NMB Head Office - Cash Deposit Agency banking - 0810 10 19 27 agency @40310153192@TPS900 Trx ID PS1931845374  Ter ID 4035123241   Description biashara!! From SHAODU BUILDING MATERIAL LIMITED =&gt; MARENGA INVESTMENT CO LTD</t>
  </si>
  <si>
    <t>101AGD3252814263</t>
  </si>
  <si>
    <t>TZS 15457980.15</t>
  </si>
  <si>
    <t>801 - Mlandizi - Funds Transfer  - 08 10 11 08 46 FUND-TRANSFER NMBMobileProd Kulipia cement lulu !! From DAMBULWA YASINI DAMBULWA =&gt; SHAODU BUILDING MATERIAL LIMITED</t>
  </si>
  <si>
    <t>801FTM4252810502</t>
  </si>
  <si>
    <t>TZS 18397980.15</t>
  </si>
  <si>
    <t>101 - NMB Head Office - Cash Deposit Agency banking - 0810 11 28 36 agency @30610057579@TPS900 Trx ID PS1931984803  Ter ID 306596280   Description joshua kahama!! From SHAODU BUILDING MATERIAL LIMITED =&gt; ALEX MOSES MASUMBUKO</t>
  </si>
  <si>
    <t>101AGD3252818159</t>
  </si>
  <si>
    <t>TZS 20677980.15</t>
  </si>
  <si>
    <t>101 - NMB Head Office - Cash Deposit Agency banking - 0810 11 29 05 agency @44110006606@TPS900 Trx ID PS1931985811  Ter ID 4415133075   Description davis!! From SHAODU BUILDING MATERIAL LIMITED =&gt; BONIFASI FEDRICK MINJA</t>
  </si>
  <si>
    <t>101AGD4252812330</t>
  </si>
  <si>
    <t>5306000.00</t>
  </si>
  <si>
    <t>TZS 25983980.15</t>
  </si>
  <si>
    <t>801 - Mlandizi - Funds Transfer  - 08 10 11 45 03 FUND-TRANSFER NMBMobileProd null!! From REMMY IDD RAMADHAN =&gt; SHAODU BUILDING MATERIAL LIMITED</t>
  </si>
  <si>
    <t>801FTM4252810505</t>
  </si>
  <si>
    <t>TZS 27443980.15</t>
  </si>
  <si>
    <t>101 - NMB Head Office - Cash Deposit Agency banking - 0810 11 54 39 agency @51410071925@TPS900 Trx ID PS1932041179  Ter ID 5145119013   Description Juma Juma!! From SHAODU BUILDING MATERIAL LIMITED =&gt; ESROM WILLISON NDABAGILILE</t>
  </si>
  <si>
    <t>101AGD3252819563</t>
  </si>
  <si>
    <t>2757000.00</t>
  </si>
  <si>
    <t>TZS 30200980.15</t>
  </si>
  <si>
    <t>230 - Airport - Cash Deposit - sadam ahamd!! From SHAODU BUILDING MATERIAL LIMITED</t>
  </si>
  <si>
    <t>230CHDP252810038</t>
  </si>
  <si>
    <t>11794000.00</t>
  </si>
  <si>
    <t>TZS 41994980.15</t>
  </si>
  <si>
    <t>201 - Bank House - Funds Transfer  - 08 10 12 26 41 FUND-TRANSFER NMBMobileProd null!! From FRANCO MOLOLO MWAKABUTA =&gt; SHAODU BUILDING MATERIAL LIMITED</t>
  </si>
  <si>
    <t>201FTM3252810530</t>
  </si>
  <si>
    <t>TZS 42844980.15</t>
  </si>
  <si>
    <t>101 - NMB Head Office - Cash Deposit Agency banking - 0810 12 26 56 agency @30310023818@TPS900 Trx ID PS1932106527  Ter ID 3035469473917   Description rajabu!! From SHAODU BUILDING MATERIAL LIMITED =&gt; EMMANUEL NGWINULA CHULE</t>
  </si>
  <si>
    <t>101AGD5252811190</t>
  </si>
  <si>
    <t>TZS 52844980.15</t>
  </si>
  <si>
    <t>101 - NMB Head Office - Cash Deposit Agency banking - 0810 12 34 38 agency @60210030262@TPS900 Trx ID PS1932120985  Ter ID 6025281985623   Description matwaki!! From SHAODU BUILDING MATERIAL LIMITED =&gt; IBRAHIM IZRAEL MGAYA</t>
  </si>
  <si>
    <t>101AGD225281A7NH</t>
  </si>
  <si>
    <t>TZS 53244980.15</t>
  </si>
  <si>
    <t>404 - Rombo - Funds Transfer  - 08 10 13 33 53 FUND-TRANSFER NMBMobileProd null!! From STEPHAN GODWIN MASSENGE =&gt; SHAODU BUILDING MATERIAL LIMITED</t>
  </si>
  <si>
    <t>404FTM4252810007</t>
  </si>
  <si>
    <t>TZS 56244980.15</t>
  </si>
  <si>
    <t>101 - NMB Head Office - Cash Deposit Agency banking - 0810 13 36 11 agency @63610019755@TPS900 Trx ID PS1932230835  Ter ID 6365106368   Description ayubu!! From SHAODU BUILDING MATERIAL LIMITED =&gt; YUSTA AGUSTINO LANDULILA</t>
  </si>
  <si>
    <t>101AGD225281B3CG</t>
  </si>
  <si>
    <t>TZS 56484980.15</t>
  </si>
  <si>
    <t>101 - NMB Head Office - Cash Deposit Agency banking - 0810 14 32 52 agency @51410082036@TPS900 Trx ID PS1932317310  Ter ID 5145143443   Description simon!! From SHAODU BUILDING MATERIAL LIMITED =&gt; AMIRI MUSA SELEMANI</t>
  </si>
  <si>
    <t>101AGD225281B5X7</t>
  </si>
  <si>
    <t>315000.00</t>
  </si>
  <si>
    <t>TZS 56799980.15</t>
  </si>
  <si>
    <t>101 - NMB Head Office - Cash Deposit Agency banking - 0810 15 21 07 agency @20310121493@TPS900 Trx ID PS1932400178  Ter ID 2035154818   Description malipo!! From SHAODU BUILDING MATERIAL LIMITED =&gt; HELAKRIDI PETER WELLA</t>
  </si>
  <si>
    <t>101AGD325281A7AA</t>
  </si>
  <si>
    <t>TZS 59299980.15</t>
  </si>
  <si>
    <t>101 - NMB Head Office - Cash Deposit Agency banking - 0810 15 25 10 agency @20310121493@TPS900 Trx ID PS1932407370  Ter ID 2035154818   Description malipo!! From SHAODU BUILDING MATERIAL LIMITED =&gt; HELAKRIDI PETER WELLA</t>
  </si>
  <si>
    <t>101AGD325281B02E</t>
  </si>
  <si>
    <t>2115600.00</t>
  </si>
  <si>
    <t>TZS 61415580.15</t>
  </si>
  <si>
    <t>336 - Kahama Business Centre - Outgoing Funds Transfer - Sender's Ref  JCFIAHXOFN PROSPER SALVATORY MEELA to SHAODU BUILDING MATERIAL LIMITED =&gt; Remittance Info  cs</t>
  </si>
  <si>
    <t>336IBFT252810509</t>
  </si>
  <si>
    <t>TZS 63915580.15</t>
  </si>
  <si>
    <t>101 - NMB Head Office - Cash Deposit Agency banking - 0810 17 03 14 agency @20310121493@TPS900 Trx ID PS1932590993  Ter ID 2035154818   Description malipo!! From SHAODU BUILDING MATERIAL LIMITED =&gt; HELAKRIDI PETER WELLA</t>
  </si>
  <si>
    <t>101AGD225281C75C</t>
  </si>
  <si>
    <t>TZS 64190580.15</t>
  </si>
  <si>
    <t>101 - NMB Head Office - Cash Deposit Agency banking - 0810 18 26 31 agency @40310167244@TPS900 Trx ID PS1932769023  Ter ID 4035161495   Description diposit!! From SHAODU BUILDING MATERIAL LIMITED =&gt; PETTY PETER MMASSY FLOAT ACC</t>
  </si>
  <si>
    <t>101AGD325281B77D</t>
  </si>
  <si>
    <t>2321000.00</t>
  </si>
  <si>
    <t>TZS 66511580.15</t>
  </si>
  <si>
    <t>225 - Mlimani City - Outgoing Funds Transfer - Sender's Ref  P2HU6DSA0F SHAODU BUILDING MATERIAL LIMITED to KEDA (T) CERAMICS CO.LTD =&gt; Remittance Info  PURCHASE</t>
  </si>
  <si>
    <t>225IBFT252810064</t>
  </si>
  <si>
    <t>66000000.00</t>
  </si>
  <si>
    <t>TZS 511580.15</t>
  </si>
  <si>
    <t>09  Oct 2025</t>
  </si>
  <si>
    <t>101 - NMB Head Office - Cash Deposit Agency banking - 0910 08 39 42 agency @80110042888@TPS900 Trx ID PS1933231800  Ter ID 8015122086   Description malipo!! From SHAODU BUILDING MATERIAL LIMITED =&gt; COSMAS DANIEL MESHI</t>
  </si>
  <si>
    <t>101AGD3252820480</t>
  </si>
  <si>
    <t>TZS 1991580.15</t>
  </si>
  <si>
    <t>336 - Kahama Business Centre - Outgoing Funds Transfer - Sender's Ref  KFWQM5KAB1 PROSPER SALVATORY MEELA to SHAODU BUILDING MATERIAL LIMITED =&gt; Remittance Info  cs</t>
  </si>
  <si>
    <t>336IBFT252820003</t>
  </si>
  <si>
    <t>1374000.00</t>
  </si>
  <si>
    <t>TZS 3365580.15</t>
  </si>
  <si>
    <t>101 - NMB Head Office - Cash Deposit Agency banking - 0910 09 50 56 agency @23110031147@TPS900 Trx ID PS1933349042  Ter ID 2315275672103   Description sitinus!! From SHAODU BUILDING MATERIAL LIMITED =&gt; MELKIAD GERVAS KILASARA</t>
  </si>
  <si>
    <t>101AGD4252820276</t>
  </si>
  <si>
    <t>5593000.00</t>
  </si>
  <si>
    <t>TZS 8958580.15</t>
  </si>
  <si>
    <t>101 - NMB Head Office - Cash Deposit Agency banking - 0910 10 46 41 agency @40310061034@Trx ID PS1933454624  Ter ID 403515851   Description PRINT AND HARDWARE!! From SHAODU BUILDING MATERIAL LIMITED =&gt; VISION STATIONERY- GEN SUPP-FLOAT</t>
  </si>
  <si>
    <t>101AGD3252826057</t>
  </si>
  <si>
    <t>TZS 9958580.15</t>
  </si>
  <si>
    <t>101 - NMB Head Office - Cash Deposit Agency banking - 0910 10 47 37 agency @44110006606@TPS900 Trx ID PS1933457440  Ter ID 4415133075   Description davis!! From SHAODU BUILDING MATERIAL LIMITED =&gt; BONIFASI FEDRICK MINJA</t>
  </si>
  <si>
    <t>101AGD3252825646</t>
  </si>
  <si>
    <t>TZS 12508580.15</t>
  </si>
  <si>
    <t>705mcti252820001</t>
  </si>
  <si>
    <t>22980000.00</t>
  </si>
  <si>
    <t>TZS 35488580.15</t>
  </si>
  <si>
    <t>101 - NMB Head Office - Cash Deposit Agency banking - 0910 11 59 41 agency @21710046007@TPS900 Trx ID PS1933595997  Ter ID 2175118222   Description Anna sanga!! From SHAODU BUILDING MATERIAL LIMITED =&gt; OMARI TABU MAZIKU</t>
  </si>
  <si>
    <t>101AGD225282A50S</t>
  </si>
  <si>
    <t>TZS 35808580.15</t>
  </si>
  <si>
    <t>101 - NMB Head Office - Cash Deposit Agency banking - 0910 12 31 10 agency @40310070910@TPS900 Trx ID PS1933654872  Ter ID 4035123700   Description paints!! From SHAODU BUILDING MATERIAL LIMITED =&gt; JASTIN STAMEZA SHAO FLOAT</t>
  </si>
  <si>
    <t>101AGD325282A0K8</t>
  </si>
  <si>
    <t>TZS 37308580.15</t>
  </si>
  <si>
    <t>705 - Masasi - Funds Transfer  - 09 10 12 49 17 FUND-TRANSFER NMBMobileProd null!! From JACKLINE BONAVENTURA MARUNDA =&gt; SHAODU BUILDING MATERIAL LIMITED</t>
  </si>
  <si>
    <t>705FTM1252820502</t>
  </si>
  <si>
    <t>12400.00</t>
  </si>
  <si>
    <t>TZS 37320980.15</t>
  </si>
  <si>
    <t>101 - NMB Head Office - Cash Deposit Agency banking - 0910 13 09 22 agency @32510024513@TPS900 Trx ID PS1933722699  Ter ID 325551802   Description magigo!! From SHAODU BUILDING MATERIAL LIMITED =&gt; MARCO PETRO BARAKA</t>
  </si>
  <si>
    <t>101AGD4252823223</t>
  </si>
  <si>
    <t>TZS 45180980.15</t>
  </si>
  <si>
    <t>101 - NMB Head Office - Cash Deposit Agency banking - 0910 13 38 55 agency @80110030269@TPS900 Trx ID PS1933772441  Ter ID 8015112137   Description john!! From SHAODU BUILDING MATERIAL LIMITED =&gt; ISACK MINZI MABELA</t>
  </si>
  <si>
    <t>101AGD325282A2ZG</t>
  </si>
  <si>
    <t>TZS 46956980.15</t>
  </si>
  <si>
    <t>403 - Nelson Mandela - Outgoing Funds Transfer - Sender's Ref  SC0WF53865 BRM COMPANY LIMITED to SHAODU BUILDING MATERIAL LIMITED =&gt; Remittance Info  Malipo ya accessories</t>
  </si>
  <si>
    <t>403IBFT252820016</t>
  </si>
  <si>
    <t>TZS 51956980.15</t>
  </si>
  <si>
    <t>225 - Mlimani City - Outgoing Funds Transfer - Sender's Ref  5CSGY6CXCW =&gt; Ultimate Beneficiary  /0150523656100 * EVERBRIGHT STEEL MATERIALS CO LTD =&gt; Remittance Info  PURCHASE</t>
  </si>
  <si>
    <t>225IBOT252820512</t>
  </si>
  <si>
    <t>12087200.00</t>
  </si>
  <si>
    <t>TZS 39869780.15</t>
  </si>
  <si>
    <t>225 - Mlimani City - Commission on Funds Transfer - Sender's Ref  5CSGY6CXCW =&gt; Ultimate Beneficiary  /0150523656100 * EVERBRIGHT STEEL MATERIALS CO LTD =&gt; Remittance Info  PURCHASE</t>
  </si>
  <si>
    <t>TZS 39865542.86</t>
  </si>
  <si>
    <t>225 - Mlimani City - VAT Payable on Comm and Fees - Sender's Ref  5CSGY6CXCW =&gt; Ultimate Beneficiary  /0150523656100 * EVERBRIGHT STEEL MATERIALS CO LTD =&gt; Remittance Info  PURCHASE</t>
  </si>
  <si>
    <t>TZS 39864780.15</t>
  </si>
  <si>
    <t>209 - Muhimbili - Funds Transfer  - 09 10 14 44 38 FUND-TRANSFER NMBMobileProd null!! From VERONICA VICENT SENY =&gt; SHAODU BUILDING MATERIAL LIMITED</t>
  </si>
  <si>
    <t>209FTM3252820515</t>
  </si>
  <si>
    <t>559000.00</t>
  </si>
  <si>
    <t>TZS 40423780.15</t>
  </si>
  <si>
    <t>403 - Nelson Mandela - Outgoing Funds Transfer - Sender's Ref  FT25100914533875 ALIHUSEIN MUSTAFA SHARIFF to SHAODU BUILDING MATERIAL LIMITED =&gt; Remittance Info  /FIS/3207000/for glasses</t>
  </si>
  <si>
    <t>403FTSY252820514</t>
  </si>
  <si>
    <t>TZS 42423780.15</t>
  </si>
  <si>
    <t>101 - NMB Head Office - Cash Deposit Agency banking - 0910 16 19 18 agency @51410067192@TPS900 Trx ID PS1934034087  Ter ID 5145115986   Description Jafari!! From SHAODU BUILDING MATERIAL LIMITED =&gt; GABRIEL JAPHET NTIYONGOLEGWA</t>
  </si>
  <si>
    <t>101AGD4252825703</t>
  </si>
  <si>
    <t>3965000.00</t>
  </si>
  <si>
    <t>TZS 46388780.15</t>
  </si>
  <si>
    <t>101 - NMB Head Office - Cash Deposit Agency banking - 0910 17 37 21 agency @20310121493@TPS900 Trx ID PS1934178324  Ter ID 2035154818   Description malipo!! From SHAODU BUILDING MATERIAL LIMITED =&gt; HELAKRIDI PETER WELLA</t>
  </si>
  <si>
    <t>101AGD125282C1G6</t>
  </si>
  <si>
    <t>14000.00</t>
  </si>
  <si>
    <t>TZS 46402780.15</t>
  </si>
  <si>
    <t>101 - NMB Head Office - Cash Deposit Agency banking - 0910 17 59 26 agency @33110030598@TPS900 Trx ID PS1934222921  Ter ID 3315137027   Description EZRA!! From SHAODU BUILDING MATERIAL LIMITED =&gt; DAVID RICHARD MARTIN</t>
  </si>
  <si>
    <t>101AGD4252826476</t>
  </si>
  <si>
    <t>TZS 50402780.15</t>
  </si>
  <si>
    <t>225 - Mlimani City - Outgoing Funds Transfer - Sender's Ref  5U8S963408 SHAODU BUILDING MATERIAL LIMITED to KEDA (T) CERAMICS CO.LTD =&gt; Remittance Info  PURCHASE</t>
  </si>
  <si>
    <t>225IBFT252820560</t>
  </si>
  <si>
    <t>TZS 402780.15</t>
  </si>
  <si>
    <t>10  Oct 2025</t>
  </si>
  <si>
    <t>258 - Kinyerezi - Outgoing Funds Transfer - Sender's Ref  55YY2OABI2 NJIU PIUS MENGELE INVESTMENT COMPAN to SHAODU BUILDING MATERIAL LIMITED =&gt; Remittance Info  Chuma</t>
  </si>
  <si>
    <t>258IBFT252830001</t>
  </si>
  <si>
    <t>TZS 10402780.15</t>
  </si>
  <si>
    <t>258 - Kinyerezi - Outgoing Funds Transfer - Sender's Ref  DUF8X13SF4 NJIU PIUS MENGELE INVESTMENT COMPAN to SHAODU BUILDING MATERIAL LIMITED =&gt; Remittance Info  Shata</t>
  </si>
  <si>
    <t>258IBFT252830002</t>
  </si>
  <si>
    <t>TZS 11802780.15</t>
  </si>
  <si>
    <t>235 - Tegeta - Funds Transfer  - 10 10 07 57 56 FUND-TRANSFER NMBMobileProd Cement payments !! From CONSOLATHA BONAVENTURA KYANDO =&gt; SHAODU BUILDING MATERIAL LIMITED</t>
  </si>
  <si>
    <t>235FTM4252830002</t>
  </si>
  <si>
    <t>TZS 13262780.15</t>
  </si>
  <si>
    <t>235 - Tegeta - Funds Transfer  - 10 10 08 05 32 FUND-TRANSFER NMBMobileProd Cement payments !! From CONSOLATHA BONAVENTURA KYANDO =&gt; SHAODU BUILDING MATERIAL LIMITED</t>
  </si>
  <si>
    <t>235FTM1252830003</t>
  </si>
  <si>
    <t>TZS 13282780.15</t>
  </si>
  <si>
    <t>101 - NMB Head Office - Cash Deposit Agency banking - 1010 08 46 38 agency @50810098337@TPS900 Trx ID PS1934743438  Ter ID 5085166198   Description Christian mallya!! From SHAODU BUILDING MATERIAL LIMITED =&gt; CHRISTINA ROGACIAN MASSAWE</t>
  </si>
  <si>
    <t>101AGD3252831146</t>
  </si>
  <si>
    <t>TZS 15282780.15</t>
  </si>
  <si>
    <t>209 - Muhimbili - Funds Transfer  - 10 10 09 20 53 FUND-TRANSFER NMBMobileProd Business !! From VERONICA VICENT SENY =&gt; SHAODU BUILDING MATERIAL LIMITED</t>
  </si>
  <si>
    <t>209FTM4252830002</t>
  </si>
  <si>
    <t>TZS 18582780.15</t>
  </si>
  <si>
    <t>101 - NMB Head Office - Cash Deposit Agency banking - 1010 10 02 09 agency @70510078095@TPS900 Trx ID PS1934876529  Ter ID 7055160704   Description huseni!! From SHAODU BUILDING MATERIAL LIMITED =&gt; RAMADHANI NASSORO LILUME</t>
  </si>
  <si>
    <t>101AGD4252831022</t>
  </si>
  <si>
    <t>5587500.00</t>
  </si>
  <si>
    <t>TZS 24170280.15</t>
  </si>
  <si>
    <t>101 - NMB Head Office - Cash Deposit Agency banking - 1010 10 24 03 agency @23110031147@TPS900 Trx ID PS1934919621  Ter ID 2315275672103   Description deposits!! From SHAODU BUILDING MATERIAL LIMITED =&gt; MELKIAD GERVAS KILASARA</t>
  </si>
  <si>
    <t>101AGD4252831194</t>
  </si>
  <si>
    <t>TZS 27670280.15</t>
  </si>
  <si>
    <t>403 - Nelson Mandela - Outgoing Funds Transfer - Sender's Ref  UYKG3ELDNC TUPESIZE COMPANY LIMITED to SHAODU BUILDING MATERIAL LIMITED =&gt; Remittance Info  Deposit</t>
  </si>
  <si>
    <t>403IBFT252830012</t>
  </si>
  <si>
    <t>TZS 31670280.15</t>
  </si>
  <si>
    <t>101 - NMB Head Office - TIPS Payments - Ref  042-T20251010MHB00054750254 Received payment from 2090020000119 (Tupesize Company Limited) on 10.10.2025 11 15 02!! From BOT TIPS CLEARING ACCOUNT =&gt; SHAODU BUILDING MATERIAL LIMITED</t>
  </si>
  <si>
    <t>101TPFT252835913</t>
  </si>
  <si>
    <t>TZS 37670280.15</t>
  </si>
  <si>
    <t>212 - Kibaha - Funds Transfer  - 10 10 11 22 48 FUND-TRANSFER NMBMobileProd null!! From FELIX JELEMIA MWALUGALA =&gt; SHAODU BUILDING MATERIAL LIMITED</t>
  </si>
  <si>
    <t>212FTM4252830011</t>
  </si>
  <si>
    <t>TZS 39130280.15</t>
  </si>
  <si>
    <t>801 - Mlandizi - Funds Transfer  - 10 10 11 34 49 FUND-TRANSFER NMBMobileProd null!! From JONAS JUSTINE KIMARIO =&gt; SHAODU BUILDING MATERIAL LIMITED</t>
  </si>
  <si>
    <t>801FTM4252830506</t>
  </si>
  <si>
    <t>TZS 40830280.15</t>
  </si>
  <si>
    <t>101 - NMB Head Office - Funds Transfer  - 1010 12 38 36 agency @51410021798@TPS900 Trx ID PS1935183812 Ter ID 5145348183503 Card No 516148******2832!! From WANGALUKE, SAID DAUD =&gt; SHAODU BUILDING MATERIAL LIMITED</t>
  </si>
  <si>
    <t>101AGM4252830106</t>
  </si>
  <si>
    <t>TZS 45810280.15</t>
  </si>
  <si>
    <t>101 - NMB Head Office - Cash Deposit Agency banking - 1010 12 59 55 agency @20310121493@TPS900 Trx ID PS1935222279  Ter ID 2035154818   Description malipo!! From SHAODU BUILDING MATERIAL LIMITED =&gt; HELAKRIDI PETER WELLA</t>
  </si>
  <si>
    <t>101AGD225283B1FT</t>
  </si>
  <si>
    <t>TZS 45945280.15</t>
  </si>
  <si>
    <t>101 - NMB Head Office - Cash Deposit Agency banking - 1010 13 02 26 agency @20310121493@TPS900 Trx ID PS1935226748  Ter ID 2035154818   Description malipo!! From SHAODU BUILDING MATERIAL LIMITED =&gt; HELAKRIDI PETER WELLA</t>
  </si>
  <si>
    <t>101AGD125283A6HH</t>
  </si>
  <si>
    <t>TZS 45960280.15</t>
  </si>
  <si>
    <t>101 - NMB Head Office - Cash Deposit Agency banking - 1010 13 07 42 agency @20310121493@TPS900 Trx ID PS1935235848  Ter ID 2035154818   Description malipo!! From SHAODU BUILDING MATERIAL LIMITED =&gt; HELAKRIDI PETER WELLA</t>
  </si>
  <si>
    <t>101AGD125283A6P7</t>
  </si>
  <si>
    <t>27500.00</t>
  </si>
  <si>
    <t>TZS 45987780.15</t>
  </si>
  <si>
    <t>101 - NMB Head Office - Cash Deposit Agency banking - 1010 14 31 26 agency @24310023817@TPS900 Trx ID PS1935376282  Ter ID 243556534   Description CAREEN!! From SHAODU BUILDING MATERIAL LIMITED =&gt; MIANE ELECTRICAL TRADERS</t>
  </si>
  <si>
    <t>101AGD225283B5OV</t>
  </si>
  <si>
    <t>TZS 46291780.15</t>
  </si>
  <si>
    <t>101 - NMB Head Office - Cash Deposit Agency banking - 1010 15 26 57 agency @80110011342@TPS900 Trx ID PS1935468892  Ter ID 801562842   Description msuya!! From SHAODU BUILDING MATERIAL LIMITED =&gt; NEEMA SAUL  NKYA</t>
  </si>
  <si>
    <t>101AGD325283A7AE</t>
  </si>
  <si>
    <t>TZS 47751780.15</t>
  </si>
  <si>
    <t>101 - NMB Head Office - Cash Deposit Agency banking - 1010 15 27 37 agency @20310121493@TPS900 Trx ID PS1935470091  Ter ID 2035154818   Description malipo!! From SHAODU BUILDING MATERIAL LIMITED =&gt; HELAKRIDI PETER WELLA</t>
  </si>
  <si>
    <t>101AGD225283C16U</t>
  </si>
  <si>
    <t>TZS 48251780.15</t>
  </si>
  <si>
    <t>101 - NMB Head Office - Cash Deposit Agency banking - 1010 15 28 47 agency @20310121493@TPS900 Trx ID PS1935472193  Ter ID 2035154818   Description malipo!! From SHAODU BUILDING MATERIAL LIMITED =&gt; HELAKRIDI PETER WELLA</t>
  </si>
  <si>
    <t>101AGD325283A7FG</t>
  </si>
  <si>
    <t>673600.00</t>
  </si>
  <si>
    <t>TZS 48925380.15</t>
  </si>
  <si>
    <t>621 - Sumbawanga - Funds Transfer  - 10 10 15 43 15 FUND-TRANSFER NMBMobileProd null!! From GABRIEL REMMY SIKAZWE =&gt; SHAODU BUILDING MATERIAL LIMITED</t>
  </si>
  <si>
    <t>621FTM3252830509</t>
  </si>
  <si>
    <t>TZS 49435380.15</t>
  </si>
  <si>
    <t>225 - Mlimani City - Funds Transfer  - 10 10 15 45 48 FUND-TRANSFER NMBMobileProd Malipo ya cement !! From KINUNDA, DENIS AMBROS =&gt; SHAODU BUILDING MATERIAL LIMITED</t>
  </si>
  <si>
    <t>225FTM4252830539</t>
  </si>
  <si>
    <t>TZS 50915380.15</t>
  </si>
  <si>
    <t>101 - NMB Head Office - Cash Deposit Agency banking - 1010 15 47 45 agency @80110040203@TPS900 Trx ID PS1935504849  Ter ID 8015121783   Description msuya!! From SHAODU BUILDING MATERIAL LIMITED =&gt; MOHAMED SHABANI MVUNGI</t>
  </si>
  <si>
    <t>101AGD125283B53J</t>
  </si>
  <si>
    <t>TZS 50935380.15</t>
  </si>
  <si>
    <t>611 - Mbarali - Funds Transfer  - 10 10 15 49 19 FUND-TRANSFER NMBMobileProd Kioo bronze johara  20 clear johara 50!! From NJOVU, ERASTO MATERNUS =&gt; SHAODU BUILDING MATERIAL LIMITED</t>
  </si>
  <si>
    <t>611FTM4252830007</t>
  </si>
  <si>
    <t>TZS 53035380.15</t>
  </si>
  <si>
    <t>225 - Mlimani City - Outgoing Funds Transfer - Sender's Ref  VS0MI2G6X8 DIVINE DREAMS BUSINESS to SHAODU BUILDING MATERIAL LIMITED =&gt; Remittance Info  cement</t>
  </si>
  <si>
    <t>225IBFT252830052</t>
  </si>
  <si>
    <t>TZS 54515380.15</t>
  </si>
  <si>
    <t>225 - Mlimani City - Outgoing Funds Transfer - Sender's Ref  B17KBG6O43 SHAODU BUILDING MATERIAL LIMITED to KEDA (T) CERAMICS CO.LTD =&gt; Remittance Info  PURCHASE</t>
  </si>
  <si>
    <t>225IBFT252830064</t>
  </si>
  <si>
    <t>54510000.00</t>
  </si>
  <si>
    <t>TZS 5380.15</t>
  </si>
  <si>
    <t>11  Oct 2025</t>
  </si>
  <si>
    <t>207 - Temeke - Funds Transfer  - 11 10 07 17 26 FUND-TRANSFER NMBMobileProd null!! From MIRIAM SEMPURI KIHIYO =&gt; SHAODU BUILDING MATERIAL LIMITED</t>
  </si>
  <si>
    <t>207FTM4252840003</t>
  </si>
  <si>
    <t>TZS 1485380.15</t>
  </si>
  <si>
    <t>610 - Mbalizi Road - Funds Transfer  - 11 10 10 15 23 FUND-TRANSFER NMBMobileProd null!! From ADERICK FIDELIS BAYONA =&gt; SHAODU BUILDING MATERIAL LIMITED</t>
  </si>
  <si>
    <t>610FTM4252840009</t>
  </si>
  <si>
    <t>1715000.00</t>
  </si>
  <si>
    <t>TZS 3200380.15</t>
  </si>
  <si>
    <t>101 - NMB Head Office - Cash Deposit Agency banking - 1110 10 18 13 agency @40910028975@TPS900 Trx ID PS1936525900  Ter ID 4095469414660   Description omary mshangama!! From SHAODU BUILDING MATERIAL LIMITED =&gt; IDDI SHAURI SULLE</t>
  </si>
  <si>
    <t>101AGD3252844543</t>
  </si>
  <si>
    <t>TZS 5720380.15</t>
  </si>
  <si>
    <t>101 - NMB Head Office - Cash Deposit Agency banking - 1110 10 28 11 agency @30610069042@TPS900 Trx ID PS1936543681  Ter ID 306572040   Description mbembat!! From SHAODU BUILDING MATERIAL LIMITED =&gt; FARAJI AMIRI NZINGO</t>
  </si>
  <si>
    <t>101AGD4252841581</t>
  </si>
  <si>
    <t>5130000.00</t>
  </si>
  <si>
    <t>TZS 10850380.15</t>
  </si>
  <si>
    <t>101 - NMB Head Office - Cash Deposit Agency banking - 1110 11 15 44 agency @20310121493@TPS900 Trx ID PS1936629361  Ter ID 2035154818   Description M trader!! From SHAODU BUILDING MATERIAL LIMITED =&gt; HELAKRIDI PETER WELLA</t>
  </si>
  <si>
    <t>101AGD3252847516</t>
  </si>
  <si>
    <t>TZS 11550380.15</t>
  </si>
  <si>
    <t>101 - NMB Head Office - Cash Deposit Agency banking - 1110 11 17 15 agency @20310121493@TPS900 Trx ID PS1936632116  Ter ID 2035154818   Description M trader!! From SHAODU BUILDING MATERIAL LIMITED =&gt; HELAKRIDI PETER WELLA</t>
  </si>
  <si>
    <t>101AGD3252847571</t>
  </si>
  <si>
    <t>TZS 12160380.15</t>
  </si>
  <si>
    <t>305 - Bariadi - Outgoing Funds Transfer - Sender's Ref  FT25101112071529 JOSEPH NGONDE NTIGA to SHAODU BUILDING MATERIAL LIMITED =&gt; Remittance Info  /EOS/3211200/BIASHARA</t>
  </si>
  <si>
    <t>305FTSY252840502</t>
  </si>
  <si>
    <t>17100000.00</t>
  </si>
  <si>
    <t>TZS 29260380.15</t>
  </si>
  <si>
    <t>101 - NMB Head Office - Cash Deposit Agency banking - 1110 13 39 00 agency @32510024513@TPS900 Trx ID PS1936876680  Ter ID 325551802   Description magigo!! From SHAODU BUILDING MATERIAL LIMITED =&gt; MARCO PETRO BARAKA</t>
  </si>
  <si>
    <t>101AGD4252843712</t>
  </si>
  <si>
    <t>TZS 33960380.15</t>
  </si>
  <si>
    <t>101 - NMB Head Office - Cash Deposit Agency banking - 1110 13 40 12 agency @33110030598@TPS900 Trx ID PS1936878715  Ter ID 3315137027   Description EZRA!! From SHAODU BUILDING MATERIAL LIMITED =&gt; DAVID RICHARD MARTIN</t>
  </si>
  <si>
    <t>101AGD5252841753</t>
  </si>
  <si>
    <t>TZS 45960380.15</t>
  </si>
  <si>
    <t>101 - NMB Head Office - Cash Deposit Agency banking - 1110 13 50 26 agency @30610116497@TPS900 Trx ID PS1936894900  Ter ID 3065160261   Description MAGIGO!! From SHAODU BUILDING MATERIAL LIMITED =&gt; EDINA PAPARISHONI DAWSON</t>
  </si>
  <si>
    <t>101AGD325284A43D</t>
  </si>
  <si>
    <t>TZS 46960380.15</t>
  </si>
  <si>
    <t>101 - NMB Head Office - Cash Deposit Agency banking - 1110 14 46 41 agency @50810053556@TPS900 Trx ID PS1936979134  Ter ID 5085120218   Description SANGAWE!! From SHAODU BUILDING MATERIAL LIMITED =&gt; HANSI BENEDICTO SANGAWE</t>
  </si>
  <si>
    <t>101AGD325284A5ZL</t>
  </si>
  <si>
    <t>TZS 48545380.15</t>
  </si>
  <si>
    <t>101 - NMB Head Office - Cash Deposit Agency banking - 1110 18 27 45 agency @32710035156@TPS900 Trx ID PS1937337521  Ter ID 3275121176   Description REVOCATUS!! From SHAODU BUILDING MATERIAL LIMITED =&gt; SULEIMAN HASSAN RWAIKONDO</t>
  </si>
  <si>
    <t>101AGD125284C2TC</t>
  </si>
  <si>
    <t>TZS 48560380.15</t>
  </si>
  <si>
    <t>12  Oct 2025</t>
  </si>
  <si>
    <t>101 - NMB Head Office - Cash Deposit Agency banking - 1210 11 10 39 agency @21210066382@TPS900 Trx ID PS1937890180  Ter ID 2125109027   Description BIZAA!! From SHAODU BUILDING MATERIAL LIMITED =&gt; MUHARRAM ISMAIL RASHID</t>
  </si>
  <si>
    <t>101AGD3252852321</t>
  </si>
  <si>
    <t>TZS 50336380.15</t>
  </si>
  <si>
    <t>225 - Mlimani City - Outgoing Funds Transfer - Sender's Ref  9P0X4YNT24 SHAODU BUILDING MATERIAL LIMITED to KEDA (T) CERAMICS CO.LTD =&gt; Remittance Info  PURCHASE</t>
  </si>
  <si>
    <t>225IBFT252850016</t>
  </si>
  <si>
    <t>TZS 336380.15</t>
  </si>
  <si>
    <t>633 - Kasumulu - Outgoing Funds Transfer - Sender's Ref  SFDERIDRDO BENSON AND IFETA MWASONGWE to SHAODU BUILDING MATERIAL LIMITED =&gt; Remittance Info  Malipo ya strips</t>
  </si>
  <si>
    <t>633IBFT252850003</t>
  </si>
  <si>
    <t>TZS 636380.15</t>
  </si>
  <si>
    <t>101 - NMB Head Office - Cash Deposit Agency banking - 1210 18 50 25 agency @21210079535@TPS900 Trx ID PS1938454954  Ter ID 2125129816   Description deposits!! From SHAODU BUILDING MATERIAL LIMITED =&gt; JAFARI AWADHI MSUYA</t>
  </si>
  <si>
    <t>101AGD325285A2RR</t>
  </si>
  <si>
    <t>TZS 2116380.15</t>
  </si>
  <si>
    <t>13  Oct 2025</t>
  </si>
  <si>
    <t>101 - NMB Head Office - Cash Deposit Agency banking - 1310 08 07 23 agency @21210070644@TPS900 Trx ID PS1938789674  Ter ID 2125109029   Description mashalla!! From SHAODU BUILDING MATERIAL LIMITED =&gt; GRACE EDWARD MWASUJE</t>
  </si>
  <si>
    <t>101AGD3252860806</t>
  </si>
  <si>
    <t>TZS 3596380.15</t>
  </si>
  <si>
    <t>101 - NMB Head Office - Cash Deposit Agency banking - 1310 08 12 35 agency @80110030305@TPS900 Trx ID PS1938796316  Ter ID 8015103386   Description T Mvungi!! From SHAODU BUILDING MATERIAL LIMITED =&gt; RUTH PAUL DAMIANO</t>
  </si>
  <si>
    <t>101AGD3252860312</t>
  </si>
  <si>
    <t>TZS 5076380.15</t>
  </si>
  <si>
    <t>101 - NMB Head Office - Cash Deposit Agency banking - 1310 09 21 03 agency @25110059880@TPS900 Trx ID PS1938918611  Ter ID 2515152303   Description swai!! From SHAODU BUILDING MATERIAL LIMITED =&gt; CATHERINE VESSES SALEHE</t>
  </si>
  <si>
    <t>101AGD3252862917</t>
  </si>
  <si>
    <t>TZS 6556380.15</t>
  </si>
  <si>
    <t>101 - NMB Head Office - Cash Deposit Agency banking - 1310 09 21 35 agency @20310121493@TPS900 Trx ID PS1938919794  Ter ID 2035154818   Description malipo!! From SHAODU BUILDING MATERIAL LIMITED =&gt; HELAKRIDI PETER WELLA</t>
  </si>
  <si>
    <t>101AGD1252866884</t>
  </si>
  <si>
    <t>TZS 6566380.15</t>
  </si>
  <si>
    <t>101 - NMB Head Office - Cash Deposit Agency banking - 1310 09 35 27 agency @33110030598@TPS900 Trx ID PS1938950568  Ter ID 3315137027   Description EZRA!! From SHAODU BUILDING MATERIAL LIMITED =&gt; DAVID RICHARD MARTIN</t>
  </si>
  <si>
    <t>101AGD2252868667</t>
  </si>
  <si>
    <t>TZS 6686380.15</t>
  </si>
  <si>
    <t>101 - NMB Head Office - Cash Deposit Agency banking - 1310 09 40 07 agency @22510110879@TPS900 Trx ID PS1938960978  Ter ID 2255155361   Description deposits!! From SHAODU BUILDING MATERIAL LIMITED =&gt; DERRS COMPANY LIMITED</t>
  </si>
  <si>
    <t>101AGD3252864218</t>
  </si>
  <si>
    <t>TZS 8686380.15</t>
  </si>
  <si>
    <t>101 - NMB Head Office - Cash Deposit Agency banking - 1310 09 42 54 agency @80110029162@TPS900 Trx ID PS1938967359  Ter ID 801581040   Description hassani!! From SHAODU BUILDING MATERIAL LIMITED =&gt; EMMNUEL MICHAEL NDOSI</t>
  </si>
  <si>
    <t>101AGD3252863941</t>
  </si>
  <si>
    <t>TZS 11646380.15</t>
  </si>
  <si>
    <t>101 - NMB Head Office - Cash Deposit Agency banking - 1310 09 48 34 agency @20410035561@TPS900 Trx ID PS1938980227  Ter ID 2045103375   Description sameer!! From SHAODU BUILDING MATERIAL LIMITED =&gt; KIEMBA COMPANY LIMITED</t>
  </si>
  <si>
    <t>101AGD3252864598</t>
  </si>
  <si>
    <t>TZS 13186380.15</t>
  </si>
  <si>
    <t>801 - Mlandizi - Funds Transfer  - 13 10 10 00 58 FUND-TRANSFER NMBMobileProd null!! From SIBORA MWITA NYAMARANYA =&gt; SHAODU BUILDING MATERIAL LIMITED</t>
  </si>
  <si>
    <t>801FTM4252860505</t>
  </si>
  <si>
    <t>TZS 14666380.15</t>
  </si>
  <si>
    <t>238 - Mandela Road - Funds Transfer  - 13 10 10 53 33 FUND-TRANSFER NMBMobileProd null!! From SWAIBU OMARI MTANGI =&gt; SHAODU BUILDING MATERIAL LIMITED</t>
  </si>
  <si>
    <t>238FTM4252860504</t>
  </si>
  <si>
    <t>TZS 19666380.15</t>
  </si>
  <si>
    <t>101 - NMB Head Office - Cash Deposit Agency banking - 1310 10 55 18 agency @20310121493@TPS900 Trx ID PS1939137576  Ter ID 2035154818   Description mtena!! From SHAODU BUILDING MATERIAL LIMITED =&gt; HELAKRIDI PETER WELLA</t>
  </si>
  <si>
    <t>101AGD225286A57B</t>
  </si>
  <si>
    <t>TZS 20016380.15</t>
  </si>
  <si>
    <t>101 - NMB Head Office - Cash Deposit Agency banking - 1310 11 04 12 agency @51610027247@TPS900 Trx ID PS1939158213  Ter ID 5165469397757   Description mdida kigoma!! From SHAODU BUILDING MATERIAL LIMITED =&gt; MADEBALI ADAM MADEBALI</t>
  </si>
  <si>
    <t>101AGD3252869539</t>
  </si>
  <si>
    <t>TZS 22776380.15</t>
  </si>
  <si>
    <t>225 - Mlimani City - Outgoing Funds Transfer - Sender's Ref  LEMID9Y6GF DIVINE DREAMS BUSINESS to SHAODU BUILDING MATERIAL LIMITED =&gt; Remittance Info  Purchase</t>
  </si>
  <si>
    <t>225IBFT252860021</t>
  </si>
  <si>
    <t>TZS 24626380.15</t>
  </si>
  <si>
    <t>101 - NMB Head Office - Cash Deposit Agency banking - 1310 11 46 48 agency @21210078625@TPS900 Trx ID PS1939255772  Ter ID 2125124154   Description manunuzi!! From SHAODU BUILDING MATERIAL LIMITED =&gt; WAZIRI OMARY MWINGWA</t>
  </si>
  <si>
    <t>101AGD325286A1E5</t>
  </si>
  <si>
    <t>TZS 26146380.15</t>
  </si>
  <si>
    <t>101 - NMB Head Office - Cash Deposit Agency banking - 1310 12 42 24 agency @24210055063@TPS900 Trx ID PS1939376739  Ter ID 2425154242   Description Asia!! From SHAODU BUILDING MATERIAL LIMITED =&gt; APIA RAFAEL LUKA</t>
  </si>
  <si>
    <t>101AGD325286A45Z</t>
  </si>
  <si>
    <t>814000.00</t>
  </si>
  <si>
    <t>TZS 26960380.15</t>
  </si>
  <si>
    <t>101 - NMB Head Office - Cash Deposit Agency banking - 1310 12 43 37 agency @24210055063@TPS900 Trx ID PS1939379255  Ter ID 2425154242   Description Asia!! From SHAODU BUILDING MATERIAL LIMITED =&gt; APIA RAFAEL LUKA</t>
  </si>
  <si>
    <t>101AGD225286B54D</t>
  </si>
  <si>
    <t>288000.00</t>
  </si>
  <si>
    <t>TZS 27248380.15</t>
  </si>
  <si>
    <t>101 - NMB Head Office - Cash Deposit Agency banking - 1310 12 57 24 agency @21210063260@TPS900 Trx ID PS1939407780  Ter ID 2125111681   Description malipo cement!! From SHAODU BUILDING MATERIAL LIMITED =&gt; IDRISA ALLY KILUVIA</t>
  </si>
  <si>
    <t>101AGD4252863817</t>
  </si>
  <si>
    <t>TZS 31688380.15</t>
  </si>
  <si>
    <t>101 - NMB Head Office - Cash Deposit Agency banking - 1310 13 25 45 agency @60310046915@TPS900 Trx ID PS1939463085  Ter ID 6035145490   Description akiba!! From SHAODU BUILDING MATERIAL LIMITED =&gt; ZAWADI CASTORY FUNGO</t>
  </si>
  <si>
    <t>101AGD4252864498</t>
  </si>
  <si>
    <t>TZS 35688380.15</t>
  </si>
  <si>
    <t>101 - NMB Head Office - Cash Deposit Agency banking - 1310 14 24 20 agency @20410041849@TPS900 Trx ID PS1939572365  Ter ID 2045101371   Description dipak!! From SHAODU BUILDING MATERIAL LIMITED =&gt; HAFSA ZAIDY YUNUS</t>
  </si>
  <si>
    <t>101AGD325286B10Z</t>
  </si>
  <si>
    <t>TZS 37168380.15</t>
  </si>
  <si>
    <t>336 - Kahama Business Centre - Cash Deposit - solomon j washima!! From SHAODU BUILDING MATERIAL LIMITED</t>
  </si>
  <si>
    <t>336CHDP252860019</t>
  </si>
  <si>
    <t>TZS 40168380.15</t>
  </si>
  <si>
    <t>101 - NMB Head Office - Cash Deposit Agency banking - 1310 16 07 27 agency @32710035156@TPS900 Trx ID PS1939762269  Ter ID 3275121176   Description revo!! From SHAODU BUILDING MATERIAL LIMITED =&gt; SULEIMAN HASSAN RWAIKONDO</t>
  </si>
  <si>
    <t>101AGD4252867241</t>
  </si>
  <si>
    <t>TZS 47368380.15</t>
  </si>
  <si>
    <t>101 - NMB Head Office - Cash Deposit Agency banking - 1310 17 08 08 agency @51410067192@TPS900 Trx ID PS1939881820  Ter ID 5145115986   Description Jafari!! From SHAODU BUILDING MATERIAL LIMITED =&gt; GABRIEL JAPHET NTIYONGOLEGWA</t>
  </si>
  <si>
    <t>101AGD325286C11K</t>
  </si>
  <si>
    <t>2696000.00</t>
  </si>
  <si>
    <t>TZS 50064380.15</t>
  </si>
  <si>
    <t>238 - Mandela Road - Funds Transfer  - 13 10 17 45 19 FUND-TRANSFER NMBMobileProd null!! From MARIA GIPSON ISSANGY =&gt; SHAODU BUILDING MATERIAL LIMITED</t>
  </si>
  <si>
    <t>238FTM2252860513</t>
  </si>
  <si>
    <t>TZS 50184380.15</t>
  </si>
  <si>
    <t>225 - Mlimani City - Outgoing Funds Transfer - Sender's Ref  BTP5WG6CQC SHAODU BUILDING MATERIAL LIMITED to XINGHAO GROUP CO.LIMITED =&gt; Remittance Info  PURCHASE</t>
  </si>
  <si>
    <t>225IBFT252860558</t>
  </si>
  <si>
    <t>TZS 184380.15</t>
  </si>
  <si>
    <t>101 - NMB Head Office - Cash Deposit Agency banking - 1310 22 24 03 agency @30610022836@TPS900 Trx ID PS1940450082  Ter ID 3065278417306   Description JOSEPH!! From SHAODU BUILDING MATERIAL LIMITED =&gt; SAN COM &amp;amp; ENTERPRISES LIMITED</t>
  </si>
  <si>
    <t>101AGD425286A0LW</t>
  </si>
  <si>
    <t>TZS 5184380.15</t>
  </si>
  <si>
    <t>101 - NMB Head Office - Cash Deposit Agency banking - 1310 22 47 51 agency @30610061691@TPS900 Trx ID PS1940457035  Ter ID 3065133689   Description joseph!! From SHAODU BUILDING MATERIAL LIMITED =&gt; GETRUDA CHARLES MTABINGWA</t>
  </si>
  <si>
    <t>101AGD325286D5FW</t>
  </si>
  <si>
    <t>TZS 6129380.15</t>
  </si>
  <si>
    <t>14  Oct 2025</t>
  </si>
  <si>
    <t>209 - Muhimbili - Funds Transfer  - 14 10 07 58 05 FUND-TRANSFER NMBMobileProd Lulu cement kibaha!! From MAXIMILLIANI EUGEN KIMARO =&gt; SHAODU BUILDING MATERIAL LIMITED</t>
  </si>
  <si>
    <t>209FTM4252870003</t>
  </si>
  <si>
    <t>TZS 9089380.15</t>
  </si>
  <si>
    <t>101 - NMB Head Office - Cash Deposit Agency banking - 1410 09 03 01 agency @22710005348@TPS900 Trx ID PS1940575682  Ter ID 2275469446942   Description j mbembati!! From SHAODU BUILDING MATERIAL LIMITED =&gt; RAMADHANI IBRAHIM MPALO</t>
  </si>
  <si>
    <t>101AGD4252870632</t>
  </si>
  <si>
    <t>TZS 14309380.15</t>
  </si>
  <si>
    <t>101 - NMB Head Office - Cash Deposit Agency banking - 1410 13 24 37 agency @21210015837@TPS900 Trx ID PS1941018089  Ter ID 2125469385377   Description apam ceramic!! From SHAODU BUILDING MATERIAL LIMITED =&gt; MICHAEL LEMOMO MOLLEL</t>
  </si>
  <si>
    <t>101AGD325287A2C9</t>
  </si>
  <si>
    <t>TZS 15789380.15</t>
  </si>
  <si>
    <t>101 - NMB Head Office - Cash Deposit Agency banking - 1410 16 46 47 agency @23310005131@TPS900 Trx ID PS1941314827  Ter ID 2335469380220   Description Julius mtewele!! From SHAODU BUILDING MATERIAL LIMITED =&gt; GODFREY MWIYULEGHE GAMBI</t>
  </si>
  <si>
    <t>101AGD4252874730</t>
  </si>
  <si>
    <t>TZS 18829380.15</t>
  </si>
  <si>
    <t>101 - NMB Head Office - Cash Deposit Agency banking - 1410 17 19 23 agency @23810045271@TPS900 Trx ID PS1941368332  Ter ID 2385122404   Description deposit!! From SHAODU BUILDING MATERIAL LIMITED =&gt; SANE CASH POINT</t>
  </si>
  <si>
    <t>101AGD5252871812</t>
  </si>
  <si>
    <t>TZS 27529380.15</t>
  </si>
  <si>
    <t>306 - Kahama - Funds Transfer  - 14 10 17 29 48 FUND-TRANSFER NMBMobileProd Glass material!! From SOLOMON JULIUS WASHIMA =&gt; SHAODU BUILDING MATERIAL LIMITED</t>
  </si>
  <si>
    <t>306FTM4252870023</t>
  </si>
  <si>
    <t>TZS 28429380.15</t>
  </si>
  <si>
    <t>101 - NMB Head Office - Cash Deposit Agency banking - 1410 17 53 35 agency @80110042888@TPS900 Trx ID PS1941427387  Ter ID 8015122086   Description malipo!! From SHAODU BUILDING MATERIAL LIMITED =&gt; COSMAS DANIEL MESHI</t>
  </si>
  <si>
    <t>101AGD325287B3HE</t>
  </si>
  <si>
    <t>TZS 29909380.15</t>
  </si>
  <si>
    <t>15  Oct 2025</t>
  </si>
  <si>
    <t>101 - NMB Head Office - Cash Deposit Agency banking - 1410 18 46 59 agency @21210054385@TPS900 Trx ID PS1941533146  Ter ID 2125107776   Description Tarimo!! From SHAODU BUILDING MATERIAL LIMITED =&gt; AMINUNI KHERY MSUYA</t>
  </si>
  <si>
    <t>101AGD325287B5JV</t>
  </si>
  <si>
    <t>TZS 31389380.15</t>
  </si>
  <si>
    <t>101 - NMB Head Office - Cash Deposit Agency banking - 1410 19 01 46 agency @80110011342@TPS900 Trx ID PS1941566355  Ter ID 801562842   Description omary!! From SHAODU BUILDING MATERIAL LIMITED =&gt; NEEMA SAUL  NKYA</t>
  </si>
  <si>
    <t>101AGD325287B5ZN</t>
  </si>
  <si>
    <t>TZS 34349380.15</t>
  </si>
  <si>
    <t>101 - NMB Head Office - TIPS Payments - Ref  501-25959929087106 Received payment from 25571157168 (CORNIE KIT) on 15.10.2025 07 54 50!! From BOT TIPS CLEARING ACCOUNT =&gt; SHAODU BUILDING MATERIAL LIMITED</t>
  </si>
  <si>
    <t>101TPFT252881216</t>
  </si>
  <si>
    <t>TZS 36569380.15</t>
  </si>
  <si>
    <t>101 - NMB Head Office - Cash Deposit Agency banking - 1510 08 04 12 agency @80110018023@TPS900 Trx ID PS1941891400  Ter ID 801556330   Description levina!! From SHAODU BUILDING MATERIAL LIMITED =&gt; RAJABU BONZA HASSAN</t>
  </si>
  <si>
    <t>101AGD3252880297</t>
  </si>
  <si>
    <t>TZS 38049380.15</t>
  </si>
  <si>
    <t>801 - Mlandizi - Funds Transfer  - 15 10 09 11 14 FUND-TRANSFER NMBMobileProd Kulipia cment!! From DAMBULWA YASINI DAMBULWA =&gt; SHAODU BUILDING MATERIAL LIMITED</t>
  </si>
  <si>
    <t>801FTM4252880503</t>
  </si>
  <si>
    <t>TZS 41009380.15</t>
  </si>
  <si>
    <t>101 - NMB Head Office - Cash Deposit Agency banking - 1510 09 41 47 agency @80110029162@TPS900 Trx ID PS1942039914  Ter ID 801581040   Description hassan!! From SHAODU BUILDING MATERIAL LIMITED =&gt; EMMNUEL MICHAEL NDOSI</t>
  </si>
  <si>
    <t>101AGD3252883707</t>
  </si>
  <si>
    <t>TZS 42489380.15</t>
  </si>
  <si>
    <t>101 - NMB Head Office - Cash Deposit Agency banking - 1510 09 45 01 agency @21510016092@TPS900 Trx ID PS1942046549  Ter ID 2155126273   Description Justine samba!! From SHAODU BUILDING MATERIAL LIMITED =&gt; EMMANUEL WILLIAM SHAO</t>
  </si>
  <si>
    <t>101AGD3252883252</t>
  </si>
  <si>
    <t>TZS 43969380.15</t>
  </si>
  <si>
    <t>101 - NMB Head Office - Cash Deposit Agency banking - 1510 09 52 50 agency @80110011342@TPS900 Trx ID PS1942061842  Ter ID 801562842   Description ally msuya!! From SHAODU BUILDING MATERIAL LIMITED =&gt; NEEMA SAUL  NKYA</t>
  </si>
  <si>
    <t>101AGD3252883989</t>
  </si>
  <si>
    <t>TZS 45449380.15</t>
  </si>
  <si>
    <t>101 - NMB Head Office - Cash Deposit Agency banking - 1510 10 17 51 agency @30610041881@TPS900 Trx ID PS1942113434  Ter ID 3065307824548   Description joseph sangalai!! From SHAODU BUILDING MATERIAL LIMITED =&gt; SIMON EMANUEL KIKWELELE</t>
  </si>
  <si>
    <t>101AGD1252888937</t>
  </si>
  <si>
    <t>TZS 45486880.15</t>
  </si>
  <si>
    <t>101 - NMB Head Office - Cash Deposit Agency banking - 1510 11 10 57 agency @80110040219@TPS900 Trx ID PS1942227551  Ter ID 8015122569   Description ally omari maganda!! From SHAODU BUILDING MATERIAL LIMITED =&gt; SHABANI SINGANO SEKIBAHA</t>
  </si>
  <si>
    <t>101AGD3252888197</t>
  </si>
  <si>
    <t>TZS 48446880.15</t>
  </si>
  <si>
    <t>201 - Bank House - Funds Transfer  - 15 10 11 39 36 FUND-TRANSFER NMBMobileProd null!! From FRANCO MOLOLO MWAKABUTA =&gt; SHAODU BUILDING MATERIAL LIMITED</t>
  </si>
  <si>
    <t>201FTM4252880523</t>
  </si>
  <si>
    <t>TZS 49376880.15</t>
  </si>
  <si>
    <t>101 - NMB Head Office - Cash Deposit Agency banking - 1510 11 40 15 agency @52210002224@TPS900 Trx ID PS1942288406  Ter ID 5225362031440   Description kalisto mtewele!! From SHAODU BUILDING MATERIAL LIMITED =&gt; JAMES HEAVENIEL MAKUNDI</t>
  </si>
  <si>
    <t>101AGD225288A4UZ</t>
  </si>
  <si>
    <t>TZS 49726880.15</t>
  </si>
  <si>
    <t>201 - Bank House - Funds Transfer  - 15 10 11 45 02 FUND-TRANSFER NMBMobileProd null!! From FRANCO MOLOLO MWAKABUTA =&gt; SHAODU BUILDING MATERIAL LIMITED</t>
  </si>
  <si>
    <t>201FTM4252880525</t>
  </si>
  <si>
    <t>TZS 50904880.15</t>
  </si>
  <si>
    <t>101 - NMB Head Office - Cash Deposit Agency banking - 1510 12 04 19 agency @63510032482@TPS900 Trx ID PS1942338360  Ter ID 6355125650   Description bidhaa DENICE KIVUYO!! From SHAODU BUILDING MATERIAL LIMITED =&gt; MELKIZEDECK GEORGE THEODORY</t>
  </si>
  <si>
    <t>101AGD325288A11W</t>
  </si>
  <si>
    <t>1098000.00</t>
  </si>
  <si>
    <t>TZS 52002880.15</t>
  </si>
  <si>
    <t>101 - NMB Head Office - Cash Deposit Agency banking - 1510 12 06 10 agency @60510063778@TPS900 Trx ID PS1942342150  Ter ID 6055106716   Description LWIDIKO KILAS!! From SHAODU BUILDING MATERIAL LIMITED =&gt; TAMIMU AWADHI MWASUMILWE</t>
  </si>
  <si>
    <t>101AGD325288A19X</t>
  </si>
  <si>
    <t>TZS 52902880.15</t>
  </si>
  <si>
    <t>101 - NMB Head Office - Cash Deposit Agency banking - 1510 12 06 10 agency @61810030244@TPS900 Trx ID PS1942342177  Ter ID 6185328595160   Description henrick!! From SHAODU BUILDING MATERIAL LIMITED =&gt; REHEMA SADI KANGAULAYA</t>
  </si>
  <si>
    <t>101AGD5252881196</t>
  </si>
  <si>
    <t>8498000.00</t>
  </si>
  <si>
    <t>TZS 61400880.15</t>
  </si>
  <si>
    <t>101 - NMB Head Office - Cash Deposit Agency banking - 1510 12 29 59 agency @40310153192@TPS900 Trx ID PS1942390032  Ter ID 4035123241   Description Paints and Hardware!! From SHAODU BUILDING MATERIAL LIMITED =&gt; MARENGA INVESTMENT CO LTD</t>
  </si>
  <si>
    <t>101AGD325288A2D4</t>
  </si>
  <si>
    <t>TZS 63300880.15</t>
  </si>
  <si>
    <t>307 - Manonga - Funds Transfer  - 15 10 13 25 41 FUND-TRANSFER NMBMobileProd null!! From OMAR SAID OMAR =&gt; SHAODU BUILDING MATERIAL LIMITED</t>
  </si>
  <si>
    <t>307FTM4252880512</t>
  </si>
  <si>
    <t>2866000.00</t>
  </si>
  <si>
    <t>TZS 66166880.15</t>
  </si>
  <si>
    <t>101 - NMB Head Office - Cash Deposit Agency banking - 1510 14 04 50 agency @21210046114@TPS900 Trx ID PS1942562349  Ter ID 2125114721   Description BERTOLD B KISHE!! From SHAODU BUILDING MATERIAL LIMITED =&gt; BERTOLD BEDA KISHE</t>
  </si>
  <si>
    <t>101AGD325288A6AR</t>
  </si>
  <si>
    <t>TZS 67646880.15</t>
  </si>
  <si>
    <t>101 - NMB Head Office - Cash Deposit Agency banking - 1510 15 10 07 agency @33110030598@TPS900 Trx ID PS1942672404  Ter ID 3315137027   Description EZRA!! From SHAODU BUILDING MATERIAL LIMITED =&gt; DAVID RICHARD MARTIN</t>
  </si>
  <si>
    <t>101AGD5252882788</t>
  </si>
  <si>
    <t>TZS 77646880.15</t>
  </si>
  <si>
    <t>101 - NMB Head Office - Cash Deposit Agency banking - 1510 15 41 38 agency @20310121493@TPS900 Trx ID PS1942727431  Ter ID 2035154818   Description malipo!! From SHAODU BUILDING MATERIAL LIMITED =&gt; HELAKRIDI PETER WELLA</t>
  </si>
  <si>
    <t>101AGD325288B273</t>
  </si>
  <si>
    <t>TZS 79366880.15</t>
  </si>
  <si>
    <t>256 - Bunju - Cash Deposit - RAYMOND DANIEL NLELWA!! From SHAODU BUILDING MATERIAL LIMITED</t>
  </si>
  <si>
    <t>256CHDP252880520</t>
  </si>
  <si>
    <t>TZS 80846880.15</t>
  </si>
  <si>
    <t>101 - NMB Head Office - Cash Deposit Agency banking - 1510 15 54 30 agency @30610021018@TPS900 Trx ID PS1942750701  Ter ID 3065397714768   Description deposits!! From SHAODU BUILDING MATERIAL LIMITED =&gt; GODLISTEN EPIPHAN URASSA</t>
  </si>
  <si>
    <t>101AGD325288B2J8</t>
  </si>
  <si>
    <t>746000.00</t>
  </si>
  <si>
    <t>TZS 81592880.15</t>
  </si>
  <si>
    <t>225 - Mlimani City - Outgoing Funds Transfer - Sender's Ref  BQZY3MQ7EX SHAODU BUILDING MATERIAL LIMITED to GLOBAL ALUMINIUM LIMITED =&gt; Remittance Info  purchase</t>
  </si>
  <si>
    <t>225IBFT252880554</t>
  </si>
  <si>
    <t>TZS 51592880.15</t>
  </si>
  <si>
    <t>225 - Mlimani City - Outgoing Funds Transfer - Sender's Ref  B2693O2T0Q SHAODU BUILDING MATERIAL LIMITED to XINGHAO GROUP CO.LIMITED =&gt; Remittance Info  purchase</t>
  </si>
  <si>
    <t>225IBFT252880061</t>
  </si>
  <si>
    <t>TZS 1592880.15</t>
  </si>
  <si>
    <t>16  Oct 2025</t>
  </si>
  <si>
    <t>225 - Mlimani City - Funds Transfer  - 16 10 07 08 06 FUND-TRANSFER NMBMobileProd Malipo ya cement !! From KINUNDA, DENIS AMBROS =&gt; SHAODU BUILDING MATERIAL LIMITED</t>
  </si>
  <si>
    <t>225FTM4252890505</t>
  </si>
  <si>
    <t>TZS 3072880.15</t>
  </si>
  <si>
    <t>101 - NMB Head Office - Cash Deposit Agency banking - 1610 08 15 53 agency @23810045271@TPS900 Trx ID PS1943508432  Ter ID 2385122404   Description john!! From SHAODU BUILDING MATERIAL LIMITED =&gt; SANE CASH POINT</t>
  </si>
  <si>
    <t>101AGD4252890038</t>
  </si>
  <si>
    <t>TZS 9272880.15</t>
  </si>
  <si>
    <t>510 - Mihayo - Funds Transfer  - 16 10 11 38 48 FUND-TRANSFER NMBMobileProd null!! From RAMADHANI RASHIDI NTANDU =&gt; SHAODU BUILDING MATERIAL LIMITED</t>
  </si>
  <si>
    <t>510FTM4252890016</t>
  </si>
  <si>
    <t>1802500.00</t>
  </si>
  <si>
    <t>TZS 11075380.15</t>
  </si>
  <si>
    <t>101 - NMB Head Office - Cash Deposit Agency banking - 1610 11 45 14 agency @51010064536@TPS900 Trx ID PS1943884932  Ter ID 5105469411660   Description Rama Kongeli!! From SHAODU BUILDING MATERIAL LIMITED =&gt; JAFARI WAZIRI JAMARI</t>
  </si>
  <si>
    <t>101AGD3252899196</t>
  </si>
  <si>
    <t>1570000.00</t>
  </si>
  <si>
    <t>TZS 12645380.15</t>
  </si>
  <si>
    <t>402 - Mwanga - Cash Deposit - vioo by marcely r salehe!! From SHAODU BUILDING MATERIAL LIMITED</t>
  </si>
  <si>
    <t>402CHDP252890010</t>
  </si>
  <si>
    <t>TZS 17875380.15</t>
  </si>
  <si>
    <t>101 - NMB Head Office - Cash Deposit Agency banking - 1610 12 31 49 agency @21210066382@TPS900 Trx ID PS1943972101  Ter ID 2125109027   Description Malipo ya bidhaa!! From SHAODU BUILDING MATERIAL LIMITED =&gt; MUHARRAM ISMAIL RASHID</t>
  </si>
  <si>
    <t>101AGD325289A15P</t>
  </si>
  <si>
    <t>1628000.00</t>
  </si>
  <si>
    <t>TZS 19503380.15</t>
  </si>
  <si>
    <t>101 - NMB Head Office - Cash Deposit Agency banking - 1610 15 01 00 agency @30610069042@TPS900 Trx ID PS1944221222  Ter ID 306572040   Description jackison!! From SHAODU BUILDING MATERIAL LIMITED =&gt; FARAJI AMIRI NZINGO</t>
  </si>
  <si>
    <t>101AGD325289A651</t>
  </si>
  <si>
    <t>1880000.00</t>
  </si>
  <si>
    <t>TZS 21383380.15</t>
  </si>
  <si>
    <t>613 - Mwanjelwa - Funds Transfer  - 16 10 15 16 52 FUND-TRANSFER NMBMobileProd Malipo ya brush!! From BENEDICTO EDWIN GONELIMALI =&gt; SHAODU BUILDING MATERIAL LIMITED</t>
  </si>
  <si>
    <t>613FTM3252890522</t>
  </si>
  <si>
    <t>TZS 21893380.15</t>
  </si>
  <si>
    <t>216 - Ifakara - Funds Transfer  - 16 10 15 18 06 FUND-TRANSFER NMBMobileProd Manunuzi ya Saruji mifuko 130 kwa ajili ya Zay - Mwendapole !! From SALUMU HAMISI NAEMBE =&gt; SHAODU BUILDING MATERIAL LIMITED</t>
  </si>
  <si>
    <t>216FTM4252890522</t>
  </si>
  <si>
    <t>1924000.00</t>
  </si>
  <si>
    <t>TZS 23817380.15</t>
  </si>
  <si>
    <t>228 - Mkuranga - Outgoing Funds Transfer - Sender's Ref  G0M4SEZVHT GOODWILL (TANZANIA) CERAMIC CO LTD to SHAODU BUILDING MATERIAL LIMITED =&gt; Remittance Info  GOODWILL</t>
  </si>
  <si>
    <t>228IBFT252890014</t>
  </si>
  <si>
    <t>2160000.00</t>
  </si>
  <si>
    <t>TZS 25977380.15</t>
  </si>
  <si>
    <t>635 - Ruaha - Funds Transfer  - 16 10 16 25 00 FUND-TRANSFER NMBMobileProd null!! From JANGWA NICODEM MWADUMA =&gt; SHAODU BUILDING MATERIAL LIMITED</t>
  </si>
  <si>
    <t>635FTM4252890508</t>
  </si>
  <si>
    <t>990000.00</t>
  </si>
  <si>
    <t>TZS 26967380.15</t>
  </si>
  <si>
    <t>225 - Mlimani City - Outgoing Funds Transfer - Sender's Ref  IDV7WL9MK4 SHAODU BUILDING MATERIAL LIMITED to KEDA (T) CERAMICS CO.LTD =&gt; Remittance Info  PURCHASE</t>
  </si>
  <si>
    <t>225IBFT252890054</t>
  </si>
  <si>
    <t>TZS 967380.15</t>
  </si>
  <si>
    <t>17  Oct 2025</t>
  </si>
  <si>
    <t>225 - Mlimani City - Funds Transfer  - 17 10 06 34 19 FUND-TRANSFER NMBMobileProd Malipo ya cement !! From KINUNDA, DENIS AMBROS =&gt; SHAODU BUILDING MATERIAL LIMITED</t>
  </si>
  <si>
    <t>225FTM4252900001</t>
  </si>
  <si>
    <t>TZS 2447380.15</t>
  </si>
  <si>
    <t>101 - NMB Head Office - Cash Deposit Agency banking - 1710 07 44 35 agency @80110031068@TPS900 Trx ID PS1944998862  Ter ID 8015152923   Description MVUNGI!! From SHAODU BUILDING MATERIAL LIMITED =&gt; AZIGARD SIMIONI FRANSIS</t>
  </si>
  <si>
    <t>101AGD3252900106</t>
  </si>
  <si>
    <t>TZS 3647380.15</t>
  </si>
  <si>
    <t>101 - NMB Head Office - Cash Deposit Agency banking - 1710 07 48 15 agency @80110029162@TPS900 Trx ID PS1945001176  Ter ID 801581040   Description mvungi!! From SHAODU BUILDING MATERIAL LIMITED =&gt; EMMNUEL MICHAEL NDOSI</t>
  </si>
  <si>
    <t>101AGD2252900195</t>
  </si>
  <si>
    <t>TZS 3927380.15</t>
  </si>
  <si>
    <t>101 - NMB Head Office - Cash Deposit Agency banking - 1710 09 04 03 agency @80110007709@TPS900 Trx ID PS1945089956  Ter ID 8015469360145   Description yasini!! From SHAODU BUILDING MATERIAL LIMITED =&gt; DEOGRATIUS MNUBI KULUNGO</t>
  </si>
  <si>
    <t>101AGD3252901345</t>
  </si>
  <si>
    <t>TZS 5407380.15</t>
  </si>
  <si>
    <t>101 - NMB Head Office - Cash Deposit Agency banking - 1710 09 48 19 agency @20810058332@TPS900 Trx ID PS1945169157  Ter ID 2085127258   Description kaijage!! From SHAODU BUILDING MATERIAL LIMITED =&gt; KELARYO LAZARO YUNUS</t>
  </si>
  <si>
    <t>101AGD3252903132</t>
  </si>
  <si>
    <t>TZS 7927380.15</t>
  </si>
  <si>
    <t>101 - NMB Head Office - Cash Deposit Agency banking - 1710 09 54 51 agency @20410041849@TPS900 Trx ID PS1945181889  Ter ID 2045101371   Description dipak!! From SHAODU BUILDING MATERIAL LIMITED =&gt; HAFSA ZAIDY YUNUS</t>
  </si>
  <si>
    <t>101AGD3252903265</t>
  </si>
  <si>
    <t>TZS 9407380.15</t>
  </si>
  <si>
    <t>801 - Mlandizi - Funds Transfer  - 17 10 10 01 52 FUND-TRANSFER NMBMobileProd Buying 100 cement bags !! From JOHN ELISANTE TIMOTHEO =&gt; SHAODU BUILDING MATERIAL LIMITED</t>
  </si>
  <si>
    <t>801FTM4252900004</t>
  </si>
  <si>
    <t>TZS 10887380.15</t>
  </si>
  <si>
    <t>404 - Rombo - Funds Transfer  - 17 10 10 22 13 FUND-TRANSFER NMBMobileProd Malipo !! From JULIAS GERALD TARIMO =&gt; SHAODU BUILDING MATERIAL LIMITED</t>
  </si>
  <si>
    <t>404FTM4252900003</t>
  </si>
  <si>
    <t>TZS 12367380.15</t>
  </si>
  <si>
    <t>101 - NMB Head Office - Cash Deposit Agency banking - 1710 13 11 37 agency @33110030598@TPS900 Trx ID PS1945557733  Ter ID 3315137027   Description EZRA!! From SHAODU BUILDING MATERIAL LIMITED =&gt; DAVID RICHARD MARTIN</t>
  </si>
  <si>
    <t>101AGD325290A27V</t>
  </si>
  <si>
    <t>TZS 15167380.15</t>
  </si>
  <si>
    <t>101 - NMB Head Office - Cash Deposit Agency banking - 1710 13 57 29 agency @20410035561@TPS900 Trx ID PS1945634003  Ter ID 2045103375   Description sameer!! From SHAODU BUILDING MATERIAL LIMITED =&gt; KIEMBA COMPANY LIMITED</t>
  </si>
  <si>
    <t>101AGD225290B26F</t>
  </si>
  <si>
    <t>TZS 15292380.15</t>
  </si>
  <si>
    <t>101 - NMB Head Office - Cash Deposit Agency banking - 1710 14 04 54 agency @30610041881@TPS900 Trx ID PS1945646716  Ter ID 3065307824548   Description joseph sangalai!! From SHAODU BUILDING MATERIAL LIMITED =&gt; SIMON EMANUEL KIKWELELE</t>
  </si>
  <si>
    <t>101AGD225290B2R3</t>
  </si>
  <si>
    <t>TZS 15736380.15</t>
  </si>
  <si>
    <t>225 - Mlimani City - Outgoing Funds Transfer - Sender's Ref  CBH5UVRCWK SHAODU BUILDING MATERIAL LIMITED to KEDA (T) CERAMICS CO.LTD =&gt; Remittance Info  PURCHASE</t>
  </si>
  <si>
    <t>225IBFT252900562</t>
  </si>
  <si>
    <t>TZS 736380.15</t>
  </si>
  <si>
    <t>18  Oct 2025</t>
  </si>
  <si>
    <t>101 - NMB Head Office - Cash Deposit Agency banking - 1810 08 06 22 agency @80110025282@TPS900 Trx ID PS1946564608  Ter ID 8015112995   Description Hasan!! From SHAODU BUILDING MATERIAL LIMITED =&gt; PASTORY LINUS BURETTA</t>
  </si>
  <si>
    <t>101AGD3252910620</t>
  </si>
  <si>
    <t>TZS 2216380.15</t>
  </si>
  <si>
    <t>245 - Kigamboni - Funds Transfer  - 18 10 09 28 37 FUND-TRANSFER NMBMobileProd Vifaa!! From EVARIST LEONARD LUNYILI =&gt; SHAODU BUILDING MATERIAL LIMITED</t>
  </si>
  <si>
    <t>245FTM4252910007</t>
  </si>
  <si>
    <t>1309000.00</t>
  </si>
  <si>
    <t>TZS 3525380.15</t>
  </si>
  <si>
    <t>101 - NMB Head Office - Cash Deposit Agency banking - 1810 13 20 07 agency @40310070910@TPS900 Trx ID PS1947068841  Ter ID 4035123700   Description Paints  hardware stores!! From SHAODU BUILDING MATERIAL LIMITED =&gt; JASTIN STAMEZA SHAO FLOAT</t>
  </si>
  <si>
    <t>101AGD325291A23U</t>
  </si>
  <si>
    <t>TZS 5575380.15</t>
  </si>
  <si>
    <t>305 - Bariadi - Outgoing Funds Transfer - Sender's Ref  FT25101813376323 JOSEPH NGONDE NTIGA to SHAODU BUILDING MATERIAL LIMITED =&gt; Remittance Info  /RFB/FOR BUSINESS</t>
  </si>
  <si>
    <t>305FTSY252910502</t>
  </si>
  <si>
    <t>TZS 9415380.15</t>
  </si>
  <si>
    <t>20  Oct 2025</t>
  </si>
  <si>
    <t>101 - NMB Head Office - Cash Deposit Agency banking - 2010 07 50 19 agency @80110011342@TPS900 Trx ID PS1948882799  Ter ID 801562842   Description elly mwanga!! From SHAODU BUILDING MATERIAL LIMITED =&gt; NEEMA SAUL  NKYA</t>
  </si>
  <si>
    <t>101AGD3252930121</t>
  </si>
  <si>
    <t>TZS 10895380.15</t>
  </si>
  <si>
    <t>258 - Kinyerezi - Outgoing Funds Transfer - Sender's Ref  TXVFQVV7ET NJIU PIUS MENGELE INVESTMENT COMPAN to SHAODU BUILDING MATERIAL LIMITED =&gt; Remittance Info  Chuma</t>
  </si>
  <si>
    <t>258IBFT252930001</t>
  </si>
  <si>
    <t>12975000.00</t>
  </si>
  <si>
    <t>TZS 23870380.15</t>
  </si>
  <si>
    <t>101 - NMB Head Office - Cash Deposit Agency banking - 2010 09 15 11 agency @22510110879@TPS900 Trx ID PS1949002667  Ter ID 2255155361   Description stinus!! From SHAODU BUILDING MATERIAL LIMITED =&gt; DERRS COMPANY LIMITED</t>
  </si>
  <si>
    <t>101AGD4252930792</t>
  </si>
  <si>
    <t>TZS 27070380.15</t>
  </si>
  <si>
    <t>225 - Mlimani City - Funds Transfer  - 20 10 09 43 42 FUND-TRANSFER NMBMobileProd Malipo ya cement !! From KINUNDA, DENIS AMBROS =&gt; SHAODU BUILDING MATERIAL LIMITED</t>
  </si>
  <si>
    <t>225FTM4252930012</t>
  </si>
  <si>
    <t>TZS 28550380.15</t>
  </si>
  <si>
    <t>101 - NMB Head Office - Cash Deposit Agency banking - 2010 10 19 10 agency @20310121493@TPS900 Trx ID PS1949134689  Ter ID 2035154818   Description malipo!! From SHAODU BUILDING MATERIAL LIMITED =&gt; HELAKRIDI PETER WELLA</t>
  </si>
  <si>
    <t>101AGD1252939303</t>
  </si>
  <si>
    <t>TZS 28590380.15</t>
  </si>
  <si>
    <t>101 - NMB Head Office - Cash Deposit Agency banking - 2010 11 31 47 agency @20310121493@TPS900 Trx ID PS1949291168  Ter ID 2035154818   Description malipo!! From SHAODU BUILDING MATERIAL LIMITED =&gt; HELAKRIDI PETER WELLA</t>
  </si>
  <si>
    <t>101AGD3252939797</t>
  </si>
  <si>
    <t>1312500.00</t>
  </si>
  <si>
    <t>TZS 29902880.15</t>
  </si>
  <si>
    <t>101 - NMB Head Office - TIPS Payments - Ref  042-T20251020MHB00056103250 Received payment from 2090020000119 (Tupesize Company Limited) on 20.10.2025 12 28 35!! From BOT TIPS CLEARING ACCOUNT =&gt; SHAODU BUILDING MATERIAL LIMITED</t>
  </si>
  <si>
    <t>101TPFT252937559</t>
  </si>
  <si>
    <t>TZS 36902880.15</t>
  </si>
  <si>
    <t>101 - NMB Head Office - Cash Deposit Agency banking - 2010 16 05 37 agency @40310153192@TPS900 Trx ID PS1949806663  Ter ID 4035123241   Description Paints  Hardware!! From SHAODU BUILDING MATERIAL LIMITED =&gt; MARENGA INVESTMENT CO LTD</t>
  </si>
  <si>
    <t>101AGD325293B4BX</t>
  </si>
  <si>
    <t>TZS 38402880.15</t>
  </si>
  <si>
    <t>101 - NMB Head Office - Cash Deposit Agency banking - 2010 16 20 06 agency @60310046915@TPS900 Trx ID PS1949833539  Ter ID 6035145490   Description akiba!! From SHAODU BUILDING MATERIAL LIMITED =&gt; ZAWADI CASTORY FUNGO</t>
  </si>
  <si>
    <t>101AGD325293B53G</t>
  </si>
  <si>
    <t>2630000.00</t>
  </si>
  <si>
    <t>TZS 41032880.15</t>
  </si>
  <si>
    <t>101 - NMB Head Office - Cash Deposit Agency banking - 2010 16 21 13 agency @33110030598@TPS900 Trx ID PS1949835634  Ter ID 3315137027   Description EZRA!! From SHAODU BUILDING MATERIAL LIMITED =&gt; DAVID RICHARD MARTIN</t>
  </si>
  <si>
    <t>101AGD4252936465</t>
  </si>
  <si>
    <t>TZS 45032880.15</t>
  </si>
  <si>
    <t>101 - NMB Head Office - Cash Deposit Agency banking - 2010 16 25 38 agency @40310153192@TPS900 Trx ID PS1949844050  Ter ID 4035123241   Description Paints  Hardware!! From SHAODU BUILDING MATERIAL LIMITED =&gt; MARENGA INVESTMENT CO LTD</t>
  </si>
  <si>
    <t>101AGD325293B4YC</t>
  </si>
  <si>
    <t>2565000.00</t>
  </si>
  <si>
    <t>TZS 47597880.15</t>
  </si>
  <si>
    <t>225 - Mlimani City - Outgoing Funds Transfer - Sender's Ref  K5FSQ71ZGQ SHAODU BUILDING MATERIAL LIMITED to GLOBAL ALUMINIUM LIMITED =&gt; Remittance Info  purchase</t>
  </si>
  <si>
    <t>225IBFT252930065</t>
  </si>
  <si>
    <t>TZS 7597880.15</t>
  </si>
  <si>
    <t>21  Oct 2025</t>
  </si>
  <si>
    <t>101 - NMB Head Office - Cash Deposit Agency banking - 2110 09 16 44 agency @22510110879@TPS900 Trx ID PS1950671188  Ter ID 2255155361   Description deposits!! From SHAODU BUILDING MATERIAL LIMITED =&gt; DERRS COMPANY LIMITED</t>
  </si>
  <si>
    <t>101AGD4252940181</t>
  </si>
  <si>
    <t>TZS 10897880.15</t>
  </si>
  <si>
    <t>101 - NMB Head Office - Cash Deposit Agency banking - 2110 09 45 25 agency @20310121493@TPS900 Trx ID PS1950727130  Ter ID 2035154818   Description malipo!! From SHAODU BUILDING MATERIAL LIMITED =&gt; HELAKRIDI PETER WELLA</t>
  </si>
  <si>
    <t>101AGD2252946338</t>
  </si>
  <si>
    <t>52000.00</t>
  </si>
  <si>
    <t>TZS 10949880.15</t>
  </si>
  <si>
    <t>307 - Manonga - Funds Transfer  - 21 10 09 52 09 FUND-TRANSFER NMBMobileProd null!! From OMAR SAID OMAR =&gt; SHAODU BUILDING MATERIAL LIMITED</t>
  </si>
  <si>
    <t>307FTM4252940504</t>
  </si>
  <si>
    <t>TZS 13949880.15</t>
  </si>
  <si>
    <t>307 - Manonga - Funds Transfer  - 21 10 09 56 14 FUND-TRANSFER NMBMobileProd null!! From OMAR SAID OMAR =&gt; SHAODU BUILDING MATERIAL LIMITED</t>
  </si>
  <si>
    <t>307FTM4252940505</t>
  </si>
  <si>
    <t>TZS 14949880.15</t>
  </si>
  <si>
    <t>336 - Kahama Business Centre - Outgoing Funds Transfer - Sender's Ref  XFV73JW5WL PROSPER SALVATORY MEELA to SHAODU BUILDING MATERIAL LIMITED =&gt; Remittance Info  cs</t>
  </si>
  <si>
    <t>336IBFT252940502</t>
  </si>
  <si>
    <t>2308800.00</t>
  </si>
  <si>
    <t>TZS 17258680.15</t>
  </si>
  <si>
    <t>101 - NMB Head Office - Cash Deposit Agency banking - 2110 10 14 13 agency @20310121493@TPS900 Trx ID PS1950784765  Ter ID 2035154818   Description malipo!! From SHAODU BUILDING MATERIAL LIMITED =&gt; HELAKRIDI PETER WELLA</t>
  </si>
  <si>
    <t>101AGD2252949294</t>
  </si>
  <si>
    <t>247000.00</t>
  </si>
  <si>
    <t>TZS 17505680.15</t>
  </si>
  <si>
    <t>101 - NMB Head Office - Cash Deposit Agency banking - 2110 10 23 15 agency @20310121493@TPS900 Trx ID PS1950803272  Ter ID 2035154818   Description malipo!! From SHAODU BUILDING MATERIAL LIMITED =&gt; HELAKRIDI PETER WELLA</t>
  </si>
  <si>
    <t>101AGD225294A045</t>
  </si>
  <si>
    <t>68000.00</t>
  </si>
  <si>
    <t>TZS 17573680.15</t>
  </si>
  <si>
    <t>101 - NMB Head Office - Cash Deposit Agency banking - 2110 10 44 30 agency @20310121493@TPS900 Trx ID PS1950848179  Ter ID 2035154818   Description malipo!! From SHAODU BUILDING MATERIAL LIMITED =&gt; HELAKRIDI PETER WELLA</t>
  </si>
  <si>
    <t>101AGD225294A1BE</t>
  </si>
  <si>
    <t>TZS 17643680.15</t>
  </si>
  <si>
    <t>101 - NMB Head Office - Cash Deposit Agency banking - 2110 10 49 16 agency @62110030435@TPS900 Trx ID PS1950858133  Ter ID 6215124361   Description Shuber!! From SHAODU BUILDING MATERIAL LIMITED =&gt; PROCHES MARANDU JOHN</t>
  </si>
  <si>
    <t>101AGD3252947004</t>
  </si>
  <si>
    <t>TZS 20543680.15</t>
  </si>
  <si>
    <t>101 - NMB Head Office - Cash Deposit Agency banking - 2110 10 57 44 agency @23010098100@TPS900 Trx ID PS1950875385  Ter ID 2305150778   Description Deposit!! From SHAODU BUILDING MATERIAL LIMITED =&gt; KINGOME MONEY POINT</t>
  </si>
  <si>
    <t>101AGD3252946824</t>
  </si>
  <si>
    <t>TZS 23543680.15</t>
  </si>
  <si>
    <t>101 - NMB Head Office - Cash Deposit Agency banking - 2110 11 20 51 agency @52210002224@TPS900 Trx ID PS1950924232  Ter ID 5225362031440   Description kalisto mtewele!! From SHAODU BUILDING MATERIAL LIMITED =&gt; JAMES HEAVENIEL MAKUNDI</t>
  </si>
  <si>
    <t>101AGD5252940388</t>
  </si>
  <si>
    <t>9755000.00</t>
  </si>
  <si>
    <t>TZS 33298680.15</t>
  </si>
  <si>
    <t>233 - Congo Street - Funds Transfer  - 21 10 11 44 57 FUND-TRANSFER NMBMobileProd null!! From JESTINA EZEKIEL MAHENGE =&gt; SHAODU BUILDING MATERIAL LIMITED</t>
  </si>
  <si>
    <t>233FTM2252940009</t>
  </si>
  <si>
    <t>TZS 33658680.15</t>
  </si>
  <si>
    <t>101 - NMB Head Office - Cash Deposit Agency banking - 2110 11 52 25 agency @23010098100@TPS900 Trx ID PS1950989321  Ter ID 2305150778   Description shaodu building!! From SHAODU BUILDING MATERIAL LIMITED =&gt; KINGOME MONEY POINT</t>
  </si>
  <si>
    <t>101AGD4252942613</t>
  </si>
  <si>
    <t>TZS 37658680.15</t>
  </si>
  <si>
    <t>101 - NMB Head Office - Cash Deposit Agency banking - 2110 11 55 04 agency @23010098100@TPS900 Trx ID PS1950994677  Ter ID 2305150778   Description deposits!! From SHAODU BUILDING MATERIAL LIMITED =&gt; KINGOME MONEY POINT</t>
  </si>
  <si>
    <t>101AGD4252942637</t>
  </si>
  <si>
    <t>4637500.00</t>
  </si>
  <si>
    <t>TZS 42296180.15</t>
  </si>
  <si>
    <t>235 - Tegeta - Funds Transfer  - 21 10 14 01 51 FUND-TRANSFER NMBMobileProd null!! From NANDALA  NANDALA KIMWERA =&gt; SHAODU BUILDING MATERIAL LIMITED</t>
  </si>
  <si>
    <t>235FTM4252940514</t>
  </si>
  <si>
    <t>TZS 44366180.15</t>
  </si>
  <si>
    <t>101 - NMB Head Office - Cash Deposit Agency banking - 2110 14 08 46 agency @22510102707@TPS900 Trx ID PS1951246748  Ter ID 2255133643   Description deposits!! From SHAODU BUILDING MATERIAL LIMITED =&gt; DICKSON PHILEMON KILIAN</t>
  </si>
  <si>
    <t>101AGD225294B69C</t>
  </si>
  <si>
    <t>155000.00</t>
  </si>
  <si>
    <t>TZS 44521180.15</t>
  </si>
  <si>
    <t>101 - NMB Head Office - Cash Deposit Agency banking - 2110 14 47 06 agency @25310008748@TPS900 Trx ID PS1951313822  Ter ID 2535469400439   Description ANNA!! From SHAODU BUILDING MATERIAL LIMITED =&gt; MANFREDY POLYCARPY KESSY</t>
  </si>
  <si>
    <t>101AGD225294C0FJ</t>
  </si>
  <si>
    <t>TZS 44881180.15</t>
  </si>
  <si>
    <t>101 - NMB Head Office - Cash Deposit Agency banking - 2110 14 51 38 agency @20310121493@TPS900 Trx ID PS1951321356  Ter ID 2035154818   Description malipo!! From SHAODU BUILDING MATERIAL LIMITED =&gt; HELAKRIDI PETER WELLA</t>
  </si>
  <si>
    <t>101AGD225294C0JV</t>
  </si>
  <si>
    <t>96000.00</t>
  </si>
  <si>
    <t>TZS 44977180.15</t>
  </si>
  <si>
    <t>101 - NMB Head Office - Cash Deposit Agency banking - 2110 14 58 23 agency @40310153192@TPS900 Trx ID PS1951333130  Ter ID 4035123241   Description Paints  Hardware!! From SHAODU BUILDING MATERIAL LIMITED =&gt; MARENGA INVESTMENT CO LTD</t>
  </si>
  <si>
    <t>101AGD325294A7BS</t>
  </si>
  <si>
    <t>TZS 46487180.15</t>
  </si>
  <si>
    <t>101 - NMB Head Office - Cash Deposit Agency banking - 2110 16 36 10 agency @20710055896@TPS900 Trx ID PS1951507955  Ter ID 2075138944   Description MR HARDWARE!! From SHAODU BUILDING MATERIAL LIMITED =&gt; IMI HARDWARE</t>
  </si>
  <si>
    <t>101AGD4252946165</t>
  </si>
  <si>
    <t>TZS 51487180.15</t>
  </si>
  <si>
    <t>238 - Mandela Road - Funds Transfer  - 21 10 17 19 00 FUND-TRANSFER NMBMobileProd Cement !! From SWAIBU OMARI MTANGI =&gt; SHAODU BUILDING MATERIAL LIMITED</t>
  </si>
  <si>
    <t>238FTM4252940010</t>
  </si>
  <si>
    <t>TZS 54187180.15</t>
  </si>
  <si>
    <t>225 - Mlimani City - Outgoing Funds Transfer - Sender's Ref  PXITAKZW3M SHAODU BUILDING MATERIAL LIMITED to GLOBAL ALUMINIUM LIMITED =&gt; Remittance Info  PURCHASE</t>
  </si>
  <si>
    <t>225IBFT252940567</t>
  </si>
  <si>
    <t>54000000.00</t>
  </si>
  <si>
    <t>TZS 187180.15</t>
  </si>
  <si>
    <t>22  Oct 2025</t>
  </si>
  <si>
    <t>251 - Mbezi Luis - Funds Transfer  - 22 10 08 10 01 FUND-TRANSFER NMBMobileProd Cement LULU 42.5 mifuko 100!! From SOVIMEC HARDWARE AND GROUP COMPANY =&gt; SHAODU BUILDING MATERIAL LIMITED</t>
  </si>
  <si>
    <t>251FTM4252950002</t>
  </si>
  <si>
    <t>TZS 1667180.15</t>
  </si>
  <si>
    <t>101 - NMB Head Office - Cash Deposit Agency banking - 2210 08 51 55 agency @80110029162@TPS900 Trx ID PS1952227816  Ter ID 801581040   Description issa!! From SHAODU BUILDING MATERIAL LIMITED =&gt; EMMNUEL MICHAEL NDOSI</t>
  </si>
  <si>
    <t>101AGD3252951127</t>
  </si>
  <si>
    <t>TZS 4627180.15</t>
  </si>
  <si>
    <t>101 - NMB Head Office - Cash Deposit Agency banking - 2210 09 08 26 agency @20610038428@TPS900 Trx ID PS1952257803  Ter ID 206577701   Description nuhu!! From SHAODU BUILDING MATERIAL LIMITED =&gt; ELIAS MHANDO MAKOYE</t>
  </si>
  <si>
    <t>101AGD3252951702</t>
  </si>
  <si>
    <t>TZS 5227180.15</t>
  </si>
  <si>
    <t>101 - NMB Head Office - Cash Deposit Agency banking - 2210 09 46 55 agency @23110031147@TPS900 Trx ID PS1952341786  Ter ID 2315275672103   Description depot!! From SHAODU BUILDING MATERIAL LIMITED =&gt; MELKIAD GERVAS KILASARA</t>
  </si>
  <si>
    <t>101AGD3252952845</t>
  </si>
  <si>
    <t>TZS 7227180.15</t>
  </si>
  <si>
    <t>702 - Lindi - Funds Transfer  - 22 10 09 50 15 FUND-TRANSFER NMBMobileProd Kununuwa vioo!! From RIDHIWANI HASSANI MNARA =&gt; SHAODU BUILDING MATERIAL LIMITED</t>
  </si>
  <si>
    <t>702FTM2252950517</t>
  </si>
  <si>
    <t>163100.00</t>
  </si>
  <si>
    <t>TZS 7390280.15</t>
  </si>
  <si>
    <t>702 - Lindi - Funds Transfer  - 22 10 09 53 32 FUND-TRANSFER NMBMobileProd Kununuwa vioo!! From RIDHIWANI HASSANI MNARA =&gt; SHAODU BUILDING MATERIAL LIMITED</t>
  </si>
  <si>
    <t>702FTM4252950005</t>
  </si>
  <si>
    <t>TZS 8890280.15</t>
  </si>
  <si>
    <t>101 - NMB Head Office - Cash Deposit Agency banking - 2210 10 45 38 agency @20310121493@TPS900 Trx ID PS1952486038  Ter ID 2035154818   Description wareta!! From SHAODU BUILDING MATERIAL LIMITED =&gt; HELAKRIDI PETER WELLA</t>
  </si>
  <si>
    <t>101AGD225295A0SE</t>
  </si>
  <si>
    <t>172000.00</t>
  </si>
  <si>
    <t>TZS 9062280.15</t>
  </si>
  <si>
    <t>228 - Mkuranga - Funds Transfer  - 22 10 10 53 48 FUND-TRANSFER NMBMobileProd null!! From MICHAEL DAMSON MHONJWA =&gt; SHAODU BUILDING MATERIAL LIMITED</t>
  </si>
  <si>
    <t>228FTM4252950006</t>
  </si>
  <si>
    <t>1071000.00</t>
  </si>
  <si>
    <t>TZS 10133280.15</t>
  </si>
  <si>
    <t>101 - NMB Head Office - Cash Deposit Agency banking - 2210 11 08 46 agency @23810033835@TPS900 Trx ID PS1952549198  Ter ID 2385103083   Description Negelo!! From SHAODU BUILDING MATERIAL LIMITED =&gt; BONIPHACE WILSON MJELU</t>
  </si>
  <si>
    <t>101AGD4252951390</t>
  </si>
  <si>
    <t>3710000.00</t>
  </si>
  <si>
    <t>TZS 13843280.15</t>
  </si>
  <si>
    <t>101 - NMB Head Office - Cash Deposit Agency banking - 2210 11 18 24 agency @20310121493@TPS900 Trx ID PS1952575596  Ter ID 2035154818   Description Ngonyani!! From SHAODU BUILDING MATERIAL LIMITED =&gt; HELAKRIDI PETER WELLA</t>
  </si>
  <si>
    <t>101AGD3252957175</t>
  </si>
  <si>
    <t>TZS 16483280.15</t>
  </si>
  <si>
    <t>421 - Ngarenaro - Funds Transfer  - 22 10 12 09 14 FUND-TRANSFER NMBMobileProd Ungama!! From MAASUMA ABOUAYMAN BUDAH =&gt; SHAODU BUILDING MATERIAL LIMITED</t>
  </si>
  <si>
    <t>421FTM4252950015</t>
  </si>
  <si>
    <t>TZS 21483280.15</t>
  </si>
  <si>
    <t>已退款</t>
  </si>
  <si>
    <t>421 - Ngarenaro - Funds Transfer  - 22 10 12 11 28 FUND-TRANSFER NMBMobileProd Ungama!! From MAASUMA ABOUAYMAN BUDAH =&gt; SHAODU BUILDING MATERIAL LIMITED</t>
  </si>
  <si>
    <t>421FTM4252950516</t>
  </si>
  <si>
    <t>3320000.00</t>
  </si>
  <si>
    <t>TZS 24803280.15</t>
  </si>
  <si>
    <t>236 - Kurasini - Funds Transfer  - 22 10 12 24 54 FUND-TRANSFER NMBMobileProd null!! From ROZINA AROBOGAST TARIMO =&gt; SHAODU BUILDING MATERIAL LIMITED</t>
  </si>
  <si>
    <t>236FTM4252950004</t>
  </si>
  <si>
    <t>3092600.00</t>
  </si>
  <si>
    <t>TZS 27895880.15</t>
  </si>
  <si>
    <t>101 - NMB Head Office - Cash Deposit Agency banking - 2210 12 38 47 agency @61810103221@TPS900 Trx ID PS1952799637  Ter ID 6185139780   Description malifimbo!! From SHAODU BUILDING MATERIAL LIMITED =&gt; REHEMA SADI KANGAULAYA</t>
  </si>
  <si>
    <t>101AGD325295A0XJ</t>
  </si>
  <si>
    <t>1531000.00</t>
  </si>
  <si>
    <t>TZS 29426880.15</t>
  </si>
  <si>
    <t>236 - Kurasini - Funds Transfer  - 22 10 12 49 25 FUND-TRANSFER NMBMobileProd null!! From ROZINA AROBOGAST TARIMO =&gt; SHAODU BUILDING MATERIAL LIMITED</t>
  </si>
  <si>
    <t>236FTM2252950011</t>
  </si>
  <si>
    <t>81600.00</t>
  </si>
  <si>
    <t>TZS 29508480.15</t>
  </si>
  <si>
    <t>236 - Kurasini - Funds Transfer  - 22 10 13 00 47 FUND-TRANSFER NMBMobileProd null!! From ROZINA AROBOGAST TARIMO =&gt; SHAODU BUILDING MATERIAL LIMITED</t>
  </si>
  <si>
    <t>236FTM1252950004</t>
  </si>
  <si>
    <t>25600.00</t>
  </si>
  <si>
    <t>TZS 29534080.15</t>
  </si>
  <si>
    <t>101 - NMB Head Office - Cash Deposit Agency banking - 2210 13 02 12 agency @51710071029@TPS900 Trx ID PS1952864072  Ter ID 5175113788   Description Hassan Mvungi!! From SHAODU BUILDING MATERIAL LIMITED =&gt; HENDRY GASPER MTEI</t>
  </si>
  <si>
    <t>101AGD325295A1SA</t>
  </si>
  <si>
    <t>1960000.00</t>
  </si>
  <si>
    <t>TZS 31494080.15</t>
  </si>
  <si>
    <t>101 - NMB Head Office - Cash Deposit Agency banking - 2210 13 32 46 agency @60510029703@TPS900 Trx ID PS1952945322  Ter ID 6055469411718   Description farida kalole!! From SHAODU BUILDING MATERIAL LIMITED =&gt; EDGAR YERALD TWEVE</t>
  </si>
  <si>
    <t>101AGD325295A2US</t>
  </si>
  <si>
    <t>TZS 32094080.15</t>
  </si>
  <si>
    <t>101 - NMB Head Office - Cash Deposit Agency banking - 2210 13 37 59 agency @20610038428@TPS900 Trx ID PS1952958943  Ter ID 206577701   Description nuhu!! From SHAODU BUILDING MATERIAL LIMITED =&gt; ELIAS MHANDO MAKOYE</t>
  </si>
  <si>
    <t>101AGD225295B2TE</t>
  </si>
  <si>
    <t>TZS 32364080.15</t>
  </si>
  <si>
    <t>402 - Mwanga - Funds Transfer  - 22 10 14 25 00 FUND-TRANSFER NMBMobileProd null!! From HUSSEIN SALIM MCHOMVU =&gt; SHAODU BUILDING MATERIAL LIMITED</t>
  </si>
  <si>
    <t>402FTM3252950508</t>
  </si>
  <si>
    <t>TZS 33104080.15</t>
  </si>
  <si>
    <t>101 - NMB Head Office - Cash Deposit Agency banking - 2210 15 15 06 agency @20310121493@TPS900 Trx ID PS1953194210  Ter ID 2035154818   Description malipo!! From SHAODU BUILDING MATERIAL LIMITED =&gt; HELAKRIDI PETER WELLA</t>
  </si>
  <si>
    <t>101AGD225295C0EA</t>
  </si>
  <si>
    <t>TZS 33404080.15</t>
  </si>
  <si>
    <t>101 - NMB Head Office - Cash Deposit Agency banking - 2210 15 52 20 agency @23710036299@TPS900 Trx ID PS1953282600  Ter ID 2375125069   Description ibra!! From SHAODU BUILDING MATERIAL LIMITED =&gt; JENNMAN ENTERPRISES</t>
  </si>
  <si>
    <t>101AGD325295B0D5</t>
  </si>
  <si>
    <t>TZS 35614080.15</t>
  </si>
  <si>
    <t>225 - Mlimani City - Funds Transfer  - 22 10 16 14 18 FUND-TRANSFER NMBMobileProd null!! From MWANAISHA AMIRI MGOSI =&gt; SHAODU BUILDING MATERIAL LIMITED</t>
  </si>
  <si>
    <t>225FTM3252950600</t>
  </si>
  <si>
    <t>TZS 36284080.15</t>
  </si>
  <si>
    <t>101 - NMB Head Office - Cash Deposit Agency banking - 2210 16 14 31 agency @20310121493@TPS900 Trx ID PS1953334971  Ter ID 2035154818   Description Boss Ally!! From SHAODU BUILDING MATERIAL LIMITED =&gt; HELAKRIDI PETER WELLA</t>
  </si>
  <si>
    <t>101AGD325295B1FU</t>
  </si>
  <si>
    <t>TZS 37284080.15</t>
  </si>
  <si>
    <t>101 - NMB Head Office - Cash Deposit Agency banking - 2210 16 15 57 agency @20310121493@TPS900 Trx ID PS1953338504  Ter ID 2035154818   Description Boss Ally!! From SHAODU BUILDING MATERIAL LIMITED =&gt; HELAKRIDI PETER WELLA</t>
  </si>
  <si>
    <t>101AGD225295C4AE</t>
  </si>
  <si>
    <t>TZS 37717080.15</t>
  </si>
  <si>
    <t>621 - Sumbawanga - Funds Transfer  - 22 10 17 09 34 FUND-TRANSFER NMBMobileProd null!! From MICKIDADI VICTOR MACHESHA =&gt; SHAODU BUILDING MATERIAL LIMITED</t>
  </si>
  <si>
    <t>621FTM4252950012</t>
  </si>
  <si>
    <t>TZS 41717080.15</t>
  </si>
  <si>
    <t>225 - Mlimani City - Outgoing Funds Transfer - Sender's Ref  G4F55F5EAG =&gt; Ultimate Beneficiary  /0150523656100 * EVERBRIGHT STEEL MATERIALS CO LTD =&gt; Remittance Info  PURCHASE</t>
  </si>
  <si>
    <t>225IBOT252950527</t>
  </si>
  <si>
    <t>31683600.00</t>
  </si>
  <si>
    <t>TZS 10033480.15</t>
  </si>
  <si>
    <t>225 - Mlimani City - Commission on Funds Transfer - Sender's Ref  G4F55F5EAG =&gt; Ultimate Beneficiary  /0150523656100 * EVERBRIGHT STEEL MATERIALS CO LTD =&gt; Remittance Info  PURCHASE</t>
  </si>
  <si>
    <t>TZS 10029242.86</t>
  </si>
  <si>
    <t>225 - Mlimani City - VAT Payable on Comm and Fees - Sender's Ref  G4F55F5EAG =&gt; Ultimate Beneficiary  /0150523656100 * EVERBRIGHT STEEL MATERIALS CO LTD =&gt; Remittance Info  PURCHASE</t>
  </si>
  <si>
    <t>TZS 10028480.15</t>
  </si>
  <si>
    <t>101 - NMB Head Office - Cash Deposit Agency banking - 2210 17 36 40 agency @30310051568@TPS900 Trx ID PS1953544611  Ter ID 3035107394   Description Rajabu!! From SHAODU BUILDING MATERIAL LIMITED =&gt; VALENTINA SELEMANI DOMONKO</t>
  </si>
  <si>
    <t>101AGD4252956400</t>
  </si>
  <si>
    <t>TZS 16028480.15</t>
  </si>
  <si>
    <t>101 - NMB Head Office - Cash Deposit Agency banking - 2210 17 40 12 agency @62110069417@TPS900 Trx ID PS1953554098  Ter ID 6215117728   Description mulisa!! From SHAODU BUILDING MATERIAL LIMITED =&gt; GEOFREY JELAS KAPYELA</t>
  </si>
  <si>
    <t>101AGD4252956419</t>
  </si>
  <si>
    <t>5667500.00</t>
  </si>
  <si>
    <t>TZS 21695980.15</t>
  </si>
  <si>
    <t>225 - Mlimani City - Outgoing Funds Transfer - Sender's Ref  5FUMD5VTHV SHAODU BUILDING MATERIAL LIMITED to XINGHAO GROUP CO.LIMITED =&gt; Remittance Info  purchase</t>
  </si>
  <si>
    <t>225IBFT252950056</t>
  </si>
  <si>
    <t>TZS 5695980.15</t>
  </si>
  <si>
    <t>23  Oct 2025</t>
  </si>
  <si>
    <t>336 - Kahama Business Centre - Outgoing Funds Transfer - Sender's Ref  LAUSFTLUUF PROSPER SALVATORY MEELA to SHAODU BUILDING MATERIAL LIMITED =&gt; Remittance Info  acs</t>
  </si>
  <si>
    <t>336IBFT252960003</t>
  </si>
  <si>
    <t>3486000.00</t>
  </si>
  <si>
    <t>TZS 9181980.15</t>
  </si>
  <si>
    <t>101 - NMB Head Office - Cash Deposit Agency banking - 2310 08 39 55 agency @62110030450@TPS900 Trx ID PS1954209806  Ter ID 6215469364518   Description martha!! From SHAODU BUILDING MATERIAL LIMITED =&gt; ELPIDIUS GODFREY KATAPA</t>
  </si>
  <si>
    <t>101AGD4252960071</t>
  </si>
  <si>
    <t>TZS 12681980.15</t>
  </si>
  <si>
    <t>101 - NMB Head Office - Cash Deposit Agency banking - 2310 08 43 17 agency @62110024143@TPS900 Trx ID PS1954215885  Ter ID 6215469377339   Description martha!! From SHAODU BUILDING MATERIAL LIMITED =&gt; ELPIDIUS GODIFREY KATAPA</t>
  </si>
  <si>
    <t>101AGD4252960087</t>
  </si>
  <si>
    <t>7095000.00</t>
  </si>
  <si>
    <t>TZS 19776980.15</t>
  </si>
  <si>
    <t>101 - NMB Head Office - Cash Deposit Agency banking - 2310 08 48 43 agency @80110017431@TPS900 Trx ID PS1954225210  Ter ID 8015103077   Description malipo!! From SHAODU BUILDING MATERIAL LIMITED =&gt; BEATRICE RAYMOND JEREMIA</t>
  </si>
  <si>
    <t>101AGD3252961515</t>
  </si>
  <si>
    <t>TZS 21256980.15</t>
  </si>
  <si>
    <t>101 - NMB Head Office - Cash Deposit Agency banking - 2310 09 01 08 agency @22510110879@TPS900 Trx ID PS1954248086  Ter ID 2255155361   Description deposit!! From SHAODU BUILDING MATERIAL LIMITED =&gt; DERRS COMPANY LIMITED</t>
  </si>
  <si>
    <t>101AGD3252961281</t>
  </si>
  <si>
    <t>TZS 23756980.15</t>
  </si>
  <si>
    <t>201 - Bank House - Funds Transfer  - 23 10 09 14 05 FUND-TRANSFER NMBMobileProd null!! From FRANCO MOLOLO MWAKABUTA =&gt; SHAODU BUILDING MATERIAL LIMITED</t>
  </si>
  <si>
    <t>201FTM3252960016</t>
  </si>
  <si>
    <t>449520.00</t>
  </si>
  <si>
    <t>TZS 24206500.15</t>
  </si>
  <si>
    <t>101 - NMB Head Office - Cash Deposit Agency banking - 2310 11 49 07 agency @33110021566@TPS900 Trx ID PS1954627892  Ter ID 3315108199   Description shukuru!! From SHAODU BUILDING MATERIAL LIMITED =&gt; ZACHARIA MGAYA NYAMHANGA</t>
  </si>
  <si>
    <t>101AGD4252962543</t>
  </si>
  <si>
    <t>TZS 29306500.15</t>
  </si>
  <si>
    <t>225 - Mlimani City - Outgoing Funds Transfer - Sender's Ref  5JKGH1D232 SHAODU BUILDING MATERIAL LIMITED to MAASUMA ABOUAYMAN BUDAH =&gt; Remittance Info  REFUND</t>
  </si>
  <si>
    <t>225IBFT252960018</t>
  </si>
  <si>
    <t>8320000.00</t>
  </si>
  <si>
    <t>TZS 20986500.15</t>
  </si>
  <si>
    <t>801 - Mlandizi - Funds Transfer  - 23 10 12 18 21 FUND-TRANSFER NMBMobileProd null!! From SIBORA MWITA NYAMARANYA =&gt; SHAODU BUILDING MATERIAL LIMITED</t>
  </si>
  <si>
    <t>801FTM4252960008</t>
  </si>
  <si>
    <t>TZS 22466500.15</t>
  </si>
  <si>
    <t>101 - NMB Head Office - Cash Deposit Agency banking - 2310 12 36 13 agency @51410071925@TPS900 Trx ID PS1954730840  Ter ID 5145119013   Description Juma juma!! From SHAODU BUILDING MATERIAL LIMITED =&gt; ESROM WILLISON NDABAGILILE</t>
  </si>
  <si>
    <t>101AGD4252962411</t>
  </si>
  <si>
    <t>4695000.00</t>
  </si>
  <si>
    <t>TZS 27161500.15</t>
  </si>
  <si>
    <t>101 - NMB Head Office - Cash Deposit Agency banking - 2310 12 48 09 agency @51410067192@TPS900 Trx ID PS1954756714  Ter ID 5145115986   Description Jafari!! From SHAODU BUILDING MATERIAL LIMITED =&gt; GABRIEL JAPHET NTIYONGOLEGWA</t>
  </si>
  <si>
    <t>101AGD5252961078</t>
  </si>
  <si>
    <t>TZS 36361500.15</t>
  </si>
  <si>
    <t>101 - NMB Head Office - Cash Deposit Agency banking - 2310 12 56 55 agency @70610067997@TPS900 Trx ID PS1954774921  Ter ID 7065102711   Description Mpita!! From SHAODU BUILDING MATERIAL LIMITED =&gt; FARAJI AJALI LIPONDA</t>
  </si>
  <si>
    <t>101AGD4252963035</t>
  </si>
  <si>
    <t>TZS 42861500.15</t>
  </si>
  <si>
    <t>243 - Gongo la Mboto - Funds Transfer  - 23 10 13 09 50 FUND-TRANSFER NMBMobileProd null!! From ROJAS BALTAZARI MINJA =&gt; SHAODU BUILDING MATERIAL LIMITED</t>
  </si>
  <si>
    <t>243FTM4252960505</t>
  </si>
  <si>
    <t>TZS 46861500.15</t>
  </si>
  <si>
    <t>635 - Ruaha - Funds Transfer  - 23 10 15 16 36 FUND-TRANSFER NMBMobileProd null!! From JANGWA NICODEM MWADUMA =&gt; SHAODU BUILDING MATERIAL LIMITED</t>
  </si>
  <si>
    <t>635FTM4252960510</t>
  </si>
  <si>
    <t>TZS 48261500.15</t>
  </si>
  <si>
    <t>225 - Mlimani City - Funds Transfer  - 23 10 15 52 47 FUND-TRANSFER NMBMobileProd Order ya Alex!! From AZIZA JUMA SUMBI =&gt; SHAODU BUILDING MATERIAL LIMITED</t>
  </si>
  <si>
    <t>225FTM2252960700</t>
  </si>
  <si>
    <t>TZS 48641500.15</t>
  </si>
  <si>
    <t>101 - NMB Head Office - Cash Deposit Agency banking - 2310 15 56 05 agency @24510019640@TPS900 Trx ID PS1955106585  Ter ID 245590680   Description jackson!! From SHAODU BUILDING MATERIAL LIMITED =&gt; IDALHAD TRADE CENTRE</t>
  </si>
  <si>
    <t>101AGD325296B0ZW</t>
  </si>
  <si>
    <t>TZS 50641500.15</t>
  </si>
  <si>
    <t>101 - NMB Head Office - Cash Deposit Agency banking - 2310 16 23 22 agency @80110031068@TPS900 Trx ID PS1955161253  Ter ID 8015152923   Description hasani!! From SHAODU BUILDING MATERIAL LIMITED =&gt; AZIGARD SIMIONI FRANSIS</t>
  </si>
  <si>
    <t>101AGD325296B1HS</t>
  </si>
  <si>
    <t>TZS 52121500.15</t>
  </si>
  <si>
    <t>101 - NMB Head Office - Cash Deposit Agency banking - 2310 16 37 44 agency @21210059121@TPS900 Trx ID PS1955191160  Ter ID 2125107949   Description ALLY MNYAMANI!! From SHAODU BUILDING MATERIAL LIMITED =&gt; MARIAM BABU POPATI</t>
  </si>
  <si>
    <t>101AGD325296B2J9</t>
  </si>
  <si>
    <t>TZS 55081500.15</t>
  </si>
  <si>
    <t>403 - Nelson Mandela - Outgoing Funds Transfer - Sender's Ref  FT25102316565482 PAINTS AND HARDWARE STORE LIMITED to SHAODU BUILDING MATERIAL LIMITED =&gt; Remittance Info  /GDI/3104000/ * //GLASS PAYMENT</t>
  </si>
  <si>
    <t>403FTSY252960513</t>
  </si>
  <si>
    <t>TZS 57581500.15</t>
  </si>
  <si>
    <t>225 - Mlimani City - Outgoing Funds Transfer - Sender's Ref  XH54273QCU SHAODU BUILDING MATERIAL LIMITED to GLOBAL ALUMINIUM LIMITED =&gt; Remittance Info  PURCHASE</t>
  </si>
  <si>
    <t>225IBFT252960055</t>
  </si>
  <si>
    <t>TZS 28581500.15</t>
  </si>
  <si>
    <t>225 - Mlimani City - Outgoing Funds Transfer - Sender's Ref  1MTNOTH8AX SHAODU BUILDING MATERIAL LIMITED to XINGHAO GROUP CO.LIMITED =&gt; Remittance Info  PURCHASE</t>
  </si>
  <si>
    <t>225IBFT252960058</t>
  </si>
  <si>
    <t>28580000.00</t>
  </si>
  <si>
    <t>TZS 1500.15</t>
  </si>
  <si>
    <t>24  Oct 2025</t>
  </si>
  <si>
    <t>101 - NMB Head Office - Cash Deposit Agency banking - 2410 09 43 19 agency @21210076593@TPS900 Trx ID PS1956056616  Ter ID 2125119912   Description ununuzi wa cement!! From SHAODU BUILDING MATERIAL LIMITED =&gt; KELDAN INVESTMENT</t>
  </si>
  <si>
    <t>101AGD3252972831</t>
  </si>
  <si>
    <t>TZS 1481500.15</t>
  </si>
  <si>
    <t>320 - Muleba - Funds Transfer  - 24 10 11 00 57 FUND-TRANSFER NMBMobileProd D!! From EUSTACE, ENOCK MULINDA =&gt; SHAODU BUILDING MATERIAL LIMITED</t>
  </si>
  <si>
    <t>320FTM4252970502</t>
  </si>
  <si>
    <t>TZS 4261500.15</t>
  </si>
  <si>
    <t>101 - NMB Head Office - Cash Deposit Agency banking - 2410 11 16 46 agency @62110069417@TPS900 Trx ID PS1956269616  Ter ID 6215117728   Description Frolence Leonard!! From SHAODU BUILDING MATERIAL LIMITED =&gt; GEOFREY JELAS KAPYELA</t>
  </si>
  <si>
    <t>101AGD4252971802</t>
  </si>
  <si>
    <t>3315000.00</t>
  </si>
  <si>
    <t>TZS 7576500.15</t>
  </si>
  <si>
    <t>101 - NMB Head Office - Cash Deposit Agency banking - 2410 12 55 26 agency @61810103221@TPS900 Trx ID PS1956485341  Ter ID 6185139780   Description malifimbo!! From SHAODU BUILDING MATERIAL LIMITED =&gt; REHEMA SADI KANGAULAYA</t>
  </si>
  <si>
    <t>101AGD4252972833</t>
  </si>
  <si>
    <t>7868000.00</t>
  </si>
  <si>
    <t>TZS 15444500.15</t>
  </si>
  <si>
    <t>101 - NMB Head Office - Cash Deposit Agency banking - 2410 13 09 45 agency @20310121493@TPS900 Trx ID PS1956512568  Ter ID 2035154818   Description malipo!! From SHAODU BUILDING MATERIAL LIMITED =&gt; HELAKRIDI PETER WELLA</t>
  </si>
  <si>
    <t>101AGD125297A7DE</t>
  </si>
  <si>
    <t>TZS 15476500.15</t>
  </si>
  <si>
    <t>101 - NMB Head Office - Cash Deposit Agency banking - 2410 13 27 07 agency @51410072608@TPS900 Trx ID PS1956545562  Ter ID 5145122908   Description kuweka!! From SHAODU BUILDING MATERIAL LIMITED =&gt; JACKLINE NICKSON KAMNDE</t>
  </si>
  <si>
    <t>101AGD325297A3A0</t>
  </si>
  <si>
    <t>TZS 18071500.15</t>
  </si>
  <si>
    <t>635 - Ruaha - Funds Transfer  - 24 10 15 17 42 FUND-TRANSFER NMBMobileProd null!! From JANGWA NICODEM MWADUMA =&gt; SHAODU BUILDING MATERIAL LIMITED</t>
  </si>
  <si>
    <t>635FTM4252970504</t>
  </si>
  <si>
    <t>4181500.00</t>
  </si>
  <si>
    <t>TZS 22253000.15</t>
  </si>
  <si>
    <t>101 - NMB Head Office - Cash Deposit Agency banking - 2410 15 55 08 agency @20310121493@TPS900 Trx ID PS1956836721  Ter ID 2035154818   Description jangwa!! From SHAODU BUILDING MATERIAL LIMITED =&gt; HELAKRIDI PETER WELLA</t>
  </si>
  <si>
    <t>101AGD225297C6MI</t>
  </si>
  <si>
    <t>68500.00</t>
  </si>
  <si>
    <t>TZS 22321500.15</t>
  </si>
  <si>
    <t>204 - Kariakoo - Cash Deposit - manunuzi ya cement, deposited by raymond!! From SHAODU BUILDING MATERIAL LIMITED</t>
  </si>
  <si>
    <t>204CHDP252970535</t>
  </si>
  <si>
    <t>TZS 23801500.15</t>
  </si>
  <si>
    <t>101 - NMB Head Office - Cash Deposit Agency banking - 2410 16 39 56 agency @60510063778@TPS900 Trx ID PS1956931723  Ter ID 6055106716   Description jangwa!! From SHAODU BUILDING MATERIAL LIMITED =&gt; TAMIMU AWADHI MWASUMILWE</t>
  </si>
  <si>
    <t>101AGD325297B2P8</t>
  </si>
  <si>
    <t>1185000.00</t>
  </si>
  <si>
    <t>TZS 24986500.15</t>
  </si>
  <si>
    <t>101 - NMB Head Office - Cash Deposit Agency banking - 2410 16 59 43 agency @21210079535@TPS900 Trx ID PS1956976704  Ter ID 2125129816   Description deposits!! From SHAODU BUILDING MATERIAL LIMITED =&gt; JAFARI AWADHI MSUYA</t>
  </si>
  <si>
    <t>101AGD325297B3P5</t>
  </si>
  <si>
    <t>TZS 26466500.15</t>
  </si>
  <si>
    <t>101 - NMB Head Office - Cash Deposit Agency banking - 2410 17 10 18 agency @21210079535@TPS900 Trx ID PS1957001886  Ter ID 2125129816   Description deposits!! From SHAODU BUILDING MATERIAL LIMITED =&gt; JAFARI AWADHI MSUYA</t>
  </si>
  <si>
    <t>101AGD325297B4CI</t>
  </si>
  <si>
    <t>TZS 27946500.15</t>
  </si>
  <si>
    <t>245 - Kigamboni - Funds Transfer  - 24 10 17 51 04 FUND-TRANSFER NMBMobileProd -!! From EVARIST LEONARD LUNYILI =&gt; SHAODU BUILDING MATERIAL LIMITED</t>
  </si>
  <si>
    <t>245FTM4252970521</t>
  </si>
  <si>
    <t>1379500.00</t>
  </si>
  <si>
    <t>TZS 29326000.15</t>
  </si>
  <si>
    <t>225 - Mlimani City - Outgoing Funds Transfer - Sender's Ref  Q24KS80E55 SHAODU BUILDING MATERIAL LIMITED to XINGHAO GROUP CO.LIMITED =&gt; Remittance Info  PURCHASE</t>
  </si>
  <si>
    <t>225IBFT252970056</t>
  </si>
  <si>
    <t>29320000.00</t>
  </si>
  <si>
    <t>TZS 6000.15</t>
  </si>
  <si>
    <t>25  Oct 2025</t>
  </si>
  <si>
    <t>101 - NMB Head Office - Cash Deposit Agency banking - 2510 08 19 20 agency @80110011342@TPS900 Trx ID PS1957652099  Ter ID 801562842   Description elly mwanga!! From SHAODU BUILDING MATERIAL LIMITED =&gt; NEEMA SAUL  NKYA</t>
  </si>
  <si>
    <t>101AGD3252980702</t>
  </si>
  <si>
    <t>TZS 1486000.15</t>
  </si>
  <si>
    <t>225 - Mlimani City - Funds Transfer  - 25 10 08 34 46 FUND-TRANSFER NMBMobileProd Malipo ya cement !! From KINUNDA, DENIS AMBROS =&gt; SHAODU BUILDING MATERIAL LIMITED</t>
  </si>
  <si>
    <t>225FTM4252980008</t>
  </si>
  <si>
    <t>TZS 2966000.15</t>
  </si>
  <si>
    <t>101 - NMB Head Office - Cash Deposit Agency banking - 2510 09 05 04 agency @23010098100@TPS900 Trx ID PS1957710821  Ter ID 2305150778   Description modesta!! From SHAODU BUILDING MATERIAL LIMITED =&gt; KINGOME MONEY POINT</t>
  </si>
  <si>
    <t>101AGD2252983038</t>
  </si>
  <si>
    <t>TZS 3466000.15</t>
  </si>
  <si>
    <t>403 - Nelson Mandela - Outgoing Funds Transfer - Sender's Ref  D96W4REU1D TUPESIZE COMPANY LIMITED to SHAODU BUILDING MATERIAL LIMITED =&gt; Remittance Info  Deposit</t>
  </si>
  <si>
    <t>403IBFT252980502</t>
  </si>
  <si>
    <t>TZS 7466000.15</t>
  </si>
  <si>
    <t>101 - NMB Head Office - TIPS Payments - Ref  042-T20251025MHB00056913255 Received payment from 2090020000119 (Tupesize Company Limited) on 25.10.2025 09 17 57!! From BOT TIPS CLEARING ACCOUNT =&gt; SHAODU BUILDING MATERIAL LIMITED</t>
  </si>
  <si>
    <t>101TPFT252983120</t>
  </si>
  <si>
    <t>TZS 11466000.15</t>
  </si>
  <si>
    <t>101 - NMB Head Office - Cash Deposit Agency banking - 2510 10 56 06 agency @32710035156@TPS900 Trx ID PS1957925665  Ter ID 3275121176   Description revocatus!! From SHAODU BUILDING MATERIAL LIMITED =&gt; SULEIMAN HASSAN RWAIKONDO</t>
  </si>
  <si>
    <t>101AGD4252981524</t>
  </si>
  <si>
    <t>TZS 16466000.15</t>
  </si>
  <si>
    <t>101 - NMB Head Office - Cash Deposit Agency banking - 2510 10 58 05 agency @20310121493@TPS900 Trx ID PS1957929919  Ter ID 2035154818   Description hikimaa!! From SHAODU BUILDING MATERIAL LIMITED =&gt; HELAKRIDI PETER WELLA</t>
  </si>
  <si>
    <t>101AGD225298A0YE</t>
  </si>
  <si>
    <t>TZS 16846000.15</t>
  </si>
  <si>
    <t>101 - NMB Head Office - Cash Deposit Agency banking - 2510 11 08 53 agency @20510040344@TPS900 Trx ID PS1957953056  Ter ID 2055469448861   Description MIKIDADI!! From SHAODU BUILDING MATERIAL LIMITED =&gt; FRANSISCA ALFRED TARIMO</t>
  </si>
  <si>
    <t>101AGD4252981596</t>
  </si>
  <si>
    <t>7405000.00</t>
  </si>
  <si>
    <t>TZS 24251000.15</t>
  </si>
  <si>
    <t>101 - NMB Head Office - Cash Deposit Agency banking - 2510 11 50 55 agency @51410067192@TPS900 Trx ID PS1958043158  Ter ID 5145115986   Description Japhari!! From SHAODU BUILDING MATERIAL LIMITED =&gt; GABRIEL JAPHET NTIYONGOLEGWA</t>
  </si>
  <si>
    <t>101AGD3252989102</t>
  </si>
  <si>
    <t>1940000.00</t>
  </si>
  <si>
    <t>TZS 26191000.15</t>
  </si>
  <si>
    <t>101 - NMB Head Office - TIPS Payments - Ref  501-25892564153593 Received payment from 25571157168 (CORNIE KIT) on 25.10.2025 12 53 35!! From BOT TIPS CLEARING ACCOUNT =&gt; SHAODU BUILDING MATERIAL LIMITED</t>
  </si>
  <si>
    <t>101TPFT25298A07E</t>
  </si>
  <si>
    <t>TZS 27671000.15</t>
  </si>
  <si>
    <t>225 - Mlimani City - Outgoing Funds Transfer - Sender's Ref  CJY27NTNT9 SHAODU BUILDING MATERIAL LIMITED to GOODWILL (TANZANIA) CERAMIC CO LTD =&gt; Remittance Info  PURCHASE</t>
  </si>
  <si>
    <t>225IBFT252980524</t>
  </si>
  <si>
    <t>27670000.00</t>
  </si>
  <si>
    <t>TZS 1000.15</t>
  </si>
  <si>
    <t>101 - NMB Head Office - Cash Deposit Agency banking - 2510 15 29 50 agency @33110005410@TPS900 Trx ID PS1958452911  Ter ID 3315469367804   Description ezra!! From SHAODU BUILDING MATERIAL LIMITED =&gt; NDOLOLO LUMEYA MWIZA</t>
  </si>
  <si>
    <t>101AGD5252982229</t>
  </si>
  <si>
    <t>TZS 10001000.15</t>
  </si>
  <si>
    <t>26  Oct 2025</t>
  </si>
  <si>
    <t>225 - Mlimani City - Monthly fee for Savings and Current Accounts - Monthly Fee - Oct_2025</t>
  </si>
  <si>
    <t>225m22525299L222</t>
  </si>
  <si>
    <t>TZS 9988000.15</t>
  </si>
  <si>
    <t>225 - Mlimani City - VAT Payable on Comm and Fees - Monthly Fee - Oct_2025</t>
  </si>
  <si>
    <t>225m22525299L225</t>
  </si>
  <si>
    <t>TZS 9985660.16</t>
  </si>
  <si>
    <t>27  Oct 2025</t>
  </si>
  <si>
    <t>101 - NMB Head Office - Cash Deposit Agency banking - 2610 20 54 05 agency @21210066382@TPS900 Trx ID PS1960139451  Ter ID 2125109027   Description BIZAA!! From SHAODU BUILDING MATERIAL LIMITED =&gt; MUHARRAM ISMAIL RASHID</t>
  </si>
  <si>
    <t>101AGD225299D3XT</t>
  </si>
  <si>
    <t>TZS 10485660.16</t>
  </si>
  <si>
    <t>613 - Mwanjelwa - Funds Transfer  - 26 10 22 09 30 FUND-TRANSFER NMBMobileProd Nalipia cement!! From BEATRICE JONATHANI AUGUSTINO =&gt; SHAODU BUILDING MATERIAL LIMITED</t>
  </si>
  <si>
    <t>613FTM4252990516</t>
  </si>
  <si>
    <t>TZS 11965660.16</t>
  </si>
  <si>
    <t>212 - Kibaha - Funds Transfer  - 27 10 07 10 29 FUND-TRANSFER NMBMobileProd null!! From JUMA KAPESA =&gt; SHAODU BUILDING MATERIAL LIMITED</t>
  </si>
  <si>
    <t>212FTM4253000503</t>
  </si>
  <si>
    <t>TZS 14185660.16</t>
  </si>
  <si>
    <t>801 - Mlandizi - Funds Transfer  - 27 10 07 33 08 FUND-TRANSFER NMBMobileProd Kununua cement !! From JOHN ELISANTE TIMOTHEO =&gt; SHAODU BUILDING MATERIAL LIMITED</t>
  </si>
  <si>
    <t>801FTM4253000001</t>
  </si>
  <si>
    <t>TZS 15813660.16</t>
  </si>
  <si>
    <t>101 - NMB Head Office - Cash Deposit Agency banking - 2710 09 03 54 agency @22510110879@TPS900 Trx ID PS1960347562  Ter ID 2255155361   Description deposits!! From SHAODU BUILDING MATERIAL LIMITED =&gt; DERRS COMPANY LIMITED</t>
  </si>
  <si>
    <t>101AGD3253001896</t>
  </si>
  <si>
    <t>TZS 18813660.16</t>
  </si>
  <si>
    <t>101 - NMB Head Office - Cash Deposit Agency banking - 2710 09 04 19 agency @20310121493@TPS900 Trx ID PS1960348364  Ter ID 2035154818   Description Evarist!! From SHAODU BUILDING MATERIAL LIMITED =&gt; HELAKRIDI PETER WELLA</t>
  </si>
  <si>
    <t>101AGD3253002110</t>
  </si>
  <si>
    <t>TZS 20103660.16</t>
  </si>
  <si>
    <t>101 - NMB Head Office - Cash Deposit Agency banking - 2710 09 26 20 agency @20110031766@TPS900 Trx ID PS1960391787  Ter ID 2015469431501   Description Kuweka!! From SHAODU BUILDING MATERIAL LIMITED =&gt; JACKLINE LAZARIUS NDIBALEMA</t>
  </si>
  <si>
    <t>101AGD3253002873</t>
  </si>
  <si>
    <t>TZS 21583660.16</t>
  </si>
  <si>
    <t>225 - Mlimani City - Funds Transfer  - 27 10 09 50 05 FUND-TRANSFER NMBMobileProd Malipo ya cement !! From KINUNDA, DENIS AMBROS =&gt; SHAODU BUILDING MATERIAL LIMITED</t>
  </si>
  <si>
    <t>225FTM4253000016</t>
  </si>
  <si>
    <t>TZS 23063660.16</t>
  </si>
  <si>
    <t>225 - Mlimani City - Outgoing Funds Transfer - Sender's Ref  30YX47BAWT SHAODU BUILDING MATERIAL LIMITED to GOODWILL (TANZANIA) CERAMIC CO LTD =&gt; Remittance Info  purchase</t>
  </si>
  <si>
    <t>225IBFT253000506</t>
  </si>
  <si>
    <t>6941320.00</t>
  </si>
  <si>
    <t>TZS 16122340.16</t>
  </si>
  <si>
    <t>101 - NMB Head Office - Cash Deposit Agency banking - 2710 11 53 00 agency @70510041498@TPS900 Trx ID PS1960721959  Ter ID 7055469371458   Description NJAU!! From SHAODU BUILDING MATERIAL LIMITED =&gt; SUMBA HILARY SUMBA</t>
  </si>
  <si>
    <t>101AGD4253003144</t>
  </si>
  <si>
    <t>TZS 20122340.16</t>
  </si>
  <si>
    <t>238 - Mandela Road - Funds Transfer  - 27 10 12 03 58 FUND-TRANSFER NMBMobileProd null!! From SWAIBU OMARI MTANGI =&gt; SHAODU BUILDING MATERIAL LIMITED</t>
  </si>
  <si>
    <t>238FTM4253000506</t>
  </si>
  <si>
    <t>TZS 24972340.16</t>
  </si>
  <si>
    <t>306 - Kahama - Funds Transfer  - 27 10 12 05 08 FUND-TRANSFER NMBMobileProd Glass!! From SOLOMON JULIUS WASHIMA =&gt; SHAODU BUILDING MATERIAL LIMITED</t>
  </si>
  <si>
    <t>306FTM3253000009</t>
  </si>
  <si>
    <t>575000.00</t>
  </si>
  <si>
    <t>TZS 25547340.16</t>
  </si>
  <si>
    <t>101 - NMB Head Office - Cash Deposit Agency banking - 2710 12 31 47 agency @80110007709@TPS900 Trx ID PS1960806204  Ter ID 8015469360145   Description yasin!! From SHAODU BUILDING MATERIAL LIMITED =&gt; DEOGRATIUS MNUBI KULUNGO</t>
  </si>
  <si>
    <t>101AGD325300A34J</t>
  </si>
  <si>
    <t>TZS 27027340.16</t>
  </si>
  <si>
    <t>101 - NMB Head Office - Cash Deposit Agency banking - 2710 12 58 36 agency @80110030272@TPS900 Trx ID PS1960861466  Ter ID 8015122084   Description HASAN MWANGA!! From SHAODU BUILDING MATERIAL LIMITED =&gt; HAPPYNES JOSHUA MLAY</t>
  </si>
  <si>
    <t>101AGD325300A4B8</t>
  </si>
  <si>
    <t>TZS 28507340.16</t>
  </si>
  <si>
    <t>101 - NMB Head Office - Cash Deposit Agency banking - 2710 13 04 35 agency @71110049035@TPS900 Trx ID PS1960873288  Ter ID 7115117368   Description kuweka!! From SHAODU BUILDING MATERIAL LIMITED =&gt; NAFTAL KASTORY MWALONGO</t>
  </si>
  <si>
    <t>101AGD325300A4VS</t>
  </si>
  <si>
    <t>TZS 29187340.16</t>
  </si>
  <si>
    <t>101 - NMB Head Office - Funds Transfer  - 2710 13 40 20 agency @22110068475@TPS900 Trx ID PS1960942703 Ter ID 221540003 Card No 516167******8172!! From FREDNAND MARCELY ROMANI =&gt; SHAODU BUILDING MATERIAL LIMITED</t>
  </si>
  <si>
    <t>101AGM4253000596</t>
  </si>
  <si>
    <t>TZS 30357340.16</t>
  </si>
  <si>
    <t>212 - Kibaha - Outgoing Funds Transfer - Sender's Ref  E6ZIE9I3SK DIDE ENTREPRISES LIMITED to SHAODU BUILDING MATERIAL LIMITED =&gt; Remittance Info  Dide. Cement</t>
  </si>
  <si>
    <t>212IBFT253000015</t>
  </si>
  <si>
    <t>TZS 40157340.16</t>
  </si>
  <si>
    <t>101 - NMB Head Office - Cash Deposit Agency banking - 2710 15 21 12 agency @51410071925@TPS900 Trx ID PS1961132842  Ter ID 5145119013   Description juma juma!! From SHAODU BUILDING MATERIAL LIMITED =&gt; ESROM WILLISON NDABAGILILE</t>
  </si>
  <si>
    <t>101AGD4253005486</t>
  </si>
  <si>
    <t>TZS 43527340.16</t>
  </si>
  <si>
    <t>101 - NMB Head Office - Cash Deposit Agency banking - 2710 15 26 19 agency @61910044807@TPS900 Trx ID PS1961142312  Ter ID 6195130876   Description Stev!! From SHAODU BUILDING MATERIAL LIMITED =&gt; KIZITO STEPHANO SOMA</t>
  </si>
  <si>
    <t>101AGD325300B327</t>
  </si>
  <si>
    <t>TZS 45527340.16</t>
  </si>
  <si>
    <t>101 - NMB Head Office - Cash Deposit Agency banking - 2710 15 26 42 agency @80110055675@TPS900 Trx ID PS1961143029  Ter ID 8015163664   Description Kuweka!! From SHAODU BUILDING MATERIAL LIMITED =&gt; KIDATU KIDABUNDA KIDAWA</t>
  </si>
  <si>
    <t>101AGD5253002564</t>
  </si>
  <si>
    <t>TZS 54227340.16</t>
  </si>
  <si>
    <t>101 - NMB Head Office - Cash Deposit Agency banking - 2710 15 32 48 agency @61910046817@TPS900 Trx ID PS1961154473  Ter ID 6195111662   Description Steve!! From SHAODU BUILDING MATERIAL LIMITED =&gt; KASSIM SALUM NSUMYI</t>
  </si>
  <si>
    <t>101AGD325300B3MI</t>
  </si>
  <si>
    <t>TZS 55987340.16</t>
  </si>
  <si>
    <t>705 - Masasi - Outgoing Funds Transfer - Sender's Ref  FT25102712145639 JACKLINE BONAVENTURA MARUNDA to SHAODU BUILDING MATERIAL LIMITED =&gt; Remittance Info  /EOS/3211200/kulipia mzigo * /OAT/3402100/by JACKLINE</t>
  </si>
  <si>
    <t>705FTSY253000501</t>
  </si>
  <si>
    <t>10229900.00</t>
  </si>
  <si>
    <t>TZS 66217240.16</t>
  </si>
  <si>
    <t>225 - Mlimani City - Outgoing Funds Transfer - Sender's Ref  M68R4ZAOXL SHAODU BUILDING MATERIAL LIMITED to KEDA (T) CERAMICS CO.LTD =&gt; Remittance Info  PURCHASE</t>
  </si>
  <si>
    <t>225IBFT253000558</t>
  </si>
  <si>
    <t>TZS 37217240.16</t>
  </si>
  <si>
    <t>225 - Mlimani City - Outgoing Funds Transfer - Sender's Ref  ZQ21NXH0SY SHAODU BUILDING MATERIAL LIMITED to KEDA (T) CERAMICS CO.LTD =&gt; Remittance Info  PURCHASE</t>
  </si>
  <si>
    <t>225IBFT253000067</t>
  </si>
  <si>
    <t>TZS 217240.16</t>
  </si>
  <si>
    <t>28  Oct 2025</t>
  </si>
  <si>
    <t>801 - Mlandizi - Funds Transfer  - 28 10 08 15 32 FUND-TRANSFER NMBMobileProd Mifko mia!! From DAMBULWA YASINI DAMBULWA =&gt; SHAODU BUILDING MATERIAL LIMITED</t>
  </si>
  <si>
    <t>801FTM4253010002</t>
  </si>
  <si>
    <t>TZS 1697240.16</t>
  </si>
  <si>
    <t>225 - Mlimani City - Funds Transfer  - 28 10 08 18 59 FUND-TRANSFER NMBMobileProd Malipo ya cement !! From KINUNDA, DENIS AMBROS =&gt; SHAODU BUILDING MATERIAL LIMITED</t>
  </si>
  <si>
    <t>225FTM4253010004</t>
  </si>
  <si>
    <t>TZS 3177240.16</t>
  </si>
  <si>
    <t>101 - NMB Head Office - Cash Deposit Agency banking - 2810 08 54 03 agency @23110031147@TPS900 Trx ID PS1962058816  Ter ID 2315275672103   Description deposits!! From SHAODU BUILDING MATERIAL LIMITED =&gt; MELKIAD GERVAS KILASARA</t>
  </si>
  <si>
    <t>101AGD4253010582</t>
  </si>
  <si>
    <t>TZS 8077240.16</t>
  </si>
  <si>
    <t>101 - NMB Head Office - TIPS Payments - Ref  501-25584666883229 Received payment from 25571549038 (KIMARA) on 28.10.2025 09 27 00!! From BOT TIPS CLEARING ACCOUNT =&gt; SHAODU BUILDING MATERIAL LIMITED</t>
  </si>
  <si>
    <t>101TPFT253013349</t>
  </si>
  <si>
    <t>TZS 10177240.16</t>
  </si>
  <si>
    <t>258 - Kinyerezi - Outgoing Funds Transfer - Sender's Ref  78137SDFC2 NJIU PIUS MENGELE INVESTMENT COMPAN to SHAODU BUILDING MATERIAL LIMITED =&gt; Remittance Info  Chuma</t>
  </si>
  <si>
    <t>258IBFT253010502</t>
  </si>
  <si>
    <t>TZS 20177240.16</t>
  </si>
  <si>
    <t xml:space="preserve">101 - NMB Head Office - TIPS Payments - Ref  042-T20251028MHB00057313258 Received payment from 2090070000256 (Njiu Pius Mengele Investment Company Limited) on 28.10.2025 10 52 32!! From BOT TIPS CLEARING ACCOUNT =&gt; SHAODU BUILDING MATERIAL </t>
  </si>
  <si>
    <t>101TPFT253016320</t>
  </si>
  <si>
    <t>TZS 26877240.16</t>
  </si>
  <si>
    <t>214 - Kisarawe - Outgoing Funds Transfer - Sender's Ref  49FPCBUTC3 FNB ENTERPRISES to SHAODU BUILDING MATERIAL LIMITED =&gt; Remittance Info  manunuzi vioo Fredy Mbande</t>
  </si>
  <si>
    <t>214IBFT253010001</t>
  </si>
  <si>
    <t>3585000.00</t>
  </si>
  <si>
    <t>TZS 30462240.16</t>
  </si>
  <si>
    <t>101 - NMB Head Office - Cash Deposit Agency banking - 2810 11 17 49 agency @60310033368@TPS900 Trx ID PS1962339706  Ter ID 6035469391199   Description Gabriel!! From SHAODU BUILDING MATERIAL LIMITED =&gt; MAHUVE MICROFINANCE COMPANY LIMITED</t>
  </si>
  <si>
    <t>101AGD4253011814</t>
  </si>
  <si>
    <t>3850000.00</t>
  </si>
  <si>
    <t>TZS 34312240.16</t>
  </si>
  <si>
    <t>245 - Kigamboni - Funds Transfer  - 28 10 11 40 14 FUND-TRANSFER NMBMobileProd -!! From EVARIST LEONARD LUNYILI =&gt; SHAODU BUILDING MATERIAL LIMITED</t>
  </si>
  <si>
    <t>245FTM2253010012</t>
  </si>
  <si>
    <t>TZS 34567240.16</t>
  </si>
  <si>
    <t>101 - NMB Head Office - Cash Deposit Agency banking - 2810 12 12 41 agency @20310121493@TPS900 Trx ID PS1962448998  Ter ID 2035154818   Description Evarist!! From SHAODU BUILDING MATERIAL LIMITED =&gt; HELAKRIDI PETER WELLA</t>
  </si>
  <si>
    <t>101AGD225301B0CZ</t>
  </si>
  <si>
    <t>208000.00</t>
  </si>
  <si>
    <t>TZS 34775240.16</t>
  </si>
  <si>
    <t>101 - NMB Head Office - Cash Deposit Agency banking - 2810 14 33 16 agency @60310046915@TPS900 Trx ID PS1962705325  Ter ID 6035145490   Description akiba!! From SHAODU BUILDING MATERIAL LIMITED =&gt; ZAWADI CASTORY FUNGO</t>
  </si>
  <si>
    <t>101AGD325301A68A</t>
  </si>
  <si>
    <t>TZS 37675240.16</t>
  </si>
  <si>
    <t>613 - Mwanjelwa - Cash Deposit - BIASHARA-FREDY!! From SHAODU BUILDING MATERIAL LIMITED</t>
  </si>
  <si>
    <t>613CHDP253010540</t>
  </si>
  <si>
    <t>TZS 56675240.16</t>
  </si>
  <si>
    <t>101 - NMB Head Office - Cash Deposit Agency banking - 2810 15 24 36 agency @33110030598@TPS900 Trx ID PS1962796242  Ter ID 3315137027   Description EZRA!! From SHAODU BUILDING MATERIAL LIMITED =&gt; DAVID RICHARD MARTIN</t>
  </si>
  <si>
    <t>101AGD4253014806</t>
  </si>
  <si>
    <t>TZS 62175240.16</t>
  </si>
  <si>
    <t>225 - Mlimani City - Outgoing Funds Transfer - Sender's Ref  YCNSMVD1RD SHAODU BUILDING MATERIAL LIMITED to KEDA (T) CERAMICS CO.LTD =&gt; Remittance Info  PURCHASE</t>
  </si>
  <si>
    <t>225IBFT253010087</t>
  </si>
  <si>
    <t>TZS 48175240.16</t>
  </si>
  <si>
    <t>225 - Mlimani City - Outgoing Funds Transfer - Sender's Ref  DXLKLW43FT SHAODU BUILDING MATERIAL LIMITED to GLOBAL ALUMINIUM LIMITED =&gt; Remittance Info  purchase</t>
  </si>
  <si>
    <t>225IBFT253010576</t>
  </si>
  <si>
    <t>48000000.00</t>
  </si>
  <si>
    <t>TZS 175240.16</t>
  </si>
  <si>
    <t>29  Oct 2025</t>
  </si>
  <si>
    <t>101 - NMB Head Office - Funds Transfer  - 2910 11 20 07 agency @40210008108@TPS900 Trx ID PS1963747636 Ter ID 4025469445939 Card No 516148******4835!! From SHABANI AHEMEDI MNZAVA =&gt; SHAODU BUILDING MATERIAL LIMITED</t>
  </si>
  <si>
    <t>101AGM4253020515</t>
  </si>
  <si>
    <t>5455000.00</t>
  </si>
  <si>
    <t>TZS 5630240.16</t>
  </si>
  <si>
    <t>04  Nov 2025</t>
  </si>
  <si>
    <t>101 - NMB Head Office - Cash Deposit Agency banking - 0411 07 54 41 agency @80110011342@TPS900 Trx ID PS1965581157  Ter ID 801562842   Description elly mwanga!! From SHAODU BUILDING MATERIAL LIMITED =&gt; NEEMA SAUL  NKYA</t>
  </si>
  <si>
    <t>101AGD3253080610</t>
  </si>
  <si>
    <t>TZS 7110240.16</t>
  </si>
  <si>
    <t>801 - Mlandizi - Funds Transfer  - 04 11 07 55 18 FUND-TRANSFER NMBMobileProd Kununua cement!! From JOHN ELISANTE TIMOTHEO =&gt; SHAODU BUILDING MATERIAL LIMITED</t>
  </si>
  <si>
    <t>801FTM3253080001</t>
  </si>
  <si>
    <t>516000.00</t>
  </si>
  <si>
    <t>TZS 7626240.16</t>
  </si>
  <si>
    <t>211 - Chalinze - Funds Transfer  - 04 11 08 16 58 FUND-TRANSFER NMBMobileProd null!! From HASANALI KANYIKA MWANGA =&gt; SHAODU BUILDING MATERIAL LIMITED</t>
  </si>
  <si>
    <t>211FTM4253080503</t>
  </si>
  <si>
    <t>TZS 9106240.16</t>
  </si>
  <si>
    <t>511 - Nzega - Cash Deposit - Malipo-- deposited by Revocatus!! From SHAODU BUILDING MATERIAL LIMITED</t>
  </si>
  <si>
    <t>511CHDP253080016</t>
  </si>
  <si>
    <t>4060000.00</t>
  </si>
  <si>
    <t>TZS 13166240.16</t>
  </si>
  <si>
    <t>05  Nov 2025</t>
  </si>
  <si>
    <t>225 - Mlimani City - Funds Transfer  - 05 11 07 57 23 FUND-TRANSFER NMBMobileProd Malipo ya cement !! From KINUNDA, DENIS AMBROS =&gt; SHAODU BUILDING MATERIAL LIMITED</t>
  </si>
  <si>
    <t>225FTM4253090507</t>
  </si>
  <si>
    <t>TZS 14646240.16</t>
  </si>
  <si>
    <t>238 - Mandela Road - Funds Transfer  - 05 11 09 38 43 FUND-TRANSFER NMBMobileProd null!! From MARIA GIPSON ISSANGY =&gt; SHAODU BUILDING MATERIAL LIMITED</t>
  </si>
  <si>
    <t>238FTM3253090003</t>
  </si>
  <si>
    <t>TZS 15261240.16</t>
  </si>
  <si>
    <t>238 - Mandela Road - Funds Transfer  - 05 11 10 32 37 FUND-TRANSFER NMBMobileProd null!! From MARIA GIPSON ISSANGY =&gt; SHAODU BUILDING MATERIAL LIMITED</t>
  </si>
  <si>
    <t>238FTM4253090507</t>
  </si>
  <si>
    <t>2855000.00</t>
  </si>
  <si>
    <t>TZS 18116240.16</t>
  </si>
  <si>
    <t>101 - NMB Head Office - Cash Deposit Agency banking - 0511 10 44 38 agency @24710027707@TPS900 Trx ID PS1967268915  Ter ID 2475117182   Description SHABANI!! From SHAODU BUILDING MATERIAL LIMITED =&gt; MASALU JAMES BUKWIMBA</t>
  </si>
  <si>
    <t>101AGD5253090422</t>
  </si>
  <si>
    <t>14230000.00</t>
  </si>
  <si>
    <t>TZS 32346240.16</t>
  </si>
  <si>
    <t>101 - NMB Head Office - Cash Deposit Agency banking - 0511 10 57 36 agency @24710027707@TPS900 Trx ID PS1967297422  Ter ID 2475117182   Description SHABANI!! From SHAODU BUILDING MATERIAL LIMITED =&gt; MASALU JAMES BUKWIMBA</t>
  </si>
  <si>
    <t>101AGD5253090995</t>
  </si>
  <si>
    <t>TZS 42346240.16</t>
  </si>
  <si>
    <t>212 - Kibaha - Cash Deposit - raymond-manunuzi ya cement!! From SHAODU BUILDING MATERIAL LIMITED</t>
  </si>
  <si>
    <t>212CHDP253090524</t>
  </si>
  <si>
    <t>TZS 43826240.16</t>
  </si>
  <si>
    <t>516 - Kigoma - Funds Transfer  - 05 11 11 05 22 FUND-TRANSFER NMBMobileProd null!! From HASHIM IDDY RAMADHANI =&gt; SHAODU BUILDING MATERIAL LIMITED</t>
  </si>
  <si>
    <t>516FTM4253090004</t>
  </si>
  <si>
    <t>TZS 45306240.16</t>
  </si>
  <si>
    <t>101 - NMB Head Office - Cash Deposit Agency banking - 0511 11 22 14 agency @51410071925@TPS900 Trx ID PS1967352035  Ter ID 5145119013   Description Juma!! From SHAODU BUILDING MATERIAL LIMITED =&gt; ESROM WILLISON NDABAGILILE</t>
  </si>
  <si>
    <t>101AGD3253099148</t>
  </si>
  <si>
    <t>TZS 46476240.16</t>
  </si>
  <si>
    <t>403 - Nelson Mandela - Outgoing Funds Transfer - Sender's Ref  4AR1M01U3L TUPESIZE COMPANY LIMITED to SHAODU BUILDING MATERIAL LIMITED =&gt; Remittance Info  Deposit</t>
  </si>
  <si>
    <t>403IBFT253090506</t>
  </si>
  <si>
    <t>TZS 62476240.16</t>
  </si>
  <si>
    <t>231 - Mbezi - Funds Transfer  - 05 11 12 14 28 FUND-TRANSFER NMBMobileProd null!! From MAGRETH JOEL SUMARI =&gt; SHAODU BUILDING MATERIAL LIMITED</t>
  </si>
  <si>
    <t>231FTM4253090006</t>
  </si>
  <si>
    <t>TZS 63926240.16</t>
  </si>
  <si>
    <t>635 - Ruaha - Cash Deposit - JANGWA NICODEM; MANUNUZI YA MATERIALS!! From SHAODU BUILDING MATERIAL LIMITED</t>
  </si>
  <si>
    <t>635CHDP253090506</t>
  </si>
  <si>
    <t>9370000.00</t>
  </si>
  <si>
    <t>TZS 73296240.16</t>
  </si>
  <si>
    <t>209 - Muhimbili - Funds Transfer  - 05 11 12 59 04 FUND-TRANSFER NMBMobileProd Lulu cement kibaha!! From MAXIMILLIANI EUGEN KIMARO =&gt; SHAODU BUILDING MATERIAL LIMITED</t>
  </si>
  <si>
    <t>209FTM4253090015</t>
  </si>
  <si>
    <t>TZS 76256240.16</t>
  </si>
  <si>
    <t>306 - Kahama - Funds Transfer  - 05 11 13 13 21 FUND-TRANSFER NMBMobileProd Glass!! From SOLOMON JULIUS WASHIMA =&gt; SHAODU BUILDING MATERIAL LIMITED</t>
  </si>
  <si>
    <t>306FTM4253090517</t>
  </si>
  <si>
    <t>1950000.00</t>
  </si>
  <si>
    <t>TZS 78206240.16</t>
  </si>
  <si>
    <t>635 - Ruaha - Funds Transfer  - 05 11 13 17 51 FUND-TRANSFER NMBMobileProd null!! From JANGWA NICODEM MWADUMA =&gt; SHAODU BUILDING MATERIAL LIMITED</t>
  </si>
  <si>
    <t>635FTM2253090008</t>
  </si>
  <si>
    <t>TZS 78386240.16</t>
  </si>
  <si>
    <t>801 - Mlandizi - Funds Transfer  - 05 11 13 32 25 FUND-TRANSFER NMBMobileProd null!! From SIBORA MWITA NYAMARANYA =&gt; SHAODU BUILDING MATERIAL LIMITED</t>
  </si>
  <si>
    <t>801FTM4253090508</t>
  </si>
  <si>
    <t>TZS 79866240.16</t>
  </si>
  <si>
    <t>101 - NMB Head Office - Cash Deposit Agency banking - 0511 13 56 39 agency @80110011342@TPS900 Trx ID PS1967666274  Ter ID 801562842   Description mbaraka!! From SHAODU BUILDING MATERIAL LIMITED =&gt; NEEMA SAUL  NKYA</t>
  </si>
  <si>
    <t>101AGD325309A6Q6</t>
  </si>
  <si>
    <t>TZS 81346240.16</t>
  </si>
  <si>
    <t>209 - Muhimbili - Funds Transfer  - 05 11 14 03 35 FUND-TRANSFER NMBMobileProd null!! From VERONICA VICENT SENY =&gt; SHAODU BUILDING MATERIAL LIMITED</t>
  </si>
  <si>
    <t>209FTM4253090017</t>
  </si>
  <si>
    <t>TZS 83386240.16</t>
  </si>
  <si>
    <t>209 - Muhimbili - Funds Transfer  - 05 11 14 18 59 FUND-TRANSFER NMBMobileProd null!! From VERONICA VICENT SENY =&gt; SHAODU BUILDING MATERIAL LIMITED</t>
  </si>
  <si>
    <t>209FTM4253090510</t>
  </si>
  <si>
    <t>TZS 84476240.16</t>
  </si>
  <si>
    <t>209 - Muhimbili - Cash Deposit - KITALI!! From SHAODU BUILDING MATERIAL LIMITED</t>
  </si>
  <si>
    <t>209CHDP253090028</t>
  </si>
  <si>
    <t>TZS 92476240.16</t>
  </si>
  <si>
    <t>101 - NMB Head Office - Cash Deposit Agency banking - 0511 15 44 34 agency @24210058339@TPS900 Trx ID PS1967861300  Ter ID 2425161328   Description Catherine!! From SHAODU BUILDING MATERIAL LIMITED =&gt; SEDEKIA NASHONI BIGELA</t>
  </si>
  <si>
    <t>101AGD325309B3GR</t>
  </si>
  <si>
    <t>TZS 94716240.16</t>
  </si>
  <si>
    <t>225 - Mlimani City - Outgoing Funds Transfer - Sender's Ref  K7MR46PU0O SHAODU BUILDING MATERIAL LIMITED to XINGHAO GROUP CO.LIMITED =&gt; Remittance Info  PURCHASE</t>
  </si>
  <si>
    <t>225IBFT253090545</t>
  </si>
  <si>
    <t>TZS 34716240.16</t>
  </si>
  <si>
    <t>225 - Mlimani City - Outgoing Funds Transfer - Sender's Ref  BQSP1BVQUL SHAODU BUILDING MATERIAL LIMITED to GLOBAL ALUMINIUM LIMITED =&gt; Remittance Info  PURCHASE</t>
  </si>
  <si>
    <t>225IBFT253090058</t>
  </si>
  <si>
    <t>TZS 716240.16</t>
  </si>
  <si>
    <t>101 - NMB Head Office - Cash Deposit Agency banking - 0511 17 34 56 agency @61610015090@TPS900 Trx ID PS1968087460  Ter ID 6165147682   Description AYUBU MGAYA!! From SHAODU BUILDING MATERIAL LIMITED =&gt; DANIEL HASHIMU KIBALANGA</t>
  </si>
  <si>
    <t>101AGD225309D6RE</t>
  </si>
  <si>
    <t>TZS 836240.16</t>
  </si>
  <si>
    <t>101 - NMB Head Office - Cash Deposit Agency banking - 0511 18 29 43 agency @21210066382@TPS900 Trx ID PS1968213516  Ter ID 2125109027   Description Malipo ya bidhaa!! From SHAODU BUILDING MATERIAL LIMITED =&gt; MUHARRAM ISMAIL RASHID</t>
  </si>
  <si>
    <t>101AGD325309C49J</t>
  </si>
  <si>
    <t>TZS 2464240.16</t>
  </si>
  <si>
    <t>06  Nov 2025</t>
  </si>
  <si>
    <t>101 - NMB Head Office - Cash Deposit Agency banking - 0611 08 19 33 agency @80110007709@TPS900 Trx ID PS1968604769  Ter ID 8015469360145   Description T mvungi!! From SHAODU BUILDING MATERIAL LIMITED =&gt; DEOGRATIUS MNUBI KULUNGO</t>
  </si>
  <si>
    <t>101AGD325309D2CB</t>
  </si>
  <si>
    <t>TZS 3944240.16</t>
  </si>
  <si>
    <t>101 - NMB Head Office - Cash Deposit Agency banking - 0611 09 31 23 agency @51410067192@TPS900 Trx ID PS1968721497  Ter ID 5145115986   Description Jafari!! From SHAODU BUILDING MATERIAL LIMITED =&gt; GABRIEL JAPHET NTIYONGOLEGWA</t>
  </si>
  <si>
    <t>101AGD425309A14K</t>
  </si>
  <si>
    <t>TZS 7804240.16</t>
  </si>
  <si>
    <t>231 - Mbezi - Funds Transfer  - 06 11 12 31 59 FUND-TRANSFER NMBMobileProd null!! From MAGRETH JOEL SUMARI =&gt; SHAODU BUILDING MATERIAL LIMITED</t>
  </si>
  <si>
    <t>231FTM4253100513</t>
  </si>
  <si>
    <t>TZS 9254240.16</t>
  </si>
  <si>
    <t>320 - Muleba - Funds Transfer  - 06 11 13 02 23 FUND-TRANSFER NMBMobileProd null!! From SOBEJA DEUS MAMENTI =&gt; SHAODU BUILDING MATERIAL LIMITED</t>
  </si>
  <si>
    <t>320FTM4253100004</t>
  </si>
  <si>
    <t>4014500.00</t>
  </si>
  <si>
    <t>TZS 13268740.16</t>
  </si>
  <si>
    <t>320 - Muleba - Funds Transfer  - 06 11 13 21 24 FUND-TRANSFER NMBMobileProd null!! From EUSTACE, ENOCK MULINDA =&gt; SHAODU BUILDING MATERIAL LIMITED</t>
  </si>
  <si>
    <t>320FTM4253100005</t>
  </si>
  <si>
    <t>TZS 15368740.16</t>
  </si>
  <si>
    <t>320 - Muleba - Funds Transfer  - 06 11 13 43 01 FUND-TRANSFER NMBMobileProd D!! From EUSTACE, ENOCK MULINDA =&gt; SHAODU BUILDING MATERIAL LIMITED</t>
  </si>
  <si>
    <t>320FTM2253101001</t>
  </si>
  <si>
    <t>TZS 15488740.16</t>
  </si>
  <si>
    <t>101 - NMB Head Office - Cash Deposit Agency banking - 0611 14 44 53 agency @43510009619@TPS900 Trx ID PS1969450317  Ter ID 4355469448699   Description kulaya!! From SHAODU BUILDING MATERIAL LIMITED =&gt; JOYCE NDETURA LEMBAI</t>
  </si>
  <si>
    <t>101AGD325310A1VN</t>
  </si>
  <si>
    <t>TZS 16023740.16</t>
  </si>
  <si>
    <t>101 - NMB Head Office - Cash Deposit Agency banking - 0611 14 57 13 agency @62110069417@TPS900 Trx ID PS1969472602  Ter ID 6215117728   Description mulisa!! From SHAODU BUILDING MATERIAL LIMITED =&gt; GEOFREY JELAS KAPYELA</t>
  </si>
  <si>
    <t>101AGD4253102968</t>
  </si>
  <si>
    <t>3972000.00</t>
  </si>
  <si>
    <t>TZS 19995740.16</t>
  </si>
  <si>
    <t>635 - Ruaha - Funds Transfer  - 06 11 14 57 38 FUND-TRANSFER NMBMobileProd null!! From JANGWA NICODEM MWADUMA =&gt; SHAODU BUILDING MATERIAL LIMITED</t>
  </si>
  <si>
    <t>635FTM4253101003</t>
  </si>
  <si>
    <t>3628000.00</t>
  </si>
  <si>
    <t>TZS 23623740.16</t>
  </si>
  <si>
    <t>201 - Bank House - Funds Transfer  - 06 11 15 45 02 FUND-TRANSFER NMBMobileProd null!! From FRANCO MOLOLO MWAKABUTA =&gt; SHAODU BUILDING MATERIAL LIMITED</t>
  </si>
  <si>
    <t>201FTM2253101027</t>
  </si>
  <si>
    <t>254000.00</t>
  </si>
  <si>
    <t>TZS 23877740.16</t>
  </si>
  <si>
    <t>101 - NMB Head Office - Cash Deposit Agency banking - 0611 16 00 18 agency @20110083112@TPS900 Trx ID PS1969592016  Ter ID 2015101368   Description kuweka!! From SHAODU BUILDING MATERIAL LIMITED =&gt; TAJI CROWNHOME STORE</t>
  </si>
  <si>
    <t>101AGD225310B3MY</t>
  </si>
  <si>
    <t>TZS 24252740.16</t>
  </si>
  <si>
    <t>618 - Songea - Funds Transfer  - 06 11 16 14 29 FUND-TRANSFER NMBMobileProd Accessories alluminiam payments !! From AKBAR CHIGONA NYONI =&gt; SHAODU BUILDING MATERIAL LIMITED</t>
  </si>
  <si>
    <t>618FTM4253100530</t>
  </si>
  <si>
    <t>1808000.00</t>
  </si>
  <si>
    <t>TZS 26060740.16</t>
  </si>
  <si>
    <t>246 - Msamvu - Outgoing Funds Transfer - Sender's Ref  FT25110616438663 FREDNAND MARCELY ROMANI to SHAODU BUILDING MATERIAL LIMITED =&gt; Remittance Info  /ATS/3203120/malipo ya chuma dodoma</t>
  </si>
  <si>
    <t>246FTSY253100503</t>
  </si>
  <si>
    <t>9460000.00</t>
  </si>
  <si>
    <t>TZS 35520740.16</t>
  </si>
  <si>
    <t>225 - Mlimani City - Outgoing Funds Transfer - Sender's Ref  UNM22LDK2N SHAODU BUILDING MATERIAL LIMITED to XINGHAO GROUP CO.LIMITED =&gt; Remittance Info  purchase</t>
  </si>
  <si>
    <t>225IBFT253101036</t>
  </si>
  <si>
    <t>TZS 20740.16</t>
  </si>
  <si>
    <t>246 - Msamvu - Outgoing Funds Transfer - Sender's Ref  FT25110616398603 FREDNAND MARCELY ROMANI to SHAODU BUILDING MATERIAL LIMITED =&gt; Remittance Info  /ATS/2203110/malipo ya chuma</t>
  </si>
  <si>
    <t>246FTSY253100004</t>
  </si>
  <si>
    <t>TZS 10644740.16</t>
  </si>
  <si>
    <t>07  Nov 2025</t>
  </si>
  <si>
    <t>101 - NMB Head Office - Cash Deposit Agency banking - 0711 07 45 24 agency @80110031068@TPS900 Trx ID PS1970298431  Ter ID 8015152923   Description kisamo!! From SHAODU BUILDING MATERIAL LIMITED =&gt; AZIGARD SIMIONI FRANSIS</t>
  </si>
  <si>
    <t>101AGD325310C4KW</t>
  </si>
  <si>
    <t>TZS 12124740.16</t>
  </si>
  <si>
    <t>101 - NMB Head Office - Cash Deposit Agency banking - 0711 07 52 10 agency @23810045271@TPS900 Trx ID PS1970303100  Ter ID 2385122404   Description deposit!! From SHAODU BUILDING MATERIAL LIMITED =&gt; SANE CASH POINT</t>
  </si>
  <si>
    <t>101AGD5253104067</t>
  </si>
  <si>
    <t>TZS 20824740.16</t>
  </si>
  <si>
    <t>201 - Bank House - Funds Transfer  - 07 11 08 39 58 FUND-TRANSFER NMBMobileProd null!! From FRANCO MOLOLO MWAKABUTA =&gt; SHAODU BUILDING MATERIAL LIMITED</t>
  </si>
  <si>
    <t>201FTM3253110502</t>
  </si>
  <si>
    <t>TZS 21594740.16</t>
  </si>
  <si>
    <t>101 - NMB Head Office - Cash Deposit Agency banking - 0711 10 17 30 agency @20310121493@TPS900 Trx ID PS1970537312  Ter ID 2035154818   Description malipo!! From SHAODU BUILDING MATERIAL LIMITED =&gt; HELAKRIDI PETER WELLA</t>
  </si>
  <si>
    <t>101AGD3253113998</t>
  </si>
  <si>
    <t>664000.00</t>
  </si>
  <si>
    <t>TZS 22258740.16</t>
  </si>
  <si>
    <t>101 - NMB Head Office - Cash Deposit Agency banking - 0711 10 52 17 agency @20310121493@TPS900 Trx ID PS1970611322  Ter ID 2035154818   Description Akbar!! From SHAODU BUILDING MATERIAL LIMITED =&gt; HELAKRIDI PETER WELLA</t>
  </si>
  <si>
    <t>101AGD225311A19K</t>
  </si>
  <si>
    <t>TZS 22733740.16</t>
  </si>
  <si>
    <t>101 - NMB Head Office - Cash Deposit Agency banking - 0711 10 53 24 agency @20310121493@TPS900 Trx ID PS1970613730  Ter ID 2035154818   Description Akbar!! From SHAODU BUILDING MATERIAL LIMITED =&gt; HELAKRIDI PETER WELLA</t>
  </si>
  <si>
    <t>101AGD3253117025</t>
  </si>
  <si>
    <t>TZS 23733740.16</t>
  </si>
  <si>
    <t>101 - NMB Head Office - Cash Deposit Agency banking - 0711 11 24 30 agency @50810053556@TPS900 Trx ID PS1970678547  Ter ID 5085120218   Description MJ SINGIDA!! From SHAODU BUILDING MATERIAL LIMITED =&gt; HANSI BENEDICTO SANGAWE</t>
  </si>
  <si>
    <t>101AGD4253112374</t>
  </si>
  <si>
    <t>TZS 28693740.16</t>
  </si>
  <si>
    <t>201 - Bank House - Funds Transfer  - 07 11 11 46 52 FUND-TRANSFER NMBMobileProd null!! From FRANCO MOLOLO MWAKABUTA =&gt; SHAODU BUILDING MATERIAL LIMITED</t>
  </si>
  <si>
    <t>201FTM3253110514</t>
  </si>
  <si>
    <t>472000.00</t>
  </si>
  <si>
    <t>TZS 29165740.16</t>
  </si>
  <si>
    <t>212 - Kibaha - Funds Transfer  - 07 11 11 49 48 FUND-TRANSFER NMBMobileProd null!! From JUMA KAPESA =&gt; SHAODU BUILDING MATERIAL LIMITED</t>
  </si>
  <si>
    <t>212FTM4253110511</t>
  </si>
  <si>
    <t>TZS 32125740.16</t>
  </si>
  <si>
    <t>101 - NMB Head Office - Cash Deposit Agency banking - 0711 11 58 41 agency @20310121493@TPS900 Trx ID PS1970748864  Ter ID 2035154818   Description Julius!! From SHAODU BUILDING MATERIAL LIMITED =&gt; HELAKRIDI PETER WELLA</t>
  </si>
  <si>
    <t>101AGD325311A0M1</t>
  </si>
  <si>
    <t>TZS 33125740.16</t>
  </si>
  <si>
    <t>101 - NMB Head Office - Cash Deposit Agency banking - 0711 12 00 30 agency @20310121493@TPS900 Trx ID PS1970752598  Ter ID 2035154818   Description Julius!! From SHAODU BUILDING MATERIAL LIMITED =&gt; HELAKRIDI PETER WELLA</t>
  </si>
  <si>
    <t>101AGD325311A06O</t>
  </si>
  <si>
    <t>681130.00</t>
  </si>
  <si>
    <t>TZS 33806870.16</t>
  </si>
  <si>
    <t>101 - NMB Head Office - Cash Deposit Agency banking - 0711 12 01 40 agency @20110031766@TPS900 Trx ID PS1970755109  Ter ID 2015469431501   Description Michael Mvala Kulipia Cement!! From SHAODU BUILDING MATERIAL LIMITED =&gt; JACKLINE LAZARIUS NDIBALEMA</t>
  </si>
  <si>
    <t>101AGD325311A0P0</t>
  </si>
  <si>
    <t>TZS 35286870.16</t>
  </si>
  <si>
    <t>618 - Songea - Funds Transfer  - 07 11 12 16 25 FUND-TRANSFER NMBMobileProd Accessories alluminiam payments !! From AKBAR CHIGONA NYONI =&gt; SHAODU BUILDING MATERIAL LIMITED</t>
  </si>
  <si>
    <t>618FTM2253110020</t>
  </si>
  <si>
    <t>TZS 35666870.16</t>
  </si>
  <si>
    <t>101 - NMB Head Office - Cash Deposit Agency banking - 0711 12 30 44 agency @21910024491@TPS900 Trx ID PS1970814155  Ter ID 2195469411487   Description frank!! From SHAODU BUILDING MATERIAL LIMITED =&gt; TUNGARAZA BENEDICTO TUNGARAZA</t>
  </si>
  <si>
    <t>101AGD325311A1TQ</t>
  </si>
  <si>
    <t>2566000.00</t>
  </si>
  <si>
    <t>TZS 38232870.16</t>
  </si>
  <si>
    <t>101 - NMB Head Office - Cash Deposit Agency banking - 0711 13 01 14 agency @51410069343@TPS900 Trx ID PS1970871991  Ter ID 5145113559   Description Daudy!! From SHAODU BUILDING MATERIAL LIMITED =&gt; LIMBU LIMBE MASHEMA</t>
  </si>
  <si>
    <t>101AGD325311A2YZ</t>
  </si>
  <si>
    <t>1584000.00</t>
  </si>
  <si>
    <t>TZS 39816870.16</t>
  </si>
  <si>
    <t>635 - Ruaha - Funds Transfer  - 07 11 13 03 44 FUND-TRANSFER NMBMobileProd null!! From JANGWA NICODEM MWADUMA =&gt; SHAODU BUILDING MATERIAL LIMITED</t>
  </si>
  <si>
    <t>635FTM4253110508</t>
  </si>
  <si>
    <t>TZS 42816870.16</t>
  </si>
  <si>
    <t>101 - NMB Head Office - Cash Deposit Agency banking - 0711 13 45 29 agency @21210063260@TPS900 Trx ID PS1970950410  Ter ID 2125111681   Description malipo cement!! From SHAODU BUILDING MATERIAL LIMITED =&gt; IDRISA ALLY KILUVIA</t>
  </si>
  <si>
    <t>101AGD4253114568</t>
  </si>
  <si>
    <t>TZS 46816870.16</t>
  </si>
  <si>
    <t>101 - NMB Head Office - Cash Deposit Agency banking - 0711 13 49 42 agency @21210063260@TPS900 Trx ID PS1970957887  Ter ID 2125111681   Description malipo!! From SHAODU BUILDING MATERIAL LIMITED =&gt; IDRISA ALLY KILUVIA</t>
  </si>
  <si>
    <t>101AGD4253114610</t>
  </si>
  <si>
    <t>TZS 51516870.16</t>
  </si>
  <si>
    <t>201 - Bank House - Funds Transfer  - 07 11 14 43 36 FUND-TRANSFER NMBMobileProd null!! From FRANCO MOLOLO MWAKABUTA =&gt; SHAODU BUILDING MATERIAL LIMITED</t>
  </si>
  <si>
    <t>201FTM2253110104</t>
  </si>
  <si>
    <t>TZS 51562870.16</t>
  </si>
  <si>
    <t>101 - NMB Head Office - Cash Deposit Agency banking - 0711 15 06 10 agency @63510029355@TPS900 Trx ID PS1971094385  Ter ID 6355120788   Description Eliabu!! From SHAODU BUILDING MATERIAL LIMITED =&gt; SAMAWATI RASHID CHALAMILA</t>
  </si>
  <si>
    <t>101AGD5253112521</t>
  </si>
  <si>
    <t>TZS 60562870.16</t>
  </si>
  <si>
    <t>101 - NMB Head Office - Cash Deposit Agency banking - 0711 15 14 55 agency @33110030598@TPS900 Trx ID PS1971110045  Ter ID 3315137027   Description EZRA!! From SHAODU BUILDING MATERIAL LIMITED =&gt; DAVID RICHARD MARTIN</t>
  </si>
  <si>
    <t>101AGD5253112492</t>
  </si>
  <si>
    <t>TZS 70562870.16</t>
  </si>
  <si>
    <t>101 - NMB Head Office - Cash Deposit Agency banking - 0711 15 15 50 agency @60510034033@TPS900 Trx ID PS1971111674  Ter ID 6055469440293   Description sawike!! From SHAODU BUILDING MATERIAL LIMITED =&gt; PATRICK HEBEL MWALONGO</t>
  </si>
  <si>
    <t>101AGD325311B0LT</t>
  </si>
  <si>
    <t>2835000.00</t>
  </si>
  <si>
    <t>TZS 73397870.16</t>
  </si>
  <si>
    <t>101 - NMB Head Office - Cash Deposit Agency banking - 0711 15 40 07 agency @50810057215@TPS900 Trx ID PS1971156244  Ter ID 5085469430777   Description mbembati!! From SHAODU BUILDING MATERIAL LIMITED =&gt; HAMISI BAKARI SENZOTA</t>
  </si>
  <si>
    <t>101AGD5253113096</t>
  </si>
  <si>
    <t>TZS 88397870.16</t>
  </si>
  <si>
    <t>101 - NMB Head Office - Cash Deposit Agency banking - 0711 15 47 46 agency @61910044807@TPS900 Trx ID PS1971170492  Ter ID 6195130876   Description Stiv!! From SHAODU BUILDING MATERIAL LIMITED =&gt; KIZITO STEPHANO SOMA</t>
  </si>
  <si>
    <t>101AGD325311B1UW</t>
  </si>
  <si>
    <t>TZS 89147870.16</t>
  </si>
  <si>
    <t>101 - NMB Head Office - Cash Deposit Agency banking - 0711 15 54 12 agency @60510053482@TPS900 Trx ID PS1971182430  Ter ID 6055115833   Description ONESMO!! From SHAODU BUILDING MATERIAL LIMITED =&gt; ZACHO JONAS MGENI FLOAT A/C</t>
  </si>
  <si>
    <t>101AGD325311B2QY</t>
  </si>
  <si>
    <t>TZS 92147870.16</t>
  </si>
  <si>
    <t>101 - NMB Head Office - Cash Deposit Agency banking - 0711 15 58 49 agency @20310121493@TPS900 Trx ID PS1971191136  Ter ID 2035154818   Description said!! From SHAODU BUILDING MATERIAL LIMITED =&gt; HELAKRIDI PETER WELLA</t>
  </si>
  <si>
    <t>101AGD125311B4M8</t>
  </si>
  <si>
    <t>49500.00</t>
  </si>
  <si>
    <t>TZS 92197370.16</t>
  </si>
  <si>
    <t>403 - Nelson Mandela - Cash Deposit - BY   PAINTS HARDWARE!! From SHAODU BUILDING MATERIAL LIMITED</t>
  </si>
  <si>
    <t>403CHDP253110546</t>
  </si>
  <si>
    <t>TZS 95797370.16</t>
  </si>
  <si>
    <t>101 - NMB Head Office - Cash Deposit Agency banking - 0711 16 09 11 agency @20710032778@TPS900 Trx ID PS1971210572  Ter ID 2075469444397   Description bayugile!! From SHAODU BUILDING MATERIAL LIMITED =&gt; RAYA MOHAMED SUBEHA</t>
  </si>
  <si>
    <t>101AGD4253116751</t>
  </si>
  <si>
    <t>TZS 102797370.16</t>
  </si>
  <si>
    <t>101 - NMB Head Office - Cash Deposit Agency banking - 0711 17 00 11 agency @61810103221@TPS900 Trx ID PS1971312368  Ter ID 6185139780   Description malifimbo!! From SHAODU BUILDING MATERIAL LIMITED =&gt; REHEMA SADI KANGAULAYA</t>
  </si>
  <si>
    <t>101AGD4253117202</t>
  </si>
  <si>
    <t>4381000.00</t>
  </si>
  <si>
    <t>TZS 107178370.16</t>
  </si>
  <si>
    <t>101 - NMB Head Office - Cash Deposit Agency banking - 0711 17 42 49 agency @70510054152@TPS900 Trx ID PS1971402366  Ter ID 7055109824   Description jafari!! From SHAODU BUILDING MATERIAL LIMITED =&gt; JAFARI OMARY MAHIMBO</t>
  </si>
  <si>
    <t>101AGD4253118148</t>
  </si>
  <si>
    <t>TZS 112678370.16</t>
  </si>
  <si>
    <t>101 - NMB Head Office - Cash Deposit Agency banking - 0711 17 58 24 agency @21210066382@TPS900 Trx ID PS1971436064  Ter ID 2125109027   Description malipo ya bidhaa!! From SHAODU BUILDING MATERIAL LIMITED =&gt; MUHARRAM ISMAIL RASHID</t>
  </si>
  <si>
    <t>101AGD325311C0WI</t>
  </si>
  <si>
    <t>TZS 114306370.16</t>
  </si>
  <si>
    <t>9984124425824</t>
  </si>
  <si>
    <t>225 - Mlimani City - Utility Payments - 25-11-07 18 20 22 IB GEPG_PAY 9984124425824 Phone Number 255749888603 Name SHAODU BUILDING MATERIAL LIMITED| GWX101829666159!9984124425824! From SHAODU BUILDING MATERIAL LIMITED =&gt; Comm for Domestic R</t>
  </si>
  <si>
    <t>225UTLP253110269</t>
  </si>
  <si>
    <t>539003.63</t>
  </si>
  <si>
    <t>TZS 113767366.53</t>
  </si>
  <si>
    <t>9984124425838</t>
  </si>
  <si>
    <t>225 - Mlimani City - Utility Payments - 25-11-07 18 21 20 IB GEPG_PAY 9984124425838 Phone Number 255749888603 Name SHAODU BUILDING MATERIAL LIMITED| GWX101829667561!9984124425838! From SHAODU BUILDING MATERIAL LIMITED =&gt; Comm for Domestic R</t>
  </si>
  <si>
    <t>225UTLP253110270</t>
  </si>
  <si>
    <t>337703.35</t>
  </si>
  <si>
    <t>TZS 113429663.18</t>
  </si>
  <si>
    <t>991761111338</t>
  </si>
  <si>
    <t xml:space="preserve">225 - Mlimani City - Utility Payments - 25-11-07 18 22 06 IB GEPG_PAY 991761111338 Phone Number 255765187929 Name SHAODU BUILDING MATERIAL LIMITED| GWX101829668472!991761111338! From SHAODU BUILDING MATERIAL LIMITED =&gt; WORKERS COMPENSATION </t>
  </si>
  <si>
    <t>225UTLP253110271</t>
  </si>
  <si>
    <t>48243.34</t>
  </si>
  <si>
    <t>TZS 113381419.84</t>
  </si>
  <si>
    <t>995531790643</t>
  </si>
  <si>
    <t>225 - Mlimani City - Utility Payments - 25-11-07 18 22 58 IB GEPG_PAY 995531790643 Phone Number 255765187929 Name SHAODU BUILDING MATERIAL LIMITED| GWX101829669939!995531790643! From SHAODU BUILDING MATERIAL LIMITED =&gt; NSSF NYERERE BRIGDE C</t>
  </si>
  <si>
    <t>225UTLP253110860</t>
  </si>
  <si>
    <t>1929733.40</t>
  </si>
  <si>
    <t>TZS 111451686.44</t>
  </si>
  <si>
    <t>225 - Mlimani City - Outgoing Funds Transfer - Sender's Ref  UW2NZIS3LQ SHAODU BUILDING MATERIAL LIMITED to GLOBAL ALUMINIUM LIMITED =&gt; Remittance Info  PURCHASE</t>
  </si>
  <si>
    <t>225IBFT253110564</t>
  </si>
  <si>
    <t>TZS 41451686.44</t>
  </si>
  <si>
    <t>225 - Mlimani City - Outgoing Funds Transfer - Sender's Ref  FLVSBTL0SI SHAODU BUILDING MATERIAL LIMITED to XINGHAO GROUP CO.LIMITED =&gt; Remittance Info  purchase</t>
  </si>
  <si>
    <t>225IBFT253110565</t>
  </si>
  <si>
    <t>36600000.00</t>
  </si>
  <si>
    <t>TZS 4851686.44</t>
  </si>
  <si>
    <t>08  Nov 2025</t>
  </si>
  <si>
    <t>101 - NMB Head Office - Cash Deposit Agency banking - 0811 08 50 38 agency @41610034835@TPS900 Trx ID PS1971932385  Ter ID 4165142748   Description isihaka!! From SHAODU BUILDING MATERIAL LIMITED =&gt; RAMADHANI SEFU MBWAMBO</t>
  </si>
  <si>
    <t>101AGD5253120561</t>
  </si>
  <si>
    <t>TZS 24851686.44</t>
  </si>
  <si>
    <t>101 - NMB Head Office - Cash Deposit Agency banking - 0811 08 53 01 agency @41610034835@TPS900 Trx ID PS1971935517  Ter ID 4165142748   Description isihaka!! From SHAODU BUILDING MATERIAL LIMITED =&gt; RAMADHANI SEFU MBWAMBO</t>
  </si>
  <si>
    <t>101AGD5253120562</t>
  </si>
  <si>
    <t>9270000.00</t>
  </si>
  <si>
    <t>TZS 34121686.44</t>
  </si>
  <si>
    <t>101 - NMB Head Office - Funds Transfer  - 0811 09 20 43 agency @51410023478@Trx ID PS1971975713 Ter ID 5145469363166  Card No 516148******6808!! From SIMON BARIYAKURA KULUBONE =&gt; SHAODU BUILDING MATERIAL LIMITED</t>
  </si>
  <si>
    <t>101AGM4253120512</t>
  </si>
  <si>
    <t>TZS 39121686.44</t>
  </si>
  <si>
    <t>101 - NMB Head Office - Funds Transfer  - 0811 09 23 54 agency @51410023478@Trx ID PS1971980837 Ter ID 5145469363166  Card No 516148******6808!! From SIMON BARIYAKURA KULUBONE =&gt; SHAODU BUILDING MATERIAL LIMITED</t>
  </si>
  <si>
    <t>101AGM4253120514</t>
  </si>
  <si>
    <t>4170000.00</t>
  </si>
  <si>
    <t>TZS 43291686.44</t>
  </si>
  <si>
    <t>101 - NMB Head Office - Cash Deposit Agency banking - 0811 09 31 56 agency @51410023478@Trx ID PS1971993984  Ter ID 5145469363166   Description SIMON KSL!! From SHAODU BUILDING MATERIAL LIMITED =&gt; ABDUL MUSSA MASOUD</t>
  </si>
  <si>
    <t>101AGD3253122579</t>
  </si>
  <si>
    <t>TZS 44291686.44</t>
  </si>
  <si>
    <t>101 - NMB Head Office - Cash Deposit Agency banking - 0811 09 36 04 agency @42810009812@TPS900 Trx ID PS1972001062  Ter ID 4285113160   Description furaha!! From SHAODU BUILDING MATERIAL LIMITED =&gt; AMATE JOSEPH SHAYO</t>
  </si>
  <si>
    <t>101AGD3253122693</t>
  </si>
  <si>
    <t>892000.00</t>
  </si>
  <si>
    <t>TZS 45183686.44</t>
  </si>
  <si>
    <t>101 - NMB Head Office - Cash Deposit Agency banking - 0811 09 42 41 agency @61810103221@TPS900 Trx ID PS1972012462  Ter ID 6185139780   Description malifimbo!! From SHAODU BUILDING MATERIAL LIMITED =&gt; REHEMA SADI KANGAULAYA</t>
  </si>
  <si>
    <t>101AGD4253121010</t>
  </si>
  <si>
    <t>TZS 50583686.44</t>
  </si>
  <si>
    <t>101 - NMB Head Office - Cash Deposit Agency banking - 0811 10 32 46 agency @23310052484@TPS900 Trx ID PS1972103027  Ter ID 2335151616   Description deposit!! From SHAODU BUILDING MATERIAL LIMITED =&gt; RAMADHANI MBEGA RAMADHANI</t>
  </si>
  <si>
    <t>101AGD4253121585</t>
  </si>
  <si>
    <t>TZS 55093686.44</t>
  </si>
  <si>
    <t>225 - Mlimani City - Funds Transfer  - 08 11 10 47 06 FUND-TRANSFER NMBMobileProd Malipo ya cement !! From KINUNDA, DENIS AMBROS =&gt; SHAODU BUILDING MATERIAL LIMITED</t>
  </si>
  <si>
    <t>225FTM4253120024</t>
  </si>
  <si>
    <t>TZS 56573686.44</t>
  </si>
  <si>
    <t>403 - Nelson Mandela - Cash Deposit - PAINTS Y HARDWARE!! From SHAODU BUILDING MATERIAL LIMITED</t>
  </si>
  <si>
    <t>403CHDP253120508</t>
  </si>
  <si>
    <t>TZS 61573686.44</t>
  </si>
  <si>
    <t>101 - NMB Head Office - Cash Deposit Agency banking - 0811 11 11 45 agency @24210058176@TPS900 Trx ID PS1972177103  Ter ID 2425159394   Description Shabani!! From SHAODU BUILDING MATERIAL LIMITED =&gt; EZEM INVESTEMENT</t>
  </si>
  <si>
    <t>101AGD5253120349</t>
  </si>
  <si>
    <t>TZS 76573686.44</t>
  </si>
  <si>
    <t>101 - NMB Head Office - Cash Deposit Agency banking - 0811 11 12 26 agency @24210058176@TPS900 Trx ID PS1972178355  Ter ID 2425159394   Description Shabani!! From SHAODU BUILDING MATERIAL LIMITED =&gt; EZEM INVESTEMENT</t>
  </si>
  <si>
    <t>101AGD5253120963</t>
  </si>
  <si>
    <t>9888000.00</t>
  </si>
  <si>
    <t>TZS 86461686.44</t>
  </si>
  <si>
    <t>101 - NMB Head Office - Cash Deposit Agency banking - 0811 11 15 01 agency @52110016552@TPS900 Trx ID PS1972183677  Ter ID 5215112160   Description staford!! From SHAODU BUILDING MATERIAL LIMITED =&gt; PHINIHASI PHILIPO JOHN</t>
  </si>
  <si>
    <t>101AGD3253127567</t>
  </si>
  <si>
    <t>TZS 87406686.44</t>
  </si>
  <si>
    <t>403 - Nelson Mandela - Cash Deposit - PAINTS HARDWARE!! From SHAODU BUILDING MATERIAL LIMITED</t>
  </si>
  <si>
    <t>403CHDP253120043</t>
  </si>
  <si>
    <t>TZS 89406686.44</t>
  </si>
  <si>
    <t>101 - NMB Head Office - Cash Deposit Agency banking - 0811 11 35 06 agency @51410067192@TPS900 Trx ID PS1972222624  Ter ID 5145115986   Description Jafari!! From SHAODU BUILDING MATERIAL LIMITED =&gt; GABRIEL JAPHET NTIYONGOLEGWA</t>
  </si>
  <si>
    <t>101AGD3253128617</t>
  </si>
  <si>
    <t>TZS 92001686.44</t>
  </si>
  <si>
    <t>320 - Muleba - Funds Transfer  - 08 11 11 48 57 FUND-TRANSFER NMBMobileProd null!! From EZEKIAH NDIBINZE GERALD =&gt; SHAODU BUILDING MATERIAL LIMITED</t>
  </si>
  <si>
    <t>320FTM4253120003</t>
  </si>
  <si>
    <t>TZS 94371686.44</t>
  </si>
  <si>
    <t>402 - Mwanga - Funds Transfer  - 08 11 11 51 23 FUND-TRANSFER NMBMobileProd null!! From HUSSEIN SALIM MCHOMVU =&gt; SHAODU BUILDING MATERIAL LIMITED</t>
  </si>
  <si>
    <t>402FTM4253120005</t>
  </si>
  <si>
    <t>TZS 99371686.44</t>
  </si>
  <si>
    <t>238 - Mandela Road - Cash Deposit - BUILDING MATERIAL BY MWANNE NZENGO!! From SHAODU BUILDING MATERIAL LIMITED</t>
  </si>
  <si>
    <t>238CHDP253120030</t>
  </si>
  <si>
    <t>3222500.00</t>
  </si>
  <si>
    <t>TZS 102594186.44</t>
  </si>
  <si>
    <t>214 - Kisarawe - Outgoing Funds Transfer - Sender's Ref  5YCXKZS6CY FNB ENTERPRISES to SHAODU BUILDING MATERIAL LIMITED =&gt; Remittance Info  Fredy Mbande</t>
  </si>
  <si>
    <t>214IBFT253120001</t>
  </si>
  <si>
    <t>TZS 108354186.44</t>
  </si>
  <si>
    <t>101 - NMB Head Office - Cash Deposit Agency banking - 0811 12 29 41 agency @40710045909@TPS900 Trx ID PS1972323444  Ter ID 4075123245   Description innocent!! From SHAODU BUILDING MATERIAL LIMITED =&gt; RASHAD YUSUPH RASHDY</t>
  </si>
  <si>
    <t>101AGD4253122989</t>
  </si>
  <si>
    <t>TZS 114354186.44</t>
  </si>
  <si>
    <t>101 - NMB Head Office - Cash Deposit Agency banking - 0811 12 31 02 agency @40710045909@TPS900 Trx ID PS1972325915  Ter ID 4075123245   Description Innocent!! From SHAODU BUILDING MATERIAL LIMITED =&gt; RASHAD YUSUPH RASHDY</t>
  </si>
  <si>
    <t>101AGD4253123317</t>
  </si>
  <si>
    <t>5724000.00</t>
  </si>
  <si>
    <t>TZS 120078186.44</t>
  </si>
  <si>
    <t>101 - NMB Head Office - Cash Deposit Agency banking - 0811 12 35 43 agency @60510063778@TPS900 Trx ID PS1972334432  Ter ID 6055106716   Description jangwa!! From SHAODU BUILDING MATERIAL LIMITED =&gt; TAMIMU AWADHI MWASUMILWE</t>
  </si>
  <si>
    <t>101AGD225312A7C6</t>
  </si>
  <si>
    <t>TZS 120198186.44</t>
  </si>
  <si>
    <t>101 - NMB Head Office - Cash Deposit Agency banking - 0811 12 55 57 agency @33110030598@TPS900 Trx ID PS1972371341  Ter ID 3315137027   Description EZRA!! From SHAODU BUILDING MATERIAL LIMITED =&gt; DAVID RICHARD MARTIN</t>
  </si>
  <si>
    <t>101AGD4253123689</t>
  </si>
  <si>
    <t>TZS 125198186.44</t>
  </si>
  <si>
    <t>101 - NMB Head Office - Cash Deposit Agency banking - 0811 12 59 41 agency @33110021566@TPS900 Trx ID PS1972377945  Ter ID 3315108199   Description shukuru!! From SHAODU BUILDING MATERIAL LIMITED =&gt; ZACHARIA MGAYA NYAMHANGA</t>
  </si>
  <si>
    <t>101AGD325312A2PG</t>
  </si>
  <si>
    <t>TZS 126798186.44</t>
  </si>
  <si>
    <t>101 - NMB Head Office - Cash Deposit Agency banking - 0811 13 15 12 agency @33110021566@TPS900 Trx ID PS1972405149  Ter ID 3315108199   Description shukuru!! From SHAODU BUILDING MATERIAL LIMITED =&gt; ZACHARIA MGAYA NYAMHANGA</t>
  </si>
  <si>
    <t>101AGD325312A3DP</t>
  </si>
  <si>
    <t>1595000.00</t>
  </si>
  <si>
    <t>TZS 128393186.44</t>
  </si>
  <si>
    <t>201 - Bank House - Funds Transfer  - 08 11 13 21 53 FUND-TRANSFER NMBMobileProd null!! From FRANCO MOLOLO MWAKABUTA =&gt; SHAODU BUILDING MATERIAL LIMITED</t>
  </si>
  <si>
    <t>201FTM4253120043</t>
  </si>
  <si>
    <t>3699540.00</t>
  </si>
  <si>
    <t>TZS 132092726.44</t>
  </si>
  <si>
    <t>238 - Mandela Road - Funds Transfer  - 08 11 13 54 16 FUND-TRANSFER NMBMobileProd null!! From SWAIBU OMARI MTANGI =&gt; SHAODU BUILDING MATERIAL LIMITED</t>
  </si>
  <si>
    <t>238FTM4253120512</t>
  </si>
  <si>
    <t>TZS 133702726.44</t>
  </si>
  <si>
    <t>101 - NMB Head Office - Cash Deposit Agency banking - 0811 13 58 09 agency @21210059121@TPS900 Trx ID PS1972480738  Ter ID 2125107949   Description ALLY MNYAMANI!! From SHAODU BUILDING MATERIAL LIMITED =&gt; MARIAM BABU POPATI</t>
  </si>
  <si>
    <t>101AGD325312A5B7</t>
  </si>
  <si>
    <t>TZS 136662726.44</t>
  </si>
  <si>
    <t>705 - Masasi - Funds Transfer  - 08 11 14 04 23 FUND-TRANSFER NMBMobileProd null!! From JACKLINE BONAVENTURA MARUNDA =&gt; SHAODU BUILDING MATERIAL LIMITED</t>
  </si>
  <si>
    <t>705FTM4253120013</t>
  </si>
  <si>
    <t>TZS 141662726.44</t>
  </si>
  <si>
    <t>101 - NMB Head Office - Cash Deposit Agency banking - 0811 14 07 27 agency @40210016039@TPS900 Trx ID PS1972497095  Ter ID 4025305153449   Description marsel salehe!! From SHAODU BUILDING MATERIAL LIMITED =&gt; MWANAIDI ATHUMANI MRUTU</t>
  </si>
  <si>
    <t>101AGD4253125191</t>
  </si>
  <si>
    <t>5235000.00</t>
  </si>
  <si>
    <t>TZS 146897726.44</t>
  </si>
  <si>
    <t>101 - NMB Head Office - Cash Deposit Agency banking - 0811 14 34 56 agency @43510009619@TPS900 Trx ID PS1972542390  Ter ID 4355469448699   Description kulaya!! From SHAODU BUILDING MATERIAL LIMITED =&gt; JOYCE NDETURA LEMBAI</t>
  </si>
  <si>
    <t>101AGD325312A6MS</t>
  </si>
  <si>
    <t>TZS 147497726.44</t>
  </si>
  <si>
    <t>101 - NMB Head Office - Cash Deposit Agency banking - 0811 14 45 28 agency @20310121493@TPS900 Trx ID PS1972559614  Ter ID 2035154818   Description MANYOTA!! From SHAODU BUILDING MATERIAL LIMITED =&gt; HELAKRIDI PETER WELLA</t>
  </si>
  <si>
    <t>101AGD325312A744</t>
  </si>
  <si>
    <t>1733300.00</t>
  </si>
  <si>
    <t>TZS 149231026.44</t>
  </si>
  <si>
    <t>101 - NMB Head Office - Cash Deposit Agency banking - 0811 14 49 15 agency @70510053604@TPS900 Trx ID PS1972565854  Ter ID 7055106392   Description NJAU!! From SHAODU BUILDING MATERIAL LIMITED =&gt; REVOCATUS HILARY SUMBA</t>
  </si>
  <si>
    <t>101AGD5253121999</t>
  </si>
  <si>
    <t>TZS 159231026.44</t>
  </si>
  <si>
    <t>101 - NMB Head Office - Cash Deposit Agency banking - 0811 14 51 39 agency @70510053604@TPS900 Trx ID PS1972569728  Ter ID 7055106392   Description NJAU!! From SHAODU BUILDING MATERIAL LIMITED =&gt; REVOCATUS HILARY SUMBA</t>
  </si>
  <si>
    <t>101AGD4253124873</t>
  </si>
  <si>
    <t>5262000.00</t>
  </si>
  <si>
    <t>TZS 164493026.44</t>
  </si>
  <si>
    <t>320 - Muleba - Funds Transfer  - 08 11 16 22 56 FUND-TRANSFER NMBMobileProd A!! From EUSTACE, ENOCK MULINDA =&gt; SHAODU BUILDING MATERIAL LIMITED</t>
  </si>
  <si>
    <t>320FTM4253120507</t>
  </si>
  <si>
    <t>TZS 169493026.44</t>
  </si>
  <si>
    <t>225 - Mlimani City - Outgoing Funds Transfer - Sender's Ref  F9O6CG0U2B SHAODU BUILDING MATERIAL LIMITED to KEDA (T) CERAMICS CO.LTD =&gt; Remittance Info  PURCHASE</t>
  </si>
  <si>
    <t>225IBFT253120544</t>
  </si>
  <si>
    <t>TZS 69493026.44</t>
  </si>
  <si>
    <t>09  Nov 2025</t>
  </si>
  <si>
    <t>403 - Nelson Mandela - Outgoing Funds Transfer - Sender's Ref  N4JI3FW14W TUPESIZE COMPANY LIMITED to SHAODU BUILDING MATERIAL LIMITED =&gt; Remittance Info  Deposit</t>
  </si>
  <si>
    <t>403IBFT253130005</t>
  </si>
  <si>
    <t>TZS 79493026.44</t>
  </si>
  <si>
    <t>225 - Mlimani City - Outgoing Funds Transfer - Sender's Ref  N6RRPBQJPJ SHAODU BUILDING MATERIAL LIMITED to GLOBAL ALUMINIUM LIMITED =&gt; Remittance Info  PURCHASE</t>
  </si>
  <si>
    <t>225IBFT253130014</t>
  </si>
  <si>
    <t>79490000.00</t>
  </si>
  <si>
    <t>TZS 3026.44</t>
  </si>
  <si>
    <t>10  Nov 2025</t>
  </si>
  <si>
    <t>801 - Mlandizi - Funds Transfer  - 10 11 06 10 16 FUND-TRANSFER NMBMobileProd Kununua cement !! From JOHN ELISANTE TIMOTHEO =&gt; SHAODU BUILDING MATERIAL LIMITED</t>
  </si>
  <si>
    <t>801FTM4253140001</t>
  </si>
  <si>
    <t>TZS 1631026.44</t>
  </si>
  <si>
    <t>801 - Mlandizi - Funds Transfer  - 10 11 06 23 46 FUND-TRANSFER NMBMobileProd Kununua cement !! From JOHN ELISANTE TIMOTHEO =&gt; SHAODU BUILDING MATERIAL LIMITED</t>
  </si>
  <si>
    <t>801FTM4253140002</t>
  </si>
  <si>
    <t>TZS 3259026.44</t>
  </si>
  <si>
    <t>801 - Mlandizi - Funds Transfer  - 10 11 07 10 02 FUND-TRANSFER NMBMobileProd Kununua cement !! From JOHN ELISANTE TIMOTHEO =&gt; SHAODU BUILDING MATERIAL LIMITED</t>
  </si>
  <si>
    <t>801FTM4253140501</t>
  </si>
  <si>
    <t>TZS 4887026.44</t>
  </si>
  <si>
    <t>101 - NMB Head Office - Cash Deposit Agency banking - 1011 08 06 18 agency @21210070644@TPS900 Trx ID PS1974303697  Ter ID 2125109029   Description mashalla!! From SHAODU BUILDING MATERIAL LIMITED =&gt; GRACE EDWARD MWASUJE</t>
  </si>
  <si>
    <t>101AGD3253140708</t>
  </si>
  <si>
    <t>TZS 6367026.44</t>
  </si>
  <si>
    <t>225 - Mlimani City - Funds Transfer  - 10 11 08 53 09 FUND-TRANSFER NMBMobileProd Malipo ya cement !! From KINUNDA, DENIS AMBROS =&gt; SHAODU BUILDING MATERIAL LIMITED</t>
  </si>
  <si>
    <t>225FTM4253140011</t>
  </si>
  <si>
    <t>TZS 9327026.44</t>
  </si>
  <si>
    <t>239 - Oyster Plaza Premier - Outgoing Funds Transfer - Sender's Ref  EJVQJW4T2U JIUXING TANZANIA MINING CO.LIMITED to SHAODU BUILDING MATERIAL LIMITED =&gt; Remittance Info  cement</t>
  </si>
  <si>
    <t>239IBFT253140003</t>
  </si>
  <si>
    <t>15476000.00</t>
  </si>
  <si>
    <t>TZS 24803026.44</t>
  </si>
  <si>
    <t>101 - NMB Head Office - Cash Deposit Agency banking - 1011 09 33 30 agency @22510110879@TPS900 Trx ID PS1974443321  Ter ID 2255155361   Description deposits!! From SHAODU BUILDING MATERIAL LIMITED =&gt; DERRS COMPANY LIMITED</t>
  </si>
  <si>
    <t>101AGD4253140303</t>
  </si>
  <si>
    <t>TZS 30303026.44</t>
  </si>
  <si>
    <t>101 - NMB Head Office - Cash Deposit Agency banking - 1011 09 37 54 agency @20610038428@TPS900 Trx ID PS1974452536  Ter ID 206577701   Description nuhu!! From SHAODU BUILDING MATERIAL LIMITED =&gt; ELIAS MHANDO MAKOYE</t>
  </si>
  <si>
    <t>101AGD3253143621</t>
  </si>
  <si>
    <t>TZS 31783026.44</t>
  </si>
  <si>
    <t>101 - NMB Head Office - Cash Deposit Agency banking - 1011 09 47 32 agency @20610038428@TPS900 Trx ID PS1974472762  Ter ID 206577701   Description nuhu!! From SHAODU BUILDING MATERIAL LIMITED =&gt; ELIAS MHANDO MAKOYE</t>
  </si>
  <si>
    <t>101AGD3253144311</t>
  </si>
  <si>
    <t>TZS 32383026.44</t>
  </si>
  <si>
    <t>101 - NMB Head Office - Cash Deposit Agency banking - 1011 10 09 16 agency @40310153192@TPS900 Trx ID PS1974520945  Ter ID 4035123241   Description paint and hardware!! From SHAODU BUILDING MATERIAL LIMITED =&gt; MARENGA INVESTMENT CO LTD</t>
  </si>
  <si>
    <t>101AGD3253145517</t>
  </si>
  <si>
    <t>TZS 33313026.44</t>
  </si>
  <si>
    <t>618 - Songea - Funds Transfer  - 10 11 13 04 50 FUND-TRANSFER NMBMobileProd Alluminiam accessories payment!! From AKBAR CHIGONA NYONI =&gt; SHAODU BUILDING MATERIAL LIMITED</t>
  </si>
  <si>
    <t>618FTM3253140004</t>
  </si>
  <si>
    <t>TZS 34033026.44</t>
  </si>
  <si>
    <t>225 - Mlimani City - Outgoing Funds Transfer - Sender's Ref  1Q96OY6DAO SHAODU BUILDING MATERIAL LIMITED to TEMBO MABATI TANZANIA LIMITED =&gt; Remittance Info  PURCHASE</t>
  </si>
  <si>
    <t>225IBFT253140042</t>
  </si>
  <si>
    <t>9393750.00</t>
  </si>
  <si>
    <t>TZS 24639276.44</t>
  </si>
  <si>
    <t>101 - NMB Head Office - Cash Deposit Agency banking - 1011 13 19 46 agency @20310121493@TPS900 Trx ID PS1974958858  Ter ID 2035154818   Description fred!! From SHAODU BUILDING MATERIAL LIMITED =&gt; HELAKRIDI PETER WELLA</t>
  </si>
  <si>
    <t>101AGD225314B5AW</t>
  </si>
  <si>
    <t>TZS 25019276.44</t>
  </si>
  <si>
    <t>618 - Songea - Funds Transfer  - 10 11 13 25 04 FUND-TRANSFER NMBMobileProd Alluminium materials payments!! From AKBAR CHIGONA NYONI =&gt; SHAODU BUILDING MATERIAL LIMITED</t>
  </si>
  <si>
    <t>618FTM4253140027</t>
  </si>
  <si>
    <t>TZS 28469276.44</t>
  </si>
  <si>
    <t>101 - NMB Head Office - Cash Deposit Agency banking - 1011 13 33 55 agency @20310121493@TPS900 Trx ID PS1974988574  Ter ID 2035154818   Description Drkulaya!! From SHAODU BUILDING MATERIAL LIMITED =&gt; HELAKRIDI PETER WELLA</t>
  </si>
  <si>
    <t>101AGD325314A63Z</t>
  </si>
  <si>
    <t>TZS 29004276.44</t>
  </si>
  <si>
    <t>305 - Bariadi - Outgoing Funds Transfer - Sender's Ref  FT25111014421769 JOSEPH NGONDE NTIGA to SHAODU BUILDING MATERIAL LIMITED =&gt; Remittance Info  /RFB/FOR BUSINESS</t>
  </si>
  <si>
    <t>305FTSY253140505</t>
  </si>
  <si>
    <t>28520000.00</t>
  </si>
  <si>
    <t>TZS 57524276.44</t>
  </si>
  <si>
    <t>101 - NMB Head Office - Cash Deposit Agency banking - 1011 16 57 55 agency @52110024715@TPS900 Trx ID PS1975390096  Ter ID 5215157556   Description staford!! From SHAODU BUILDING MATERIAL LIMITED =&gt; SIMON SELEMAN MSULUJA</t>
  </si>
  <si>
    <t>101AGD225314D4EP</t>
  </si>
  <si>
    <t>TZS 57879276.44</t>
  </si>
  <si>
    <t>225 - Mlimani City - Outgoing Funds Transfer - Sender's Ref  H2NK4YKBDI SHAODU BUILDING MATERIAL LIMITED to GLOBAL ALUMINIUM LIMITED =&gt; Remittance Info  purchase</t>
  </si>
  <si>
    <t>225IBFT253140091</t>
  </si>
  <si>
    <t>57000000.00</t>
  </si>
  <si>
    <t>TZS 879276.44</t>
  </si>
  <si>
    <t>11  Nov 2025</t>
  </si>
  <si>
    <t>214 - Kisarawe - Outgoing Funds Transfer - Sender's Ref  3EIZNR3R2I FNB ENTERPRISES to SHAODU BUILDING MATERIAL LIMITED =&gt; Remittance Info  Fredy Mbande Accessories</t>
  </si>
  <si>
    <t>214IBFT253150001</t>
  </si>
  <si>
    <t>1431000.00</t>
  </si>
  <si>
    <t>TZS 2310276.44</t>
  </si>
  <si>
    <t>101 - NMB Head Office - Cash Deposit Agency banking - 1111 10 12 35 agency @22510110879@TPS900 Trx ID PS1976226976  Ter ID 2255155361   Description deposit!! From SHAODU BUILDING MATERIAL LIMITED =&gt; DERRS COMPANY LIMITED</t>
  </si>
  <si>
    <t>101AGD4253151225</t>
  </si>
  <si>
    <t>TZS 6310276.44</t>
  </si>
  <si>
    <t>623 - Kilolo - Funds Transfer  - 11 11 11 02 11 FUND-TRANSFER NMBMobileProd Manunuzi!! From ANTHONY GODLOVE MAKONGWA =&gt; SHAODU BUILDING MATERIAL LIMITED</t>
  </si>
  <si>
    <t>623FTM4253150502</t>
  </si>
  <si>
    <t>1302000.00</t>
  </si>
  <si>
    <t>TZS 7612276.44</t>
  </si>
  <si>
    <t>403 - Nelson Mandela - Outgoing Funds Transfer - Sender's Ref  NW39CUE2MK TUPESIZE COMPANY LIMITED to SHAODU BUILDING MATERIAL LIMITED =&gt; Remittance Info  Deposit</t>
  </si>
  <si>
    <t>403IBFT253150006</t>
  </si>
  <si>
    <t>TZS 17612276.44</t>
  </si>
  <si>
    <t>101 - NMB Head Office - Cash Deposit Agency banking - 1111 11 32 23 agency @63510032482@TPS900 Trx ID PS1976388825  Ter ID 6355125650   Description denis!! From SHAODU BUILDING MATERIAL LIMITED =&gt; MELKIZEDECK GEORGE THEODORY</t>
  </si>
  <si>
    <t>101AGD225315A4F4</t>
  </si>
  <si>
    <t>262500.00</t>
  </si>
  <si>
    <t>TZS 17874776.44</t>
  </si>
  <si>
    <t>101 - NMB Head Office - Cash Deposit Agency banking - 1111 12 43 57 agency @40210028166@TPS900 Trx ID PS1976531800  Ter ID 4025115780   Description shabani!! From SHAODU BUILDING MATERIAL LIMITED =&gt; MWANAIDI ATHUMANI MRUTU</t>
  </si>
  <si>
    <t>101AGD325315A2PJ</t>
  </si>
  <si>
    <t>2528200.00</t>
  </si>
  <si>
    <t>TZS 20402976.44</t>
  </si>
  <si>
    <t>BK1 - NMB Bulk System File Upload - Incoming EFT - CREDIT Customer Accounting - @IB90482811112511@TUPESIZE COMPANY LIMITED-18C51B60C82E4216B7EFDD715043CE82</t>
  </si>
  <si>
    <t>BK1ot1t253150562</t>
  </si>
  <si>
    <t>TZS 25402976.44</t>
  </si>
  <si>
    <t>101 - NMB Head Office - Cash Deposit Agency banking - 1111 16 39 02 agency @21210066382@TPS900 Trx ID PS1976944396  Ter ID 2125109027   Description Malipo ya bidhaa!! From SHAODU BUILDING MATERIAL LIMITED =&gt; MUHARRAM ISMAIL RASHID</t>
  </si>
  <si>
    <t>101AGD325315B4IN</t>
  </si>
  <si>
    <t>TZS 26882976.44</t>
  </si>
  <si>
    <t>101 - NMB Head Office - Cash Deposit Agency banking - 1111 20 53 12 agency @80110002393@TPS900 Trx ID PS1977457403  Ter ID 8015469395463   Description maganda payment!! From SHAODU BUILDING MATERIAL LIMITED =&gt; SAM COM</t>
  </si>
  <si>
    <t>101AGD5253154514</t>
  </si>
  <si>
    <t>TZS 35582976.44</t>
  </si>
  <si>
    <t>225 - Mlimani City - Outgoing Funds Transfer - Sender's Ref  OPV8F1847E SHAODU BUILDING MATERIAL LIMITED to KEDA (T) CERAMICS CO.LTD =&gt; Remittance Info  PURCHASE</t>
  </si>
  <si>
    <t>225IBFT253150073</t>
  </si>
  <si>
    <t>TZS 582976.44</t>
  </si>
  <si>
    <t>12  Nov 2025</t>
  </si>
  <si>
    <t>101 - NMB Head Office - Cash Deposit Agency banking - 1211 09 41 07 agency @20310121493@TPS900 Trx ID PS1977704573  Ter ID 2035154818   Description Ngonyani!! From SHAODU BUILDING MATERIAL LIMITED =&gt; HELAKRIDI PETER WELLA</t>
  </si>
  <si>
    <t>101AGD3253163066</t>
  </si>
  <si>
    <t>1065000.00</t>
  </si>
  <si>
    <t>TZS 1647976.44</t>
  </si>
  <si>
    <t>101 - NMB Head Office - Cash Deposit Agency banking - 1211 10 43 07 agency @23310040906@TPS900 Trx ID PS1977819515  Ter ID 2335124947   Description mussa!! From SHAODU BUILDING MATERIAL LIMITED =&gt; LAWRENCE JOHN KIGALU</t>
  </si>
  <si>
    <t>101AGD225316A07Z</t>
  </si>
  <si>
    <t>TZS 1847976.44</t>
  </si>
  <si>
    <t>101 - NMB Head Office - Cash Deposit Agency banking - 1211 10 59 59 agency @40310094483@TPS900 Trx ID PS1977851297  Ter ID 403557060   Description Kimambo!! From SHAODU BUILDING MATERIAL LIMITED =&gt; FELICHA JOSEPH LASWAI</t>
  </si>
  <si>
    <t>101AGD5253160739</t>
  </si>
  <si>
    <t>12560000.00</t>
  </si>
  <si>
    <t>TZS 14407976.44</t>
  </si>
  <si>
    <t>801 - Mlandizi - Funds Transfer  - 12 11 13 20 08 FUND-TRANSFER NMBMobileProd Kununua cement !! From JOHN ELISANTE TIMOTHEO =&gt; SHAODU BUILDING MATERIAL LIMITED</t>
  </si>
  <si>
    <t>801FTM4253160510</t>
  </si>
  <si>
    <t>TZS 16035976.44</t>
  </si>
  <si>
    <t>101 - NMB Head Office - Cash Deposit Agency banking - 1211 13 44 02 agency @20410075196@TPS900 Trx ID PS1978126175  Ter ID 2045153622   Description nahili!! From SHAODU BUILDING MATERIAL LIMITED =&gt; GASTOR ELIAS ASSENGA</t>
  </si>
  <si>
    <t>101AGD325316A370</t>
  </si>
  <si>
    <t>TZS 18235976.44</t>
  </si>
  <si>
    <t>101 - NMB Head Office - Cash Deposit Agency banking - 1211 13 44 36 agency @23110066485@TPS900 Trx ID PS1978126974  Ter ID 2315134666   Description Nahil!! From SHAODU BUILDING MATERIAL LIMITED =&gt; LAMECHA INVESTMENT COMPANY LIMITED</t>
  </si>
  <si>
    <t>101AGD325316A32L</t>
  </si>
  <si>
    <t>TZS 21235976.44</t>
  </si>
  <si>
    <t>209 - Muhimbili - Funds Transfer  - 12 11 15 11 33 FUND-TRANSFER NMBMobileProd Business !! From VERONICA VICENT SENY =&gt; SHAODU BUILDING MATERIAL LIMITED</t>
  </si>
  <si>
    <t>209FTM4253160511</t>
  </si>
  <si>
    <t>4205000.00</t>
  </si>
  <si>
    <t>TZS 25440976.44</t>
  </si>
  <si>
    <t>101 - NMB Head Office - Cash Deposit Agency banking - 1211 16 09 47 agency @80110002393@TPS900 Trx ID PS1978347692  Ter ID 8015469395463   Description maganda payment!! From SHAODU BUILDING MATERIAL LIMITED =&gt; SAM COM</t>
  </si>
  <si>
    <t>101AGD5253162495</t>
  </si>
  <si>
    <t>8760000.00</t>
  </si>
  <si>
    <t>TZS 34200976.44</t>
  </si>
  <si>
    <t>209 - Muhimbili - Funds Transfer  - 12 11 16 10 02 FUND-TRANSFER NMBMobileProd Business !! From VERONICA VICENT SENY =&gt; SHAODU BUILDING MATERIAL LIMITED</t>
  </si>
  <si>
    <t>209FTM4253160019</t>
  </si>
  <si>
    <t>TZS 36300976.44</t>
  </si>
  <si>
    <t>225 - Mlimani City - Outgoing Funds Transfer - Sender's Ref  8HBAH5XFNC SHAODU BUILDING MATERIAL LIMITED to GLOBAL ALUMINIUM LIMITED =&gt; Remittance Info  PURCHASE</t>
  </si>
  <si>
    <t>225IBFT253160542</t>
  </si>
  <si>
    <t>TZS 300976.44</t>
  </si>
  <si>
    <t>13  Nov 2025</t>
  </si>
  <si>
    <t>231 - Mbezi - Funds Transfer  - 13 11 09 02 46 FUND-TRANSFER NMBMobileProd null!! From MAGRETH JOEL SUMARI =&gt; SHAODU BUILDING MATERIAL LIMITED</t>
  </si>
  <si>
    <t>231FTM4253170006</t>
  </si>
  <si>
    <t>TZS 1780976.44</t>
  </si>
  <si>
    <t>101 - NMB Head Office - Cash Deposit Agency banking - 1311 09 15 19 agency @24410018549@TPS900 Trx ID PS1979092802  Ter ID 2445130507   Description meshak!! From SHAODU BUILDING MATERIAL LIMITED =&gt; IMANI NETO CHOGO</t>
  </si>
  <si>
    <t>101AGD3253172008</t>
  </si>
  <si>
    <t>1126900.00</t>
  </si>
  <si>
    <t>TZS 2907876.44</t>
  </si>
  <si>
    <t>238 - Mandela Road - Funds Transfer  - 13 11 09 56 54 FUND-TRANSFER NMBMobileProd null!! From SWAIBU OMARI MTANGI =&gt; SHAODU BUILDING MATERIAL LIMITED</t>
  </si>
  <si>
    <t>238FTM3253170502</t>
  </si>
  <si>
    <t>TZS 3607876.44</t>
  </si>
  <si>
    <t>101 - NMB Head Office - Cash Deposit Agency banking - 1311 10 00 11 agency @20310121493@TPS900 Trx ID PS1979172364  Ter ID 2035154818   Description Akbar!! From SHAODU BUILDING MATERIAL LIMITED =&gt; HELAKRIDI PETER WELLA</t>
  </si>
  <si>
    <t>101AGD3253173736</t>
  </si>
  <si>
    <t>542000.00</t>
  </si>
  <si>
    <t>TZS 4149876.44</t>
  </si>
  <si>
    <t>101 - NMB Head Office - Cash Deposit Agency banking - 1311 10 01 40 agency @20310121493@TPS900 Trx ID PS1979175055  Ter ID 2035154818   Description Jafari!! From SHAODU BUILDING MATERIAL LIMITED =&gt; HELAKRIDI PETER WELLA</t>
  </si>
  <si>
    <t>101AGD2253176780</t>
  </si>
  <si>
    <t>438000.00</t>
  </si>
  <si>
    <t>TZS 4587876.44</t>
  </si>
  <si>
    <t>203 - Ilala - Cash Deposit - KAJUNA!! From SHAODU BUILDING MATERIAL LIMITED</t>
  </si>
  <si>
    <t>203CHDP253170519</t>
  </si>
  <si>
    <t>TZS 4967876.44</t>
  </si>
  <si>
    <t>101 - NMB Head Office - Cash Deposit Agency banking - 1311 12 11 01 agency @51410067192@TPS900 Trx ID PS1979424249  Ter ID 5145115986   Description japhari!! From SHAODU BUILDING MATERIAL LIMITED =&gt; GABRIEL JAPHET NTIYONGOLEGWA</t>
  </si>
  <si>
    <t>101AGD4253172354</t>
  </si>
  <si>
    <t>4475000.00</t>
  </si>
  <si>
    <t>TZS 9442876.44</t>
  </si>
  <si>
    <t>101 - NMB Head Office - Cash Deposit Agency banking - 1311 12 20 54 agency @30310051568@TPS900 Trx ID PS1979442839  Ter ID 3035107394   Description RAJABU!! From SHAODU BUILDING MATERIAL LIMITED =&gt; VALENTINA SELEMANI DOMONKO</t>
  </si>
  <si>
    <t>101AGD325317A0H3</t>
  </si>
  <si>
    <t>TZS 12442876.44</t>
  </si>
  <si>
    <t>402 - Mwanga - Funds Transfer  - 13 11 12 36 17 FUND-TRANSFER NMBMobileProd null!! From HUSSEIN SALIM MCHOMVU =&gt; SHAODU BUILDING MATERIAL LIMITED</t>
  </si>
  <si>
    <t>402FTM4253170504</t>
  </si>
  <si>
    <t>TZS 15442876.44</t>
  </si>
  <si>
    <t>101 - NMB Head Office - Cash Deposit Agency banking - 1311 12 47 54 agency @40210028166@TPS900 Trx ID PS1979492276  Ter ID 4025115780   Description hussein!! From SHAODU BUILDING MATERIAL LIMITED =&gt; MWANAIDI ATHUMANI MRUTU</t>
  </si>
  <si>
    <t>101AGD4253173108</t>
  </si>
  <si>
    <t>3610000.00</t>
  </si>
  <si>
    <t>TZS 19052876.44</t>
  </si>
  <si>
    <t>101 - NMB Head Office - Cash Deposit Agency banking - 1311 12 49 55 agency @32710035156@TPS900 Trx ID PS1979495840  Ter ID 3275121176   Description Revocatus!! From SHAODU BUILDING MATERIAL LIMITED =&gt; SULEIMAN HASSAN RWAIKONDO</t>
  </si>
  <si>
    <t>101AGD325317A1TI</t>
  </si>
  <si>
    <t>TZS 21852876.44</t>
  </si>
  <si>
    <t>101 - NMB Head Office - Cash Deposit Agency banking - 1311 13 27 27 agency @25310023711@TPS900 Trx ID PS1979561406  Ter ID 2535161512   Description Athumani!! From SHAODU BUILDING MATERIAL LIMITED =&gt; RG SHOPPING CENTER</t>
  </si>
  <si>
    <t>101AGD4253173350</t>
  </si>
  <si>
    <t>6670000.00</t>
  </si>
  <si>
    <t>TZS 28522876.44</t>
  </si>
  <si>
    <t>611 - Mbarali - Funds Transfer  - 13 11 13 31 58 FUND-TRANSFER NMBMobileProd Bronze johara 5mm pc 15!! From NJOVU, ERASTO MATERNUS =&gt; SHAODU BUILDING MATERIAL LIMITED</t>
  </si>
  <si>
    <t>611FTM4253170508</t>
  </si>
  <si>
    <t>TZS 29452876.44</t>
  </si>
  <si>
    <t>101 - NMB Head Office - Cash Deposit Agency banking - 1311 15 02 45 agency @21210066382@TPS900 Trx ID PS1979718623  Ter ID 2125109027   Description Malipo ya bidhaa!! From SHAODU BUILDING MATERIAL LIMITED =&gt; MUHARRAM ISMAIL RASHID</t>
  </si>
  <si>
    <t>101AGD325317A70W</t>
  </si>
  <si>
    <t>TZS 30132876.44</t>
  </si>
  <si>
    <t>101 - NMB Head Office - Cash Deposit Agency banking - 1311 16 32 20 agency @20310121493@TPS900 Trx ID PS1979892235  Ter ID 2035154818   Description Dreamland!! From SHAODU BUILDING MATERIAL LIMITED =&gt; HELAKRIDI PETER WELLA</t>
  </si>
  <si>
    <t>101AGD325317B29S</t>
  </si>
  <si>
    <t>TZS 31077876.44</t>
  </si>
  <si>
    <t>101 - NMB Head Office - Cash Deposit Agency banking - 1311 17 12 19 agency @20310121493@TPS900 Trx ID PS1979980298  Ter ID 2035154818   Description malipo!! From SHAODU BUILDING MATERIAL LIMITED =&gt; HELAKRIDI PETER WELLA</t>
  </si>
  <si>
    <t>101AGD125317B6XT</t>
  </si>
  <si>
    <t>TZS 31087876.44</t>
  </si>
  <si>
    <t>225 - Mlimani City - Outgoing Funds Transfer - Sender's Ref  MWWLCI8HO4 SHAODU BUILDING MATERIAL LIMITED to KEDA (T) CERAMICS CO.LTD =&gt; Remittance Info  PURCHASE</t>
  </si>
  <si>
    <t>225IBFT253170552</t>
  </si>
  <si>
    <t>TZS 87876.44</t>
  </si>
  <si>
    <t>14  Nov 2025</t>
  </si>
  <si>
    <t>101 - NMB Head Office - Cash Deposit Agency banking - 1411 09 06 03 agency @22710005348@TPS900 Trx ID PS1980620093  Ter ID 2275469446942   Description mbembati!! From SHAODU BUILDING MATERIAL LIMITED =&gt; RAMADHANI IBRAHIM MPALO</t>
  </si>
  <si>
    <t>101AGD3253181721</t>
  </si>
  <si>
    <t>TZS 2237876.44</t>
  </si>
  <si>
    <t>101 - NMB Head Office - Cash Deposit Agency banking - 1411 10 41 51 agency @33110013049@TPS900 Trx ID PS1980798708  Ter ID 3315109280   Description ezra!! From SHAODU BUILDING MATERIAL LIMITED =&gt; BAHATI SEBASTIAN MERCHIORY</t>
  </si>
  <si>
    <t>101AGD3253185924</t>
  </si>
  <si>
    <t>TZS 5237876.44</t>
  </si>
  <si>
    <t>101 - NMB Head Office - Cash Deposit Agency banking - 1411 10 57 57 agency @32710035156@TPS900 Trx ID PS1980829548  Ter ID 3275121176   Description REVOCATUS!! From SHAODU BUILDING MATERIAL LIMITED =&gt; SULEIMAN HASSAN RWAIKONDO</t>
  </si>
  <si>
    <t>101AGD3253186824</t>
  </si>
  <si>
    <t>TZS 5937876.44</t>
  </si>
  <si>
    <t>305 - Bariadi - Outgoing Funds Transfer - Sender's Ref  FT25111410431519 JOSEPH NGONDE NTIGA to SHAODU BUILDING MATERIAL LIMITED =&gt; Remittance Info  /RFB/FOR BUSINESS</t>
  </si>
  <si>
    <t>305FTSY253180502</t>
  </si>
  <si>
    <t>10970000.00</t>
  </si>
  <si>
    <t>TZS 16907876.44</t>
  </si>
  <si>
    <t>101 - NMB Head Office - Cash Deposit Agency banking - 1411 11 32 09 agency @51010140546@TPS900 Trx ID PS1980897390  Ter ID 5105146768   Description Enock!! From SHAODU BUILDING MATERIAL LIMITED =&gt; PAUL GERALD BILOZA</t>
  </si>
  <si>
    <t>101AGD4253182254</t>
  </si>
  <si>
    <t>TZS 21907876.44</t>
  </si>
  <si>
    <t>101 - NMB Head Office - Cash Deposit Agency banking - 1411 11 44 06 agency @33110013049@TPS900 Trx ID PS1980920671  Ter ID 3315109280   Description ezra!! From SHAODU BUILDING MATERIAL LIMITED =&gt; BAHATI SEBASTIAN MERCHIORY</t>
  </si>
  <si>
    <t>101AGD3253188993</t>
  </si>
  <si>
    <t>TZS 24407876.44</t>
  </si>
  <si>
    <t>101 - NMB Head Office - Cash Deposit Agency banking - 1411 12 15 26 agency @41610034835@TPS900 Trx ID PS1980981464  Ter ID 4165142748   Description isihaka!! From SHAODU BUILDING MATERIAL LIMITED =&gt; RAMADHANI SEFU MBWAMBO</t>
  </si>
  <si>
    <t>101AGD4253182764</t>
  </si>
  <si>
    <t>TZS 28177876.44</t>
  </si>
  <si>
    <t>101 - NMB Head Office - Cash Deposit Agency banking - 1411 12 35 08 agency @20310121493@TPS900 Trx ID PS1981018456  Ter ID 2035154818   Description malipo!! From SHAODU BUILDING MATERIAL LIMITED =&gt; HELAKRIDI PETER WELLA</t>
  </si>
  <si>
    <t>101AGD225318A6GX</t>
  </si>
  <si>
    <t>TZS 28597876.44</t>
  </si>
  <si>
    <t>101 - NMB Head Office - Cash Deposit Agency banking - 1411 12 48 05 agency @40310094483@TPS900 Trx ID PS1981042015  Ter ID 403557060   Description Kimambo!! From SHAODU BUILDING MATERIAL LIMITED =&gt; FELICHA JOSEPH LASWAI</t>
  </si>
  <si>
    <t>101AGD5253181602</t>
  </si>
  <si>
    <t>11170000.00</t>
  </si>
  <si>
    <t>TZS 39767876.44</t>
  </si>
  <si>
    <t>225 - Mlimani City - Outgoing Funds Transfer - Sender's Ref  DMKOK88N67 SHAODU BUILDING MATERIAL LIMITED to MIRAJI SHABANI KAPALAMBA =&gt; Remittance Info  REFUND</t>
  </si>
  <si>
    <t>225IBFT253180521</t>
  </si>
  <si>
    <t>425000.00</t>
  </si>
  <si>
    <t>TZS 39342876.44</t>
  </si>
  <si>
    <t>623 - Kilolo - Funds Transfer  - 14 11 13 46 15 FUND-TRANSFER NMBMobileProd null!! From ANTHONY GODLOVE MAKONGWA =&gt; SHAODU BUILDING MATERIAL LIMITED</t>
  </si>
  <si>
    <t>623FTM3253180005</t>
  </si>
  <si>
    <t>TZS 39842876.44</t>
  </si>
  <si>
    <t>623 - Kilolo - Funds Transfer  - 14 11 14 18 14 FUND-TRANSFER NMBMobileProd null!! From ANTHONY GODLOVE MAKONGWA =&gt; SHAODU BUILDING MATERIAL LIMITED</t>
  </si>
  <si>
    <t>623FTM2253180007</t>
  </si>
  <si>
    <t>244000.00</t>
  </si>
  <si>
    <t>TZS 40086876.44</t>
  </si>
  <si>
    <t>618 - Songea - Funds Transfer  - 14 11 17 18 05 FUND-TRANSFER NMBMobileProd Alluminiam accessories payments !! From AKBAR CHIGONA NYONI =&gt; SHAODU BUILDING MATERIAL LIMITED</t>
  </si>
  <si>
    <t>618FTM4253180037</t>
  </si>
  <si>
    <t>1175000.00</t>
  </si>
  <si>
    <t>TZS 41261876.44</t>
  </si>
  <si>
    <t>225 - Mlimani City - Outgoing Funds Transfer - Sender's Ref  AM82TGC6JW SHAODU BUILDING MATERIAL LIMITED to XINGHAO GROUP CO.LIMITED =&gt; Remittance Info  PURCHASE</t>
  </si>
  <si>
    <t>225IBFT253180551</t>
  </si>
  <si>
    <t>TZS 1261876.44</t>
  </si>
  <si>
    <t>801 - Mlandizi - Funds Transfer  - 14 11 19 49 56 FUND-TRANSFER NMBMobileProd Cement mifuko 100!! From STELLA MARO =&gt; SHAODU BUILDING MATERIAL LIMITED</t>
  </si>
  <si>
    <t>801FTM4253180014</t>
  </si>
  <si>
    <t>TZS 2741876.44</t>
  </si>
  <si>
    <t>15  Nov 2025</t>
  </si>
  <si>
    <t>101 - NMB Head Office - Cash Deposit Agency banking - 1511 08 28 01 agency @23810045271@TPS900 Trx ID PS1982067118  Ter ID 2385122404   Description deposit!! From SHAODU BUILDING MATERIAL LIMITED =&gt; SANE CASH POINT</t>
  </si>
  <si>
    <t>101AGD5253190514</t>
  </si>
  <si>
    <t>TZS 11741876.44</t>
  </si>
  <si>
    <t>101 - NMB Head Office - Cash Deposit Agency banking - 1511 08 30 30 agency @20610035718@TPS900 Trx ID PS1982069819  Ter ID 206572920   Description CRDC!! From SHAODU BUILDING MATERIAL LIMITED =&gt; JOSHUA YOHANA JIMOKU</t>
  </si>
  <si>
    <t>101AGD3253190815</t>
  </si>
  <si>
    <t>TZS 13121876.44</t>
  </si>
  <si>
    <t>212 - Kibaha - Outgoing Funds Transfer - Sender's Ref  OB5LM5S8VG DIDE ENTREPRISES LIMITED to SHAODU BUILDING MATERIAL LIMITED =&gt; Remittance Info  Cement by dide</t>
  </si>
  <si>
    <t>212IBFT253190505</t>
  </si>
  <si>
    <t>TZS 22921876.44</t>
  </si>
  <si>
    <t>613 - Mwanjelwa - Funds Transfer  - 15 11 09 36 33 FUND-TRANSFER NMBMobileProd Malipo!! From BENEDICTO EDWIN GONELIMALI =&gt; SHAODU BUILDING MATERIAL LIMITED</t>
  </si>
  <si>
    <t>613FTM4253190008</t>
  </si>
  <si>
    <t>1848000.00</t>
  </si>
  <si>
    <t>TZS 24769876.44</t>
  </si>
  <si>
    <t>225 - Mlimani City - Outgoing Funds Transfer - Sender's Ref  EDVX55GVTS DIVINE DREAMS BUSINESS to SHAODU BUILDING MATERIAL LIMITED =&gt; Remittance Info  purchase</t>
  </si>
  <si>
    <t>225IBFT253190506</t>
  </si>
  <si>
    <t>TZS 25769876.44</t>
  </si>
  <si>
    <t>101 - NMB Head Office - Cash Deposit Agency banking - 1511 11 10 12 agency @24210058176@TPS900 Trx ID PS1982328925  Ter ID 2425159394   Description shabani!! From SHAODU BUILDING MATERIAL LIMITED =&gt; EZEM INVESTEMENT</t>
  </si>
  <si>
    <t>101AGD3253197189</t>
  </si>
  <si>
    <t>TZS 27449876.44</t>
  </si>
  <si>
    <t>511 - Nzega - Funds Transfer  - 15 11 11 12 05 FUND-TRANSFER NMBMobileProd null!! From SAMWEL PAUL DANIEL =&gt; SHAODU BUILDING MATERIAL LIMITED</t>
  </si>
  <si>
    <t>511FTM4253190003</t>
  </si>
  <si>
    <t>TZS 32449876.44</t>
  </si>
  <si>
    <t>305 - Bariadi - Funds Transfer  - 15 11 11 37 43 FUND-TRANSFER NMBMobileProd B!! From KHAMIS SAID OMAR =&gt; SHAODU BUILDING MATERIAL LIMITED</t>
  </si>
  <si>
    <t>305FTM2253190005</t>
  </si>
  <si>
    <t>TZS 32494876.44</t>
  </si>
  <si>
    <t>201 - Bank House - Funds Transfer  - 15 11 11 51 06 FUND-TRANSFER NMBMobileProd null!! From FRANCO MOLOLO MWAKABUTA =&gt; SHAODU BUILDING MATERIAL LIMITED</t>
  </si>
  <si>
    <t>201FTM3253190520</t>
  </si>
  <si>
    <t>TZS 33214876.44</t>
  </si>
  <si>
    <t>101 - NMB Head Office - Cash Deposit Agency banking - 1511 11 58 00 agency @61910056770@TPS900 Trx ID PS1982416770  Ter ID 6195107478   Description STEVEN!! From SHAODU BUILDING MATERIAL LIMITED =&gt; AFSA STATIONARY AND GENERAL SUPPLIES</t>
  </si>
  <si>
    <t>101AGD3253199663</t>
  </si>
  <si>
    <t>TZS 35214876.44</t>
  </si>
  <si>
    <t>101 - NMB Head Office - Cash Deposit Agency banking - 1511 11 59 47 agency @61910056770@TPS900 Trx ID PS1982419964  Ter ID 6195107478   Description STEVEN!! From SHAODU BUILDING MATERIAL LIMITED =&gt; AFSA STATIONARY AND GENERAL SUPPLIES</t>
  </si>
  <si>
    <t>101AGD3253199709</t>
  </si>
  <si>
    <t>2779000.00</t>
  </si>
  <si>
    <t>TZS 37993876.44</t>
  </si>
  <si>
    <t>101 - NMB Head Office - Cash Deposit Agency banking - 1511 12 33 17 agency @20310121493@TPS900 Trx ID PS1982480660  Ter ID 2035154818   Description Dommy!! From SHAODU BUILDING MATERIAL LIMITED =&gt; HELAKRIDI PETER WELLA</t>
  </si>
  <si>
    <t>101AGD325319A19A</t>
  </si>
  <si>
    <t>TZS 38793876.44</t>
  </si>
  <si>
    <t>101 - NMB Head Office - Cash Deposit Agency banking - 1511 12 36 27 agency @20310121493@TPS900 Trx ID PS1982486215  Ter ID 2035154818   Description Dommy!! From SHAODU BUILDING MATERIAL LIMITED =&gt; HELAKRIDI PETER WELLA</t>
  </si>
  <si>
    <t>101AGD325319A0YJ</t>
  </si>
  <si>
    <t>TZS 39393876.44</t>
  </si>
  <si>
    <t>101 - NMB Head Office - Cash Deposit Agency banking - 1511 12 52 48 agency @60610037990@TPS900 Trx ID PS1982516014  Ter ID 606556321   Description Joseph komba!! From SHAODU BUILDING MATERIAL LIMITED =&gt; ADOLFINA JOHNBOSCO KOMBA</t>
  </si>
  <si>
    <t>101AGD5253191670</t>
  </si>
  <si>
    <t>TZS 52393876.44</t>
  </si>
  <si>
    <t>225 - Mlimani City - Outgoing Funds Transfer - Sender's Ref  DLXO7OZMXO SHAODU BUILDING MATERIAL LIMITED to ANTHONY GODLOVE MAKONGWA =&gt; Remittance Info  REFUND</t>
  </si>
  <si>
    <t>225IBFT253190030</t>
  </si>
  <si>
    <t>744000.00</t>
  </si>
  <si>
    <t>TZS 51649876.44</t>
  </si>
  <si>
    <t>505 - Dodoma - Outgoing Funds Transfer - Sender's Ref  7KIMC6HP5C E-KAD INVESTMENT COMPANY LIMITED to SHAODU BUILDING MATERIAL LIMITED =&gt; Remittance Info  Alm</t>
  </si>
  <si>
    <t>505IBFT253190511</t>
  </si>
  <si>
    <t>13700000.00</t>
  </si>
  <si>
    <t>TZS 65349876.44</t>
  </si>
  <si>
    <t>227 - Dumila - Funds Transfer  - 15 11 17 18 03 FUND-TRANSFER NMBMobileProd Tailizi !! From JIMSON PETRO MBEMBATI =&gt; SHAODU BUILDING MATERIAL LIMITED</t>
  </si>
  <si>
    <t>227FTM4253190506</t>
  </si>
  <si>
    <t>TZS 70349876.44</t>
  </si>
  <si>
    <t>225 - Mlimani City - Outgoing Funds Transfer - Sender's Ref  3RI41901FT SHAODU BUILDING MATERIAL LIMITED to XINGHAO GROUP CO.LIMITED =&gt; Remittance Info  PURCHASE</t>
  </si>
  <si>
    <t>225IBFT253190041</t>
  </si>
  <si>
    <t>TZS 30349876.44</t>
  </si>
  <si>
    <t>225 - Mlimani City - Outgoing Funds Transfer - Sender's Ref  TV8JDT28YU SHAODU BUILDING MATERIAL LIMITED to KEDA (T) CERAMICS CO.LTD =&gt; Remittance Info  purchase</t>
  </si>
  <si>
    <t>225IBFT253190542</t>
  </si>
  <si>
    <t>TZS 10349876.44</t>
  </si>
  <si>
    <t>17  Nov 2025</t>
  </si>
  <si>
    <t>212 - Kibaha - Cash Deposit - DEPOSITED BY MICHAEL EDWARD MVALA KULIPIA CEMENT 100BAGS!! From SHAODU BUILDING MATERIAL LIMITED</t>
  </si>
  <si>
    <t>212CHDP253210506</t>
  </si>
  <si>
    <t>TZS 11829876.44</t>
  </si>
  <si>
    <t>101 - NMB Head Office - Cash Deposit Agency banking - 1711 11 13 12 agency @70610067997@TPS900 Trx ID PS1984856762  Ter ID 7065102711   Description mpita!! From SHAODU BUILDING MATERIAL LIMITED =&gt; FARAJI AJALI LIPONDA</t>
  </si>
  <si>
    <t>101AGD4253212542</t>
  </si>
  <si>
    <t>TZS 15829876.44</t>
  </si>
  <si>
    <t>101 - NMB Head Office - Cash Deposit Agency banking - 1711 12 06 13 agency @20410023350@TPS900 Trx ID PS1984980283  Ter ID 2045469368118   Description yusuph!! From SHAODU BUILDING MATERIAL LIMITED =&gt; GODFREY MWIYULEGE GAMBI</t>
  </si>
  <si>
    <t>101AGD4253212973</t>
  </si>
  <si>
    <t>TZS 23829876.44</t>
  </si>
  <si>
    <t>101 - NMB Head Office - Cash Deposit Agency banking - 1711 12 39 08 agency @20710032778@TPS900 Trx ID PS1985054644  Ter ID 2075469444397   Description bayugile!! From SHAODU BUILDING MATERIAL LIMITED =&gt; RAYA MOHAMED SUBEHA</t>
  </si>
  <si>
    <t>101AGD4253213413</t>
  </si>
  <si>
    <t>TZS 28829876.44</t>
  </si>
  <si>
    <t>101 - NMB Head Office - Cash Deposit Agency banking - 1711 12 46 24 agency @20810006608@TPS900 Trx ID PS1985071329  Ter ID 2085284535719   Description salumu ismail!! From SHAODU BUILDING MATERIAL LIMITED =&gt; MASHAKA JUMA RAMADHANI</t>
  </si>
  <si>
    <t>101AGD325321A3N8</t>
  </si>
  <si>
    <t>TZS 29924876.44</t>
  </si>
  <si>
    <t>101 - NMB Head Office - Cash Deposit Agency banking - 1711 13 02 51 agency @21410023180@TPS900 Trx ID PS1985109064  Ter ID 2145101375   Description SAMWEL!! From SHAODU BUILDING MATERIAL LIMITED =&gt; THOMAS STEVEN WAMBURA</t>
  </si>
  <si>
    <t>101AGD325321A47I</t>
  </si>
  <si>
    <t>TZS 30670876.44</t>
  </si>
  <si>
    <t>101 - NMB Head Office - Cash Deposit Agency banking - 1711 13 10 36 agency @52210012479@TPS900 Trx ID PS1985126722  Ter ID 522590320   Description kalisto g mtewele!! From SHAODU BUILDING MATERIAL LIMITED =&gt; JEHAFA COMPANY LIMITED FLOAT AC</t>
  </si>
  <si>
    <t>101AGD5253211444</t>
  </si>
  <si>
    <t>9052000.00</t>
  </si>
  <si>
    <t>TZS 39722876.44</t>
  </si>
  <si>
    <t>101 - NMB Head Office - Cash Deposit Agency banking - 1711 13 16 13 agency @51410067192@TPS900 Trx ID PS1985138941  Ter ID 5145115986   Description japhari!! From SHAODU BUILDING MATERIAL LIMITED =&gt; GABRIEL JAPHET NTIYONGOLEGWA</t>
  </si>
  <si>
    <t>101AGD325321A52O</t>
  </si>
  <si>
    <t>2337000.00</t>
  </si>
  <si>
    <t>TZS 42059876.44</t>
  </si>
  <si>
    <t>101 - NMB Head Office - Cash Deposit Agency banking - 1711 13 47 10 agency @20310121493@TPS900 Trx ID PS1985204495  Ter ID 2035154818   Description malipo!! From SHAODU BUILDING MATERIAL LIMITED =&gt; HELAKRIDI PETER WELLA</t>
  </si>
  <si>
    <t>101AGD125321B1ZR</t>
  </si>
  <si>
    <t>TZS 42094876.44</t>
  </si>
  <si>
    <t>705 - Masasi - Funds Transfer  - 17 11 14 22 26 FUND-TRANSFER NMBMobileProd null!! From INNOCENT CASTORY NJAU =&gt; SHAODU BUILDING MATERIAL LIMITED</t>
  </si>
  <si>
    <t>705FTM4253210014</t>
  </si>
  <si>
    <t>2055000.00</t>
  </si>
  <si>
    <t>TZS 44149876.44</t>
  </si>
  <si>
    <t>101 - NMB Head Office - Cash Deposit Agency banking - 1711 14 53 10 agency @44110006606@TPS900 Trx ID PS1985334360  Ter ID 4415133075   Description masanja!! From SHAODU BUILDING MATERIAL LIMITED =&gt; BONIFASI FEDRICK MINJA</t>
  </si>
  <si>
    <t>101AGD4253216024</t>
  </si>
  <si>
    <t>5757000.00</t>
  </si>
  <si>
    <t>TZS 49906876.44</t>
  </si>
  <si>
    <t>225 - Mlimani City - Funds Transfer  - 17 11 14 53 57 FUND-TRANSFER NMBMobileProd null!! From KAINDULA YAHYA SHABANI =&gt; SHAODU BUILDING MATERIAL LIMITED</t>
  </si>
  <si>
    <t>225FTM2253210577</t>
  </si>
  <si>
    <t>TZS 50016876.44</t>
  </si>
  <si>
    <t>101 - NMB Head Office - Cash Deposit Agency banking - 1711 14 54 46 agency @20410023350@TPS900 Trx ID PS1985337528  Ter ID 2045469368118   Description YUSUF!! From SHAODU BUILDING MATERIAL LIMITED =&gt; GODFREY MWIYULEGE GAMBI</t>
  </si>
  <si>
    <t>101AGD5253212808</t>
  </si>
  <si>
    <t>TZS 59016876.44</t>
  </si>
  <si>
    <t>101 - NMB Head Office - TIPS Payments - Ref  042-T20251117MHB00059480251 Received payment from 2090020000119 (Tupesize Company Limited) on 17.11.2025 15 21 34!! From BOT TIPS CLEARING ACCOUNT =&gt; SHAODU BUILDING MATERIAL LIMITED</t>
  </si>
  <si>
    <t>101TPFT25321A2WC</t>
  </si>
  <si>
    <t>TZS 69016876.44</t>
  </si>
  <si>
    <t>101 - NMB Head Office - TIPS Payments - Ref  042-T20251117MHB00059482255 Received payment from 2090020000119 (Tupesize Company Limited) on 17.11.2025 15 28 40!! From BOT TIPS CLEARING ACCOUNT =&gt; SHAODU BUILDING MATERIAL LIMITED</t>
  </si>
  <si>
    <t>101TPFT25321A2ZB</t>
  </si>
  <si>
    <t>TZS 74016876.44</t>
  </si>
  <si>
    <t>705 - Masasi - Funds Transfer  - 17 11 16 08 08 FUND-TRANSFER NMBMobileProd null!! From JUMA YAHYA ABDUL =&gt; SHAODU BUILDING MATERIAL LIMITED</t>
  </si>
  <si>
    <t>705FTM4253210525</t>
  </si>
  <si>
    <t>TZS 75111876.44</t>
  </si>
  <si>
    <t>101 - NMB Head Office - Cash Deposit Agency banking - 1711 16 11 40 agency @40110042538@TPS900 Trx ID PS1985486812  Ter ID 4015124606   Description kulaya!! From SHAODU BUILDING MATERIAL LIMITED =&gt; CLARA INNOCENT SHIRIMA</t>
  </si>
  <si>
    <t>101AGD225321C6UX</t>
  </si>
  <si>
    <t>TZS 75411876.44</t>
  </si>
  <si>
    <t>101 - NMB Head Office - TIPS Payments - Ref  042-T20251117MHB00059487250 Received payment from 2090020000119 (Tupesize Company Limited) on 17.11.2025 16 35 39!! From BOT TIPS CLEARING ACCOUNT =&gt; SHAODU BUILDING MATERIAL LIMITED</t>
  </si>
  <si>
    <t>101TPFT25321A4HK</t>
  </si>
  <si>
    <t>TZS 85311876.44</t>
  </si>
  <si>
    <t>101 - NMB Head Office - Cash Deposit Agency banking - 1711 16 57 26 agency @21210066382@TPS900 Trx ID PS1985583439  Ter ID 2125109027   Description Malipo ya bidhaa!! From SHAODU BUILDING MATERIAL LIMITED =&gt; MUHARRAM ISMAIL RASHID</t>
  </si>
  <si>
    <t>101AGD325321B7AC</t>
  </si>
  <si>
    <t>TZS 86939876.44</t>
  </si>
  <si>
    <t>101 - NMB Head Office - Cash Deposit Agency banking - 1711 17 02 21 agency @51110032445@TPS900 Trx ID PS1985594255  Ter ID 5115469378469   Description Levo!! From SHAODU BUILDING MATERIAL LIMITED =&gt; IMANI MWIRWA SADICK</t>
  </si>
  <si>
    <t>101AGD4253217934</t>
  </si>
  <si>
    <t>5324000.00</t>
  </si>
  <si>
    <t>TZS 92263876.44</t>
  </si>
  <si>
    <t>101 - NMB Head Office - Cash Deposit Agency banking - 1711 17 32 45 agency @41610034835@TPS900 Trx ID PS1985662362  Ter ID 4165142748   Description isihaka!! From SHAODU BUILDING MATERIAL LIMITED =&gt; RAMADHANI SEFU MBWAMBO</t>
  </si>
  <si>
    <t>101AGD4253218273</t>
  </si>
  <si>
    <t>5998000.00</t>
  </si>
  <si>
    <t>TZS 98261876.44</t>
  </si>
  <si>
    <t>225 - Mlimani City - Outgoing Funds Transfer - Sender's Ref  OHPCUAM542 SHAODU BUILDING MATERIAL LIMITED to KEDA (T) CERAMICS CO.LTD =&gt; Remittance Info  purchase</t>
  </si>
  <si>
    <t>225IBFT253210538</t>
  </si>
  <si>
    <t>98000000.00</t>
  </si>
  <si>
    <t>TZS 261876.44</t>
  </si>
  <si>
    <t>18  Nov 2025</t>
  </si>
  <si>
    <t>235 - Tegeta - Funds Transfer  - 18 11 07 13 03 FUND-TRANSFER NMBMobileProd Cement payments !! From CONSOLATHA BONAVENTURA KYANDO =&gt; SHAODU BUILDING MATERIAL LIMITED</t>
  </si>
  <si>
    <t>235FTM4253220002</t>
  </si>
  <si>
    <t>TZS 1741876.44</t>
  </si>
  <si>
    <t>101 - NMB Head Office - Cash Deposit Agency banking - 1811 08 23 02 agency @22510110879@TPS900 Trx ID PS1986266791  Ter ID 2255155361   Description stinus!! From SHAODU BUILDING MATERIAL LIMITED =&gt; DERRS COMPANY LIMITED</t>
  </si>
  <si>
    <t>101AGD3253220350</t>
  </si>
  <si>
    <t>TZS 3941876.44</t>
  </si>
  <si>
    <t>251 - Mbezi Luis - Funds Transfer  - 18 11 09 26 51 FUND-TRANSFER NMBMobileProd LULU mifuko 100 !! From SOVIMEC HARDWARE AND GROUP COMPANY =&gt; SHAODU BUILDING MATERIAL LIMITED</t>
  </si>
  <si>
    <t>251FTM4253220005</t>
  </si>
  <si>
    <t>TZS 5421876.44</t>
  </si>
  <si>
    <t>204 - Kariakoo - Funds Transfer  - 18 11 09 37 18 FUND-TRANSFER NMBMobileProd null!! From YUSUF MURTAZA ASGERALI =&gt; SHAODU BUILDING MATERIAL LIMITED</t>
  </si>
  <si>
    <t>204FTM4253220010</t>
  </si>
  <si>
    <t>1320000.00</t>
  </si>
  <si>
    <t>TZS 6741876.44</t>
  </si>
  <si>
    <t>101 - NMB Head Office - Cash Deposit Agency banking - 1811 09 45 04 agency @61010073770@TPS900 Trx ID PS1986417459  Ter ID 6105107564   Description shadrack kitutu!! From SHAODU BUILDING MATERIAL LIMITED =&gt; MUSSA CEPHANIA NTULLO</t>
  </si>
  <si>
    <t>101AGD3253223879</t>
  </si>
  <si>
    <t>TZS 9741876.44</t>
  </si>
  <si>
    <t>101 - NMB Head Office - Cash Deposit Agency banking - 1811 09 46 51 agency @61010127287@TPS900 Trx ID PS1986421368  Ter ID 6105161064   Description shadrack kitutu!! From SHAODU BUILDING MATERIAL LIMITED =&gt; MUSSA CEPHANIA NTULLO</t>
  </si>
  <si>
    <t>101AGD4253220967</t>
  </si>
  <si>
    <t>TZS 14741876.44</t>
  </si>
  <si>
    <t>101 - NMB Head Office - Cash Deposit Agency banking - 1811 09 52 33 agency @80110011342@TPS900 Trx ID PS1986433759  Ter ID 801562842   Description elly mwanga!! From SHAODU BUILDING MATERIAL LIMITED =&gt; NEEMA SAUL  NKYA</t>
  </si>
  <si>
    <t>101AGD3253223435</t>
  </si>
  <si>
    <t>TZS 16221876.44</t>
  </si>
  <si>
    <t>101 - NMB Head Office - Cash Deposit Agency banking - 1811 10 05 34 agency @61010127287@TPS900 Trx ID PS1986462048  Ter ID 6105161064   Description shadrack kitutu!! From SHAODU BUILDING MATERIAL LIMITED =&gt; MUSSA CEPHANIA NTULLO</t>
  </si>
  <si>
    <t>101AGD3253224697</t>
  </si>
  <si>
    <t>2045000.00</t>
  </si>
  <si>
    <t>TZS 18266876.44</t>
  </si>
  <si>
    <t>233 - Congo Street - Funds Transfer  - 18 11 10 37 13 FUND-TRANSFER NMBMobileProd null!! From JESTINA EZEKIEL MAHENGE =&gt; SHAODU BUILDING MATERIAL LIMITED</t>
  </si>
  <si>
    <t>233FTM2253220009</t>
  </si>
  <si>
    <t>266400.00</t>
  </si>
  <si>
    <t>TZS 18533276.44</t>
  </si>
  <si>
    <t>101 - NMB Head Office - Cash Deposit Agency banking - 1811 10 43 13 agency @61810030244@TPS900 Trx ID PS1986548142  Ter ID 6185328595160   Description malifimbo!! From SHAODU BUILDING MATERIAL LIMITED =&gt; REHEMA SADI KANGAULAYA</t>
  </si>
  <si>
    <t>101AGD4253221744</t>
  </si>
  <si>
    <t>7205000.00</t>
  </si>
  <si>
    <t>TZS 25738276.44</t>
  </si>
  <si>
    <t>510 - Mihayo - Funds Transfer  - 18 11 12 02 42 FUND-TRANSFER NMBMobileProd null!! From RAMADHANI RASHIDI NTANDU =&gt; SHAODU BUILDING MATERIAL LIMITED</t>
  </si>
  <si>
    <t>510FTM4253220016</t>
  </si>
  <si>
    <t>TZS 27418276.44</t>
  </si>
  <si>
    <t>327 - Chato - Cash Deposit - MALIPO!! From SHAODU BUILDING MATERIAL LIMITED</t>
  </si>
  <si>
    <t>327CHDP253220015</t>
  </si>
  <si>
    <t>TZS 27878276.44</t>
  </si>
  <si>
    <t>101 - NMB Head Office - Cash Deposit Agency banking - 1811 12 42 40 agency @23510085080@TPS900 Trx ID PS1986812298  Ter ID 2355150785   Description nuggaz!! From SHAODU BUILDING MATERIAL LIMITED =&gt; MARYCONSOLATHA JOSEPH MACHA</t>
  </si>
  <si>
    <t>101AGD325322A2PU</t>
  </si>
  <si>
    <t>TZS 30178276.44</t>
  </si>
  <si>
    <t>334 - Rocky City - Outgoing Funds Transfer - Sender's Ref  U583XDZE8X WARETA ALUMINIUM&amp;GLASS CO LTD to SHAODU BUILDING MATERIAL LIMITED =&gt; Remittance Info  Aluminium</t>
  </si>
  <si>
    <t>334IBFT253220002</t>
  </si>
  <si>
    <t>11785000.00</t>
  </si>
  <si>
    <t>TZS 41963276.44</t>
  </si>
  <si>
    <t>101 - NMB Head Office - Cash Deposit Agency banking - 1811 13 36 43 agency @22910049054@TPS900 Trx ID PS1986919616  Ter ID 2295107993   Description kuweka!! From SHAODU BUILDING MATERIAL LIMITED =&gt; KHALID MBARAK KHATIB</t>
  </si>
  <si>
    <t>101AGD325322A4PE</t>
  </si>
  <si>
    <t>2138000.00</t>
  </si>
  <si>
    <t>TZS 44101276.44</t>
  </si>
  <si>
    <t>705 - Masasi - Funds Transfer  - 18 11 15 43 00 FUND-TRANSFER NMBMobileProd null!! From JUMA YAHYA ABDUL =&gt; SHAODU BUILDING MATERIAL LIMITED</t>
  </si>
  <si>
    <t>705FTM2253220020</t>
  </si>
  <si>
    <t>76500.00</t>
  </si>
  <si>
    <t>TZS 44177776.44</t>
  </si>
  <si>
    <t>101 - NMB Head Office - Cash Deposit Agency banking - 1811 16 22 09 agency @20310121493@TPS900 Trx ID PS1987225065  Ter ID 2035154818   Description malipo!! From SHAODU BUILDING MATERIAL LIMITED =&gt; HELAKRIDI PETER WELLA</t>
  </si>
  <si>
    <t>101AGD225322C4X9</t>
  </si>
  <si>
    <t>194000.00</t>
  </si>
  <si>
    <t>TZS 44371776.44</t>
  </si>
  <si>
    <t>225 - Mlimani City - Outgoing Funds Transfer - Sender's Ref  QTY5DQSGSP SHAODU BUILDING MATERIAL LIMITED to KEDA (T) CERAMICS CO.LTD =&gt; Remittance Info  PURCHASE</t>
  </si>
  <si>
    <t>225IBFT253220533</t>
  </si>
  <si>
    <t>7442808.99</t>
  </si>
  <si>
    <t>TZS 36928967.45</t>
  </si>
  <si>
    <t>101 - NMB Head Office - Cash Deposit Agency banking - 1811 16 57 00 agency @61010073770@TPS900 Trx ID PS1987295888  Ter ID 6105107564   Description thobias!! From SHAODU BUILDING MATERIAL LIMITED =&gt; MUSSA CEPHANIA NTULLO</t>
  </si>
  <si>
    <t>101AGD4253226867</t>
  </si>
  <si>
    <t>6132000.00</t>
  </si>
  <si>
    <t>TZS 43060967.45</t>
  </si>
  <si>
    <t>101 - NMB Head Office - Cash Deposit Agency banking - 1811 16 58 08 agency @61010127287@TPS900 Trx ID PS1987298175  Ter ID 6105161064   Description thobias aluminum!! From SHAODU BUILDING MATERIAL LIMITED =&gt; MUSSA CEPHANIA NTULLO</t>
  </si>
  <si>
    <t>101AGD4253227092</t>
  </si>
  <si>
    <t>TZS 49160967.45</t>
  </si>
  <si>
    <t>225 - Mlimani City - Outgoing Funds Transfer - Sender's Ref  9U17KWON94 SHAODU BUILDING MATERIAL LIMITED to KEDA (T) CERAMICS CO.LTD =&gt; Remittance Info  PURCHASE</t>
  </si>
  <si>
    <t>225IBFT253220035</t>
  </si>
  <si>
    <t>TZS 160967.45</t>
  </si>
  <si>
    <t>19  Nov 2025</t>
  </si>
  <si>
    <t>101 - NMB Head Office - Cash Deposit Agency banking - 1911 09 36 29 agency @22510110879@TPS900 Trx ID PS1988063712  Ter ID 2255155361   Description stinus!! From SHAODU BUILDING MATERIAL LIMITED =&gt; DERRS COMPANY LIMITED</t>
  </si>
  <si>
    <t>101AGD4253230369</t>
  </si>
  <si>
    <t>TZS 4160967.45</t>
  </si>
  <si>
    <t>403 - Nelson Mandela - Outgoing Funds Transfer - Sender's Ref  NZP0BJCWCC TUPESIZE COMPANY LIMITED to SHAODU BUILDING MATERIAL LIMITED =&gt; Remittance Info  Deposit</t>
  </si>
  <si>
    <t>403IBFT253230504</t>
  </si>
  <si>
    <t>TZS 14160967.45</t>
  </si>
  <si>
    <t>225 - Mlimani City - Outgoing Funds Transfer - Sender's Ref  RAU1YWMU9M SHAODU BUILDING MATERIAL LIMITED to KEDA (T) CERAMICS CO.LTD =&gt; Remittance Info  purchase</t>
  </si>
  <si>
    <t>225IBFT253230010</t>
  </si>
  <si>
    <t>TZS 7160967.45</t>
  </si>
  <si>
    <t>101 - NMB Head Office - Cash Deposit Agency banking - 1911 11 34 12 agency @20310121493@TPS900 Trx ID PS1988317482  Ter ID 2035154818   Description malipo!! From SHAODU BUILDING MATERIAL LIMITED =&gt; HELAKRIDI PETER WELLA</t>
  </si>
  <si>
    <t>101AGD225323A3O8</t>
  </si>
  <si>
    <t>TZS 7520967.45</t>
  </si>
  <si>
    <t>201 - Bank House - Funds Transfer  - 19 11 12 00 37 FUND-TRANSFER NMBMobileProd null!! From FRANCO MOLOLO MWAKABUTA =&gt; SHAODU BUILDING MATERIAL LIMITED</t>
  </si>
  <si>
    <t>201FTM4253230528</t>
  </si>
  <si>
    <t>1729000.00</t>
  </si>
  <si>
    <t>TZS 9249967.45</t>
  </si>
  <si>
    <t>417 - Madaraka - Funds Transfer  - 19 11 12 32 26 FUND-TRANSFER NMBMobileProd null!! From HUSNA ALLY KOMBORA =&gt; SHAODU BUILDING MATERIAL LIMITED</t>
  </si>
  <si>
    <t>417FTM2253230515</t>
  </si>
  <si>
    <t>TZS 9609967.45</t>
  </si>
  <si>
    <t>101 - NMB Head Office - Cash Deposit Agency banking - 1911 13 21 35 agency @21210075691@TPS900 Trx ID PS1988536291  Ter ID 2125120709   Description mchili!! From SHAODU BUILDING MATERIAL LIMITED =&gt; SULEMANI SADI KISAMU</t>
  </si>
  <si>
    <t>101AGD5253231698</t>
  </si>
  <si>
    <t>TZS 18309967.45</t>
  </si>
  <si>
    <t>101 - NMB Head Office - Cash Deposit Agency banking - 1911 13 24 08 agency @20310121493@TPS900 Trx ID PS1988541220  Ter ID 2035154818   Description malipo!! From SHAODU BUILDING MATERIAL LIMITED =&gt; HELAKRIDI PETER WELLA</t>
  </si>
  <si>
    <t>101AGD225323B21R</t>
  </si>
  <si>
    <t>446000.00</t>
  </si>
  <si>
    <t>TZS 18755967.45</t>
  </si>
  <si>
    <t>101 - NMB Head Office - Cash Deposit Agency banking - 1911 16 28 42 agency @60510104803@TPS900 Trx ID PS1988875655  Ter ID 6055157985   Description zuhura hardware!! From SHAODU BUILDING MATERIAL LIMITED =&gt; VUNJO ENTERPRISES</t>
  </si>
  <si>
    <t>101AGD325323B2VS</t>
  </si>
  <si>
    <t>TZS 20085967.45</t>
  </si>
  <si>
    <t>237 - Ubungo - Cash Deposit - MCLEAN ABRAHAM SIKUMBAWA!! From SHAODU BUILDING MATERIAL LIMITED</t>
  </si>
  <si>
    <t>237CHDP253230514</t>
  </si>
  <si>
    <t>107041500.00</t>
  </si>
  <si>
    <t>TZS 127127467.45</t>
  </si>
  <si>
    <t>101 - NMB Head Office - Cash Deposit Agency banking - 1911 16 59 43 agency @20310121493@TPS900 Trx ID PS1988936332  Ter ID 2035154818   Description malipo!! From SHAODU BUILDING MATERIAL LIMITED =&gt; HELAKRIDI PETER WELLA</t>
  </si>
  <si>
    <t>101AGD325323B4C4</t>
  </si>
  <si>
    <t>TZS 128027467.45</t>
  </si>
  <si>
    <t>225 - Mlimani City - Outgoing Funds Transfer - Sender's Ref  WT5VZGGJQW SHAODU BUILDING MATERIAL LIMITED to XINGHAO GROUP CO.LIMITED =&gt; Remittance Info  PURCHASE</t>
  </si>
  <si>
    <t>225IBFT253230077</t>
  </si>
  <si>
    <t>TZS 88027467.45</t>
  </si>
  <si>
    <t>225 - Mlimani City - Outgoing Funds Transfer - Sender's Ref  W9RXLQN864 SHAODU BUILDING MATERIAL LIMITED to XINGHAO GROUP CO.LIMITED =&gt; Remittance Info  purchase</t>
  </si>
  <si>
    <t>225IBFT253230078</t>
  </si>
  <si>
    <t>TZS 80707467.45</t>
  </si>
  <si>
    <t>225 - Mlimani City - Outgoing Funds Transfer - Sender's Ref  8KM68EG80I SHAODU BUILDING MATERIAL LIMITED to KINGSUN STEEL LIMITED =&gt; Remittance Info  purchase</t>
  </si>
  <si>
    <t>225IBFT253230531</t>
  </si>
  <si>
    <t>45340000.00</t>
  </si>
  <si>
    <t>TZS 35367467.45</t>
  </si>
  <si>
    <t>212 - Kibaha - Statement Enquiry Commission - Account Statement Enquiry Fee on 19-NOV-2025</t>
  </si>
  <si>
    <t>212SENQ25323HMPF</t>
  </si>
  <si>
    <t>TZS 35365772.54</t>
  </si>
  <si>
    <t>212 - Kibaha - VAT Payable on Comm and Fees - Account Statement Enquiry Fee on 19-NOV-2025</t>
  </si>
  <si>
    <t>TZS 35365467.46</t>
  </si>
  <si>
    <t>20  Nov 2025</t>
  </si>
  <si>
    <t>101 - NMB Head Office - Cash Deposit Agency banking - 2011 08 51 26 agency @22510110879@TPS900 Trx ID PS1989599049  Ter ID 2255155361   Description Stinus!! From SHAODU BUILDING MATERIAL LIMITED =&gt; DERRS COMPANY LIMITED</t>
  </si>
  <si>
    <t>101AGD3253241120</t>
  </si>
  <si>
    <t>TZS 37265467.46</t>
  </si>
  <si>
    <t>101 - NMB Head Office - Cash Deposit Agency banking - 2011 09 02 59 agency @21210099084@TPS900 Trx ID PS1989618718  Ter ID 2125161101   Description manunuzi ya cement!! From SHAODU BUILDING MATERIAL LIMITED =&gt; MOHAMED ALLY FARANDAH</t>
  </si>
  <si>
    <t>101AGD3253241785</t>
  </si>
  <si>
    <t>TZS 38725467.46</t>
  </si>
  <si>
    <t>101 - NMB Head Office - Cash Deposit Agency banking - 2011 09 40 09 agency @24210058176@TPS900 Trx ID PS1989688228  Ter ID 2425159394   Description SHABANI!! From SHAODU BUILDING MATERIAL LIMITED =&gt; EZEM INVESTEMENT</t>
  </si>
  <si>
    <t>101AGD5253240638</t>
  </si>
  <si>
    <t>10160000.00</t>
  </si>
  <si>
    <t>TZS 48885467.46</t>
  </si>
  <si>
    <t>101 - NMB Head Office - Cash Deposit Agency banking - 2011 09 42 13 agency @24210058176@TPS900 Trx ID PS1989692203  Ter ID 2425159394   Description SHABANI!! From SHAODU BUILDING MATERIAL LIMITED =&gt; EZEM INVESTEMENT</t>
  </si>
  <si>
    <t>101AGD5253240101</t>
  </si>
  <si>
    <t>TZS 59885467.46</t>
  </si>
  <si>
    <t>101 - NMB Head Office - Cash Deposit Agency banking - 2011 09 52 13 agency @24210058176@TPS900 Trx ID PS1989712483  Ter ID 2425159394   Description SHABANI!! From SHAODU BUILDING MATERIAL LIMITED =&gt; EZEM INVESTEMENT</t>
  </si>
  <si>
    <t>101AGD2253247110</t>
  </si>
  <si>
    <t>TZS 59995467.46</t>
  </si>
  <si>
    <t>801 - Mlandizi - Funds Transfer  - 20 11 10 15 49 FUND-TRANSFER NMBMobileProd null!! From SIBORA MWITA NYAMARANYA =&gt; SHAODU BUILDING MATERIAL LIMITED</t>
  </si>
  <si>
    <t>801FTM4253240502</t>
  </si>
  <si>
    <t>TZS 61455467.46</t>
  </si>
  <si>
    <t>101 - NMB Head Office - TIPS Payments - Ref  503-CKK4L936Z28 Received payment from 4174777 (LIPA KIMARA SINGLE LINE GENERAL SUPPLIES) on 20.11.2025 10 34 49!! From BOT TIPS CLEARING ACCOUNT =&gt; SHAODU BUILDING MATERIAL LIMITED</t>
  </si>
  <si>
    <t>101TPFT253244838</t>
  </si>
  <si>
    <t>TZS 63555467.46</t>
  </si>
  <si>
    <t>101 - NMB Head Office - Cash Deposit Agency banking - 2011 10 49 45 agency @61810030244@TPS900 Trx ID PS1989832948  Ter ID 6185328595160   Description malifimbo!! From SHAODU BUILDING MATERIAL LIMITED =&gt; REHEMA SADI KANGAULAYA</t>
  </si>
  <si>
    <t>101AGD4253241329</t>
  </si>
  <si>
    <t>TZS 71415467.46</t>
  </si>
  <si>
    <t>101 - NMB Head Office - Cash Deposit Agency banking - 2011 11 04 32 agency @61310054988@TPS900 Trx ID PS1989865149  Ter ID 6135126427   Description NARDI!! From SHAODU BUILDING MATERIAL LIMITED =&gt; PATRICK PHILIPO SANGA</t>
  </si>
  <si>
    <t>101AGD3253247073</t>
  </si>
  <si>
    <t>TZS 73155467.46</t>
  </si>
  <si>
    <t>101 - NMB Head Office - Cash Deposit Agency banking - 2011 11 08 59 agency @21210109441@TPS900 Trx ID PS1989875073  Ter ID 2125174491   Description Msuya!! From SHAODU BUILDING MATERIAL LIMITED =&gt; SAM AB SAM</t>
  </si>
  <si>
    <t>101AGD3253247199</t>
  </si>
  <si>
    <t>TZS 74615467.46</t>
  </si>
  <si>
    <t>101 - NMB Head Office - Cash Deposit Agency banking - 2011 11 27 36 agency @21210063260@TPS900 Trx ID PS1989915659  Ter ID 2125111681   Description malipo!! From SHAODU BUILDING MATERIAL LIMITED =&gt; IDRISA ALLY KILUVIA</t>
  </si>
  <si>
    <t>101AGD3253248182</t>
  </si>
  <si>
    <t>TZS 75315467.46</t>
  </si>
  <si>
    <t>101 - NMB Head Office - Cash Deposit Agency banking - 2011 11 50 04 agency @40110042538@TPS900 Trx ID PS1989963462  Ter ID 4015124606   Description kulaya!! From SHAODU BUILDING MATERIAL LIMITED =&gt; CLARA INNOCENT SHIRIMA</t>
  </si>
  <si>
    <t>101AGD3253249132</t>
  </si>
  <si>
    <t>556000.00</t>
  </si>
  <si>
    <t>TZS 75871467.46</t>
  </si>
  <si>
    <t>101 - NMB Head Office - Cash Deposit Agency banking - 2011 11 58 39 agency @21210080999@TPS900 Trx ID PS1989981650  Ter ID 2125154222   Description France!! From SHAODU BUILDING MATERIAL LIMITED =&gt; VAILET DELIKI MALEKELA</t>
  </si>
  <si>
    <t>101AGD3253249299</t>
  </si>
  <si>
    <t>TZS 76631467.46</t>
  </si>
  <si>
    <t>101 - NMB Head Office - Cash Deposit Agency banking - 2011 12 10 21 agency @22710005348@TPS900 Trx ID PS1990006348  Ter ID 2275469446942   Description mbembati!! From SHAODU BUILDING MATERIAL LIMITED =&gt; RAMADHANI IBRAHIM MPALO</t>
  </si>
  <si>
    <t>101AGD4253242461</t>
  </si>
  <si>
    <t>TZS 81631467.46</t>
  </si>
  <si>
    <t>101 - NMB Head Office - Cash Deposit Agency banking - 2011 12 17 46 agency @40410017990@TPS900 Trx ID PS1990021864  Ter ID 4045469489099   Description Tairo Rombo!! From SHAODU BUILDING MATERIAL LIMITED =&gt; EVANCE AVELINE TAIRO</t>
  </si>
  <si>
    <t>101AGD5253241103</t>
  </si>
  <si>
    <t>10122000.00</t>
  </si>
  <si>
    <t>TZS 91753467.46</t>
  </si>
  <si>
    <t>101 - NMB Head Office - Cash Deposit Agency banking - 2011 12 17 50 agency @32710035156@TPS900 Trx ID PS1990021995  Ter ID 3275121176   Description Revo!! From SHAODU BUILDING MATERIAL LIMITED =&gt; SULEIMAN HASSAN RWAIKONDO</t>
  </si>
  <si>
    <t>101AGD325324A0LU</t>
  </si>
  <si>
    <t>TZS 92873467.46</t>
  </si>
  <si>
    <t>201 - Bank House - Funds Transfer  - 20 11 12 18 03 FUND-TRANSFER NMBMobileProd null!! From FRANCO MOLOLO MWAKABUTA =&gt; SHAODU BUILDING MATERIAL LIMITED</t>
  </si>
  <si>
    <t>201FTM4253240520</t>
  </si>
  <si>
    <t>TZS 94353467.46</t>
  </si>
  <si>
    <t>101 - NMB Head Office - Cash Deposit Agency banking - 2011 12 21 18 agency @40310153192@TPS900 Trx ID PS1990028604  Ter ID 4035123241   Description paint and hardware!! From SHAODU BUILDING MATERIAL LIMITED =&gt; MARENGA INVESTMENT CO LTD</t>
  </si>
  <si>
    <t>101AGD325324A08N</t>
  </si>
  <si>
    <t>TZS 95553467.46</t>
  </si>
  <si>
    <t>225 - Mlimani City - Funds Transfer  - 20 11 13 21 59 FUND-TRANSFER NMBMobileProd Malipo ya cement !! From KINUNDA, DENIS AMBROS =&gt; SHAODU BUILDING MATERIAL LIMITED</t>
  </si>
  <si>
    <t>225FTM4253240047</t>
  </si>
  <si>
    <t>TZS 97013467.46</t>
  </si>
  <si>
    <t>101 - NMB Head Office - Cash Deposit Agency banking - 2011 13 32 42 agency @21910024491@TPS900 Trx ID PS1990166706  Ter ID 2195469411487   Description frank!! From SHAODU BUILDING MATERIAL LIMITED =&gt; TUNGARAZA BENEDICTO TUNGARAZA</t>
  </si>
  <si>
    <t>101AGD4253244037</t>
  </si>
  <si>
    <t>TZS 100733467.46</t>
  </si>
  <si>
    <t>101 - NMB Head Office - Cash Deposit Agency banking - 2011 13 34 30 agency @33110030598@TPS900 Trx ID PS1990170098  Ter ID 3315137027   Description Ezra!! From SHAODU BUILDING MATERIAL LIMITED =&gt; DAVID RICHARD MARTIN</t>
  </si>
  <si>
    <t>101AGD4253244059</t>
  </si>
  <si>
    <t>TZS 105733467.46</t>
  </si>
  <si>
    <t>101 - NMB Head Office - Cash Deposit Agency banking - 2011 14 56 55 agency @21510016092@TPS900 Trx ID PS1990314479  Ter ID 2155126273   Description Justine samba!! From SHAODU BUILDING MATERIAL LIMITED =&gt; EMMANUEL WILLIAM SHAO</t>
  </si>
  <si>
    <t>101AGD325324A6DD</t>
  </si>
  <si>
    <t>TZS 107193467.46</t>
  </si>
  <si>
    <t>417 - Madaraka - Funds Transfer  - 20 11 15 00 32 FUND-TRANSFER NMBMobileProd null!! From HUSNA ALLY KOMBORA =&gt; SHAODU BUILDING MATERIAL LIMITED</t>
  </si>
  <si>
    <t>417FTM3253240503</t>
  </si>
  <si>
    <t>TZS 107833467.46</t>
  </si>
  <si>
    <t>101 - NMB Head Office - Cash Deposit Agency banking - 2011 15 23 06 agency @22510099138@TPS900 Trx ID PS1990360828  Ter ID 2255127267   Description Maximilian magai!! From SHAODU BUILDING MATERIAL LIMITED =&gt; OMARI YUSUPH MSHANA</t>
  </si>
  <si>
    <t>101AGD325324A7CE</t>
  </si>
  <si>
    <t>TZS 110033467.46</t>
  </si>
  <si>
    <t>225 - Mlimani City - Outgoing Funds Transfer - Sender's Ref  AUN3MYFF1U SHAODU BUILDING MATERIAL LIMITED to GLOBAL ALUMINIUM LIMITED =&gt; Remittance Info  PURCHASE</t>
  </si>
  <si>
    <t>225IBFT253240547</t>
  </si>
  <si>
    <t>TZS 10033467.46</t>
  </si>
  <si>
    <t>101 - NMB Head Office - Cash Deposit Agency banking - 2011 18 20 36 agency @21210066382@TPS900 Trx ID PS1990712561  Ter ID 2125109027   Description malipo ya bidhaa!! From SHAODU BUILDING MATERIAL LIMITED =&gt; MUHARRAM ISMAIL RASHID</t>
  </si>
  <si>
    <t>101AGD325324B740</t>
  </si>
  <si>
    <t>1606000.00</t>
  </si>
  <si>
    <t>TZS 11639467.46</t>
  </si>
  <si>
    <t>225 - Mlimani City - Funds Transfer  - 20 11 18 48 58 FUND-TRANSFER NMBMobileProd null!! From MWANAISHA AMIRI MGOSI =&gt; SHAODU BUILDING MATERIAL LIMITED</t>
  </si>
  <si>
    <t>225FTM4253240082</t>
  </si>
  <si>
    <t>2378000.00</t>
  </si>
  <si>
    <t>TZS 14017467.46</t>
  </si>
  <si>
    <t>21  Nov 2025</t>
  </si>
  <si>
    <t>225 - Mlimani City - Funds Transfer  - 21 11 10 15 00 FUND-TRANSFER NMBMobileProd null!! From MWANAISHA AMIRI MGOSI =&gt; SHAODU BUILDING MATERIAL LIMITED</t>
  </si>
  <si>
    <t>225FTM4253250510</t>
  </si>
  <si>
    <t>4024970.00</t>
  </si>
  <si>
    <t>TZS 18042437.46</t>
  </si>
  <si>
    <t>336 - Kahama Business Centre - Outgoing Funds Transfer - Sender's Ref  38PJ1FJJ74 PROSPER SALVATORY MEELA to SHAODU BUILDING MATERIAL LIMITED =&gt; Remittance Info  cs</t>
  </si>
  <si>
    <t>336IBFT253250002</t>
  </si>
  <si>
    <t>TZS 23042437.46</t>
  </si>
  <si>
    <t>245 - Kigamboni - Funds Transfer  - 21 11 10 22 08 FUND-TRANSFER NMBMobileProd Malipo!! From JACKSON LABAN MUNUO =&gt; SHAODU BUILDING MATERIAL LIMITED</t>
  </si>
  <si>
    <t>245FTM2253250506</t>
  </si>
  <si>
    <t>TZS 23132437.46</t>
  </si>
  <si>
    <t>336 - Kahama Business Centre - Outgoing Funds Transfer - Sender's Ref  BRM2QT0BJH PROSPER SALVATORY MEELA to SHAODU BUILDING MATERIAL LIMITED =&gt; Remittance Info  cs</t>
  </si>
  <si>
    <t>336IBFT253250504</t>
  </si>
  <si>
    <t>1638000.00</t>
  </si>
  <si>
    <t>TZS 24770437.46</t>
  </si>
  <si>
    <t>245 - Kigamboni - Funds Transfer  - 21 11 10 30 20 FUND-TRANSFER NMBMobileProd Malipo!! From JACKSON LABAN MUNUO =&gt; SHAODU BUILDING MATERIAL LIMITED</t>
  </si>
  <si>
    <t>245FTM3253250002</t>
  </si>
  <si>
    <t>810000.00</t>
  </si>
  <si>
    <t>TZS 25580437.46</t>
  </si>
  <si>
    <t>101 - NMB Head Office - TIPS Payments - Ref  003-19aa559f63699a4f Received payment from 015C850233600 (KAMWENEMWAGITO ENTERPRISE) on 21.11.2025 10 38 51!! From BOT TIPS CLEARING ACCOUNT =&gt; SHAODU BUILDING MATERIAL LIMITED</t>
  </si>
  <si>
    <t>101TPFT253254737</t>
  </si>
  <si>
    <t>TZS 26480437.46</t>
  </si>
  <si>
    <t>338 - Ilemela - Funds Transfer  - 21 11 10 51 18 FUND-TRANSFER NMBMobileProd null!! From MUSSA MASOUD SALUM =&gt; SHAODU BUILDING MATERIAL LIMITED</t>
  </si>
  <si>
    <t>338FTM4253250501</t>
  </si>
  <si>
    <t>TZS 28480437.46</t>
  </si>
  <si>
    <t>101 - NMB Head Office - Cash Deposit Agency banking - 2111 11 24 48 agency @21210063260@TPS900 Trx ID PS1991474414  Ter ID 2125111681   Description malipo!! From SHAODU BUILDING MATERIAL LIMITED =&gt; IDRISA ALLY KILUVIA</t>
  </si>
  <si>
    <t>101AGD3253257523</t>
  </si>
  <si>
    <t>TZS 29940437.46</t>
  </si>
  <si>
    <t>225 - Mlimani City - Outgoing Funds Transfer - Sender's Ref  2I1YPS8EDB SHAODU BUILDING MATERIAL LIMITED to HUAYI TANZANIA COMPANY LIMITED =&gt; Remittance Info  purchase</t>
  </si>
  <si>
    <t>225IBFT253250011</t>
  </si>
  <si>
    <t>1062000.00</t>
  </si>
  <si>
    <t>TZS 28878437.46</t>
  </si>
  <si>
    <t>402 - Mwanga - Funds Transfer  - 21 11 13 04 21 FUND-TRANSFER NMBMobileProd Malipo ya chuma!! From FREDNAND MARCELY ROMANI =&gt; SHAODU BUILDING MATERIAL LIMITED</t>
  </si>
  <si>
    <t>402FTM4253250005</t>
  </si>
  <si>
    <t>TZS 30538437.46</t>
  </si>
  <si>
    <t>101 - NMB Head Office - Cash Deposit Agency banking - 2111 14 04 27 agency @21210015837@TPS900 Trx ID PS1991781991  Ter ID 2125469385377   Description apam ceramic!! From SHAODU BUILDING MATERIAL LIMITED =&gt; MICHAEL LEMOMO MOLLEL</t>
  </si>
  <si>
    <t>101AGD325325A3AM</t>
  </si>
  <si>
    <t>TZS 32018437.46</t>
  </si>
  <si>
    <t>357 - Mbogwe - Funds Transfer  - 21 11 14 27 26 FUND-TRANSFER NMBMobileProd null!! From AIVAN PHENIAS BENJAMIN =&gt; SHAODU BUILDING MATERIAL LIMITED</t>
  </si>
  <si>
    <t>357FTM4253250504</t>
  </si>
  <si>
    <t>TZS 33503437.46</t>
  </si>
  <si>
    <t>101 - NMB Head Office - Cash Deposit Agency banking - 2111 14 55 31 agency @30610111313@TPS900 Trx ID PS1991879511  Ter ID 3065153039   Description yasinta!! From SHAODU BUILDING MATERIAL LIMITED =&gt; WAMBURA KICHERE WAMBURA</t>
  </si>
  <si>
    <t>101AGD5253251837</t>
  </si>
  <si>
    <t>TZS 53503437.46</t>
  </si>
  <si>
    <t>101 - NMB Head Office - Cash Deposit Agency banking - 2111 14 57 13 agency @30610111313@TPS900 Trx ID PS1991882697  Ter ID 3065153039   Description yasinta!! From SHAODU BUILDING MATERIAL LIMITED =&gt; WAMBURA KICHERE WAMBURA</t>
  </si>
  <si>
    <t>101AGD4253254240</t>
  </si>
  <si>
    <t>TZS 58503437.46</t>
  </si>
  <si>
    <t>101 - NMB Head Office - Cash Deposit Agency banking - 2111 15 16 13 agency @20310121493@TPS900 Trx ID PS1991918250  Ter ID 2035154818   Description malipo!! From SHAODU BUILDING MATERIAL LIMITED =&gt; HELAKRIDI PETER WELLA</t>
  </si>
  <si>
    <t>101AGD325325A5WT</t>
  </si>
  <si>
    <t>TZS 59503437.46</t>
  </si>
  <si>
    <t>225 - Mlimani City - Outgoing Funds Transfer - Sender's Ref  GIYLSRU3FY SHAODU BUILDING MATERIAL LIMITED to PAINTS AND HARDWARE STORE LIMITED =&gt; Remittance Info  PURCHASE</t>
  </si>
  <si>
    <t>225IBFT253250029</t>
  </si>
  <si>
    <t>TZS 503437.46</t>
  </si>
  <si>
    <t>101 - NMB Head Office - Cash Deposit Agency banking - 2111 19 00 41 agency @61010120761@TPS900 Trx ID PS1992414684  Ter ID 6105162348   Description Doreen!! From SHAODU BUILDING MATERIAL LIMITED =&gt; JACQUELINE JULIUS BUKUKU</t>
  </si>
  <si>
    <t>101AGD4253257218</t>
  </si>
  <si>
    <t>TZS 4073437.46</t>
  </si>
  <si>
    <t>22  Nov 2025</t>
  </si>
  <si>
    <t>101 - NMB Head Office - Cash Deposit Agency banking - 2211 08 53 18 agency @63410017485@TPS900 Trx ID PS1992938235  Ter ID 6345146502   Description akiba!! From SHAODU BUILDING MATERIAL LIMITED =&gt; MIKIDADI GIDIONI LAMECK</t>
  </si>
  <si>
    <t>101AGD3253261294</t>
  </si>
  <si>
    <t>TZS 5343437.46</t>
  </si>
  <si>
    <t>101 - NMB Head Office - Cash Deposit Agency banking - 2211 10 02 33 agency @63410017485@TPS900 Trx ID PS1993103812  Ter ID 6345146502   Description akiba!! From SHAODU BUILDING MATERIAL LIMITED =&gt; MIKIDADI GIDIONI LAMECK</t>
  </si>
  <si>
    <t>101AGD2253267622</t>
  </si>
  <si>
    <t>TZS 5403437.46</t>
  </si>
  <si>
    <t>101 - NMB Head Office - Cash Deposit Agency banking - 2211 10 25 14 agency @20310121493@TPS900 Trx ID PS1993160335  Ter ID 2035154818   Description Ngonyani!! From SHAODU BUILDING MATERIAL LIMITED =&gt; HELAKRIDI PETER WELLA</t>
  </si>
  <si>
    <t>101AGD3253264835</t>
  </si>
  <si>
    <t>TZS 6203437.46</t>
  </si>
  <si>
    <t>101 - NMB Head Office - Cash Deposit Agency banking - 2211 10 27 08 agency @20310121493@TPS900 Trx ID PS1993165279  Ter ID 2035154818   Description Ngonyani!! From SHAODU BUILDING MATERIAL LIMITED =&gt; HELAKRIDI PETER WELLA</t>
  </si>
  <si>
    <t>101AGD2253269343</t>
  </si>
  <si>
    <t>TZS 6603437.46</t>
  </si>
  <si>
    <t>325 - Bukombe - Outgoing Funds Transfer - Sender's Ref  FT25112211144135 NEEMA BENJAMIN NKYA to SHAODU BUILDING MATERIAL LIMITED =&gt; Remittance Info  /GDI/3104000/BULDING MATERIAL</t>
  </si>
  <si>
    <t>325FTSY253260502</t>
  </si>
  <si>
    <t>TZS 11693437.46</t>
  </si>
  <si>
    <t>336 - Kahama Business Centre - Outgoing Funds Transfer - Sender's Ref  3CSJ4JU1CF PROSPER SALVATORY MEELA to SHAODU BUILDING MATERIAL LIMITED =&gt; Remittance Info  cs</t>
  </si>
  <si>
    <t>336IBFT253260006</t>
  </si>
  <si>
    <t>3397000.00</t>
  </si>
  <si>
    <t>TZS 15090437.46</t>
  </si>
  <si>
    <t>101 - NMB Head Office - Cash Deposit Agency banking - 2211 12 15 06 agency @20310121493@TPS900 Trx ID PS1993433619  Ter ID 2035154818   Description malipo!! From SHAODU BUILDING MATERIAL LIMITED =&gt; HELAKRIDI PETER WELLA</t>
  </si>
  <si>
    <t>101AGD325326A0AC</t>
  </si>
  <si>
    <t>546000.00</t>
  </si>
  <si>
    <t>TZS 15636437.46</t>
  </si>
  <si>
    <t>101 - NMB Head Office - Cash Deposit Agency banking - 2211 13 20 22 agency @40310153192@TPS900 Trx ID PS1993595231  Ter ID 4035123241   Description paint and hardware!! From SHAODU BUILDING MATERIAL LIMITED =&gt; MARENGA INVESTMENT CO LTD</t>
  </si>
  <si>
    <t>101AGD325326A307</t>
  </si>
  <si>
    <t>TZS 16836437.46</t>
  </si>
  <si>
    <t>225 - Mlimani City - Outgoing Funds Transfer - Sender's Ref  UEINY5L1LD SHAODU BUILDING MATERIAL LIMITED to HUAYI TANZANIA COMPANY LIMITED =&gt; Remittance Info  PURCASE</t>
  </si>
  <si>
    <t>225IBFT253260522</t>
  </si>
  <si>
    <t>TZS 9716437.46</t>
  </si>
  <si>
    <t>24  Nov 2025</t>
  </si>
  <si>
    <t>101 - NMB Head Office - Cash Deposit Agency banking - 2411 08 40 08 agency @21210049714@TPS900 Trx ID PS1995836975  Ter ID 2125112877   Description AVELINE  PAUL TARIMO!! From SHAODU BUILDING MATERIAL LIMITED =&gt; CHRISTOPHER MATHEW NKUU</t>
  </si>
  <si>
    <t>101AGD3253281595</t>
  </si>
  <si>
    <t>TZS 11176437.46</t>
  </si>
  <si>
    <t>101 - NMB Head Office - Cash Deposit Agency banking - 2411 10 06 56 agency @51410067192@TPS900 Trx ID PS1996037225  Ter ID 5145115986   Description Jafari!! From SHAODU BUILDING MATERIAL LIMITED =&gt; GABRIEL JAPHET NTIYONGOLEGWA</t>
  </si>
  <si>
    <t>101AGD4253281645</t>
  </si>
  <si>
    <t>TZS 16176437.46</t>
  </si>
  <si>
    <t>238 - Mandela Road - Funds Transfer  - 24 11 10 22 06 FUND-TRANSFER NMBMobileProd null!! From MARIA GIPSON ISSANGY =&gt; SHAODU BUILDING MATERIAL LIMITED</t>
  </si>
  <si>
    <t>238FTM4253280504</t>
  </si>
  <si>
    <t>2612000.00</t>
  </si>
  <si>
    <t>TZS 18788437.46</t>
  </si>
  <si>
    <t>404 - Rombo - Funds Transfer  - 24 11 10 39 15 FUND-TRANSFER NMBMobileProd Malipo!! From VICTOR NGOWI =&gt; SHAODU BUILDING MATERIAL LIMITED</t>
  </si>
  <si>
    <t>404FTM4253280004</t>
  </si>
  <si>
    <t>TZS 23788437.46</t>
  </si>
  <si>
    <t>801 - Mlandizi - Cash Deposit - VICTOR NGOWI!! From SHAODU BUILDING MATERIAL LIMITED</t>
  </si>
  <si>
    <t>801CHDP253280502</t>
  </si>
  <si>
    <t>TZS 27308437.46</t>
  </si>
  <si>
    <t>101 - NMB Head Office - Cash Deposit Agency banking - 2411 13 38 22 agency @60510053482@TPS900 Trx ID PS1996593202  Ter ID 6055115833   Description ONESMO!! From SHAODU BUILDING MATERIAL LIMITED =&gt; ZACHO JONAS MGENI FLOAT A/C</t>
  </si>
  <si>
    <t>101AGD325328A70Z</t>
  </si>
  <si>
    <t>2701600.00</t>
  </si>
  <si>
    <t>TZS 30010037.46</t>
  </si>
  <si>
    <t>101 - NMB Head Office - Cash Deposit Agency banking - 2411 13 39 23 agency @62510018289@TPS900 Trx ID PS1996595461  Ter ID 625539680   Description clara!! From SHAODU BUILDING MATERIAL LIMITED =&gt; LULU NGAMENYE NGAO</t>
  </si>
  <si>
    <t>101AGD325328A6Q3</t>
  </si>
  <si>
    <t>1025000.00</t>
  </si>
  <si>
    <t>TZS 31035037.46</t>
  </si>
  <si>
    <t>101 - NMB Head Office - Cash Deposit Agency banking - 2411 15 10 27 agency @33610004794@TPS900 Trx ID PS1996802167  Ter ID 3365160264   Description Yasinta!! From SHAODU BUILDING MATERIAL LIMITED =&gt; JOVITHA PETRO AMSI</t>
  </si>
  <si>
    <t>101AGD225328C6ZE</t>
  </si>
  <si>
    <t>TZS 31135037.46</t>
  </si>
  <si>
    <t>224 - Mbagala - Funds Transfer  - 24 11 17 28 32 FUND-TRANSFER NMBMobileProd null!! From LABAN MUSA HAMISI =&gt; SHAODU BUILDING MATERIAL LIMITED</t>
  </si>
  <si>
    <t>224FTM4253280522</t>
  </si>
  <si>
    <t>TZS 33035037.46</t>
  </si>
  <si>
    <t>225 - Mlimani City - Outgoing Funds Transfer - Sender's Ref  J89EXP5I52 SHAODU BUILDING MATERIAL LIMITED to GLOBAL ALUMINIUM LIMITED =&gt; Remittance Info  PURCHASE</t>
  </si>
  <si>
    <t>225IBFT253280048</t>
  </si>
  <si>
    <t>TZS 3035037.46</t>
  </si>
  <si>
    <t>25  Nov 2025</t>
  </si>
  <si>
    <t>227 - Dumila - Funds Transfer  - 24 11 22 34 58 FUND-TRANSFER NMBMobileProd Aluminium !! From JIMSON PETRO MBEMBATI =&gt; SHAODU BUILDING MATERIAL LIMITED</t>
  </si>
  <si>
    <t>227FTM4253280012</t>
  </si>
  <si>
    <t>TZS 7735037.46</t>
  </si>
  <si>
    <t>101 - NMB Head Office - Cash Deposit Agency banking - 2511 08 50 49 agency @21210078677@TPS900 Trx ID PS1997829455  Ter ID 2125124862   Description stella maro!! From SHAODU BUILDING MATERIAL LIMITED =&gt; WILSON NICODEMU GEWE</t>
  </si>
  <si>
    <t>101AGD3253292525</t>
  </si>
  <si>
    <t>TZS 9195037.46</t>
  </si>
  <si>
    <t>231 - Mbezi - Funds Transfer  - 25 11 09 36 59 FUND-TRANSFER NMBMobileProd null!! From MAGRETH JOEL SUMARI =&gt; SHAODU BUILDING MATERIAL LIMITED</t>
  </si>
  <si>
    <t>231FTM4253290504</t>
  </si>
  <si>
    <t>TZS 10545037.46</t>
  </si>
  <si>
    <t>334 - Rocky City - Outgoing Funds Transfer - Sender's Ref  UFFH6V9V5Q WARETA ALUMINIUM&amp;GLASS CO LTD to SHAODU BUILDING MATERIAL LIMITED =&gt; Remittance Info  Aluminium</t>
  </si>
  <si>
    <t>334IBFT253290001</t>
  </si>
  <si>
    <t>13357000.00</t>
  </si>
  <si>
    <t>TZS 23902037.46</t>
  </si>
  <si>
    <t>101 - NMB Head Office - Cash Deposit Agency banking - 2511 10 13 40 agency @20310121493@TPS900 Trx ID PS1998044076  Ter ID 2035154818   Description said!! From SHAODU BUILDING MATERIAL LIMITED =&gt; HELAKRIDI PETER WELLA</t>
  </si>
  <si>
    <t>101AGD225329A2RT</t>
  </si>
  <si>
    <t>TZS 24052037.46</t>
  </si>
  <si>
    <t>101 - NMB Head Office - Cash Deposit Agency banking - 2511 10 57 54 agency @80110018023@TPS900 Trx ID PS1998167260  Ter ID 801556330   Description levina!! From SHAODU BUILDING MATERIAL LIMITED =&gt; RAJABU BONZA HASSAN</t>
  </si>
  <si>
    <t>101AGD3253299401</t>
  </si>
  <si>
    <t>TZS 25512037.46</t>
  </si>
  <si>
    <t>225 - Mlimani City - Funds Transfer  - 25 11 12 53 20 FUND-TRANSFER NMBMobileProd Malipo ya cement !! From KINUNDA, DENIS AMBROS =&gt; SHAODU BUILDING MATERIAL LIMITED</t>
  </si>
  <si>
    <t>225FTM4253290031</t>
  </si>
  <si>
    <t>TZS 28432037.46</t>
  </si>
  <si>
    <t>402 - Mwanga - Funds Transfer  - 25 11 13 04 49 FUND-TRANSFER NMBMobileProd null!! From HUSSEIN SALIM MCHOMVU =&gt; SHAODU BUILDING MATERIAL LIMITED</t>
  </si>
  <si>
    <t>402FTM4253290504</t>
  </si>
  <si>
    <t>2952800.00</t>
  </si>
  <si>
    <t>TZS 31384837.46</t>
  </si>
  <si>
    <t>204 - Kariakoo - Funds Transfer  - 25 11 13 50 29 FUND-TRANSFER NMBMobileProd null!! From MUSSA ATHUMANI KIBAMBE =&gt; SHAODU BUILDING MATERIAL LIMITED</t>
  </si>
  <si>
    <t>204FTM2253290031</t>
  </si>
  <si>
    <t>378000.00</t>
  </si>
  <si>
    <t>TZS 31762837.46</t>
  </si>
  <si>
    <t>101 - NMB Head Office - Cash Deposit Agency banking - 2511 14 15 41 agency @32510041142@TPS900 Trx ID PS1998635312  Ter ID 3255145528   Description aivan!! From SHAODU BUILDING MATERIAL LIMITED =&gt; DEUS ALPHONCE MSEKALILE</t>
  </si>
  <si>
    <t>101AGD4253294990</t>
  </si>
  <si>
    <t>TZS 39662837.46</t>
  </si>
  <si>
    <t>357 - Mbogwe - Funds Transfer  - 25 11 14 16 29 FUND-TRANSFER NMBMobileProd null!! From AIVAN PHENIAS BENJAMIN =&gt; SHAODU BUILDING MATERIAL LIMITED</t>
  </si>
  <si>
    <t>357FTM2253290002</t>
  </si>
  <si>
    <t>TZS 39862837.46</t>
  </si>
  <si>
    <t>101 - NMB Head Office - Cash Deposit Agency banking - 2511 14 26 09 agency @21210070644@TPS900 Trx ID PS1998656963  Ter ID 2125109029   Description moshi!! From SHAODU BUILDING MATERIAL LIMITED =&gt; GRACE EDWARD MWASUJE</t>
  </si>
  <si>
    <t>101AGD325329B16I</t>
  </si>
  <si>
    <t>TZS 41322837.46</t>
  </si>
  <si>
    <t>101 - NMB Head Office - Cash Deposit Agency banking - 2511 14 52 57 agency @31110097319@TPS900 Trx ID PS1998711142  Ter ID 3115131266   Description cash!! From SHAODU BUILDING MATERIAL LIMITED =&gt; GAUDENCE EDWARD TEMU</t>
  </si>
  <si>
    <t>101AGD5253292618</t>
  </si>
  <si>
    <t>TZS 51022837.46</t>
  </si>
  <si>
    <t>225 - Mlimani City - Outgoing Funds Transfer - Sender's Ref  EI818YGMGR SHAODU BUILDING MATERIAL LIMITED to GLOBAL ALUMINIUM LIMITED =&gt; Remittance Info  PURCHASE</t>
  </si>
  <si>
    <t>225IBFT253290064</t>
  </si>
  <si>
    <t>TZS 22837.46</t>
  </si>
  <si>
    <t>101 - NMB Head Office - Cash Deposit Agency banking - 2511 16 57 50 agency @43510009619@TPS900 Trx ID PS1998977638  Ter ID 4355469448699   Description kulaya!! From SHAODU BUILDING MATERIAL LIMITED =&gt; JOYCE NDETURA LEMBAI</t>
  </si>
  <si>
    <t>101AGD325329B7O1</t>
  </si>
  <si>
    <t>TZS 572837.46</t>
  </si>
  <si>
    <t>225 - Mlimani City - Monthly fee for Savings and Current Accounts - Monthly Fee - Nov_2025</t>
  </si>
  <si>
    <t>225m22525329L1V9</t>
  </si>
  <si>
    <t>TZS 559837.46</t>
  </si>
  <si>
    <t>225 - Mlimani City - VAT Payable on Comm and Fees - Monthly Fee - Nov_2025</t>
  </si>
  <si>
    <t>225m22525329L1VC</t>
  </si>
  <si>
    <t>TZS 557497.47</t>
  </si>
  <si>
    <t>801 - Mlandizi - Funds Transfer  - 25 11 20 20 32 FUND-TRANSFER NMBMobileProd null!! From SIBORA MWITA NYAMARANYA =&gt; SHAODU BUILDING MATERIAL LIMITED</t>
  </si>
  <si>
    <t>801FTM4253290520</t>
  </si>
  <si>
    <t>TZS 2017497.47</t>
  </si>
  <si>
    <t>26  Nov 2025</t>
  </si>
  <si>
    <t>101 - NMB Head Office - Cash Deposit Agency banking - 2611 08 10 08 agency @21210022007@TPS900 Trx ID PS1999652912  Ter ID 2125275623174   Description kuweka!! From SHAODU BUILDING MATERIAL LIMITED =&gt; GRACE EDWARD MWASUJE DIRE AGENCY</t>
  </si>
  <si>
    <t>101AGD5253304121</t>
  </si>
  <si>
    <t>TZS 10537497.47</t>
  </si>
  <si>
    <t>320 - Muleba - Funds Transfer  - 26 11 08 40 02 FUND-TRANSFER NMBMobileProd null!! From SOBEJA DEUS MAMENTI =&gt; SHAODU BUILDING MATERIAL LIMITED</t>
  </si>
  <si>
    <t>320FTM4253300001</t>
  </si>
  <si>
    <t>3831500.00</t>
  </si>
  <si>
    <t>TZS 14368997.47</t>
  </si>
  <si>
    <t>101 - NMB Head Office - Cash Deposit Agency banking - 2611 09 08 44 agency @22510110879@TPS900 Trx ID PS1999756550  Ter ID 2255155361   Description Stinus!! From SHAODU BUILDING MATERIAL LIMITED =&gt; DERRS COMPANY LIMITED</t>
  </si>
  <si>
    <t>101AGD3253301425</t>
  </si>
  <si>
    <t>TZS 16868997.47</t>
  </si>
  <si>
    <t>101 - NMB Head Office - Cash Deposit Agency banking - 2611 09 32 02 agency @31110097319@TPS900 Trx ID PS1999808669  Ter ID 3115131266   Description selemani!! From SHAODU BUILDING MATERIAL LIMITED =&gt; GAUDENCE EDWARD TEMU</t>
  </si>
  <si>
    <t>101AGD2253306038</t>
  </si>
  <si>
    <t>TZS 16938997.47</t>
  </si>
  <si>
    <t>101 - NMB Head Office - Cash Deposit Agency banking - 2611 14 12 21 agency @21110075882@TPS900 Trx ID PS2000438107  Ter ID 2115152421   Description Malipo ya Sement 100!! From SHAODU BUILDING MATERIAL LIMITED =&gt; HERI ALIKO MLWAFU</t>
  </si>
  <si>
    <t>101AGD325330A5MQ</t>
  </si>
  <si>
    <t>TZS 18398997.47</t>
  </si>
  <si>
    <t>101 - NMB Head Office - Cash Deposit Agency banking - 2611 15 42 21 agency @22110068475@TPS900 Trx ID PS2000612364  Ter ID 221540003   Description rommy!! From SHAODU BUILDING MATERIAL LIMITED =&gt; EMMANUEL SIFUNI TWAMZIHIRWA</t>
  </si>
  <si>
    <t>101AGD325330B1NH</t>
  </si>
  <si>
    <t>TZS 19048997.47</t>
  </si>
  <si>
    <t>101 - NMB Head Office - Cash Deposit Agency banking - 2611 16 04 16 agency @51410067192@TPS900 Trx ID PS2000656477  Ter ID 5145115986   Description Jafari!! From SHAODU BUILDING MATERIAL LIMITED =&gt; GABRIEL JAPHET NTIYONGOLEGWA</t>
  </si>
  <si>
    <t>101AGD4253305995</t>
  </si>
  <si>
    <t>TZS 23138997.47</t>
  </si>
  <si>
    <t>101 - NMB Head Office - Incoming Funds Transfer - Sender's Ref  MKB0000000113579 =&gt; Ordering Customer  00620901058101 * ADELINA REVELIAN KITARE =&gt; Remittance Info  /ROC/MALIPO YA VIFAA VYA UJENZI</t>
  </si>
  <si>
    <t>101FTIT253306455</t>
  </si>
  <si>
    <t>15206320.00</t>
  </si>
  <si>
    <t>TZS 38345317.47</t>
  </si>
  <si>
    <t>417 - Madaraka - Funds Transfer  - 26 11 17 57 36 FUND-TRANSFER NMBMobileProd null!! From HUSNA ALLY KOMBORA =&gt; SHAODU BUILDING MATERIAL LIMITED</t>
  </si>
  <si>
    <t>417FTM2253300046</t>
  </si>
  <si>
    <t>109000.00</t>
  </si>
  <si>
    <t>TZS 38454317.47</t>
  </si>
  <si>
    <t>27  Nov 2025</t>
  </si>
  <si>
    <t>209FTRQ253310502</t>
  </si>
  <si>
    <t>TZS 41374317.47</t>
  </si>
  <si>
    <t>201 - Bank House - Funds Transfer  - 27 11 10 58 42 FUND-TRANSFER NMBMobileProd null!! From FRANCO MOLOLO MWAKABUTA =&gt; SHAODU BUILDING MATERIAL LIMITED</t>
  </si>
  <si>
    <t>201FTM2253310564</t>
  </si>
  <si>
    <t>TZS 41502317.47</t>
  </si>
  <si>
    <t>101 - NMB Head Office - TIPS Payments - Ref  503-CKR9LDW8X6V Received payment from 4174777 (LIPA KIMARA SINGLE LINE GENERAL SUPPLIES) on 27.11.2025 10 59 15!! From BOT TIPS CLEARING ACCOUNT =&gt; SHAODU BUILDING MATERIAL LIMITED</t>
  </si>
  <si>
    <t>101TPFT253316999</t>
  </si>
  <si>
    <t>TZS 45502317.47</t>
  </si>
  <si>
    <t>101 - NMB Head Office - Cash Deposit Agency banking - 2711 11 58 50 agency @20310121493@TPS900 Trx ID PS2001900427  Ter ID 2035154818   Description saidi!! From SHAODU BUILDING MATERIAL LIMITED =&gt; HELAKRIDI PETER WELLA</t>
  </si>
  <si>
    <t>101AGD225331A7DL</t>
  </si>
  <si>
    <t>TZS 45772317.47</t>
  </si>
  <si>
    <t>201 - Bank House - Funds Transfer  - 27 11 12 32 22 FUND-TRANSFER NMBMobileProd null!! From FRANCO MOLOLO MWAKABUTA =&gt; SHAODU BUILDING MATERIAL LIMITED</t>
  </si>
  <si>
    <t>201FTM2253310583</t>
  </si>
  <si>
    <t>TZS 46077317.47</t>
  </si>
  <si>
    <t>801 - Mlandizi - Funds Transfer  - 27 11 13 28 16 FUND-TRANSFER NMBMobileProd Cement !! From JOHN ELISANTE TIMOTHEO =&gt; SHAODU BUILDING MATERIAL LIMITED</t>
  </si>
  <si>
    <t>801FTM4253310010</t>
  </si>
  <si>
    <t>TZS 47683317.47</t>
  </si>
  <si>
    <t>101 - NMB Head Office - Cash Deposit Agency banking - 2711 13 42 00 agency @62510018289@TPS900 Trx ID PS2002110289  Ter ID 625539680   Description clara!! From SHAODU BUILDING MATERIAL LIMITED =&gt; LULU NGAMENYE NGAO</t>
  </si>
  <si>
    <t>101AGD225331B4WE</t>
  </si>
  <si>
    <t>TZS 47983317.47</t>
  </si>
  <si>
    <t>101 - NMB Head Office - Cash Deposit Agency banking - 2711 13 47 07 agency @51410067192@TPS900 Trx ID PS2002120669  Ter ID 5145115986   Description Jafari!! From SHAODU BUILDING MATERIAL LIMITED =&gt; GABRIEL JAPHET NTIYONGOLEGWA</t>
  </si>
  <si>
    <t>101AGD325331A468</t>
  </si>
  <si>
    <t>TZS 50473317.47</t>
  </si>
  <si>
    <t>101 - NMB Head Office - Cash Deposit Agency banking - 2711 14 25 37 agency @40210028166@TPS900 Trx ID PS2002194367  Ter ID 4025115780   Description hussein!! From SHAODU BUILDING MATERIAL LIMITED =&gt; MWANAIDI ATHUMANI MRUTU</t>
  </si>
  <si>
    <t>101AGD5253312092</t>
  </si>
  <si>
    <t>11235700.00</t>
  </si>
  <si>
    <t>TZS 61709017.47</t>
  </si>
  <si>
    <t>101 - NMB Head Office - Cash Deposit Agency banking - 2711 14 44 06 agency @30310023818@TPS900 Trx ID PS2002229077  Ter ID 3035469473917   Description rajabu!! From SHAODU BUILDING MATERIAL LIMITED =&gt; EMMANUEL NGWINULA CHULE</t>
  </si>
  <si>
    <t>101AGD4253314412</t>
  </si>
  <si>
    <t>TZS 65709017.47</t>
  </si>
  <si>
    <t>403 - Nelson Mandela - Outgoing Funds Transfer - Sender's Ref  FT25112715084326 PAINTS AND HARDWARE STORE LIMITED to SHAODU BUILDING MATERIAL LIMITED =&gt; Remittance Info  /GDI/3104000/ * //MATERIAL GOODS</t>
  </si>
  <si>
    <t>403FTSY253310007</t>
  </si>
  <si>
    <t>TZS 67859017.47</t>
  </si>
  <si>
    <t>101 - NMB Head Office - Cash Deposit Agency banking - 2711 15 39 34 agency @33110030598@TPS900 Trx ID PS2002331893  Ter ID 3315137027   Description EZRA!! From SHAODU BUILDING MATERIAL LIMITED =&gt; DAVID RICHARD MARTIN</t>
  </si>
  <si>
    <t>101AGD325331B0RF</t>
  </si>
  <si>
    <t>TZS 70859017.47</t>
  </si>
  <si>
    <t>225 - Mlimani City - Outgoing Funds Transfer - Sender's Ref  FPVNR5XR6M SHAODU BUILDING MATERIAL LIMITED to XINGHAO GROUP CO.LIMITED =&gt; Remittance Info  purchase</t>
  </si>
  <si>
    <t>225IBFT253310537</t>
  </si>
  <si>
    <t>TZS 35859017.47</t>
  </si>
  <si>
    <t>101 - NMB Head Office - Cash Deposit Agency banking - 2711 17 18 41 agency @51010088029@TPS900 Trx ID PS2002535444  Ter ID 5105100813   Description aisha!! From SHAODU BUILDING MATERIAL LIMITED =&gt; BASHIRU ISMAIL BUMO</t>
  </si>
  <si>
    <t>101AGD4253317014</t>
  </si>
  <si>
    <t>5510000.00</t>
  </si>
  <si>
    <t>TZS 41369017.47</t>
  </si>
  <si>
    <t>225 - Mlimani City - Outgoing Funds Transfer - Sender's Ref  2Q05PDTAHR SHAODU BUILDING MATERIAL LIMITED to GLOBAL ALUMINIUM LIMITED =&gt; Remittance Info  purchase</t>
  </si>
  <si>
    <t>225IBFT253310548</t>
  </si>
  <si>
    <t>41000000.00</t>
  </si>
  <si>
    <t>TZS 369017.47</t>
  </si>
  <si>
    <t>28  Nov 2025</t>
  </si>
  <si>
    <t>101 - NMB Head Office - Cash Deposit Agency banking - 2811 08 56 25 agency @80110007709@TPS900 Trx ID PS2003224238  Ter ID 8015469360145   Description mariamu!! From SHAODU BUILDING MATERIAL LIMITED =&gt; DEOGRATIUS MNUBI KULUNGO</t>
  </si>
  <si>
    <t>101AGD3253321708</t>
  </si>
  <si>
    <t>TZS 1829017.47</t>
  </si>
  <si>
    <t>705 - Masasi - Funds Transfer  - 28 11 09 54 34 FUND-TRANSFER NMBMobileProd null!! From JACKLINE BONAVENTURA MARUNDA =&gt; SHAODU BUILDING MATERIAL LIMITED</t>
  </si>
  <si>
    <t>705FTM4253320004</t>
  </si>
  <si>
    <t>TZS 6829017.47</t>
  </si>
  <si>
    <t>101 - NMB Head Office - TIPS Payments - Ref  503-CKS3LEL1AZB Received payment from 255753190131 (ADELINA KITARE) on 28.11.2025 10 02 01!! From BOT TIPS CLEARING ACCOUNT =&gt; SHAODU BUILDING MATERIAL LIMITED</t>
  </si>
  <si>
    <t>101TPFT253324942</t>
  </si>
  <si>
    <t>1032500.00</t>
  </si>
  <si>
    <t>TZS 7861517.47</t>
  </si>
  <si>
    <t>228 - Mkuranga - Outgoing Funds Transfer - Sender's Ref  SHADA2HUJ7 GOODWILL ( TANZANIA ) CERAMIC CO. L to SHAODU BUILDING MATERIAL LIMITED =&gt; Remittance Info  goodwill</t>
  </si>
  <si>
    <t>228IBFT253320503</t>
  </si>
  <si>
    <t>32400000.00</t>
  </si>
  <si>
    <t>TZS 40261517.47</t>
  </si>
  <si>
    <t>101 - NMB Head Office - Cash Deposit Agency banking - 2811 10 33 08 agency @30610079883@TPS900 Trx ID PS2003426019  Ter ID 3065103428   Description blasiusi!! From SHAODU BUILDING MATERIAL LIMITED =&gt; JOSEPH AMANI NGAULE</t>
  </si>
  <si>
    <t>101AGD3253326068</t>
  </si>
  <si>
    <t>TZS 42261517.47</t>
  </si>
  <si>
    <t>801 - Mlandizi - Funds Transfer  - 28 11 10 59 19 FUND-TRANSFER NMBMobileProd Biashara !! From AMANDI ADINANI MRITA =&gt; SHAODU BUILDING MATERIAL LIMITED</t>
  </si>
  <si>
    <t>801FTM4253320005</t>
  </si>
  <si>
    <t>2250000.00</t>
  </si>
  <si>
    <t>TZS 44511517.47</t>
  </si>
  <si>
    <t>214 - Kisarawe - Funds Transfer  - 28 11 11 00 35 FUND-TRANSFER NMBMobileProd Vioo!! From EDWARD MATINDE PAULO =&gt; SHAODU BUILDING MATERIAL LIMITED</t>
  </si>
  <si>
    <t>214FTM4253320506</t>
  </si>
  <si>
    <t>TZS 47611517.47</t>
  </si>
  <si>
    <t>101 - NMB Head Office - Cash Deposit Agency banking - 2811 12 02 54 agency @61010073770@TPS900 Trx ID PS2003637620  Ter ID 6105107564   Description shadrack kitutu!! From SHAODU BUILDING MATERIAL LIMITED =&gt; MUSSA CEPHANIA NTULLO</t>
  </si>
  <si>
    <t>101AGD4253323082</t>
  </si>
  <si>
    <t>TZS 51411517.47</t>
  </si>
  <si>
    <t>101 - NMB Head Office - Cash Deposit Agency banking - 2811 12 19 27 agency @51410069343@TPS900 Trx ID PS2003674158  Ter ID 5145113559   Description Daud!! From SHAODU BUILDING MATERIAL LIMITED =&gt; LIMBU LIMBE MASHEMA</t>
  </si>
  <si>
    <t>101AGD4253322638</t>
  </si>
  <si>
    <t>TZS 58411517.47</t>
  </si>
  <si>
    <t>101 - NMB Head Office - Cash Deposit Agency banking - 2811 12 25 36 agency @61010073770@TPS900 Trx ID PS2003687403  Ter ID 6105107564   Description shadrack kitutu!! From SHAODU BUILDING MATERIAL LIMITED =&gt; MUSSA CEPHANIA NTULLO</t>
  </si>
  <si>
    <t>101AGD325332A11F</t>
  </si>
  <si>
    <t>TZS 59311517.47</t>
  </si>
  <si>
    <t>101 - NMB Head Office - Cash Deposit Agency banking - 2811 13 07 29 agency @21010039464@TPS900 Trx ID PS2003773157  Ter ID 2105111655   Description Mndolwa!! From SHAODU BUILDING MATERIAL LIMITED =&gt; MAGRETH ANOLD MAWOLE</t>
  </si>
  <si>
    <t>101AGD4253323662</t>
  </si>
  <si>
    <t>TZS 62341517.47</t>
  </si>
  <si>
    <t>228 - Mkuranga - Outgoing Funds Transfer - Sender's Ref  36EZQ6UWQM GOODWILL ( TANZANIA ) CERAMIC CO. L to SHAODU BUILDING MATERIAL LIMITED =&gt; Remittance Info  goodwill</t>
  </si>
  <si>
    <t>228IBFT253320004</t>
  </si>
  <si>
    <t>TZS 64266517.47</t>
  </si>
  <si>
    <t>101 - NMB Head Office - Cash Deposit Agency banking - 2811 14 49 19 agency @21010039464@TPS900 Trx ID PS2003969329  Ter ID 2105111655   Description Mndolwa!! From SHAODU BUILDING MATERIAL LIMITED =&gt; MAGRETH ANOLD MAWOLE</t>
  </si>
  <si>
    <t>101AGD325332A70E</t>
  </si>
  <si>
    <t>902000.00</t>
  </si>
  <si>
    <t>TZS 65168517.47</t>
  </si>
  <si>
    <t>101 - NMB Head Office - Cash Deposit Agency banking - 2811 15 17 57 agency @22110068475@TPS900 Trx ID PS2004024340  Ter ID 221540003   Description deposit!! From SHAODU BUILDING MATERIAL LIMITED =&gt; EMMANUEL SIFUNI TWAMZIHIRWA</t>
  </si>
  <si>
    <t>101AGD325332B0FF</t>
  </si>
  <si>
    <t>TZS 66008517.47</t>
  </si>
  <si>
    <t>225 - Mlimani City - Outgoing Funds Transfer - Sender's Ref  SJIQV98AZA SHAODU BUILDING MATERIAL LIMITED to ROYAL COMPANY LIMITED =&gt; Remittance Info  purchase</t>
  </si>
  <si>
    <t>225IBFT253320577</t>
  </si>
  <si>
    <t>TZS 64883517.47</t>
  </si>
  <si>
    <t>214 - Kisarawe - Funds Transfer  - 28 11 16 21 09 FUND-TRANSFER NMBMobileProd Vifaa!! From EDWARD MATINDE PAULO =&gt; SHAODU BUILDING MATERIAL LIMITED</t>
  </si>
  <si>
    <t>214FTM3253320006</t>
  </si>
  <si>
    <t>TZS 65383517.47</t>
  </si>
  <si>
    <t>613 - Mwanjelwa - Funds Transfer  - 28 11 17 16 03 FUND-TRANSFER NMBMobileProd Malipo!! From BENEDICTO EDWIN GONELIMALI =&gt; SHAODU BUILDING MATERIAL LIMITED</t>
  </si>
  <si>
    <t>613FTM3253320516</t>
  </si>
  <si>
    <t>506000.00</t>
  </si>
  <si>
    <t>TZS 65889517.47</t>
  </si>
  <si>
    <t>225 - Mlimani City - Outgoing Funds Transfer - Sender's Ref  CETGS33MH6 SHAODU BUILDING MATERIAL LIMITED to KEDA (T) CERAMICS CO.LTD =&gt; Remittance Info  purchase</t>
  </si>
  <si>
    <t>225IBFT253320078</t>
  </si>
  <si>
    <t>TZS 889517.47</t>
  </si>
  <si>
    <t>29  Nov 2025</t>
  </si>
  <si>
    <t>801 - Mlandizi - Funds Transfer  - 29 11 08 13 43 FUND-TRANSFER NMBMobileProd Biashara !! From AMANDI ADINANI MRITA =&gt; SHAODU BUILDING MATERIAL LIMITED</t>
  </si>
  <si>
    <t>801FTM2253330502</t>
  </si>
  <si>
    <t>TZS 1209517.47</t>
  </si>
  <si>
    <t>101 - NMB Head Office - Cash Deposit Agency banking - 2911 08 51 55 agency @22510110879@TPS900 Trx ID PS2004916603  Ter ID 2255155361   Description deposit!! From SHAODU BUILDING MATERIAL LIMITED =&gt; DERRS COMPANY LIMITED</t>
  </si>
  <si>
    <t>101AGD3253331128</t>
  </si>
  <si>
    <t>TZS 3509517.47</t>
  </si>
  <si>
    <t>201 - Bank House - Funds Transfer  - 29 11 09 56 13 FUND-TRANSFER NMBMobileProd null!! From FRANCO MOLOLO MWAKABUTA =&gt; SHAODU BUILDING MATERIAL LIMITED</t>
  </si>
  <si>
    <t>201FTM3253330509</t>
  </si>
  <si>
    <t>462000.00</t>
  </si>
  <si>
    <t>TZS 3971517.47</t>
  </si>
  <si>
    <t>101 - NMB Head Office - Cash Deposit Agency banking - 2911 10 42 58 agency @20310121493@TPS900 Trx ID PS2005122574  Ter ID 2035154818   Description husna!! From SHAODU BUILDING MATERIAL LIMITED =&gt; HELAKRIDI PETER WELLA</t>
  </si>
  <si>
    <t>101AGD2253339781</t>
  </si>
  <si>
    <t>TZS 4031517.47</t>
  </si>
  <si>
    <t>101 - NMB Head Office - Cash Deposit Agency banking - 2911 11 27 28 agency @20310121493@TPS900 Trx ID PS2005219957  Ter ID 2035154818   Description said!! From SHAODU BUILDING MATERIAL LIMITED =&gt; HELAKRIDI PETER WELLA</t>
  </si>
  <si>
    <t>101AGD225333A2XN</t>
  </si>
  <si>
    <t>TZS 4159517.47</t>
  </si>
  <si>
    <t>201 - Bank House - Funds Transfer  - 29 11 11 50 55 FUND-TRANSFER NMBMobileProd null!! From FRANCO MOLOLO MWAKABUTA =&gt; SHAODU BUILDING MATERIAL LIMITED</t>
  </si>
  <si>
    <t>201FTM2253330599</t>
  </si>
  <si>
    <t>TZS 4413517.47</t>
  </si>
  <si>
    <t>101 - NMB Head Office - Cash Deposit Agency banking - 2911 11 56 34 agency @80110007709@TPS900 Trx ID PS2005282427  Ter ID 8015469360145   Description t mvungi!! From SHAODU BUILDING MATERIAL LIMITED =&gt; DEOGRATIUS MNUBI KULUNGO</t>
  </si>
  <si>
    <t>101AGD3253339239</t>
  </si>
  <si>
    <t>TZS 5873517.47</t>
  </si>
  <si>
    <t>101 - NMB Head Office - Cash Deposit Agency banking - 2911 12 08 04 agency @51410071925@TPS900 Trx ID PS2005306704  Ter ID 5145119013   Description Simoni nzibie!! From SHAODU BUILDING MATERIAL LIMITED =&gt; ESROM WILLISON NDABAGILILE</t>
  </si>
  <si>
    <t>101AGD3253339486</t>
  </si>
  <si>
    <t>TZS 7793517.47</t>
  </si>
  <si>
    <t>101 - NMB Head Office - Cash Deposit Agency banking - 2911 12 40 00 agency @20310121493@TPS900 Trx ID PS2005375258  Ter ID 2035154818   Description john!! From SHAODU BUILDING MATERIAL LIMITED =&gt; HELAKRIDI PETER WELLA</t>
  </si>
  <si>
    <t>101AGD325333A1OK</t>
  </si>
  <si>
    <t>TZS 9410517.47</t>
  </si>
  <si>
    <t>201 - Bank House - Funds Transfer  - 29 11 13 00 04 FUND-TRANSFER NMBMobileProd null!! From FRANCO MOLOLO MWAKABUTA =&gt; SHAODU BUILDING MATERIAL LIMITED</t>
  </si>
  <si>
    <t>201FTM2253330619</t>
  </si>
  <si>
    <t>44000.00</t>
  </si>
  <si>
    <t>TZS 9454517.47</t>
  </si>
  <si>
    <t>101 - NMB Head Office - Cash Deposit Agency banking - 2911 20 43 31 agency @80110025277@TPS900 Trx ID PS2006342850  Ter ID 8015115779   Description paul mabeshi!! From SHAODU BUILDING MATERIAL LIMITED =&gt; CHIRISTINA SIMBI SINGE</t>
  </si>
  <si>
    <t>101AGD4253337382</t>
  </si>
  <si>
    <t>TZS 13804517.47</t>
  </si>
  <si>
    <t>30  Nov 2025</t>
  </si>
  <si>
    <t>101 - NMB Head Office - Cash Deposit Agency banking - 3011 18 16 35 agency @21210063260@TPS900 Trx ID PS2007302613  Ter ID 2125111681   Description malipo!! From SHAODU BUILDING MATERIAL LIMITED =&gt; IDRISA ALLY KILUVIA</t>
  </si>
  <si>
    <t>101AGD4253342766</t>
  </si>
  <si>
    <t>TZS 18154517.47</t>
  </si>
  <si>
    <t>01  Dec 2025</t>
  </si>
  <si>
    <t>212 - Kibaha - Funds Transfer  - 01 12 06 50 22 FUND-TRANSFER NMBMobileProd Malipo ya cement !! From NUNI SAIDI NGATIPURA =&gt; SHAODU BUILDING MATERIAL LIMITED</t>
  </si>
  <si>
    <t>212FTM4253350001</t>
  </si>
  <si>
    <t>TZS 19614517.47</t>
  </si>
  <si>
    <t>225 - Mlimani City - Funds Transfer  - 01 12 07 51 04 FUND-TRANSFER NMBMobileProd Cement !! From KINUNDA, DENIS AMBROS =&gt; SHAODU BUILDING MATERIAL LIMITED</t>
  </si>
  <si>
    <t>225FTM4253350007</t>
  </si>
  <si>
    <t>TZS 21074517.47</t>
  </si>
  <si>
    <t>101 - NMB Head Office - Cash Deposit Agency banking - 0112 07 57 47 agency @80110007709@TPS900 Trx ID PS2007675243  Ter ID 8015469360145   Description t mvungi!! From SHAODU BUILDING MATERIAL LIMITED =&gt; DEOGRATIUS MNUBI KULUNGO</t>
  </si>
  <si>
    <t>101AGD3253350134</t>
  </si>
  <si>
    <t>TZS 22534517.47</t>
  </si>
  <si>
    <t>225 - Mlimani City - Funds Transfer  - 01 12 09 47 10 FUND-TRANSFER NMBMobileProd Cement !! From KINUNDA, DENIS AMBROS =&gt; SHAODU BUILDING MATERIAL LIMITED</t>
  </si>
  <si>
    <t>225FTM4253350514</t>
  </si>
  <si>
    <t>TZS 23994517.47</t>
  </si>
  <si>
    <t>101 - NMB Head Office - Cash Deposit Agency banking - 0112 09 57 54 agency @20310121493@TPS900 Trx ID PS2007907888  Ter ID 2035154818   Description malipo!! From SHAODU BUILDING MATERIAL LIMITED =&gt; HELAKRIDI PETER WELLA</t>
  </si>
  <si>
    <t>101AGD1253356958</t>
  </si>
  <si>
    <t>TZS 24014517.47</t>
  </si>
  <si>
    <t>304 - Tarime - Cash Deposit - vifaa vya ujenzi by magesa!! From SHAODU BUILDING MATERIAL LIMITED</t>
  </si>
  <si>
    <t>304CHDP253350010</t>
  </si>
  <si>
    <t>6030000.00</t>
  </si>
  <si>
    <t>TZS 30044517.47</t>
  </si>
  <si>
    <t>101 - NMB Head Office - Cash Deposit Agency banking - 0112 10 46 21 agency @20810058332@TPS900 Trx ID PS2008033145  Ter ID 2085127258   Description kaijage!! From SHAODU BUILDING MATERIAL LIMITED =&gt; KELARYO LAZARO YUNUS</t>
  </si>
  <si>
    <t>101AGD3253357381</t>
  </si>
  <si>
    <t>TZS 31304517.47</t>
  </si>
  <si>
    <t>801 - Mlandizi - Funds Transfer  - 01 12 10 59 12 FUND-TRANSFER NMBMobileProd null!! From SIBORA MWITA NYAMARANYA =&gt; SHAODU BUILDING MATERIAL LIMITED</t>
  </si>
  <si>
    <t>801FTM4253350005</t>
  </si>
  <si>
    <t>TZS 32764517.47</t>
  </si>
  <si>
    <t>101 - NMB Head Office - Cash Deposit Agency banking - 0112 12 21 43 agency @62510018289@TPS900 Trx ID PS2008275375  Ter ID 625539680   Description clara!! From SHAODU BUILDING MATERIAL LIMITED =&gt; LULU NGAMENYE NGAO</t>
  </si>
  <si>
    <t>101AGD325335A2YW</t>
  </si>
  <si>
    <t>TZS 34114517.47</t>
  </si>
  <si>
    <t>201 - Bank House - Funds Transfer  - 01 12 13 05 34 FUND-TRANSFER NMBMobileProd null!! From FRANCO MOLOLO MWAKABUTA =&gt; SHAODU BUILDING MATERIAL LIMITED</t>
  </si>
  <si>
    <t>201FTM4253350543</t>
  </si>
  <si>
    <t>1815000.00</t>
  </si>
  <si>
    <t>TZS 35929517.47</t>
  </si>
  <si>
    <t>801 - Mlandizi - Funds Transfer  - 01 12 14 15 04 FUND-TRANSFER NMBMobileProd null!! From REMMY IDD RAMADHAN =&gt; SHAODU BUILDING MATERIAL LIMITED</t>
  </si>
  <si>
    <t>801FTM3253350003</t>
  </si>
  <si>
    <t>TZS 36409517.47</t>
  </si>
  <si>
    <t>225 - Mlimani City - Outgoing Funds Transfer - Sender's Ref  CHJKX54VOA SHAODU BUILDING MATERIAL LIMITED to XINGHAO GROUP CO.LIMITED =&gt; Remittance Info  purchase</t>
  </si>
  <si>
    <t>225IBFT253350571</t>
  </si>
  <si>
    <t>TZS 409517.47</t>
  </si>
  <si>
    <t>201 - Bank House - Funds Transfer  - 01 12 19 34 30 FUND-TRANSFER NMBMobileProd null!! From FRANCO MOLOLO MWAKABUTA =&gt; SHAODU BUILDING MATERIAL LIMITED</t>
  </si>
  <si>
    <t>201FTM4253350586</t>
  </si>
  <si>
    <t>TZS 1679517.47</t>
  </si>
  <si>
    <t>02  Dec 2025</t>
  </si>
  <si>
    <t>238 - Mandela Road - Funds Transfer  - 02 12 10 29 12 FUND-TRANSFER NMBMobileProd null!! From HELAKRIDI PETER WELLA =&gt; SHAODU BUILDING MATERIAL LIMITED</t>
  </si>
  <si>
    <t>238FTM4253360009</t>
  </si>
  <si>
    <t>3780000.00</t>
  </si>
  <si>
    <t>TZS 5459517.47</t>
  </si>
  <si>
    <t>101 - NMB Head Office - Cash Deposit Agency banking - 0212 11 01 49 agency @40310045509@TPS900 Trx ID PS2010034440  Ter ID 4035469441041   Description paints hardware!! From SHAODU BUILDING MATERIAL LIMITED =&gt; BOISAFI SHOPPING CENTRE-FLOAT AC</t>
  </si>
  <si>
    <t>101AGD3253367999</t>
  </si>
  <si>
    <t>924000.00</t>
  </si>
  <si>
    <t>TZS 6383517.47</t>
  </si>
  <si>
    <t>101 - NMB Head Office - Cash Deposit Agency banking - 0212 11 46 51 agency @63510032482@TPS900 Trx ID PS2010145587  Ter ID 6355125650   Description denic kivuyo!! From SHAODU BUILDING MATERIAL LIMITED =&gt; MELKIZEDECK GEORGE THEODORY</t>
  </si>
  <si>
    <t>101AGD325336A0SU</t>
  </si>
  <si>
    <t>TZS 7083517.47</t>
  </si>
  <si>
    <t>101 - NMB Head Office - Cash Deposit Agency banking - 0212 11 48 58 agency @20110067460@TPS900 Trx ID PS2010150795  Ter ID 2015101007   Description kulipia cement 100 bags!! From SHAODU BUILDING MATERIAL LIMITED =&gt; AMINA JUMA LUKANGA</t>
  </si>
  <si>
    <t>101AGD325336A0UO</t>
  </si>
  <si>
    <t>TZS 8563517.47</t>
  </si>
  <si>
    <t>101 - NMB Head Office - Cash Deposit Agency banking - 0212 12 21 22 agency @21210078677@TPS900 Trx ID PS2010228252  Ter ID 2125124862   Description stella maro!! From SHAODU BUILDING MATERIAL LIMITED =&gt; WILSON NICODEMU GEWE</t>
  </si>
  <si>
    <t>101AGD325336A2HV</t>
  </si>
  <si>
    <t>TZS 10023517.47</t>
  </si>
  <si>
    <t>101 - NMB Head Office - Cash Deposit Agency banking - 0212 12 27 03 agency @60310012557@TPS900 Trx ID PS2010241189  Ter ID 6035180161273   Description ombeni sanga!! From SHAODU BUILDING MATERIAL LIMITED =&gt; FURAHA DAMIAN MBWILO DR AGENCY</t>
  </si>
  <si>
    <t>101AGD4253363304</t>
  </si>
  <si>
    <t>TZS 14623517.47</t>
  </si>
  <si>
    <t>101 - NMB Head Office - Cash Deposit Agency banking - 0212 12 33 13 agency @20310121493@TPS900 Trx ID PS2010255089  Ter ID 2035154818   Description malipo!! From SHAODU BUILDING MATERIAL LIMITED =&gt; HELAKRIDI PETER WELLA</t>
  </si>
  <si>
    <t>101AGD225336B2MG</t>
  </si>
  <si>
    <t>TZS 14759517.47</t>
  </si>
  <si>
    <t>204 - Kariakoo - Funds Transfer  - 02 12 12 53 34 FUND-TRANSFER NMBMobileProd null!! From MUSSA ATHUMANI KIBAMBE =&gt; SHAODU BUILDING MATERIAL LIMITED</t>
  </si>
  <si>
    <t>204FTM4253360546</t>
  </si>
  <si>
    <t>TZS 16269517.47</t>
  </si>
  <si>
    <t>101 - NMB Head Office - Cash Deposit Agency banking - 0212 12 59 45 agency @20310121493@TPS900 Trx ID PS2010315134  Ter ID 2035154818   Description malipo!! From SHAODU BUILDING MATERIAL LIMITED =&gt; HELAKRIDI PETER WELLA</t>
  </si>
  <si>
    <t>101AGD325336A4AC</t>
  </si>
  <si>
    <t>TZS 17469517.47</t>
  </si>
  <si>
    <t>510 - Mihayo - Funds Transfer  - 02 12 14 45 58 FUND-TRANSFER NMBMobileProd null!! From CHRISTIAN OMARY SHABANI =&gt; SHAODU BUILDING MATERIAL LIMITED</t>
  </si>
  <si>
    <t>510FTM4253360021</t>
  </si>
  <si>
    <t>1955000.00</t>
  </si>
  <si>
    <t>TZS 19424517.47</t>
  </si>
  <si>
    <t>225 - Mlimani City - Outgoing Funds Transfer - Sender's Ref  0ERC8ZYDTD =&gt; Ultimate Beneficiary  /0150523656100 * everbright steel materials co Ltd =&gt; Remittance Info  purchase</t>
  </si>
  <si>
    <t>225IBOT253360032</t>
  </si>
  <si>
    <t>TZS 424517.47</t>
  </si>
  <si>
    <t>225 - Mlimani City - Commission on Funds Transfer - Sender's Ref  0ERC8ZYDTD =&gt; Ultimate Beneficiary  /0150523656100 * everbright steel materials co Ltd =&gt; Remittance Info  purchase</t>
  </si>
  <si>
    <t>TZS 420280.18</t>
  </si>
  <si>
    <t>225 - Mlimani City - VAT Payable on Comm and Fees - Sender's Ref  0ERC8ZYDTD =&gt; Ultimate Beneficiary  /0150523656100 * everbright steel materials co Ltd =&gt; Remittance Info  purchase</t>
  </si>
  <si>
    <t>TZS 419517.47</t>
  </si>
  <si>
    <t>03  Dec 2025</t>
  </si>
  <si>
    <t>251 - Mbezi Luis - Funds Transfer  - 03 12 07 16 48 FUND-TRANSFER NMBMobileProd Cement LULU mifuko 100 42.5!! From SOVIMEC HARDWARE AND GROUP COMPANY =&gt; SHAODU BUILDING MATERIAL LIMITED</t>
  </si>
  <si>
    <t>251FTM4253370502</t>
  </si>
  <si>
    <t>TZS 1879517.47</t>
  </si>
  <si>
    <t>225 - Mlimani City - Funds Transfer  - 03 12 07 19 51 FUND-TRANSFER NMBMobileProd Cement !! From KINUNDA, DENIS AMBROS =&gt; SHAODU BUILDING MATERIAL LIMITED</t>
  </si>
  <si>
    <t>225FTM4253370002</t>
  </si>
  <si>
    <t>TZS 3339517.47</t>
  </si>
  <si>
    <t>705 - Masasi - Funds Transfer  - 03 12 07 58 31 FUND-TRANSFER NMBMobileProd null!! From JACKLINE BONAVENTURA MARUNDA =&gt; SHAODU BUILDING MATERIAL LIMITED</t>
  </si>
  <si>
    <t>705FTM4253370004</t>
  </si>
  <si>
    <t>TZS 8339517.47</t>
  </si>
  <si>
    <t>101 - NMB Head Office - Cash Deposit Agency banking - 0312 08 18 54 agency @25110059880@TPS900 Trx ID PS2011567969  Ter ID 2515152303   Description swai!! From SHAODU BUILDING MATERIAL LIMITED =&gt; CATHERINE VESSES SALEHE</t>
  </si>
  <si>
    <t>101AGD3253370756</t>
  </si>
  <si>
    <t>TZS 9799517.47</t>
  </si>
  <si>
    <t>101 - NMB Head Office - Cash Deposit Agency banking - 0312 09 35 26 agency @20310121493@TPS900 Trx ID PS2011706098  Ter ID 2035154818   Description malipo!! From SHAODU BUILDING MATERIAL LIMITED =&gt; HELAKRIDI PETER WELLA</t>
  </si>
  <si>
    <t>101AGD3253372914</t>
  </si>
  <si>
    <t>698600.00</t>
  </si>
  <si>
    <t>TZS 10498117.47</t>
  </si>
  <si>
    <t>511 - Nzega - Funds Transfer  - 03 12 09 50 54 FUND-TRANSFER NMBMobileProd null!! From ELIAS BENEDICTO ELIAS =&gt; SHAODU BUILDING MATERIAL LIMITED</t>
  </si>
  <si>
    <t>511FTM2253370506</t>
  </si>
  <si>
    <t>TZS 10738117.47</t>
  </si>
  <si>
    <t>101 - NMB Head Office - Cash Deposit Agency banking - 0312 10 29 18 agency @80110011342@TPS900 Trx ID PS2011826619  Ter ID 801562842   Description Elly Mwanga!! From SHAODU BUILDING MATERIAL LIMITED =&gt; NEEMA SAUL  NKYA</t>
  </si>
  <si>
    <t>101AGD3253375874</t>
  </si>
  <si>
    <t>TZS 12198117.47</t>
  </si>
  <si>
    <t>334 - Rocky City - Outgoing Funds Transfer - Sender's Ref  PCQVIJ4N8X WARETA ALUMINIUM&amp;GLASS CO LTD to SHAODU BUILDING MATERIAL LIMITED =&gt; Remittance Info  Aluminium</t>
  </si>
  <si>
    <t>334IBFT253370003</t>
  </si>
  <si>
    <t>8513600.00</t>
  </si>
  <si>
    <t>TZS 20711717.47</t>
  </si>
  <si>
    <t>101 - NMB Head Office - Cash Deposit Agency banking - 0312 11 39 13 agency @22510110879@TPS900 Trx ID PS2011987991  Ter ID 2255155361   Description stinus!! From SHAODU BUILDING MATERIAL LIMITED =&gt; DERRS COMPANY LIMITED</t>
  </si>
  <si>
    <t>101AGD3253379719</t>
  </si>
  <si>
    <t>TZS 22711717.47</t>
  </si>
  <si>
    <t>225 - Mlimani City - Funds Transfer  - 03 12 11 47 50 FUND-TRANSFER NMBMobileProd null!! From KAINDULA YAHYA SHABANI =&gt; SHAODU BUILDING MATERIAL LIMITED</t>
  </si>
  <si>
    <t>225FTM2253370570</t>
  </si>
  <si>
    <t>52500.00</t>
  </si>
  <si>
    <t>TZS 22764217.47</t>
  </si>
  <si>
    <t>101 - NMB Head Office - Cash Deposit Agency banking - 0312 13 00 12 agency @32510024513@TPS900 Trx ID PS2012167267  Ter ID 325551802   Description magigo!! From SHAODU BUILDING MATERIAL LIMITED =&gt; MARCO PETRO BARAKA</t>
  </si>
  <si>
    <t>101AGD325337A3D9</t>
  </si>
  <si>
    <t>TZS 25364217.47</t>
  </si>
  <si>
    <t>516 - Kigoma - Funds Transfer  - 03 12 13 46 18 FUND-TRANSFER NMBMobileProd null!! From ISSA SAIDI KAPONGO =&gt; SHAODU BUILDING MATERIAL LIMITED</t>
  </si>
  <si>
    <t>516FTM4253370010</t>
  </si>
  <si>
    <t>4108500.00</t>
  </si>
  <si>
    <t>TZS 29472717.47</t>
  </si>
  <si>
    <t>101 - NMB Head Office - Cash Deposit Agency banking - 0312 13 58 30 agency @20110083112@TPS900 Trx ID PS2012284472  Ter ID 2015101368   Description diposit!! From SHAODU BUILDING MATERIAL LIMITED =&gt; TAJI CROWNHOME STORE</t>
  </si>
  <si>
    <t>101AGD325337A5N9</t>
  </si>
  <si>
    <t>TZS 30122717.47</t>
  </si>
  <si>
    <t>101 - NMB Head Office - Cash Deposit Agency banking - 0312 13 58 32 agency @20310121493@TPS900 Trx ID PS2012284554  Ter ID 2035154818   Description chris!! From SHAODU BUILDING MATERIAL LIMITED =&gt; HELAKRIDI PETER WELLA</t>
  </si>
  <si>
    <t>101AGD325337A5U3</t>
  </si>
  <si>
    <t>TZS 30892717.47</t>
  </si>
  <si>
    <t>101 - NMB Head Office - Cash Deposit Agency banking - 0312 14 18 26 agency @51410072608@TPS900 Trx ID PS2012322893  Ter ID 5145122908   Description kuweka!! From SHAODU BUILDING MATERIAL LIMITED =&gt; JACKLINE NICKSON KAMNDE</t>
  </si>
  <si>
    <t>101AGD325337A6OO</t>
  </si>
  <si>
    <t>2653500.00</t>
  </si>
  <si>
    <t>TZS 33546217.47</t>
  </si>
  <si>
    <t>101 - NMB Head Office - Cash Deposit Agency banking - 0312 14 26 42 agency @21710012993@TPS900 Trx ID PS2012338630  Ter ID 2175469397897   Description sam!! From SHAODU BUILDING MATERIAL LIMITED =&gt; MAZIKU TOUCH POINT COMPANY LIMITED</t>
  </si>
  <si>
    <t>101AGD4253374736</t>
  </si>
  <si>
    <t>3889000.00</t>
  </si>
  <si>
    <t>TZS 37435217.47</t>
  </si>
  <si>
    <t>214 - Kisarawe - Funds Transfer  - 03 12 14 30 27 FUND-TRANSFER NMBMobileProd null!! From REVOCATUS PETER MSANDAWE =&gt; SHAODU BUILDING MATERIAL LIMITED</t>
  </si>
  <si>
    <t>214FTM2253370010</t>
  </si>
  <si>
    <t>TZS 37515217.47</t>
  </si>
  <si>
    <t>705 - Masasi - Funds Transfer  - 03 12 15 16 34 FUND-TRANSFER NMBMobileProd null!! From INNOCENT CASTORY NJAU =&gt; SHAODU BUILDING MATERIAL LIMITED</t>
  </si>
  <si>
    <t>705FTM3253370007</t>
  </si>
  <si>
    <t>TZS 38015217.47</t>
  </si>
  <si>
    <t>201 - Bank House - Funds Transfer  - 03 12 15 42 10 FUND-TRANSFER NMBMobileProd null!! From FRANCO MOLOLO MWAKABUTA =&gt; SHAODU BUILDING MATERIAL LIMITED</t>
  </si>
  <si>
    <t>201FTM3253370034</t>
  </si>
  <si>
    <t>799500.00</t>
  </si>
  <si>
    <t>TZS 38814717.47</t>
  </si>
  <si>
    <t>201 - Bank House - Funds Transfer  - 03 12 16 18 54 FUND-TRANSFER NMBMobileProd null!! From FRANCO MOLOLO MWAKABUTA =&gt; SHAODU BUILDING MATERIAL LIMITED</t>
  </si>
  <si>
    <t>201FTM2253370132</t>
  </si>
  <si>
    <t>TZS 38854717.47</t>
  </si>
  <si>
    <t>101 - NMB Head Office - Cash Deposit Agency banking - 0312 16 39 30 agency @70510059874@TPS900 Trx ID PS2012599597  Ter ID 7055109834   Description NJAU!! From SHAODU BUILDING MATERIAL LIMITED =&gt; MOSES RAPHAEL  OMEME</t>
  </si>
  <si>
    <t>101AGD225337D0WF</t>
  </si>
  <si>
    <t>TZS 39194717.47</t>
  </si>
  <si>
    <t>101 - NMB Head Office - Cash Deposit Agency banking - 0312 16 45 11 agency @40310153192@TPS900 Trx ID PS2012611730  Ter ID 4035123241   Description Paints and Hardware!! From SHAODU BUILDING MATERIAL LIMITED =&gt; MARENGA INVESTMENT CO LTD</t>
  </si>
  <si>
    <t>101AGD325337B5K7</t>
  </si>
  <si>
    <t>TZS 41194717.47</t>
  </si>
  <si>
    <t>225 - Mlimani City - Outgoing Funds Transfer - Sender's Ref  HDUVJDHWVS SHAODU BUILDING MATERIAL LIMITED to KILI STEEL INDUSTRIES LIMITED =&gt; Remittance Info  purchase</t>
  </si>
  <si>
    <t>225IBFT253370081</t>
  </si>
  <si>
    <t>38500000.00</t>
  </si>
  <si>
    <t>TZS 2694717.47</t>
  </si>
  <si>
    <t>Posting Date</t>
  </si>
  <si>
    <t>Details</t>
  </si>
  <si>
    <t>Book Balance</t>
  </si>
  <si>
    <t xml:space="preserve"> 01.02.2025 08:51:44</t>
  </si>
  <si>
    <t xml:space="preserve"> REF:194c00e155ff488b SIMAPP FT FROM LIGEN YI TO SHAODU  N/A</t>
  </si>
  <si>
    <t xml:space="preserve"> 01.02.2025 08:48:56</t>
  </si>
  <si>
    <t xml:space="preserve"> 0.00</t>
  </si>
  <si>
    <t xml:space="preserve"> 8,000,000.00</t>
  </si>
  <si>
    <t xml:space="preserve"> 21,588,128.96</t>
  </si>
  <si>
    <t xml:space="preserve"> 01.02.2025 09:18:32</t>
  </si>
  <si>
    <t xml:space="preserve"> REF:194c026a10450a77 AGENCY FT AB17383905441451088907:Nuhu:Deposr N/A</t>
  </si>
  <si>
    <t xml:space="preserve"> 2,400,000.00</t>
  </si>
  <si>
    <t xml:space="preserve"> 23,988,128.96</t>
  </si>
  <si>
    <t xml:space="preserve"> 01.02.2025 10:31:10</t>
  </si>
  <si>
    <t xml:space="preserve"> REF:194c0691f3e6a852 SIMAPP FT FROM WINFRIDA CHRISTIAN MAHAVA TO SHAODU  N/A</t>
  </si>
  <si>
    <t xml:space="preserve"> 01.02.2025 10:28:22</t>
  </si>
  <si>
    <t xml:space="preserve"> 2,650,000.00</t>
  </si>
  <si>
    <t xml:space="preserve"> 26,638,128.96</t>
  </si>
  <si>
    <t xml:space="preserve"> 01.02.2025 10:57:41</t>
  </si>
  <si>
    <t xml:space="preserve"> REF:194c08168ef0e8ac SIMAPP FT FROM SELEMANI BENARD MICHAEL TO SHAODU  N/A</t>
  </si>
  <si>
    <t xml:space="preserve"> 01.02.2025 10:54:54</t>
  </si>
  <si>
    <t xml:space="preserve"> 8,300,000.00</t>
  </si>
  <si>
    <t xml:space="preserve"> 34,938,128.96</t>
  </si>
  <si>
    <t xml:space="preserve"> 01.02.2025 11:01:09</t>
  </si>
  <si>
    <t xml:space="preserve"> REF:194c084958ac5839 SIMAPP FT FROM SELEMAN BERNARD MICHAEL TO SHAODU  N/A</t>
  </si>
  <si>
    <t xml:space="preserve"> 01.02.2025 10:58:22</t>
  </si>
  <si>
    <t xml:space="preserve"> 2,000,000.00</t>
  </si>
  <si>
    <t xml:space="preserve"> 36,938,128.96</t>
  </si>
  <si>
    <t xml:space="preserve"> 01.02.2025 11:15:38</t>
  </si>
  <si>
    <t xml:space="preserve"> TMS CASH DEPOSIT SHAODU BUILDING DEPOSIT REF:FB78681738397738</t>
  </si>
  <si>
    <t xml:space="preserve"> 1,290,000.00</t>
  </si>
  <si>
    <t xml:space="preserve"> 38,228,128.96</t>
  </si>
  <si>
    <t xml:space="preserve"> 01.02.2025 11:40:26</t>
  </si>
  <si>
    <t xml:space="preserve"> REF:194c0a88bb396a37 SIMAPP FT FROM MOHAMEDY ABDALAH KABWANGA TO SHAODU  N/A</t>
  </si>
  <si>
    <t xml:space="preserve"> 01.02.2025 11:37:38</t>
  </si>
  <si>
    <t xml:space="preserve"> 90,000.00</t>
  </si>
  <si>
    <t xml:space="preserve"> 38,318,128.96</t>
  </si>
  <si>
    <t xml:space="preserve"> 01.02.2025 11:47:00</t>
  </si>
  <si>
    <t xml:space="preserve"> REF:194c0ae8e9eb3a7f SIMAPP FT FROM AZIZ AKBER KHAMBATI TO SHAODU El-Ghadeer N/A</t>
  </si>
  <si>
    <t xml:space="preserve"> 01.02.2025 11:44:12</t>
  </si>
  <si>
    <t xml:space="preserve"> 7,000,000.00</t>
  </si>
  <si>
    <t xml:space="preserve"> 45,318,128.96</t>
  </si>
  <si>
    <t xml:space="preserve"> 01.02.2025 12:02:09</t>
  </si>
  <si>
    <t xml:space="preserve"> REF:194c0bc6b7e7ea3b AGENCY FT AB17384003608351713514:Tom:Kuweka N/A</t>
  </si>
  <si>
    <t xml:space="preserve"> 01.02.2025 12:02:08</t>
  </si>
  <si>
    <t xml:space="preserve"> 1,092,000.00</t>
  </si>
  <si>
    <t xml:space="preserve"> 46,410,128.96</t>
  </si>
  <si>
    <t xml:space="preserve"> 01.02.2025 12:30:54</t>
  </si>
  <si>
    <t xml:space="preserve"> REF:194c0d6bdd0bca10 AGENCY FT AB17384020857747631861:Peter Tarimo:Deposits N/A</t>
  </si>
  <si>
    <t xml:space="preserve"> 01.02.2025 12:30:53</t>
  </si>
  <si>
    <t xml:space="preserve"> 53,410,128.96</t>
  </si>
  <si>
    <t xml:space="preserve"> 01.02.2025 13:01:41</t>
  </si>
  <si>
    <t xml:space="preserve"> REF:194c0f2ee0930b3f AGENCY FT AB17384039331763826722:Mohamed Vagi:Malipo N/A</t>
  </si>
  <si>
    <t xml:space="preserve"> 9,000,000.00</t>
  </si>
  <si>
    <t xml:space="preserve"> 62,410,128.96</t>
  </si>
  <si>
    <t xml:space="preserve"> 01.02.2025 13:23:42</t>
  </si>
  <si>
    <t xml:space="preserve"> TMS CASH DEPOSIT EL GHADEER GLASSWORKS CO LTD CASH REF:FB67061738405422</t>
  </si>
  <si>
    <t xml:space="preserve"> 3,700,000.00</t>
  </si>
  <si>
    <t xml:space="preserve"> 66,110,128.96</t>
  </si>
  <si>
    <t xml:space="preserve"> 01.02.2025 14:22:16</t>
  </si>
  <si>
    <t xml:space="preserve"> REF:194c13cb2adb08fd SIMAPP FT FROM MARY GIBSONI ISSANGA TO SHAODU  N/A</t>
  </si>
  <si>
    <t xml:space="preserve"> 01.02.2025 14:19:28</t>
  </si>
  <si>
    <t xml:space="preserve"> 2,148,000.00</t>
  </si>
  <si>
    <t xml:space="preserve"> 68,258,128.96</t>
  </si>
  <si>
    <t xml:space="preserve"> 01.02.2025 14:44:25</t>
  </si>
  <si>
    <t xml:space="preserve"> REF:194c150fc769f941 SIMAPP FT FROM KULWA NAFTALI JOEL TO SHAODU malipo ya vifaa vya alumi</t>
  </si>
  <si>
    <t xml:space="preserve"> 01.02.2025 14:41:37</t>
  </si>
  <si>
    <t xml:space="preserve"> 176,500.00</t>
  </si>
  <si>
    <t xml:space="preserve"> 68,434,628.96</t>
  </si>
  <si>
    <t xml:space="preserve"> 01.02.2025 15:29:13</t>
  </si>
  <si>
    <t xml:space="preserve"> REF:194c179ffd50783b IB FT FROM SHAODU BUILDING MATERIAL LIMITED TO JOSHUA  AGENT FEE</t>
  </si>
  <si>
    <t xml:space="preserve"> 1,121,800.00</t>
  </si>
  <si>
    <t xml:space="preserve"> 67,312,828.96</t>
  </si>
  <si>
    <t xml:space="preserve"> 01.02.2025 16:04:12</t>
  </si>
  <si>
    <t xml:space="preserve"> REF:194c19a061c70aa5 AGENCY FT AB17384148839432695445:BISHANGA:Deposit N/A</t>
  </si>
  <si>
    <t xml:space="preserve"> 01.02.2025 16:04:11</t>
  </si>
  <si>
    <t xml:space="preserve"> 1,000,000.00</t>
  </si>
  <si>
    <t xml:space="preserve"> 68,312,828.96</t>
  </si>
  <si>
    <t xml:space="preserve"> 01.02.2025 17:19:17</t>
  </si>
  <si>
    <t xml:space="preserve"> REF:194c1dec6eb95870 IB FT FROM SHAODU BUILDING MATERIAL LIMITED TO XINGHAO  PURCHASE</t>
  </si>
  <si>
    <t xml:space="preserve"> 30,000,000.00</t>
  </si>
  <si>
    <t xml:space="preserve"> 38,312,828.96</t>
  </si>
  <si>
    <t xml:space="preserve"> 01.02.2025 18:03:50</t>
  </si>
  <si>
    <t xml:space="preserve"> REF:194c2071c2e0c9db AGENCY FT AB17384220328228304311:Jackson:Payments N/A</t>
  </si>
  <si>
    <t xml:space="preserve"> 01.02.2025 18:03:46</t>
  </si>
  <si>
    <t xml:space="preserve"> 40,312,828.96</t>
  </si>
  <si>
    <t xml:space="preserve"> 01.02.2025 18:54:10</t>
  </si>
  <si>
    <t xml:space="preserve"> REF:194c235a43a50b0f AGENCY FT AB17384250822594887664:JACKSON:Payments N/A</t>
  </si>
  <si>
    <t xml:space="preserve"> 1,800,000.00</t>
  </si>
  <si>
    <t xml:space="preserve"> 42,112,828.96</t>
  </si>
  <si>
    <t xml:space="preserve"> 01.02.2025 18:59:33</t>
  </si>
  <si>
    <t xml:space="preserve"> REF:194c23a905b25a94 AGENCY FT AB17384254050397541949:JACKSON:Payments N/A</t>
  </si>
  <si>
    <t xml:space="preserve"> 1,600,000.00</t>
  </si>
  <si>
    <t xml:space="preserve"> 43,712,828.96</t>
  </si>
  <si>
    <t xml:space="preserve"> 03.02.2025 08:40:18</t>
  </si>
  <si>
    <t xml:space="preserve"> REF:194ca50545d3cae9 SIMAPP FT FROM SALMA SWERD KASSIMU TO SHAODU Mwanga N/A</t>
  </si>
  <si>
    <t xml:space="preserve"> 03.02.2025 08:37:29</t>
  </si>
  <si>
    <t xml:space="preserve"> 1,520,000.00</t>
  </si>
  <si>
    <t xml:space="preserve"> 45,232,828.96</t>
  </si>
  <si>
    <t xml:space="preserve"> 03.02.2025 09:02:32</t>
  </si>
  <si>
    <t xml:space="preserve"> REF:194ca64b0a394841 AGENCY FT AB17385623835235693983:Aivan:Dp N/A</t>
  </si>
  <si>
    <t xml:space="preserve"> 4,170,000.00</t>
  </si>
  <si>
    <t xml:space="preserve"> 49,402,828.96</t>
  </si>
  <si>
    <t xml:space="preserve"> 03.02.2025 09:33:38</t>
  </si>
  <si>
    <t xml:space="preserve"> REF:194ca81291af4b73 SIMAPP FT FROM JULIANA JOHN PATRICK TO SHAODU  N/A</t>
  </si>
  <si>
    <t xml:space="preserve"> 03.02.2025 09:30:49</t>
  </si>
  <si>
    <t xml:space="preserve"> 3,280,000.00</t>
  </si>
  <si>
    <t xml:space="preserve"> 52,682,828.96</t>
  </si>
  <si>
    <t xml:space="preserve"> 03.02.2025 09:43:10</t>
  </si>
  <si>
    <t xml:space="preserve"> REF:194ca89e3ac1fbf3 AGENCY FT AB17385648215063132108:Joyce:Deep N/A</t>
  </si>
  <si>
    <t xml:space="preserve"> 54,482,828.96</t>
  </si>
  <si>
    <t xml:space="preserve"> 03.02.2025 10:10:48</t>
  </si>
  <si>
    <t xml:space="preserve"> REF:194caa32f8f94816 AGENCY FT AB17385664792023070215:Kinunda:Deposit N/A</t>
  </si>
  <si>
    <t xml:space="preserve"> 56,002,828.96</t>
  </si>
  <si>
    <t xml:space="preserve"> 03.02.2025 10:11:04</t>
  </si>
  <si>
    <t xml:space="preserve"> REF:194caa36c9541bd2 AGENCY FT AB17385664949246160996:Ezra:Kuweka N/A</t>
  </si>
  <si>
    <t xml:space="preserve"> 03.02.2025 10:11:03</t>
  </si>
  <si>
    <t xml:space="preserve"> 2,099,000.00</t>
  </si>
  <si>
    <t xml:space="preserve"> 58,101,828.96</t>
  </si>
  <si>
    <t xml:space="preserve"> 03.02.2025 10:43:33</t>
  </si>
  <si>
    <t xml:space="preserve"> REF:194cac12b814790d CB36GK9NFOO C2BMPESA DEPOSIT FROM 255767178026 TO ACC 0150923888900</t>
  </si>
  <si>
    <t xml:space="preserve"> 432,000.00</t>
  </si>
  <si>
    <t xml:space="preserve"> 58,533,828.96</t>
  </si>
  <si>
    <t xml:space="preserve"> 03.02.2025 11:13:09</t>
  </si>
  <si>
    <t xml:space="preserve"> REF:194cadc455dd792a AGENCY FT AB17385702202889962816:NASSORO MOHAMED:Kuweka N/A</t>
  </si>
  <si>
    <t xml:space="preserve"> 6,000,000.00</t>
  </si>
  <si>
    <t xml:space="preserve"> 64,533,828.96</t>
  </si>
  <si>
    <t xml:space="preserve"> 03.02.2025 11:14:23</t>
  </si>
  <si>
    <t xml:space="preserve"> REF:194cadd660661bd9 AGENCY FT AB17385702940986761681:NASSORO MOHAMED:Kuweka N/A</t>
  </si>
  <si>
    <t xml:space="preserve"> 4,000,000.00</t>
  </si>
  <si>
    <t xml:space="preserve"> 68,533,828.96</t>
  </si>
  <si>
    <t xml:space="preserve"> 03.02.2025 12:01:02</t>
  </si>
  <si>
    <t xml:space="preserve"> REF:194cb081a80c3986 AGENCY FT AB17385730929206725170:Daniel kayuni:Malipo N/A</t>
  </si>
  <si>
    <t xml:space="preserve"> 808,000.00</t>
  </si>
  <si>
    <t xml:space="preserve"> 69,341,828.96</t>
  </si>
  <si>
    <t xml:space="preserve"> 03.02.2025 12:10:15</t>
  </si>
  <si>
    <t xml:space="preserve"> REF:194cb108985c7a0d AGENCY FT AB17385736456133056525:Ezra:Kuweka N/A</t>
  </si>
  <si>
    <t xml:space="preserve"> 03.02.2025 12:10:14</t>
  </si>
  <si>
    <t xml:space="preserve"> 75,341,828.96</t>
  </si>
  <si>
    <t xml:space="preserve"> 03.02.2025 12:18:21</t>
  </si>
  <si>
    <t xml:space="preserve"> REF:194cb17f3708dafa AGENCY FT AB17385741315746676259:Daniel kayuni:Malipp N/A</t>
  </si>
  <si>
    <t xml:space="preserve"> 03.02.2025 12:18:20</t>
  </si>
  <si>
    <t xml:space="preserve"> 240,000.00</t>
  </si>
  <si>
    <t xml:space="preserve"> 75,581,828.96</t>
  </si>
  <si>
    <t xml:space="preserve"> 03.02.2025 12:31:26</t>
  </si>
  <si>
    <t xml:space="preserve"> REF:194cb23f138dda54 SIMAPP FT FROM HENDRIKA EVARIST KALANGA TO SHAODU mdf board ungana N/</t>
  </si>
  <si>
    <t xml:space="preserve"> 03.02.2025 12:28:37</t>
  </si>
  <si>
    <t xml:space="preserve"> 880,000.00</t>
  </si>
  <si>
    <t xml:space="preserve"> 76,461,828.96</t>
  </si>
  <si>
    <t xml:space="preserve"> 03.02.2025 12:34:19</t>
  </si>
  <si>
    <t xml:space="preserve"> REF:194cb269601aeb81 AGENCY FT AB17385750906191399069:Ezra:Kuweka N/A</t>
  </si>
  <si>
    <t xml:space="preserve"> 78,461,828.96</t>
  </si>
  <si>
    <t xml:space="preserve"> 03.02.2025 12:57:58</t>
  </si>
  <si>
    <t xml:space="preserve"> REF:194cb3c3b7e988a3 AGENCY FT AB17385765091662180025:Mariam:Deposit N/A</t>
  </si>
  <si>
    <t xml:space="preserve"> 79,981,828.96</t>
  </si>
  <si>
    <t xml:space="preserve"> 03.02.2025 13:41:32</t>
  </si>
  <si>
    <t xml:space="preserve"> REF:194cb641c150ebe2 SIMAPP FT FROM FRANCO MOLOLO MWAKABUTA TO SHAODU  N/A</t>
  </si>
  <si>
    <t xml:space="preserve"> 03.02.2025 13:38:43</t>
  </si>
  <si>
    <t xml:space="preserve"> 3,530,000.00</t>
  </si>
  <si>
    <t xml:space="preserve"> 83,511,828.96</t>
  </si>
  <si>
    <t xml:space="preserve"> 03.02.2025 13:50:07</t>
  </si>
  <si>
    <t xml:space="preserve"> REF:194cb6bfa1fa09d8 AGENCY FT AB17385796383212447953:Joseph:Deposit N/A</t>
  </si>
  <si>
    <t xml:space="preserve"> 5,300,000.00</t>
  </si>
  <si>
    <t xml:space="preserve"> 88,811,828.96</t>
  </si>
  <si>
    <t xml:space="preserve"> 03.02.2025 14:08:50</t>
  </si>
  <si>
    <t xml:space="preserve"> REF: 194cb7d1b32888d0 IB BATCH: 10834749030225 salary</t>
  </si>
  <si>
    <t xml:space="preserve"> 03.02.2025 14:08:49</t>
  </si>
  <si>
    <t xml:space="preserve"> 84,152,232.96</t>
  </si>
  <si>
    <t xml:space="preserve"> Fund Transfer –  Batch Commission</t>
  </si>
  <si>
    <t xml:space="preserve"> 27,104.00</t>
  </si>
  <si>
    <t xml:space="preserve"> 84,125,128.96</t>
  </si>
  <si>
    <t xml:space="preserve"> 03.02.2025 14:27:59</t>
  </si>
  <si>
    <t xml:space="preserve"> REF:194cb8ea528929de AGENCY FT AB17385819103466619834:Ezra:Kuweka N/A</t>
  </si>
  <si>
    <t xml:space="preserve"> 3,000,000.00</t>
  </si>
  <si>
    <t xml:space="preserve"> 87,125,128.96</t>
  </si>
  <si>
    <t xml:space="preserve"> 03.02.2025 14:47:10</t>
  </si>
  <si>
    <t xml:space="preserve"> REF:194cba035b934884 AGENCY FT AB17385830614769989256:Chengula:Chengula N/A</t>
  </si>
  <si>
    <t xml:space="preserve"> 360,000.00</t>
  </si>
  <si>
    <t xml:space="preserve"> 87,485,128.96</t>
  </si>
  <si>
    <t xml:space="preserve"> 03.02.2025 15:47:40</t>
  </si>
  <si>
    <t xml:space="preserve"> REF:194cbd7962979969 SIMAPP FT FROM GUSHAHA MBUDO MASUKA TO SHAODU  N/A</t>
  </si>
  <si>
    <t xml:space="preserve"> 03.02.2025 15:44:51</t>
  </si>
  <si>
    <t xml:space="preserve"> 1,165,000.00</t>
  </si>
  <si>
    <t xml:space="preserve"> 88,650,128.96</t>
  </si>
  <si>
    <t xml:space="preserve"> 03.02.2025 16:09:13</t>
  </si>
  <si>
    <t xml:space="preserve"> REF:194cbeb54fddb9ed AGENCY FT AB17385879843992776451:Ayubu Mgaya:Deposit N/A</t>
  </si>
  <si>
    <t xml:space="preserve"> 1,408,500.00</t>
  </si>
  <si>
    <t xml:space="preserve"> 90,058,628.96</t>
  </si>
  <si>
    <t xml:space="preserve"> 03.02.2025 17:12:03</t>
  </si>
  <si>
    <t xml:space="preserve"> REF:194cc24d8cd8d9a5 AGENCY FT AB17385917537425726369:Ayubu g mgaya:Payment N/A</t>
  </si>
  <si>
    <t xml:space="preserve"> 227,500.00</t>
  </si>
  <si>
    <t xml:space="preserve"> 90,286,128.96</t>
  </si>
  <si>
    <t xml:space="preserve"> 03.02.2025 17:38:20</t>
  </si>
  <si>
    <t xml:space="preserve"> REF:194cc3cebd6a1a3e IB FT FROM SHAODU BUILDING MATERIAL LIMITED TO XINGHAO  PURCHASE</t>
  </si>
  <si>
    <t xml:space="preserve"> 60,000,000.00</t>
  </si>
  <si>
    <t xml:space="preserve"> 30,286,128.96</t>
  </si>
  <si>
    <t xml:space="preserve"> 03.02.2025 17:41:12</t>
  </si>
  <si>
    <t xml:space="preserve"> REF:194cc3f88ac4eabf IB FT FROM SHAODU BUILDING MATERIAL LIMITED TO SAPPHIRE  PURCHASE</t>
  </si>
  <si>
    <t xml:space="preserve"> 286,128.96</t>
  </si>
  <si>
    <t xml:space="preserve"> 03.02.2025 18:34:39</t>
  </si>
  <si>
    <t xml:space="preserve"> REF:194cc7309bd7ea90 IB GePG BIL 9910843939911 REC 925034308269185 SHAODU BUILDING MATERIA</t>
  </si>
  <si>
    <t xml:space="preserve"> 03.02.2025 18:34:38</t>
  </si>
  <si>
    <t xml:space="preserve"> 30,000.00</t>
  </si>
  <si>
    <t xml:space="preserve"> 256,128.96</t>
  </si>
  <si>
    <t xml:space="preserve"> REF:194cc7309bd7ea90 CHARGE: GePG VIA IB</t>
  </si>
  <si>
    <t xml:space="preserve"> 600.00</t>
  </si>
  <si>
    <t xml:space="preserve"> 255,528.96</t>
  </si>
  <si>
    <t xml:space="preserve"> 04.02.2025 02:51:02</t>
  </si>
  <si>
    <t xml:space="preserve"> VAT (18%) PAYABLE ON COMMISSION AND FEES : FULL</t>
  </si>
  <si>
    <t xml:space="preserve"> 4,878.72</t>
  </si>
  <si>
    <t xml:space="preserve"> 250,650.24</t>
  </si>
  <si>
    <t xml:space="preserve"> 04.02.2025 09:14:00</t>
  </si>
  <si>
    <t xml:space="preserve"> REF:194cf9587bfa98cb IB FT FROM DODOMA TURK COMPANY LTD TO SHAODU  Alu materls mr Soko</t>
  </si>
  <si>
    <t xml:space="preserve"> 04.02.2025 09:13:59</t>
  </si>
  <si>
    <t xml:space="preserve"> 1,844,000.00</t>
  </si>
  <si>
    <t xml:space="preserve"> 2,094,650.24</t>
  </si>
  <si>
    <t xml:space="preserve"> 04.02.2025 09:39:24</t>
  </si>
  <si>
    <t xml:space="preserve"> REF:194cfaccb2085b29 AGENCY FT AB17386509950456406662:Js:Akiba N/A</t>
  </si>
  <si>
    <t xml:space="preserve"> 5,794,650.24</t>
  </si>
  <si>
    <t xml:space="preserve"> 04.02.2025 10:39:17</t>
  </si>
  <si>
    <t xml:space="preserve"> REF:194cfe39b0a8ab07 SIMAPP FT FROM RICK JOHN SEDA TO SHAODU  N/A</t>
  </si>
  <si>
    <t xml:space="preserve"> 04.02.2025 10:36:27</t>
  </si>
  <si>
    <t xml:space="preserve"> 4,660,000.00</t>
  </si>
  <si>
    <t xml:space="preserve"> 10,454,650.24</t>
  </si>
  <si>
    <t xml:space="preserve"> 04.02.2025 11:01:59</t>
  </si>
  <si>
    <t xml:space="preserve"> REF:194cff86429a2b02 AGENCY FT AB17386559494001716453:Diwan msuya:A N/A</t>
  </si>
  <si>
    <t xml:space="preserve"> 04.02.2025 11:01:58</t>
  </si>
  <si>
    <t xml:space="preserve"> 12,454,650.24</t>
  </si>
  <si>
    <t xml:space="preserve"> 04.02.2025 12:11:04</t>
  </si>
  <si>
    <t xml:space="preserve"> REF:194d037a506a5b75 SIMAPP FT FROM EMMANUEL DEOGRATIUS RWEZA TO SHAODU  N/A</t>
  </si>
  <si>
    <t xml:space="preserve"> 04.02.2025 12:08:15</t>
  </si>
  <si>
    <t xml:space="preserve"> 365,000.00</t>
  </si>
  <si>
    <t xml:space="preserve"> 12,819,650.24</t>
  </si>
  <si>
    <t xml:space="preserve"> 04.02.2025 12:33:13</t>
  </si>
  <si>
    <t xml:space="preserve"> REF:194d04bed7f46ac2 AGENCY FT AB17386614240439539865:Freemanga:Kuweka N/A</t>
  </si>
  <si>
    <t xml:space="preserve"> 13,000,000.00</t>
  </si>
  <si>
    <t xml:space="preserve"> 25,819,650.24</t>
  </si>
  <si>
    <t xml:space="preserve"> 04.02.2025 13:13:46</t>
  </si>
  <si>
    <t xml:space="preserve"> REF:194d0710cc735bde AGENCY FT AB17386638568064899237:Mashalla:Malipo N/A</t>
  </si>
  <si>
    <t xml:space="preserve"> 27,339,650.24</t>
  </si>
  <si>
    <t xml:space="preserve"> 04.02.2025 13:15:18</t>
  </si>
  <si>
    <t xml:space="preserve"> TMS CASH DEPOSIT freepash  sons co ltd deposit REF:FB16071738664118</t>
  </si>
  <si>
    <t xml:space="preserve"> 18,175,000.00</t>
  </si>
  <si>
    <t xml:space="preserve"> 45,514,650.24</t>
  </si>
  <si>
    <t xml:space="preserve"> 04.02.2025 13:44:03</t>
  </si>
  <si>
    <t xml:space="preserve"> REF:194d08cc7364992c AGENCY FT AB17386656739987547037:Mubba:Akiba N/A</t>
  </si>
  <si>
    <t xml:space="preserve"> 1,215,000.00</t>
  </si>
  <si>
    <t xml:space="preserve"> 46,729,650.24</t>
  </si>
  <si>
    <t xml:space="preserve"> 04.02.2025 15:09:19</t>
  </si>
  <si>
    <t xml:space="preserve"> REF:194d0dad3fc7b8b2 SIMAPP FT FROM WINFRIDA CHRISTIAN MAHAVA TO SHAODU  N/A</t>
  </si>
  <si>
    <t xml:space="preserve"> 04.02.2025 15:06:29</t>
  </si>
  <si>
    <t xml:space="preserve"> 345,000.00</t>
  </si>
  <si>
    <t xml:space="preserve"> 47,074,650.24</t>
  </si>
  <si>
    <t xml:space="preserve"> 04.02.2025 15:11:35</t>
  </si>
  <si>
    <t xml:space="preserve"> REF:194d0df7c54d5b27 IB GePG BIL 995531343074 REC 925035308474284 SHAODU BUILDING MATERIAL</t>
  </si>
  <si>
    <t xml:space="preserve"> 1,389,733.40</t>
  </si>
  <si>
    <t xml:space="preserve"> 45,684,916.84</t>
  </si>
  <si>
    <t xml:space="preserve"> REF:194d0df7c54d5b27 CHARGE: GePG VIA IB</t>
  </si>
  <si>
    <t xml:space="preserve"> 7,000.00</t>
  </si>
  <si>
    <t xml:space="preserve"> 45,677,916.84</t>
  </si>
  <si>
    <t xml:space="preserve"> 04.02.2025 15:19:09</t>
  </si>
  <si>
    <t xml:space="preserve"> REF:194d0e66b57dc847 IB GePG BIL 9984120421809 REC 925035308477193 SHAODU BUILDING MATERIA</t>
  </si>
  <si>
    <t xml:space="preserve"> 276,203.63</t>
  </si>
  <si>
    <t xml:space="preserve"> 45,401,713.21</t>
  </si>
  <si>
    <t xml:space="preserve"> REF:194d0e66b57dc847 CHARGE: GePG VIA IB</t>
  </si>
  <si>
    <t xml:space="preserve"> 4,000.00</t>
  </si>
  <si>
    <t xml:space="preserve"> 45,397,713.21</t>
  </si>
  <si>
    <t xml:space="preserve"> 04.02.2025 15:20:30</t>
  </si>
  <si>
    <t xml:space="preserve"> REF:194d0e7a642b0b71 IB GePG BIL 9984120421933 REC 925035308477696 SHAODU BUILDING MATERIA</t>
  </si>
  <si>
    <t xml:space="preserve"> 243,203.35</t>
  </si>
  <si>
    <t xml:space="preserve"> 45,154,509.86</t>
  </si>
  <si>
    <t xml:space="preserve"> REF:194d0e7a642b0b71 CHARGE: GePG VIA IB</t>
  </si>
  <si>
    <t xml:space="preserve"> 45,150,509.86</t>
  </si>
  <si>
    <t xml:space="preserve"> 04.02.2025 15:25:13</t>
  </si>
  <si>
    <t xml:space="preserve"> TMS CASH DEPOSIT MICHAEL STEPHANO DEPOSIT REF:FB13861738671912</t>
  </si>
  <si>
    <t xml:space="preserve"> 50,450,509.86</t>
  </si>
  <si>
    <t xml:space="preserve"> 04.02.2025 15:50:51</t>
  </si>
  <si>
    <t xml:space="preserve"> REF:194d100dccb9098c AGENCY FT AB17386732817814819439:Mariam:Payment N/A</t>
  </si>
  <si>
    <t xml:space="preserve"> 8,840,000.00</t>
  </si>
  <si>
    <t xml:space="preserve"> 59,290,509.86</t>
  </si>
  <si>
    <t xml:space="preserve"> 04.02.2025 16:36:37</t>
  </si>
  <si>
    <t xml:space="preserve"> REF:194d12ac1fb4ca3e AGENCY FT AB17386760273802651216:Mussa:Dp N/A</t>
  </si>
  <si>
    <t xml:space="preserve"> 04.02.2025 16:36:36</t>
  </si>
  <si>
    <t xml:space="preserve"> 1,345,000.00</t>
  </si>
  <si>
    <t xml:space="preserve"> 60,635,509.86</t>
  </si>
  <si>
    <t xml:space="preserve"> 04.02.2025 16:39:01</t>
  </si>
  <si>
    <t xml:space="preserve"> REF:194d12cf543e1bf8 AGENCY FT AB17386761716571528575:Mussa:Dp N/A</t>
  </si>
  <si>
    <t xml:space="preserve"> 1,005,000.00</t>
  </si>
  <si>
    <t xml:space="preserve"> 61,640,509.86</t>
  </si>
  <si>
    <t xml:space="preserve"> 04.02.2025 16:51:37</t>
  </si>
  <si>
    <t xml:space="preserve"> REF:194d1387e57f2a54 SIMAPP FT FROM SAMWELI FOBI KALOLO TO SHAODU  N/A</t>
  </si>
  <si>
    <t xml:space="preserve"> 04.02.2025 16:48:48</t>
  </si>
  <si>
    <t xml:space="preserve"> 1,100,000.00</t>
  </si>
  <si>
    <t xml:space="preserve"> 62,740,509.86</t>
  </si>
  <si>
    <t xml:space="preserve"> 04.02.2025 17:15:18</t>
  </si>
  <si>
    <t xml:space="preserve"> TZ HZ1IJ8L1ERNB4919 IB TIS TRANSFER FROM SHAODU BUILDING MATERIAL LIMITED TO GLOBAL ALUMIN</t>
  </si>
  <si>
    <t xml:space="preserve"> 2,740,509.86</t>
  </si>
  <si>
    <t xml:space="preserve"> 04.02.2025 17:15:19</t>
  </si>
  <si>
    <t xml:space="preserve"> TZ HZ1IJ8L1ERNB4919 CHARGE: TIS TRANSFER VIA IB</t>
  </si>
  <si>
    <t xml:space="preserve"> 10,000.00</t>
  </si>
  <si>
    <t xml:space="preserve"> 2,730,509.86</t>
  </si>
  <si>
    <t xml:space="preserve"> 04.02.2025 21:44:17</t>
  </si>
  <si>
    <t xml:space="preserve"> Monthly Maintenance Fee</t>
  </si>
  <si>
    <t xml:space="preserve"> 13,000.00</t>
  </si>
  <si>
    <t xml:space="preserve"> 2,717,509.86</t>
  </si>
  <si>
    <t xml:space="preserve"> 04.02.2025 21:48:16</t>
  </si>
  <si>
    <t xml:space="preserve"> 2,340.00</t>
  </si>
  <si>
    <t xml:space="preserve"> 2,715,169.86</t>
  </si>
  <si>
    <t xml:space="preserve"> 05.02.2025 06:47:42</t>
  </si>
  <si>
    <t xml:space="preserve"> 1,800.00</t>
  </si>
  <si>
    <t xml:space="preserve"> 2,713,369.86</t>
  </si>
  <si>
    <t xml:space="preserve"> 05.02.2025 08:42:07</t>
  </si>
  <si>
    <t xml:space="preserve"> REF:194d49eb24c9eb2c SIMAPP FT FROM BUBBLE GUPPIES SCHOOL TO SHAODU  N/A</t>
  </si>
  <si>
    <t xml:space="preserve"> 05.02.2025 08:39:17</t>
  </si>
  <si>
    <t xml:space="preserve"> 1,500,000.00</t>
  </si>
  <si>
    <t xml:space="preserve"> 4,213,369.86</t>
  </si>
  <si>
    <t xml:space="preserve"> 05.02.2025 09:50:05</t>
  </si>
  <si>
    <t xml:space="preserve"> REF:194d4dcedad0b911 AGENCY FT AB17387380354229986082:Ezra:Kuweka N/A</t>
  </si>
  <si>
    <t xml:space="preserve"> 7,213,369.86</t>
  </si>
  <si>
    <t xml:space="preserve"> 05.02.2025 10:31:44</t>
  </si>
  <si>
    <t xml:space="preserve"> REF:194d5030e9fb99f4 AGENCY FT AB17387405342784645385:Jackson:Kuweka N/A</t>
  </si>
  <si>
    <t xml:space="preserve"> 10,213,369.86</t>
  </si>
  <si>
    <t xml:space="preserve"> 05.02.2025 11:29:44</t>
  </si>
  <si>
    <t xml:space="preserve"> REF:194d538299e15ac2 AGENCY FT AB17387440147782310488:Ezra:Kuweka N/A</t>
  </si>
  <si>
    <t xml:space="preserve"> 2,900,000.00</t>
  </si>
  <si>
    <t xml:space="preserve"> 13,113,369.86</t>
  </si>
  <si>
    <t xml:space="preserve"> 05.02.2025 11:45:00</t>
  </si>
  <si>
    <t xml:space="preserve"> REF:194d546215f21bc1 SIMAPP FT FROM OMAR SAID OMAR TO SHAODU  N/A</t>
  </si>
  <si>
    <t xml:space="preserve"> 05.02.2025 11:42:10</t>
  </si>
  <si>
    <t xml:space="preserve"> 10,000,000.00</t>
  </si>
  <si>
    <t xml:space="preserve"> 23,113,369.86</t>
  </si>
  <si>
    <t xml:space="preserve"> 05.02.2025 12:00:08</t>
  </si>
  <si>
    <t xml:space="preserve"> REF:194d553fbb8c29f2 AGENCY FT AB17387458380526516318:Ezra:Kuweka N/A</t>
  </si>
  <si>
    <t xml:space="preserve"> 05.02.2025 12:00:07</t>
  </si>
  <si>
    <t xml:space="preserve"> 24,113,369.86</t>
  </si>
  <si>
    <t xml:space="preserve"> 05.02.2025 12:05:56</t>
  </si>
  <si>
    <t xml:space="preserve"> Interim Statement Charge</t>
  </si>
  <si>
    <t xml:space="preserve"> 1,694.92</t>
  </si>
  <si>
    <t xml:space="preserve"> 24,111,674.94</t>
  </si>
  <si>
    <t xml:space="preserve"> 05.02.2025 12:28:37</t>
  </si>
  <si>
    <t xml:space="preserve"> REF:194d56e10fc4f83c SIMAPP FT FROM SIMBO ESTOMIH SHILE TO SHAODU  N/A</t>
  </si>
  <si>
    <t xml:space="preserve"> 05.02.2025 12:25:47</t>
  </si>
  <si>
    <t xml:space="preserve"> 1,055,500.00</t>
  </si>
  <si>
    <t xml:space="preserve"> 25,167,174.94</t>
  </si>
  <si>
    <t xml:space="preserve"> 05.02.2025 12:49:03</t>
  </si>
  <si>
    <t xml:space="preserve"> REF:194d580c61586aad SIMAPP FT FROM JACKSON LABAN MUNUO TO SHAODU  N/A</t>
  </si>
  <si>
    <t xml:space="preserve"> 05.02.2025 12:46:13</t>
  </si>
  <si>
    <t xml:space="preserve"> 29,167,174.94</t>
  </si>
  <si>
    <t xml:space="preserve"> 05.02.2025 13:25:18</t>
  </si>
  <si>
    <t xml:space="preserve"> REF:194d5a1f31016867 AGENCY FT AB17387509476106871947:132107297 INK MEDIA:Dp N/A</t>
  </si>
  <si>
    <t xml:space="preserve"> 05.02.2025 13:25:17</t>
  </si>
  <si>
    <t xml:space="preserve"> 10,580,000.00</t>
  </si>
  <si>
    <t xml:space="preserve"> 39,747,174.94</t>
  </si>
  <si>
    <t xml:space="preserve"> 05.02.2025 13:25:41</t>
  </si>
  <si>
    <t xml:space="preserve"> REF:194d5a25053ae9cc AGENCY FT AB17387509714696443850:Marki:Kuweka N/A</t>
  </si>
  <si>
    <t xml:space="preserve"> 18,920,000.00</t>
  </si>
  <si>
    <t xml:space="preserve"> 58,667,174.94</t>
  </si>
  <si>
    <t xml:space="preserve"> 05.02.2025 13:30:52</t>
  </si>
  <si>
    <t xml:space="preserve"> REF:194d5a70dd7c7ade AGENCY FT AB17387512820329867718:Zubeir:Deposits N/A</t>
  </si>
  <si>
    <t xml:space="preserve"> 60,467,174.94</t>
  </si>
  <si>
    <t xml:space="preserve"> 05.02.2025 15:02:18</t>
  </si>
  <si>
    <t xml:space="preserve"> REF:194d5fac462679e3 AGENCY FT AB17387567682741640586:Rajabu. Maisala:Kuweka N/A</t>
  </si>
  <si>
    <t xml:space="preserve"> 70,467,174.94</t>
  </si>
  <si>
    <t xml:space="preserve"> 05.02.2025 15:49:33</t>
  </si>
  <si>
    <t xml:space="preserve"> REF:194d62606dacd984 AGENCY FT AB17387596033989420653:Mussa:Dp N/A</t>
  </si>
  <si>
    <t xml:space="preserve"> 1,700,000.00</t>
  </si>
  <si>
    <t xml:space="preserve"> 72,167,174.94</t>
  </si>
  <si>
    <t xml:space="preserve"> 05.02.2025 17:49:30</t>
  </si>
  <si>
    <t xml:space="preserve"> REF:194d693d7d46cab0 IB FT FROM SHAODU BUILDING MATERIAL LIMITED TO SAPPHIRE  PURCHASE</t>
  </si>
  <si>
    <t xml:space="preserve"> 40,000,000.00</t>
  </si>
  <si>
    <t xml:space="preserve"> 32,167,174.94</t>
  </si>
  <si>
    <t xml:space="preserve"> 05.02.2025 20:34:21</t>
  </si>
  <si>
    <t xml:space="preserve"> 05.02.2025 20:34:20</t>
  </si>
  <si>
    <t xml:space="preserve"> 305.09</t>
  </si>
  <si>
    <t xml:space="preserve"> 32,166,869.85</t>
  </si>
  <si>
    <t xml:space="preserve"> 06.02.2025 07:54:23</t>
  </si>
  <si>
    <t xml:space="preserve"> REF:194d99959274cad3 AGENCY FT AB17388174927922824942:Grace shayo:Deposit N/A</t>
  </si>
  <si>
    <t xml:space="preserve"> 33,686,869.85</t>
  </si>
  <si>
    <t xml:space="preserve"> 06.02.2025 08:06:28</t>
  </si>
  <si>
    <t xml:space="preserve"> REF:194d9a46917afb3a AGENCY FT AB17388182175541351890:Happy:Akiba N/A</t>
  </si>
  <si>
    <t xml:space="preserve"> 35,186,869.85</t>
  </si>
  <si>
    <t xml:space="preserve"> 06.02.2025 09:25:27</t>
  </si>
  <si>
    <t xml:space="preserve"> REF:194d9ecb6d149940 SIMAPP FT FROM FRANK LUCAS NKILILA TO SHAODU  N/A</t>
  </si>
  <si>
    <t xml:space="preserve"> 06.02.2025 09:22:36</t>
  </si>
  <si>
    <t xml:space="preserve"> 780,000.00</t>
  </si>
  <si>
    <t xml:space="preserve"> 35,966,869.85</t>
  </si>
  <si>
    <t>WE</t>
  </si>
  <si>
    <t xml:space="preserve"> REF:194d9f37bbf80945 SIMUSSD FT FROM BERENARDO HAMIS MAGAZI TO SHAODU  N/A</t>
  </si>
  <si>
    <t xml:space="preserve"> 06.02.2025 09:30:00</t>
  </si>
  <si>
    <t xml:space="preserve"> 936,000.00</t>
  </si>
  <si>
    <t xml:space="preserve"> 36,902,869.85</t>
  </si>
  <si>
    <t xml:space="preserve"> 06.02.2025 09:38:49</t>
  </si>
  <si>
    <t xml:space="preserve"> REF:194d9f8f4ebe49fe AGENCY FT AB17388237584934003420:Ezra nashon:Kuweka N/A</t>
  </si>
  <si>
    <t xml:space="preserve"> 06.02.2025 09:38:48</t>
  </si>
  <si>
    <t xml:space="preserve"> 39,902,869.85</t>
  </si>
  <si>
    <t xml:space="preserve"> 06.02.2025 10:24:16</t>
  </si>
  <si>
    <t xml:space="preserve"> REF:194da2291535ca68 AGENCY FT AB17388264840006842831:Rajab Maisala:Dp N/A</t>
  </si>
  <si>
    <t xml:space="preserve"> 06.02.2025 10:24:15</t>
  </si>
  <si>
    <t xml:space="preserve"> 4,700,000.00</t>
  </si>
  <si>
    <t xml:space="preserve"> 44,602,869.85</t>
  </si>
  <si>
    <t xml:space="preserve"> 06.02.2025 10:57:26</t>
  </si>
  <si>
    <t xml:space="preserve"> REF:194da40ed8de1bfc SIMAPP FT FROM NEEMA JOHN PATRICK TO SHAODU  N/A</t>
  </si>
  <si>
    <t xml:space="preserve"> 06.02.2025 10:54:35</t>
  </si>
  <si>
    <t xml:space="preserve"> 1,780,000.00</t>
  </si>
  <si>
    <t xml:space="preserve"> 46,382,869.85</t>
  </si>
  <si>
    <t xml:space="preserve"> 06.02.2025 11:01:32</t>
  </si>
  <si>
    <t xml:space="preserve"> REF:194da44ae0b31b8d SIMAPP FT FROM JULIANA JOHN PATRICK TO SHAODU  N/A</t>
  </si>
  <si>
    <t xml:space="preserve"> 06.02.2025 10:58:41</t>
  </si>
  <si>
    <t xml:space="preserve"> 1,380,000.00</t>
  </si>
  <si>
    <t xml:space="preserve"> 47,762,869.85</t>
  </si>
  <si>
    <t xml:space="preserve"> 06.02.2025 11:13:11</t>
  </si>
  <si>
    <t xml:space="preserve"> REF:194da4f5cd7eeb45 IB FT FROM NEW RAINBOW AFRICA LTD TO SHAODU  GLASS DARK GREY AND MIRR</t>
  </si>
  <si>
    <t xml:space="preserve"> 9,550,000.00</t>
  </si>
  <si>
    <t xml:space="preserve"> 57,312,869.85</t>
  </si>
  <si>
    <t xml:space="preserve"> 06.02.2025 11:31:21</t>
  </si>
  <si>
    <t xml:space="preserve"> REF:194da5ffca712b4c SIMUSSD FT FROM ASHA OMARY MTANGI TO SHAODU  N/A</t>
  </si>
  <si>
    <t xml:space="preserve"> 06.02.2025 11:28:31</t>
  </si>
  <si>
    <t xml:space="preserve"> 60,312,869.85</t>
  </si>
  <si>
    <t xml:space="preserve"> 06.02.2025 11:42:20</t>
  </si>
  <si>
    <t xml:space="preserve"> REF:194da6a087425ade SIMAPP FT FROM BIGONE ALUMINIUM TO SHAODU building materials  N/A</t>
  </si>
  <si>
    <t xml:space="preserve"> 06.02.2025 11:39:29</t>
  </si>
  <si>
    <t xml:space="preserve"> 64,312,869.85</t>
  </si>
  <si>
    <t xml:space="preserve"> 06.02.2025 12:16:11</t>
  </si>
  <si>
    <t xml:space="preserve"> REF:194da890697df8fa SIMAPP FT FROM SIMBO ESTOMIH SHILE TO SHAODU  N/A</t>
  </si>
  <si>
    <t xml:space="preserve"> 06.02.2025 12:13:20</t>
  </si>
  <si>
    <t xml:space="preserve"> 6,000.00</t>
  </si>
  <si>
    <t xml:space="preserve"> 64,318,869.85</t>
  </si>
  <si>
    <t xml:space="preserve"> 06.02.2025 12:20:16</t>
  </si>
  <si>
    <t xml:space="preserve"> REF:194da8cc48014a8a SIMAPP FT FROM BOSKO LAWI KARANDA TO SHAODU malipo ya vioo sheets 35 </t>
  </si>
  <si>
    <t xml:space="preserve"> 06.02.2025 12:17:26</t>
  </si>
  <si>
    <t xml:space="preserve"> 66,718,869.85</t>
  </si>
  <si>
    <t xml:space="preserve"> 06.02.2025 12:24:13</t>
  </si>
  <si>
    <t xml:space="preserve"> REF:194da906481d3a91 AGENCY FT AB17388336830176046238:Freemanga:Kuweka N/A</t>
  </si>
  <si>
    <t xml:space="preserve"> 68,718,869.85</t>
  </si>
  <si>
    <t xml:space="preserve"> 06.02.2025 12:24:45</t>
  </si>
  <si>
    <t xml:space="preserve"> REF:194da90e0c1659da SIMAPP FT FROM MOHAMEDI HAMISI NGOTA TO SHAODU  N/A</t>
  </si>
  <si>
    <t xml:space="preserve"> 06.02.2025 12:21:55</t>
  </si>
  <si>
    <t xml:space="preserve"> 2,065,500.00</t>
  </si>
  <si>
    <t xml:space="preserve"> 70,784,369.85</t>
  </si>
  <si>
    <t xml:space="preserve"> 06.02.2025 12:29:07</t>
  </si>
  <si>
    <t xml:space="preserve"> REF:194da94e04b7184d SIMAPP FT FROM ALLY JOSEPH KISWAGA TO SHAODU Malipo ya Cement 42.5N m</t>
  </si>
  <si>
    <t xml:space="preserve"> 06.02.2025 12:26:17</t>
  </si>
  <si>
    <t xml:space="preserve"> 72,284,369.85</t>
  </si>
  <si>
    <t xml:space="preserve"> 06.02.2025 12:48:37</t>
  </si>
  <si>
    <t xml:space="preserve"> REF:194daa6b9680f96b SIMAPP FT FROM GASTON CHARLES ERASNUS TO SHAODU  N/A</t>
  </si>
  <si>
    <t xml:space="preserve"> 06.02.2025 12:45:47</t>
  </si>
  <si>
    <t xml:space="preserve"> 5,850,000.00</t>
  </si>
  <si>
    <t xml:space="preserve"> 78,134,369.85</t>
  </si>
  <si>
    <t xml:space="preserve"> 06.02.2025 12:54:24</t>
  </si>
  <si>
    <t xml:space="preserve"> REF:194daac041833949 AGENCY FT AB17388354933667729887:Levina:Akiba N/A</t>
  </si>
  <si>
    <t xml:space="preserve"> 06.02.2025 12:54:23</t>
  </si>
  <si>
    <t xml:space="preserve"> 79,634,369.85</t>
  </si>
  <si>
    <t xml:space="preserve"> 06.02.2025 12:55:08</t>
  </si>
  <si>
    <t xml:space="preserve"> REF:194daacb29133863 AGENCY FT AB17388355379733676907:George:Cash N/A</t>
  </si>
  <si>
    <t xml:space="preserve"> 55,000.00</t>
  </si>
  <si>
    <t xml:space="preserve"> 79,689,369.85</t>
  </si>
  <si>
    <t xml:space="preserve"> 06.02.2025 13:07:03</t>
  </si>
  <si>
    <t xml:space="preserve"> REF:194dab7988df28d6 AGENCY FT AB17388362521568898127:JULIUS:KUWEKA N/A</t>
  </si>
  <si>
    <t xml:space="preserve"> 06.02.2025 13:07:02</t>
  </si>
  <si>
    <t xml:space="preserve"> 6,500,000.00</t>
  </si>
  <si>
    <t xml:space="preserve"> 86,189,369.85</t>
  </si>
  <si>
    <t xml:space="preserve"> 06.02.2025 13:11:17</t>
  </si>
  <si>
    <t xml:space="preserve"> REF:194dabb797f9e9f0 AGENCY FT AB17388365063464721425:Best aluminum:Dp N/A</t>
  </si>
  <si>
    <t xml:space="preserve"> 06.02.2025 13:11:16</t>
  </si>
  <si>
    <t xml:space="preserve"> 86,621,369.85</t>
  </si>
  <si>
    <t xml:space="preserve"> 06.02.2025 13:22:38</t>
  </si>
  <si>
    <t xml:space="preserve"> REF:194dac5dc553ab25 SIMAPP FT FROM OMAR SAID OMAR TO SHAODU  N/A</t>
  </si>
  <si>
    <t xml:space="preserve"> 06.02.2025 13:19:47</t>
  </si>
  <si>
    <t xml:space="preserve"> 92,621,369.85</t>
  </si>
  <si>
    <t xml:space="preserve"> 06.02.2025 13:28:51</t>
  </si>
  <si>
    <t xml:space="preserve"> REF:194dacb9123529af AGENCY FT AB17388375610938758356:Mniko:Deposit N/A</t>
  </si>
  <si>
    <t xml:space="preserve"> 19,945,000.00</t>
  </si>
  <si>
    <t xml:space="preserve"> 112,566,369.85</t>
  </si>
  <si>
    <t xml:space="preserve"> 06.02.2025 13:53:27</t>
  </si>
  <si>
    <t xml:space="preserve"> REF:194dae21435a2a69 SIMAPP FT FROM ENOCK MULINDA EUSTACE TO SHAODU alu N/A</t>
  </si>
  <si>
    <t xml:space="preserve"> 06.02.2025 13:50:37</t>
  </si>
  <si>
    <t xml:space="preserve"> 113,566,369.85</t>
  </si>
  <si>
    <t xml:space="preserve"> 06.02.2025 14:00:39</t>
  </si>
  <si>
    <t xml:space="preserve"> REF:194dae8ac45bcade AGENCY FT AB17388394686153743417:Enock:Deposit N/A</t>
  </si>
  <si>
    <t xml:space="preserve"> 12,600,000.00</t>
  </si>
  <si>
    <t xml:space="preserve"> 126,166,369.85</t>
  </si>
  <si>
    <t xml:space="preserve"> 06.02.2025 14:05:09</t>
  </si>
  <si>
    <t xml:space="preserve"> REF:194daecc9265fa98 SIMAPP FT FROM EDINA LEONARD MSIGWA TO SHAODU  N/A</t>
  </si>
  <si>
    <t xml:space="preserve"> 06.02.2025 14:02:18</t>
  </si>
  <si>
    <t xml:space="preserve"> 3,040,000.00</t>
  </si>
  <si>
    <t xml:space="preserve"> 129,206,369.85</t>
  </si>
  <si>
    <t xml:space="preserve"> 06.02.2025 14:26:55</t>
  </si>
  <si>
    <t xml:space="preserve"> REF:194db00bafad3a73 AGENCY FT AB17388410450505001177:Revocatus:Kuweka N/A</t>
  </si>
  <si>
    <t xml:space="preserve"> 2,114,000.00</t>
  </si>
  <si>
    <t xml:space="preserve"> 131,320,369.85</t>
  </si>
  <si>
    <t xml:space="preserve"> 06.02.2025 15:15:15</t>
  </si>
  <si>
    <t xml:space="preserve"> REF:194db2cf8160f97a AGENCY FT AB17388439442427822847:Kassim:Kuweka N/A</t>
  </si>
  <si>
    <t xml:space="preserve"> 06.02.2025 15:15:14</t>
  </si>
  <si>
    <t xml:space="preserve"> 06.02.2025 15:36:36</t>
  </si>
  <si>
    <t xml:space="preserve"> REF:194db431c2952a8e ESB TIPS TIGO/ZANTEL 501-756214559711 255715731198 JUMA ABDUL TO SHAO</t>
  </si>
  <si>
    <t xml:space="preserve"> 06.02.2025 16:21:47</t>
  </si>
  <si>
    <t xml:space="preserve"> REF:194db69e396efbc4 AGENCY FT AB17388479365656034845:Jackson:Kuwek N/A</t>
  </si>
  <si>
    <t xml:space="preserve"> 143,045,369.85</t>
  </si>
  <si>
    <t xml:space="preserve"> 06.02.2025 17:02:29</t>
  </si>
  <si>
    <t xml:space="preserve"> REF:194db8f23ed01aa6 AGENCY FT AB17388503780336353056:Nuhu:Depo N/A</t>
  </si>
  <si>
    <t xml:space="preserve"> 06.02.2025 17:02:28</t>
  </si>
  <si>
    <t xml:space="preserve"> 2,250,000.00</t>
  </si>
  <si>
    <t xml:space="preserve"> 145,295,369.85</t>
  </si>
  <si>
    <t xml:space="preserve"> 06.02.2025 17:16:29</t>
  </si>
  <si>
    <t xml:space="preserve"> REF:194db9bf621acafe IB FT FROM SHAODU BUILDING MATERIAL LIMITED TO XINGHAO  PURCHASE</t>
  </si>
  <si>
    <t xml:space="preserve"> 115,295,369.85</t>
  </si>
  <si>
    <t xml:space="preserve"> 06.02.2025 17:17:47</t>
  </si>
  <si>
    <t xml:space="preserve"> REF:194db9d27f566afa IB FT FROM SHAODU BUILDING MATERIAL LIMITED TO SAPPHIRE  PURCHASE</t>
  </si>
  <si>
    <t xml:space="preserve"> 75,295,369.85</t>
  </si>
  <si>
    <t xml:space="preserve"> 06.02.2025 17:22:34</t>
  </si>
  <si>
    <t xml:space="preserve"> REF:194dba18b1a7ab0b IB FT FROM SHAODU BUILDING MATERIAL LIMITED TO GLOBAL  PURCHASE</t>
  </si>
  <si>
    <t xml:space="preserve"> 50,000,000.00</t>
  </si>
  <si>
    <t xml:space="preserve"> 25,295,369.85</t>
  </si>
  <si>
    <t xml:space="preserve"> 07.02.2025 08:41:24</t>
  </si>
  <si>
    <t xml:space="preserve"> REF:194deeac00e928fd AGENCY FT AB17389067135853084861:Ezra  muhwihwi:Kuweka N/A</t>
  </si>
  <si>
    <t xml:space="preserve"> 2,155,000.00</t>
  </si>
  <si>
    <t xml:space="preserve"> 27,450,369.85</t>
  </si>
  <si>
    <t xml:space="preserve"> 07.02.2025 09:27:23</t>
  </si>
  <si>
    <t xml:space="preserve"> REF:194df14d5bfe598a SIMAPP FT FROM NEEMA JOHN PATRICK TO SHAODU  N/A</t>
  </si>
  <si>
    <t xml:space="preserve"> 07.02.2025 09:24:32</t>
  </si>
  <si>
    <t xml:space="preserve"> 4,300,000.00</t>
  </si>
  <si>
    <t xml:space="preserve"> 31,750,369.85</t>
  </si>
  <si>
    <t xml:space="preserve"> 07.02.2025 09:35:31</t>
  </si>
  <si>
    <t xml:space="preserve"> REF:194df1c4ac63e903 AGENCY FT AB17389099604314676657:Ezra:Kuweka N/A</t>
  </si>
  <si>
    <t xml:space="preserve"> 33,250,369.85</t>
  </si>
  <si>
    <t xml:space="preserve"> 07.02.2025 09:45:25</t>
  </si>
  <si>
    <t xml:space="preserve"> REF:194df255a2ad3a81 AGENCY FT AB17389105543237151090:Joy:Deep N/A</t>
  </si>
  <si>
    <t xml:space="preserve"> 1,060,000.00</t>
  </si>
  <si>
    <t xml:space="preserve"> 34,310,369.85</t>
  </si>
  <si>
    <t xml:space="preserve"> 07.02.2025 10:13:23</t>
  </si>
  <si>
    <t xml:space="preserve"> REF:194df3ef405229d1 AGENCY FT AB17389122318504766784:Jackson:Kuweka N/A</t>
  </si>
  <si>
    <t xml:space="preserve"> 07.02.2025 10:13:22</t>
  </si>
  <si>
    <t xml:space="preserve"> 36,310,369.85</t>
  </si>
  <si>
    <t xml:space="preserve"> 07.02.2025 10:20:53</t>
  </si>
  <si>
    <t xml:space="preserve"> REF:194df45d4367a909 AGENCY FT AB17389126825348904354:Hasani:Kwk N/A</t>
  </si>
  <si>
    <t xml:space="preserve"> 112,000.00</t>
  </si>
  <si>
    <t xml:space="preserve"> 36,422,369.85</t>
  </si>
  <si>
    <t xml:space="preserve"> 07.02.2025 10:39:59</t>
  </si>
  <si>
    <t xml:space="preserve"> REF:194df574def71be1 AGENCY FT AB17389138277316938372:Jackson:Kuweka N/A</t>
  </si>
  <si>
    <t xml:space="preserve"> 07.02.2025 10:39:58</t>
  </si>
  <si>
    <t xml:space="preserve"> 1,300,000.00</t>
  </si>
  <si>
    <t xml:space="preserve"> 37,722,369.85</t>
  </si>
  <si>
    <t xml:space="preserve"> 07.02.2025 11:08:45</t>
  </si>
  <si>
    <t xml:space="preserve"> REF:194df71a492198d0 SIMAPP FT FROM OMAR SAID OMAR TO SHAODU  N/A</t>
  </si>
  <si>
    <t xml:space="preserve"> 07.02.2025 11:05:54</t>
  </si>
  <si>
    <t xml:space="preserve"> 5,000,000.00</t>
  </si>
  <si>
    <t xml:space="preserve"> 42,722,369.85</t>
  </si>
  <si>
    <t xml:space="preserve"> 07.02.2025 11:14:27</t>
  </si>
  <si>
    <t xml:space="preserve"> REF:194df76dc1d7fb5b SIMAPP FT FROM PRISCA DONALD SHIRIMA TO SHAODU business N/A</t>
  </si>
  <si>
    <t xml:space="preserve"> 07.02.2025 11:11:36</t>
  </si>
  <si>
    <t xml:space="preserve"> 47,722,369.85</t>
  </si>
  <si>
    <t xml:space="preserve"> 07.02.2025 11:29:15</t>
  </si>
  <si>
    <t xml:space="preserve"> REF:194df84699179923 AGENCY FT AB17389167840365847811:Ngofi hardware:Deposits N/A</t>
  </si>
  <si>
    <t xml:space="preserve"> 07.02.2025 11:29:14</t>
  </si>
  <si>
    <t xml:space="preserve"> 49,222,369.85</t>
  </si>
  <si>
    <t xml:space="preserve"> 07.02.2025 12:04:37</t>
  </si>
  <si>
    <t xml:space="preserve"> REF:194dfa4cb10ed9e7 AGENCY FT AB17389189059952057718:Ayaan:Deposit N/A</t>
  </si>
  <si>
    <t xml:space="preserve"> 3,540,000.00</t>
  </si>
  <si>
    <t xml:space="preserve"> 52,762,369.85</t>
  </si>
  <si>
    <t xml:space="preserve"> 07.02.2025 14:00:35</t>
  </si>
  <si>
    <t xml:space="preserve"> REF:194e00ef7b196a9e AGENCY FT AB17389258642253371507:January:Dep N/A</t>
  </si>
  <si>
    <t xml:space="preserve"> 57,762,369.85</t>
  </si>
  <si>
    <t xml:space="preserve"> 07.02.2025 14:11:16</t>
  </si>
  <si>
    <t xml:space="preserve"> TMS CASH DEPOSIT GJPM GENERAL SUPPLIES CO LTD UNUNUZI WA VIO  REF:FB75331738926676</t>
  </si>
  <si>
    <t xml:space="preserve"> 14,100,000.00</t>
  </si>
  <si>
    <t xml:space="preserve"> 71,862,369.85</t>
  </si>
  <si>
    <t xml:space="preserve"> 07.02.2025 15:56:19</t>
  </si>
  <si>
    <t xml:space="preserve"> CHQ.NO. 000006  HUAZELIANG                                                                </t>
  </si>
  <si>
    <t xml:space="preserve"> 11,862,369.85</t>
  </si>
  <si>
    <t xml:space="preserve"> 07.02.2025 16:01:59</t>
  </si>
  <si>
    <t xml:space="preserve"> REF:194e07e1b8382afe ENCASH CHRG CHQ: 000006</t>
  </si>
  <si>
    <t xml:space="preserve"> 60,000.00</t>
  </si>
  <si>
    <t xml:space="preserve"> 11,802,369.85</t>
  </si>
  <si>
    <t xml:space="preserve"> 07.02.2025 17:03:56</t>
  </si>
  <si>
    <t xml:space="preserve"> REF:194e0b6d464eeb04 AGENCY FT AB17389368654012930905:Musa:Dp N/A</t>
  </si>
  <si>
    <t xml:space="preserve"> 13,802,369.85</t>
  </si>
  <si>
    <t xml:space="preserve"> 07.02.2025 18:49:52</t>
  </si>
  <si>
    <t xml:space="preserve"> 10,800.00</t>
  </si>
  <si>
    <t xml:space="preserve"> 13,791,569.85</t>
  </si>
  <si>
    <t xml:space="preserve"> 07.02.2025 19:11:32</t>
  </si>
  <si>
    <t xml:space="preserve"> REF:194e12e3f1745aab IB GePG BIL 9910843946091 REC 925038309346599 SHAODU BUILDING MATERIA</t>
  </si>
  <si>
    <t xml:space="preserve"> 13,761,569.85</t>
  </si>
  <si>
    <t xml:space="preserve"> REF:194e12e3f1745aab CHARGE: GePG VIA IB</t>
  </si>
  <si>
    <t xml:space="preserve"> 13,760,969.85</t>
  </si>
  <si>
    <t xml:space="preserve"> 07.02.2025 19:11:34</t>
  </si>
  <si>
    <t xml:space="preserve"> REF:194e12e491420a98 IB GePG BIL 9910843946090 REC 925038309346841 SHAODU BUILDING MATERIA</t>
  </si>
  <si>
    <t xml:space="preserve"> 13,730,969.85</t>
  </si>
  <si>
    <t xml:space="preserve"> REF:194e12e491420a98 CHARGE: GePG VIA IB</t>
  </si>
  <si>
    <t xml:space="preserve"> 13,730,369.85</t>
  </si>
  <si>
    <t xml:space="preserve"> 07.02.2025 20:01:35</t>
  </si>
  <si>
    <t xml:space="preserve"> REF:194e159759bec9b8 AGENCY FT AB17389475234608501588:JACKSON:Payments N/A</t>
  </si>
  <si>
    <t xml:space="preserve"> 07.02.2025 20:01:34</t>
  </si>
  <si>
    <t xml:space="preserve"> 15,030,369.85</t>
  </si>
  <si>
    <t xml:space="preserve"> 07.02.2025 21:08:23</t>
  </si>
  <si>
    <t xml:space="preserve"> REF:194e1969c47eb987 SIMAPP FT FROM MWAMVUA RAJABU AMANI TO SHAODU 200 Bags N/A</t>
  </si>
  <si>
    <t xml:space="preserve"> 07.02.2025 21:05:31</t>
  </si>
  <si>
    <t xml:space="preserve"> 18,030,369.85</t>
  </si>
  <si>
    <t xml:space="preserve"> 08.02.2025 09:13:06</t>
  </si>
  <si>
    <t xml:space="preserve"> JIVANJEE GLASS MART                               CASH DEPOSITS                           </t>
  </si>
  <si>
    <t xml:space="preserve"> 43,000,000.00</t>
  </si>
  <si>
    <t xml:space="preserve"> 61,030,369.85</t>
  </si>
  <si>
    <t xml:space="preserve"> 08.02.2025 09:29:02</t>
  </si>
  <si>
    <t xml:space="preserve"> REF:194e43cb59524b73 IB FT FROM SHAODU BUILDING MATERIAL LIMITED TO KEDA  PURCHASE</t>
  </si>
  <si>
    <t xml:space="preserve"> 57,128,000.00</t>
  </si>
  <si>
    <t xml:space="preserve"> 3,902,369.85</t>
  </si>
  <si>
    <t xml:space="preserve"> 08.02.2025 10:07:10</t>
  </si>
  <si>
    <t xml:space="preserve"> REF:194e45f9d4e44b55 SIMAPP FT FROM STELA ADAMU MARO TO SHAODU malipo ya cement  N/A</t>
  </si>
  <si>
    <t xml:space="preserve"> 08.02.2025 10:04:19</t>
  </si>
  <si>
    <t xml:space="preserve"> 5,402,369.85</t>
  </si>
  <si>
    <t xml:space="preserve"> 08.02.2025 10:39:04</t>
  </si>
  <si>
    <t xml:space="preserve"> REF:194e47cd1a563abe AGENCY FT AB17390001725455382208:Kidiku:Dep N/A</t>
  </si>
  <si>
    <t xml:space="preserve"> 08.02.2025 10:39:03</t>
  </si>
  <si>
    <t xml:space="preserve"> 320,000.00</t>
  </si>
  <si>
    <t xml:space="preserve"> 5,722,369.85</t>
  </si>
  <si>
    <t xml:space="preserve"> 08.02.2025 10:56:31</t>
  </si>
  <si>
    <t xml:space="preserve"> REF:194e48ccac234b04 SIMAPP FT FROM OMAR SAID OMAR TO SHAODU  N/A</t>
  </si>
  <si>
    <t xml:space="preserve"> 08.02.2025 10:53:39</t>
  </si>
  <si>
    <t xml:space="preserve"> 3,800,000.00</t>
  </si>
  <si>
    <t xml:space="preserve"> 9,522,369.85</t>
  </si>
  <si>
    <t xml:space="preserve"> 08.02.2025 10:57:14</t>
  </si>
  <si>
    <t xml:space="preserve"> REF:194e48d72da2d9a7 SIMAPP FT FROM SAMWEL PAUL DANIEL TO SHAODU  N/A</t>
  </si>
  <si>
    <t xml:space="preserve"> 08.02.2025 10:54:22</t>
  </si>
  <si>
    <t xml:space="preserve"> 4,925,000.00</t>
  </si>
  <si>
    <t xml:space="preserve"> 14,447,369.85</t>
  </si>
  <si>
    <t xml:space="preserve"> 08.02.2025 11:15:19</t>
  </si>
  <si>
    <t xml:space="preserve"> REF:194e49e01d3ec915 AGENCY FT AB17390023475766108283:Marick:Deposits N/A</t>
  </si>
  <si>
    <t xml:space="preserve"> 08.02.2025 11:15:18</t>
  </si>
  <si>
    <t xml:space="preserve"> 3,059,000.00</t>
  </si>
  <si>
    <t xml:space="preserve"> 17,506,369.85</t>
  </si>
  <si>
    <t xml:space="preserve"> 08.02.2025 11:17:21</t>
  </si>
  <si>
    <t xml:space="preserve"> REF:194e49fe16dfb88a AGENCY FT AB17390024702595720641:Mbembati:Cash N/A</t>
  </si>
  <si>
    <t xml:space="preserve"> 9,815,000.00</t>
  </si>
  <si>
    <t xml:space="preserve"> 27,321,369.85</t>
  </si>
  <si>
    <t xml:space="preserve"> 08.02.2025 11:58:32</t>
  </si>
  <si>
    <t xml:space="preserve"> REF:194e4c5963997bcc IB FT FROM SHAODU BUILDING MATERIAL LIMITED TO KINGDOM  PURCHASE</t>
  </si>
  <si>
    <t xml:space="preserve"> 1,040,000.00</t>
  </si>
  <si>
    <t xml:space="preserve"> 26,281,369.85</t>
  </si>
  <si>
    <t xml:space="preserve"> 08.02.2025 12:33:40</t>
  </si>
  <si>
    <t xml:space="preserve"> REF:194e4e5becab388a IB FT FROM SHAODU BUILDING MATERIAL LIMITED TO KEDA  PURCHASE</t>
  </si>
  <si>
    <t xml:space="preserve"> 8,581,500.00</t>
  </si>
  <si>
    <t xml:space="preserve"> 17,699,869.85</t>
  </si>
  <si>
    <t xml:space="preserve"> 08.02.2025 12:55:57</t>
  </si>
  <si>
    <t xml:space="preserve"> REF:194e4fa258b88a44 SIMAPP FT FROM OMAR SAID OMAR TO SHAODU  N/A</t>
  </si>
  <si>
    <t xml:space="preserve"> 08.02.2025 12:53:06</t>
  </si>
  <si>
    <t xml:space="preserve"> 6,200,000.00</t>
  </si>
  <si>
    <t xml:space="preserve"> 23,899,869.85</t>
  </si>
  <si>
    <t xml:space="preserve"> 08.02.2025 13:29:41</t>
  </si>
  <si>
    <t xml:space="preserve"> REF:194e519065e15be9 AGENCY FT AB17390104095653740381:Kuweka:Peter paul N/A</t>
  </si>
  <si>
    <t xml:space="preserve"> 1,650,000.00</t>
  </si>
  <si>
    <t xml:space="preserve"> 25,549,869.85</t>
  </si>
  <si>
    <t xml:space="preserve"> 08.02.2025 14:45:04</t>
  </si>
  <si>
    <t xml:space="preserve"> REF:194e560a723a988c ESB TIPS TIGO/ZANTEL 501-301430471840 255715731198 JUMA ABDUL TO SHAO</t>
  </si>
  <si>
    <t xml:space="preserve"> 492,000.00</t>
  </si>
  <si>
    <t xml:space="preserve"> 26,041,869.85</t>
  </si>
  <si>
    <t xml:space="preserve"> 08.02.2025 16:45:56</t>
  </si>
  <si>
    <t xml:space="preserve"> REF:194e5ccb19211a9c AGENCY FT AB17390221844796259884:Mariam:Payment N/A</t>
  </si>
  <si>
    <t xml:space="preserve"> 08.02.2025 16:45:55</t>
  </si>
  <si>
    <t xml:space="preserve"> 9,200,000.00</t>
  </si>
  <si>
    <t xml:space="preserve"> 35,241,869.85</t>
  </si>
  <si>
    <t xml:space="preserve"> 09.02.2025 10:41:45</t>
  </si>
  <si>
    <t xml:space="preserve"> NASSOR MOHD                                       CASH DEPOSITS                           </t>
  </si>
  <si>
    <t xml:space="preserve"> 45,241,869.85</t>
  </si>
  <si>
    <t xml:space="preserve"> 09.02.2025 14:02:08</t>
  </si>
  <si>
    <t xml:space="preserve"> REF:194ea5d161d82bbd AGENCY FT AB17390987560425722183:Jackson:Kuweka N/A</t>
  </si>
  <si>
    <t xml:space="preserve"> 46,341,869.85</t>
  </si>
  <si>
    <t xml:space="preserve"> 09.02.2025 14:03:10</t>
  </si>
  <si>
    <t xml:space="preserve"> REF:194ea5e07ca33897 AGENCY FT AB17390988179935619256:Jackson:Kuwek N/A</t>
  </si>
  <si>
    <t xml:space="preserve"> 09.02.2025 14:03:09</t>
  </si>
  <si>
    <t xml:space="preserve"> 900,000.00</t>
  </si>
  <si>
    <t xml:space="preserve"> 47,241,869.85</t>
  </si>
  <si>
    <t xml:space="preserve"> 10.02.2025 09:36:46</t>
  </si>
  <si>
    <t xml:space="preserve"> REF:194ee907b714aa70 AGENCY FT AB17391692330047406063:Mashalla:Deposit N/A</t>
  </si>
  <si>
    <t xml:space="preserve"> 10.02.2025 09:36:45</t>
  </si>
  <si>
    <t xml:space="preserve"> 1,510,000.00</t>
  </si>
  <si>
    <t xml:space="preserve"> 48,751,869.85</t>
  </si>
  <si>
    <t xml:space="preserve"> 10.02.2025 09:52:57</t>
  </si>
  <si>
    <t xml:space="preserve"> REF:194ee9f4de4f6b60 SIMAPP FT FROM JOYCE PATRICK JOHN TO SHAODU  N/A</t>
  </si>
  <si>
    <t xml:space="preserve"> 10.02.2025 09:50:05</t>
  </si>
  <si>
    <t xml:space="preserve"> 680,000.00</t>
  </si>
  <si>
    <t xml:space="preserve"> 49,431,869.85</t>
  </si>
  <si>
    <t xml:space="preserve"> 10.02.2025 10:11:21</t>
  </si>
  <si>
    <t xml:space="preserve"> REF:194eeb0289338a4f AGENCY FT AB17391713092822208525:MAMA KESSY:Deposits N/A</t>
  </si>
  <si>
    <t xml:space="preserve"> 7,500,000.00</t>
  </si>
  <si>
    <t xml:space="preserve"> 56,931,869.85</t>
  </si>
  <si>
    <t xml:space="preserve"> 10.02.2025 10:14:29</t>
  </si>
  <si>
    <t xml:space="preserve"> REF:194eeb30417c9b55 AGENCY FT AB17391714964467851959:MAMA KESSY:Deposits N/A</t>
  </si>
  <si>
    <t xml:space="preserve"> 10.02.2025 10:14:28</t>
  </si>
  <si>
    <t xml:space="preserve"> 500,000.00</t>
  </si>
  <si>
    <t xml:space="preserve"> 57,431,869.85</t>
  </si>
  <si>
    <t xml:space="preserve"> 10.02.2025 10:50:15</t>
  </si>
  <si>
    <t xml:space="preserve"> REF:194eed3c6a342b6e IB FT FROM SHAODU BUILDING MATERIAL LIMITED TO KEDA  PURCHASE</t>
  </si>
  <si>
    <t xml:space="preserve"> 49,040,000.00</t>
  </si>
  <si>
    <t xml:space="preserve"> 8,391,869.85</t>
  </si>
  <si>
    <t xml:space="preserve"> 10.02.2025 10:51:44</t>
  </si>
  <si>
    <t xml:space="preserve"> REF:194eed51d2c9090b SIMAPP FT FROM PRISCA DONALD SHIRIMA TO SHAODU business N/A</t>
  </si>
  <si>
    <t xml:space="preserve"> 10.02.2025 10:48:51</t>
  </si>
  <si>
    <t xml:space="preserve"> 16,391,869.85</t>
  </si>
  <si>
    <t xml:space="preserve"> 10.02.2025 11:54:07</t>
  </si>
  <si>
    <t xml:space="preserve"> REF:194ef0e3ca257baa SIMAPP FT FROM FRANK LUCAS NKILILA TO SHAODU  N/A</t>
  </si>
  <si>
    <t xml:space="preserve"> 10.02.2025 11:51:15</t>
  </si>
  <si>
    <t xml:space="preserve"> 1,218,000.00</t>
  </si>
  <si>
    <t xml:space="preserve"> 17,609,869.85</t>
  </si>
  <si>
    <t xml:space="preserve"> 10.02.2025 11:54:10</t>
  </si>
  <si>
    <t xml:space="preserve"> REF:194ef0e48d29c95a AGENCY FT AB17391774778979722832:Mama kessy:Kuweka N/A</t>
  </si>
  <si>
    <t xml:space="preserve"> 19,109,869.85</t>
  </si>
  <si>
    <t xml:space="preserve"> 10.02.2025 11:55:00</t>
  </si>
  <si>
    <t xml:space="preserve"> REF:194ef0f09f1ca923 SIMUSSD FT FROM ABDURAZACK KALUMUNA AMIN TO SHAODU  N/A</t>
  </si>
  <si>
    <t xml:space="preserve"> 10.02.2025 11:52:07</t>
  </si>
  <si>
    <t xml:space="preserve"> 22,909,869.85</t>
  </si>
  <si>
    <t xml:space="preserve"> 10.02.2025 12:27:08</t>
  </si>
  <si>
    <t xml:space="preserve"> REF:194ef2c790affaff AGENCY FT AB17391794564513008916:Alson:Cash N/A</t>
  </si>
  <si>
    <t xml:space="preserve"> 27,909,869.85</t>
  </si>
  <si>
    <t xml:space="preserve"> 10.02.2025 12:43:31</t>
  </si>
  <si>
    <t xml:space="preserve"> REF:194ef3b7724cab61 AGENCY FT AB17391804389336558071:Marick:Deposits N/A</t>
  </si>
  <si>
    <t xml:space="preserve"> 16,240,000.00</t>
  </si>
  <si>
    <t xml:space="preserve"> 44,149,869.85</t>
  </si>
  <si>
    <t xml:space="preserve"> 10.02.2025 12:44:06</t>
  </si>
  <si>
    <t xml:space="preserve"> REF:194ef3bfed889a53 SIMAPP FT FROM FELIX JELEMIA MWALUGALA TO SHAODU  N/A</t>
  </si>
  <si>
    <t xml:space="preserve"> 10.02.2025 12:41:14</t>
  </si>
  <si>
    <t xml:space="preserve"> 45,749,869.85</t>
  </si>
  <si>
    <t xml:space="preserve"> 10.02.2025 12:57:45</t>
  </si>
  <si>
    <t xml:space="preserve"> REF:194ef487d3623842 SIMUSSD FT FROM MNIKO SYONG'O CHEGERE TO SHAODU  N/A</t>
  </si>
  <si>
    <t xml:space="preserve"> 10.02.2025 12:54:52</t>
  </si>
  <si>
    <t xml:space="preserve"> 170,000.00</t>
  </si>
  <si>
    <t xml:space="preserve"> 45,919,869.85</t>
  </si>
  <si>
    <t xml:space="preserve"> 10.02.2025 13:01:08</t>
  </si>
  <si>
    <t xml:space="preserve"> REF:194ef4b9820c6a0c SIMUSSD FT FROM ABDURAZACK KALUMUNA AMIN TO SHAODU  N/A</t>
  </si>
  <si>
    <t xml:space="preserve"> 10.02.2025 12:58:16</t>
  </si>
  <si>
    <t xml:space="preserve"> 45,979,869.85</t>
  </si>
  <si>
    <t xml:space="preserve"> 10.02.2025 13:03:50</t>
  </si>
  <si>
    <t xml:space="preserve"> TMS TRANSFER 0150622521100 TO 0150923888900 CHRISTINA ANTON   REF:FB38171739181829</t>
  </si>
  <si>
    <t xml:space="preserve"> 10.02.2025 13:03:49</t>
  </si>
  <si>
    <t xml:space="preserve"> 17,697,500.00</t>
  </si>
  <si>
    <t xml:space="preserve"> 63,677,369.85</t>
  </si>
  <si>
    <t xml:space="preserve"> 10.02.2025 13:10:18</t>
  </si>
  <si>
    <t xml:space="preserve"> REF:194ef53fdb6ea8e0 SIMAPP FT FROM ENOCK MULINDA EUSTACE TO SHAODU alum N/A</t>
  </si>
  <si>
    <t xml:space="preserve"> 10.02.2025 13:07:26</t>
  </si>
  <si>
    <t xml:space="preserve"> 4,100,000.00</t>
  </si>
  <si>
    <t xml:space="preserve"> 67,777,369.85</t>
  </si>
  <si>
    <t xml:space="preserve"> 10.02.2025 13:17:11</t>
  </si>
  <si>
    <t xml:space="preserve"> REF:194ef5a4705529c0 SIMAPP FT FROM FRANCO MOLOLO MWAKABUTA TO SHAODU  N/A</t>
  </si>
  <si>
    <t xml:space="preserve"> 10.02.2025 13:14:18</t>
  </si>
  <si>
    <t xml:space="preserve"> 1,525,000.00</t>
  </si>
  <si>
    <t xml:space="preserve"> 69,302,369.85</t>
  </si>
  <si>
    <t xml:space="preserve"> 10.02.2025 13:30:15</t>
  </si>
  <si>
    <t xml:space="preserve"> REF:194ef66409aafa96 AGENCY FT AB17391832430607187794:Ezra:Kuweka N/A</t>
  </si>
  <si>
    <t xml:space="preserve"> 71,302,369.85</t>
  </si>
  <si>
    <t xml:space="preserve"> 10.02.2025 13:51:04</t>
  </si>
  <si>
    <t xml:space="preserve"> REF:194ef794dd6cf921 AGENCY FT AB17391844914621894332:Christina:Deposit N/A</t>
  </si>
  <si>
    <t xml:space="preserve"> 10.02.2025 13:51:03</t>
  </si>
  <si>
    <t xml:space="preserve"> 860,000.00</t>
  </si>
  <si>
    <t xml:space="preserve"> 72,162,369.85</t>
  </si>
  <si>
    <t xml:space="preserve"> 10.02.2025 15:46:27</t>
  </si>
  <si>
    <t xml:space="preserve"> REF:194efe2f1eb66bd9 SIMAPP FT FROM JOYCE JOSEPHAT SANGA TO SHAODU  N/A</t>
  </si>
  <si>
    <t xml:space="preserve"> 10.02.2025 15:43:35</t>
  </si>
  <si>
    <t xml:space="preserve"> 4,302,000.00</t>
  </si>
  <si>
    <t xml:space="preserve"> 76,464,369.85</t>
  </si>
  <si>
    <t xml:space="preserve"> 10.02.2025 15:56:32</t>
  </si>
  <si>
    <t xml:space="preserve"> REF:194efec2bee9d9f7 AGENCY FT AB17391920193562293189:Rusajo:Deposits N/A</t>
  </si>
  <si>
    <t xml:space="preserve"> 10.02.2025 15:56:31</t>
  </si>
  <si>
    <t xml:space="preserve"> 1,580,000.00</t>
  </si>
  <si>
    <t xml:space="preserve"> 78,044,369.85</t>
  </si>
  <si>
    <t xml:space="preserve"> 10.02.2025 15:56:46</t>
  </si>
  <si>
    <t xml:space="preserve"> REF:194efec610ea8959 AGENCY FT AB17391920330736984469:Emmanuel:Deposits N/A</t>
  </si>
  <si>
    <t xml:space="preserve"> 10.02.2025 15:56:45</t>
  </si>
  <si>
    <t xml:space="preserve"> 1,820,000.00</t>
  </si>
  <si>
    <t xml:space="preserve"> 79,864,369.85</t>
  </si>
  <si>
    <t xml:space="preserve"> 10.02.2025 15:59:59</t>
  </si>
  <si>
    <t xml:space="preserve"> 194efef54ced3a5f CARD FUND TRANSFER AGENCY AB17391922265121468245:Cement Payment</t>
  </si>
  <si>
    <t xml:space="preserve"> 1,350,000.00</t>
  </si>
  <si>
    <t xml:space="preserve"> 81,214,369.85</t>
  </si>
  <si>
    <t xml:space="preserve"> 10.02.2025 16:03:52</t>
  </si>
  <si>
    <t xml:space="preserve"> REF:194eff2e2fc1bafc SIMAPP FT FROM ALOYCE MICHAEL MBEPERA TO SHAODU zakia  N/A</t>
  </si>
  <si>
    <t xml:space="preserve"> 10.02.2025 16:01:00</t>
  </si>
  <si>
    <t xml:space="preserve"> 8,400,000.00</t>
  </si>
  <si>
    <t xml:space="preserve"> 89,614,369.85</t>
  </si>
  <si>
    <t xml:space="preserve"> 10.02.2025 16:12:32</t>
  </si>
  <si>
    <t xml:space="preserve"> REF:194effad46199a2d AGENCY FT AB17391929801847050635:Aloyce:Deposit N/A</t>
  </si>
  <si>
    <t xml:space="preserve"> 93,914,369.85</t>
  </si>
  <si>
    <t xml:space="preserve"> 10.02.2025 16:27:31</t>
  </si>
  <si>
    <t xml:space="preserve"> REF:194f0087e3d428e9 SIMAPP FT FROM ZAKIA SEIF LUWINZO TO SHAODU  N/A</t>
  </si>
  <si>
    <t xml:space="preserve"> 10.02.2025 16:24:36</t>
  </si>
  <si>
    <t xml:space="preserve"> 8,622,000.00</t>
  </si>
  <si>
    <t xml:space="preserve"> 102,536,369.85</t>
  </si>
  <si>
    <t xml:space="preserve"> 10.02.2025 16:44:43</t>
  </si>
  <si>
    <t xml:space="preserve"> REF:194f01849bfa692a AGENCY FT AB17391949106225249169:Mshinahela:Weka N/A</t>
  </si>
  <si>
    <t xml:space="preserve"> 9,060,000.00</t>
  </si>
  <si>
    <t xml:space="preserve"> 111,596,369.85</t>
  </si>
  <si>
    <t xml:space="preserve"> 10.02.2025 16:59:49</t>
  </si>
  <si>
    <t xml:space="preserve"> REF:194f0261dff0f874 AGENCY FT AB17391958170235388703:Zakia:Cash N/A</t>
  </si>
  <si>
    <t xml:space="preserve"> 1,978,000.00</t>
  </si>
  <si>
    <t xml:space="preserve"> 113,574,369.85</t>
  </si>
  <si>
    <t xml:space="preserve"> 10.02.2025 17:16:55</t>
  </si>
  <si>
    <t xml:space="preserve"> REF:194f035c38bbd8dc SIMAPP FT FROM KIVUMBA GENERAL SUPPLIERS TO SHAODU Manunuzi ya alumiu</t>
  </si>
  <si>
    <t xml:space="preserve"> 10.02.2025 17:14:02</t>
  </si>
  <si>
    <t xml:space="preserve"> 118,874,369.85</t>
  </si>
  <si>
    <t xml:space="preserve"> 10.02.2025 17:19:28</t>
  </si>
  <si>
    <t xml:space="preserve"> REF:194f0381b79369a5 IB FT FROM SHAODU BUILDING MATERIAL LIMITED TO XINGHAO  PURCHASE</t>
  </si>
  <si>
    <t xml:space="preserve"> 58,874,369.85</t>
  </si>
  <si>
    <t xml:space="preserve"> 10.02.2025 17:26:34</t>
  </si>
  <si>
    <t xml:space="preserve"> REF:194f03e9b4150baf IB FT FROM SHAODU BUILDING MATERIAL LIMITED TO SAPPHIRE  PURCHASE</t>
  </si>
  <si>
    <t xml:space="preserve"> 18,874,369.85</t>
  </si>
  <si>
    <t xml:space="preserve"> 10.02.2025 17:33:36</t>
  </si>
  <si>
    <t xml:space="preserve"> REF:194f045090d45af5 SIMAPP FT FROM ELBARAKA ANTHONY IGWE TO SHAODU  N/A</t>
  </si>
  <si>
    <t xml:space="preserve"> 10.02.2025 17:30:43</t>
  </si>
  <si>
    <t xml:space="preserve"> 19,194,369.85</t>
  </si>
  <si>
    <t xml:space="preserve"> 10.02.2025 17:43:23</t>
  </si>
  <si>
    <t xml:space="preserve"> REF:194f04dfee5f18d8 SIMAPP FT FROM ELBARAKA ANTHONY IGWE TO SHAODU  N/A</t>
  </si>
  <si>
    <t xml:space="preserve"> 10.02.2025 17:40:30</t>
  </si>
  <si>
    <t xml:space="preserve"> 50,000.00</t>
  </si>
  <si>
    <t xml:space="preserve"> 19,244,369.85</t>
  </si>
  <si>
    <t xml:space="preserve"> 10.02.2025 17:54:42</t>
  </si>
  <si>
    <t xml:space="preserve"> REF:194f05afc98d580d IB GePG BIL 9910843993406 REC 925041309865865 SHAODU BUILDING MATERIA</t>
  </si>
  <si>
    <t xml:space="preserve"> 19,214,369.85</t>
  </si>
  <si>
    <t xml:space="preserve"> REF:194f05afc98d580d CHARGE: GePG VIA IB</t>
  </si>
  <si>
    <t xml:space="preserve"> 19,213,769.85</t>
  </si>
  <si>
    <t xml:space="preserve"> 10.02.2025 18:22:38</t>
  </si>
  <si>
    <t xml:space="preserve"> REF:194f071ef0758a76 AGENCY FT AB17392007856072159504:Happy:Akiba N/A</t>
  </si>
  <si>
    <t xml:space="preserve"> 20,713,769.85</t>
  </si>
  <si>
    <t xml:space="preserve"> 10.02.2025 18:34:36</t>
  </si>
  <si>
    <t xml:space="preserve"> REF:194f07ce597c6bea AGENCY FT AB17392015042289325347:Mama kessy.:Kuweka N/A</t>
  </si>
  <si>
    <t xml:space="preserve"> 2,200,000.00</t>
  </si>
  <si>
    <t xml:space="preserve"> 22,913,769.85</t>
  </si>
  <si>
    <t xml:space="preserve"> 11.02.2025 04:57:21</t>
  </si>
  <si>
    <t xml:space="preserve"> REF:194f2b70853dfbdc SIMAPP FT FROM CHRISTIAN OMARY SHABAN TO SHAODU Malipo ya Vioo  N/A</t>
  </si>
  <si>
    <t xml:space="preserve"> 11.02.2025 04:54:29</t>
  </si>
  <si>
    <t xml:space="preserve"> 5,760,000.00</t>
  </si>
  <si>
    <t xml:space="preserve"> 28,673,769.85</t>
  </si>
  <si>
    <t xml:space="preserve"> 11.02.2025 09:03:07</t>
  </si>
  <si>
    <t xml:space="preserve"> REF:194f397d314c8987 IB FT FROM MWAMBA COMMERCIALWORKS LT TO SHAODU  PAYMENT</t>
  </si>
  <si>
    <t xml:space="preserve"> 11.02.2025 09:03:05</t>
  </si>
  <si>
    <t xml:space="preserve"> 33,673,769.85</t>
  </si>
  <si>
    <t xml:space="preserve"> 11.02.2025 09:21:38</t>
  </si>
  <si>
    <t xml:space="preserve"> REF:194f3a8fc56a3a30 SIMAPP FT FROM SAMWEL PAUL DANIEL TO SHAODU  N/A</t>
  </si>
  <si>
    <t xml:space="preserve"> 11.02.2025 09:18:45</t>
  </si>
  <si>
    <t xml:space="preserve"> 3,096,000.00</t>
  </si>
  <si>
    <t xml:space="preserve"> 36,769,769.85</t>
  </si>
  <si>
    <t xml:space="preserve"> 11.02.2025 09:31:24</t>
  </si>
  <si>
    <t xml:space="preserve"> REF:194f3b1edd35697c SIMAPP FT FROM JOYCE JOSEPHAT SANGA TO SHAODU  N/A</t>
  </si>
  <si>
    <t xml:space="preserve"> 11.02.2025 09:28:31</t>
  </si>
  <si>
    <t xml:space="preserve"> 1,680,000.00</t>
  </si>
  <si>
    <t xml:space="preserve"> 38,449,769.85</t>
  </si>
  <si>
    <t xml:space="preserve"> 11.02.2025 09:36:15</t>
  </si>
  <si>
    <t xml:space="preserve"> REF:194f3b65e9819815 SIMAPP FT FROM ISMAIL ISAYA SANGA TO SHAODU  N/A</t>
  </si>
  <si>
    <t xml:space="preserve"> 11.02.2025 09:33:22</t>
  </si>
  <si>
    <t xml:space="preserve"> 7,800,000.00</t>
  </si>
  <si>
    <t xml:space="preserve"> 46,249,769.85</t>
  </si>
  <si>
    <t xml:space="preserve"> 11.02.2025 10:00:52</t>
  </si>
  <si>
    <t xml:space="preserve"> REF:194f3cce84405b30 SIMAPP FT FROM DAVID SALUM MROPE TO SHAODU buying Bulding materials  </t>
  </si>
  <si>
    <t xml:space="preserve"> 11.02.2025 09:57:59</t>
  </si>
  <si>
    <t xml:space="preserve"> 52,249,769.85</t>
  </si>
  <si>
    <t xml:space="preserve"> 11.02.2025 10:10:34</t>
  </si>
  <si>
    <t xml:space="preserve"> REF:194f3d86a90678c5 ESB TIPS TIGO/ZANTEL 501-401460140760 25571226550 YUSUF MURTAZA TO SH</t>
  </si>
  <si>
    <t xml:space="preserve"> 660,000.00</t>
  </si>
  <si>
    <t xml:space="preserve"> 52,909,769.85</t>
  </si>
  <si>
    <t xml:space="preserve"> 11.02.2025 11:34:16</t>
  </si>
  <si>
    <t xml:space="preserve"> REF:194f4226ad25a972 SIMAPP FT FROM JOYCE PATRICK JOHN TO SHAODU  N/A</t>
  </si>
  <si>
    <t xml:space="preserve"> 11.02.2025 11:31:23</t>
  </si>
  <si>
    <t xml:space="preserve"> 53,969,769.85</t>
  </si>
  <si>
    <t xml:space="preserve"> 11.02.2025 11:38:21</t>
  </si>
  <si>
    <t xml:space="preserve"> REF:194f426281ae58f2 AGENCY FT AB17392629285521187240:Freemanga:Deposits N/A</t>
  </si>
  <si>
    <t xml:space="preserve"> 3,045,000.00</t>
  </si>
  <si>
    <t xml:space="preserve"> 57,014,769.85</t>
  </si>
  <si>
    <t xml:space="preserve"> 11.02.2025 11:43:07</t>
  </si>
  <si>
    <t xml:space="preserve"> REF:194f42a83b0b5a0e SIMAPP FT FROM OMAR SAID OMAR TO SHAODU  N/A</t>
  </si>
  <si>
    <t xml:space="preserve"> 11.02.2025 11:40:14</t>
  </si>
  <si>
    <t xml:space="preserve"> 5,700,000.00</t>
  </si>
  <si>
    <t xml:space="preserve"> 62,714,769.85</t>
  </si>
  <si>
    <t xml:space="preserve"> 11.02.2025 11:44:31</t>
  </si>
  <si>
    <t xml:space="preserve"> REF:194f42bcbfb5692e AGENCY FT AB17392632980615938590:Peter hasan:Kuweka N/A</t>
  </si>
  <si>
    <t xml:space="preserve"> 11.02.2025 11:44:30</t>
  </si>
  <si>
    <t xml:space="preserve"> 1,537,500.00</t>
  </si>
  <si>
    <t xml:space="preserve"> 64,252,269.85</t>
  </si>
  <si>
    <t xml:space="preserve"> 11.02.2025 11:48:13</t>
  </si>
  <si>
    <t xml:space="preserve"> REF:194f42f2efa5eb76 AGENCY FT AB17392635200733287136:Peter hasan:Kuweka N/A</t>
  </si>
  <si>
    <t xml:space="preserve"> 64,282,269.85</t>
  </si>
  <si>
    <t xml:space="preserve"> 11.02.2025 12:11:59</t>
  </si>
  <si>
    <t xml:space="preserve"> REF:194f444f2763fa8c SIMAPP FT FROM WINFRIDA CHRISTIAN MAHAVA TO SHAODU  N/A</t>
  </si>
  <si>
    <t xml:space="preserve"> 11.02.2025 12:09:06</t>
  </si>
  <si>
    <t xml:space="preserve"> 2,853,000.00</t>
  </si>
  <si>
    <t xml:space="preserve"> 67,135,269.85</t>
  </si>
  <si>
    <t xml:space="preserve"> 11.02.2025 12:17:57</t>
  </si>
  <si>
    <t xml:space="preserve"> REF:194f44a692abaa00 SIMAPP FT FROM NEEMA JOHN PATRICK TO SHAODU  N/A</t>
  </si>
  <si>
    <t xml:space="preserve"> 11.02.2025 12:15:04</t>
  </si>
  <si>
    <t xml:space="preserve"> 2,880,000.00</t>
  </si>
  <si>
    <t xml:space="preserve"> 70,015,269.85</t>
  </si>
  <si>
    <t xml:space="preserve"> 11.02.2025 13:00:50</t>
  </si>
  <si>
    <t xml:space="preserve"> REF:194f471aa0ee697f AGENCY FT AB17392678768989151214:JACKSON:Payments N/A</t>
  </si>
  <si>
    <t xml:space="preserve"> 11.02.2025 13:00:49</t>
  </si>
  <si>
    <t xml:space="preserve"> 73,015,269.85</t>
  </si>
  <si>
    <t xml:space="preserve"> 11.02.2025 13:03:04</t>
  </si>
  <si>
    <t xml:space="preserve"> REF:194f473b8103d93c AGENCY FT AB17392680114868980059:Ramadhab:Malipo N/A</t>
  </si>
  <si>
    <t xml:space="preserve"> 594,500.00</t>
  </si>
  <si>
    <t xml:space="preserve"> 73,609,769.85</t>
  </si>
  <si>
    <t xml:space="preserve"> 11.02.2025 13:05:04</t>
  </si>
  <si>
    <t xml:space="preserve"> REF:194f4758a1407a1a AGENCY FT AB17392681306425417032:Rama hardware:Dep N/A</t>
  </si>
  <si>
    <t xml:space="preserve"> 11.02.2025 13:05:03</t>
  </si>
  <si>
    <t xml:space="preserve"> 18,200,000.00</t>
  </si>
  <si>
    <t xml:space="preserve"> 91,809,769.85</t>
  </si>
  <si>
    <t xml:space="preserve"> 11.02.2025 13:13:35</t>
  </si>
  <si>
    <t xml:space="preserve"> REF:194f47d557d578ba AGENCY FT AB17392686417615594207:Marki:Weka N/A</t>
  </si>
  <si>
    <t xml:space="preserve"> 11.02.2025 13:13:34</t>
  </si>
  <si>
    <t xml:space="preserve"> 626,000.00</t>
  </si>
  <si>
    <t xml:space="preserve"> 92,435,769.85</t>
  </si>
  <si>
    <t xml:space="preserve"> 11.02.2025 13:30:22</t>
  </si>
  <si>
    <t xml:space="preserve"> REF:194f48cb2b080860 AGENCY FT AB17392696480864373388:Jackson:Payments N/A</t>
  </si>
  <si>
    <t xml:space="preserve"> 11.02.2025 13:30:21</t>
  </si>
  <si>
    <t xml:space="preserve"> 94,435,769.85</t>
  </si>
  <si>
    <t xml:space="preserve"> 11.02.2025 14:05:11</t>
  </si>
  <si>
    <t xml:space="preserve"> REF:194f4ac9432b5931 SIMUSSD FT FROM AZA GODBLESS MLELI TO SHAODU  N/A</t>
  </si>
  <si>
    <t xml:space="preserve"> 11.02.2025 14:02:18</t>
  </si>
  <si>
    <t xml:space="preserve"> 434,000.00</t>
  </si>
  <si>
    <t xml:space="preserve"> 94,869,769.85</t>
  </si>
  <si>
    <t xml:space="preserve"> 11.02.2025 15:17:27</t>
  </si>
  <si>
    <t xml:space="preserve"> REF:194f4eebc085b902 AGENCY FT AB17392760736649220985:Joseph:0 N/A</t>
  </si>
  <si>
    <t xml:space="preserve"> 11.02.2025 15:17:26</t>
  </si>
  <si>
    <t xml:space="preserve"> 97,869,769.85</t>
  </si>
  <si>
    <t xml:space="preserve"> 11.02.2025 16:25:29</t>
  </si>
  <si>
    <t xml:space="preserve"> REF:194f52d087cdbbb8 SIMUSSD FT FROM ABDURAZACK KALUMUNA AMIN TO SHAODU  N/A</t>
  </si>
  <si>
    <t xml:space="preserve"> 11.02.2025 16:22:36</t>
  </si>
  <si>
    <t xml:space="preserve"> 705,000.00</t>
  </si>
  <si>
    <t xml:space="preserve"> 98,574,769.85</t>
  </si>
  <si>
    <t xml:space="preserve"> 11.02.2025 17:36:40</t>
  </si>
  <si>
    <t xml:space="preserve"> REF:194f56e316b32926 AGENCY FT AB17392844264606519815:Marick:Deposits N/A</t>
  </si>
  <si>
    <t xml:space="preserve"> 11.02.2025 17:36:39</t>
  </si>
  <si>
    <t xml:space="preserve"> 856,500.00</t>
  </si>
  <si>
    <t xml:space="preserve"> 99,431,269.85</t>
  </si>
  <si>
    <t xml:space="preserve"> 11.02.2025 17:52:53</t>
  </si>
  <si>
    <t xml:space="preserve"> REF:194f57d0e6ee3a17 AGENCY FT AB17392854007812622987:Mama kessy:Kuweka N/A</t>
  </si>
  <si>
    <t xml:space="preserve"> 400,000.00</t>
  </si>
  <si>
    <t xml:space="preserve"> 99,831,269.85</t>
  </si>
  <si>
    <t xml:space="preserve"> 11.02.2025 19:41:38</t>
  </si>
  <si>
    <t xml:space="preserve"> REF:194f5e09c7a238cc AGENCY FT AB17392919250211705289:JACKSON:Payments N/A</t>
  </si>
  <si>
    <t xml:space="preserve"> 101,331,269.85</t>
  </si>
  <si>
    <t xml:space="preserve"> 12.02.2025 06:51:23</t>
  </si>
  <si>
    <t xml:space="preserve"> REF:194f845c5cddcba7 SIMAPP FT FROM JONAS JUSTIN KIMARIO TO SHAODU  N/A</t>
  </si>
  <si>
    <t xml:space="preserve"> 12.02.2025 06:48:29</t>
  </si>
  <si>
    <t xml:space="preserve"> 8,760,000.00</t>
  </si>
  <si>
    <t xml:space="preserve"> 110,091,269.85</t>
  </si>
  <si>
    <t xml:space="preserve"> 12.02.2025 08:01:42</t>
  </si>
  <si>
    <t xml:space="preserve"> REF:194f88628d435995 SIMAPP FT FROM LIGEN YI TO SHAODU  N/A</t>
  </si>
  <si>
    <t xml:space="preserve"> 12.02.2025 07:58:49</t>
  </si>
  <si>
    <t xml:space="preserve"> 113,891,269.85</t>
  </si>
  <si>
    <t xml:space="preserve"> 12.02.2025 09:33:02</t>
  </si>
  <si>
    <t xml:space="preserve"> REF:194f8d9c7439b87c SIMAPP FT FROM JOYCE PATRICK JOHN TO SHAODU  N/A</t>
  </si>
  <si>
    <t xml:space="preserve"> 12.02.2025 09:30:09</t>
  </si>
  <si>
    <t xml:space="preserve"> 3,980,000.00</t>
  </si>
  <si>
    <t xml:space="preserve"> 117,871,269.85</t>
  </si>
  <si>
    <t xml:space="preserve"> 12.02.2025 10:02:35</t>
  </si>
  <si>
    <t xml:space="preserve"> REF:194f8f4d4e9b8821 SIMAPP FT FROM FRANCO MOLOLO MWAKABUTA TO SHAODU  N/A</t>
  </si>
  <si>
    <t xml:space="preserve"> 12.02.2025 09:59:42</t>
  </si>
  <si>
    <t xml:space="preserve"> 1,314,000.00</t>
  </si>
  <si>
    <t xml:space="preserve"> 119,185,269.85</t>
  </si>
  <si>
    <t xml:space="preserve"> 12.02.2025 10:22:55</t>
  </si>
  <si>
    <t xml:space="preserve"> REF:194f90773f0ea828 SIMAPP FT FROM EMMANUEL DEOGRATIUS RWEZA TO SHAODU  N/A</t>
  </si>
  <si>
    <t xml:space="preserve"> 12.02.2025 10:20:02</t>
  </si>
  <si>
    <t xml:space="preserve"> 119,685,269.85</t>
  </si>
  <si>
    <t xml:space="preserve"> 12.02.2025 10:46:29</t>
  </si>
  <si>
    <t xml:space="preserve"> REF:194f91d0619a5a4d SIMAPP FT FROM JACKSON LABAN MUNUO TO SHAODU  N/A</t>
  </si>
  <si>
    <t xml:space="preserve"> 12.02.2025 10:43:36</t>
  </si>
  <si>
    <t xml:space="preserve"> 3,100,000.00</t>
  </si>
  <si>
    <t xml:space="preserve"> 122,785,269.85</t>
  </si>
  <si>
    <t xml:space="preserve"> 12.02.2025 11:39:03</t>
  </si>
  <si>
    <t xml:space="preserve"> BERENARDO HAMIS MAGAZI                                                                    </t>
  </si>
  <si>
    <t xml:space="preserve"> 12.02.2025 11:39:02</t>
  </si>
  <si>
    <t xml:space="preserve"> 3,545,000.00</t>
  </si>
  <si>
    <t xml:space="preserve"> 126,330,269.85</t>
  </si>
  <si>
    <t xml:space="preserve"> 12.02.2025 12:33:24</t>
  </si>
  <si>
    <t xml:space="preserve"> REF:194f97ee834ad870 SIMAPP FT FROM HENDRIKA EVARIST KALANGA TO SHAODU alluminium board N/</t>
  </si>
  <si>
    <t xml:space="preserve"> 12.02.2025 12:30:31</t>
  </si>
  <si>
    <t xml:space="preserve"> 1,025,000.00</t>
  </si>
  <si>
    <t xml:space="preserve"> 127,355,269.85</t>
  </si>
  <si>
    <t xml:space="preserve"> 12.02.2025 12:56:02</t>
  </si>
  <si>
    <t xml:space="preserve"> REF:194f993a1497bada IB FT FROM NP MENGELE INVESTMENT TO SHAODU  Bodi</t>
  </si>
  <si>
    <t xml:space="preserve"> 129,755,269.85</t>
  </si>
  <si>
    <t xml:space="preserve"> 12.02.2025 13:36:12</t>
  </si>
  <si>
    <t xml:space="preserve"> REF:194f9b8658d8c8ab SIMUSSD FT FROM ESTER WILLBROAD KAJIRU TO SHAODU  N/A</t>
  </si>
  <si>
    <t xml:space="preserve"> 12.02.2025 13:33:19</t>
  </si>
  <si>
    <t xml:space="preserve"> 6,570,000.00</t>
  </si>
  <si>
    <t xml:space="preserve"> 136,325,269.85</t>
  </si>
  <si>
    <t xml:space="preserve"> 12.02.2025 13:59:41</t>
  </si>
  <si>
    <t xml:space="preserve"> REF:194f9cde503d0a35 AGENCY FT AB17393578073527120713:Haule:Deposit N/A</t>
  </si>
  <si>
    <t xml:space="preserve"> 12.02.2025 13:59:40</t>
  </si>
  <si>
    <t xml:space="preserve"> 2,030,000.00</t>
  </si>
  <si>
    <t xml:space="preserve"> 138,355,269.85</t>
  </si>
  <si>
    <t xml:space="preserve"> 12.02.2025 17:27:16</t>
  </si>
  <si>
    <t xml:space="preserve"> REF:194fa8bf200cb9ad IB FT FROM SHAODU BUILDING MATERIAL LIMITED TO SAPPHIRE  PURCHASE</t>
  </si>
  <si>
    <t xml:space="preserve"> 88,355,269.85</t>
  </si>
  <si>
    <t xml:space="preserve"> 12.02.2025 17:29:12</t>
  </si>
  <si>
    <t xml:space="preserve"> REF:194fa8db95f7282b IB FT FROM SHAODU BUILDING MATERIAL LIMITED TO GLOBAL  PURCHASE</t>
  </si>
  <si>
    <t xml:space="preserve"> 38,355,269.85</t>
  </si>
  <si>
    <t xml:space="preserve"> 12.02.2025 17:44:00</t>
  </si>
  <si>
    <t xml:space="preserve"> REF:194fa9b449f70988 IB FT FROM SHAODU BUILDING MATERIAL LIMITED TO KEDA  PURCHASE</t>
  </si>
  <si>
    <t xml:space="preserve"> 30,276,000.00</t>
  </si>
  <si>
    <t xml:space="preserve"> 8,079,269.85</t>
  </si>
  <si>
    <t xml:space="preserve"> 13.02.2025 09:27:05</t>
  </si>
  <si>
    <t xml:space="preserve"> REF:194fdfaacbe77b54 AGENCY FT AB17394278509988851843:Mkela:Malipo N/A</t>
  </si>
  <si>
    <t xml:space="preserve"> 13.02.2025 09:27:04</t>
  </si>
  <si>
    <t xml:space="preserve"> 10,079,269.85</t>
  </si>
  <si>
    <t xml:space="preserve"> 13.02.2025 09:27:54</t>
  </si>
  <si>
    <t xml:space="preserve"> REF:194fdfb6df223a15 AGENCY FT AB17394279004483927845:Mkela:Weka N/A</t>
  </si>
  <si>
    <t xml:space="preserve"> 11,579,269.85</t>
  </si>
  <si>
    <t xml:space="preserve"> 13.02.2025 09:29:19</t>
  </si>
  <si>
    <t xml:space="preserve"> REF:194fdfcb95b848ed AGENCY FT AB17394279852327217026:Mkela:Malipi N/A</t>
  </si>
  <si>
    <t xml:space="preserve"> 12,679,269.85</t>
  </si>
  <si>
    <t xml:space="preserve"> 13.02.2025 09:30:52</t>
  </si>
  <si>
    <t xml:space="preserve"> REF:194fdfe23a4dcae4 AGENCY FT AB17394280780254615709:Mkela:Malipo N/A</t>
  </si>
  <si>
    <t xml:space="preserve"> 13.02.2025 09:30:51</t>
  </si>
  <si>
    <t xml:space="preserve"> 3,500,000.00</t>
  </si>
  <si>
    <t xml:space="preserve"> 16,179,269.85</t>
  </si>
  <si>
    <t xml:space="preserve"> 13.02.2025 09:46:34</t>
  </si>
  <si>
    <t xml:space="preserve"> REF:194fe0c84d960a79 AGENCY FT AB17394290204224381138:Ezra nashon:Kuweka N/A</t>
  </si>
  <si>
    <t xml:space="preserve"> 2,190,000.00</t>
  </si>
  <si>
    <t xml:space="preserve"> 18,369,269.85</t>
  </si>
  <si>
    <t xml:space="preserve"> 13.02.2025 09:56:21</t>
  </si>
  <si>
    <t xml:space="preserve"> REF:194fe15778dab813 SIMAPP FT FROM LULU CHARLES MKALIMOTO TO SHAODU  N/A</t>
  </si>
  <si>
    <t xml:space="preserve"> 13.02.2025 09:53:27</t>
  </si>
  <si>
    <t xml:space="preserve"> 425,000.00</t>
  </si>
  <si>
    <t xml:space="preserve"> 18,794,269.85</t>
  </si>
  <si>
    <t xml:space="preserve"> 13.02.2025 10:38:12</t>
  </si>
  <si>
    <t xml:space="preserve"> REF:194fe3bc7de1b9ba SIMAPP FT FROM HAMISI SAIDI KIPUNDE TO SHAODU  N/A</t>
  </si>
  <si>
    <t xml:space="preserve"> 13.02.2025 10:35:18</t>
  </si>
  <si>
    <t xml:space="preserve"> 7,340,000.00</t>
  </si>
  <si>
    <t xml:space="preserve"> 26,134,269.85</t>
  </si>
  <si>
    <t xml:space="preserve"> 13.02.2025 10:46:51</t>
  </si>
  <si>
    <t xml:space="preserve"> REF:194fe43b5d6aabe0 SIMAPP FT FROM JUMA HASSANI MIKINDO TO SHAODU  N/A</t>
  </si>
  <si>
    <t xml:space="preserve"> 13.02.2025 10:43:57</t>
  </si>
  <si>
    <t xml:space="preserve"> 1,886,000.00</t>
  </si>
  <si>
    <t xml:space="preserve"> 28,020,269.85</t>
  </si>
  <si>
    <t xml:space="preserve"> 13.02.2025 10:52:54</t>
  </si>
  <si>
    <t xml:space="preserve"> REF:194fe493e9ca088d SIMAPP FT FROM SHECKY MOHAMEDI NGWILIZI TO SHAODU  N/A</t>
  </si>
  <si>
    <t xml:space="preserve"> 13.02.2025 10:50:00</t>
  </si>
  <si>
    <t xml:space="preserve"> 29,620,269.85</t>
  </si>
  <si>
    <t xml:space="preserve"> 13.02.2025 11:06:36</t>
  </si>
  <si>
    <t xml:space="preserve"> REF:194fe55c8e23a97e SIMAPP FT FROM PAUL WENDELIN KOMBA TO SHAODU  N/A</t>
  </si>
  <si>
    <t xml:space="preserve"> 13.02.2025 11:03:42</t>
  </si>
  <si>
    <t xml:space="preserve"> 150,000.00</t>
  </si>
  <si>
    <t xml:space="preserve"> 29,770,269.85</t>
  </si>
  <si>
    <t xml:space="preserve"> 13.02.2025 11:20:46</t>
  </si>
  <si>
    <t xml:space="preserve"> REF:194fe62c22d5aa81 AGENCY FT AB17394346719244761147:DANIEL C KILAMHAMA:Deposit N/A</t>
  </si>
  <si>
    <t xml:space="preserve"> 38,530,269.85</t>
  </si>
  <si>
    <t xml:space="preserve"> 13.02.2025 11:22:14</t>
  </si>
  <si>
    <t xml:space="preserve"> REF:194fe6418518eaff IB FT FROM DODOMA TURK COMPANY LTD TO SHAODU  Maisara alumnium materi</t>
  </si>
  <si>
    <t xml:space="preserve"> 13.02.2025 11:22:13</t>
  </si>
  <si>
    <t xml:space="preserve"> 648,000.00</t>
  </si>
  <si>
    <t xml:space="preserve"> 39,178,269.85</t>
  </si>
  <si>
    <t xml:space="preserve"> 13.02.2025 11:24:52</t>
  </si>
  <si>
    <t xml:space="preserve"> REF:194fe668232349c1 SIMAPP FT FROM STELA ADAMU MARO TO SHAODU malipo ya cement 100 N/A</t>
  </si>
  <si>
    <t xml:space="preserve"> 13.02.2025 11:21:58</t>
  </si>
  <si>
    <t xml:space="preserve"> 40,678,269.85</t>
  </si>
  <si>
    <t xml:space="preserve"> 13.02.2025 13:10:27</t>
  </si>
  <si>
    <t xml:space="preserve"> REF:194fec72f73dbb0f AGENCY FT AB17394412538243854336:INNOCENT:Deposits N/A</t>
  </si>
  <si>
    <t xml:space="preserve"> 4,920,000.00</t>
  </si>
  <si>
    <t xml:space="preserve"> 45,598,269.85</t>
  </si>
  <si>
    <t xml:space="preserve"> 13.02.2025 13:37:58</t>
  </si>
  <si>
    <t xml:space="preserve"> REF:194fee05f372ea0d AGENCY FT AB17394429042434138063:Ayubu mgaya:Deposit N/A</t>
  </si>
  <si>
    <t xml:space="preserve"> 46,258,269.85</t>
  </si>
  <si>
    <t xml:space="preserve"> 13.02.2025 14:44:00</t>
  </si>
  <si>
    <t xml:space="preserve"> REF:194ff1cd3ae84b4c SIMAPP FT FROM STANLEY GODWIN NYAMBO TO SHAODU  N/A</t>
  </si>
  <si>
    <t xml:space="preserve"> 13.02.2025 14:41:06</t>
  </si>
  <si>
    <t xml:space="preserve"> 13.02.2025 15:37:06</t>
  </si>
  <si>
    <t xml:space="preserve"> REF:194ff4d7052338b3 IB FT FROM SHAODU BUILDING MATERIAL LIMITED TO KEDA  PURCHASE</t>
  </si>
  <si>
    <t xml:space="preserve"> 16,000,000.00</t>
  </si>
  <si>
    <t xml:space="preserve"> 35,052,169.85</t>
  </si>
  <si>
    <t xml:space="preserve"> 13.02.2025 15:54:43</t>
  </si>
  <si>
    <t xml:space="preserve"> REF:194ff5d90be09b7f IB FT FROM SHAODU BUILDING MATERIAL LIMITED TO YANGSENG  PURCHASE</t>
  </si>
  <si>
    <t xml:space="preserve"> 26,752,169.85</t>
  </si>
  <si>
    <t xml:space="preserve"> 13.02.2025 16:14:47</t>
  </si>
  <si>
    <t xml:space="preserve"> REF:194ff6ff289a6afb IB FT FROM SHAODU BUILDING MATERIAL LIMITED TO HENDRIKA  REFUND</t>
  </si>
  <si>
    <t xml:space="preserve"> 25,727,169.85</t>
  </si>
  <si>
    <t xml:space="preserve"> 13.02.2025 16:35:12</t>
  </si>
  <si>
    <t xml:space="preserve"> REF:194ff829f9668b0f SIMAPP FT FROM FELIX JELEMIA MWALUGALA TO SHAODU  N/A</t>
  </si>
  <si>
    <t xml:space="preserve"> 13.02.2025 16:32:18</t>
  </si>
  <si>
    <t xml:space="preserve"> 26,727,169.85</t>
  </si>
  <si>
    <t xml:space="preserve"> 13.02.2025 17:49:42</t>
  </si>
  <si>
    <t xml:space="preserve"> REF:194ffc6d859db8fc IB FT FROM SHAODU BUILDING MATERIAL LIMITED TO XINGHAO  PURCHASE</t>
  </si>
  <si>
    <t xml:space="preserve"> 25,000,000.00</t>
  </si>
  <si>
    <t xml:space="preserve"> 1,727,169.85</t>
  </si>
  <si>
    <t xml:space="preserve"> 13.02.2025 21:49:20</t>
  </si>
  <si>
    <t xml:space="preserve"> REF:19500a2287bfc979 SIMAPP FT FROM PRISCA DONALD SHIRIMA TO SHAODU business N/A</t>
  </si>
  <si>
    <t xml:space="preserve"> 13.02.2025 21:46:22</t>
  </si>
  <si>
    <t xml:space="preserve"> 6,727,169.85</t>
  </si>
  <si>
    <t xml:space="preserve"> 14.02.2025 08:43:15</t>
  </si>
  <si>
    <t xml:space="preserve"> REF:19502f8e873bb827 AGENCY FT AB17395116212218352719:Mussa:Dp N/A</t>
  </si>
  <si>
    <t xml:space="preserve"> 10,227,169.85</t>
  </si>
  <si>
    <t xml:space="preserve"> 14.02.2025 09:48:06</t>
  </si>
  <si>
    <t xml:space="preserve"> REF:1950334462404a76 AGENCY FT AB17395155118627945513:Ingwin:Dp N/A</t>
  </si>
  <si>
    <t xml:space="preserve"> 840,000.00</t>
  </si>
  <si>
    <t xml:space="preserve"> 11,067,169.85</t>
  </si>
  <si>
    <t xml:space="preserve"> 14.02.2025 10:36:32</t>
  </si>
  <si>
    <t xml:space="preserve"> REF:19503609d9757977 SIMAPP FT FROM PAUL WENDELIN KOMBA TO SHAODU  N/A</t>
  </si>
  <si>
    <t xml:space="preserve"> 14.02.2025 10:33:38</t>
  </si>
  <si>
    <t xml:space="preserve"> 5,350,000.00</t>
  </si>
  <si>
    <t xml:space="preserve"> 16,417,169.85</t>
  </si>
  <si>
    <t xml:space="preserve"> 14.02.2025 10:50:18</t>
  </si>
  <si>
    <t xml:space="preserve"> REF:195036d368c81be2 AGENCY FT AB17395192433887312457:Bakari mkilindi:Deposit N/A</t>
  </si>
  <si>
    <t xml:space="preserve"> 14.02.2025 10:50:17</t>
  </si>
  <si>
    <t xml:space="preserve"> 26,417,169.85</t>
  </si>
  <si>
    <t xml:space="preserve"> 14.02.2025 11:14:54</t>
  </si>
  <si>
    <t xml:space="preserve"> REF:1950383beae1384d AGENCY FT AB17395207200567241151:IRENE:MALIPO N/A</t>
  </si>
  <si>
    <t xml:space="preserve"> 31,417,169.85</t>
  </si>
  <si>
    <t xml:space="preserve"> 14.02.2025 11:38:55</t>
  </si>
  <si>
    <t xml:space="preserve"> REF:1950399bc3fd1bf7 AGENCY FT AB17395221612312483935:Mussa:Dp N/A</t>
  </si>
  <si>
    <t xml:space="preserve"> 32,417,169.85</t>
  </si>
  <si>
    <t xml:space="preserve"> 14.02.2025 12:33:33</t>
  </si>
  <si>
    <t xml:space="preserve"> REF:19503cbc0e84d808 AGENCY FT AB17395254392027767085:Mussa:Dp N/A</t>
  </si>
  <si>
    <t xml:space="preserve"> 800,000.00</t>
  </si>
  <si>
    <t xml:space="preserve"> 33,217,169.85</t>
  </si>
  <si>
    <t xml:space="preserve"> 14.02.2025 13:04:16</t>
  </si>
  <si>
    <t xml:space="preserve"> REF:19503e7df46868f9 SIMAPP FT FROM ALOYCE MICHAEL MBEPERA TO SHAODU  N/A</t>
  </si>
  <si>
    <t xml:space="preserve"> 14.02.2025 13:01:22</t>
  </si>
  <si>
    <t xml:space="preserve"> 264,000.00</t>
  </si>
  <si>
    <t xml:space="preserve"> 33,481,169.85</t>
  </si>
  <si>
    <t xml:space="preserve"> 14.02.2025 13:40:03</t>
  </si>
  <si>
    <t xml:space="preserve"> REF:19504089ff346a3d AGENCY FT AB17395294283332851491:JACKSON:Payments N/A</t>
  </si>
  <si>
    <t xml:space="preserve"> 14.02.2025 13:40:02</t>
  </si>
  <si>
    <t xml:space="preserve"> 36,481,169.85</t>
  </si>
  <si>
    <t xml:space="preserve"> 14.02.2025 13:41:18</t>
  </si>
  <si>
    <t xml:space="preserve"> REF:1950409c5269384a AGENCY FT AB17395295034962505702:JACKSON:Payments N/A</t>
  </si>
  <si>
    <t xml:space="preserve"> 14.02.2025 13:41:17</t>
  </si>
  <si>
    <t xml:space="preserve"> 38,481,169.85</t>
  </si>
  <si>
    <t xml:space="preserve"> 14.02.2025 13:56:01</t>
  </si>
  <si>
    <t xml:space="preserve"> REF:19504173e2597a06 IB FT FROM SHAODU BUILDING MATERIAL LIMITED TO EVARIST  REFUND</t>
  </si>
  <si>
    <t xml:space="preserve"> 14.02.2025 13:56:00</t>
  </si>
  <si>
    <t xml:space="preserve"> 38,121,169.85</t>
  </si>
  <si>
    <t xml:space="preserve"> 14.02.2025 17:08:00</t>
  </si>
  <si>
    <t xml:space="preserve"> REF:19504c704f764838 IB FT FROM SHAODU BUILDING MATERIAL LIMITED TO KINGDOM  PURCHASE</t>
  </si>
  <si>
    <t xml:space="preserve"> 3,300,000.00</t>
  </si>
  <si>
    <t xml:space="preserve"> 34,821,169.85</t>
  </si>
  <si>
    <t xml:space="preserve"> 14.02.2025 17:09:36</t>
  </si>
  <si>
    <t xml:space="preserve"> REF:19504c87b5acca5c AGENCY FT AB17395420017804633374:NASSORO MOHAMMED:Kuweka N/A</t>
  </si>
  <si>
    <t xml:space="preserve"> 40,821,169.85</t>
  </si>
  <si>
    <t xml:space="preserve"> 14.02.2025 17:10:44</t>
  </si>
  <si>
    <t xml:space="preserve"> REF:19504c985e16eb41 AGENCY FT AB17395420701351274284:NASSORO MOHAMED:Kuweka N/A</t>
  </si>
  <si>
    <t xml:space="preserve"> 44,821,169.85</t>
  </si>
  <si>
    <t xml:space="preserve"> 14.02.2025 17:30:26</t>
  </si>
  <si>
    <t xml:space="preserve"> REF:19504db8f297496f AGENCY FT AB17395432520989896736:Mussa:Dp N/A</t>
  </si>
  <si>
    <t xml:space="preserve"> 45,721,169.85</t>
  </si>
  <si>
    <t xml:space="preserve"> 14.02.2025 17:53:10</t>
  </si>
  <si>
    <t xml:space="preserve"> REF:19504f05e738e9ea IB FT FROM SHAODU BUILDING MATERIAL LIMITED TO XINGHAO  PURCHASE</t>
  </si>
  <si>
    <t xml:space="preserve"> 15,721,169.85</t>
  </si>
  <si>
    <t xml:space="preserve"> 14.02.2025 17:56:01</t>
  </si>
  <si>
    <t xml:space="preserve"> REF:19504f2fbcca7a08 IB FT FROM SHAODU BUILDING MATERIAL LIMITED TO SAPPHIRE  PURCHASE</t>
  </si>
  <si>
    <t xml:space="preserve"> 5,721,169.85</t>
  </si>
  <si>
    <t xml:space="preserve"> 15.02.2025 08:59:36</t>
  </si>
  <si>
    <t xml:space="preserve"> 15.02.2025 08:59:35</t>
  </si>
  <si>
    <t xml:space="preserve"> 32,000,000.00</t>
  </si>
  <si>
    <t xml:space="preserve"> 37,721,169.85</t>
  </si>
  <si>
    <t xml:space="preserve"> 15.02.2025 11:00:28</t>
  </si>
  <si>
    <t xml:space="preserve"> REF:195089cdef67e8ef SIMAPP FT FROM OMAR SAID OMAR TO SHAODU  N/A</t>
  </si>
  <si>
    <t xml:space="preserve"> 15.02.2025 10:57:33</t>
  </si>
  <si>
    <t xml:space="preserve"> 46,021,169.85</t>
  </si>
  <si>
    <t xml:space="preserve"> 15.02.2025 11:03:20</t>
  </si>
  <si>
    <t xml:space="preserve"> REF:195089f8097c3a06 SIMAPP FT FROM PETER ANTHON PAUL TO SHAODU  N/A</t>
  </si>
  <si>
    <t xml:space="preserve"> 15.02.2025 11:00:25</t>
  </si>
  <si>
    <t xml:space="preserve"> 1,250,000.00</t>
  </si>
  <si>
    <t xml:space="preserve"> 47,271,169.85</t>
  </si>
  <si>
    <t xml:space="preserve"> 15.02.2025 11:26:01</t>
  </si>
  <si>
    <t xml:space="preserve"> REF:19508b4447a76a09 AGENCY FT AB17396077859741695274:KALAS HARDWARE:Malipo N/A</t>
  </si>
  <si>
    <t xml:space="preserve"> 15.02.2025 11:26:00</t>
  </si>
  <si>
    <t xml:space="preserve"> 51,271,169.85</t>
  </si>
  <si>
    <t xml:space="preserve"> 15.02.2025 11:36:15</t>
  </si>
  <si>
    <t xml:space="preserve"> REF:19508bda475dab2f AGENCY FT AB17396084004266923898:Kalas Hardware:Malipo N/A</t>
  </si>
  <si>
    <t xml:space="preserve"> 53,271,169.85</t>
  </si>
  <si>
    <t xml:space="preserve"> 15.02.2025 11:52:58</t>
  </si>
  <si>
    <t xml:space="preserve"> REF:19508ccf38126afa AGENCY FT AB17396094038219814535:Rajabu. Maisala:Kuweka N/A</t>
  </si>
  <si>
    <t xml:space="preserve"> 56,771,169.85</t>
  </si>
  <si>
    <t xml:space="preserve"> 15.02.2025 12:01:19</t>
  </si>
  <si>
    <t xml:space="preserve"> REF:19508d49778c99a9 SIMAPP FT FROM ELIZABETH PASCAL SISA TO SHAODU ununuzi wa cement mifu</t>
  </si>
  <si>
    <t xml:space="preserve"> 15.02.2025 11:58:25</t>
  </si>
  <si>
    <t xml:space="preserve"> 58,271,169.85</t>
  </si>
  <si>
    <t xml:space="preserve"> 15.02.2025 12:40:33</t>
  </si>
  <si>
    <t xml:space="preserve"> CHQ. NO.                 000095                   SIGNATURE SHAODU BU      </t>
  </si>
  <si>
    <t xml:space="preserve"> 15,000,000.00</t>
  </si>
  <si>
    <t xml:space="preserve"> 73,271,169.85</t>
  </si>
  <si>
    <t xml:space="preserve"> 15.02.2025 13:15:35</t>
  </si>
  <si>
    <t xml:space="preserve"> TMS CASH DEPOSIT JOHN LUGEMBE NDESELA DEPOSIT REF:FB51781739614545</t>
  </si>
  <si>
    <t xml:space="preserve"> 20,605,000.00</t>
  </si>
  <si>
    <t xml:space="preserve"> 93,876,169.85</t>
  </si>
  <si>
    <t xml:space="preserve"> 15.02.2025 13:47:39</t>
  </si>
  <si>
    <t xml:space="preserve"> REF:1950935f0998f843 SIMAPP FT FROM JOYCE JOSEPHAT SANGA TO SHAODU  N/A</t>
  </si>
  <si>
    <t xml:space="preserve"> 15.02.2025 13:44:44</t>
  </si>
  <si>
    <t xml:space="preserve"> 1,920,000.00</t>
  </si>
  <si>
    <t xml:space="preserve"> 95,796,169.85</t>
  </si>
  <si>
    <t xml:space="preserve"> 15.02.2025 14:32:35</t>
  </si>
  <si>
    <t xml:space="preserve"> REF:195095f143617ace SIMAPP FT FROM JOYCE JOSEPHAT SANGA TO SHAODU  N/A</t>
  </si>
  <si>
    <t xml:space="preserve"> 15.02.2025 14:29:40</t>
  </si>
  <si>
    <t xml:space="preserve"> 600,000.00</t>
  </si>
  <si>
    <t xml:space="preserve"> 96,396,169.85</t>
  </si>
  <si>
    <t xml:space="preserve"> 15.02.2025 14:37:25</t>
  </si>
  <si>
    <t xml:space="preserve"> REF:195096381f1b7916 AGENCY FT AB17396192708213562231:Nancy:B N/A</t>
  </si>
  <si>
    <t xml:space="preserve"> 97,996,169.85</t>
  </si>
  <si>
    <t xml:space="preserve"> 15.02.2025 14:54:20</t>
  </si>
  <si>
    <t xml:space="preserve"> REF:1950972fb122f9c6 AGENCY FT AB17396202847896798760:Nancy:B N/A</t>
  </si>
  <si>
    <t xml:space="preserve"> 15.02.2025 14:54:19</t>
  </si>
  <si>
    <t xml:space="preserve"> 390,000.00</t>
  </si>
  <si>
    <t xml:space="preserve"> 98,386,169.85</t>
  </si>
  <si>
    <t xml:space="preserve"> 15.02.2025 15:05:39</t>
  </si>
  <si>
    <t xml:space="preserve"> REF:195097d589df4a89 AGENCY FT AB17396209640962604942:IRENE:Akiba N/A</t>
  </si>
  <si>
    <t xml:space="preserve"> 15.02.2025 15:05:38</t>
  </si>
  <si>
    <t xml:space="preserve"> 255,000.00</t>
  </si>
  <si>
    <t xml:space="preserve"> 98,641,169.85</t>
  </si>
  <si>
    <t xml:space="preserve"> 15.02.2025 15:32:14</t>
  </si>
  <si>
    <t xml:space="preserve"> REF:1950995afc40a8f5 AGENCY FT AB17396225592483414423:Ombeni Sanga:Deposits N/A</t>
  </si>
  <si>
    <t xml:space="preserve"> 4,850,000.00</t>
  </si>
  <si>
    <t xml:space="preserve"> 103,491,169.85</t>
  </si>
  <si>
    <t xml:space="preserve"> 15.02.2025 16:33:46</t>
  </si>
  <si>
    <t xml:space="preserve"> REF:19509ce07ba84aea IB FT FROM SHAODU BUILDING MATERIAL LIMITED TO KEDA  PURCHASE</t>
  </si>
  <si>
    <t xml:space="preserve"> 54,214,000.00</t>
  </si>
  <si>
    <t xml:space="preserve"> 49,277,169.85</t>
  </si>
  <si>
    <t xml:space="preserve"> 15.02.2025 17:44:27</t>
  </si>
  <si>
    <t xml:space="preserve"> REF:1950a0ebb25c08f4 SIMAPP FT FROM BAKARI SALEHE MKILINDI TO SHAODU  N/A</t>
  </si>
  <si>
    <t xml:space="preserve"> 15.02.2025 17:41:32</t>
  </si>
  <si>
    <t xml:space="preserve"> 8,040,000.00</t>
  </si>
  <si>
    <t xml:space="preserve"> 57,317,169.85</t>
  </si>
  <si>
    <t xml:space="preserve"> 15.02.2025 18:12:29</t>
  </si>
  <si>
    <t xml:space="preserve"> REF:1950a2867cd12b0b IB FT FROM SHAODU BUILDING MATERIAL LIMITED TO XINGHAO  PURCHASE</t>
  </si>
  <si>
    <t xml:space="preserve"> 20,000,000.00</t>
  </si>
  <si>
    <t xml:space="preserve"> 37,317,169.85</t>
  </si>
  <si>
    <t xml:space="preserve"> 17.02.2025 09:03:55</t>
  </si>
  <si>
    <t xml:space="preserve"> REF:195127ee25151aa6 AGENCY FT AB17397720597304408477:Gm .h. Were:Deposit N/A</t>
  </si>
  <si>
    <t xml:space="preserve"> 1,480,000.00</t>
  </si>
  <si>
    <t xml:space="preserve"> 38,797,169.85</t>
  </si>
  <si>
    <t xml:space="preserve"> 17.02.2025 09:04:06</t>
  </si>
  <si>
    <t xml:space="preserve"> REF:195127f0d13f3983 AGENCY FT AB17397720708053413807:Ally omary:Dp N/A</t>
  </si>
  <si>
    <t xml:space="preserve"> 10,820,000.00</t>
  </si>
  <si>
    <t xml:space="preserve"> 49,617,169.85</t>
  </si>
  <si>
    <t xml:space="preserve"> 17.02.2025 09:44:08</t>
  </si>
  <si>
    <t xml:space="preserve"> REF:19512a3b28e42b65 AGENCY FT AB17397744724078491074:Mussa:Dp N/A</t>
  </si>
  <si>
    <t xml:space="preserve"> 50,967,169.85</t>
  </si>
  <si>
    <t xml:space="preserve"> 17.02.2025 10:23:18</t>
  </si>
  <si>
    <t xml:space="preserve"> REF:19512c78df526b36 SIMAPP FT FROM LABAN MUSA HAMISI TO SHAODU  N/A</t>
  </si>
  <si>
    <t xml:space="preserve"> 17.02.2025 10:20:22</t>
  </si>
  <si>
    <t xml:space="preserve"> 1,860,000.00</t>
  </si>
  <si>
    <t xml:space="preserve"> 52,827,169.85</t>
  </si>
  <si>
    <t xml:space="preserve"> 17.02.2025 10:51:12</t>
  </si>
  <si>
    <t xml:space="preserve"> REF:19512e1194cb7bb3 AGENCY FT AB17397784964366646115:Mohammad Vagi:Dp N/A</t>
  </si>
  <si>
    <t xml:space="preserve"> 61,587,169.85</t>
  </si>
  <si>
    <t xml:space="preserve"> 17.02.2025 11:09:23</t>
  </si>
  <si>
    <t xml:space="preserve"> BAKARI MKILINDI                                   CASH DEPOSITS                           </t>
  </si>
  <si>
    <t xml:space="preserve"> 6,800,000.00</t>
  </si>
  <si>
    <t xml:space="preserve"> 68,387,169.85</t>
  </si>
  <si>
    <t xml:space="preserve"> 17.02.2025 11:15:24</t>
  </si>
  <si>
    <t xml:space="preserve"> REF:19512f7415d108cc SIMAPP FT FROM BAKARI SALEHE MKILINDI TO SHAODU  N/A</t>
  </si>
  <si>
    <t xml:space="preserve"> 17.02.2025 11:12:28</t>
  </si>
  <si>
    <t xml:space="preserve"> 3,200,000.00</t>
  </si>
  <si>
    <t xml:space="preserve"> 71,587,169.85</t>
  </si>
  <si>
    <t xml:space="preserve"> 17.02.2025 11:31:13</t>
  </si>
  <si>
    <t xml:space="preserve"> REF:1951305bb6a6c9b3 AGENCY FT AB17397808970649146420:ENOCK:Deposit N/A</t>
  </si>
  <si>
    <t xml:space="preserve"> 9,160,000.00</t>
  </si>
  <si>
    <t xml:space="preserve"> 80,747,169.85</t>
  </si>
  <si>
    <t xml:space="preserve"> 17.02.2025 12:17:42</t>
  </si>
  <si>
    <t xml:space="preserve"> REF:19513304a4677968 AGENCY FT AB17397836861026179106:Sereman:Dep N/A</t>
  </si>
  <si>
    <t xml:space="preserve"> 2,542,000.00</t>
  </si>
  <si>
    <t xml:space="preserve"> 83,289,169.85</t>
  </si>
  <si>
    <t xml:space="preserve"> 17.02.2025 12:33:51</t>
  </si>
  <si>
    <t xml:space="preserve"> REF:195133f11e00db0e SIMAPP FT FROM SELEMANI BENARD MICHAEL TO SHAODU  N/A</t>
  </si>
  <si>
    <t xml:space="preserve"> 17.02.2025 12:30:55</t>
  </si>
  <si>
    <t xml:space="preserve"> 9,700,000.00</t>
  </si>
  <si>
    <t xml:space="preserve"> 92,989,169.85</t>
  </si>
  <si>
    <t xml:space="preserve"> 17.02.2025 12:42:58</t>
  </si>
  <si>
    <t xml:space="preserve"> REF:19513476e8facaca AGENCY FT AB17397852029073003328:Mbice:Pay. N/A</t>
  </si>
  <si>
    <t xml:space="preserve"> 37,000,000.00</t>
  </si>
  <si>
    <t xml:space="preserve"> 129,989,169.85</t>
  </si>
  <si>
    <t xml:space="preserve"> 17.02.2025 13:16:44</t>
  </si>
  <si>
    <t xml:space="preserve"> REF:195136657cd68bf3 SIMAPP FT FROM ADILLA KHATIBU GIRAGIZA TO SHAODU  N/A</t>
  </si>
  <si>
    <t xml:space="preserve"> 17.02.2025 13:13:49</t>
  </si>
  <si>
    <t xml:space="preserve"> 6,004,000.00</t>
  </si>
  <si>
    <t xml:space="preserve"> 135,993,169.85</t>
  </si>
  <si>
    <t xml:space="preserve"> 17.02.2025 13:38:04</t>
  </si>
  <si>
    <t xml:space="preserve"> REF:1951379dbb9dc9ee SIMAPP FT FROM BUBBLE GUPPIES SCHOOL TO SHAODU  N/A</t>
  </si>
  <si>
    <t xml:space="preserve"> 17.02.2025 13:35:08</t>
  </si>
  <si>
    <t xml:space="preserve"> 137,473,169.85</t>
  </si>
  <si>
    <t xml:space="preserve"> 17.02.2025 14:00:02</t>
  </si>
  <si>
    <t xml:space="preserve"> REF: 195138dfb289b862 IB BATCH: 10848116170225 salary</t>
  </si>
  <si>
    <t xml:space="preserve"> 775,000.00</t>
  </si>
  <si>
    <t xml:space="preserve"> 136,698,169.85</t>
  </si>
  <si>
    <t xml:space="preserve"> 8,470.00</t>
  </si>
  <si>
    <t xml:space="preserve"> 136,689,699.85</t>
  </si>
  <si>
    <t xml:space="preserve"> 17.02.2025 14:50:24</t>
  </si>
  <si>
    <t xml:space="preserve"> REF:19513bc188bb6bbf IB FT FROM SHAODU BUILDING MATERIAL LIMITED TO KEDA  PURCHASE</t>
  </si>
  <si>
    <t xml:space="preserve"> 47,748,000.00</t>
  </si>
  <si>
    <t xml:space="preserve"> 88,941,699.85</t>
  </si>
  <si>
    <t xml:space="preserve"> 17.02.2025 14:55:41</t>
  </si>
  <si>
    <t xml:space="preserve"> FUND TRANS FROM ABDULHAKIM ACKLAN GHALIB                                                  </t>
  </si>
  <si>
    <t xml:space="preserve"> 17.02.2025 14:55:40</t>
  </si>
  <si>
    <t xml:space="preserve"> 15,450,000.00</t>
  </si>
  <si>
    <t xml:space="preserve"> 104,391,699.85</t>
  </si>
  <si>
    <t xml:space="preserve"> 17.02.2025 15:04:53</t>
  </si>
  <si>
    <t xml:space="preserve"> REF:19513c959883e8dc AGENCY FT AB17397937170903265617:Kuweka:Kuweka N/A</t>
  </si>
  <si>
    <t xml:space="preserve"> 2,896,000.00</t>
  </si>
  <si>
    <t xml:space="preserve"> 107,287,699.85</t>
  </si>
  <si>
    <t xml:space="preserve"> 17.02.2025 15:09:16</t>
  </si>
  <si>
    <t xml:space="preserve"> REF:19513cd5cadeb819 SIMAPP FT FROM FRANK PATRIC COSTAR TO SHAODU  N/A</t>
  </si>
  <si>
    <t xml:space="preserve"> 17.02.2025 15:06:20</t>
  </si>
  <si>
    <t xml:space="preserve"> 7,375,000.00</t>
  </si>
  <si>
    <t xml:space="preserve"> 114,662,699.85</t>
  </si>
  <si>
    <t xml:space="preserve"> 17.02.2025 15:28:01</t>
  </si>
  <si>
    <t xml:space="preserve"> REF:19513de896095940 AGENCY FT AB17397951057283069327:Bakari:Payment N/A</t>
  </si>
  <si>
    <t xml:space="preserve"> 1,440,000.00</t>
  </si>
  <si>
    <t xml:space="preserve"> 116,102,699.85</t>
  </si>
  <si>
    <t xml:space="preserve"> 17.02.2025 16:33:27</t>
  </si>
  <si>
    <t xml:space="preserve"> 1,524.60</t>
  </si>
  <si>
    <t xml:space="preserve"> 116,101,175.25</t>
  </si>
  <si>
    <t xml:space="preserve"> 17.02.2025 17:29:04</t>
  </si>
  <si>
    <t xml:space="preserve"> REF:195144d5a7c05930 IB FT FROM SHAODU BUILDING MATERIAL LIMITED TO GLOBAL  PURCHASE</t>
  </si>
  <si>
    <t xml:space="preserve"> 100,000,000.00</t>
  </si>
  <si>
    <t xml:space="preserve"> 16,101,175.25</t>
  </si>
  <si>
    <t xml:space="preserve"> 17.02.2025 17:38:08</t>
  </si>
  <si>
    <t xml:space="preserve"> REF:1951455aa8f03b3e IB FT FROM SHAODU BUILDING MATERIAL LIMITED TO KEDA  PURCHASE</t>
  </si>
  <si>
    <t xml:space="preserve"> 197,243.00</t>
  </si>
  <si>
    <t xml:space="preserve"> 15,903,932.25</t>
  </si>
  <si>
    <t xml:space="preserve"> 17.02.2025 17:40:41</t>
  </si>
  <si>
    <t xml:space="preserve"> REF:1951457fc368d88d AGENCY FT AB17398030648254479514:Jackson:Kuweka N/A</t>
  </si>
  <si>
    <t xml:space="preserve"> 17.02.2025 17:40:40</t>
  </si>
  <si>
    <t xml:space="preserve"> 18,903,932.25</t>
  </si>
  <si>
    <t xml:space="preserve"> 17.02.2025 17:51:11</t>
  </si>
  <si>
    <t xml:space="preserve"> REF:19514619b90f3a51 AGENCY FT AB17398036954265097947:Jackson:Kuweka N/A</t>
  </si>
  <si>
    <t xml:space="preserve"> 19,903,932.25</t>
  </si>
  <si>
    <t xml:space="preserve"> 17.02.2025 18:42:42</t>
  </si>
  <si>
    <t xml:space="preserve"> REF:1951490c2e12bb48 SIMAPP FT FROM FELIX JELEMIA MWALUGALA TO SHAODU  N/A</t>
  </si>
  <si>
    <t xml:space="preserve"> 17.02.2025 18:39:46</t>
  </si>
  <si>
    <t xml:space="preserve"> 21,203,932.25</t>
  </si>
  <si>
    <t xml:space="preserve"> 18.02.2025 08:44:31</t>
  </si>
  <si>
    <t xml:space="preserve"> REF:19517937685aa926 SIMAPP FT FROM HASHIM IDDY RAMADHANI TO SHAODU  N/A</t>
  </si>
  <si>
    <t xml:space="preserve"> 18.02.2025 08:41:35</t>
  </si>
  <si>
    <t xml:space="preserve"> 22,683,932.25</t>
  </si>
  <si>
    <t xml:space="preserve"> 18.02.2025 10:11:00</t>
  </si>
  <si>
    <t xml:space="preserve"> REF:19517e2a59c989ec AGENCY FT AB17398624838735353231:Mariam:Payment N/A</t>
  </si>
  <si>
    <t xml:space="preserve"> 8,830,000.00</t>
  </si>
  <si>
    <t xml:space="preserve"> 31,513,932.25</t>
  </si>
  <si>
    <t xml:space="preserve"> 18.02.2025 10:14:54</t>
  </si>
  <si>
    <t xml:space="preserve"> REF:19517e635b217b25 AGENCY FT AB17398627174386863320:Mussa:Dp N/A</t>
  </si>
  <si>
    <t xml:space="preserve"> 18.02.2025 10:14:53</t>
  </si>
  <si>
    <t xml:space="preserve"> 32,613,932.25</t>
  </si>
  <si>
    <t xml:space="preserve"> 18.02.2025 10:34:04</t>
  </si>
  <si>
    <t xml:space="preserve"> REF:19517f7c45b1a85b SIMAPP FT FROM OMAR SAID OMAR TO SHAODU  N/A</t>
  </si>
  <si>
    <t xml:space="preserve"> 18.02.2025 10:31:08</t>
  </si>
  <si>
    <t xml:space="preserve"> 39,113,932.25</t>
  </si>
  <si>
    <t xml:space="preserve"> 18.02.2025 11:16:05</t>
  </si>
  <si>
    <t xml:space="preserve"> REF:195181e3a27dcab3 AGENCY FT AB17398663883665478551:Rajabu:Deposits N/A</t>
  </si>
  <si>
    <t xml:space="preserve"> 18.02.2025 11:16:04</t>
  </si>
  <si>
    <t xml:space="preserve"> 46,113,932.25</t>
  </si>
  <si>
    <t xml:space="preserve"> 18.02.2025 11:17:40</t>
  </si>
  <si>
    <t xml:space="preserve"> REF:195181fad95feab3 AGENCY FT AB17398664836733633059:Rajabu:Deposits N/A</t>
  </si>
  <si>
    <t xml:space="preserve"> 3,419,500.00</t>
  </si>
  <si>
    <t xml:space="preserve"> 49,533,432.25</t>
  </si>
  <si>
    <t xml:space="preserve"> 18.02.2025 11:38:20</t>
  </si>
  <si>
    <t xml:space="preserve"> REF:195183299cc71b56 AGENCY FT AB17398677238554552398:ENOCK:Deposit N/A</t>
  </si>
  <si>
    <t xml:space="preserve"> 56,533,432.25</t>
  </si>
  <si>
    <t xml:space="preserve"> 18.02.2025 14:20:54</t>
  </si>
  <si>
    <t xml:space="preserve"> SHAODU BUILDING MATERIAL LIMITED                  CASH DEPOSITS                           </t>
  </si>
  <si>
    <t xml:space="preserve"> 64,533,432.25</t>
  </si>
  <si>
    <t xml:space="preserve"> 18.02.2025 16:42:29</t>
  </si>
  <si>
    <t xml:space="preserve"> CHQ.NO. 000007  ZE LIANG HUANG                                                            </t>
  </si>
  <si>
    <t xml:space="preserve"> 53,000,000.00</t>
  </si>
  <si>
    <t xml:space="preserve"> 11,533,432.25</t>
  </si>
  <si>
    <t xml:space="preserve"> 18.02.2025 16:47:35</t>
  </si>
  <si>
    <t xml:space="preserve"> REF:195194db9535191a ENCASH CHRG CHQ: 000007</t>
  </si>
  <si>
    <t xml:space="preserve"> 18.02.2025 16:47:34</t>
  </si>
  <si>
    <t xml:space="preserve"> 53,000.00</t>
  </si>
  <si>
    <t xml:space="preserve"> 11,480,432.25</t>
  </si>
  <si>
    <t xml:space="preserve"> 18.02.2025 18:11:54</t>
  </si>
  <si>
    <t xml:space="preserve"> REF:195199aeb9b4dab3 AGENCY FT AB17398913375931471503:Mussa:Dp N/A</t>
  </si>
  <si>
    <t xml:space="preserve"> 1,334,000.00</t>
  </si>
  <si>
    <t xml:space="preserve"> 12,814,432.25</t>
  </si>
  <si>
    <t xml:space="preserve"> 18.02.2025 18:48:59</t>
  </si>
  <si>
    <t xml:space="preserve"> 9,540.00</t>
  </si>
  <si>
    <t xml:space="preserve"> 12,804,892.25</t>
  </si>
  <si>
    <t xml:space="preserve"> 19.02.2025 09:45:23</t>
  </si>
  <si>
    <t xml:space="preserve"> SIGNATURE                                         CASH DEPOSITS                           </t>
  </si>
  <si>
    <t xml:space="preserve"> 27,804,892.25</t>
  </si>
  <si>
    <t xml:space="preserve"> 19.02.2025 09:54:04</t>
  </si>
  <si>
    <t xml:space="preserve"> REF:1951cf97fea1c9b9 SIMAPP FT FROM SHECKY MOHAMEDI NGWILIZI TO SHAODU  N/A</t>
  </si>
  <si>
    <t xml:space="preserve"> 19.02.2025 09:51:08</t>
  </si>
  <si>
    <t xml:space="preserve"> 29,404,892.25</t>
  </si>
  <si>
    <t xml:space="preserve"> 19.02.2025 10:05:31</t>
  </si>
  <si>
    <t xml:space="preserve"> REF:1951d03f90885985 AGENCY FT AB17399485540245094824:Emanuel:Cash N/A</t>
  </si>
  <si>
    <t xml:space="preserve"> 19.02.2025 10:05:30</t>
  </si>
  <si>
    <t xml:space="preserve"> 430,000.00</t>
  </si>
  <si>
    <t xml:space="preserve"> 29,834,892.25</t>
  </si>
  <si>
    <t xml:space="preserve"> 19.02.2025 10:35:52</t>
  </si>
  <si>
    <t xml:space="preserve"> REF:1951d1fc04c4cb82 AGENCY FT AB17399503744084789570:Ezra:Kuweka N/A</t>
  </si>
  <si>
    <t xml:space="preserve"> 19.02.2025 10:35:51</t>
  </si>
  <si>
    <t xml:space="preserve"> 31,834,892.25</t>
  </si>
  <si>
    <t xml:space="preserve"> 19.02.2025 10:35:57</t>
  </si>
  <si>
    <t xml:space="preserve"> REF:1951d1fd745bfb6b SIMAPP FT FROM LABAN MUSA HAMISI TO SHAODU  N/A</t>
  </si>
  <si>
    <t xml:space="preserve"> 19.02.2025 10:33:00</t>
  </si>
  <si>
    <t xml:space="preserve"> 1,398,000.00</t>
  </si>
  <si>
    <t xml:space="preserve"> 33,232,892.25</t>
  </si>
  <si>
    <t xml:space="preserve"> 19.02.2025 10:52:36</t>
  </si>
  <si>
    <t xml:space="preserve"> REF:1951d2f085411bb2 SIMAPP FT FROM JACKSON LABAN MUNUO TO SHAODU  N/A</t>
  </si>
  <si>
    <t xml:space="preserve"> 19.02.2025 10:49:36</t>
  </si>
  <si>
    <t xml:space="preserve"> 35,232,892.25</t>
  </si>
  <si>
    <t xml:space="preserve"> 19.02.2025 11:42:57</t>
  </si>
  <si>
    <t xml:space="preserve"> REF:1951d5d2cc5bcad8 AGENCY FT AB17399543997933117699:Samweli:Deposits N/A</t>
  </si>
  <si>
    <t xml:space="preserve"> 19.02.2025 11:42:56</t>
  </si>
  <si>
    <t xml:space="preserve"> 36,712,892.25</t>
  </si>
  <si>
    <t xml:space="preserve"> 19.02.2025 12:15:57</t>
  </si>
  <si>
    <t xml:space="preserve"> REF:1951d7b631357860 SIMAPP FT FROM REVOCATUS PETER MSANDAWE TO SHAODU  N/A</t>
  </si>
  <si>
    <t xml:space="preserve"> 19.02.2025 12:13:00</t>
  </si>
  <si>
    <t xml:space="preserve"> 758,000.00</t>
  </si>
  <si>
    <t xml:space="preserve"> 37,470,892.25</t>
  </si>
  <si>
    <t xml:space="preserve"> 19.02.2025 12:18:52</t>
  </si>
  <si>
    <t xml:space="preserve"> TZ#STP2702502195113#MT103#TUPESIZE COMPANY LIMITED#Deposit</t>
  </si>
  <si>
    <t xml:space="preserve"> 29,000,000.00</t>
  </si>
  <si>
    <t xml:space="preserve"> 66,750,892.25</t>
  </si>
  <si>
    <t xml:space="preserve"> 19.02.2025 12:21:42</t>
  </si>
  <si>
    <t xml:space="preserve"> REF:1951d80a87c0c88d AGENCY FT AB17399567252526816260:Emmanuel:Cash N/A</t>
  </si>
  <si>
    <t xml:space="preserve"> 280,000.00</t>
  </si>
  <si>
    <t xml:space="preserve"> 37,750,892.25</t>
  </si>
  <si>
    <t xml:space="preserve"> 19.02.2025 12:41:39</t>
  </si>
  <si>
    <t xml:space="preserve"> REF:1951d92e771019d9 SIMAPP FT FROM TANZANITE ALUMINIUM PROFI TO SHAODU  N/A</t>
  </si>
  <si>
    <t xml:space="preserve"> 19.02.2025 12:38:41</t>
  </si>
  <si>
    <t xml:space="preserve"> 1,635,000.00</t>
  </si>
  <si>
    <t xml:space="preserve"> 68,385,892.25</t>
  </si>
  <si>
    <t xml:space="preserve"> 19.02.2025 12:51:16</t>
  </si>
  <si>
    <t xml:space="preserve"> REF:1951d9bb8d451804 SIMAPP FT FROM TANZANITE ALUMINIUM PROFI TO SHAODU  N/A</t>
  </si>
  <si>
    <t xml:space="preserve"> 19.02.2025 12:48:19</t>
  </si>
  <si>
    <t xml:space="preserve"> 200,000.00</t>
  </si>
  <si>
    <t xml:space="preserve"> 68,585,892.25</t>
  </si>
  <si>
    <t xml:space="preserve"> 19.02.2025 13:00:07</t>
  </si>
  <si>
    <t xml:space="preserve"> REF:1951da3d46b398ea AGENCY FT AB17399590303566735924:Kiria:Dep N/A</t>
  </si>
  <si>
    <t xml:space="preserve"> 7,200,000.00</t>
  </si>
  <si>
    <t xml:space="preserve"> 75,785,892.25</t>
  </si>
  <si>
    <t xml:space="preserve"> 19.02.2025 13:16:08</t>
  </si>
  <si>
    <t xml:space="preserve"> REF:1951db280ed7bbea IB FT FROM SHAODU BUILDING MATERIAL LIMITED TO KEDA  PURCHASE</t>
  </si>
  <si>
    <t xml:space="preserve"> 50,268,000.00</t>
  </si>
  <si>
    <t xml:space="preserve"> 25,517,892.25</t>
  </si>
  <si>
    <t xml:space="preserve"> 19.02.2025 13:22:49</t>
  </si>
  <si>
    <t xml:space="preserve"> REF:1951db89de6aab76 SIMAPP FT FROM OMAR SAID OMAR TO SHAODU  N/A</t>
  </si>
  <si>
    <t xml:space="preserve"> 19.02.2025 13:19:53</t>
  </si>
  <si>
    <t xml:space="preserve"> 9,800,000.00</t>
  </si>
  <si>
    <t xml:space="preserve"> 35,317,892.25</t>
  </si>
  <si>
    <t xml:space="preserve"> 19.02.2025 16:08:25</t>
  </si>
  <si>
    <t xml:space="preserve"> REF:1951e50373e3ba70 SIMAPP FT FROM FRANK LUCAS NKILILA TO SHAODU  N/A</t>
  </si>
  <si>
    <t xml:space="preserve"> 19.02.2025 16:05:28</t>
  </si>
  <si>
    <t xml:space="preserve"> 750,000.00</t>
  </si>
  <si>
    <t xml:space="preserve"> 36,067,892.25</t>
  </si>
  <si>
    <t xml:space="preserve"> 19.02.2025 17:12:10</t>
  </si>
  <si>
    <t xml:space="preserve"> REF:1951e8a95f39e888 IB FT FROM SHAODU BUILDING MATERIAL LIMITED TO XINGHAO  PURCHASE</t>
  </si>
  <si>
    <t xml:space="preserve"> 6,067,892.25</t>
  </si>
  <si>
    <t xml:space="preserve"> 19.02.2025 18:46:55</t>
  </si>
  <si>
    <t xml:space="preserve"> REF:1951ee154dbef9cf SIMAPP FT FROM SAMWEL PAUL DANIEL TO SHAODU  N/A</t>
  </si>
  <si>
    <t xml:space="preserve"> 19.02.2025 18:43:58</t>
  </si>
  <si>
    <t xml:space="preserve"> 5,200,000.00</t>
  </si>
  <si>
    <t xml:space="preserve"> 11,267,892.25</t>
  </si>
  <si>
    <t xml:space="preserve"> 19.02.2025 23:24:46</t>
  </si>
  <si>
    <t xml:space="preserve"> CHQ. NO.                 000137                   QIANG BIA SHAODU BU      </t>
  </si>
  <si>
    <t xml:space="preserve"> 19.02.2025 23:24:45</t>
  </si>
  <si>
    <t xml:space="preserve"> 11,476,000.00</t>
  </si>
  <si>
    <t xml:space="preserve"> 22,743,892.25</t>
  </si>
  <si>
    <t xml:space="preserve"> 20.02.2025 08:44:30</t>
  </si>
  <si>
    <t xml:space="preserve"> REF:19521e028ee27811 SIMAPP FT FROM SALMA SWERD KASSIMU TO SHAODU  N/A</t>
  </si>
  <si>
    <t xml:space="preserve"> 20.02.2025 08:41:33</t>
  </si>
  <si>
    <t xml:space="preserve"> 24,223,892.25</t>
  </si>
  <si>
    <t xml:space="preserve"> 20.02.2025 09:31:54</t>
  </si>
  <si>
    <t xml:space="preserve"> REF:195220b8cc00f855 SIMAPP FT FROM ENOCK MULINDA EUSTACE TO SHAODU  N/A</t>
  </si>
  <si>
    <t xml:space="preserve"> 20.02.2025 09:28:57</t>
  </si>
  <si>
    <t xml:space="preserve"> 3,450,000.00</t>
  </si>
  <si>
    <t xml:space="preserve"> 27,673,892.25</t>
  </si>
  <si>
    <t xml:space="preserve"> 20.02.2025 09:41:59</t>
  </si>
  <si>
    <t xml:space="preserve"> REF:1952214ca87c2b79 SIMAPP FT FROM GASTON CHARLES ERASNUS TO SHAODU  N/A</t>
  </si>
  <si>
    <t xml:space="preserve"> 20.02.2025 09:39:02</t>
  </si>
  <si>
    <t xml:space="preserve"> 5,415,000.00</t>
  </si>
  <si>
    <t xml:space="preserve"> 33,088,892.25</t>
  </si>
  <si>
    <t xml:space="preserve"> 20.02.2025 10:46:21</t>
  </si>
  <si>
    <t xml:space="preserve"> REF:195224fb500e281d SIMAPP FT FROM SELEMANI BENARD MICHAEL TO SHAODU  N/A</t>
  </si>
  <si>
    <t xml:space="preserve"> 20.02.2025 10:43:23</t>
  </si>
  <si>
    <t xml:space="preserve"> 38,288,892.25</t>
  </si>
  <si>
    <t xml:space="preserve"> 20.02.2025 10:54:28</t>
  </si>
  <si>
    <t xml:space="preserve"> REF:19522572576c5a33 AGENCY FT AB17400378908666407486:Sereman:Dep N/A</t>
  </si>
  <si>
    <t xml:space="preserve"> 2,600,000.00</t>
  </si>
  <si>
    <t xml:space="preserve"> 40,888,892.25</t>
  </si>
  <si>
    <t xml:space="preserve"> 20.02.2025 11:06:54</t>
  </si>
  <si>
    <t xml:space="preserve"> REF:195226287e297abf AGENCY FT AB17400386370868400751:Enock:Deposit N/A</t>
  </si>
  <si>
    <t xml:space="preserve"> 1,590,000.00</t>
  </si>
  <si>
    <t xml:space="preserve"> 42,478,892.25</t>
  </si>
  <si>
    <t xml:space="preserve"> 20.02.2025 11:22:54</t>
  </si>
  <si>
    <t xml:space="preserve"> REF:19522712e2f0092c AGENCY FT AB17400395971994835531:Mussa:Dp N/A</t>
  </si>
  <si>
    <t xml:space="preserve"> 43,378,892.25</t>
  </si>
  <si>
    <t xml:space="preserve"> 20.02.2025 11:27:45</t>
  </si>
  <si>
    <t xml:space="preserve"> REF:19522759f5dfa9d9 SIMAPP FT FROM SELEMAN BERNARD MICHAEL TO SHAODU  N/A</t>
  </si>
  <si>
    <t xml:space="preserve"> 20.02.2025 11:24:48</t>
  </si>
  <si>
    <t xml:space="preserve"> 1,940,000.00</t>
  </si>
  <si>
    <t xml:space="preserve"> 45,318,892.25</t>
  </si>
  <si>
    <t xml:space="preserve"> 20.02.2025 12:28:02</t>
  </si>
  <si>
    <t xml:space="preserve"> TMS CASH DEPOSIT ELIZABETH DEPOSIT REF:FB58681740043682</t>
  </si>
  <si>
    <t xml:space="preserve"> 20,720,000.00</t>
  </si>
  <si>
    <t xml:space="preserve"> 66,038,892.25</t>
  </si>
  <si>
    <t xml:space="preserve"> 20.02.2025 13:05:47</t>
  </si>
  <si>
    <t xml:space="preserve"> REF:19522cf5da5f8a16 SIMUSSD FT FROM MNIKO SYONG'O CHEGERE TO SHAODU  N/A</t>
  </si>
  <si>
    <t xml:space="preserve"> 20.02.2025 13:02:50</t>
  </si>
  <si>
    <t xml:space="preserve"> 3,440,000.00</t>
  </si>
  <si>
    <t xml:space="preserve"> 69,478,892.25</t>
  </si>
  <si>
    <t xml:space="preserve"> 20.02.2025 13:15:11</t>
  </si>
  <si>
    <t xml:space="preserve"> REF:19522daab12e7a18 ESB TIPS EQUITY 047-AA7734E10946A 3001211871433 ZION GROUP (T) LIMITE</t>
  </si>
  <si>
    <t xml:space="preserve"> 1,818,500.00</t>
  </si>
  <si>
    <t xml:space="preserve"> 71,297,392.25</t>
  </si>
  <si>
    <t xml:space="preserve"> 20.02.2025 13:32:40</t>
  </si>
  <si>
    <t xml:space="preserve"> REF:19522e7faba93a93 SIMAPP FT FROM HASHIM IDDY RAMADHANI TO SHAODU  N/A</t>
  </si>
  <si>
    <t xml:space="preserve"> 20.02.2025 13:29:43</t>
  </si>
  <si>
    <t xml:space="preserve"> 72,777,392.25</t>
  </si>
  <si>
    <t xml:space="preserve"> 20.02.2025 14:54:07</t>
  </si>
  <si>
    <t xml:space="preserve"> REF:19523328cf073ad5 AGENCY FT AB17400522698693346930:Jackson:Kuweka N/A</t>
  </si>
  <si>
    <t xml:space="preserve"> 74,377,392.25</t>
  </si>
  <si>
    <t xml:space="preserve"> 20.02.2025 14:55:27</t>
  </si>
  <si>
    <t xml:space="preserve"> REF:1952333c5487d8d8 AGENCY FT AB17400523497219067940:Jackson:Kuweka N/A</t>
  </si>
  <si>
    <t xml:space="preserve"> 1,400,000.00</t>
  </si>
  <si>
    <t xml:space="preserve"> 75,777,392.25</t>
  </si>
  <si>
    <t xml:space="preserve"> 20.02.2025 15:00:06</t>
  </si>
  <si>
    <t xml:space="preserve"> REF:1952338066ff59ff AGENCY FT AB17400526286763112815:January:Dp N/A</t>
  </si>
  <si>
    <t xml:space="preserve"> 11,290,000.00</t>
  </si>
  <si>
    <t xml:space="preserve"> 87,067,392.25</t>
  </si>
  <si>
    <t xml:space="preserve"> 20.02.2025 15:07:57</t>
  </si>
  <si>
    <t xml:space="preserve"> REF:195233f36c061acc AGENCY FT AB17400530998369387073:Mussa:Kuweka N/A</t>
  </si>
  <si>
    <t xml:space="preserve"> 87,667,392.25</t>
  </si>
  <si>
    <t xml:space="preserve"> 20.02.2025 15:32:18</t>
  </si>
  <si>
    <t xml:space="preserve"> CHQ.NO. 000008  ZELIANG HUANG                                                             </t>
  </si>
  <si>
    <t xml:space="preserve"> 45,000,000.00</t>
  </si>
  <si>
    <t xml:space="preserve"> 42,667,392.25</t>
  </si>
  <si>
    <t xml:space="preserve"> 20.02.2025 15:38:21</t>
  </si>
  <si>
    <t xml:space="preserve"> REF:195235b0dd1bcbed ENCASH CHRG CHQ: 000008</t>
  </si>
  <si>
    <t xml:space="preserve"> 45,000.00</t>
  </si>
  <si>
    <t xml:space="preserve"> 42,622,392.25</t>
  </si>
  <si>
    <t xml:space="preserve"> 20.02.2025 16:19:44</t>
  </si>
  <si>
    <t xml:space="preserve"> 8,100.00</t>
  </si>
  <si>
    <t xml:space="preserve"> 42,614,292.25</t>
  </si>
  <si>
    <t xml:space="preserve"> 20.02.2025 17:00:38</t>
  </si>
  <si>
    <t xml:space="preserve"> FUND TRANS FROM MATHAYO MWANGWINA DUDE            MATHAYO MWANGWINA DUDE                  </t>
  </si>
  <si>
    <t xml:space="preserve"> 20.02.2025 17:00:37</t>
  </si>
  <si>
    <t xml:space="preserve"> 30,100,000.00</t>
  </si>
  <si>
    <t xml:space="preserve"> 20.02.2025 17:46:38</t>
  </si>
  <si>
    <t xml:space="preserve"> REF:19523d0808439a34 IB FT FROM SHAODU BUILDING MATERIAL LIMITED TO XINGHAO  PURCHASE</t>
  </si>
  <si>
    <t xml:space="preserve"> 42,714,292.25</t>
  </si>
  <si>
    <t xml:space="preserve"> 20.02.2025 17:52:03</t>
  </si>
  <si>
    <t xml:space="preserve"> REF:19523d572acb6a63 IB FT FROM SHAODU BUILDING MATERIAL LIMITED TO GLOBAL  PURCHASE</t>
  </si>
  <si>
    <t xml:space="preserve"> 20.02.2025 17:52:02</t>
  </si>
  <si>
    <t xml:space="preserve"> 12,714,292.25</t>
  </si>
  <si>
    <t xml:space="preserve"> 20.02.2025 18:50:29</t>
  </si>
  <si>
    <t xml:space="preserve"> REF:195240af0ee2baeb AGENCY FT AB17400664511999321798:Emirate:Payment N/A</t>
  </si>
  <si>
    <t xml:space="preserve"> 20.02.2025 18:50:28</t>
  </si>
  <si>
    <t xml:space="preserve"> 2,500,000.00</t>
  </si>
  <si>
    <t xml:space="preserve"> 15,214,292.25</t>
  </si>
  <si>
    <t xml:space="preserve"> 21.02.2025 09:03:52</t>
  </si>
  <si>
    <t xml:space="preserve"> REF:19527183c52359c0 AGENCY FT AB17401176541087552662:Ngonyani:Kuweka N/A</t>
  </si>
  <si>
    <t xml:space="preserve"> 21.02.2025 09:03:51</t>
  </si>
  <si>
    <t xml:space="preserve"> 532,000.00</t>
  </si>
  <si>
    <t xml:space="preserve"> 15,746,292.25</t>
  </si>
  <si>
    <t xml:space="preserve"> 21.02.2025 09:38:11</t>
  </si>
  <si>
    <t xml:space="preserve"> REF:1952737a60367804 SIMAPP FT FROM FRANCO MOLOLO MWAKABUTA TO SHAODU  N/A</t>
  </si>
  <si>
    <t xml:space="preserve"> 21.02.2025 09:35:13</t>
  </si>
  <si>
    <t xml:space="preserve"> 789,000.00</t>
  </si>
  <si>
    <t xml:space="preserve"> 16,535,292.25</t>
  </si>
  <si>
    <t xml:space="preserve"> 21.02.2025 09:52:19</t>
  </si>
  <si>
    <t xml:space="preserve"> REF:1952744995becab3 AGENCY FT AB17401205612688949761:Mariam:Dp N/A</t>
  </si>
  <si>
    <t xml:space="preserve"> 25,735,292.25</t>
  </si>
  <si>
    <t xml:space="preserve"> 21.02.2025 10:21:37</t>
  </si>
  <si>
    <t xml:space="preserve"> REF:195275f69f18aa79 SIMAPP FT FROM ARAFA SAID NGATIPURA TO SHAODU  N/A</t>
  </si>
  <si>
    <t xml:space="preserve"> 21.02.2025 10:18:39</t>
  </si>
  <si>
    <t xml:space="preserve"> 28,735,292.25</t>
  </si>
  <si>
    <t xml:space="preserve"> 21.02.2025 10:41:22</t>
  </si>
  <si>
    <t xml:space="preserve"> REF:19527718111efa24 SIMUSSD FT FROM MNIKO SYONG'O CHEGERE TO SHAODU  N/A</t>
  </si>
  <si>
    <t xml:space="preserve"> 21.02.2025 10:38:24</t>
  </si>
  <si>
    <t xml:space="preserve"> 1,420,000.00</t>
  </si>
  <si>
    <t xml:space="preserve"> 30,155,292.25</t>
  </si>
  <si>
    <t xml:space="preserve"> 21.02.2025 11:55:01</t>
  </si>
  <si>
    <t xml:space="preserve"> REF:19527b4ede567aad AGENCY FT AB17401279231823527901:GM HARD WARE:Deposits N/A</t>
  </si>
  <si>
    <t xml:space="preserve"> 21.02.2025 11:55:00</t>
  </si>
  <si>
    <t xml:space="preserve"> 31,255,292.25</t>
  </si>
  <si>
    <t xml:space="preserve"> 21.02.2025 12:06:18</t>
  </si>
  <si>
    <t xml:space="preserve"> REF:19527c1f747e0a30 ESB TIPS VODACOM 503-CBL9GTCN7PH 255755496545 OTHMAN KHAMISI TO SHAOD</t>
  </si>
  <si>
    <t xml:space="preserve"> 4,995,000.00</t>
  </si>
  <si>
    <t xml:space="preserve"> 36,250,292.25</t>
  </si>
  <si>
    <t xml:space="preserve"> 21.02.2025 12:57:26</t>
  </si>
  <si>
    <t xml:space="preserve"> REF:19527ee1525f6837 SIMAPP FT FROM OMAR SAID OMAR TO SHAODU  N/A</t>
  </si>
  <si>
    <t xml:space="preserve"> 21.02.2025 12:54:29</t>
  </si>
  <si>
    <t xml:space="preserve"> 41,450,292.25</t>
  </si>
  <si>
    <t xml:space="preserve"> 21.02.2025 13:02:11</t>
  </si>
  <si>
    <t xml:space="preserve"> REF:19527f26ba19fb77 SIMAPP FT FROM ANGEL GODFREY LAIZER TO SHAODU  N/A</t>
  </si>
  <si>
    <t xml:space="preserve"> 21.02.2025 12:59:13</t>
  </si>
  <si>
    <t xml:space="preserve"> 7,600,000.00</t>
  </si>
  <si>
    <t xml:space="preserve"> 49,050,292.25</t>
  </si>
  <si>
    <t xml:space="preserve"> 21.02.2025 13:04:58</t>
  </si>
  <si>
    <t xml:space="preserve"> REF:19527f4f8331f81a SIMAPP FT FROM ARAFA SAID NGATIPURA TO SHAODU  N/A</t>
  </si>
  <si>
    <t xml:space="preserve"> 21.02.2025 13:02:00</t>
  </si>
  <si>
    <t xml:space="preserve"> 50,550,292.25</t>
  </si>
  <si>
    <t xml:space="preserve"> 21.02.2025 13:38:57</t>
  </si>
  <si>
    <t xml:space="preserve"> REF:195281415f26c876 AGENCY FT AB17401341593298707501:Ally omary:Dp N/A</t>
  </si>
  <si>
    <t xml:space="preserve"> 50,950,292.25</t>
  </si>
  <si>
    <t xml:space="preserve"> 21.02.2025 14:36:12</t>
  </si>
  <si>
    <t xml:space="preserve"> FUND TRANS FROM BENEDICT REMY GEORGE                                                      </t>
  </si>
  <si>
    <t xml:space="preserve"> 9,133,800.00</t>
  </si>
  <si>
    <t xml:space="preserve"> 60,084,092.25</t>
  </si>
  <si>
    <t xml:space="preserve"> 21.02.2025 15:00:48</t>
  </si>
  <si>
    <t xml:space="preserve"> REF:195285f044925863 AGENCY FT AB17401390698863477358:Samwel:Deposit N/A</t>
  </si>
  <si>
    <t xml:space="preserve"> 21.02.2025 15:00:47</t>
  </si>
  <si>
    <t xml:space="preserve"> 61,564,092.25</t>
  </si>
  <si>
    <t xml:space="preserve"> 21.02.2025 15:41:48</t>
  </si>
  <si>
    <t xml:space="preserve"> REF:19528848fa7a3952 AGENCY FT AB17401415304998417200:Ludovic:Akiba N/A</t>
  </si>
  <si>
    <t xml:space="preserve"> 62,964,092.25</t>
  </si>
  <si>
    <t xml:space="preserve"> 21.02.2025 16:21:59</t>
  </si>
  <si>
    <t xml:space="preserve"> REF:19528a956e60ca63 AGENCY FT AB17401439409097127256:Nice kaziri:Kuweka N/A</t>
  </si>
  <si>
    <t xml:space="preserve"> 21.02.2025 16:21:58</t>
  </si>
  <si>
    <t xml:space="preserve"> 3,642,000.00</t>
  </si>
  <si>
    <t xml:space="preserve"> 66,606,092.25</t>
  </si>
  <si>
    <t xml:space="preserve"> 21.02.2025 16:22:34</t>
  </si>
  <si>
    <t xml:space="preserve"> REF:19528a9e05e51b5f AGENCY FT AB17401439760188704042:Nice Kaziri:Kuweka N/A</t>
  </si>
  <si>
    <t xml:space="preserve"> 21.02.2025 16:22:33</t>
  </si>
  <si>
    <t xml:space="preserve"> 71,606,092.25</t>
  </si>
  <si>
    <t xml:space="preserve"> 21.02.2025 16:42:33</t>
  </si>
  <si>
    <t xml:space="preserve"> REF:19528bc2d73c8b64 AGENCY FT AB17401451753081265958:Hussein:Cash N/A</t>
  </si>
  <si>
    <t xml:space="preserve"> 1,752,000.00</t>
  </si>
  <si>
    <t xml:space="preserve"> 21.02.2025 17:33:54</t>
  </si>
  <si>
    <t xml:space="preserve"> REF:19528eb2ee2fbb78 IB FT FROM SHAODU BUILDING MATERIAL LIMITED TO SAPPHIRE  PURCHASE</t>
  </si>
  <si>
    <t xml:space="preserve"> 21.02.2025 17:33:53</t>
  </si>
  <si>
    <t xml:space="preserve"> 43,358,092.25</t>
  </si>
  <si>
    <t xml:space="preserve"> 21.02.2025 17:37:39</t>
  </si>
  <si>
    <t xml:space="preserve"> REF:19528ee9f7c019ea IB FT FROM SHAODU BUILDING MATERIAL LIMITED TO XINGHAO  PURCHASE</t>
  </si>
  <si>
    <t xml:space="preserve"> 13,358,092.25</t>
  </si>
  <si>
    <t xml:space="preserve"> 21.02.2025 18:42:14</t>
  </si>
  <si>
    <t xml:space="preserve"> REF:1952929bf2757a5d SIMAPP FT FROM PETER ANTHON PAUL TO SHAODU  N/A</t>
  </si>
  <si>
    <t xml:space="preserve"> 21.02.2025 18:39:16</t>
  </si>
  <si>
    <t xml:space="preserve"> 14,858,092.25</t>
  </si>
  <si>
    <t xml:space="preserve"> 21.02.2025 18:52:34</t>
  </si>
  <si>
    <t xml:space="preserve"> REF:195293332394c882 SIMAPP FT FROM PETER ANTHON PAUL TO SHAODU  N/A</t>
  </si>
  <si>
    <t xml:space="preserve"> 21.02.2025 18:49:35</t>
  </si>
  <si>
    <t xml:space="preserve"> 15,858,092.25</t>
  </si>
  <si>
    <t xml:space="preserve"> 22.02.2025 08:53:55</t>
  </si>
  <si>
    <t xml:space="preserve"> REF:1952c3579d6d7ae4 AGENCY FT AB17402034565175179341:Ally omary:Dp N/A</t>
  </si>
  <si>
    <t xml:space="preserve"> 22.02.2025 08:53:54</t>
  </si>
  <si>
    <t xml:space="preserve"> 300,000.00</t>
  </si>
  <si>
    <t xml:space="preserve"> 16,158,092.25</t>
  </si>
  <si>
    <t xml:space="preserve"> 22.02.2025 09:05:03</t>
  </si>
  <si>
    <t xml:space="preserve"> REF:1952c3fadf89890a IB FT FROM NP MENGELE INVESTMENT TO SHAODU  Vifaa</t>
  </si>
  <si>
    <t xml:space="preserve"> 3,501,500.00</t>
  </si>
  <si>
    <t xml:space="preserve"> 19,659,592.25</t>
  </si>
  <si>
    <t xml:space="preserve"> 22.02.2025 11:26:02</t>
  </si>
  <si>
    <t xml:space="preserve"> REF:1952cc0bf261791c AGENCY FT AB17402125835684104911:RICHARD MAHINYA:Dept N/A</t>
  </si>
  <si>
    <t xml:space="preserve"> 22.02.2025 11:26:01</t>
  </si>
  <si>
    <t xml:space="preserve"> 9,760,000.00</t>
  </si>
  <si>
    <t xml:space="preserve"> 29,419,592.25</t>
  </si>
  <si>
    <t xml:space="preserve"> 22.02.2025 11:26:14</t>
  </si>
  <si>
    <t xml:space="preserve"> REF:1952cc0ef9657860 SIMAPP FT FROM ENOCK MULINDA EUSTACE TO SHAODU Alum N/A</t>
  </si>
  <si>
    <t xml:space="preserve"> 22.02.2025 11:23:16</t>
  </si>
  <si>
    <t xml:space="preserve"> 30,419,592.25</t>
  </si>
  <si>
    <t xml:space="preserve"> 22.02.2025 11:40:43</t>
  </si>
  <si>
    <t xml:space="preserve"> REF:1952cce31d4948af AGENCY FT AB17402134647689379601:Joyce:Deep N/A</t>
  </si>
  <si>
    <t xml:space="preserve"> 31,459,592.25</t>
  </si>
  <si>
    <t xml:space="preserve"> 22.02.2025 11:54:51</t>
  </si>
  <si>
    <t xml:space="preserve"> REF:1952cdb216afe831 AGENCY FT AB17402143127194359183:Mbaza engineering:Deposit N/A</t>
  </si>
  <si>
    <t xml:space="preserve"> 11,345,000.00</t>
  </si>
  <si>
    <t xml:space="preserve"> 42,804,592.25</t>
  </si>
  <si>
    <t xml:space="preserve"> 22.02.2025 12:04:58</t>
  </si>
  <si>
    <t xml:space="preserve"> TZ#RTOBZNN00875079#MT103#ZION GROUP (T) LIMITED#ROC/PAYMENT</t>
  </si>
  <si>
    <t xml:space="preserve"> 23,105,701.00</t>
  </si>
  <si>
    <t xml:space="preserve"> 65,910,293.25</t>
  </si>
  <si>
    <t xml:space="preserve"> 22.02.2025 12:05:13</t>
  </si>
  <si>
    <t xml:space="preserve"> TZ#RTOBZNN00875078#MT103#ZION GROUP (T) LIMITED#ROC/PAYMENT</t>
  </si>
  <si>
    <t xml:space="preserve"> 4,662,000.00</t>
  </si>
  <si>
    <t xml:space="preserve"> 70,572,293.25</t>
  </si>
  <si>
    <t xml:space="preserve"> 22.02.2025 12:09:40</t>
  </si>
  <si>
    <t xml:space="preserve"> REF:1952ce8b1f821abc AGENCY FT AB17402152016668728042:Enock:Deposits N/A</t>
  </si>
  <si>
    <t xml:space="preserve"> 76,572,293.25</t>
  </si>
  <si>
    <t xml:space="preserve"> 22.02.2025 13:40:14</t>
  </si>
  <si>
    <t xml:space="preserve"> REF:1952d3b9e81b5810 AGENCY FT AB17402206362046997503:Chapchap:Kuweka N/A</t>
  </si>
  <si>
    <t xml:space="preserve"> 1,323,300.00</t>
  </si>
  <si>
    <t xml:space="preserve"> 77,895,593.25</t>
  </si>
  <si>
    <t xml:space="preserve"> 22.02.2025 13:42:37</t>
  </si>
  <si>
    <t xml:space="preserve"> REF:1952d3dcad26f985 SIMAPP FT FROM PRISCUS MAIKO KANJE TO SHAODU  N/A</t>
  </si>
  <si>
    <t xml:space="preserve"> 22.02.2025 13:39:39</t>
  </si>
  <si>
    <t xml:space="preserve"> 4,695,000.00</t>
  </si>
  <si>
    <t xml:space="preserve"> 82,590,593.25</t>
  </si>
  <si>
    <t xml:space="preserve"> 22.02.2025 14:02:51</t>
  </si>
  <si>
    <t xml:space="preserve"> REF:1952d5051268d948 SIMAPP FT FROM JOYCE PATRICK JOHN TO SHAODU  N/A</t>
  </si>
  <si>
    <t xml:space="preserve"> 22.02.2025 13:59:53</t>
  </si>
  <si>
    <t xml:space="preserve"> 720,000.00</t>
  </si>
  <si>
    <t xml:space="preserve"> 83,310,593.25</t>
  </si>
  <si>
    <t xml:space="preserve"> 22.02.2025 14:11:47</t>
  </si>
  <si>
    <t xml:space="preserve"> REF:1952d587d569395a SIMAPP FT FROM PRISCUS MAIKO KANJE TO SHAODU  N/A</t>
  </si>
  <si>
    <t xml:space="preserve"> 22.02.2025 14:08:48</t>
  </si>
  <si>
    <t xml:space="preserve"> 130,000.00</t>
  </si>
  <si>
    <t xml:space="preserve"> 83,440,593.25</t>
  </si>
  <si>
    <t xml:space="preserve"> 22.02.2025 14:22:41</t>
  </si>
  <si>
    <t xml:space="preserve"> REF:1952d627ade9f957 SIMAPP FT FROM HASHIM IDDY RAMADHANI TO SHAODU  N/A</t>
  </si>
  <si>
    <t xml:space="preserve"> 22.02.2025 14:19:43</t>
  </si>
  <si>
    <t xml:space="preserve"> 84,920,593.25</t>
  </si>
  <si>
    <t xml:space="preserve"> 22.02.2025 14:42:49</t>
  </si>
  <si>
    <t xml:space="preserve"> REF:1952d74e72a29bff SIMAPP FT FROM JOYCE PATRICK JOHN TO SHAODU  N/A</t>
  </si>
  <si>
    <t xml:space="preserve"> 22.02.2025 14:39:50</t>
  </si>
  <si>
    <t xml:space="preserve"> 86,720,593.25</t>
  </si>
  <si>
    <t xml:space="preserve"> 22.02.2025 15:22:42</t>
  </si>
  <si>
    <t xml:space="preserve"> REF:1952d996c952a9f5 IB FT FROM JINYUAN  ZHANG TO SHAODU  REFUND</t>
  </si>
  <si>
    <t xml:space="preserve"> 1,200,000.00</t>
  </si>
  <si>
    <t xml:space="preserve"> 87,920,593.25</t>
  </si>
  <si>
    <t xml:space="preserve"> 22.02.2025 15:46:30</t>
  </si>
  <si>
    <t xml:space="preserve"> REF:1952daf35045c961 AGENCY FT AB17402282113987487719:Manase:Deposit N/A</t>
  </si>
  <si>
    <t xml:space="preserve"> 22.02.2025 15:46:29</t>
  </si>
  <si>
    <t xml:space="preserve"> 87,980,593.25</t>
  </si>
  <si>
    <t xml:space="preserve"> 22.02.2025 16:19:41</t>
  </si>
  <si>
    <t xml:space="preserve"> REF:1952dcd96dbd1a47 IB FT FROM SHAODU BUILDING MATERIAL LIMITED TO KEDA  PURCHASE</t>
  </si>
  <si>
    <t xml:space="preserve"> 56,048,000.00</t>
  </si>
  <si>
    <t xml:space="preserve"> 31,932,593.25</t>
  </si>
  <si>
    <t xml:space="preserve"> 23.02.2025 19:33:04</t>
  </si>
  <si>
    <t xml:space="preserve"> REF:19533a4fd16a9a04 AGENCY FT AB17403282050016601103:GRACE SHAYO:Kuweka N/A</t>
  </si>
  <si>
    <t xml:space="preserve"> 33,412,593.25</t>
  </si>
  <si>
    <t xml:space="preserve"> 24.02.2025 09:32:38</t>
  </si>
  <si>
    <t xml:space="preserve"> REF:19536a859f283a88 ESB TIPS VODACOM 503-CBO6GUT3RI8 255755496545 OTHMAN KHAMISI TO SHAOD</t>
  </si>
  <si>
    <t xml:space="preserve"> 24.02.2025 09:32:37</t>
  </si>
  <si>
    <t xml:space="preserve"> 38,412,593.25</t>
  </si>
  <si>
    <t xml:space="preserve"> 24.02.2025 09:44:12</t>
  </si>
  <si>
    <t xml:space="preserve"> REF:19536b03ab028bee AGENCY FT AB17403792731785697527:Rajabu. Maisala:Kuweka N/A</t>
  </si>
  <si>
    <t xml:space="preserve"> 45,412,593.25</t>
  </si>
  <si>
    <t xml:space="preserve"> 24.02.2025 09:57:21</t>
  </si>
  <si>
    <t xml:space="preserve"> TZ#RTOBZNN00875081#MT103#ZION GROUP (T) LIMITED#ROC/PAYMENT</t>
  </si>
  <si>
    <t xml:space="preserve"> 145,412,593.25</t>
  </si>
  <si>
    <t xml:space="preserve"> 24.02.2025 09:58:03</t>
  </si>
  <si>
    <t xml:space="preserve"> TZ#RTOBZNN00875083#MT103#ZION GROUP (T) LIMITED#ROC/PAYMENT</t>
  </si>
  <si>
    <t xml:space="preserve"> 8,648,000.00</t>
  </si>
  <si>
    <t xml:space="preserve"> 154,060,593.25</t>
  </si>
  <si>
    <t xml:space="preserve"> 24.02.2025 10:11:29</t>
  </si>
  <si>
    <t xml:space="preserve"> REF:19536c932523cbbb IB FT FROM SHAODU BUILDING MATERIAL LIMITED TO GLOBAL  PURCHASE</t>
  </si>
  <si>
    <t xml:space="preserve"> 54,060,593.25</t>
  </si>
  <si>
    <t xml:space="preserve"> 24.02.2025 10:59:03</t>
  </si>
  <si>
    <t xml:space="preserve"> REF:19536f4c0e4e69cb SIMAPP FT FROM BAKARI SALEHE MKILINDI TO SHAODU  N/A</t>
  </si>
  <si>
    <t xml:space="preserve"> 24.02.2025 10:56:04</t>
  </si>
  <si>
    <t xml:space="preserve"> 2,550,000.00</t>
  </si>
  <si>
    <t xml:space="preserve"> 56,610,593.25</t>
  </si>
  <si>
    <t xml:space="preserve"> 24.02.2025 11:03:08</t>
  </si>
  <si>
    <t xml:space="preserve"> REF:19536f87c474ab44 AGENCY FT AB17403840087062123739:Mbaza engineering:Deposit N/A</t>
  </si>
  <si>
    <t xml:space="preserve"> 56,810,593.25</t>
  </si>
  <si>
    <t xml:space="preserve"> 24.02.2025 11:15:36</t>
  </si>
  <si>
    <t xml:space="preserve"> REF:1953703e5e6eb936 SIMAPP FT FROM JULIANA JOHN PATRICK TO SHAODU  N/A</t>
  </si>
  <si>
    <t xml:space="preserve"> 24.02.2025 11:12:37</t>
  </si>
  <si>
    <t xml:space="preserve"> 3,240,000.00</t>
  </si>
  <si>
    <t xml:space="preserve"> 60,050,593.25</t>
  </si>
  <si>
    <t xml:space="preserve"> 24.02.2025 11:19:29</t>
  </si>
  <si>
    <t xml:space="preserve"> REF:1953707737b30ac7 AGENCY FT AB17403849895514141283:Revo:Kuweka N/A</t>
  </si>
  <si>
    <t xml:space="preserve"> 3,560,000.00</t>
  </si>
  <si>
    <t xml:space="preserve"> 63,610,593.25</t>
  </si>
  <si>
    <t xml:space="preserve"> 24.02.2025 11:30:54</t>
  </si>
  <si>
    <t xml:space="preserve"> REF:1953711eae9158e7 IB FT FROM SHAODU BUILDING MATERIAL LIMITED TO LUHAGARA  REFUND</t>
  </si>
  <si>
    <t xml:space="preserve"> 9,100,000.00</t>
  </si>
  <si>
    <t xml:space="preserve"> 54,510,593.25</t>
  </si>
  <si>
    <t xml:space="preserve"> 24.02.2025 12:52:13</t>
  </si>
  <si>
    <t xml:space="preserve"> REF:195375c590b4a906 SIMAPP FT FROM SELEMANI BENARD MICHAEL TO SHAODU  N/A</t>
  </si>
  <si>
    <t xml:space="preserve"> 24.02.2025 12:49:13</t>
  </si>
  <si>
    <t xml:space="preserve"> 58,510,593.25</t>
  </si>
  <si>
    <t xml:space="preserve"> 24.02.2025 12:54:31</t>
  </si>
  <si>
    <t xml:space="preserve"> REF:195375e75bcbc913 SIMAPP FT FROM SELEMAN BERNARD MICHAEL TO SHAODU  N/A</t>
  </si>
  <si>
    <t xml:space="preserve"> 24.02.2025 12:51:32</t>
  </si>
  <si>
    <t xml:space="preserve"> 63,510,593.25</t>
  </si>
  <si>
    <t xml:space="preserve"> 24.02.2025 12:56:31</t>
  </si>
  <si>
    <t xml:space="preserve"> REF:19537604ab3029bb AGENCY FT AB17403908119562565759:Africa one:Malipo N/A</t>
  </si>
  <si>
    <t xml:space="preserve"> 11,115,000.00</t>
  </si>
  <si>
    <t xml:space="preserve"> 74,625,593.25</t>
  </si>
  <si>
    <t xml:space="preserve"> 24.02.2025 13:03:01</t>
  </si>
  <si>
    <t xml:space="preserve"> REF:19537663b88f98c4 SIMAPP FT FROM SAMWEL PAUL DANIEL TO SHAODU  N/A</t>
  </si>
  <si>
    <t xml:space="preserve"> 24.02.2025 13:00:01</t>
  </si>
  <si>
    <t xml:space="preserve"> 5,400,000.00</t>
  </si>
  <si>
    <t xml:space="preserve"> 80,025,593.25</t>
  </si>
  <si>
    <t xml:space="preserve"> 24.02.2025 13:12:32</t>
  </si>
  <si>
    <t xml:space="preserve"> REF:195376ef44d02ba9 SIMAPP FT FROM JOYCE PATRICK JOHN TO SHAODU  N/A</t>
  </si>
  <si>
    <t xml:space="preserve"> 24.02.2025 13:09:33</t>
  </si>
  <si>
    <t xml:space="preserve"> 83,525,593.25</t>
  </si>
  <si>
    <t xml:space="preserve"> 24.02.2025 13:21:38</t>
  </si>
  <si>
    <t xml:space="preserve"> REF:1953777484a7e9ca AGENCY FT AB17403923185274291351:Sereman:Dep N/A</t>
  </si>
  <si>
    <t xml:space="preserve"> 24.02.2025 13:21:37</t>
  </si>
  <si>
    <t xml:space="preserve"> 1,220,000.00</t>
  </si>
  <si>
    <t xml:space="preserve"> 84,745,593.25</t>
  </si>
  <si>
    <t xml:space="preserve"> 24.02.2025 13:33:51</t>
  </si>
  <si>
    <t xml:space="preserve"> REF:19537827a5978b19 IB FT FROM SHAODU BUILDING MATERIAL LIMITED TO KEDA  PURCHASE</t>
  </si>
  <si>
    <t xml:space="preserve"> 55,964,000.00</t>
  </si>
  <si>
    <t xml:space="preserve"> 28,781,593.25</t>
  </si>
  <si>
    <t xml:space="preserve"> 24.02.2025 14:09:41</t>
  </si>
  <si>
    <t xml:space="preserve"> 4,950,000.00</t>
  </si>
  <si>
    <t xml:space="preserve"> 33,731,593.25</t>
  </si>
  <si>
    <t xml:space="preserve"> 24.02.2025 14:25:26</t>
  </si>
  <si>
    <t xml:space="preserve"> REF:19537b1b1ff389ed SIMAPP FT FROM FRANCO MOLOLO MWAKABUTA TO SHAODU  N/A</t>
  </si>
  <si>
    <t xml:space="preserve"> 24.02.2025 14:22:27</t>
  </si>
  <si>
    <t xml:space="preserve"> 970,500.00</t>
  </si>
  <si>
    <t xml:space="preserve"> 34,702,093.25</t>
  </si>
  <si>
    <t xml:space="preserve"> 24.02.2025 14:47:51</t>
  </si>
  <si>
    <t xml:space="preserve"> REF:19537c638d391a74 SIMAPP FT FROM FRANK LUCAS NKILILA TO SHAODU  N/A</t>
  </si>
  <si>
    <t xml:space="preserve"> 24.02.2025 14:44:52</t>
  </si>
  <si>
    <t xml:space="preserve"> 34,832,093.25</t>
  </si>
  <si>
    <t xml:space="preserve"> 24.02.2025 15:57:23</t>
  </si>
  <si>
    <t xml:space="preserve"> REF:1953805e06a898a4 AGENCY FT AB17404016635186447961:Jackson:Kuweka N/A</t>
  </si>
  <si>
    <t xml:space="preserve"> 24.02.2025 15:57:22</t>
  </si>
  <si>
    <t xml:space="preserve"> 36,432,093.25</t>
  </si>
  <si>
    <t xml:space="preserve"> 24.02.2025 15:58:32</t>
  </si>
  <si>
    <t xml:space="preserve"> REF:1953806ef1bc5843 AGENCY FT AB17404017297269836368:Jackson:Kuweka N/A</t>
  </si>
  <si>
    <t xml:space="preserve"> 37,832,093.25</t>
  </si>
  <si>
    <t xml:space="preserve"> 24.02.2025 15:59:37</t>
  </si>
  <si>
    <t xml:space="preserve"> REF:1953807eb6209aca AGENCY FT AB17404017972602528032:Jackson:Kuweka N/A</t>
  </si>
  <si>
    <t xml:space="preserve"> 24.02.2025 15:59:36</t>
  </si>
  <si>
    <t xml:space="preserve"> 39,832,093.25</t>
  </si>
  <si>
    <t xml:space="preserve"> 24.02.2025 16:00:54</t>
  </si>
  <si>
    <t xml:space="preserve"> REF:195380918230184c AGENCY FT AB17404018744466293300:Jackson:Kuwek N/A</t>
  </si>
  <si>
    <t xml:space="preserve"> 24.02.2025 16:00:53</t>
  </si>
  <si>
    <t xml:space="preserve"> 42,832,093.25</t>
  </si>
  <si>
    <t xml:space="preserve"> 24.02.2025 16:36:18</t>
  </si>
  <si>
    <t xml:space="preserve"> REF:195382981f3908a6 SIMAPP FT FROM BENEDICT REMY GEORGE TO SHAODU Kulipia Vioo 4 vya 5mm </t>
  </si>
  <si>
    <t xml:space="preserve"> 24.02.2025 16:33:19</t>
  </si>
  <si>
    <t xml:space="preserve"> 248,000.00</t>
  </si>
  <si>
    <t xml:space="preserve"> 24.02.2025 17:56:59</t>
  </si>
  <si>
    <t xml:space="preserve"> REF:19538735f39b5bd5 SIMAPP FT FROM BONAVENTURE IGNATIUS MOSHA TO SHAODU  N/A</t>
  </si>
  <si>
    <t xml:space="preserve"> 24.02.2025 17:54:00</t>
  </si>
  <si>
    <t xml:space="preserve"> 2,426,000.00</t>
  </si>
  <si>
    <t xml:space="preserve"> 45,506,093.25</t>
  </si>
  <si>
    <t>REFUND</t>
  </si>
  <si>
    <t xml:space="preserve"> 24.02.2025 18:17:48</t>
  </si>
  <si>
    <t xml:space="preserve"> TMS CASH DEPOSIT COAST NICKEL - REF:FB74981740410267</t>
  </si>
  <si>
    <t xml:space="preserve"> 39,571,000.00</t>
  </si>
  <si>
    <t xml:space="preserve"> 85,077,093.25</t>
  </si>
  <si>
    <t xml:space="preserve"> 24.02.2025 18:19:48</t>
  </si>
  <si>
    <t xml:space="preserve"> TMS CASH DEPOSIT COASTAL  - REF:FB73111740410387</t>
  </si>
  <si>
    <t xml:space="preserve"> 24.02.2025 18:19:47</t>
  </si>
  <si>
    <t xml:space="preserve"> 86,857,093.25</t>
  </si>
  <si>
    <t xml:space="preserve"> 24.02.2025 19:37:22</t>
  </si>
  <si>
    <t xml:space="preserve"> REF:19538cf445d65853 SIMAPP FT FROM BIGONE ALUMINIUM TO SHAODU building materials  N/A</t>
  </si>
  <si>
    <t xml:space="preserve"> 24.02.2025 19:34:22</t>
  </si>
  <si>
    <t xml:space="preserve"> 90,357,093.25</t>
  </si>
  <si>
    <t xml:space="preserve"> 25.02.2025 08:22:26</t>
  </si>
  <si>
    <t xml:space="preserve"> REF:1953b8bb7250f80a SIMAPP FT FROM SAMWEL PAUL DANIEL TO SHAODU  N/A</t>
  </si>
  <si>
    <t xml:space="preserve"> 25.02.2025 08:19:27</t>
  </si>
  <si>
    <t xml:space="preserve"> 90,957,093.25</t>
  </si>
  <si>
    <t xml:space="preserve"> 25.02.2025 08:35:05</t>
  </si>
  <si>
    <t xml:space="preserve"> REF:1953b9a066eaeb56 ESB TIPS YAS/ZANTEL 501-557620881846 255677260170 ROBERT SWAI TO SHAO</t>
  </si>
  <si>
    <t xml:space="preserve"> 25.02.2025 08:35:04</t>
  </si>
  <si>
    <t xml:space="preserve"> 92,437,093.25</t>
  </si>
  <si>
    <t xml:space="preserve"> 25.02.2025 08:57:34</t>
  </si>
  <si>
    <t xml:space="preserve"> REF:1953babe286f5a67 AGENCY FT AB17404628748724105029:Power facility ltd:Building material</t>
  </si>
  <si>
    <t xml:space="preserve"> 1,418,000.00</t>
  </si>
  <si>
    <t xml:space="preserve"> 93,855,093.25</t>
  </si>
  <si>
    <t xml:space="preserve"> 25.02.2025 09:34:53</t>
  </si>
  <si>
    <t xml:space="preserve"> REF:1953bce0b600a945 AGENCY FT AB17404651134173249455:Power facility:Dp N/A</t>
  </si>
  <si>
    <t xml:space="preserve"> 62,000.00</t>
  </si>
  <si>
    <t xml:space="preserve"> 93,917,093.25</t>
  </si>
  <si>
    <t xml:space="preserve"> 25.02.2025 09:53:19</t>
  </si>
  <si>
    <t xml:space="preserve"> REF:1953bdee91c3bb92 SIMAPP FT FROM OMAR SAID OMAR TO SHAODU  N/A</t>
  </si>
  <si>
    <t xml:space="preserve"> 25.02.2025 09:50:19</t>
  </si>
  <si>
    <t xml:space="preserve"> 101,917,093.25</t>
  </si>
  <si>
    <t xml:space="preserve"> 25.02.2025 09:56:05</t>
  </si>
  <si>
    <t xml:space="preserve"> REF:1953be1763634963 AGENCY FT AB17404663860547920936:Chengula:Deposit N/A</t>
  </si>
  <si>
    <t xml:space="preserve"> 5,100,000.00</t>
  </si>
  <si>
    <t xml:space="preserve"> 107,017,093.25</t>
  </si>
  <si>
    <t xml:space="preserve"> 25.02.2025 10:25:30</t>
  </si>
  <si>
    <t xml:space="preserve"> REF:1953bfc62ef65be4 IB FT FROM SHAODU BUILDING MATERIAL LIMITED TO KEDA  PURCHASE</t>
  </si>
  <si>
    <t xml:space="preserve"> 57,644,000.00</t>
  </si>
  <si>
    <t xml:space="preserve"> 49,373,093.25</t>
  </si>
  <si>
    <t xml:space="preserve"> 25.02.2025 10:41:54</t>
  </si>
  <si>
    <t xml:space="preserve"> REF:1953c0b66f60d900 AGENCY FT AB17404691345872370174:Pendo:Dp N/A</t>
  </si>
  <si>
    <t xml:space="preserve"> 1,630,000.00</t>
  </si>
  <si>
    <t xml:space="preserve"> 51,003,093.25</t>
  </si>
  <si>
    <t xml:space="preserve"> 25.02.2025 10:47:43</t>
  </si>
  <si>
    <t xml:space="preserve"> REF:1953c10b875ff87e SIMAPP FT FROM JULIANA JOHN PATRICK TO SHAODU  N/A</t>
  </si>
  <si>
    <t xml:space="preserve"> 25.02.2025 10:44:43</t>
  </si>
  <si>
    <t xml:space="preserve"> 53,603,093.25</t>
  </si>
  <si>
    <t xml:space="preserve"> 25.02.2025 11:02:40</t>
  </si>
  <si>
    <t xml:space="preserve"> REF:1953c1e671bd6aa3 AGENCY FT AB17404703799271531220:Mama kessy:Kuweka N/A</t>
  </si>
  <si>
    <t xml:space="preserve"> 25.02.2025 11:02:39</t>
  </si>
  <si>
    <t xml:space="preserve"> 54,903,093.25</t>
  </si>
  <si>
    <t xml:space="preserve"> 25.02.2025 11:12:45</t>
  </si>
  <si>
    <t xml:space="preserve"> REF:1953c27a0e7ffb83 SIMAPP FT FROM FRANCO MOLOLO MWAKABUTA TO SHAODU  N/A</t>
  </si>
  <si>
    <t xml:space="preserve"> 25.02.2025 11:09:44</t>
  </si>
  <si>
    <t xml:space="preserve"> 1,424,000.00</t>
  </si>
  <si>
    <t xml:space="preserve"> 56,327,093.25</t>
  </si>
  <si>
    <t xml:space="preserve"> 25.02.2025 12:41:13</t>
  </si>
  <si>
    <t xml:space="preserve"> REF:1953c78a1913291c SIMAPP FT FROM MBONEA ALBERT MBWAMBO TO SHAODU  N/A</t>
  </si>
  <si>
    <t xml:space="preserve"> 25.02.2025 12:38:13</t>
  </si>
  <si>
    <t xml:space="preserve"> 1,695,000.00</t>
  </si>
  <si>
    <t xml:space="preserve"> 58,022,093.25</t>
  </si>
  <si>
    <t xml:space="preserve"> 25.02.2025 12:44:34</t>
  </si>
  <si>
    <t xml:space="preserve"> REF:1953c7e70f0dc819 ESB TIPS YAS/ZANTEL 501-690179912723 255677260170 ROBERT SWAI TO SHAO</t>
  </si>
  <si>
    <t xml:space="preserve"> 1,460,000.00</t>
  </si>
  <si>
    <t xml:space="preserve"> 59,482,093.25</t>
  </si>
  <si>
    <t xml:space="preserve"> 25.02.2025 13:44:29</t>
  </si>
  <si>
    <t xml:space="preserve"> REF:1953cb28eea0c895 SIMAPP FT FROM FRANCO MOLOLO MWAKABUTA TO SHAODU  N/A</t>
  </si>
  <si>
    <t xml:space="preserve"> 25.02.2025 13:41:29</t>
  </si>
  <si>
    <t xml:space="preserve"> 279,000.00</t>
  </si>
  <si>
    <t xml:space="preserve"> 59,761,093.25</t>
  </si>
  <si>
    <t xml:space="preserve"> 25.02.2025 14:48:34</t>
  </si>
  <si>
    <t xml:space="preserve"> REF:1953ced3c6f21a46 AGENCY FT AB17404839347897190549:Shaodu:Deposit N/A</t>
  </si>
  <si>
    <t xml:space="preserve"> 315,000.00</t>
  </si>
  <si>
    <t xml:space="preserve"> 60,076,093.25</t>
  </si>
  <si>
    <t xml:space="preserve"> 25.02.2025 15:06:14</t>
  </si>
  <si>
    <t xml:space="preserve"> REF:1953cfd6904bda88 AGENCY FT AB17404849947809953052:Nassoro Mohammed:Kuweka N/A</t>
  </si>
  <si>
    <t xml:space="preserve"> 65,076,093.25</t>
  </si>
  <si>
    <t xml:space="preserve"> 25.02.2025 15:08:30</t>
  </si>
  <si>
    <t xml:space="preserve"> REF:1953cff7c360ba80 AGENCY FT AB17404851307026635644:Nassoro Mohammed:Kuweka N/A</t>
  </si>
  <si>
    <t xml:space="preserve"> 5,000,001.00</t>
  </si>
  <si>
    <t xml:space="preserve"> 70,076,094.25</t>
  </si>
  <si>
    <t xml:space="preserve"> 25.02.2025 15:37:06</t>
  </si>
  <si>
    <t xml:space="preserve"> REF:1953d19a85419ae8 SIMUSSD FT FROM HAMISI MOHAMEDI NGOTA TO SHAODU  N/A</t>
  </si>
  <si>
    <t xml:space="preserve"> 25.02.2025 15:34:06</t>
  </si>
  <si>
    <t xml:space="preserve"> 2,354,000.00</t>
  </si>
  <si>
    <t xml:space="preserve"> 72,430,094.25</t>
  </si>
  <si>
    <t xml:space="preserve"> 25.02.2025 15:52:01</t>
  </si>
  <si>
    <t xml:space="preserve"> REF:1953d274fb079b6c AGENCY FT AB17404877408484467690:YUSUF:Deposit N/A</t>
  </si>
  <si>
    <t xml:space="preserve"> 25.02.2025 15:52:00</t>
  </si>
  <si>
    <t xml:space="preserve"> 2,125,000.00</t>
  </si>
  <si>
    <t xml:space="preserve"> 74,555,094.25</t>
  </si>
  <si>
    <t xml:space="preserve"> 25.02.2025 17:40:31</t>
  </si>
  <si>
    <t xml:space="preserve"> REF:1953d8aa452bdba7 SIMAPP FT FROM JULIANA JOHN PATRICK TO SHAODU  N/A</t>
  </si>
  <si>
    <t xml:space="preserve"> 25.02.2025 17:37:31</t>
  </si>
  <si>
    <t xml:space="preserve"> 520,000.00</t>
  </si>
  <si>
    <t xml:space="preserve"> 75,075,094.25</t>
  </si>
  <si>
    <t xml:space="preserve"> 25.02.2025 19:53:07</t>
  </si>
  <si>
    <t xml:space="preserve"> REF:1953e040e86d094e AGENCY FT AB17405022075594815804:JACKSON:Payments N/A</t>
  </si>
  <si>
    <t xml:space="preserve"> 77,575,094.25</t>
  </si>
  <si>
    <t xml:space="preserve"> 25.02.2025 20:16:18</t>
  </si>
  <si>
    <t xml:space="preserve"> REF:1953e1945ba669e1 SIMAPP FT FROM PRISCUS SEVERINE LASWAY TO SHAODU  N/A</t>
  </si>
  <si>
    <t xml:space="preserve"> 25.02.2025 20:13:18</t>
  </si>
  <si>
    <t xml:space="preserve"> 79,035,094.25</t>
  </si>
  <si>
    <t xml:space="preserve"> 26.02.2025 10:04:07</t>
  </si>
  <si>
    <t xml:space="preserve"> REF:195410f29617fa4c SIMAPP FT FROM SAMWEL PAUL DANIEL TO SHAODU  N/A</t>
  </si>
  <si>
    <t xml:space="preserve"> 26.02.2025 10:01:07</t>
  </si>
  <si>
    <t xml:space="preserve"> 80,535,094.25</t>
  </si>
  <si>
    <t xml:space="preserve"> 26.02.2025 11:06:58</t>
  </si>
  <si>
    <t xml:space="preserve"> REF:1954148b388e1b9a AGENCY FT AB17405570378931690108:Pety:Kuweka N/A</t>
  </si>
  <si>
    <t xml:space="preserve"> 485,000.00</t>
  </si>
  <si>
    <t xml:space="preserve"> 81,020,094.25</t>
  </si>
  <si>
    <t xml:space="preserve"> 26.02.2025 11:19:04</t>
  </si>
  <si>
    <t xml:space="preserve"> REF:1954153c8d1fb976 SIMAPP FT FROM SAMWEL PAUL DANIEL TO SHAODU  N/A</t>
  </si>
  <si>
    <t xml:space="preserve"> 26.02.2025 11:16:04</t>
  </si>
  <si>
    <t xml:space="preserve"> 82,620,094.25</t>
  </si>
  <si>
    <t xml:space="preserve"> 26.02.2025 12:05:58</t>
  </si>
  <si>
    <t xml:space="preserve"> REF:195417eb8d3f5a30 AGENCY FT AB17405605782893931662:Stela Adam Maro:Malipo N/A</t>
  </si>
  <si>
    <t xml:space="preserve"> 84,080,094.25</t>
  </si>
  <si>
    <t xml:space="preserve"> 26.02.2025 12:06:37</t>
  </si>
  <si>
    <t xml:space="preserve"> REF:195417f50f0669d0 SIMAPP FT FROM LABAN MUSA HAMISI TO SHAODU  N/A</t>
  </si>
  <si>
    <t xml:space="preserve"> 26.02.2025 12:03:37</t>
  </si>
  <si>
    <t xml:space="preserve"> 85,480,094.25</t>
  </si>
  <si>
    <t xml:space="preserve"> 26.02.2025 12:15:12</t>
  </si>
  <si>
    <t xml:space="preserve"> REF:19541872bbf7d8e0 AGENCY FT AB17405611319748987545:Ibadi:Deposit N/A</t>
  </si>
  <si>
    <t xml:space="preserve"> 85,760,094.25</t>
  </si>
  <si>
    <t xml:space="preserve"> 26.02.2025 12:39:02</t>
  </si>
  <si>
    <t xml:space="preserve"> REF:195419cffc3edb00 AGENCY FT AB17405625624687120923:Ibadi:Deposit N/A</t>
  </si>
  <si>
    <t xml:space="preserve"> 40,000.00</t>
  </si>
  <si>
    <t xml:space="preserve"> 85,800,094.25</t>
  </si>
  <si>
    <t xml:space="preserve"> 26.02.2025 12:53:24</t>
  </si>
  <si>
    <t xml:space="preserve"> REF:19541aa23652b87e AGENCY FT AB17405634234762394687:Hamis ngota:Deposit N/A</t>
  </si>
  <si>
    <t xml:space="preserve"> 26.02.2025 12:53:23</t>
  </si>
  <si>
    <t xml:space="preserve"> 837,000.00</t>
  </si>
  <si>
    <t xml:space="preserve"> 86,637,094.25</t>
  </si>
  <si>
    <t xml:space="preserve"> 26.02.2025 13:24:18</t>
  </si>
  <si>
    <t xml:space="preserve"> REF:19541c66f608895f SIMUSSD FT FROM HAMISI MOHAMEDI NGOTA TO SHAODU  N/A</t>
  </si>
  <si>
    <t xml:space="preserve"> 26.02.2025 13:21:18</t>
  </si>
  <si>
    <t xml:space="preserve"> 18,500.00</t>
  </si>
  <si>
    <t xml:space="preserve"> 86,655,594.25</t>
  </si>
  <si>
    <t xml:space="preserve"> 26.02.2025 13:56:32</t>
  </si>
  <si>
    <t xml:space="preserve"> REF:19541e3f0629ea6f SIMAPP FT FROM OMAR SAID OMAR TO SHAODU  N/A</t>
  </si>
  <si>
    <t xml:space="preserve"> 26.02.2025 13:53:32</t>
  </si>
  <si>
    <t xml:space="preserve"> 5,500,000.00</t>
  </si>
  <si>
    <t xml:space="preserve"> 92,155,594.25</t>
  </si>
  <si>
    <t xml:space="preserve"> 26.02.2025 14:35:23</t>
  </si>
  <si>
    <t xml:space="preserve"> REF:195420a41399186d IB GePG BIL 991760950890 REC 925057313282101 SHAODU BUILDING MATERIAL</t>
  </si>
  <si>
    <t xml:space="preserve"> 102,642,390.9</t>
  </si>
  <si>
    <t xml:space="preserve"> REF:195420a41399186d CHARGE: GePG VIA IB</t>
  </si>
  <si>
    <t xml:space="preserve"> 102,638,390.9</t>
  </si>
  <si>
    <t xml:space="preserve"> 26.02.2025 14:37:56</t>
  </si>
  <si>
    <t xml:space="preserve"> REF:1954209d84916866 AGENCY FT AB17405696956696960347:Prostero investment co ltd:. N/A</t>
  </si>
  <si>
    <t xml:space="preserve"> 10,730,000.00</t>
  </si>
  <si>
    <t xml:space="preserve"> 102,885,594.25</t>
  </si>
  <si>
    <t xml:space="preserve"> 26.02.2025 15:13:04</t>
  </si>
  <si>
    <t xml:space="preserve"> REF:195422a03a876a71 IB FT FROM SHAODU BUILDING MATERIAL LIMITED TO KEDA  PURCHASE</t>
  </si>
  <si>
    <t xml:space="preserve"> 10,260,000.00</t>
  </si>
  <si>
    <t xml:space="preserve"> 92,378,390.9</t>
  </si>
  <si>
    <t xml:space="preserve"> 26.02.2025 15:17:48</t>
  </si>
  <si>
    <t xml:space="preserve"> REF:195422e58bc49bc7 IB FT FROM SHAODU BUILDING MATERIAL LIMITED TO KEDA  PURCHASE</t>
  </si>
  <si>
    <t xml:space="preserve"> 34,734,390.9</t>
  </si>
  <si>
    <t xml:space="preserve"> 26.02.2025 16:15:00</t>
  </si>
  <si>
    <t xml:space="preserve"> REF:1954262b68fbbbe2 SIMAPP FT FROM BIGONE ALUMINIUM TO SHAODU building materials  N/A</t>
  </si>
  <si>
    <t xml:space="preserve"> 26.02.2025 16:12:00</t>
  </si>
  <si>
    <t xml:space="preserve"> 36,234,390.9</t>
  </si>
  <si>
    <t xml:space="preserve"> 26.02.2025 16:29:47</t>
  </si>
  <si>
    <t xml:space="preserve"> REF:195427038e1559b6 SIMAPP FT FROM FRANCO MOLOLO MWAKABUTA TO SHAODU  N/A</t>
  </si>
  <si>
    <t xml:space="preserve"> 26.02.2025 16:26:45</t>
  </si>
  <si>
    <t xml:space="preserve"> 3,797,500.00</t>
  </si>
  <si>
    <t xml:space="preserve"> 40,031,890.9</t>
  </si>
  <si>
    <t xml:space="preserve"> 26.02.2025 16:50:57</t>
  </si>
  <si>
    <t xml:space="preserve"> REF:19542839f6b1dafa SIMAPP FT FROM HASHIM IDDY RAMADHANI TO SHAODU  N/A</t>
  </si>
  <si>
    <t xml:space="preserve"> 26.02.2025 16:47:57</t>
  </si>
  <si>
    <t xml:space="preserve"> 41,511,890.9</t>
  </si>
  <si>
    <t xml:space="preserve"> 26.02.2025 20:05:04</t>
  </si>
  <si>
    <t xml:space="preserve"> REF:1954335597b428d8 IB FT FROM SHAODU BUILDING MATERIAL LIMITED TO XINGHAO  PURCHASE</t>
  </si>
  <si>
    <t xml:space="preserve"> 11,511,890.9</t>
  </si>
  <si>
    <t xml:space="preserve"> 26.02.2025 22:43:30</t>
  </si>
  <si>
    <t xml:space="preserve"> REF:19543c663802da9b SIMAPP FT FROM PRISCA DONALD SHIRIMA TO SHAODU business N/A</t>
  </si>
  <si>
    <t xml:space="preserve"> 26.02.2025 22:40:29</t>
  </si>
  <si>
    <t xml:space="preserve"> 18,511,890.9</t>
  </si>
  <si>
    <t xml:space="preserve"> 27.02.2025 08:23:20</t>
  </si>
  <si>
    <t xml:space="preserve"> REF:19545d93e0e9ebae AGENCY FT AB17406336194658044823:Ally omary:Dp N/A</t>
  </si>
  <si>
    <t xml:space="preserve"> 22,211,890.9</t>
  </si>
  <si>
    <t xml:space="preserve"> 27.02.2025 09:23:38</t>
  </si>
  <si>
    <t xml:space="preserve"> REF:195461071456f82e SIMAPP FT FROM PRISCA DONALD SHIRIMA TO SHAODU  N/A</t>
  </si>
  <si>
    <t xml:space="preserve"> 27.02.2025 09:20:37</t>
  </si>
  <si>
    <t xml:space="preserve"> 27,211,890.9</t>
  </si>
  <si>
    <t xml:space="preserve"> 27.02.2025 09:24:04</t>
  </si>
  <si>
    <t xml:space="preserve"> REF:1954610d9ba708d5 AGENCY FT AB17406372637919438947:Grace shayo:Kuweka N/A</t>
  </si>
  <si>
    <t xml:space="preserve"> 28,671,890.9</t>
  </si>
  <si>
    <t xml:space="preserve"> 27.02.2025 09:33:16</t>
  </si>
  <si>
    <t xml:space="preserve"> REF:1954619450324b09 IB FT FROM SHAODU BUILDING MATERIAL LIMITED TO KEDA  PURCHASE</t>
  </si>
  <si>
    <t xml:space="preserve"> 16,100,000.00</t>
  </si>
  <si>
    <t xml:space="preserve"> 12,571,890.9</t>
  </si>
  <si>
    <t xml:space="preserve"> 27.02.2025 11:16:49</t>
  </si>
  <si>
    <t xml:space="preserve"> REF:19546781406f1b05 AGENCY FT AB17406440288524528888:ABEDI GHATI:Cash N/A</t>
  </si>
  <si>
    <t xml:space="preserve"> 12,971,890.9</t>
  </si>
  <si>
    <t xml:space="preserve"> 27.02.2025 11:22:13</t>
  </si>
  <si>
    <t xml:space="preserve"> REF:195467d040944801 SIMAPP FT FROM NEEMA JOHN PATRICK TO SHAODU  N/A</t>
  </si>
  <si>
    <t xml:space="preserve"> 27.02.2025 11:19:13</t>
  </si>
  <si>
    <t xml:space="preserve"> 1,970,000.00</t>
  </si>
  <si>
    <t xml:space="preserve"> 14,941,890.9</t>
  </si>
  <si>
    <t xml:space="preserve"> 27.02.2025 11:31:49</t>
  </si>
  <si>
    <t xml:space="preserve"> REF:1954685cda8da9bb SIMAPP FT FROM JOYCE PATRICK JOHN TO SHAODU  N/A</t>
  </si>
  <si>
    <t xml:space="preserve"> 27.02.2025 11:28:48</t>
  </si>
  <si>
    <t xml:space="preserve"> 16,721,890.9</t>
  </si>
  <si>
    <t xml:space="preserve"> 27.02.2025 11:56:03</t>
  </si>
  <si>
    <t xml:space="preserve"> REF:195469bfce7cd891 AGENCY FT AB17406463822663466629:Mama kessy:Deposit N/A</t>
  </si>
  <si>
    <t xml:space="preserve"> 17,321,890.9</t>
  </si>
  <si>
    <t xml:space="preserve"> 27.02.2025 12:27:44</t>
  </si>
  <si>
    <t xml:space="preserve"> REF:19546b8fdb9ada9d SIMAPP FT FROM PRISCUS MAIKO KANJE TO SHAODU  N/A</t>
  </si>
  <si>
    <t xml:space="preserve"> 27.02.2025 12:24:43</t>
  </si>
  <si>
    <t xml:space="preserve"> 725,000.00</t>
  </si>
  <si>
    <t xml:space="preserve"> 18,046,890.9</t>
  </si>
  <si>
    <t xml:space="preserve"> 27.02.2025 13:30:08</t>
  </si>
  <si>
    <t xml:space="preserve"> REF:19546f4e0549eab2 ESB TIPS NMB 016-219RTO5250580001 21910004488 FRANK NASSORO MAKOLOWEK</t>
  </si>
  <si>
    <t xml:space="preserve"> 2,536,000.00</t>
  </si>
  <si>
    <t xml:space="preserve"> 20,582,890.9</t>
  </si>
  <si>
    <t xml:space="preserve"> 27.02.2025 14:04:35</t>
  </si>
  <si>
    <t xml:space="preserve"> REF:1954711abdb7cb64 SIMAPP FT FROM FRANCO MOLOLO MWAKABUTA TO SHAODU  N/A</t>
  </si>
  <si>
    <t xml:space="preserve"> 27.02.2025 14:01:35</t>
  </si>
  <si>
    <t xml:space="preserve"> 146,000.00</t>
  </si>
  <si>
    <t xml:space="preserve"> 20,728,890.9</t>
  </si>
  <si>
    <t xml:space="preserve"> 27.02.2025 17:24:28</t>
  </si>
  <si>
    <t xml:space="preserve"> REF:19547c8ab27beb91 AGENCY FT AB17406660869448763222:Jackson:Kuweka N/A</t>
  </si>
  <si>
    <t xml:space="preserve"> 22,328,890.9</t>
  </si>
  <si>
    <t xml:space="preserve"> 27.02.2025 17:25:50</t>
  </si>
  <si>
    <t xml:space="preserve"> REF:19547c9e8e47aae0 AGENCY FT AB17406661689259221450:Jackson:Kuweka N/A</t>
  </si>
  <si>
    <t xml:space="preserve"> 27.02.2025 17:25:49</t>
  </si>
  <si>
    <t xml:space="preserve"> 23,728,890.9</t>
  </si>
  <si>
    <t xml:space="preserve"> 28.02.2025 08:24:52</t>
  </si>
  <si>
    <t xml:space="preserve"> REF:1954b00fd9639837 AGENCY FT AB17407201104951567084:Ally omary:Cash N/A</t>
  </si>
  <si>
    <t xml:space="preserve"> 28.02.2025 08:24:51</t>
  </si>
  <si>
    <t xml:space="preserve"> 24,328,890.9</t>
  </si>
  <si>
    <t xml:space="preserve"> 28.02.2025 08:32:36</t>
  </si>
  <si>
    <t xml:space="preserve"> REF:1954b081448fe905 AGENCY FT AB17407205751859035991:Happy:Akiba N/A</t>
  </si>
  <si>
    <t xml:space="preserve"> 2,920,000.00</t>
  </si>
  <si>
    <t xml:space="preserve"> 27,248,890.9</t>
  </si>
  <si>
    <t xml:space="preserve"> 28.02.2025 09:10:57</t>
  </si>
  <si>
    <t xml:space="preserve"> REF:1954b2b2fb4e3b92 AGENCY FT AB17407228757421174285:Azizi:Deposit N/A</t>
  </si>
  <si>
    <t xml:space="preserve"> 28.02.2025 09:10:56</t>
  </si>
  <si>
    <t xml:space="preserve"> 28,708,890.9</t>
  </si>
  <si>
    <t xml:space="preserve"> 28.02.2025 10:16:56</t>
  </si>
  <si>
    <t xml:space="preserve"> REF:1954b6798e8c1846 AGENCY FT AB17407268347601430552:Mama kessy:Dp N/A</t>
  </si>
  <si>
    <t xml:space="preserve"> 480,000.00</t>
  </si>
  <si>
    <t xml:space="preserve"> 29,188,890.9</t>
  </si>
  <si>
    <t xml:space="preserve"> 28.02.2025 10:27:06</t>
  </si>
  <si>
    <t xml:space="preserve"> REF:1954b73aa6c6898f ESB TIPS VODACOM 503-CBS7GX2A277 255752345073 KHUZEMA HALAI TO SHAODU</t>
  </si>
  <si>
    <t xml:space="preserve"> 380,000.00</t>
  </si>
  <si>
    <t xml:space="preserve"> 29,831,390.9</t>
  </si>
  <si>
    <t xml:space="preserve"> 28.02.2025 10:29:07</t>
  </si>
  <si>
    <t xml:space="preserve"> REF:1954b72c25cff917 SIMAPP FT FROM MOHAMEDI HAMISI NGOTA TO SHAODU  N/A</t>
  </si>
  <si>
    <t xml:space="preserve"> 28.02.2025 10:26:06</t>
  </si>
  <si>
    <t xml:space="preserve"> 262,500.00</t>
  </si>
  <si>
    <t xml:space="preserve"> 29,451,390.9</t>
  </si>
  <si>
    <t xml:space="preserve"> 28.02.2025 10:43:28</t>
  </si>
  <si>
    <t xml:space="preserve"> REF:1954b7fe4fb91848 AGENCY FT AB17407284271178408634:Joseph:Deposit N/A</t>
  </si>
  <si>
    <t xml:space="preserve"> 34,681,390.9</t>
  </si>
  <si>
    <t xml:space="preserve"> 28.02.2025 12:13:06</t>
  </si>
  <si>
    <t xml:space="preserve"> REF:1954bd1f3ddf2af5 SIMAPP FT FROM OMAR SAID OMAR TO SHAODU  N/A</t>
  </si>
  <si>
    <t xml:space="preserve"> 28.02.2025 12:10:05</t>
  </si>
  <si>
    <t xml:space="preserve"> 42,981,390.9</t>
  </si>
  <si>
    <t xml:space="preserve"> 28.02.2025 12:23:40</t>
  </si>
  <si>
    <t xml:space="preserve"> REF:1954bde642d7d921 ESB TIPS YAS/ZANTEL 501-382346204764 25571910982 SHAODU TO SHAODU BUI</t>
  </si>
  <si>
    <t xml:space="preserve"> 55,981,390.9</t>
  </si>
  <si>
    <t xml:space="preserve"> 28.02.2025 12:25:57</t>
  </si>
  <si>
    <t xml:space="preserve"> REF:1954be07b0fe0991 ESB TIPS YAS/ZANTEL 501-190270467743 25571910982 SHAODU TO SHAODU BUI</t>
  </si>
  <si>
    <t xml:space="preserve"> 60,981,390.9</t>
  </si>
  <si>
    <t xml:space="preserve"> 28.02.2025 12:26:34</t>
  </si>
  <si>
    <t xml:space="preserve"> REF:1954bde46b75f837 SIMAPP FT FROM SOSPETER CHARLES MAKUNGU TO SHAODU  N/A</t>
  </si>
  <si>
    <t xml:space="preserve"> 28.02.2025 12:23:33</t>
  </si>
  <si>
    <t xml:space="preserve"> 50,981,390.9</t>
  </si>
  <si>
    <t xml:space="preserve"> 28.02.2025 12:35:04</t>
  </si>
  <si>
    <t xml:space="preserve"> TMS CASH DEPOSIT FIDELIS CASH REF:FB63291740735302</t>
  </si>
  <si>
    <t xml:space="preserve"> 3,425,000.00</t>
  </si>
  <si>
    <t xml:space="preserve"> 64,406,390.9</t>
  </si>
  <si>
    <t xml:space="preserve"> 28.02.2025 12:41:35</t>
  </si>
  <si>
    <t xml:space="preserve"> REF:1954bec08d4ae9b8 IB FT FROM SHAODU BUILDING MATERIAL LIMITED TO KEDA  PURCHASE</t>
  </si>
  <si>
    <t xml:space="preserve"> 55,880,000.00</t>
  </si>
  <si>
    <t xml:space="preserve"> 8,526,390.9</t>
  </si>
  <si>
    <t xml:space="preserve"> 28.02.2025 13:06:53</t>
  </si>
  <si>
    <t xml:space="preserve"> REF:1954c0330c9c6b25 AGENCY FT AB17407370318538748957:Vice mbise:Pay N/A</t>
  </si>
  <si>
    <t xml:space="preserve"> 27,380,000.00</t>
  </si>
  <si>
    <t xml:space="preserve"> 35,906,390.9</t>
  </si>
  <si>
    <t xml:space="preserve"> 28.02.2025 13:18:50</t>
  </si>
  <si>
    <t xml:space="preserve"> REF:1954c0e20b64691b IB FT FROM SHAODU BUILDING MATERIAL LIMITED TO KEDA  PURCHASE</t>
  </si>
  <si>
    <t xml:space="preserve"> 28.02.2025 13:18:49</t>
  </si>
  <si>
    <t xml:space="preserve"> 15,463,239.00</t>
  </si>
  <si>
    <t xml:space="preserve"> 20,443,151.9</t>
  </si>
  <si>
    <t xml:space="preserve"> 28.02.2025 14:11:38</t>
  </si>
  <si>
    <t xml:space="preserve"> REF:1954c3e77be6094b AGENCY FT AB17407409167132762636:Joy:Deep N/A</t>
  </si>
  <si>
    <t xml:space="preserve"> 28.02.2025 14:11:37</t>
  </si>
  <si>
    <t xml:space="preserve"> 22,263,151.9</t>
  </si>
  <si>
    <t xml:space="preserve"> 28.02.2025 14:11:52</t>
  </si>
  <si>
    <t xml:space="preserve"> REF:1954c3eae4b258ff SIMAPP FT FROM JOYCE PATRICK JOHN TO SHAODU  N/A</t>
  </si>
  <si>
    <t xml:space="preserve"> 28.02.2025 14:08:51</t>
  </si>
  <si>
    <t xml:space="preserve"> 22,563,151.9</t>
  </si>
  <si>
    <t xml:space="preserve"> 28.02.2025 14:36:43</t>
  </si>
  <si>
    <t xml:space="preserve"> REF:1954c556e56a6984 AGENCY FT AB17407424215652872340:Ezra:Kuweka N/A</t>
  </si>
  <si>
    <t xml:space="preserve"> 28.02.2025 14:36:42</t>
  </si>
  <si>
    <t xml:space="preserve"> 2,980,000.00</t>
  </si>
  <si>
    <t xml:space="preserve"> 25,543,151.9</t>
  </si>
  <si>
    <t xml:space="preserve"> 28.02.2025 15:01:24</t>
  </si>
  <si>
    <t xml:space="preserve"> REF:1954c6c08ed64b9f AGENCY FT AB17407439029343944982:Ally omary:Dp N/A</t>
  </si>
  <si>
    <t xml:space="preserve"> 420,000.00</t>
  </si>
  <si>
    <t xml:space="preserve"> 25,963,151.9</t>
  </si>
  <si>
    <t xml:space="preserve"> 28.02.2025 15:14:45</t>
  </si>
  <si>
    <t xml:space="preserve"> REF:1954c783fd669bd7 AGENCY FT AB17407447033406918225:Rajabu. Maisala:Kuweka N/A</t>
  </si>
  <si>
    <t xml:space="preserve"> 28.02.2025 15:14:44</t>
  </si>
  <si>
    <t xml:space="preserve"> 28,963,151.9</t>
  </si>
  <si>
    <t xml:space="preserve"> 28.02.2025 15:25:53</t>
  </si>
  <si>
    <t xml:space="preserve"> REF:1954c8272f33685b AGENCY FT AB17407453718627801497:Christina:Dp N/A</t>
  </si>
  <si>
    <t xml:space="preserve"> 11,000,000.00</t>
  </si>
  <si>
    <t xml:space="preserve"> 39,963,151.9</t>
  </si>
  <si>
    <t xml:space="preserve"> 28.02.2025 15:32:04</t>
  </si>
  <si>
    <t xml:space="preserve"> FUND TRANS FROM YUSUFU BARUTI ZAKKARIA                                                    </t>
  </si>
  <si>
    <t xml:space="preserve"> 8,840,650.00</t>
  </si>
  <si>
    <t xml:space="preserve"> 48,803,801.9</t>
  </si>
  <si>
    <t xml:space="preserve"> 28.02.2025 16:19:05</t>
  </si>
  <si>
    <t xml:space="preserve"> REF:1954cb32a86eb893 IB FT FROM SHAODU BUILDING MATERIAL LIMITED TO GLOBAL  PURCHASE</t>
  </si>
  <si>
    <t xml:space="preserve"> 8,803,801.9</t>
  </si>
  <si>
    <t xml:space="preserve"> 28.02.2025 18:07:59</t>
  </si>
  <si>
    <t xml:space="preserve"> REF:1954d16db95538e2 AGENCY FT AB17407550979842633264:Jackson:Kuwek N/A</t>
  </si>
  <si>
    <t xml:space="preserve"> 10,303,801.9</t>
  </si>
  <si>
    <t xml:space="preserve"> 28.02.2025 18:09:45</t>
  </si>
  <si>
    <t xml:space="preserve"> REF:1954d1877aae69ce AGENCY FT AB17407552032785913901:Jackson:Kuweka N/A</t>
  </si>
  <si>
    <t xml:space="preserve"> 28.02.2025 18:09:44</t>
  </si>
  <si>
    <t xml:space="preserve"> 11,403,801.9</t>
  </si>
  <si>
    <t xml:space="preserve"> 28.02.2025 18:11:10</t>
  </si>
  <si>
    <t xml:space="preserve"> REF:1954d19c5ec729ac AGENCY FT AB17407552890736398871:Jackson:Kuwek N/A</t>
  </si>
  <si>
    <t xml:space="preserve"> 12,303,801.9</t>
  </si>
  <si>
    <t xml:space="preserve"> 28.02.2025 21:36:36</t>
  </si>
  <si>
    <t xml:space="preserve"> REF:1954dd5d8b39d996 IB FT FROM E- KAD INVESTMENT CO LTD TO SHAODU</t>
  </si>
  <si>
    <t xml:space="preserve"> 17,303,801.9</t>
  </si>
  <si>
    <t xml:space="preserve"> 01.03.2025 09:41:23</t>
  </si>
  <si>
    <t xml:space="preserve"> REF:195506d67aebd853 AGENCY FT AB17408111014453681780:Ally omary:Dp N/A</t>
  </si>
  <si>
    <t xml:space="preserve"> 17,803,801.9</t>
  </si>
  <si>
    <t xml:space="preserve"> 01.03.2025 09:55:25</t>
  </si>
  <si>
    <t xml:space="preserve"> REF:195507a41e15baaa AGENCY FT AB17408119438733036893:Peter Tarimo:Deposits N/A</t>
  </si>
  <si>
    <t xml:space="preserve"> 7,620,000.00</t>
  </si>
  <si>
    <t xml:space="preserve"> 25,423,801.9</t>
  </si>
  <si>
    <t xml:space="preserve"> 01.03.2025 10:01:37</t>
  </si>
  <si>
    <t xml:space="preserve"> REF:195507fec20b385a SIMAPP FT FROM SALMA SWERD KASSIMU TO SHAODU Mwanga N/A</t>
  </si>
  <si>
    <t xml:space="preserve"> 01.03.2025 09:58:35</t>
  </si>
  <si>
    <t xml:space="preserve"> 1,146,000.00</t>
  </si>
  <si>
    <t xml:space="preserve"> 26,569,801.9</t>
  </si>
  <si>
    <t xml:space="preserve"> 01.03.2025 10:03:19</t>
  </si>
  <si>
    <t xml:space="preserve"> REF:19550817ad7dfa80 SIMAPP FT FROM SALMA SWERD KASSIMU TO SHAODU MWANGA  N/A</t>
  </si>
  <si>
    <t xml:space="preserve"> 01.03.2025 10:00:17</t>
  </si>
  <si>
    <t xml:space="preserve"> 314,000.00</t>
  </si>
  <si>
    <t xml:space="preserve"> 26,883,801.9</t>
  </si>
  <si>
    <t xml:space="preserve"> 01.03.2025 11:55:59</t>
  </si>
  <si>
    <t xml:space="preserve"> REF:19550e89f1c40a0b SIMAPP FT FROM SAMWEL PAUL DANIEL TO SHAODU  N/A</t>
  </si>
  <si>
    <t xml:space="preserve"> 01.03.2025 11:52:57</t>
  </si>
  <si>
    <t xml:space="preserve"> 530,000.00</t>
  </si>
  <si>
    <t xml:space="preserve"> 27,413,801.9</t>
  </si>
  <si>
    <t xml:space="preserve"> 01.03.2025 13:40:24</t>
  </si>
  <si>
    <t xml:space="preserve"> REF: 19551483ba532b11 IB BATCH: 10863583010325 salary</t>
  </si>
  <si>
    <t xml:space="preserve"> 4,628,596.00</t>
  </si>
  <si>
    <t xml:space="preserve"> 22,785,205.9</t>
  </si>
  <si>
    <t xml:space="preserve"> 22,758,101.9</t>
  </si>
  <si>
    <t xml:space="preserve"> 01.03.2025 13:51:23</t>
  </si>
  <si>
    <t xml:space="preserve"> REF:1955152499bb08ca IB FT FROM SHAODU BUILDING MATERIAL LIMITED TO XINGHAO  PURCHASE</t>
  </si>
  <si>
    <t xml:space="preserve"> 22,000,000.00</t>
  </si>
  <si>
    <t xml:space="preserve"> 758,101.9</t>
  </si>
  <si>
    <t xml:space="preserve"> 01.03.2025 14:53:00</t>
  </si>
  <si>
    <t xml:space="preserve"> REF:195518ab4124eb73 AGENCY FT AB17408297990311874888:Shaudo:Akiba N/A</t>
  </si>
  <si>
    <t xml:space="preserve"> 01.03.2025 16:01:23</t>
  </si>
  <si>
    <t xml:space="preserve"> REF:19551c94ed09688d SIMAPP FT FROM PRISCUS SEVERINE LASWAY TO SHAODU  N/A</t>
  </si>
  <si>
    <t xml:space="preserve"> 01.03.2025 15:58:22</t>
  </si>
  <si>
    <t xml:space="preserve"> 3,818,101.9</t>
  </si>
  <si>
    <t xml:space="preserve"> 02.03.2025 16:52:11</t>
  </si>
  <si>
    <t xml:space="preserve"> 3,813,223.18</t>
  </si>
  <si>
    <t xml:space="preserve"> 03.03.2025 09:05:59</t>
  </si>
  <si>
    <t xml:space="preserve"> REF:1955a99b30616a0a AGENCY FT AB17409817765949108073:Samwel:Deposits N/A</t>
  </si>
  <si>
    <t xml:space="preserve"> 5,273,223.18</t>
  </si>
  <si>
    <t xml:space="preserve"> 03.03.2025 09:41:12</t>
  </si>
  <si>
    <t xml:space="preserve"> REF:1955ab9ed74ccbcc SIMUSSD FT FROM BERENARDO HAMIS MAGAZI TO SHAODU  N/A</t>
  </si>
  <si>
    <t xml:space="preserve"> 03.03.2025 09:38:09</t>
  </si>
  <si>
    <t xml:space="preserve"> 2,130,000.00</t>
  </si>
  <si>
    <t xml:space="preserve"> 7,403,223.18</t>
  </si>
  <si>
    <t xml:space="preserve"> 03.03.2025 10:31:57</t>
  </si>
  <si>
    <t xml:space="preserve"> REF:1955ae8685d599a8 AGENCY FT AB17409869346432981972:Jackson:Deposit N/A</t>
  </si>
  <si>
    <t xml:space="preserve"> 9,003,223.18</t>
  </si>
  <si>
    <t xml:space="preserve"> 03.03.2025 10:32:54</t>
  </si>
  <si>
    <t xml:space="preserve"> REF:1955ae944f04694f AGENCY FT AB17409869912511941357:Jackson:Deposit N/A</t>
  </si>
  <si>
    <t xml:space="preserve"> 03.03.2025 10:32:53</t>
  </si>
  <si>
    <t xml:space="preserve"> 10,403,223.18</t>
  </si>
  <si>
    <t xml:space="preserve"> 03.03.2025 10:52:36</t>
  </si>
  <si>
    <t xml:space="preserve"> REF:1955afb50f297803 AGENCY FT AB17409881740135720742:Mussa:Dp N/A</t>
  </si>
  <si>
    <t xml:space="preserve"> 11,003,223.18</t>
  </si>
  <si>
    <t xml:space="preserve"> 03.03.2025 11:03:29</t>
  </si>
  <si>
    <t xml:space="preserve"> REF:1955b0543e00d9b6 SIMAPP FT FROM JOYCE PATRICK JOHN TO SHAODU  N/A</t>
  </si>
  <si>
    <t xml:space="preserve"> 03.03.2025 11:00:26</t>
  </si>
  <si>
    <t xml:space="preserve"> 340,000.00</t>
  </si>
  <si>
    <t xml:space="preserve"> 11,343,223.18</t>
  </si>
  <si>
    <t xml:space="preserve"> 03.03.2025 11:26:42</t>
  </si>
  <si>
    <t xml:space="preserve"> REF:1955b1a87b4fc99c SIMAPP FT FROM JULIANA JOHN PATRICK TO SHAODU  N/A</t>
  </si>
  <si>
    <t xml:space="preserve"> 03.03.2025 11:23:40</t>
  </si>
  <si>
    <t xml:space="preserve"> 3,070,000.00</t>
  </si>
  <si>
    <t xml:space="preserve"> 14,413,223.18</t>
  </si>
  <si>
    <t xml:space="preserve"> 03.03.2025 11:40:34</t>
  </si>
  <si>
    <t xml:space="preserve"> REF:1955b2739db1c979 SIMAPP FT FROM NICE ENGERBELT KAGYA TO SHAODU  N/A</t>
  </si>
  <si>
    <t xml:space="preserve"> 03.03.2025 11:37:32</t>
  </si>
  <si>
    <t xml:space="preserve"> 100,000.00</t>
  </si>
  <si>
    <t xml:space="preserve"> 14,513,223.18</t>
  </si>
  <si>
    <t xml:space="preserve"> 03.03.2025 13:10:30</t>
  </si>
  <si>
    <t xml:space="preserve"> ELIZABETH SISA                                    CASH DEPOSITS                           </t>
  </si>
  <si>
    <t xml:space="preserve"> 17,513,223.18</t>
  </si>
  <si>
    <t xml:space="preserve"> 03.03.2025 13:39:37</t>
  </si>
  <si>
    <t xml:space="preserve"> CHQ. NO.                 000096                   SIGNATURE SHAODU BU      </t>
  </si>
  <si>
    <t xml:space="preserve"> 03.03.2025 13:39:36</t>
  </si>
  <si>
    <t xml:space="preserve"> 10,947,650.00</t>
  </si>
  <si>
    <t xml:space="preserve"> 28,460,873.18</t>
  </si>
  <si>
    <t xml:space="preserve"> 03.03.2025 15:43:18</t>
  </si>
  <si>
    <t xml:space="preserve"> REF:1955c05732f0584a AGENCY FT AB17410056153328500710:Jackson:Deposite N/A</t>
  </si>
  <si>
    <t xml:space="preserve"> 30,460,873.18</t>
  </si>
  <si>
    <t xml:space="preserve"> 03.03.2025 15:53:24</t>
  </si>
  <si>
    <t xml:space="preserve"> REF:1955c0eb09985ad8 SIMUSSD FT FROM FRANCO MOLOLO MWAKABUTA TO SHAODU  N/A</t>
  </si>
  <si>
    <t xml:space="preserve"> 03.03.2025 15:50:21</t>
  </si>
  <si>
    <t xml:space="preserve"> 1,369,500.00</t>
  </si>
  <si>
    <t xml:space="preserve"> 31,830,373.18</t>
  </si>
  <si>
    <t xml:space="preserve"> 03.03.2025 16:10:19</t>
  </si>
  <si>
    <t xml:space="preserve"> REF:1955c1e2e848a925 AGENCY FT AB17410072361471804741:Mussa:Dp N/A</t>
  </si>
  <si>
    <t xml:space="preserve"> 03.03.2025 16:10:18</t>
  </si>
  <si>
    <t xml:space="preserve"> 32,830,373.18</t>
  </si>
  <si>
    <t xml:space="preserve"> 03.03.2025 16:50:15</t>
  </si>
  <si>
    <t xml:space="preserve"> REF:1955c42be0c40950 AGENCY FT AB17410096322367396347:Mama kessy:Kuweka N/A</t>
  </si>
  <si>
    <t xml:space="preserve"> 03.03.2025 16:50:14</t>
  </si>
  <si>
    <t xml:space="preserve"> 1,390,000.00</t>
  </si>
  <si>
    <t xml:space="preserve"> 34,220,373.18</t>
  </si>
  <si>
    <t xml:space="preserve"> 03.03.2025 16:54:54</t>
  </si>
  <si>
    <t xml:space="preserve"> REF:1955c4700d85386e AGENCY FT AB17410099114399861845:Nassoro Mohammed:Kuweka N/A</t>
  </si>
  <si>
    <t xml:space="preserve"> 39,220,373.18</t>
  </si>
  <si>
    <t xml:space="preserve"> 03.03.2025 16:56:03</t>
  </si>
  <si>
    <t xml:space="preserve"> REF:1955c480e095aa2a AGENCY FT AB17410099801196434221:Nassoro Mohammed:Kuweka N/A</t>
  </si>
  <si>
    <t xml:space="preserve"> 40,420,373.18</t>
  </si>
  <si>
    <t xml:space="preserve"> 03.03.2025 17:00:45</t>
  </si>
  <si>
    <t xml:space="preserve"> REF:1955c4f24e7ab999 ESB TIPS YAS/ZANTEL 501-482364611879 25571268076 NASOR MOHAMED ISSA T</t>
  </si>
  <si>
    <t xml:space="preserve"> 03.03.2025 18:17:15</t>
  </si>
  <si>
    <t xml:space="preserve"> REF:1955c9267e7dc839 IB FT FROM SHAODU BUILDING MATERIAL LIMITED TO SAPPHIRE  PURCHASE</t>
  </si>
  <si>
    <t xml:space="preserve"> 04.03.2025 07:04:29</t>
  </si>
  <si>
    <t xml:space="preserve"> REF:1955f50ce9631889 SIMAPP FT FROM PRISCUS SEVERINE LASWAY TO SHAODU  N/A</t>
  </si>
  <si>
    <t xml:space="preserve"> 04.03.2025 07:01:26</t>
  </si>
  <si>
    <t xml:space="preserve"> 5,680,373.18</t>
  </si>
  <si>
    <t xml:space="preserve"> 04.03.2025 08:23:11</t>
  </si>
  <si>
    <t xml:space="preserve"> REF:1955f98dcd4128bb AGENCY FT AB17410656079056254978:Ally omary:Dp N/A</t>
  </si>
  <si>
    <t xml:space="preserve"> 04.03.2025 08:23:10</t>
  </si>
  <si>
    <t xml:space="preserve"> 6,180,373.18</t>
  </si>
  <si>
    <t xml:space="preserve"> 04.03.2025 09:47:17</t>
  </si>
  <si>
    <t xml:space="preserve"> REF:1955fe5db94c6a79 SIMAPP FT FROM MICHAEL STEPHANO MUWAHA TO SHAODU GLASS PAYMENT  N/A</t>
  </si>
  <si>
    <t xml:space="preserve"> 04.03.2025 09:44:14</t>
  </si>
  <si>
    <t xml:space="preserve"> 8,650,000.00</t>
  </si>
  <si>
    <t xml:space="preserve"> 14,830,373.18</t>
  </si>
  <si>
    <t xml:space="preserve"> 04.03.2025 10:23:07</t>
  </si>
  <si>
    <t xml:space="preserve"> REF:1956006ab1fc49d0 SIMAPP FT FROM NASSORO RAJABU MSAKUZI TO SHAODU  N/A</t>
  </si>
  <si>
    <t xml:space="preserve"> 04.03.2025 10:20:04</t>
  </si>
  <si>
    <t xml:space="preserve"> 20,530,373.18</t>
  </si>
  <si>
    <t xml:space="preserve"> 04.03.2025 10:41:19</t>
  </si>
  <si>
    <t xml:space="preserve"> REF:19560175194749d1 SIMAPP FT FROM NEEMA JOHN PATRICK TO SHAODU  N/A</t>
  </si>
  <si>
    <t xml:space="preserve"> 04.03.2025 10:38:15</t>
  </si>
  <si>
    <t xml:space="preserve"> 2,100,000.00</t>
  </si>
  <si>
    <t xml:space="preserve"> 22,630,373.18</t>
  </si>
  <si>
    <t xml:space="preserve"> 04.03.2025 10:41:20</t>
  </si>
  <si>
    <t xml:space="preserve"> REF:195601757aa93bd0 AGENCY FT AB17410738968877482663:Gm hardware:Dp N/A</t>
  </si>
  <si>
    <t xml:space="preserve"> 24,630,373.18</t>
  </si>
  <si>
    <t xml:space="preserve"> 04.03.2025 10:43:00</t>
  </si>
  <si>
    <t xml:space="preserve"> REF:1956018def71f84a SIMAPP FT FROM JOYCE JOSEPHAT SANGA TO SHAODU  N/A</t>
  </si>
  <si>
    <t xml:space="preserve"> 04.03.2025 10:39:57</t>
  </si>
  <si>
    <t xml:space="preserve"> 1,892,400.00</t>
  </si>
  <si>
    <t xml:space="preserve"> 26,522,773.18</t>
  </si>
  <si>
    <t xml:space="preserve"> 04.03.2025 10:56:18</t>
  </si>
  <si>
    <t xml:space="preserve"> REF:19560250d029289c AGENCY FT AB17410747953413007779:Tamayo:Tamayo N/A</t>
  </si>
  <si>
    <t xml:space="preserve"> 29,522,773.18</t>
  </si>
  <si>
    <t xml:space="preserve"> 04.03.2025 11:15:54</t>
  </si>
  <si>
    <t xml:space="preserve"> REF:1956036fdb281af5 SIMAPP FT FROM STEPHEN MICHAEL MUNISHI TO SHAODU purchase of building</t>
  </si>
  <si>
    <t xml:space="preserve"> 04.03.2025 11:12:51</t>
  </si>
  <si>
    <t xml:space="preserve"> 2,850,000.00</t>
  </si>
  <si>
    <t xml:space="preserve"> 32,372,773.18</t>
  </si>
  <si>
    <t xml:space="preserve"> 04.03.2025 11:21:54</t>
  </si>
  <si>
    <t xml:space="preserve"> REF:195603c7cbca89c4 AGENCY FT AB17410763310578905993:Win:Kuwek N/A</t>
  </si>
  <si>
    <t xml:space="preserve"> 32,572,773.18</t>
  </si>
  <si>
    <t xml:space="preserve"> 04.03.2025 11:24:41</t>
  </si>
  <si>
    <t xml:space="preserve"> REF:195603f0a38d08f6 IB FT FROM SARO BULDERS LIMITED TO SHAODU  Vioo Purchase</t>
  </si>
  <si>
    <t xml:space="preserve"> 10,465,000.00</t>
  </si>
  <si>
    <t xml:space="preserve"> 43,037,773.18</t>
  </si>
  <si>
    <t xml:space="preserve"> 04.03.2025 11:36:36</t>
  </si>
  <si>
    <t xml:space="preserve"> REF:1956049f1ffe7af4 AGENCY FT AB17410772130919211198:Stela Adam Maro:Malipo N/A</t>
  </si>
  <si>
    <t xml:space="preserve"> 44,497,773.18</t>
  </si>
  <si>
    <t xml:space="preserve"> 04.03.2025 11:43:29</t>
  </si>
  <si>
    <t xml:space="preserve"> REF:19560503e55e3b5b AGENCY FT AB17410776260377445090:Joyce:Deep N/A</t>
  </si>
  <si>
    <t xml:space="preserve"> 04.03.2025 11:43:28</t>
  </si>
  <si>
    <t xml:space="preserve"> 45,917,773.18</t>
  </si>
  <si>
    <t xml:space="preserve"> 04.03.2025 11:56:53</t>
  </si>
  <si>
    <t xml:space="preserve"> REF:195605c839163913 SIMAPP FT FROM SALVATORY CYPRIAN NGUMBI TO SHAODU  N/A</t>
  </si>
  <si>
    <t xml:space="preserve"> 04.03.2025 11:53:50</t>
  </si>
  <si>
    <t xml:space="preserve"> 270,000.00</t>
  </si>
  <si>
    <t xml:space="preserve"> 46,187,773.18</t>
  </si>
  <si>
    <t xml:space="preserve"> 04.03.2025 12:05:36</t>
  </si>
  <si>
    <t xml:space="preserve"> REF:19560647d669c89f SIMAPP FT FROM MAWAZO HALFANI HAMISI TO SHAODU deni N/A</t>
  </si>
  <si>
    <t xml:space="preserve"> 04.03.2025 12:02:33</t>
  </si>
  <si>
    <t xml:space="preserve"> 101,500.00</t>
  </si>
  <si>
    <t xml:space="preserve"> 46,289,273.18</t>
  </si>
  <si>
    <t xml:space="preserve"> 04.03.2025 12:13:10</t>
  </si>
  <si>
    <t xml:space="preserve"> REF:195606b6e2314a97 AGENCY FT AB17410794073589980061:January:Akiba N/A</t>
  </si>
  <si>
    <t xml:space="preserve"> 4,280,000.00</t>
  </si>
  <si>
    <t xml:space="preserve"> 50,569,273.18</t>
  </si>
  <si>
    <t xml:space="preserve"> 04.03.2025 12:19:13</t>
  </si>
  <si>
    <t xml:space="preserve"> REF:1956070f4dad39e6 SIMAPP FT FROM MUSAFIRI JOHN MSEWA TO SHAODU MALIPO YA ALUMINIUM  N/A</t>
  </si>
  <si>
    <t xml:space="preserve"> 04.03.2025 12:16:10</t>
  </si>
  <si>
    <t xml:space="preserve"> 316,500.00</t>
  </si>
  <si>
    <t xml:space="preserve"> 50,885,773.18</t>
  </si>
  <si>
    <t xml:space="preserve"> 04.03.2025 13:11:54</t>
  </si>
  <si>
    <t xml:space="preserve"> REF:19560a12f5306973 SIMAPP FT FROM OMAR SAID OMAR TO SHAODU  N/A</t>
  </si>
  <si>
    <t xml:space="preserve"> 04.03.2025 13:08:51</t>
  </si>
  <si>
    <t xml:space="preserve"> 58,385,773.18</t>
  </si>
  <si>
    <t xml:space="preserve"> 04.03.2025 15:51:33</t>
  </si>
  <si>
    <t xml:space="preserve"> REF:19561335d0bbca9c AGENCY FT AB17410925103105905488:Rajab maisala:Dep N/A</t>
  </si>
  <si>
    <t xml:space="preserve"> 61,385,773.18</t>
  </si>
  <si>
    <t xml:space="preserve"> 04.03.2025 16:20:48</t>
  </si>
  <si>
    <t xml:space="preserve"> REF:195614e22bcdf824 AGENCY FT AB17410942647444140175:January:Deposit N/A</t>
  </si>
  <si>
    <t xml:space="preserve"> 04.03.2025 21:41:35</t>
  </si>
  <si>
    <t xml:space="preserve"> 04.03.2025 21:41:34</t>
  </si>
  <si>
    <t xml:space="preserve"> 67,372,773.18</t>
  </si>
  <si>
    <t xml:space="preserve"> 04.03.2025 21:47:21</t>
  </si>
  <si>
    <t xml:space="preserve"> 67,370,433.18</t>
  </si>
  <si>
    <t xml:space="preserve"> 05.03.2025 09:10:34</t>
  </si>
  <si>
    <t xml:space="preserve"> REF:19564ea97b2d1820 IB FT FROM SHAODU BUILDING MATERIAL LIMITED TO XINGHAO  PURCHASE</t>
  </si>
  <si>
    <t xml:space="preserve"> 05.03.2025 09:10:33</t>
  </si>
  <si>
    <t xml:space="preserve"> 37,370,433.18</t>
  </si>
  <si>
    <t xml:space="preserve"> 05.03.2025 11:13:19</t>
  </si>
  <si>
    <t xml:space="preserve"> REF:195655afbe95688e AGENCY FT AB17411622154874784786:Adnan zoher:Deposit N/A</t>
  </si>
  <si>
    <t xml:space="preserve"> 760,000.00</t>
  </si>
  <si>
    <t xml:space="preserve"> 38,130,433.18</t>
  </si>
  <si>
    <t xml:space="preserve"> 05.03.2025 11:18:21</t>
  </si>
  <si>
    <t xml:space="preserve"> REF:1956562606d95a02 ESB TIPS VODACOM 503-CC54GZTEDGG 255752345073 KHUZEMA HALAI TO SHAODU</t>
  </si>
  <si>
    <t xml:space="preserve"> 419,000.00</t>
  </si>
  <si>
    <t xml:space="preserve"> 38,549,433.18</t>
  </si>
  <si>
    <t xml:space="preserve"> 05.03.2025 12:22:00</t>
  </si>
  <si>
    <t xml:space="preserve"> REF:1956599da8540993 SIMAPP FT FROM BONAVENTURE IGNATIUS MOSHA TO SHAODU outer 24, Tee 2 n</t>
  </si>
  <si>
    <t xml:space="preserve"> 05.03.2025 12:18:56</t>
  </si>
  <si>
    <t xml:space="preserve"> 1,224,000.00</t>
  </si>
  <si>
    <t xml:space="preserve"> 39,773,433.18</t>
  </si>
  <si>
    <t xml:space="preserve"> 05.03.2025 13:40:56</t>
  </si>
  <si>
    <t xml:space="preserve"> REF:19565e21e8384990 SIMAPP FT FROM MONICA SIMEO MWITA TO SHAODU For glass purchase N/A</t>
  </si>
  <si>
    <t xml:space="preserve"> 05.03.2025 13:37:52</t>
  </si>
  <si>
    <t xml:space="preserve"> 1,317,800.00</t>
  </si>
  <si>
    <t xml:space="preserve"> 41,091,233.18</t>
  </si>
  <si>
    <t xml:space="preserve"> 05.03.2025 14:02:15</t>
  </si>
  <si>
    <t xml:space="preserve"> REF:19565f5a4e61ea4e IB FT FROM SHAODU BUILDING MATERIAL LIMITED TO ELIZABETH  REFUND</t>
  </si>
  <si>
    <t xml:space="preserve"> 38,091,233.18</t>
  </si>
  <si>
    <t xml:space="preserve"> 05.03.2025 14:25:44</t>
  </si>
  <si>
    <t xml:space="preserve"> REF:195660b22946a9b6 IB FT FROM CASTECH BUSINESS TANZANIA TO SHAODU  Being payment for Alu</t>
  </si>
  <si>
    <t xml:space="preserve"> 05.03.2025 14:25:43</t>
  </si>
  <si>
    <t xml:space="preserve"> 140,000.00</t>
  </si>
  <si>
    <t xml:space="preserve"> 38,231,233.18</t>
  </si>
  <si>
    <t xml:space="preserve"> 05.03.2025 15:42:39</t>
  </si>
  <si>
    <t xml:space="preserve"> REF:1956651905357bb7 AGENCY FT AB17411783759112019359:Mams kessy:Kuweka N/A</t>
  </si>
  <si>
    <t xml:space="preserve"> 39,831,233.18</t>
  </si>
  <si>
    <t xml:space="preserve"> 05.03.2025 15:53:59</t>
  </si>
  <si>
    <t xml:space="preserve"> REF:195665befd3eab64 SIMAPP FT FROM JULIANA JOHN PATRICK TO SHAODU  N/A</t>
  </si>
  <si>
    <t xml:space="preserve"> 05.03.2025 15:50:56</t>
  </si>
  <si>
    <t xml:space="preserve"> 44,831,233.18</t>
  </si>
  <si>
    <t xml:space="preserve"> 05.03.2025 16:07:44</t>
  </si>
  <si>
    <t xml:space="preserve"> FUND TRANS FROM JONAS KRISTOMFOO MASAWE                                                   </t>
  </si>
  <si>
    <t xml:space="preserve"> 8,520,000.00</t>
  </si>
  <si>
    <t xml:space="preserve"> 05.03.2025 17:16:59</t>
  </si>
  <si>
    <t xml:space="preserve"> REF:19566a7ec07ca9e6 IB FT FROM SHAODU BUILDING MATERIAL LIMITED TO SAPPHIRE  PURCHASE</t>
  </si>
  <si>
    <t xml:space="preserve"> 23,351,233.18</t>
  </si>
  <si>
    <t xml:space="preserve"> 05.03.2025 17:57:01</t>
  </si>
  <si>
    <t xml:space="preserve"> REF:19566cc93a6dfbea AGENCY FT AB17411864373256860041:Diwan msuya:Akiba N/A</t>
  </si>
  <si>
    <t xml:space="preserve"> 24,811,233.18</t>
  </si>
  <si>
    <t xml:space="preserve"> 05.03.2025 19:28:59</t>
  </si>
  <si>
    <t xml:space="preserve"> REF:1956720c4d09f9a5 AGENCY FT AB17411919551459118697:Mama kessy:Dep N/A</t>
  </si>
  <si>
    <t xml:space="preserve"> 05.03.2025 19:28:58</t>
  </si>
  <si>
    <t xml:space="preserve"> 25,811,233.18</t>
  </si>
  <si>
    <t xml:space="preserve"> 06.03.2025 09:15:33</t>
  </si>
  <si>
    <t xml:space="preserve"> REF:1956a1583b350919 AGENCY FT AB17412415493475426895:Ezra:Kuweka N/A</t>
  </si>
  <si>
    <t xml:space="preserve"> 29,311,233.18</t>
  </si>
  <si>
    <t xml:space="preserve"> 06.03.2025 09:21:42</t>
  </si>
  <si>
    <t xml:space="preserve"> REF:1956a1b240470a26 AGENCY FT AB17412419180131604011:Mohamed:K N/A</t>
  </si>
  <si>
    <t xml:space="preserve"> 06.03.2025 09:21:41</t>
  </si>
  <si>
    <t xml:space="preserve"> 32,161,233.18</t>
  </si>
  <si>
    <t xml:space="preserve"> 06.03.2025 10:08:09</t>
  </si>
  <si>
    <t xml:space="preserve"> REF:1956a45ac3960855 SIMAPP FT FROM BUBBLE GUPPIES SCHOOL TO SHAODU  N/A</t>
  </si>
  <si>
    <t xml:space="preserve"> 06.03.2025 10:05:05</t>
  </si>
  <si>
    <t xml:space="preserve"> 33,581,233.18</t>
  </si>
  <si>
    <t xml:space="preserve"> 06.03.2025 10:08:45</t>
  </si>
  <si>
    <t xml:space="preserve"> REF:1956a46381d3da02 IB FT FROM SHAODU BUILDING MATERIAL LIMITED TO KEDA  PURCHASE</t>
  </si>
  <si>
    <t xml:space="preserve"> 7,670,000.00</t>
  </si>
  <si>
    <t xml:space="preserve"> 25,911,233.18</t>
  </si>
  <si>
    <t xml:space="preserve"> 06.03.2025 11:41:53</t>
  </si>
  <si>
    <t xml:space="preserve"> REF:1956a9b7a675c962 AGENCY FT AB17412503287091646108:Dotto:F N/A</t>
  </si>
  <si>
    <t xml:space="preserve"> 06.03.2025 11:41:52</t>
  </si>
  <si>
    <t xml:space="preserve"> 550,500.00</t>
  </si>
  <si>
    <t xml:space="preserve"> 26,461,733.18</t>
  </si>
  <si>
    <t xml:space="preserve"> 06.03.2025 11:50:54</t>
  </si>
  <si>
    <t xml:space="preserve"> CONSLATHA                                         CASH DEPOSITS                           </t>
  </si>
  <si>
    <t xml:space="preserve"> 7,140,000.00</t>
  </si>
  <si>
    <t xml:space="preserve"> 33,601,733.18</t>
  </si>
  <si>
    <t xml:space="preserve"> 06.03.2025 12:13:26</t>
  </si>
  <si>
    <t xml:space="preserve"> REF:1956ab85d5f5db82 AGENCY FT AB17412522218707697403:Mama kessy:Dp N/A</t>
  </si>
  <si>
    <t xml:space="preserve"> 06.03.2025 12:13:25</t>
  </si>
  <si>
    <t xml:space="preserve"> 33,921,733.18</t>
  </si>
  <si>
    <t xml:space="preserve"> 06.03.2025 12:34:42</t>
  </si>
  <si>
    <t xml:space="preserve"> REF:1956acbd589b1b25 SIMAPP FT FROM DJKWILASA TO SHAODU saruji N/A</t>
  </si>
  <si>
    <t xml:space="preserve"> 06.03.2025 12:31:38</t>
  </si>
  <si>
    <t xml:space="preserve"> 34,921,733.18</t>
  </si>
  <si>
    <t xml:space="preserve"> 06.03.2025 12:44:59</t>
  </si>
  <si>
    <t xml:space="preserve"> REF:1956ad541087c97b AGENCY FT AB17412541151061215802:Nasra:Kuweka N/A</t>
  </si>
  <si>
    <t xml:space="preserve"> 2,691,000.00</t>
  </si>
  <si>
    <t xml:space="preserve"> 37,612,733.18</t>
  </si>
  <si>
    <t xml:space="preserve"> 06.03.2025 13:49:15</t>
  </si>
  <si>
    <t xml:space="preserve"> REF:1956b1018b3308bb SIMAPP FT FROM MWAMVUA RAJABU AMANI TO SHAODU 100 bags N/A</t>
  </si>
  <si>
    <t xml:space="preserve"> 06.03.2025 13:46:11</t>
  </si>
  <si>
    <t xml:space="preserve"> 39,072,733.18</t>
  </si>
  <si>
    <t xml:space="preserve"> 06.03.2025 13:59:04</t>
  </si>
  <si>
    <t xml:space="preserve"> REF:1956b19152be787c AGENCY FT AB17412585601254157998:Jackson:Payments N/A</t>
  </si>
  <si>
    <t xml:space="preserve"> 40,572,733.18</t>
  </si>
  <si>
    <t xml:space="preserve"> 06.03.2025 14:10:09</t>
  </si>
  <si>
    <t xml:space="preserve"> REF:1956b233c8e6f9fe AGENCY FT AB17412592257732927088:Jackson:Payment N/A</t>
  </si>
  <si>
    <t xml:space="preserve"> 42,372,733.18</t>
  </si>
  <si>
    <t xml:space="preserve"> 06.03.2025 14:12:50</t>
  </si>
  <si>
    <t xml:space="preserve"> REF:1956b25add9a196e AGENCY FT AB17412593857407167604:Nuhu:Deposit N/A</t>
  </si>
  <si>
    <t xml:space="preserve"> 06.03.2025 14:12:49</t>
  </si>
  <si>
    <t xml:space="preserve"> 2,580,000.00</t>
  </si>
  <si>
    <t xml:space="preserve"> 44,952,733.18</t>
  </si>
  <si>
    <t xml:space="preserve"> 06.03.2025 15:11:12</t>
  </si>
  <si>
    <t xml:space="preserve"> REF:1956b5b1ff944be5 AGENCY FT AB17412628883783491539:Ibra:Kuweka N/A</t>
  </si>
  <si>
    <t xml:space="preserve"> 45,272,733.18</t>
  </si>
  <si>
    <t xml:space="preserve"> 06.03.2025 15:14:15</t>
  </si>
  <si>
    <t xml:space="preserve"> REF:1956b5deae2f4bbe AGENCY FT AB17412630714757152796:Nac:Dep N/A</t>
  </si>
  <si>
    <t xml:space="preserve"> 45,402,733.18</t>
  </si>
  <si>
    <t xml:space="preserve"> 06.03.2025 15:32:39</t>
  </si>
  <si>
    <t xml:space="preserve"> REF:1956b6ec2c04d8c8 SIMAPP FT FROM HASHIM IDDY RAMADHANI TO SHAODU  N/A</t>
  </si>
  <si>
    <t xml:space="preserve"> 06.03.2025 15:29:35</t>
  </si>
  <si>
    <t xml:space="preserve"> 46,882,733.18</t>
  </si>
  <si>
    <t xml:space="preserve"> 06.03.2025 15:48:32</t>
  </si>
  <si>
    <t xml:space="preserve"> REF:1956b7d4e753ebda SIMAPP FT FROM JOYCE PATRICK JOHN TO SHAODU  N/A</t>
  </si>
  <si>
    <t xml:space="preserve"> 06.03.2025 15:45:29</t>
  </si>
  <si>
    <t xml:space="preserve"> 50,422,733.18</t>
  </si>
  <si>
    <t xml:space="preserve"> 06.03.2025 15:53:38</t>
  </si>
  <si>
    <t xml:space="preserve"> REF:1956b84c3ee34b43 IB GePG BIL 995531393788 REC 925065315239037 SHAODU BUILDING MATERIAL</t>
  </si>
  <si>
    <t xml:space="preserve"> 48,733,000.18</t>
  </si>
  <si>
    <t xml:space="preserve"> REF:1956b84c3ee34b43 CHARGE: GePG VIA IB</t>
  </si>
  <si>
    <t xml:space="preserve"> 48,726,000.18</t>
  </si>
  <si>
    <t xml:space="preserve"> 06.03.2025 15:55:14</t>
  </si>
  <si>
    <t xml:space="preserve"> REF:1956b863b85e6858 IB GePG BIL 9984120986051 REC 925065315240278 SHAODU BUILDING MATERIA</t>
  </si>
  <si>
    <t xml:space="preserve"> 546,203.63</t>
  </si>
  <si>
    <t xml:space="preserve"> 48,179,796.55</t>
  </si>
  <si>
    <t xml:space="preserve"> REF:1956b863b85e6858 CHARGE: GePG VIA IB</t>
  </si>
  <si>
    <t xml:space="preserve"> 48,172,796.55</t>
  </si>
  <si>
    <t xml:space="preserve"> 06.03.2025 15:56:41</t>
  </si>
  <si>
    <t xml:space="preserve"> REF:1956b878e5362a0a IB GePG BIL 9984120986012 REC 925065315240924 SHAODU BUILDING MATERIA</t>
  </si>
  <si>
    <t xml:space="preserve"> 06.03.2025 15:56:40</t>
  </si>
  <si>
    <t xml:space="preserve"> 330,703.35</t>
  </si>
  <si>
    <t xml:space="preserve"> 47,842,093.2</t>
  </si>
  <si>
    <t xml:space="preserve"> REF:1956b878e5362a0a CHARGE: GePG VIA IB</t>
  </si>
  <si>
    <t xml:space="preserve"> 5,000.00</t>
  </si>
  <si>
    <t xml:space="preserve"> 06.03.2025 17:09:16</t>
  </si>
  <si>
    <t xml:space="preserve"> REF:1956bc73509f1819 AGENCY FT AB17412699717098186415:Happy:Akiba N/A</t>
  </si>
  <si>
    <t xml:space="preserve"> 06.03.2025 17:09:15</t>
  </si>
  <si>
    <t xml:space="preserve"> 50,757,093.2</t>
  </si>
  <si>
    <t xml:space="preserve"> 06.03.2025 17:18:09</t>
  </si>
  <si>
    <t xml:space="preserve"> REF:1956bcf59e919824 AGENCY FT AB17412705054098255976:AMON:Deposits N/A</t>
  </si>
  <si>
    <t xml:space="preserve"> 58,557,093.2</t>
  </si>
  <si>
    <t xml:space="preserve"> 06.03.2025 17:24:10</t>
  </si>
  <si>
    <t xml:space="preserve"> REF:1956bd4db2b48ad1 SIMAPP FT FROM JACKSON LABAN MUNUO TO SHAODU  N/A</t>
  </si>
  <si>
    <t xml:space="preserve"> 06.03.2025 17:21:06</t>
  </si>
  <si>
    <t xml:space="preserve"> 60,557,093.2</t>
  </si>
  <si>
    <t xml:space="preserve"> 06.03.2025 17:38:57</t>
  </si>
  <si>
    <t xml:space="preserve"> REF:1956be2632ca588b IB FT FROM SHAODU BUILDING MATERIAL LIMITED TO KEDA  PURCHASE</t>
  </si>
  <si>
    <t xml:space="preserve"> 10,557,093.2</t>
  </si>
  <si>
    <t xml:space="preserve"> 06.03.2025 20:11:01</t>
  </si>
  <si>
    <t xml:space="preserve"> REF:1956c6d9c83a6892 SIMAPP FT FROM PRISCUS SEVERINE LASWAY TO SHAODU  N/A</t>
  </si>
  <si>
    <t xml:space="preserve"> 06.03.2025 20:07:57</t>
  </si>
  <si>
    <t xml:space="preserve"> 12,017,093.2</t>
  </si>
  <si>
    <t xml:space="preserve"> 07.03.2025 09:08:57</t>
  </si>
  <si>
    <t xml:space="preserve"> REF:1956f355e23299fd SIMAPP FT FROM JOHNSON FURAEL LEMA TO SHAODU  N/A</t>
  </si>
  <si>
    <t xml:space="preserve"> 07.03.2025 09:05:23</t>
  </si>
  <si>
    <t xml:space="preserve"> 13,437,093.2</t>
  </si>
  <si>
    <t xml:space="preserve"> 07.03.2025 09:38:37</t>
  </si>
  <si>
    <t xml:space="preserve"> REF:1956f50fb6135a85 AGENCY FT AB17413293327058181912:Ezra:Kuweka N/A</t>
  </si>
  <si>
    <t xml:space="preserve"> 15,937,093.2</t>
  </si>
  <si>
    <t xml:space="preserve"> 07.03.2025 10:03:01</t>
  </si>
  <si>
    <t xml:space="preserve"> REF:1956f67541836a9a IB FT FROM NEW RAINBOW AFRICA LTD TO SHAODU  ADVANCE FOR GLASS PURCAH</t>
  </si>
  <si>
    <t xml:space="preserve"> 21,137,093.2</t>
  </si>
  <si>
    <t xml:space="preserve"> 07.03.2025 10:12:00</t>
  </si>
  <si>
    <t xml:space="preserve"> REF:1956f6f8da8a4a51 IB FT FROM NEW RAINBOW AFRICA LTD TO SHAODU  ADVANCE FOR GLASS PURCAH</t>
  </si>
  <si>
    <t xml:space="preserve"> 210,000.00</t>
  </si>
  <si>
    <t xml:space="preserve"> 21,347,093.2</t>
  </si>
  <si>
    <t xml:space="preserve"> 07.03.2025 10:24:48</t>
  </si>
  <si>
    <t xml:space="preserve"> REF:1956f7b44171eb0e AGENCY FT AB17413321036492360172:Ally omary:Dp N/A</t>
  </si>
  <si>
    <t xml:space="preserve"> 26,847,093.2</t>
  </si>
  <si>
    <t xml:space="preserve"> 07.03.2025 10:52:43</t>
  </si>
  <si>
    <t xml:space="preserve"> REF:1956f94d1e9c8a49 AGENCY FT AB17413337783417449192:George:Cash N/A</t>
  </si>
  <si>
    <t xml:space="preserve"> 07.03.2025 10:52:42</t>
  </si>
  <si>
    <t xml:space="preserve"> 26,947,093.2</t>
  </si>
  <si>
    <t xml:space="preserve"> 07.03.2025 11:06:14</t>
  </si>
  <si>
    <t xml:space="preserve"> REF:1956fa13181bca5b AGENCY FT AB17413345892668364412:Daud wangaluke:Kuweka N/A</t>
  </si>
  <si>
    <t xml:space="preserve"> 07.03.2025 11:06:13</t>
  </si>
  <si>
    <t xml:space="preserve"> 27,747,093.2</t>
  </si>
  <si>
    <t xml:space="preserve"> 07.03.2025 11:56:38</t>
  </si>
  <si>
    <t xml:space="preserve"> REF:1956fcee10b01a90 SIMAPP FT FROM NEEMA JOHN PATRICK TO SHAODU  N/A</t>
  </si>
  <si>
    <t xml:space="preserve"> 07.03.2025 11:53:03</t>
  </si>
  <si>
    <t xml:space="preserve"> 1,670,000.00</t>
  </si>
  <si>
    <t xml:space="preserve"> 29,417,093.2</t>
  </si>
  <si>
    <t xml:space="preserve"> 07.03.2025 12:19:01</t>
  </si>
  <si>
    <t xml:space="preserve"> REF:1956fe3d77f33af1 SIMAPP FT FROM FRANCO MOLOLO MWAKABUTA TO SHAODU  N/A</t>
  </si>
  <si>
    <t xml:space="preserve"> 724,500.00</t>
  </si>
  <si>
    <t xml:space="preserve"> 30,141,593.2</t>
  </si>
  <si>
    <t xml:space="preserve"> 07.03.2025 13:19:35</t>
  </si>
  <si>
    <t xml:space="preserve"> REF:195701b481535a86 AGENCY FT AB17413425903441767568:Win:Kuwek N/A</t>
  </si>
  <si>
    <t xml:space="preserve"> 07.03.2025 13:19:34</t>
  </si>
  <si>
    <t xml:space="preserve"> 30,231,593.2</t>
  </si>
  <si>
    <t xml:space="preserve"> 07.03.2025 13:48:37</t>
  </si>
  <si>
    <t xml:space="preserve"> REF:1957035de4b37938 SIMAPP FT FROM ENOCK MULINDA EUSTACE TO SHAODU  N/A</t>
  </si>
  <si>
    <t xml:space="preserve"> 07.03.2025 13:45:33</t>
  </si>
  <si>
    <t xml:space="preserve"> 31,431,593.2</t>
  </si>
  <si>
    <t xml:space="preserve"> 07.03.2025 13:54:26</t>
  </si>
  <si>
    <t xml:space="preserve"> TUPESIZE COMPANY LIMITED                                                                  </t>
  </si>
  <si>
    <t xml:space="preserve"> 07.03.2025 13:54:25</t>
  </si>
  <si>
    <t xml:space="preserve"> 54,000,000.00</t>
  </si>
  <si>
    <t xml:space="preserve"> 85,431,593.2</t>
  </si>
  <si>
    <t xml:space="preserve"> 07.03.2025 14:07:25</t>
  </si>
  <si>
    <t xml:space="preserve"> REF:19570471424d6ab5 AGENCY FT AB17413454607895848595:ENOCK:CASH DEPOSIT N/A</t>
  </si>
  <si>
    <t xml:space="preserve"> 86,311,593.2</t>
  </si>
  <si>
    <t xml:space="preserve"> 07.03.2025 14:27:58</t>
  </si>
  <si>
    <t xml:space="preserve"> BEATUS EDES MASSAWE                               CASH DEPOSITS                           </t>
  </si>
  <si>
    <t xml:space="preserve"> 4,650,000.00</t>
  </si>
  <si>
    <t xml:space="preserve"> 90,961,593.2</t>
  </si>
  <si>
    <t xml:space="preserve"> 07.03.2025 14:33:25</t>
  </si>
  <si>
    <t xml:space="preserve"> REF:195705ee2568b943 SIMAPP FT FROM OMAR SAID OMAR TO SHAODU  N/A</t>
  </si>
  <si>
    <t xml:space="preserve"> 07.03.2025 14:30:21</t>
  </si>
  <si>
    <t xml:space="preserve"> 99,361,593.2</t>
  </si>
  <si>
    <t xml:space="preserve"> 07.03.2025 14:35:42</t>
  </si>
  <si>
    <t xml:space="preserve"> REF:1957060f51207b31 AGENCY FT AB17413471566186315456:MASHALA HARDWARE:Deposits N/A</t>
  </si>
  <si>
    <t xml:space="preserve"> 07.03.2025 14:35:41</t>
  </si>
  <si>
    <t xml:space="preserve"> 1,716,000.00</t>
  </si>
  <si>
    <t xml:space="preserve"> 101,077,593.2</t>
  </si>
  <si>
    <t xml:space="preserve"> 07.03.2025 14:55:14</t>
  </si>
  <si>
    <t xml:space="preserve"> REF:1957072dc8d72b06 SIMAPP FT FROM JUMA ABDALLAH MAKOTA TO SHAODU  N/A</t>
  </si>
  <si>
    <t xml:space="preserve"> 07.03.2025 14:52:10</t>
  </si>
  <si>
    <t xml:space="preserve"> 101,437,593.2</t>
  </si>
  <si>
    <t xml:space="preserve"> 07.03.2025 16:16:24</t>
  </si>
  <si>
    <t xml:space="preserve"> CHQ.NO. 000009  ZELIANG HNANG                                                             </t>
  </si>
  <si>
    <t xml:space="preserve"> 80,000,000.00</t>
  </si>
  <si>
    <t xml:space="preserve"> 21,437,593.2</t>
  </si>
  <si>
    <t xml:space="preserve"> 07.03.2025 16:23:42</t>
  </si>
  <si>
    <t xml:space="preserve"> REF:19570c3d98d35b2d ENCASH CHRG CHQ: 000009</t>
  </si>
  <si>
    <t xml:space="preserve"> 80,000.00</t>
  </si>
  <si>
    <t xml:space="preserve"> 21,357,593.2</t>
  </si>
  <si>
    <t xml:space="preserve"> 07.03.2025 16:50:01</t>
  </si>
  <si>
    <t xml:space="preserve"> JOYCE SANGA                                       CASH DEPOSITS                           </t>
  </si>
  <si>
    <t xml:space="preserve"> 8,154,000.00</t>
  </si>
  <si>
    <t xml:space="preserve"> 07.03.2025 17:14:43</t>
  </si>
  <si>
    <t xml:space="preserve"> REF:19570f28d8d7c817 IB FT FROM SHAODU BUILDING MATERIAL LIMITED TO XINGHAO  PURCHASE</t>
  </si>
  <si>
    <t xml:space="preserve"> 511,593.2</t>
  </si>
  <si>
    <t xml:space="preserve"> 08.03.2025 11:02:12</t>
  </si>
  <si>
    <t xml:space="preserve"> REF:19574c3d9fa2ab3e AGENCY FT AB17414207468288967226:Enock:Deposit N/A</t>
  </si>
  <si>
    <t xml:space="preserve"> 08.03.2025 11:02:11</t>
  </si>
  <si>
    <t xml:space="preserve"> 8,540,000.00</t>
  </si>
  <si>
    <t xml:space="preserve"> 9,051,593.2</t>
  </si>
  <si>
    <t xml:space="preserve"> 08.03.2025 11:15:05</t>
  </si>
  <si>
    <t xml:space="preserve"> REF:19574cfa9981db80 AGENCY FT AB17414215206755703287:Helen:Malipo N/A</t>
  </si>
  <si>
    <t xml:space="preserve"> 1,430,000.00</t>
  </si>
  <si>
    <t xml:space="preserve"> 10,481,593.2</t>
  </si>
  <si>
    <t xml:space="preserve"> 08.03.2025 11:31:33</t>
  </si>
  <si>
    <t xml:space="preserve"> REF:19574deb98f3e881 SIMAPP FT FROM SAMWEL PAUL DANIEL TO SHAODU  N/A</t>
  </si>
  <si>
    <t xml:space="preserve"> 08.03.2025 11:28:28</t>
  </si>
  <si>
    <t xml:space="preserve"> 5,820,000.00</t>
  </si>
  <si>
    <t xml:space="preserve"> 16,301,593.2</t>
  </si>
  <si>
    <t xml:space="preserve"> 08.03.2025 11:40:58</t>
  </si>
  <si>
    <t xml:space="preserve"> REF:19574e7598177a4b AGENCY FT AB17414230732281808204:Ezra:Kuweka N/A</t>
  </si>
  <si>
    <t xml:space="preserve"> 17,301,593.2</t>
  </si>
  <si>
    <t xml:space="preserve"> 08.03.2025 12:04:37</t>
  </si>
  <si>
    <t xml:space="preserve"> REF:19574fd0179f9a0f AGENCY FT AB17414244925313570671:Daniel Kayuni:Akiba N/A</t>
  </si>
  <si>
    <t xml:space="preserve"> 20,751,593.2</t>
  </si>
  <si>
    <t xml:space="preserve"> 08.03.2025 12:22:13</t>
  </si>
  <si>
    <t xml:space="preserve"> REF:195750ff04862acf AGENCY FT AB17414257157532610474:Daniel:Malipo N/A</t>
  </si>
  <si>
    <t xml:space="preserve"> 740,000.00</t>
  </si>
  <si>
    <t xml:space="preserve"> 21,491,593.2</t>
  </si>
  <si>
    <t xml:space="preserve"> 08.03.2025 12:23:03</t>
  </si>
  <si>
    <t xml:space="preserve"> FUND TRANS FROM BRENDA HENRY MTENGA                                                       </t>
  </si>
  <si>
    <t xml:space="preserve"> 23,207,593.2</t>
  </si>
  <si>
    <t xml:space="preserve"> 08.03.2025 19:40:01</t>
  </si>
  <si>
    <t xml:space="preserve"> REF:195769debfd569c0 AGENCY FT AB17414518152704478940:Jackson:Kuweka N/A</t>
  </si>
  <si>
    <t xml:space="preserve"> 08.03.2025 19:40:00</t>
  </si>
  <si>
    <t xml:space="preserve"> 31,207,593.2</t>
  </si>
  <si>
    <t xml:space="preserve"> 09.03.2025 00:34:50</t>
  </si>
  <si>
    <t xml:space="preserve"> 14,400.00</t>
  </si>
  <si>
    <t xml:space="preserve"> 31,193,193.2</t>
  </si>
  <si>
    <t xml:space="preserve"> 10.03.2025 09:18:53</t>
  </si>
  <si>
    <t xml:space="preserve"> REF:1957eb4cd2a9093d ESB TIPS YAS/ZANTEL 501-982425666644 25571268076 NASOR MOHAMED ISSA T</t>
  </si>
  <si>
    <t xml:space="preserve"> 35,193,193.2</t>
  </si>
  <si>
    <t xml:space="preserve"> 10.03.2025 09:24:09</t>
  </si>
  <si>
    <t xml:space="preserve"> REF:1957eb6c9bbebb74 SIMAPP FT FROM NASSOR MOHAMED ISSA TO SHAODU  N/A</t>
  </si>
  <si>
    <t xml:space="preserve"> 10.03.2025 09:21:03</t>
  </si>
  <si>
    <t xml:space="preserve"> 41,193,193.2</t>
  </si>
  <si>
    <t xml:space="preserve"> 10.03.2025 09:38:04</t>
  </si>
  <si>
    <t xml:space="preserve"> REF:1957ec388bcefac0 AGENCY FT AB17415884980536746571:Ezra:Kuweka N/A</t>
  </si>
  <si>
    <t xml:space="preserve"> 10.03.2025 09:38:03</t>
  </si>
  <si>
    <t xml:space="preserve"> 43,693,193.2</t>
  </si>
  <si>
    <t xml:space="preserve"> 10.03.2025 09:43:15</t>
  </si>
  <si>
    <t xml:space="preserve"> REF:1957ec846f2b1a29 AGENCY FT AB17415888088273655492:JOSEPH:Malipo N/A</t>
  </si>
  <si>
    <t xml:space="preserve"> 10.03.2025 09:43:14</t>
  </si>
  <si>
    <t xml:space="preserve"> 6,840,000.00</t>
  </si>
  <si>
    <t xml:space="preserve"> 50,533,193.2</t>
  </si>
  <si>
    <t xml:space="preserve"> 10.03.2025 09:44:46</t>
  </si>
  <si>
    <t xml:space="preserve"> REF:1957ec9ab406e848 AGENCY FT AB17415888997329485515:Josephat:Payment N/A</t>
  </si>
  <si>
    <t xml:space="preserve"> 55,533,193.2</t>
  </si>
  <si>
    <t xml:space="preserve"> 10.03.2025 10:39:55</t>
  </si>
  <si>
    <t xml:space="preserve"> REF:1957efc27cd619e5 SIMAPP FT FROM MOHAMEDY ABDALAH KABWANGA TO SHAODU  N/A</t>
  </si>
  <si>
    <t xml:space="preserve"> 10.03.2025 10:36:49</t>
  </si>
  <si>
    <t xml:space="preserve"> 56,558,193.2</t>
  </si>
  <si>
    <t xml:space="preserve"> 10.03.2025 10:47:29</t>
  </si>
  <si>
    <t xml:space="preserve"> REF:1957f03186e2b89e SIMAPP FT FROM JOYCE PATRICK JOHN TO SHAODU  N/A</t>
  </si>
  <si>
    <t xml:space="preserve"> 10.03.2025 10:44:24</t>
  </si>
  <si>
    <t xml:space="preserve"> 4,580,000.00</t>
  </si>
  <si>
    <t xml:space="preserve"> 61,138,193.2</t>
  </si>
  <si>
    <t xml:space="preserve"> 10.03.2025 11:11:46</t>
  </si>
  <si>
    <t xml:space="preserve"> REF:1957f19518d18b1b AGENCY FT AB17415941199795981918:Elly mwanga:Payment N/A</t>
  </si>
  <si>
    <t xml:space="preserve"> 62,568,193.2</t>
  </si>
  <si>
    <t xml:space="preserve"> 10.03.2025 11:35:43</t>
  </si>
  <si>
    <t xml:space="preserve"> REF:1957f2f3d3bd0bc1 AGENCY FT AB17415955565786234518:kilawa:akiba N/A</t>
  </si>
  <si>
    <t xml:space="preserve"> 10.03.2025 11:35:42</t>
  </si>
  <si>
    <t xml:space="preserve"> 693,000.00</t>
  </si>
  <si>
    <t xml:space="preserve"> 63,261,193.2</t>
  </si>
  <si>
    <t xml:space="preserve"> 10.03.2025 11:48:06</t>
  </si>
  <si>
    <t xml:space="preserve"> REF:1957f3a95dc7c9b7 AGENCY FT AB17415963003231925345:Mniko:Saving N/A</t>
  </si>
  <si>
    <t xml:space="preserve"> 7,323,000.00</t>
  </si>
  <si>
    <t xml:space="preserve"> 70,584,193.2</t>
  </si>
  <si>
    <t xml:space="preserve"> 10.03.2025 12:06:42</t>
  </si>
  <si>
    <t xml:space="preserve"> REF:1957f4b9d0565b11 AGENCY FT AB17415974162678645362:Kuweka:Kuweka N/A</t>
  </si>
  <si>
    <t xml:space="preserve"> 132,000.00</t>
  </si>
  <si>
    <t xml:space="preserve"> 70,716,193.2</t>
  </si>
  <si>
    <t xml:space="preserve"> 10.03.2025 12:13:42</t>
  </si>
  <si>
    <t xml:space="preserve"> REF:1957f52053ac595a SIMAPP FT FROM SELEMANI BENARD MICHAEL TO SHAODU  N/A</t>
  </si>
  <si>
    <t xml:space="preserve"> 10.03.2025 12:10:36</t>
  </si>
  <si>
    <t xml:space="preserve"> 8,440,000.00</t>
  </si>
  <si>
    <t xml:space="preserve"> 79,156,193.2</t>
  </si>
  <si>
    <t xml:space="preserve"> 10.03.2025 12:57:58</t>
  </si>
  <si>
    <t xml:space="preserve"> REF:1957f7a87ef60a60 SIMAPP FT FROM NEEMA JOHN PATRICK TO SHAODU  N/A</t>
  </si>
  <si>
    <t xml:space="preserve"> 10.03.2025 12:54:51</t>
  </si>
  <si>
    <t xml:space="preserve"> 1,990,000.00</t>
  </si>
  <si>
    <t xml:space="preserve"> 81,146,193.2</t>
  </si>
  <si>
    <t xml:space="preserve"> 10.03.2025 13:14:34</t>
  </si>
  <si>
    <t xml:space="preserve"> REF:1957f89b66213b3c SIMAPP FT FROM EMMANUEL PAULO LORRY TO SHAODU  N/A</t>
  </si>
  <si>
    <t xml:space="preserve"> 10.03.2025 13:11:26</t>
  </si>
  <si>
    <t xml:space="preserve"> 225,000.00</t>
  </si>
  <si>
    <t xml:space="preserve"> 81,371,193.2</t>
  </si>
  <si>
    <t xml:space="preserve"> 10.03.2025 13:17:30</t>
  </si>
  <si>
    <t xml:space="preserve"> REF:1957f8c6b3731a9d AGENCY FT AB17416016632647216168:Saidi:Kuweka N/A</t>
  </si>
  <si>
    <t xml:space="preserve"> 10.03.2025 13:17:29</t>
  </si>
  <si>
    <t xml:space="preserve"> 180,000.00</t>
  </si>
  <si>
    <t xml:space="preserve"> 81,551,193.2</t>
  </si>
  <si>
    <t xml:space="preserve"> 10.03.2025 14:26:30</t>
  </si>
  <si>
    <t xml:space="preserve"> REF:1957fcb9bf305868 IB FT FROM SHAODU BUILDING MATERIAL LIMITED TO YANGSENG  PURCHASE</t>
  </si>
  <si>
    <t xml:space="preserve"> 8,500,000.00</t>
  </si>
  <si>
    <t xml:space="preserve"> 73,051,193.2</t>
  </si>
  <si>
    <t xml:space="preserve"> 10.03.2025 14:26:38</t>
  </si>
  <si>
    <t xml:space="preserve"> REF:1957fcbae40a1909 IB FT FROM DODOMA TURK COMPANY LTD TO SHAODU  PURCHASE OF aluminium z</t>
  </si>
  <si>
    <t xml:space="preserve"> 10.03.2025 14:26:35</t>
  </si>
  <si>
    <t xml:space="preserve"> 73,197,193.2</t>
  </si>
  <si>
    <t xml:space="preserve"> 10.03.2025 14:47:00</t>
  </si>
  <si>
    <t xml:space="preserve"> 1957fde5bc57b9f0 CARD FUND TRANSFER AGENCY AB17416070331879682510:Kuhamisha</t>
  </si>
  <si>
    <t xml:space="preserve"> 10.03.2025 14:46:59</t>
  </si>
  <si>
    <t xml:space="preserve"> 216,000.00</t>
  </si>
  <si>
    <t xml:space="preserve"> 73,413,193.2</t>
  </si>
  <si>
    <t xml:space="preserve"> 10.03.2025 15:17:34</t>
  </si>
  <si>
    <t xml:space="preserve"> REF:1957ffa5635c9bf0 AGENCY FT AB17416088669066617709:Mama kessy:Dp N/A</t>
  </si>
  <si>
    <t xml:space="preserve"> 10.03.2025 15:17:32</t>
  </si>
  <si>
    <t xml:space="preserve"> 74,793,193.2</t>
  </si>
  <si>
    <t xml:space="preserve"> 10.03.2025 15:51:40</t>
  </si>
  <si>
    <t xml:space="preserve"> REF:195801c66582fa86 IB GePG BIL 9910844177090 REC 925069316015719 SHAODU BUILDING MATERIA</t>
  </si>
  <si>
    <t xml:space="preserve"> 74,748,193.2</t>
  </si>
  <si>
    <t xml:space="preserve"> 10.03.2025 15:51:41</t>
  </si>
  <si>
    <t xml:space="preserve"> REF:195801c66582fa86 CHARGE: GePG VIA IB</t>
  </si>
  <si>
    <t xml:space="preserve"> 800.00</t>
  </si>
  <si>
    <t xml:space="preserve"> 74,747,393.2</t>
  </si>
  <si>
    <t xml:space="preserve"> 10.03.2025 16:14:46</t>
  </si>
  <si>
    <t xml:space="preserve"> REF:19580318da9b6967 IB GePG BIL 998354461871 REC 925069316022938 SHAODU BUILDING MATERIAL</t>
  </si>
  <si>
    <t xml:space="preserve"> 14,224,075.00</t>
  </si>
  <si>
    <t xml:space="preserve"> 60,523,318.2</t>
  </si>
  <si>
    <t xml:space="preserve"> 10.03.2025 16:14:47</t>
  </si>
  <si>
    <t xml:space="preserve"> REF:19580318da9b6967 CHARGE: GePG VIA IB</t>
  </si>
  <si>
    <t xml:space="preserve"> 60,516,318.2</t>
  </si>
  <si>
    <t xml:space="preserve"> 10.03.2025 16:18:43</t>
  </si>
  <si>
    <t xml:space="preserve"> REF:19580352a07a5a2e IB GePG BIL 998354477739 REC 925069316024139 SHAODU BUILDING MATERIAL</t>
  </si>
  <si>
    <t xml:space="preserve"> 4,593,017.00</t>
  </si>
  <si>
    <t xml:space="preserve"> 55,923,301.2</t>
  </si>
  <si>
    <t xml:space="preserve"> 10.03.2025 16:18:44</t>
  </si>
  <si>
    <t xml:space="preserve"> REF:19580352a07a5a2e CHARGE: GePG VIA IB</t>
  </si>
  <si>
    <t xml:space="preserve"> 10.03.2025 17:09:49</t>
  </si>
  <si>
    <t xml:space="preserve"> REF:19580611da4a5a02 IB FT FROM SHAODU BUILDING MATERIAL LIMITED TO KEDA  PURCHASE</t>
  </si>
  <si>
    <t xml:space="preserve"> 10.03.2025 17:09:48</t>
  </si>
  <si>
    <t xml:space="preserve"> 10.03.2025 18:39:40</t>
  </si>
  <si>
    <t xml:space="preserve"> REF:19580b362eb14b0d AGENCY FT AB17416209942506723028:Mariam:Payment N/A</t>
  </si>
  <si>
    <t xml:space="preserve"> 11,500,000.00</t>
  </si>
  <si>
    <t xml:space="preserve"> 17,416,301.2</t>
  </si>
  <si>
    <t xml:space="preserve"> 10.03.2025 18:40:05</t>
  </si>
  <si>
    <t xml:space="preserve"> REF:19580b3c489f4847 SIMAPP FT FROM JULIANA JOHN PATRICK TO SHAODU  N/A</t>
  </si>
  <si>
    <t xml:space="preserve"> 10.03.2025 18:36:59</t>
  </si>
  <si>
    <t xml:space="preserve"> 18,136,301.2</t>
  </si>
  <si>
    <t xml:space="preserve"> 10.03.2025 20:55:35</t>
  </si>
  <si>
    <t xml:space="preserve"> REF:195812fd0b676a32 AGENCY FT AB17416291488132203643:Azizi:Deposit N/A</t>
  </si>
  <si>
    <t xml:space="preserve"> 10.03.2025 20:55:34</t>
  </si>
  <si>
    <t xml:space="preserve"> 19,556,301.2</t>
  </si>
  <si>
    <t xml:space="preserve"> 11.03.2025 09:07:44</t>
  </si>
  <si>
    <t xml:space="preserve"> REF:19583ce1eebdda35 AGENCY FT AB17416730782289482170:Ally omary:Dp N/A</t>
  </si>
  <si>
    <t xml:space="preserve"> 20,756,301.2</t>
  </si>
  <si>
    <t xml:space="preserve"> 11.03.2025 09:09:52</t>
  </si>
  <si>
    <t xml:space="preserve"> REF:19583d0146f35aa5 AGENCY FT AB17416732065146219177:Emirate:Payment N/A</t>
  </si>
  <si>
    <t xml:space="preserve"> 4,600,000.00</t>
  </si>
  <si>
    <t xml:space="preserve"> 25,356,301.2</t>
  </si>
  <si>
    <t xml:space="preserve"> 11.03.2025 09:20:24</t>
  </si>
  <si>
    <t xml:space="preserve"> REF:19583d9b9472cb54 AGENCY FT AB17416738384071743843:Mariam:Payment N/A</t>
  </si>
  <si>
    <t xml:space="preserve"> 5,795,000.00</t>
  </si>
  <si>
    <t xml:space="preserve"> 31,151,301.2</t>
  </si>
  <si>
    <t xml:space="preserve"> 11.03.2025 09:22:16</t>
  </si>
  <si>
    <t xml:space="preserve"> BAKARI SALEHE MKILINDIvc1083648960                                                        </t>
  </si>
  <si>
    <t xml:space="preserve"> 11.03.2025 09:22:15</t>
  </si>
  <si>
    <t xml:space="preserve"> 11,440,000.00</t>
  </si>
  <si>
    <t xml:space="preserve"> 42,591,301.2</t>
  </si>
  <si>
    <t xml:space="preserve"> 11.03.2025 09:52:06</t>
  </si>
  <si>
    <t xml:space="preserve"> REF:19583f6bc7634930 SIMUSSD FT FROM GOSBERT GEORGE RUGIMBANA TO SHAODU  N/A</t>
  </si>
  <si>
    <t xml:space="preserve"> 11.03.2025 09:49:00</t>
  </si>
  <si>
    <t xml:space="preserve"> 3,780,000.00</t>
  </si>
  <si>
    <t xml:space="preserve"> 46,371,301.2</t>
  </si>
  <si>
    <t xml:space="preserve"> 11.03.2025 09:59:04</t>
  </si>
  <si>
    <t xml:space="preserve"> REF:19583fd1e506ebed AGENCY FT AB17416761580729568779:Angel:Deposits N/A</t>
  </si>
  <si>
    <t xml:space="preserve"> 2,301,000.00</t>
  </si>
  <si>
    <t xml:space="preserve"> 48,672,301.2</t>
  </si>
  <si>
    <t xml:space="preserve"> 11.03.2025 10:12:07</t>
  </si>
  <si>
    <t xml:space="preserve"> REF:19584091001fb9bd AGENCY FT AB17416769408194125769:NARDI:Business N/A</t>
  </si>
  <si>
    <t xml:space="preserve"> 50,172,301.2</t>
  </si>
  <si>
    <t xml:space="preserve"> 11.03.2025 10:23:21</t>
  </si>
  <si>
    <t xml:space="preserve"> REF:195841356cbc5aad SIMAPP FT FROM FRANCO MOLOLO MWAKABUTA TO SHAODU  N/A</t>
  </si>
  <si>
    <t xml:space="preserve"> 11.03.2025 10:20:14</t>
  </si>
  <si>
    <t xml:space="preserve"> 51,672,301.2</t>
  </si>
  <si>
    <t xml:space="preserve"> 11.03.2025 10:36:11</t>
  </si>
  <si>
    <t xml:space="preserve"> REF:1958421ed589db3b ESB TIPS YAS/ZANTEL 501-402900850935 255655846390 JUMA MAALIM TO SHAO</t>
  </si>
  <si>
    <t xml:space="preserve"> 11.03.2025 10:36:10</t>
  </si>
  <si>
    <t xml:space="preserve"> 3,196,000.00</t>
  </si>
  <si>
    <t xml:space="preserve"> 54,868,301.2</t>
  </si>
  <si>
    <t xml:space="preserve"> 11.03.2025 11:40:04</t>
  </si>
  <si>
    <t xml:space="preserve"> CHRISTINA ANTON MGIMBA                                                                    </t>
  </si>
  <si>
    <t xml:space="preserve"> 11.03.2025 11:40:03</t>
  </si>
  <si>
    <t xml:space="preserve"> 4,400,000.00</t>
  </si>
  <si>
    <t xml:space="preserve"> 59,268,301.2</t>
  </si>
  <si>
    <t xml:space="preserve"> 11.03.2025 12:03:28</t>
  </si>
  <si>
    <t xml:space="preserve"> REF:195846ef8e209acf IB FT FROM SHAODU BUILDING MATERIAL LIMITED TO GOSBERT  REFUND</t>
  </si>
  <si>
    <t xml:space="preserve"> 55,488,301.2</t>
  </si>
  <si>
    <t xml:space="preserve"> 11.03.2025 12:17:03</t>
  </si>
  <si>
    <t xml:space="preserve"> REF:195847b6fca04ae2 AGENCY FT AB17416844363135847591:Grace Shayo:Deposit N/A</t>
  </si>
  <si>
    <t xml:space="preserve"> 11.03.2025 12:17:02</t>
  </si>
  <si>
    <t xml:space="preserve"> 56,908,301.2</t>
  </si>
  <si>
    <t xml:space="preserve"> 11.03.2025 12:34:27</t>
  </si>
  <si>
    <t xml:space="preserve"> REF:195848b5e717eaeb IB FT FROM SHAODU BUILDING MATERIAL LIMITED TO GODSON  REFUND</t>
  </si>
  <si>
    <t xml:space="preserve"> 11.03.2025 12:34:26</t>
  </si>
  <si>
    <t xml:space="preserve"> 1,405,500.00</t>
  </si>
  <si>
    <t xml:space="preserve"> 55,502,801.2</t>
  </si>
  <si>
    <t xml:space="preserve"> 11.03.2025 14:24:13</t>
  </si>
  <si>
    <t xml:space="preserve"> REF:19584efde142f878 SIMAPP FT FROM JOYCE PATRICK JOHN TO SHAODU  N/A</t>
  </si>
  <si>
    <t xml:space="preserve"> 11.03.2025 14:21:07</t>
  </si>
  <si>
    <t xml:space="preserve"> 565,000.00</t>
  </si>
  <si>
    <t xml:space="preserve"> 56,067,801.2</t>
  </si>
  <si>
    <t xml:space="preserve"> 11.03.2025 14:57:53</t>
  </si>
  <si>
    <t xml:space="preserve"> REF:195850eaffa2c859 SIMAPP FT FROM PRISCUS SEVERINE LASWAY TO SHAODU  N/A</t>
  </si>
  <si>
    <t xml:space="preserve"> 11.03.2025 14:54:47</t>
  </si>
  <si>
    <t xml:space="preserve"> 57,487,801.2</t>
  </si>
  <si>
    <t xml:space="preserve"> 11.03.2025 15:24:24</t>
  </si>
  <si>
    <t xml:space="preserve"> REF:1958526f6048bad9 AGENCY FT AB17416956776233233761:Joyce:Deep N/A</t>
  </si>
  <si>
    <t xml:space="preserve"> 11.03.2025 15:24:23</t>
  </si>
  <si>
    <t xml:space="preserve"> 59,077,801.2</t>
  </si>
  <si>
    <t xml:space="preserve"> 11.03.2025 15:34:27</t>
  </si>
  <si>
    <t xml:space="preserve"> REF:19585302bbd7a84b AGENCY FT AB17416962812105638489:Happy:Deep N/A</t>
  </si>
  <si>
    <t xml:space="preserve"> 59,082,801.2</t>
  </si>
  <si>
    <t xml:space="preserve"> 11.03.2025 17:25:07</t>
  </si>
  <si>
    <t xml:space="preserve"> REF:19585957c5ba0964 IB FT FROM SHAODU BUILDING MATERIAL LIMITED TO SAPPHIRE  PURCHASE</t>
  </si>
  <si>
    <t xml:space="preserve"> 19,082,801.2</t>
  </si>
  <si>
    <t xml:space="preserve"> 12.03.2025 09:35:40</t>
  </si>
  <si>
    <t xml:space="preserve"> REF:1958910e3562d8dc ESB TIPS NMB 016-520RTO3250710501 52010104465 JAMES EMMANUELY MATULAN</t>
  </si>
  <si>
    <t xml:space="preserve"> 78,000.00</t>
  </si>
  <si>
    <t xml:space="preserve"> 19,160,801.2</t>
  </si>
  <si>
    <t xml:space="preserve"> 12.03.2025 09:53:08</t>
  </si>
  <si>
    <t xml:space="preserve"> REF:195891e09f2769b7 IB FT FROM SHAODU BUILDING MATERIAL LIMITED TO CHRISTIAN  REFUND</t>
  </si>
  <si>
    <t xml:space="preserve"> 18,100,801.2</t>
  </si>
  <si>
    <t xml:space="preserve"> 12.03.2025 10:02:57</t>
  </si>
  <si>
    <t xml:space="preserve"> REF:1958927065b91840 AGENCY FT AB17417627905787848872:Ally Omary:Dp N/A</t>
  </si>
  <si>
    <t xml:space="preserve"> 19,100,801.2</t>
  </si>
  <si>
    <t xml:space="preserve"> 12.03.2025 10:48:31</t>
  </si>
  <si>
    <t xml:space="preserve"> REF:1958950bcfa50b15 AGENCY FT AB17417655241802757757:Hasani:Kuweka N/A</t>
  </si>
  <si>
    <t xml:space="preserve"> 246,100.00</t>
  </si>
  <si>
    <t xml:space="preserve"> 19,346,901.2</t>
  </si>
  <si>
    <t xml:space="preserve"> 12.03.2025 11:12:14</t>
  </si>
  <si>
    <t xml:space="preserve"> REF:19589667231e4ad3 AGENCY FT AB17417669469606232755:Omar Said:Deposit N/A</t>
  </si>
  <si>
    <t xml:space="preserve"> 12.03.2025 11:12:13</t>
  </si>
  <si>
    <t xml:space="preserve"> 2,065,000.00</t>
  </si>
  <si>
    <t xml:space="preserve"> 21,411,901.2</t>
  </si>
  <si>
    <t xml:space="preserve"> 12.03.2025 11:24:30</t>
  </si>
  <si>
    <t xml:space="preserve"> REF:1958971af305f8c3 AGENCY FT AB17417676834158149225:Mugarula:Dp N/A</t>
  </si>
  <si>
    <t xml:space="preserve"> 2,800,000.00</t>
  </si>
  <si>
    <t xml:space="preserve"> 24,211,901.2</t>
  </si>
  <si>
    <t xml:space="preserve"> 12.03.2025 11:37:58</t>
  </si>
  <si>
    <t xml:space="preserve"> REF:195897e02b77d8e0 SIMAPP FT FROM OMAR SAID OMAR TO SHAODU  N/A</t>
  </si>
  <si>
    <t xml:space="preserve"> 12.03.2025 11:34:51</t>
  </si>
  <si>
    <t xml:space="preserve"> 8,700,000.00</t>
  </si>
  <si>
    <t xml:space="preserve"> 32,911,901.2</t>
  </si>
  <si>
    <t xml:space="preserve"> 12.03.2025 11:42:33</t>
  </si>
  <si>
    <t xml:space="preserve"> REF:195898234f0229f9 SIMAPP FT FROM SHADRACK  SAKAI MWAKALILA TO SHAODU MALIPO YA VIFAA VY</t>
  </si>
  <si>
    <t xml:space="preserve"> 12.03.2025 11:39:26</t>
  </si>
  <si>
    <t xml:space="preserve"> 4,265,600.00</t>
  </si>
  <si>
    <t xml:space="preserve"> 37,177,501.2</t>
  </si>
  <si>
    <t xml:space="preserve"> 12.03.2025 12:18:32</t>
  </si>
  <si>
    <t xml:space="preserve"> REF:19589a325c3cc90a SIMAPP FT FROM EMMANUEL PAULO LORRY TO SHAODU  N/A</t>
  </si>
  <si>
    <t xml:space="preserve"> 12.03.2025 12:15:25</t>
  </si>
  <si>
    <t xml:space="preserve"> 58,000.00</t>
  </si>
  <si>
    <t xml:space="preserve"> 37,235,501.2</t>
  </si>
  <si>
    <t xml:space="preserve"> 12.03.2025 12:19:01</t>
  </si>
  <si>
    <t xml:space="preserve"> REF:19589a3990c0e9a1 SIMAPP FT FROM FRANCO MOLOLO MWAKABUTA TO SHAODU  N/A</t>
  </si>
  <si>
    <t xml:space="preserve"> 12.03.2025 12:15:55</t>
  </si>
  <si>
    <t xml:space="preserve"> 1,524,000.00</t>
  </si>
  <si>
    <t xml:space="preserve"> 38,759,501.2</t>
  </si>
  <si>
    <t xml:space="preserve"> 12.03.2025 12:19:15</t>
  </si>
  <si>
    <t xml:space="preserve"> REF:19589a3cdc94b907 SIMAPP FT FROM PAUL WENDELIN KOMBA TO SHAODU  N/A</t>
  </si>
  <si>
    <t xml:space="preserve"> 12.03.2025 12:16:08</t>
  </si>
  <si>
    <t xml:space="preserve"> 375,000.00</t>
  </si>
  <si>
    <t xml:space="preserve"> 39,134,501.2</t>
  </si>
  <si>
    <t xml:space="preserve"> 12.03.2025 12:26:48</t>
  </si>
  <si>
    <t xml:space="preserve"> REF:19589aab64e33968 AGENCY FT AB17417714207713960639:Nuhu:Deposit N/A</t>
  </si>
  <si>
    <t xml:space="preserve"> 12.03.2025 12:26:47</t>
  </si>
  <si>
    <t xml:space="preserve"> 2,305,000.00</t>
  </si>
  <si>
    <t xml:space="preserve"> 41,439,501.2</t>
  </si>
  <si>
    <t xml:space="preserve"> 12.03.2025 12:33:42</t>
  </si>
  <si>
    <t xml:space="preserve"> REF:19589b109dc3196f AGENCY FT AB17417718353136317960:Ally Omary:Dp N/A</t>
  </si>
  <si>
    <t xml:space="preserve"> 4,470,000.00</t>
  </si>
  <si>
    <t xml:space="preserve"> 45,909,501.2</t>
  </si>
  <si>
    <t xml:space="preserve"> 12.03.2025 14:27:36</t>
  </si>
  <si>
    <t xml:space="preserve"> REF:1958a1952f662b3e IB FT FROM SHAODU BUILDING MATERIAL LIMITED TO KELVIN  REFUND</t>
  </si>
  <si>
    <t xml:space="preserve"> 318,000.00</t>
  </si>
  <si>
    <t xml:space="preserve"> 45,591,501.2</t>
  </si>
  <si>
    <t xml:space="preserve"> 12.03.2025 14:55:31</t>
  </si>
  <si>
    <t xml:space="preserve"> REF:1958a32dd71c1970 AGENCY FT AB17417803436858116851:Mussa:Dp N/A</t>
  </si>
  <si>
    <t xml:space="preserve"> 12.03.2025 14:55:30</t>
  </si>
  <si>
    <t xml:space="preserve"> 46,091,501.2</t>
  </si>
  <si>
    <t xml:space="preserve"> 12.03.2025 16:02:16</t>
  </si>
  <si>
    <t xml:space="preserve"> REF:1958a72d5c826bcd ESB TIPS YAS/ZANTEL 501-182434566149 255677260170 ROBERT SWAI TO SHAO</t>
  </si>
  <si>
    <t xml:space="preserve"> 47,511,501.2</t>
  </si>
  <si>
    <t xml:space="preserve"> 12.03.2025 16:48:20</t>
  </si>
  <si>
    <t xml:space="preserve"> REF:1958a9a29e4988bf AGENCY FT AB17417871133948024164:Diwan msuya:Akiba N/A</t>
  </si>
  <si>
    <t xml:space="preserve"> 48,931,501.2</t>
  </si>
  <si>
    <t xml:space="preserve"> 12.03.2025 17:55:01</t>
  </si>
  <si>
    <t xml:space="preserve"> REF:1958ad7362a82b11 AGENCY FT AB17417911140868835030:Suma:Akiba N/A</t>
  </si>
  <si>
    <t xml:space="preserve"> 49,496,501.2</t>
  </si>
  <si>
    <t xml:space="preserve"> 12.03.2025 17:58:56</t>
  </si>
  <si>
    <t xml:space="preserve"> REF:1958adacb2ba4b57 IB FT FROM SHAODU BUILDING MATERIAL LIMITED TO XINGHAO  PURCHASE</t>
  </si>
  <si>
    <t xml:space="preserve"> 19,496,501.2</t>
  </si>
  <si>
    <t xml:space="preserve"> 12.03.2025 20:03:17</t>
  </si>
  <si>
    <t xml:space="preserve"> REF:1958b4ca66935aaf AGENCY FT AB17417988107447473200:Jackson:Deposit N/A</t>
  </si>
  <si>
    <t xml:space="preserve"> 4,500,000.00</t>
  </si>
  <si>
    <t xml:space="preserve"> 23,996,501.2</t>
  </si>
  <si>
    <t xml:space="preserve"> 12.03.2025 20:05:36</t>
  </si>
  <si>
    <t xml:space="preserve"> REF:1958b4ec4cff586d AGENCY FT AB17417989496367600540:Jackson:Deposit N/A</t>
  </si>
  <si>
    <t xml:space="preserve"> 25,996,501.2</t>
  </si>
  <si>
    <t xml:space="preserve"> 13.03.2025 09:45:25</t>
  </si>
  <si>
    <t xml:space="preserve"> REF:1958e3d520dea842 AGENCY FT AB17418481376426431515:Adnan zoher:Deposit N/A</t>
  </si>
  <si>
    <t xml:space="preserve"> 6,040,000.00</t>
  </si>
  <si>
    <t xml:space="preserve"> 32,036,501.2</t>
  </si>
  <si>
    <t xml:space="preserve"> 13.03.2025 09:54:29</t>
  </si>
  <si>
    <t xml:space="preserve"> REF:1958e45a0e2ed880 AGENCY FT AB17418486823666485553:Ezra:Kuweka N/A</t>
  </si>
  <si>
    <t xml:space="preserve"> 35,036,501.2</t>
  </si>
  <si>
    <t xml:space="preserve"> 13.03.2025 10:06:26</t>
  </si>
  <si>
    <t xml:space="preserve"> REF:1958e50914a7ea52 AGENCY FT AB17418493992302123051:Muhwihwi:Kuweka N/A</t>
  </si>
  <si>
    <t xml:space="preserve"> 37,036,501.2</t>
  </si>
  <si>
    <t xml:space="preserve"> 13.03.2025 11:44:27</t>
  </si>
  <si>
    <t xml:space="preserve"> REF:1958eaa4c8510977 SIMAPP FT FROM FRANK LUCAS NKILILA TO SHAODU  N/A</t>
  </si>
  <si>
    <t xml:space="preserve"> 13.03.2025 11:41:20</t>
  </si>
  <si>
    <t xml:space="preserve"> 539,000.00</t>
  </si>
  <si>
    <t xml:space="preserve"> 37,575,501.2</t>
  </si>
  <si>
    <t xml:space="preserve"> 13.03.2025 11:48:31</t>
  </si>
  <si>
    <t xml:space="preserve"> REF:1958eae005c0ab44 SIMAPP FT FROM NEEMA JOHN PATRICK TO SHAODU  N/A</t>
  </si>
  <si>
    <t xml:space="preserve"> 13.03.2025 11:45:24</t>
  </si>
  <si>
    <t xml:space="preserve"> 2,145,000.00</t>
  </si>
  <si>
    <t xml:space="preserve"> 39,720,501.2</t>
  </si>
  <si>
    <t xml:space="preserve"> 13.03.2025 12:18:09</t>
  </si>
  <si>
    <t xml:space="preserve"> FUND TRANS FROM FREEMANGA COMPANY LIMITE                                                  </t>
  </si>
  <si>
    <t xml:space="preserve"> 35,700,000.00</t>
  </si>
  <si>
    <t xml:space="preserve"> 75,420,501.2</t>
  </si>
  <si>
    <t xml:space="preserve"> 13.03.2025 12:45:35</t>
  </si>
  <si>
    <t xml:space="preserve"> REF:1958ee243e8ef8cd SIMAPP FT FROM JULIANA JOHN PATRICK TO SHAODU  N/A</t>
  </si>
  <si>
    <t xml:space="preserve"> 13.03.2025 12:42:28</t>
  </si>
  <si>
    <t xml:space="preserve"> 4,590,000.00</t>
  </si>
  <si>
    <t xml:space="preserve"> 80,010,501.2</t>
  </si>
  <si>
    <t xml:space="preserve"> 13.03.2025 13:02:28</t>
  </si>
  <si>
    <t xml:space="preserve"> REF:1958ef1b8f5d7bcf AGENCY FT AB17418599602578930533:Shaodu:Kuweka N/A</t>
  </si>
  <si>
    <t xml:space="preserve"> 2,290,000.00</t>
  </si>
  <si>
    <t xml:space="preserve"> 82,300,501.2</t>
  </si>
  <si>
    <t xml:space="preserve"> 13.03.2025 13:50:48</t>
  </si>
  <si>
    <t xml:space="preserve"> REF:1958f1df92d9587e AGENCY FT AB17418628607056659776:Juzer t:Deposit N/A</t>
  </si>
  <si>
    <t xml:space="preserve"> 192,000.00</t>
  </si>
  <si>
    <t xml:space="preserve"> 82,492,501.2</t>
  </si>
  <si>
    <t xml:space="preserve"> 13.03.2025 13:51:19</t>
  </si>
  <si>
    <t xml:space="preserve"> REF:1958f1e71ed9fb63 AGENCY FT AB17418628916952239246:Kuweka:Peter paul N/A</t>
  </si>
  <si>
    <t xml:space="preserve"> 13.03.2025 13:51:18</t>
  </si>
  <si>
    <t xml:space="preserve"> 85,392,501.2</t>
  </si>
  <si>
    <t xml:space="preserve"> 13.03.2025 14:00:34</t>
  </si>
  <si>
    <t xml:space="preserve"> REF:1958f26e8611fab8 SIMAPP FT FROM PETER ANTHON PAUL TO SHAODU  N/A</t>
  </si>
  <si>
    <t xml:space="preserve"> 13.03.2025 13:57:26</t>
  </si>
  <si>
    <t xml:space="preserve"> 87,792,501.2</t>
  </si>
  <si>
    <t xml:space="preserve"> 13.03.2025 14:00:47</t>
  </si>
  <si>
    <t xml:space="preserve"> REF:1958f271f658c9a6 AGENCY FT AB17418634602542597032:Jafar maimbo:Malipo N/A</t>
  </si>
  <si>
    <t xml:space="preserve"> 89,782,501.2</t>
  </si>
  <si>
    <t xml:space="preserve"> 13.03.2025 14:09:28</t>
  </si>
  <si>
    <t xml:space="preserve"> REF:1958f2f109e71b14 SIMAPP FT FROM WINFRIDA CHRISTIAN MAHAVA TO SHAODU  N/A</t>
  </si>
  <si>
    <t xml:space="preserve"> 13.03.2025 14:06:21</t>
  </si>
  <si>
    <t xml:space="preserve"> 630,000.00</t>
  </si>
  <si>
    <t xml:space="preserve"> 90,412,501.2</t>
  </si>
  <si>
    <t xml:space="preserve"> 13.03.2025 14:12:05</t>
  </si>
  <si>
    <t xml:space="preserve"> REF:1958f3174fc79be0 AGENCY FT AB17418641376968789348:Nice kaziri:Deposit N/A</t>
  </si>
  <si>
    <t xml:space="preserve"> 13.03.2025 14:12:04</t>
  </si>
  <si>
    <t xml:space="preserve"> 93,012,501.2</t>
  </si>
  <si>
    <t xml:space="preserve"> 13.03.2025 14:24:34</t>
  </si>
  <si>
    <t xml:space="preserve"> REF:1958f3ce395e292c SIMAPP FT FROM WINFRIDA CHRISTIAN MAHAVA TO SHAODU  N/A</t>
  </si>
  <si>
    <t xml:space="preserve"> 13.03.2025 14:21:27</t>
  </si>
  <si>
    <t xml:space="preserve"> 93,112,501.2</t>
  </si>
  <si>
    <t xml:space="preserve"> 13.03.2025 14:37:25</t>
  </si>
  <si>
    <t xml:space="preserve"> REF:1958f48a72d7ebb2 AGENCY FT AB17418656575961865227:STEVEN MWENDOWASAA:Deposit N/A</t>
  </si>
  <si>
    <t xml:space="preserve"> 2,710,000.00</t>
  </si>
  <si>
    <t xml:space="preserve"> 95,822,501.2</t>
  </si>
  <si>
    <t xml:space="preserve"> 13.03.2025 14:51:39</t>
  </si>
  <si>
    <t xml:space="preserve"> REF:1958f55afd2e2bcd SIMAPP FT FROM SAMWEL PAUL DANIEL TO SHAODU  N/A</t>
  </si>
  <si>
    <t xml:space="preserve"> 13.03.2025 14:48:32</t>
  </si>
  <si>
    <t xml:space="preserve"> 100,522,501.2</t>
  </si>
  <si>
    <t xml:space="preserve"> 13.03.2025 16:43:49</t>
  </si>
  <si>
    <t xml:space="preserve"> REF:1958fbc5d06c98ee SIMAPP FT FROM SALMA MUSA MWANGA TO SHAODU  N/A</t>
  </si>
  <si>
    <t xml:space="preserve"> 13.03.2025 16:40:41</t>
  </si>
  <si>
    <t xml:space="preserve"> 13.03.2025 17:46:46</t>
  </si>
  <si>
    <t xml:space="preserve"> REF:1958ff5fff076adb IB FT FROM SHAODU BUILDING MATERIAL LIMITED TO KEDA  PURCHASE</t>
  </si>
  <si>
    <t xml:space="preserve"> 13.03.2025 17:46:45</t>
  </si>
  <si>
    <t xml:space="preserve"> 51,942,501.2</t>
  </si>
  <si>
    <t xml:space="preserve"> 13.03.2025 17:48:13</t>
  </si>
  <si>
    <t xml:space="preserve"> REF:1958ff7589798836 IB FT FROM SHAODU BUILDING MATERIAL LIMITED TO SAPPHIRE  PURCHASE</t>
  </si>
  <si>
    <t xml:space="preserve"> 21,942,501.2</t>
  </si>
  <si>
    <t xml:space="preserve"> 13.03.2025 18:44:59</t>
  </si>
  <si>
    <t xml:space="preserve"> REF:195902b4cd8d2889 AGENCY FT AB17418805114316244823:Mussa:Dp N/A</t>
  </si>
  <si>
    <t xml:space="preserve"> 13.03.2025 18:44:58</t>
  </si>
  <si>
    <t xml:space="preserve"> 23,042,501.2</t>
  </si>
  <si>
    <t xml:space="preserve"> 14.03.2025 08:30:41</t>
  </si>
  <si>
    <t xml:space="preserve"> REF:195931f41a2d187c AGENCY FT AB17419300534743041084:NARDI:Akiba N/A</t>
  </si>
  <si>
    <t xml:space="preserve"> 23,702,501.2</t>
  </si>
  <si>
    <t xml:space="preserve"> 14.03.2025 10:40:47</t>
  </si>
  <si>
    <t xml:space="preserve"> REF:19593965d7d2da73 AGENCY FT AB17419378595678718539:Nelson:Chuma N/A</t>
  </si>
  <si>
    <t xml:space="preserve"> 3,270,000.00</t>
  </si>
  <si>
    <t xml:space="preserve"> 26,972,501.2</t>
  </si>
  <si>
    <t xml:space="preserve"> 14.03.2025 10:42:21</t>
  </si>
  <si>
    <t xml:space="preserve"> REF:1959397cc8987aa1 AGENCY FT AB17419379530594640170:Daniel kayuni:Malipo N/A</t>
  </si>
  <si>
    <t xml:space="preserve"> 777,000.00</t>
  </si>
  <si>
    <t xml:space="preserve"> 27,749,501.2</t>
  </si>
  <si>
    <t xml:space="preserve"> 14.03.2025 10:52:41</t>
  </si>
  <si>
    <t xml:space="preserve"> REF:19593a41de92696a ESB TIPS VODACOM 503-CCE4H4E49SS 255765663086 NEEMA KIGODI TO SHAODU </t>
  </si>
  <si>
    <t xml:space="preserve"> 1,150,000.00</t>
  </si>
  <si>
    <t xml:space="preserve"> 29,369,501.2</t>
  </si>
  <si>
    <t xml:space="preserve"> 14.03.2025 10:55:29</t>
  </si>
  <si>
    <t xml:space="preserve"> REF:19593a3d10023a2c SIMAPP FT FROM OMAR SAID OMAR TO SHAODU  N/A</t>
  </si>
  <si>
    <t xml:space="preserve"> 14.03.2025 10:52:21</t>
  </si>
  <si>
    <t xml:space="preserve"> 470,000.00</t>
  </si>
  <si>
    <t xml:space="preserve"> 28,219,501.2</t>
  </si>
  <si>
    <t xml:space="preserve"> 14.03.2025 11:04:11</t>
  </si>
  <si>
    <t xml:space="preserve"> REF:19593abc79b889b5 SIMAPP FT FROM FRANCO MOLOLO MWAKABUTA TO SHAODU  N/A</t>
  </si>
  <si>
    <t xml:space="preserve"> 14.03.2025 11:01:03</t>
  </si>
  <si>
    <t xml:space="preserve"> 29,632,001.2</t>
  </si>
  <si>
    <t xml:space="preserve"> 14.03.2025 11:16:00</t>
  </si>
  <si>
    <t xml:space="preserve"> REF:19593b69ac103a17 SIMAPP FT FROM SALMA SWERD KASSIMU TO SHAODU  N/A</t>
  </si>
  <si>
    <t xml:space="preserve"> 14.03.2025 11:12:52</t>
  </si>
  <si>
    <t xml:space="preserve"> 31,052,001.2</t>
  </si>
  <si>
    <t xml:space="preserve"> 14.03.2025 11:25:03</t>
  </si>
  <si>
    <t xml:space="preserve"> REF:19593bee59342ae5 SIMAPP FT FROM AAMUSHAKI TO SHAODU  N/A</t>
  </si>
  <si>
    <t xml:space="preserve"> 14.03.2025 11:21:56</t>
  </si>
  <si>
    <t xml:space="preserve"> 960,000.00</t>
  </si>
  <si>
    <t xml:space="preserve"> 32,012,001.2</t>
  </si>
  <si>
    <t xml:space="preserve"> 14.03.2025 11:44:12</t>
  </si>
  <si>
    <t xml:space="preserve"> REF:19593d06d2815ac8 SIMAPP FT FROM OMAR SAID OMAR TO SHAODU  N/A</t>
  </si>
  <si>
    <t xml:space="preserve"> 14.03.2025 11:41:05</t>
  </si>
  <si>
    <t xml:space="preserve"> 37,012,001.2</t>
  </si>
  <si>
    <t xml:space="preserve"> 14.03.2025 11:44:19</t>
  </si>
  <si>
    <t xml:space="preserve"> REF:19593d086eb70bb9 AGENCY FT AB17419416711118810704:Crala:Dp N/A</t>
  </si>
  <si>
    <t xml:space="preserve"> 14.03.2025 11:44:18</t>
  </si>
  <si>
    <t xml:space="preserve"> 37,492,001.2</t>
  </si>
  <si>
    <t xml:space="preserve"> 14.03.2025 12:06:54</t>
  </si>
  <si>
    <t xml:space="preserve"> REF:19593e533ef4db38 AGENCY FT AB17419430259719555036:Shirima:Deposits N/A</t>
  </si>
  <si>
    <t xml:space="preserve"> 42,842,001.2</t>
  </si>
  <si>
    <t xml:space="preserve"> 14.03.2025 12:34:20</t>
  </si>
  <si>
    <t xml:space="preserve"> REF:19593fe5282bab4d SIMAPP FT FROM FRANCO MOLOLO MWAKABUTA TO SHAODU  N/A</t>
  </si>
  <si>
    <t xml:space="preserve"> 14.03.2025 12:31:12</t>
  </si>
  <si>
    <t xml:space="preserve"> 402,500.00</t>
  </si>
  <si>
    <t xml:space="preserve"> 43,244,501.2</t>
  </si>
  <si>
    <t xml:space="preserve"> 14.03.2025 13:41:03</t>
  </si>
  <si>
    <t xml:space="preserve"> 195943b654cdcb34 CARD FUND TRANSFER AGENCY AB17419486749622811525:Brenda</t>
  </si>
  <si>
    <t xml:space="preserve"> 14.03.2025 13:41:02</t>
  </si>
  <si>
    <t xml:space="preserve"> 1,144,000.00</t>
  </si>
  <si>
    <t xml:space="preserve"> 44,388,501.2</t>
  </si>
  <si>
    <t xml:space="preserve"> 14.03.2025 14:42:26</t>
  </si>
  <si>
    <t xml:space="preserve"> REF:1959473985d2fb8e IB FT FROM SHAODU BUILDING MATERIAL LIMITED TO TOYAR  REFUND</t>
  </si>
  <si>
    <t xml:space="preserve"> 14.03.2025 14:42:25</t>
  </si>
  <si>
    <t xml:space="preserve"> 43,038,501.2</t>
  </si>
  <si>
    <t xml:space="preserve"> 14.03.2025 15:22:25</t>
  </si>
  <si>
    <t xml:space="preserve"> REF:195949835d73ab83 IB FT FROM SHAODU BUILDING MATERIAL LIMITED TO XINGHAO  PURCHASE</t>
  </si>
  <si>
    <t xml:space="preserve"> 23,038,501.2</t>
  </si>
  <si>
    <t xml:space="preserve"> 14.03.2025 15:23:13</t>
  </si>
  <si>
    <t xml:space="preserve"> REF:1959498efda358cd AGENCY FT AB17419548052508272035:Ally omary:Dp N/A</t>
  </si>
  <si>
    <t xml:space="preserve"> 23,638,501.2</t>
  </si>
  <si>
    <t xml:space="preserve"> 14.03.2025 15:45:36</t>
  </si>
  <si>
    <t xml:space="preserve"> TZ#P250313C00000493#MT103#MPITA ENTERPRISES#PAYMENT OF ALUMINIUM AND GLASS</t>
  </si>
  <si>
    <t xml:space="preserve"> 74,563,501.2</t>
  </si>
  <si>
    <t xml:space="preserve"> 14.03.2025 15:47:46</t>
  </si>
  <si>
    <t xml:space="preserve"> REF:19594af6b5342afc AGENCY FT AB17419562787268314989:Abdalla:Deposits N/A</t>
  </si>
  <si>
    <t xml:space="preserve"> 925,000.00</t>
  </si>
  <si>
    <t xml:space="preserve"> 24,563,501.2</t>
  </si>
  <si>
    <t xml:space="preserve"> 14.03.2025 16:47:44</t>
  </si>
  <si>
    <t xml:space="preserve"> REF:19594e6521687a91 AGENCY FT AB17419598768064476054:VICTOR:MALIPO N/A</t>
  </si>
  <si>
    <t xml:space="preserve"> 517,000.00</t>
  </si>
  <si>
    <t xml:space="preserve"> 75,080,501.2</t>
  </si>
  <si>
    <t xml:space="preserve"> 15.03.2025 09:05:23</t>
  </si>
  <si>
    <t xml:space="preserve"> REF:19598655d7458836 SIMAPP FT FROM PRISCUS SEVERINE LASWAY TO SHAODU  N/A</t>
  </si>
  <si>
    <t xml:space="preserve"> 15.03.2025 09:02:14</t>
  </si>
  <si>
    <t xml:space="preserve"> 76,500,501.2</t>
  </si>
  <si>
    <t xml:space="preserve"> 15.03.2025 09:09:56</t>
  </si>
  <si>
    <t xml:space="preserve"> REF:19598698bda4ca93 IB FT FROM SHAODU BUILDING MATERIAL LIMITED TO GLOBAL  PURCHASE</t>
  </si>
  <si>
    <t xml:space="preserve"> 61,500,501.2</t>
  </si>
  <si>
    <t xml:space="preserve"> 15.03.2025 09:13:44</t>
  </si>
  <si>
    <t xml:space="preserve"> REF:195986d07a3deb9d IB FT FROM SHAODU BUILDING MATERIAL LIMITED TO KEDA  PURCHASE</t>
  </si>
  <si>
    <t xml:space="preserve"> 5,536,501.2</t>
  </si>
  <si>
    <t xml:space="preserve"> 15.03.2025 10:29:01</t>
  </si>
  <si>
    <t xml:space="preserve"> REF:19598b1f0d9a583c SIMAPP FT FROM JULIANA JOHN PATRICK TO SHAODU  N/A</t>
  </si>
  <si>
    <t xml:space="preserve"> 15.03.2025 10:25:53</t>
  </si>
  <si>
    <t xml:space="preserve"> 7,356,501.2</t>
  </si>
  <si>
    <t xml:space="preserve"> 15.03.2025 10:58:09</t>
  </si>
  <si>
    <t xml:space="preserve"> REF:19598cc9f04a899f SIMAPP FT FROM BAKARI SALEHE MKILINDI TO SHAODU  N/A</t>
  </si>
  <si>
    <t xml:space="preserve"> 15.03.2025 10:55:01</t>
  </si>
  <si>
    <t xml:space="preserve"> 9,610,000.00</t>
  </si>
  <si>
    <t xml:space="preserve"> 16,966,501.2</t>
  </si>
  <si>
    <t xml:space="preserve"> 15.03.2025 11:13:16</t>
  </si>
  <si>
    <t xml:space="preserve"> REF:19598da75f0a59a2 AGENCY FT AB17420262083327712156:Mohamed  Vagi:Dep N/A</t>
  </si>
  <si>
    <t xml:space="preserve"> 8,280,000.00</t>
  </si>
  <si>
    <t xml:space="preserve"> 25,246,501.2</t>
  </si>
  <si>
    <t xml:space="preserve"> 15.03.2025 11:48:59</t>
  </si>
  <si>
    <t xml:space="preserve"> FUND TRANS FROM CHRISTINA ANTON MGIMBA                                                    </t>
  </si>
  <si>
    <t xml:space="preserve"> 15.03.2025 11:48:58</t>
  </si>
  <si>
    <t xml:space="preserve"> 21,840,000.00</t>
  </si>
  <si>
    <t xml:space="preserve"> 47,086,501.2</t>
  </si>
  <si>
    <t xml:space="preserve"> 15.03.2025 12:28:40</t>
  </si>
  <si>
    <t xml:space="preserve"> REF:195991f7e5da4baf IB FT FROM SHAODU BUILDING MATERIAL LIMITED TO EMPORIUM  PURCHASE</t>
  </si>
  <si>
    <t xml:space="preserve"> 37,086,501.2</t>
  </si>
  <si>
    <t xml:space="preserve"> 15.03.2025 12:44:54</t>
  </si>
  <si>
    <t xml:space="preserve"> REF:195992e59c86f94a AGENCY FT AB17420317061943419153:Christina:Deposits N/A</t>
  </si>
  <si>
    <t xml:space="preserve"> 38,786,501.2</t>
  </si>
  <si>
    <t xml:space="preserve"> 15.03.2025 13:22:15</t>
  </si>
  <si>
    <t xml:space="preserve"> REF: 19599508bf6dd98c IB BATCH: 10878367150325 salary</t>
  </si>
  <si>
    <t xml:space="preserve"> 38,011,501.2</t>
  </si>
  <si>
    <t xml:space="preserve"> 15.03.2025 13:22:16</t>
  </si>
  <si>
    <t xml:space="preserve"> 38,003,031.2</t>
  </si>
  <si>
    <t xml:space="preserve"> 15.03.2025 13:48:07</t>
  </si>
  <si>
    <t xml:space="preserve"> REF:19599683a08f5a1f AGENCY FT AB17420354991542713765:IMANUEL:Cash N/A</t>
  </si>
  <si>
    <t xml:space="preserve"> 10,607,500.00</t>
  </si>
  <si>
    <t xml:space="preserve"> 48,610,531.2</t>
  </si>
  <si>
    <t xml:space="preserve"> 15.03.2025 14:05:47</t>
  </si>
  <si>
    <t xml:space="preserve"> REF:195997864392eb38 SIMAPP FT FROM FELIX JELEMIA MWALUGALA TO SHAODU  N/A</t>
  </si>
  <si>
    <t xml:space="preserve"> 15.03.2025 14:02:38</t>
  </si>
  <si>
    <t xml:space="preserve"> 51,460,531.2</t>
  </si>
  <si>
    <t xml:space="preserve"> 15.03.2025 14:13:16</t>
  </si>
  <si>
    <t xml:space="preserve"> REF:195997f3ed6c8a11 AGENCY FT AB17420370076999519990:Mjuni:Akiba N/A</t>
  </si>
  <si>
    <t xml:space="preserve"> 56,460,531.2</t>
  </si>
  <si>
    <t xml:space="preserve"> 15.03.2025 15:01:03</t>
  </si>
  <si>
    <t xml:space="preserve"> REF:19599aafec01db38 SIMAPP FT FROM MARY GIBSONI ISSANGA TO SHAODU  N/A</t>
  </si>
  <si>
    <t xml:space="preserve"> 15.03.2025 14:57:55</t>
  </si>
  <si>
    <t xml:space="preserve"> 85,000.00</t>
  </si>
  <si>
    <t xml:space="preserve"> 56,545,531.2</t>
  </si>
  <si>
    <t xml:space="preserve"> 15.03.2025 15:16:36</t>
  </si>
  <si>
    <t xml:space="preserve"> REF:19599b93bd831931 SIMAPP FT FROM MARY GIBSONI ISSANGA TO SHAODU  N/A</t>
  </si>
  <si>
    <t xml:space="preserve"> 15.03.2025 15:13:28</t>
  </si>
  <si>
    <t xml:space="preserve"> 65,000.00</t>
  </si>
  <si>
    <t xml:space="preserve"> 56,610,531.2</t>
  </si>
  <si>
    <t xml:space="preserve"> 15.03.2025 18:30:01</t>
  </si>
  <si>
    <t xml:space="preserve"> REF:1959a6a4dd6698e3 AGENCY FT AB17420524124449372133:Mujuni:dp N/A</t>
  </si>
  <si>
    <t xml:space="preserve"> 15.03.2025 18:30:00</t>
  </si>
  <si>
    <t xml:space="preserve"> 58,610,531.2</t>
  </si>
  <si>
    <t xml:space="preserve"> 15.03.2025 19:06:24</t>
  </si>
  <si>
    <t xml:space="preserve"> REF:1959a8b9fd38fbcb SIMAPP FT FROM SHAFI AMIRI HUSSENI TO SHAODU  N/A</t>
  </si>
  <si>
    <t xml:space="preserve"> 15.03.2025 19:03:16</t>
  </si>
  <si>
    <t xml:space="preserve"> 278,000.00</t>
  </si>
  <si>
    <t xml:space="preserve"> 58,888,531.2</t>
  </si>
  <si>
    <t xml:space="preserve"> 15.03.2025 20:44:40</t>
  </si>
  <si>
    <t xml:space="preserve"> REF:1959ae598267d8de IB FT FROM SHAODU BUILDING MATERIAL LIMITED TO KEDA  PURCHASE</t>
  </si>
  <si>
    <t xml:space="preserve"> 8,888,531.2</t>
  </si>
  <si>
    <t xml:space="preserve"> 15.03.2025 21:36:16</t>
  </si>
  <si>
    <t xml:space="preserve"> 8,887,006.6</t>
  </si>
  <si>
    <t xml:space="preserve"> 16.03.2025 13:12:12</t>
  </si>
  <si>
    <t xml:space="preserve"> NASSOR ISSA                                       CASH DEPOSITS                           </t>
  </si>
  <si>
    <t xml:space="preserve"> 16.03.2025 13:12:11</t>
  </si>
  <si>
    <t xml:space="preserve"> 28,887,006.6</t>
  </si>
  <si>
    <t xml:space="preserve"> 16.03.2025 16:52:17</t>
  </si>
  <si>
    <t xml:space="preserve"> REF:1959f372f3fd9935 AGENCY FT AB17421329483661962047:Christina:Dp N/A</t>
  </si>
  <si>
    <t xml:space="preserve"> 36,887,006.6</t>
  </si>
  <si>
    <t xml:space="preserve"> 16.03.2025 17:56:52</t>
  </si>
  <si>
    <t xml:space="preserve"> REF:1959f72503a4891f AGENCY FT AB17421368235105183141:Happy:Akiba N/A</t>
  </si>
  <si>
    <t xml:space="preserve"> 38,287,006.6</t>
  </si>
  <si>
    <t xml:space="preserve"> 17.03.2025 07:03:58</t>
  </si>
  <si>
    <t xml:space="preserve"> REF:195a242ecb4c4b9d SIMAPP FT FROM JONAS JUSTIN KIMARIO TO SHAODU  N/A</t>
  </si>
  <si>
    <t xml:space="preserve"> 17.03.2025 07:00:49</t>
  </si>
  <si>
    <t xml:space="preserve"> 8,160,000.00</t>
  </si>
  <si>
    <t xml:space="preserve"> 46,447,006.6</t>
  </si>
  <si>
    <t xml:space="preserve"> 17.03.2025 10:06:48</t>
  </si>
  <si>
    <t xml:space="preserve"> REF:195a2ea4ddef5b0c AGENCY FT AB17421950187257171217:Daniel kayuni:Malipo N/A</t>
  </si>
  <si>
    <t xml:space="preserve"> 864,000.00</t>
  </si>
  <si>
    <t xml:space="preserve"> 47,311,006.6</t>
  </si>
  <si>
    <t xml:space="preserve"> 17.03.2025 10:10:57</t>
  </si>
  <si>
    <t xml:space="preserve"> REF:195a2f0fb02d5962 ESB TIPS AIRTEL 504-APCTZ168303263584064 255684067279 MWANDU HEZRON T</t>
  </si>
  <si>
    <t xml:space="preserve"> 17.03.2025 10:10:56</t>
  </si>
  <si>
    <t xml:space="preserve"> 232,800.00</t>
  </si>
  <si>
    <t xml:space="preserve"> 47,543,806.6</t>
  </si>
  <si>
    <t xml:space="preserve"> 17.03.2025 10:15:29</t>
  </si>
  <si>
    <t xml:space="preserve"> REF:195a2f241aacf9fe SIMAPP FT FROM MAULID MOHAMED KAWALA TO SHAODU  N/A</t>
  </si>
  <si>
    <t xml:space="preserve"> 17.03.2025 10:12:20</t>
  </si>
  <si>
    <t xml:space="preserve"> 1,230,000.00</t>
  </si>
  <si>
    <t xml:space="preserve"> 48,773,806.6</t>
  </si>
  <si>
    <t xml:space="preserve"> 17.03.2025 10:17:34</t>
  </si>
  <si>
    <t xml:space="preserve"> REF:195a2f42bf73ba8a AGENCY FT AB17421956654456837845:Ally Omary:Dp N/A</t>
  </si>
  <si>
    <t xml:space="preserve"> 5,539,000.00</t>
  </si>
  <si>
    <t xml:space="preserve"> 54,312,806.6</t>
  </si>
  <si>
    <t xml:space="preserve"> 17.03.2025 10:21:28</t>
  </si>
  <si>
    <t xml:space="preserve"> REF:195a2f7babe6fbe8 AGENCY FT AB17421958985001686951:Rajabu.:Kuweka N/A</t>
  </si>
  <si>
    <t xml:space="preserve"> 17.03.2025 10:21:27</t>
  </si>
  <si>
    <t xml:space="preserve"> 58,312,806.6</t>
  </si>
  <si>
    <t xml:space="preserve"> 17.03.2025 10:45:40</t>
  </si>
  <si>
    <t xml:space="preserve"> REF:195a30de3145baa9 AGENCY FT AB17421973506996665549:Happy:Kuweka N/A</t>
  </si>
  <si>
    <t xml:space="preserve"> 3,140,000.00</t>
  </si>
  <si>
    <t xml:space="preserve"> 61,452,806.6</t>
  </si>
  <si>
    <t xml:space="preserve"> 17.03.2025 11:29:24</t>
  </si>
  <si>
    <t xml:space="preserve"> 17.03.2025 11:29:23</t>
  </si>
  <si>
    <t xml:space="preserve"> 4,375,000.00</t>
  </si>
  <si>
    <t xml:space="preserve"> 65,827,806.6</t>
  </si>
  <si>
    <t xml:space="preserve"> 17.03.2025 11:51:03</t>
  </si>
  <si>
    <t xml:space="preserve"> REF:195a349bbb045830 AGENCY FT AB17422012728186759708:HAPPY KESSY:Dept N/A</t>
  </si>
  <si>
    <t xml:space="preserve"> 17.03.2025 11:51:02</t>
  </si>
  <si>
    <t xml:space="preserve"> 68,827,806.6</t>
  </si>
  <si>
    <t xml:space="preserve"> 17.03.2025 12:06:43</t>
  </si>
  <si>
    <t xml:space="preserve"> REF:195a35815c9ab8cd AGENCY FT AB17422022134346488738:Ezra:Kuweka N/A</t>
  </si>
  <si>
    <t xml:space="preserve"> 17.03.2025 12:06:42</t>
  </si>
  <si>
    <t xml:space="preserve"> 70,827,806.6</t>
  </si>
  <si>
    <t xml:space="preserve"> 17.03.2025 12:08:28</t>
  </si>
  <si>
    <t xml:space="preserve"> REF:195a359b23711ab7 SIMAPP FT FROM OMAR SAID OMAR TO SHAODU  N/A</t>
  </si>
  <si>
    <t xml:space="preserve"> 17.03.2025 12:05:19</t>
  </si>
  <si>
    <t xml:space="preserve"> 3,900,000.00</t>
  </si>
  <si>
    <t xml:space="preserve"> 74,727,806.6</t>
  </si>
  <si>
    <t xml:space="preserve"> 17.03.2025 12:10:52</t>
  </si>
  <si>
    <t xml:space="preserve"> REF:195a35be26868a80 AGENCY FT AB17422024623312568034:Mjuni:Akiba N/A</t>
  </si>
  <si>
    <t xml:space="preserve"> 17.03.2025 12:10:51</t>
  </si>
  <si>
    <t xml:space="preserve"> 75,947,806.6</t>
  </si>
  <si>
    <t xml:space="preserve"> 17.03.2025 12:17:08</t>
  </si>
  <si>
    <t xml:space="preserve"> REF:195a361a1ba1cb68 AGENCY FT AB17422028390122372308:Muhwihwi:Kuweka N/A</t>
  </si>
  <si>
    <t xml:space="preserve"> 78,847,806.6</t>
  </si>
  <si>
    <t xml:space="preserve"> 17.03.2025 14:58:12</t>
  </si>
  <si>
    <t xml:space="preserve"> REF:195a3f515dc83a55 SIMAPP FT FROM JACKSON LABAN MUNUO TO SHAODU  N/A</t>
  </si>
  <si>
    <t xml:space="preserve"> 17.03.2025 14:55:03</t>
  </si>
  <si>
    <t xml:space="preserve"> 80,847,806.6</t>
  </si>
  <si>
    <t xml:space="preserve"> 17.03.2025 15:35:30</t>
  </si>
  <si>
    <t xml:space="preserve"> REF:195a4173da22eaef AGENCY FT AB17422147408766369248:NASSORO MOHAMMED:Kuweka N/A</t>
  </si>
  <si>
    <t xml:space="preserve"> 82,847,806.6</t>
  </si>
  <si>
    <t xml:space="preserve"> 17.03.2025 15:39:16</t>
  </si>
  <si>
    <t xml:space="preserve"> REF:195a41ab1129e9a7 AGENCY FT AB17422149671208747579:NASSORO MOHAMMED:Kuweka N/A</t>
  </si>
  <si>
    <t xml:space="preserve"> 1,120,000.00</t>
  </si>
  <si>
    <t xml:space="preserve"> 83,967,806.6</t>
  </si>
  <si>
    <t xml:space="preserve"> 17.03.2025 16:40:37</t>
  </si>
  <si>
    <t xml:space="preserve"> REF:195a452dac606a2e IB FT FROM SHAODU BUILDING MATERIAL LIMITED TO XINGHAO  PURCHASE</t>
  </si>
  <si>
    <t xml:space="preserve"> 53,967,806.6</t>
  </si>
  <si>
    <t xml:space="preserve"> 17.03.2025 16:43:07</t>
  </si>
  <si>
    <t xml:space="preserve"> REF:195a45526ed0abbe IB FT FROM SHAODU BUILDING MATERIAL LIMITED TO SAPPHIRE  PURCHASE</t>
  </si>
  <si>
    <t xml:space="preserve"> 23,967,806.6</t>
  </si>
  <si>
    <t xml:space="preserve"> 17.03.2025 17:04:27</t>
  </si>
  <si>
    <t xml:space="preserve"> REF:195a468ae247f88b AGENCY FT AB17422200780611857157:Enock:Deposit N/A</t>
  </si>
  <si>
    <t xml:space="preserve"> 6,020,000.00</t>
  </si>
  <si>
    <t xml:space="preserve"> 17.03.2025 18:14:17</t>
  </si>
  <si>
    <t xml:space="preserve"> REF:195a4ab7e1098947 IB GePG BIL 9910844381006 REC 925076317569253 SHAODU BUILDING MATERIA</t>
  </si>
  <si>
    <t xml:space="preserve"> 29,957,806.6</t>
  </si>
  <si>
    <t xml:space="preserve"> REF:195a4ab7e1098947 CHARGE: GePG VIA IB</t>
  </si>
  <si>
    <t xml:space="preserve"> 29,957,206.6</t>
  </si>
  <si>
    <t xml:space="preserve"> 17.03.2025 18:16:20</t>
  </si>
  <si>
    <t xml:space="preserve"> REF:195a4ad5dcdc4b84 IB GePG BIL 9910844380297 REC 925076317570111 SHAODU BUILDING MATERIA</t>
  </si>
  <si>
    <t xml:space="preserve"> 29,927,206.6</t>
  </si>
  <si>
    <t xml:space="preserve"> REF:195a4ad5dcdc4b84 CHARGE: GePG VIA IB</t>
  </si>
  <si>
    <t xml:space="preserve"> 29,926,606.6</t>
  </si>
  <si>
    <t xml:space="preserve"> 17.03.2025 18:19:00</t>
  </si>
  <si>
    <t xml:space="preserve"> REF:195a4afceb004b7a IB GePG BIL 9910844380998 REC 925076317570554 SHAODU BUILDING MATERIA</t>
  </si>
  <si>
    <t xml:space="preserve"> 29,896,606.6</t>
  </si>
  <si>
    <t xml:space="preserve"> REF:195a4afceb004b7a CHARGE: GePG VIA IB</t>
  </si>
  <si>
    <t xml:space="preserve"> 29,896,006.6</t>
  </si>
  <si>
    <t xml:space="preserve"> 17.03.2025 19:25:21</t>
  </si>
  <si>
    <t xml:space="preserve"> REF:195a4e9ac2fe5b62 SIMAPP FT FROM JACKSON LABAN MUNUO TO SHAODU  N/A</t>
  </si>
  <si>
    <t xml:space="preserve"> 17.03.2025 19:22:12</t>
  </si>
  <si>
    <t xml:space="preserve"> 31,396,006.6</t>
  </si>
  <si>
    <t xml:space="preserve"> 18.03.2025 08:51:47</t>
  </si>
  <si>
    <t xml:space="preserve"> TMS CASH DEPOSIT TAHER SAVING REF:FB71371742277107</t>
  </si>
  <si>
    <t xml:space="preserve"> 7,480,000.00</t>
  </si>
  <si>
    <t xml:space="preserve"> 38,876,006.6</t>
  </si>
  <si>
    <t xml:space="preserve"> 18.03.2025 09:32:25</t>
  </si>
  <si>
    <t xml:space="preserve"> REF:195a7f12e1acdabb AGENCY FT AB17422793553562343303:Omari:Deposit N/A</t>
  </si>
  <si>
    <t xml:space="preserve"> 45,876,006.6</t>
  </si>
  <si>
    <t xml:space="preserve"> 18.03.2025 10:02:25</t>
  </si>
  <si>
    <t xml:space="preserve"> REF:195a80ca3412aaaa AGENCY FT AB17422811548479610542:JACKSON:Payments N/A</t>
  </si>
  <si>
    <t xml:space="preserve"> 18.03.2025 10:02:24</t>
  </si>
  <si>
    <t xml:space="preserve"> 46,676,006.6</t>
  </si>
  <si>
    <t xml:space="preserve"> 18.03.2025 10:33:13</t>
  </si>
  <si>
    <t xml:space="preserve"> REF:195a828d7d319b35 SIMAPP FT FROM WINFRIDA CHRISTIAN MAHAVA TO SHAODU  N/A</t>
  </si>
  <si>
    <t xml:space="preserve"> 18.03.2025 10:30:03</t>
  </si>
  <si>
    <t xml:space="preserve"> 1,967,000.00</t>
  </si>
  <si>
    <t xml:space="preserve"> 48,643,006.6</t>
  </si>
  <si>
    <t xml:space="preserve"> 18.03.2025 11:03:16</t>
  </si>
  <si>
    <t xml:space="preserve"> REF:195a84458e14ea6e SIMAPP FT FROM STEPHEN MICHAEL MUNISHI TO SHAODU Purchase of squire p</t>
  </si>
  <si>
    <t xml:space="preserve"> 18.03.2025 11:00:06</t>
  </si>
  <si>
    <t xml:space="preserve"> 6,490,000.00</t>
  </si>
  <si>
    <t xml:space="preserve"> 55,133,006.6</t>
  </si>
  <si>
    <t xml:space="preserve"> 18.03.2025 11:17:42</t>
  </si>
  <si>
    <t xml:space="preserve"> TZ#403FTOT250770005#MT103#PAINTS AND HARDWARE STORE LIMITED#FIS/3207000/GLASS PAYMENT</t>
  </si>
  <si>
    <t xml:space="preserve"> 58,333,006.6</t>
  </si>
  <si>
    <t xml:space="preserve"> 18.03.2025 11:22:46</t>
  </si>
  <si>
    <t xml:space="preserve"> REF:195a856348dc3920 SIMAPP FT FROM JULIANA JOHN PATRICK TO SHAODU  N/A</t>
  </si>
  <si>
    <t xml:space="preserve"> 18.03.2025 11:19:36</t>
  </si>
  <si>
    <t xml:space="preserve"> 3,750,000.00</t>
  </si>
  <si>
    <t xml:space="preserve"> 62,083,006.6</t>
  </si>
  <si>
    <t xml:space="preserve"> 18.03.2025 11:54:30</t>
  </si>
  <si>
    <t xml:space="preserve"> REF:195a8734324afb42 AGENCY FT AB17422878804948455933:Nandala:Deposit N/A</t>
  </si>
  <si>
    <t xml:space="preserve"> 5,689,000.00</t>
  </si>
  <si>
    <t xml:space="preserve"> 67,772,006.6</t>
  </si>
  <si>
    <t xml:space="preserve"> 18.03.2025 12:03:20</t>
  </si>
  <si>
    <t xml:space="preserve"> REF:195a87b535cd086a AGENCY FT AB17422884084685584143:Mussa:Dp N/A</t>
  </si>
  <si>
    <t xml:space="preserve"> 18.03.2025 12:03:19</t>
  </si>
  <si>
    <t xml:space="preserve"> 1,880,000.00</t>
  </si>
  <si>
    <t xml:space="preserve"> 69,652,006.6</t>
  </si>
  <si>
    <t xml:space="preserve"> 18.03.2025 12:11:30</t>
  </si>
  <si>
    <t xml:space="preserve"> REF:195a882d23649afe SIMAPP FT FROM VICTORIA HERMES MASSAWE TO SHAODU Hanwae N/A</t>
  </si>
  <si>
    <t xml:space="preserve"> 18.03.2025 12:08:20</t>
  </si>
  <si>
    <t xml:space="preserve"> 1,360,000.00</t>
  </si>
  <si>
    <t xml:space="preserve"> 71,012,006.6</t>
  </si>
  <si>
    <t xml:space="preserve"> 18.03.2025 12:31:37</t>
  </si>
  <si>
    <t xml:space="preserve"> REF:195a8953c7812bfa AGENCY FT AB17422901070025568720:HANWAE:Deposits N/A</t>
  </si>
  <si>
    <t xml:space="preserve"> 18.03.2025 12:31:36</t>
  </si>
  <si>
    <t xml:space="preserve"> 72,372,006.6</t>
  </si>
  <si>
    <t xml:space="preserve"> 18.03.2025 13:21:51</t>
  </si>
  <si>
    <t xml:space="preserve"> REF:195a8c33b48a897f SIMAPP FT FROM EMMANUEL PAULO LORRY TO SHAODU  N/A</t>
  </si>
  <si>
    <t xml:space="preserve"> 18.03.2025 13:18:41</t>
  </si>
  <si>
    <t xml:space="preserve"> 92,000.00</t>
  </si>
  <si>
    <t xml:space="preserve"> 72,464,006.6</t>
  </si>
  <si>
    <t xml:space="preserve"> 18.03.2025 13:41:33</t>
  </si>
  <si>
    <t xml:space="preserve"> REF:195a8d543d670a84 SIMAPP FT FROM OMAR SAID OMAR TO SHAODU  N/A</t>
  </si>
  <si>
    <t xml:space="preserve"> 18.03.2025 13:38:23</t>
  </si>
  <si>
    <t xml:space="preserve"> 77,464,006.6</t>
  </si>
  <si>
    <t xml:space="preserve"> 18.03.2025 15:38:08</t>
  </si>
  <si>
    <t xml:space="preserve"> REF:195a94002291bb72 SIMAPP FT FROM MWAMVUA RAJABU AMANI TO SHAODU 100bags N/A</t>
  </si>
  <si>
    <t xml:space="preserve"> 18.03.2025 15:34:59</t>
  </si>
  <si>
    <t xml:space="preserve"> 18.03.2025 17:17:59</t>
  </si>
  <si>
    <t xml:space="preserve"> REF:195a99b6a47eca50 IB FT FROM SHAODU BUILDING MATERIAL LIMITED TO YANGSENG  PURCHASE</t>
  </si>
  <si>
    <t xml:space="preserve"> 70,364,006.6</t>
  </si>
  <si>
    <t xml:space="preserve"> 18.03.2025 17:21:44</t>
  </si>
  <si>
    <t xml:space="preserve"> REF:195a99ed88eb8a65 IB FT FROM SHAODU BUILDING MATERIAL LIMITED TO KEDA  PURCHASE</t>
  </si>
  <si>
    <t xml:space="preserve"> 20,364,006.6</t>
  </si>
  <si>
    <t xml:space="preserve"> 18.03.2025 17:24:50</t>
  </si>
  <si>
    <t xml:space="preserve"> REF:195a9a1b125a6952 IB FT FROM SHAODU BUILDING MATERIAL LIMITED TO GLOBAL  PURCHASE</t>
  </si>
  <si>
    <t xml:space="preserve"> 364,006.6</t>
  </si>
  <si>
    <t xml:space="preserve"> 18.03.2025 18:31:43</t>
  </si>
  <si>
    <t xml:space="preserve"> REF:195a9e1d1cc41a72 ESB TIPS AIRTEL 504-APCTZ168422505312448 255684067279 MWANDU HEZRON T</t>
  </si>
  <si>
    <t xml:space="preserve"> 395,400.00</t>
  </si>
  <si>
    <t xml:space="preserve"> 759,406.6</t>
  </si>
  <si>
    <t xml:space="preserve"> 19.03.2025 08:35:01</t>
  </si>
  <si>
    <t xml:space="preserve"> REF:195ace2f7998c89b AGENCY FT AB17423623099774111980:Ally omary:Dp N/A</t>
  </si>
  <si>
    <t xml:space="preserve"> 19.03.2025 08:35:00</t>
  </si>
  <si>
    <t xml:space="preserve"> 1,359,406.6</t>
  </si>
  <si>
    <t xml:space="preserve"> 19.03.2025 10:41:54</t>
  </si>
  <si>
    <t xml:space="preserve"> REF:195ad5725b4c69f1 SIMAPP FT FROM ANDREA BENARD MASANIKA TO SHAODU  N/A</t>
  </si>
  <si>
    <t xml:space="preserve"> 19.03.2025 10:38:44</t>
  </si>
  <si>
    <t xml:space="preserve"> 373,000.00</t>
  </si>
  <si>
    <t xml:space="preserve"> 1,732,406.6</t>
  </si>
  <si>
    <t xml:space="preserve"> 19.03.2025 10:43:16</t>
  </si>
  <si>
    <t xml:space="preserve"> REF:195ad5866092891b AGENCY FT AB17423700060531788180:Geogre:Deposit N/A</t>
  </si>
  <si>
    <t xml:space="preserve"> 3,584,000.00</t>
  </si>
  <si>
    <t xml:space="preserve"> 5,316,406.6</t>
  </si>
  <si>
    <t xml:space="preserve"> 19.03.2025 10:57:07</t>
  </si>
  <si>
    <t xml:space="preserve"> REF:195ad65154667baf SIMUSSD FT FROM CHARLES RAPHAEL TUI TO SHAODU  N/A</t>
  </si>
  <si>
    <t xml:space="preserve"> 19.03.2025 10:53:57</t>
  </si>
  <si>
    <t xml:space="preserve"> 1,098,000.00</t>
  </si>
  <si>
    <t xml:space="preserve"> 6,414,406.6</t>
  </si>
  <si>
    <t xml:space="preserve"> 19.03.2025 11:27:17</t>
  </si>
  <si>
    <t xml:space="preserve"> CHQ. NO.                 000142                   QIANG BIA SHAODU BU      </t>
  </si>
  <si>
    <t xml:space="preserve"> 19.03.2025 11:27:16</t>
  </si>
  <si>
    <t xml:space="preserve"> 15,474,406.6</t>
  </si>
  <si>
    <t xml:space="preserve"> 19.03.2025 11:40:24</t>
  </si>
  <si>
    <t xml:space="preserve"> REF:195ad8cb389898e1 AGENCY FT AB17423734338604705432:Mama kessy:Dp N/A</t>
  </si>
  <si>
    <t xml:space="preserve"> 16,874,406.6</t>
  </si>
  <si>
    <t xml:space="preserve"> 19.03.2025 12:45:18</t>
  </si>
  <si>
    <t xml:space="preserve"> REF:195adc81fbbd3a84 AGENCY FT AB17423773281696586199:JAMES:Deposit N/A</t>
  </si>
  <si>
    <t xml:space="preserve"> 41,000.00</t>
  </si>
  <si>
    <t xml:space="preserve"> 16,915,406.6</t>
  </si>
  <si>
    <t xml:space="preserve"> 19.03.2025 13:09:09</t>
  </si>
  <si>
    <t xml:space="preserve"> REF:195adddf273a68dc AGENCY FT AB17423787583499665741:Mama kessy:Deposit N/A</t>
  </si>
  <si>
    <t xml:space="preserve"> 19.03.2025 13:09:08</t>
  </si>
  <si>
    <t xml:space="preserve"> 710,000.00</t>
  </si>
  <si>
    <t xml:space="preserve"> 17,625,406.6</t>
  </si>
  <si>
    <t xml:space="preserve"> 19.03.2025 13:09:54</t>
  </si>
  <si>
    <t xml:space="preserve"> REF:195addea3984db55 AGENCY FT AB17423788036882945389:Seif:Biashara N/A</t>
  </si>
  <si>
    <t xml:space="preserve"> 2,910,000.00</t>
  </si>
  <si>
    <t xml:space="preserve"> 20,535,406.6</t>
  </si>
  <si>
    <t xml:space="preserve"> 19.03.2025 13:24:16</t>
  </si>
  <si>
    <t xml:space="preserve"> REF:195adebcaaeeca08 SIMAPP FT FROM JULIANA JOHN PATRICK TO SHAODU  N/A</t>
  </si>
  <si>
    <t xml:space="preserve"> 19.03.2025 13:21:06</t>
  </si>
  <si>
    <t xml:space="preserve"> 23,735,406.6</t>
  </si>
  <si>
    <t xml:space="preserve"> 19.03.2025 14:05:11</t>
  </si>
  <si>
    <t xml:space="preserve"> REF:195ae113f3b30b21 SIMAPP FT FROM MUFADDAL SHABBIR TAYEBJI TO SHAODU  N/A</t>
  </si>
  <si>
    <t xml:space="preserve"> 19.03.2025 14:02:00</t>
  </si>
  <si>
    <t xml:space="preserve"> 5,332,000.00</t>
  </si>
  <si>
    <t xml:space="preserve"> 29,067,406.6</t>
  </si>
  <si>
    <t xml:space="preserve"> 19.03.2025 14:21:51</t>
  </si>
  <si>
    <t xml:space="preserve"> REF:195ae208498bb886 SIMAPP FT FROM MUFADDAL SHABBIR TAYEBJI TO SHAODU  N/A</t>
  </si>
  <si>
    <t xml:space="preserve"> 19.03.2025 14:18:41</t>
  </si>
  <si>
    <t xml:space="preserve"> 940,000.00</t>
  </si>
  <si>
    <t xml:space="preserve"> 30,007,406.6</t>
  </si>
  <si>
    <t xml:space="preserve"> 19.03.2025 14:52:00</t>
  </si>
  <si>
    <t xml:space="preserve"> REF:195ae3c1f8337bfa AGENCY FT AB17423849302991010320:Shukuru:Dp N/A</t>
  </si>
  <si>
    <t xml:space="preserve"> 34,007,406.6</t>
  </si>
  <si>
    <t xml:space="preserve"> 19.03.2025 15:21:03</t>
  </si>
  <si>
    <t xml:space="preserve"> REF:195ae56b5f47c9e2 AGENCY FT AB17423866726676824396:Ezra:Kuweka N/A</t>
  </si>
  <si>
    <t xml:space="preserve"> 36,007,406.6</t>
  </si>
  <si>
    <t xml:space="preserve"> 19.03.2025 16:08:42</t>
  </si>
  <si>
    <t xml:space="preserve"> FUND TRANS FROM SAMWEL PAUL DANIEL                                                        </t>
  </si>
  <si>
    <t xml:space="preserve"> 11,475,000.00</t>
  </si>
  <si>
    <t xml:space="preserve"> 19.03.2025 17:17:42</t>
  </si>
  <si>
    <t xml:space="preserve"> REF:195aec181a914a83 IB FT FROM SHAODU BUILDING MATERIAL LIMITED TO GLOBAL  PURCHASE</t>
  </si>
  <si>
    <t xml:space="preserve"> 2,482,406.6</t>
  </si>
  <si>
    <t xml:space="preserve"> 19.03.2025 17:48:55</t>
  </si>
  <si>
    <t xml:space="preserve"> REF:195aede15bec786c AGENCY FT AB17423955445856941557:Mama kessy:Dp N/A</t>
  </si>
  <si>
    <t xml:space="preserve"> 230,000.00</t>
  </si>
  <si>
    <t xml:space="preserve"> 2,712,406.6</t>
  </si>
  <si>
    <t xml:space="preserve"> 20.03.2025 08:35:41</t>
  </si>
  <si>
    <t xml:space="preserve"> REF:195b20cd8188c935 ESB TIPS YAS/ZANTEL 501-25582493648349 255677260170 ROBERT SWAI TO SH</t>
  </si>
  <si>
    <t xml:space="preserve"> 4,112,406.6</t>
  </si>
  <si>
    <t xml:space="preserve"> 20.03.2025 08:42:08</t>
  </si>
  <si>
    <t xml:space="preserve"> REF:195b212c0ddd896f ESB TIPS AIRTEL 504-APCTZ168563228158656 255684067279 MWANDU HEZRON T</t>
  </si>
  <si>
    <t xml:space="preserve"> 465,600.00</t>
  </si>
  <si>
    <t xml:space="preserve"> 4,578,006.6</t>
  </si>
  <si>
    <t xml:space="preserve"> 20.03.2025 09:17:37</t>
  </si>
  <si>
    <t xml:space="preserve"> REF:195b23053ded4832 AGENCY FT AB17424512661749619103:Anna sanga:Dep N/A</t>
  </si>
  <si>
    <t xml:space="preserve"> 20.03.2025 09:17:36</t>
  </si>
  <si>
    <t xml:space="preserve"> 7,578,006.6</t>
  </si>
  <si>
    <t xml:space="preserve"> 20.03.2025 09:35:59</t>
  </si>
  <si>
    <t xml:space="preserve"> REF:195b241255ad8a9f SIMAPP FT FROM KIVUMBA GENERAL SUPPLIERS TO SHAODU  N/A</t>
  </si>
  <si>
    <t xml:space="preserve"> 20.03.2025 09:32:48</t>
  </si>
  <si>
    <t xml:space="preserve"> 1,749,000.00</t>
  </si>
  <si>
    <t xml:space="preserve"> 9,327,006.6</t>
  </si>
  <si>
    <t xml:space="preserve"> 20.03.2025 09:51:38</t>
  </si>
  <si>
    <t xml:space="preserve"> REF:195b24f781771969 SIMAPP FT FROM PRISCUS SEVERINE LASWAY TO SHAODU  N/A</t>
  </si>
  <si>
    <t xml:space="preserve"> 20.03.2025 09:48:27</t>
  </si>
  <si>
    <t xml:space="preserve"> 10,727,006.6</t>
  </si>
  <si>
    <t xml:space="preserve"> 20.03.2025 10:15:59</t>
  </si>
  <si>
    <t xml:space="preserve"> REF:195b265bfb43da4a AGENCY FT AB17424547671838907122:Mupe Investment:Cash Deposit N/A</t>
  </si>
  <si>
    <t xml:space="preserve"> 20.03.2025 10:15:57</t>
  </si>
  <si>
    <t xml:space="preserve"> 4,480,000.00</t>
  </si>
  <si>
    <t xml:space="preserve"> 15,207,006.6</t>
  </si>
  <si>
    <t xml:space="preserve"> 20.03.2025 10:50:23</t>
  </si>
  <si>
    <t xml:space="preserve"> REF:195b285438ec7b5e AGENCY FT AB17424568324796906378:Ally Omary:Dp N/A</t>
  </si>
  <si>
    <t xml:space="preserve"> 15,807,006.6</t>
  </si>
  <si>
    <t xml:space="preserve"> 20.03.2025 11:13:35</t>
  </si>
  <si>
    <t xml:space="preserve"> REF:195b29a804f79a19 SIMAPP FT FROM JOYCE PATRICK JOHN TO SHAODU  N/A</t>
  </si>
  <si>
    <t xml:space="preserve"> 20.03.2025 11:10:24</t>
  </si>
  <si>
    <t xml:space="preserve"> 16,847,006.6</t>
  </si>
  <si>
    <t xml:space="preserve"> 20.03.2025 11:56:33</t>
  </si>
  <si>
    <t xml:space="preserve"> REF:195b2c1d6e5bf96b IB FT FROM DODOMA TURK COMPANY LTD TO SHAODU  alu materials kazi ya m</t>
  </si>
  <si>
    <t xml:space="preserve"> 866,000.00</t>
  </si>
  <si>
    <t xml:space="preserve"> 17,713,006.6</t>
  </si>
  <si>
    <t xml:space="preserve"> 20.03.2025 12:04:51</t>
  </si>
  <si>
    <t xml:space="preserve"> REF:195b2c96f7128b59 AGENCY FT AB17424612998989201562:Rajabu. Maisala:Kuweka N/A</t>
  </si>
  <si>
    <t xml:space="preserve"> 23,713,006.6</t>
  </si>
  <si>
    <t xml:space="preserve"> 20.03.2025 12:05:49</t>
  </si>
  <si>
    <t xml:space="preserve"> REF:195b2ca51ab69bab IB FT FROM SHAODU BUILDING MATERIAL LIMITED TO MDUMLA  REFUND</t>
  </si>
  <si>
    <t xml:space="preserve"> 20.03.2025 12:05:48</t>
  </si>
  <si>
    <t xml:space="preserve"> 22,953,006.6</t>
  </si>
  <si>
    <t xml:space="preserve"> 20.03.2025 12:32:41</t>
  </si>
  <si>
    <t xml:space="preserve"> REF:195b2e2ea1dfa9b7 AGENCY FT AB17424629700098438707:Musa:Dp N/A</t>
  </si>
  <si>
    <t xml:space="preserve"> 20.03.2025 12:32:40</t>
  </si>
  <si>
    <t xml:space="preserve"> 1,715,000.00</t>
  </si>
  <si>
    <t xml:space="preserve"> 24,668,006.6</t>
  </si>
  <si>
    <t xml:space="preserve"> 20.03.2025 13:35:02</t>
  </si>
  <si>
    <t xml:space="preserve"> REF:195b31c00aa64a2e AGENCY FT AB17424667112191791207:Harun:Kuwek N/A</t>
  </si>
  <si>
    <t xml:space="preserve"> 336,000.00</t>
  </si>
  <si>
    <t xml:space="preserve"> 25,004,006.6</t>
  </si>
  <si>
    <t xml:space="preserve"> 20.03.2025 13:48:52</t>
  </si>
  <si>
    <t xml:space="preserve"> REF:195b328aa1500a62 IB FT FROM SHAODU BUILDING MATERIAL LIMITED TO KIGOMA  REFUND</t>
  </si>
  <si>
    <t xml:space="preserve"> 2,955,000.00</t>
  </si>
  <si>
    <t xml:space="preserve"> 22,049,006.6</t>
  </si>
  <si>
    <t xml:space="preserve"> 20.03.2025 13:50:18</t>
  </si>
  <si>
    <t xml:space="preserve"> REF:195b329fc3e07a2e SIMAPP FT FROM SIMBO ESTOMIH SHILE TO SHAODU aluminium 6miles N/A</t>
  </si>
  <si>
    <t xml:space="preserve"> 20.03.2025 13:47:08</t>
  </si>
  <si>
    <t xml:space="preserve"> 2,531,750.00</t>
  </si>
  <si>
    <t xml:space="preserve"> 24,580,756.6</t>
  </si>
  <si>
    <t xml:space="preserve"> 20.03.2025 13:50:58</t>
  </si>
  <si>
    <t xml:space="preserve"> REF:195b32a953f338c8 SIMAPP FT FROM FRANCO MOLOLO MWAKABUTA TO SHAODU  N/A</t>
  </si>
  <si>
    <t xml:space="preserve"> 20.03.2025 13:47:47</t>
  </si>
  <si>
    <t xml:space="preserve"> 2,282,000.00</t>
  </si>
  <si>
    <t xml:space="preserve"> 26,862,756.6</t>
  </si>
  <si>
    <t xml:space="preserve"> 20.03.2025 16:15:08</t>
  </si>
  <si>
    <t xml:space="preserve"> GM HARD WARE                                      CASH DEPOSITS                           </t>
  </si>
  <si>
    <t xml:space="preserve"> 9,600,000.00</t>
  </si>
  <si>
    <t xml:space="preserve"> 36,462,756.6</t>
  </si>
  <si>
    <t xml:space="preserve"> 20.03.2025 16:55:42</t>
  </si>
  <si>
    <t xml:space="preserve"> REF:195b3d3b909b7889 SIMAPP FT FROM JOSEPH KANUTI MBUYA TO SHAODU  N/A</t>
  </si>
  <si>
    <t xml:space="preserve"> 20.03.2025 16:52:32</t>
  </si>
  <si>
    <t xml:space="preserve"> 41,500.00</t>
  </si>
  <si>
    <t xml:space="preserve"> 21.03.2025 09:56:19</t>
  </si>
  <si>
    <t xml:space="preserve"> REF:195b77a1cda68a7f SIMAPP FT FROM KENETH JAPHET KADUMA TO SHAODU  N/A</t>
  </si>
  <si>
    <t xml:space="preserve"> 21.03.2025 09:53:08</t>
  </si>
  <si>
    <t xml:space="preserve"> 5,920,000.00</t>
  </si>
  <si>
    <t xml:space="preserve"> 42,424,256.6</t>
  </si>
  <si>
    <t xml:space="preserve"> 21.03.2025 10:11:43</t>
  </si>
  <si>
    <t xml:space="preserve"> REF:195b78b1f93bd98c ESB TIPS AIRTEL 504-APCTZ168657205304512 255684067279 MWANDU HEZRON T</t>
  </si>
  <si>
    <t xml:space="preserve"> 120,100.00</t>
  </si>
  <si>
    <t xml:space="preserve"> 42,544,356.6</t>
  </si>
  <si>
    <t xml:space="preserve"> 21.03.2025 10:20:26</t>
  </si>
  <si>
    <t xml:space="preserve"> REF:195b7903227e88fa AGENCY FT AB17425414350499352501:Mbaza engineering:Deposit N/A</t>
  </si>
  <si>
    <t xml:space="preserve"> 5,033,000.00</t>
  </si>
  <si>
    <t xml:space="preserve"> 47,577,356.6</t>
  </si>
  <si>
    <t xml:space="preserve"> 21.03.2025 11:05:35</t>
  </si>
  <si>
    <t xml:space="preserve"> REF:195b7b987e868889 SIMAPP FT FROM OMAR SAID OMAR TO SHAODU  N/A</t>
  </si>
  <si>
    <t xml:space="preserve"> 21.03.2025 11:02:24</t>
  </si>
  <si>
    <t xml:space="preserve"> 570,000.00</t>
  </si>
  <si>
    <t xml:space="preserve"> 48,147,356.6</t>
  </si>
  <si>
    <t xml:space="preserve"> 21.03.2025 11:11:14</t>
  </si>
  <si>
    <t xml:space="preserve"> REF:195b7beb3900e858 SIMAPP FT FROM JUMA YAHYA ABDUL TO SHAODU Aluminium  N/A</t>
  </si>
  <si>
    <t xml:space="preserve"> 21.03.2025 11:08:03</t>
  </si>
  <si>
    <t xml:space="preserve"> 2,763,000.00</t>
  </si>
  <si>
    <t xml:space="preserve"> 50,910,356.6</t>
  </si>
  <si>
    <t xml:space="preserve"> 21.03.2025 11:32:45</t>
  </si>
  <si>
    <t xml:space="preserve"> REF:195b7d26514ac879 AGENCY FT AB17425457733397510336:Mussa:Dp N/A</t>
  </si>
  <si>
    <t xml:space="preserve"> 21.03.2025 11:32:44</t>
  </si>
  <si>
    <t xml:space="preserve"> 931,000.00</t>
  </si>
  <si>
    <t xml:space="preserve"> 51,841,356.6</t>
  </si>
  <si>
    <t xml:space="preserve"> 21.03.2025 11:33:17</t>
  </si>
  <si>
    <t xml:space="preserve"> REF:195b7d2e2eca6bce IB FT FROM SHAODU BUILDING MATERIAL LIMITED TO KEDA  PURCHASE</t>
  </si>
  <si>
    <t xml:space="preserve"> 21.03.2025 11:33:16</t>
  </si>
  <si>
    <t xml:space="preserve"> 1,841,356.6</t>
  </si>
  <si>
    <t xml:space="preserve"> 21.03.2025 11:48:49</t>
  </si>
  <si>
    <t xml:space="preserve"> TZ#000007763009#MT103#CHINA JIANGXI INTERNATIONAL ECONOMI#S3-375MBEYA-SHAODU250321</t>
  </si>
  <si>
    <t xml:space="preserve"> 86,441,000.00</t>
  </si>
  <si>
    <t xml:space="preserve"> 88,282,356.6</t>
  </si>
  <si>
    <t xml:space="preserve"> 21.03.2025 11:54:32</t>
  </si>
  <si>
    <t xml:space="preserve"> REF:195b7e6573a198b4 SIMAPP FT FROM OMAR SAID OMAR TO SHAODU  N/A</t>
  </si>
  <si>
    <t xml:space="preserve"> 21.03.2025 11:51:21</t>
  </si>
  <si>
    <t xml:space="preserve"> 93,382,356.6</t>
  </si>
  <si>
    <t xml:space="preserve"> 21.03.2025 12:50:48</t>
  </si>
  <si>
    <t xml:space="preserve"> REF:195b819dd86c6bf2 AGENCY FT AB17425504572895089531:paints:Bias hara N/A</t>
  </si>
  <si>
    <t xml:space="preserve"> 95,382,356.6</t>
  </si>
  <si>
    <t xml:space="preserve"> 21.03.2025 14:38:52</t>
  </si>
  <si>
    <t xml:space="preserve"> REF:195b87cccad8f9a4 AGENCY FT AB17425569409805704004:Mama kessy:Dp N/A</t>
  </si>
  <si>
    <t xml:space="preserve"> 3,520,000.00</t>
  </si>
  <si>
    <t xml:space="preserve"> 98,902,356.6</t>
  </si>
  <si>
    <t xml:space="preserve"> 21.03.2025 14:48:07</t>
  </si>
  <si>
    <t xml:space="preserve"> REF:195b88544459a93f AGENCY FT AB17425574958834466128:Mbaza engineering:Deposit N/A</t>
  </si>
  <si>
    <t xml:space="preserve"> 36,000.00</t>
  </si>
  <si>
    <t xml:space="preserve"> 98,938,356.6</t>
  </si>
  <si>
    <t xml:space="preserve"> 21.03.2025 15:56:41</t>
  </si>
  <si>
    <t xml:space="preserve"> REF:195b8c4068d9385d IB FT FROM HANWAE COMPANY LTD TO SHAODU  600bgs Lulu Cement</t>
  </si>
  <si>
    <t xml:space="preserve"> 21.03.2025 15:56:40</t>
  </si>
  <si>
    <t xml:space="preserve"> 107,458,356.6</t>
  </si>
  <si>
    <t xml:space="preserve"> 21.03.2025 16:08:50</t>
  </si>
  <si>
    <t xml:space="preserve"> REF:195b8cf27c3e9956 SIMAPP FT FROM LWELA VICENT KUTIKA TO SHAODU  N/A</t>
  </si>
  <si>
    <t xml:space="preserve"> 21.03.2025 16:05:38</t>
  </si>
  <si>
    <t xml:space="preserve"> 2,577,000.00</t>
  </si>
  <si>
    <t xml:space="preserve"> 110,035,356.6</t>
  </si>
  <si>
    <t xml:space="preserve"> 21.03.2025 16:36:47</t>
  </si>
  <si>
    <t xml:space="preserve"> REF:195b8e8bfef10974 IB FT FROM SHAODU BUILDING MATERIAL LIMITED TO KEDA  PURCHASE</t>
  </si>
  <si>
    <t xml:space="preserve"> 40,209,069.00</t>
  </si>
  <si>
    <t xml:space="preserve"> 69,826,287.6</t>
  </si>
  <si>
    <t xml:space="preserve"> 21.03.2025 16:41:19</t>
  </si>
  <si>
    <t xml:space="preserve"> REF:195b8ece939f8b2b IB FT FROM SHAODU BUILDING MATERIAL LIMITED TO XINGHAO  PURCHASE</t>
  </si>
  <si>
    <t xml:space="preserve"> 24,826,287.6</t>
  </si>
  <si>
    <t xml:space="preserve"> 21.03.2025 18:24:44</t>
  </si>
  <si>
    <t xml:space="preserve"> REF:195b94b92c857be8 IB FT FROM DODOMA TURK COMPANY LTD TO SHAODU  malipo ya alum mater ka</t>
  </si>
  <si>
    <t xml:space="preserve"> 21.03.2025 18:24:43</t>
  </si>
  <si>
    <t xml:space="preserve"> 98,000.00</t>
  </si>
  <si>
    <t xml:space="preserve"> 24,924,287.6</t>
  </si>
  <si>
    <t xml:space="preserve"> 22.03.2025 09:30:09</t>
  </si>
  <si>
    <t xml:space="preserve"> REF:195bc88803d0fbe4 AGENCY FT AB17426248166443334271:Power faculty ltd:Dep N/A</t>
  </si>
  <si>
    <t xml:space="preserve"> 22.03.2025 09:30:08</t>
  </si>
  <si>
    <t xml:space="preserve"> 26,324,287.6</t>
  </si>
  <si>
    <t xml:space="preserve"> 22.03.2025 10:09:23</t>
  </si>
  <si>
    <t xml:space="preserve"> REF:195bcac6bbde896a AGENCY FT AB17426271707721591147:Msoma aluminium:Bil N/A</t>
  </si>
  <si>
    <t xml:space="preserve"> 22.03.2025 10:09:22</t>
  </si>
  <si>
    <t xml:space="preserve"> 526,300.00</t>
  </si>
  <si>
    <t xml:space="preserve"> 26,850,587.6</t>
  </si>
  <si>
    <t xml:space="preserve"> 22.03.2025 10:55:21</t>
  </si>
  <si>
    <t xml:space="preserve"> REF:195bcd682431b81b SIMAPP FT FROM MAULID MOHAMED KAWALA TO SHAODU  N/A</t>
  </si>
  <si>
    <t xml:space="preserve"> 22.03.2025 10:52:09</t>
  </si>
  <si>
    <t xml:space="preserve"> 2,255,000.00</t>
  </si>
  <si>
    <t xml:space="preserve"> 29,105,587.6</t>
  </si>
  <si>
    <t xml:space="preserve"> 22.03.2025 10:57:24</t>
  </si>
  <si>
    <t xml:space="preserve"> FUND TRANS FROM TONY THOMAS NGOWI                 tony ngowi                              </t>
  </si>
  <si>
    <t xml:space="preserve"> 22.03.2025 10:57:23</t>
  </si>
  <si>
    <t xml:space="preserve"> 31,105,587.6</t>
  </si>
  <si>
    <t xml:space="preserve"> 22.03.2025 11:01:53</t>
  </si>
  <si>
    <t xml:space="preserve"> tony  ngowi                                       CASH DEPOSITS                           </t>
  </si>
  <si>
    <t xml:space="preserve"> 33,985,587.6</t>
  </si>
  <si>
    <t xml:space="preserve"> 22.03.2025 11:06:08</t>
  </si>
  <si>
    <t xml:space="preserve"> REF:195bce063a11e95d AGENCY FT AB17426305764442349770:Mpita:Deposits N/A</t>
  </si>
  <si>
    <t xml:space="preserve"> 35,385,587.6</t>
  </si>
  <si>
    <t xml:space="preserve"> 22.03.2025 11:31:17</t>
  </si>
  <si>
    <t xml:space="preserve"> REF:195bcfa562de4b49 ESB TIPS VODACOM 503-CCM2H8GCI2O 255752345073 KHUZEMA HALAI TO SHAODU</t>
  </si>
  <si>
    <t xml:space="preserve"> 330,000.00</t>
  </si>
  <si>
    <t xml:space="preserve"> 35,715,587.6</t>
  </si>
  <si>
    <t xml:space="preserve"> 22.03.2025 11:47:05</t>
  </si>
  <si>
    <t xml:space="preserve"> REF:195bd05df70409dd IB FT FROM SHAODU BUILDING MATERIAL LIMITED TO KIGOMA  REFUND</t>
  </si>
  <si>
    <t xml:space="preserve"> 35,215,587.6</t>
  </si>
  <si>
    <t xml:space="preserve"> 22.03.2025 13:08:38</t>
  </si>
  <si>
    <t xml:space="preserve"> REF:195bd508acdcdb27 SIMAPP FT FROM ANNA JACOB HERMES MASSAWE TO SHAODU  N/A</t>
  </si>
  <si>
    <t xml:space="preserve"> 22.03.2025 13:05:27</t>
  </si>
  <si>
    <t xml:space="preserve"> 38,215,587.6</t>
  </si>
  <si>
    <t xml:space="preserve"> 22.03.2025 13:19:10</t>
  </si>
  <si>
    <t xml:space="preserve"> REF:195bd5d1a00b3bb2 ESB TIPS NMB 016-520RTO3250810504 52010104465 JAMES EMMANUELY MATULAN</t>
  </si>
  <si>
    <t xml:space="preserve"> 38,307,587.6</t>
  </si>
  <si>
    <t xml:space="preserve"> 22.03.2025 13:42:56</t>
  </si>
  <si>
    <t xml:space="preserve"> REF:195bd6ff0ebb0b6a SIMAPP FT FROM CHRISTIAN OMARY SHABAN TO SHAODU Malipo ya piple  N/A</t>
  </si>
  <si>
    <t xml:space="preserve"> 22.03.2025 13:39:44</t>
  </si>
  <si>
    <t xml:space="preserve"> 41,507,587.6</t>
  </si>
  <si>
    <t xml:space="preserve"> 22.03.2025 14:27:17</t>
  </si>
  <si>
    <t xml:space="preserve"> REF:195bd9889f420a69 SIMAPP FT FROM HASHIM IDDY RAMADHANI TO SHAODU  N/A</t>
  </si>
  <si>
    <t xml:space="preserve"> 22.03.2025 14:24:05</t>
  </si>
  <si>
    <t xml:space="preserve"> 42,907,587.6</t>
  </si>
  <si>
    <t xml:space="preserve"> 22.03.2025 14:29:13</t>
  </si>
  <si>
    <t xml:space="preserve"> REF:195bd9a4d51e6b51 AGENCY FT AB17426427606434417529:Ezra:Kuweka N/A</t>
  </si>
  <si>
    <t xml:space="preserve"> 22.03.2025 14:29:12</t>
  </si>
  <si>
    <t xml:space="preserve"> 45,007,587.6</t>
  </si>
  <si>
    <t xml:space="preserve"> 22.03.2025 14:39:22</t>
  </si>
  <si>
    <t xml:space="preserve"> REF:195bda397d335828 AGENCY FT AB17426433693931781406:Ezla nashon:Kuweka N/A</t>
  </si>
  <si>
    <t xml:space="preserve"> 22.03.2025 14:39:21</t>
  </si>
  <si>
    <t xml:space="preserve"> 1,900,000.00</t>
  </si>
  <si>
    <t xml:space="preserve"> 22.03.2025 17:52:56</t>
  </si>
  <si>
    <t xml:space="preserve"> REF:195be54d0e478872 AGENCY FT AB17426549837729804768:Lenatus:Malipo N/A</t>
  </si>
  <si>
    <t xml:space="preserve"> 52,907,587.6</t>
  </si>
  <si>
    <t xml:space="preserve"> 22.03.2025 17:58:03</t>
  </si>
  <si>
    <t xml:space="preserve"> REF:195be597f8f81ad1 AGENCY FT AB17426552909542971396:Renatusi:Malipo N/A</t>
  </si>
  <si>
    <t xml:space="preserve"> 22.03.2025 17:58:02</t>
  </si>
  <si>
    <t xml:space="preserve"> 54,907,587.6</t>
  </si>
  <si>
    <t xml:space="preserve"> 22.03.2025 19:28:39</t>
  </si>
  <si>
    <t xml:space="preserve"> REF:195beac71721382d AGENCY FT AB17426607267615792675:Stinus:Deposit N/A</t>
  </si>
  <si>
    <t xml:space="preserve"> 22.03.2025 19:28:38</t>
  </si>
  <si>
    <t xml:space="preserve"> 57,907,587.6</t>
  </si>
  <si>
    <t xml:space="preserve"> 23.03.2025 09:28:35</t>
  </si>
  <si>
    <t xml:space="preserve"> REF:195c1ad703750a36 IB FT FROM SHAODU BUILDING MATERIAL LIMITED TO KEDA  Purchase</t>
  </si>
  <si>
    <t xml:space="preserve"> 48,141,000.00</t>
  </si>
  <si>
    <t xml:space="preserve"> 9,766,587.6</t>
  </si>
  <si>
    <t xml:space="preserve"> 23.03.2025 12:46:36</t>
  </si>
  <si>
    <t xml:space="preserve"> REF:195c262b748479a7 AGENCY FT AB17427230038097948204:Taher:Deposits N/A</t>
  </si>
  <si>
    <t xml:space="preserve"> 990,000.00</t>
  </si>
  <si>
    <t xml:space="preserve"> 10,756,587.6</t>
  </si>
  <si>
    <t xml:space="preserve"> 23.03.2025 13:15:28</t>
  </si>
  <si>
    <t xml:space="preserve"> REF:195c27d25b4518d4 AGENCY FT AB17427247360364671681:Nassoro Mohammed:Kuweka N/A</t>
  </si>
  <si>
    <t xml:space="preserve"> 15,756,587.6</t>
  </si>
  <si>
    <t xml:space="preserve"> 23.03.2025 13:18:58</t>
  </si>
  <si>
    <t xml:space="preserve"> REF:195c28058563aa57 AGENCY FT AB17427249455125923929:Nassoro Mohammed:Kuweka N/A</t>
  </si>
  <si>
    <t xml:space="preserve"> 23.03.2025 13:18:57</t>
  </si>
  <si>
    <t xml:space="preserve"> 20,756,588.6</t>
  </si>
  <si>
    <t xml:space="preserve"> 23.03.2025 16:48:56</t>
  </si>
  <si>
    <t xml:space="preserve"> REF:195c3409032b0820 SIMAPP FT FROM SHAFI AMIRI HUSSENI TO SHAODU  N/A</t>
  </si>
  <si>
    <t xml:space="preserve"> 23.03.2025 16:45:43</t>
  </si>
  <si>
    <t xml:space="preserve"> 20,902,588.6</t>
  </si>
  <si>
    <t xml:space="preserve"> 24.03.2025 08:30:26</t>
  </si>
  <si>
    <t xml:space="preserve"> REF:195c69e8a3690b99 SIMAPP FT FROM CONSOLATHA B KYANDO TO SHAODU cement N/A</t>
  </si>
  <si>
    <t xml:space="preserve"> 24.03.2025 08:27:13</t>
  </si>
  <si>
    <t xml:space="preserve"> 22,302,588.6</t>
  </si>
  <si>
    <t xml:space="preserve"> 24.03.2025 09:46:32</t>
  </si>
  <si>
    <t xml:space="preserve"> REF:195c6e43747b8b34 SIMAPP FT FROM FELIX MANENO MALLYA TO SHAODU  N/A</t>
  </si>
  <si>
    <t xml:space="preserve"> 24.03.2025 09:43:20</t>
  </si>
  <si>
    <t xml:space="preserve"> 2,115,000.00</t>
  </si>
  <si>
    <t xml:space="preserve"> 24,417,588.6</t>
  </si>
  <si>
    <t xml:space="preserve"> 24.03.2025 10:49:35</t>
  </si>
  <si>
    <t xml:space="preserve"> REF:195c71df133c191b AGENCY FT AB17428023828023159400:Joyce:Dee N/A</t>
  </si>
  <si>
    <t xml:space="preserve"> 3,160,000.00</t>
  </si>
  <si>
    <t xml:space="preserve"> 27,577,588.6</t>
  </si>
  <si>
    <t xml:space="preserve"> 24.03.2025 10:57:53</t>
  </si>
  <si>
    <t xml:space="preserve"> REF:195c725896d78b6f SIMAPP FT FROM JULIANA JOHN PATRICK TO SHAODU  N/A</t>
  </si>
  <si>
    <t xml:space="preserve"> 24.03.2025 10:54:40</t>
  </si>
  <si>
    <t xml:space="preserve"> 28,257,588.6</t>
  </si>
  <si>
    <t xml:space="preserve"> 24.03.2025 11:57:38</t>
  </si>
  <si>
    <t xml:space="preserve"> REF:195c75f2c86d0a44 ESB TIPS VODACOM 503-CCO0H9H9LC0 255755496545 OTHMAN KHAMISI TO SHAOD</t>
  </si>
  <si>
    <t xml:space="preserve"> 33,257,588.6</t>
  </si>
  <si>
    <t xml:space="preserve"> 24.03.2025 12:53:52</t>
  </si>
  <si>
    <t xml:space="preserve"> REF:195c78fb916fe80f SIMAPP FT FROM FRANCO MOLOLO MWAKABUTA TO SHAODU  N/A</t>
  </si>
  <si>
    <t xml:space="preserve"> 24.03.2025 12:50:39</t>
  </si>
  <si>
    <t xml:space="preserve"> 738,700.00</t>
  </si>
  <si>
    <t xml:space="preserve"> 33,996,288.6</t>
  </si>
  <si>
    <t xml:space="preserve"> 24.03.2025 13:06:37</t>
  </si>
  <si>
    <t xml:space="preserve"> REF:195c79b63ad9295b AGENCY FT AB17428106039028012867:Stella:Deposit N/A</t>
  </si>
  <si>
    <t xml:space="preserve"> 35,396,288.6</t>
  </si>
  <si>
    <t xml:space="preserve"> 24.03.2025 13:24:34</t>
  </si>
  <si>
    <t xml:space="preserve"> REF:195c7abd26dcc8b1 SIMAPP FT FROM ABDURAZACK KALUMUNA AMIN TO SHAODU  N/A</t>
  </si>
  <si>
    <t xml:space="preserve"> 24.03.2025 13:21:21</t>
  </si>
  <si>
    <t xml:space="preserve"> 4,265,000.00</t>
  </si>
  <si>
    <t xml:space="preserve"> 39,661,288.6</t>
  </si>
  <si>
    <t xml:space="preserve"> 24.03.2025 13:37:17</t>
  </si>
  <si>
    <t xml:space="preserve"> REF:195c7b7787a3c9cd SIMAPP FT FROM FRANCO MOLOLO MWAKABUTA TO SHAODU  N/A</t>
  </si>
  <si>
    <t xml:space="preserve"> 24.03.2025 13:34:04</t>
  </si>
  <si>
    <t xml:space="preserve"> 40,661,288.6</t>
  </si>
  <si>
    <t xml:space="preserve"> 24.03.2025 14:16:12</t>
  </si>
  <si>
    <t xml:space="preserve"> REF:195c7db18fb4a993 AGENCY FT AB17428147791427108073:Ngonyani:Kuweka N/A</t>
  </si>
  <si>
    <t xml:space="preserve"> 469,000.00</t>
  </si>
  <si>
    <t xml:space="preserve"> 41,130,288.6</t>
  </si>
  <si>
    <t xml:space="preserve"> 24.03.2025 15:25:04</t>
  </si>
  <si>
    <t xml:space="preserve"> REF:195c81a24528ea07 AGENCY FT AB17428189109504692392:Mariam:Lulu cement N/A</t>
  </si>
  <si>
    <t xml:space="preserve"> 24.03.2025 15:25:03</t>
  </si>
  <si>
    <t xml:space="preserve"> 42,130,288.6</t>
  </si>
  <si>
    <t xml:space="preserve"> 24.03.2025 16:00:15</t>
  </si>
  <si>
    <t xml:space="preserve"> REF:195c83a5bdc2bb61 AGENCY FT AB17428210221507697091:Mpita:Deposit N/A</t>
  </si>
  <si>
    <t xml:space="preserve"> 9,992,400.00</t>
  </si>
  <si>
    <t xml:space="preserve"> 52,122,688.6</t>
  </si>
  <si>
    <t xml:space="preserve"> 24.03.2025 16:21:05</t>
  </si>
  <si>
    <t xml:space="preserve"> REF:195c84d713b40a20 IB FT FROM SHAODU BUILDING MATERIAL LIMITED TO XINGHAO  PURCHASE</t>
  </si>
  <si>
    <t xml:space="preserve"> 35,000,000.00</t>
  </si>
  <si>
    <t xml:space="preserve"> 24.03.2025 16:34:31</t>
  </si>
  <si>
    <t xml:space="preserve"> REF:195c859bc8c36b1e SIMAPP FT FROM FRANCO MOLOLO MWAKABUTA TO SHAODU  N/A</t>
  </si>
  <si>
    <t xml:space="preserve"> 24.03.2025 16:31:19</t>
  </si>
  <si>
    <t xml:space="preserve"> 17,377,688.6</t>
  </si>
  <si>
    <t xml:space="preserve"> 24.03.2025 17:16:22</t>
  </si>
  <si>
    <t xml:space="preserve"> REF:195c8800a3d8a889 AGENCY FT AB17428255888182873885:Mshinahela:Deposit N/A</t>
  </si>
  <si>
    <t xml:space="preserve"> 24.03.2025 17:16:21</t>
  </si>
  <si>
    <t xml:space="preserve"> 8,694,000.00</t>
  </si>
  <si>
    <t xml:space="preserve"> 26,071,688.6</t>
  </si>
  <si>
    <t xml:space="preserve"> 24.03.2025 18:11:02</t>
  </si>
  <si>
    <t xml:space="preserve"> REF:195c8b2162df3a00 SIMAPP FT FROM GATARIMO TO SHAODU  N/A</t>
  </si>
  <si>
    <t xml:space="preserve"> 24.03.2025 18:07:49</t>
  </si>
  <si>
    <t xml:space="preserve"> 31,071,688.6</t>
  </si>
  <si>
    <t xml:space="preserve"> 24.03.2025 18:29:09</t>
  </si>
  <si>
    <t xml:space="preserve"> REF:195c8c2ae12ef8ce SIMAPP FT FROM GWAMAKA LWITIKO MWANSUMBU TO SHAODU  N/A</t>
  </si>
  <si>
    <t xml:space="preserve"> 24.03.2025 18:25:56</t>
  </si>
  <si>
    <t xml:space="preserve"> 902,500.00</t>
  </si>
  <si>
    <t xml:space="preserve"> 31,974,188.6</t>
  </si>
  <si>
    <t xml:space="preserve"> 24.03.2025 19:58:04</t>
  </si>
  <si>
    <t xml:space="preserve"> REF:195c91416eec7bd2 SIMUSSD FT FROM ANDREA LEMNGE OISSO TO SHAODU  N/A</t>
  </si>
  <si>
    <t xml:space="preserve"> 24.03.2025 19:54:51</t>
  </si>
  <si>
    <t xml:space="preserve"> 88,500.00</t>
  </si>
  <si>
    <t xml:space="preserve"> 32,062,688.6</t>
  </si>
  <si>
    <t xml:space="preserve"> 24.03.2025 20:10:52</t>
  </si>
  <si>
    <t xml:space="preserve"> REF:195c91fcd2978890 SIMAPP FT FROM KEN MACHA HOSEA TO SHAODU 20 boxes tiles for 50040 N/A</t>
  </si>
  <si>
    <t xml:space="preserve"> 24.03.2025 20:07:39</t>
  </si>
  <si>
    <t xml:space="preserve"> 790,000.00</t>
  </si>
  <si>
    <t xml:space="preserve"> 32,852,688.6</t>
  </si>
  <si>
    <t xml:space="preserve"> 24.03.2025 21:17:48</t>
  </si>
  <si>
    <t xml:space="preserve"> REF:195c95d1388779ea SIMAPP FT FROM ESTER EPAPHRA MELLA TO SHAODU tiles N/A</t>
  </si>
  <si>
    <t xml:space="preserve"> 24.03.2025 21:14:35</t>
  </si>
  <si>
    <t xml:space="preserve"> 35,852,688.6</t>
  </si>
  <si>
    <t xml:space="preserve"> 24.03.2025 21:18:45</t>
  </si>
  <si>
    <t xml:space="preserve"> REF:195c960e4a888a4d ESB TIPS YAS/ZANTEL 501-25882530055264 25571549038 KIMARA TO SHAODU B</t>
  </si>
  <si>
    <t xml:space="preserve"> 38,352,688.6</t>
  </si>
  <si>
    <t xml:space="preserve"> 25.03.2025 08:48:25</t>
  </si>
  <si>
    <t xml:space="preserve"> REF:195cbd55bbd85aec AGENCY FT AB17428815119659451164:Ally omary:Dp N/A</t>
  </si>
  <si>
    <t xml:space="preserve"> 38,952,688.6</t>
  </si>
  <si>
    <t xml:space="preserve"> 25.03.2025 09:41:01</t>
  </si>
  <si>
    <t xml:space="preserve"> REF:195cc0582efd5bc8 AGENCY FT AB17428846677841592175:Stinus:Deposits N/A</t>
  </si>
  <si>
    <t xml:space="preserve"> 44,452,688.6</t>
  </si>
  <si>
    <t xml:space="preserve"> 25.03.2025 10:00:04</t>
  </si>
  <si>
    <t xml:space="preserve"> REF:195cc16f5d829926 AGENCY FT AB17428858111844203203:Adnan zoher:Deposit N/A</t>
  </si>
  <si>
    <t xml:space="preserve"> 5,140,000.00</t>
  </si>
  <si>
    <t xml:space="preserve"> 49,592,688.6</t>
  </si>
  <si>
    <t xml:space="preserve"> 25.03.2025 10:23:35</t>
  </si>
  <si>
    <t xml:space="preserve"> REF:195cc2c793352a8f SIMAPP FT FROM JACKSON LABAN MUNUO TO SHAODU  N/A</t>
  </si>
  <si>
    <t xml:space="preserve"> 25.03.2025 10:20:21</t>
  </si>
  <si>
    <t xml:space="preserve"> 50,692,688.6</t>
  </si>
  <si>
    <t xml:space="preserve"> 25.03.2025 10:31:21</t>
  </si>
  <si>
    <t xml:space="preserve"> REF:195cc3395a5a0829 SIMAPP FT FROM MPITA ENTERPRISES TO SHAODU  N/A</t>
  </si>
  <si>
    <t xml:space="preserve"> 25.03.2025 10:28:07</t>
  </si>
  <si>
    <t xml:space="preserve"> 50,742,688.6</t>
  </si>
  <si>
    <t xml:space="preserve"> 25.03.2025 10:34:25</t>
  </si>
  <si>
    <t xml:space="preserve"> REF:195cc36664192b49 AGENCY FT AB17428878714967063063:JACKSON:Payments N/A</t>
  </si>
  <si>
    <t xml:space="preserve"> 25.03.2025 10:34:24</t>
  </si>
  <si>
    <t xml:space="preserve"> 51,942,688.6</t>
  </si>
  <si>
    <t xml:space="preserve"> 25.03.2025 10:35:31</t>
  </si>
  <si>
    <t xml:space="preserve"> REF:195cc376951d9813 AGENCY FT AB17428879379068909785:JACKSON:Payments N/A</t>
  </si>
  <si>
    <t xml:space="preserve"> 52,942,688.6</t>
  </si>
  <si>
    <t xml:space="preserve"> 25.03.2025 11:00:22</t>
  </si>
  <si>
    <t xml:space="preserve"> REF:195cc4e28bcfa81e SIMAPP FT FROM AMBROSI FELIX MASSAWE TO SHAODU  N/A</t>
  </si>
  <si>
    <t xml:space="preserve"> 25.03.2025 10:57:09</t>
  </si>
  <si>
    <t xml:space="preserve"> 57,942,688.6</t>
  </si>
  <si>
    <t xml:space="preserve"> 25.03.2025 11:36:02</t>
  </si>
  <si>
    <t xml:space="preserve"> REF:195cc6ed0e45c959 SIMAPP FT FROM OMAR SAID OMAR TO SHAODU  N/A</t>
  </si>
  <si>
    <t xml:space="preserve"> 25.03.2025 11:32:49</t>
  </si>
  <si>
    <t xml:space="preserve"> 65,942,688.6</t>
  </si>
  <si>
    <t xml:space="preserve"> 25.03.2025 12:44:30</t>
  </si>
  <si>
    <t xml:space="preserve"> REF:195ccad7fb6ac8bb IB FT FROM SHAODU BUILDING MATERIAL LIMITED TO KIGOMA  PURCHASE</t>
  </si>
  <si>
    <t xml:space="preserve"> 450,000.00</t>
  </si>
  <si>
    <t xml:space="preserve"> 65,492,688.6</t>
  </si>
  <si>
    <t xml:space="preserve"> 25.03.2025 12:45:48</t>
  </si>
  <si>
    <t xml:space="preserve"> REF:195ccaeb1416084e SIMAPP FT FROM HASSAN FESTON NDABILA TO SHAODU  N/A</t>
  </si>
  <si>
    <t xml:space="preserve"> 25.03.2025 12:42:35</t>
  </si>
  <si>
    <t xml:space="preserve"> 1,020,000.00</t>
  </si>
  <si>
    <t xml:space="preserve"> 66,512,688.6</t>
  </si>
  <si>
    <t xml:space="preserve"> 25.03.2025 13:12:03</t>
  </si>
  <si>
    <t xml:space="preserve"> REF:195ccc6b8652da79 SIMAPP FT FROM NEEMA JOHN PATRICK TO SHAODU  N/A</t>
  </si>
  <si>
    <t xml:space="preserve"> 25.03.2025 13:08:50</t>
  </si>
  <si>
    <t xml:space="preserve"> 1,435,000.00</t>
  </si>
  <si>
    <t xml:space="preserve"> 67,947,688.6</t>
  </si>
  <si>
    <t xml:space="preserve"> 25.03.2025 13:38:56</t>
  </si>
  <si>
    <t xml:space="preserve"> REF:195ccdf55980189e AGENCY FT AB17428989428279390679:Mama kessy:Dp N/A</t>
  </si>
  <si>
    <t xml:space="preserve"> 69,047,688.6</t>
  </si>
  <si>
    <t xml:space="preserve"> 25.03.2025 13:46:31</t>
  </si>
  <si>
    <t xml:space="preserve"> REF:195cce64690c9a1b SIMAPP FT FROM MWAMVUA RAJABU AMANI TO SHAODU 600Bags N/A</t>
  </si>
  <si>
    <t xml:space="preserve"> 25.03.2025 13:43:18</t>
  </si>
  <si>
    <t xml:space="preserve"> 8,100,000.00</t>
  </si>
  <si>
    <t xml:space="preserve"> 77,147,688.6</t>
  </si>
  <si>
    <t xml:space="preserve"> 25.03.2025 13:49:03</t>
  </si>
  <si>
    <t xml:space="preserve"> REF:195cce8994ce791f SIMAPP FT FROM CONSOLATHA B KYANDO TO SHAODU cement payments  N/A</t>
  </si>
  <si>
    <t xml:space="preserve"> 25.03.2025 13:45:50</t>
  </si>
  <si>
    <t xml:space="preserve"> 78,547,688.6</t>
  </si>
  <si>
    <t xml:space="preserve"> 25.03.2025 14:44:13</t>
  </si>
  <si>
    <t xml:space="preserve"> REF:195cd1e0bb240af4 ESB TIPS YAS/ZANTEL 501-25602022337505 255679440122 NURU ABDALLAH TO </t>
  </si>
  <si>
    <t xml:space="preserve"> 79,697,688.6</t>
  </si>
  <si>
    <t xml:space="preserve"> 25.03.2025 16:06:19</t>
  </si>
  <si>
    <t xml:space="preserve"> REF:195cd6641ebf89bc SIMAPP FT FROM STAFORD JOHN NTIBAGEJEJE TO SHAODU  N/A</t>
  </si>
  <si>
    <t xml:space="preserve"> 25.03.2025 16:03:05</t>
  </si>
  <si>
    <t xml:space="preserve"> 4,983,500.00</t>
  </si>
  <si>
    <t xml:space="preserve"> 84,681,188.6</t>
  </si>
  <si>
    <t xml:space="preserve"> 25.03.2025 16:29:24</t>
  </si>
  <si>
    <t xml:space="preserve"> REF:195cd7b6425f29bf AGENCY FT AB17429091702133372436:THOBIAS:Kuweka N/A</t>
  </si>
  <si>
    <t xml:space="preserve"> 25.03.2025 16:29:23</t>
  </si>
  <si>
    <t xml:space="preserve"> 88,681,188.6</t>
  </si>
  <si>
    <t xml:space="preserve"> 25.03.2025 16:30:11</t>
  </si>
  <si>
    <t xml:space="preserve"> REF:195cd7c1bf8f0b18 AGENCY FT AB17429092172327583194:Thobias:Kuweka N/A</t>
  </si>
  <si>
    <t xml:space="preserve"> 25.03.2025 16:30:10</t>
  </si>
  <si>
    <t xml:space="preserve"> 2,072,000.00</t>
  </si>
  <si>
    <t xml:space="preserve"> 90,753,188.6</t>
  </si>
  <si>
    <t xml:space="preserve"> 25.03.2025 16:41:44</t>
  </si>
  <si>
    <t xml:space="preserve"> CHQ.NO. 000012  ZELIANG HUANG                                                             </t>
  </si>
  <si>
    <t xml:space="preserve"> 68,705,000.00</t>
  </si>
  <si>
    <t xml:space="preserve"> 22,048,188.6</t>
  </si>
  <si>
    <t xml:space="preserve"> 25.03.2025 16:46:14</t>
  </si>
  <si>
    <t xml:space="preserve"> REF:195cd8ad09323801 ENCASH CHRG CHQ: 000012</t>
  </si>
  <si>
    <t xml:space="preserve"> 68,705.00</t>
  </si>
  <si>
    <t xml:space="preserve"> 21,979,483.6</t>
  </si>
  <si>
    <t xml:space="preserve"> 25.03.2025 17:25:24</t>
  </si>
  <si>
    <t xml:space="preserve"> TZ#403FTOT250840505#MT103#PAINTS AND HARDWARE STORE LIMITED#GDI/3104000/GLASS PAYMENT</t>
  </si>
  <si>
    <t xml:space="preserve"> 24,179,483.6</t>
  </si>
  <si>
    <t xml:space="preserve"> 25.03.2025 18:24:08</t>
  </si>
  <si>
    <t xml:space="preserve"> REF:195cde4700de9880 AGENCY FT AB17429160546906884700:Lenatus:Malipo N/A</t>
  </si>
  <si>
    <t xml:space="preserve"> 1,952,000.00</t>
  </si>
  <si>
    <t xml:space="preserve"> 26,131,483.6</t>
  </si>
  <si>
    <t xml:space="preserve"> 26.03.2025 00:31:39</t>
  </si>
  <si>
    <t xml:space="preserve"> 25.03.2025 23:59:59</t>
  </si>
  <si>
    <t xml:space="preserve"> 12,366.90</t>
  </si>
  <si>
    <t xml:space="preserve"> 26,119,116.7</t>
  </si>
  <si>
    <t xml:space="preserve"> 26.03.2025 09:15:25</t>
  </si>
  <si>
    <t xml:space="preserve"> REF:195d1146cdfe0950 SIMAPP FT FROM PRISCUS SEVERINE LASWAY TO SHAODU  N/A</t>
  </si>
  <si>
    <t xml:space="preserve"> 26.03.2025 09:12:11</t>
  </si>
  <si>
    <t xml:space="preserve"> 27,519,116.7</t>
  </si>
  <si>
    <t xml:space="preserve"> 26.03.2025 09:24:07</t>
  </si>
  <si>
    <t xml:space="preserve"> REF:195d11c6610efa32 AGENCY FT AB17429700537371410345:Johnson:Deposit N/A</t>
  </si>
  <si>
    <t xml:space="preserve"> 1,260,000.00</t>
  </si>
  <si>
    <t xml:space="preserve"> 28,779,116.7</t>
  </si>
  <si>
    <t xml:space="preserve"> 26.03.2025 09:25:34</t>
  </si>
  <si>
    <t xml:space="preserve"> REF:195d11db7e119bdd AGENCY FT AB17429701402039478359:PHARES MUSHI:Deposit N/A</t>
  </si>
  <si>
    <t xml:space="preserve"> 29,439,116.7</t>
  </si>
  <si>
    <t xml:space="preserve"> 26.03.2025 10:47:49</t>
  </si>
  <si>
    <t xml:space="preserve"> REF:195d16903e326be7 AGENCY FT AB17429750748435822889:Elly Mwanga:Payment N/A</t>
  </si>
  <si>
    <t xml:space="preserve"> 26.03.2025 10:47:48</t>
  </si>
  <si>
    <t xml:space="preserve"> 30,839,116.7</t>
  </si>
  <si>
    <t xml:space="preserve"> 26.03.2025 10:51:22</t>
  </si>
  <si>
    <t xml:space="preserve"> REF:195d16c457dc589c SIMAPP FT FROM ANDREA BENARD MASANIKA TO SHAODU  N/A</t>
  </si>
  <si>
    <t xml:space="preserve"> 26.03.2025 10:48:08</t>
  </si>
  <si>
    <t xml:space="preserve"> 932,000.00</t>
  </si>
  <si>
    <t xml:space="preserve"> 31,771,116.7</t>
  </si>
  <si>
    <t xml:space="preserve"> 26.03.2025 12:00:00</t>
  </si>
  <si>
    <t xml:space="preserve"> REF:195d1ab1af318a70 AGENCY FT AB17429794060397032603:Maulid:Kuweka N/A</t>
  </si>
  <si>
    <t xml:space="preserve"> 1,065,000.00</t>
  </si>
  <si>
    <t xml:space="preserve"> 32,836,116.7</t>
  </si>
  <si>
    <t xml:space="preserve"> 26.03.2025 12:19:50</t>
  </si>
  <si>
    <t xml:space="preserve"> REF:195d1c036a9ed858 ESB TIPS NBC 015-DT25032616363989 040201146899 CELINA MWAKABWALE TO S</t>
  </si>
  <si>
    <t xml:space="preserve"> 33,636,116.7</t>
  </si>
  <si>
    <t xml:space="preserve"> 26.03.2025 12:58:35</t>
  </si>
  <si>
    <t xml:space="preserve"> REF:195d1e0bd6a56af5 AGENCY FT AB17429829210171032260:Twaha:Akiba N/A</t>
  </si>
  <si>
    <t xml:space="preserve"> 649,000.00</t>
  </si>
  <si>
    <t xml:space="preserve"> 34,285,116.7</t>
  </si>
  <si>
    <t xml:space="preserve"> 26.03.2025 13:14:39</t>
  </si>
  <si>
    <t xml:space="preserve"> REF:195d1ef72120bb19 SIMAPP FT FROM FRANCO MOLOLO MWAKABUTA TO SHAODU  N/A</t>
  </si>
  <si>
    <t xml:space="preserve"> 26.03.2025 13:11:25</t>
  </si>
  <si>
    <t xml:space="preserve"> 50,600.00</t>
  </si>
  <si>
    <t xml:space="preserve"> 34,335,716.7</t>
  </si>
  <si>
    <t xml:space="preserve"> 26.03.2025 13:31:50</t>
  </si>
  <si>
    <t xml:space="preserve"> REF:195d1ff2ca5ff920 IB FT FROM GEORGE WILLIAM TEMU TO SHAODU  Glass</t>
  </si>
  <si>
    <t xml:space="preserve"> 26.03.2025 13:31:49</t>
  </si>
  <si>
    <t xml:space="preserve"> 1,049,000.00</t>
  </si>
  <si>
    <t xml:space="preserve"> 35,384,716.7</t>
  </si>
  <si>
    <t xml:space="preserve"> 26.03.2025 14:21:34</t>
  </si>
  <si>
    <t xml:space="preserve"> REF:195d22cb6645db59 AGENCY FT AB17429879001207307726:Africa one:Malipo N/A</t>
  </si>
  <si>
    <t xml:space="preserve"> 37,284,716.7</t>
  </si>
  <si>
    <t xml:space="preserve"> 26.03.2025 14:38:28</t>
  </si>
  <si>
    <t xml:space="preserve"> CHQ.NO. 000013  ZELIANG                                                                   </t>
  </si>
  <si>
    <t xml:space="preserve"> 2,284,716.7</t>
  </si>
  <si>
    <t xml:space="preserve"> 26.03.2025 14:44:18</t>
  </si>
  <si>
    <t xml:space="preserve"> REF:195d241890921adc ENCASH CHRG CHQ: 000013</t>
  </si>
  <si>
    <t xml:space="preserve"> 35,000.00</t>
  </si>
  <si>
    <t xml:space="preserve"> 2,249,716.7</t>
  </si>
  <si>
    <t xml:space="preserve"> 26.03.2025 15:31:29</t>
  </si>
  <si>
    <t xml:space="preserve"> REF:195d26cb91b029b0 IB FT FROM GEORGE WILLIAM TEMU TO SHAODU  Glass</t>
  </si>
  <si>
    <t xml:space="preserve"> 184,000.00</t>
  </si>
  <si>
    <t xml:space="preserve"> 2,433,716.7</t>
  </si>
  <si>
    <t xml:space="preserve"> 26.03.2025 16:32:13</t>
  </si>
  <si>
    <t xml:space="preserve"> REF:195d2a4536cdcbc5 SIMAPP FT FROM EMMANUEL PAULO LORRY TO SHAODU  N/A</t>
  </si>
  <si>
    <t xml:space="preserve"> 26.03.2025 16:28:59</t>
  </si>
  <si>
    <t xml:space="preserve"> 1,170,000.00</t>
  </si>
  <si>
    <t xml:space="preserve"> 3,603,716.7</t>
  </si>
  <si>
    <t xml:space="preserve"> 26.03.2025 16:45:21</t>
  </si>
  <si>
    <t xml:space="preserve"> TMS CASH DEPOSIT NAFUU GENERAL SUPPLY NAFUU GENERAL SUPPLY R  REF:FB25751742996721</t>
  </si>
  <si>
    <t xml:space="preserve"> 7,427,400.00</t>
  </si>
  <si>
    <t xml:space="preserve"> 11,031,116.7</t>
  </si>
  <si>
    <t xml:space="preserve"> 26.03.2025 18:14:26</t>
  </si>
  <si>
    <t xml:space="preserve"> REF:195d301e72d4d8ea SIMAPP FT FROM JULIANA JOHN PATRICK TO SHAODU  N/A</t>
  </si>
  <si>
    <t xml:space="preserve"> 26.03.2025 18:11:12</t>
  </si>
  <si>
    <t xml:space="preserve"> 3,489,500.00</t>
  </si>
  <si>
    <t xml:space="preserve"> 14,520,616.7</t>
  </si>
  <si>
    <t xml:space="preserve"> 26.03.2025 20:30:00</t>
  </si>
  <si>
    <t xml:space="preserve"> REF:195d37e05046eaac IB FT FROM CHAKANGA ALUMINIUM TO SHAODU  manununzi ya vioo</t>
  </si>
  <si>
    <t xml:space="preserve"> 26.03.2025 20:29:59</t>
  </si>
  <si>
    <t xml:space="preserve"> 14,000,000.00</t>
  </si>
  <si>
    <t xml:space="preserve"> 28,520,616.7</t>
  </si>
  <si>
    <t xml:space="preserve"> 26.03.2025 22:04:00</t>
  </si>
  <si>
    <t xml:space="preserve"> 6,300.00</t>
  </si>
  <si>
    <t xml:space="preserve"> 28,514,316.7</t>
  </si>
  <si>
    <t xml:space="preserve"> 27.03.2025 08:27:35</t>
  </si>
  <si>
    <t xml:space="preserve"> REF:195d60efeed84b3b AGENCY FT AB17430530612691200950:Diwani msuya:Akiba N/A</t>
  </si>
  <si>
    <t xml:space="preserve"> 29,914,316.7</t>
  </si>
  <si>
    <t xml:space="preserve"> 27.03.2025 09:18:32</t>
  </si>
  <si>
    <t xml:space="preserve"> REF:195d64097b481ba2 ESB TIPS NMB 016-629RTO5250860001 62910008331 JUMA HAJI JUMA TO SHAOD</t>
  </si>
  <si>
    <t xml:space="preserve"> 2,084,316.7</t>
  </si>
  <si>
    <t xml:space="preserve"> 27.03.2025 09:19:03</t>
  </si>
  <si>
    <t xml:space="preserve"> REF:195d63e1b2acfa5b IB FT FROM SHAODU BUILDING MATERIAL LIMITED TO GLOBAL  PURCHASE</t>
  </si>
  <si>
    <t xml:space="preserve"> 914,316.7</t>
  </si>
  <si>
    <t xml:space="preserve"> 27.03.2025 10:33:40</t>
  </si>
  <si>
    <t xml:space="preserve"> REF:195d6826c1f07af1 AGENCY FT AB17430606259333800912:Hellen makali:Akiba N/A</t>
  </si>
  <si>
    <t xml:space="preserve"> 3,484,316.7</t>
  </si>
  <si>
    <t xml:space="preserve"> 27.03.2025 10:35:06</t>
  </si>
  <si>
    <t xml:space="preserve"> REF:195d683bb089ba97 AGENCY FT AB17430607116217130142:Abedi gati:Cas N/A</t>
  </si>
  <si>
    <t xml:space="preserve"> 3,884,316.7</t>
  </si>
  <si>
    <t xml:space="preserve"> 27.03.2025 11:11:19</t>
  </si>
  <si>
    <t xml:space="preserve"> REF:195d6a7d979ccadf ESB TIPS YAS/ZANTEL 501-25298185617232 25571549038 KIMARA TO SHAODU B</t>
  </si>
  <si>
    <t xml:space="preserve"> 5,384,316.7</t>
  </si>
  <si>
    <t xml:space="preserve"> 27.03.2025 11:37:07</t>
  </si>
  <si>
    <t xml:space="preserve"> REF:195d6bc83ad1d81f AGENCY FT AB17430644331863033767:Laiza:Malipo ya cement N/A</t>
  </si>
  <si>
    <t xml:space="preserve"> 6,784,316.7</t>
  </si>
  <si>
    <t xml:space="preserve"> 27.03.2025 12:18:42</t>
  </si>
  <si>
    <t xml:space="preserve"> REF:195d6e292d18b9c2 AGENCY FT AB17430669272153295603:Twaha:Saving N/A</t>
  </si>
  <si>
    <t xml:space="preserve"> 27.03.2025 12:18:41</t>
  </si>
  <si>
    <t xml:space="preserve"> 7,433,316.7</t>
  </si>
  <si>
    <t xml:space="preserve"> 27.03.2025 13:10:00</t>
  </si>
  <si>
    <t xml:space="preserve"> REF:195d7118de70a973 SIMUSSD FT FROM FRANK LUCAS NKILILA TO SHAODU  N/A</t>
  </si>
  <si>
    <t xml:space="preserve"> 27.03.2025 13:06:46</t>
  </si>
  <si>
    <t xml:space="preserve"> 8,158,316.7</t>
  </si>
  <si>
    <t xml:space="preserve"> 27.03.2025 13:37:06</t>
  </si>
  <si>
    <t xml:space="preserve"> REF:195d72d51e0309d6 IB GePG BIL 991193246541 REC 925086320165193 SHAODU BUILDING MATERIAL</t>
  </si>
  <si>
    <t xml:space="preserve"> 885,713.40</t>
  </si>
  <si>
    <t xml:space="preserve"> 7,272,603.3</t>
  </si>
  <si>
    <t xml:space="preserve"> 27.03.2025 13:37:07</t>
  </si>
  <si>
    <t xml:space="preserve"> REF:195d72d51e0309d6 CHARGE: GePG VIA IB</t>
  </si>
  <si>
    <t xml:space="preserve"> 7,265,603.3</t>
  </si>
  <si>
    <t xml:space="preserve"> 27.03.2025 13:59:23</t>
  </si>
  <si>
    <t xml:space="preserve"> REF:195d73ec06681a22 SIMAPP FT FROM SELEMAN BERNARD MICHAEL TO SHAODU  N/A</t>
  </si>
  <si>
    <t xml:space="preserve"> 27.03.2025 13:56:08</t>
  </si>
  <si>
    <t xml:space="preserve"> 10,265,603.3</t>
  </si>
  <si>
    <t xml:space="preserve"> 27.03.2025 14:12:32</t>
  </si>
  <si>
    <t xml:space="preserve"> REF:195d74acb75a5a3b IB FT FROM EZOS COMPANY LIMITED TO SHAODU  payment for glass</t>
  </si>
  <si>
    <t xml:space="preserve"> 17,000,000.00</t>
  </si>
  <si>
    <t xml:space="preserve"> 27,265,603.3</t>
  </si>
  <si>
    <t xml:space="preserve"> 27.03.2025 14:36:26</t>
  </si>
  <si>
    <t xml:space="preserve"> REF:195d760aed6d5b28 AGENCY FT AB17430751920424798834:Shadow:Dp N/A</t>
  </si>
  <si>
    <t xml:space="preserve"> 1,996,000.00</t>
  </si>
  <si>
    <t xml:space="preserve"> 29,261,603.3</t>
  </si>
  <si>
    <t xml:space="preserve"> 27.03.2025 14:50:06</t>
  </si>
  <si>
    <t xml:space="preserve"> REF:195d76d31eca998c SIMAPP FT FROM HABIBU NASSORO BIHONYI TO SHAODU  N/A</t>
  </si>
  <si>
    <t xml:space="preserve"> 27.03.2025 14:46:52</t>
  </si>
  <si>
    <t xml:space="preserve"> 120,000.00</t>
  </si>
  <si>
    <t xml:space="preserve"> 29,381,603.3</t>
  </si>
  <si>
    <t xml:space="preserve"> 27.03.2025 15:41:01</t>
  </si>
  <si>
    <t xml:space="preserve"> REF:195d79bcbdb6b861 SIMAPP FT FROM PRISCUS MAIKO KANJE TO SHAODU  N/A</t>
  </si>
  <si>
    <t xml:space="preserve"> 27.03.2025 15:37:46</t>
  </si>
  <si>
    <t xml:space="preserve"> 5,235,000.00</t>
  </si>
  <si>
    <t xml:space="preserve"> 34,616,603.3</t>
  </si>
  <si>
    <t xml:space="preserve"> 27.03.2025 16:27:38</t>
  </si>
  <si>
    <t xml:space="preserve"> 195d7c67d531dac4 CARD FUND TRANSFER AGENCY AB17430818640864248076:Trance</t>
  </si>
  <si>
    <t xml:space="preserve"> 4,980,000.00</t>
  </si>
  <si>
    <t xml:space="preserve"> 39,596,603.3</t>
  </si>
  <si>
    <t xml:space="preserve"> 27.03.2025 16:56:27</t>
  </si>
  <si>
    <t xml:space="preserve"> REF:195d7e0df421ebcf SIMAPP FT FROM SYRIACUS NESTORY HANS TO SHAODU  N/A</t>
  </si>
  <si>
    <t xml:space="preserve"> 27.03.2025 16:53:13</t>
  </si>
  <si>
    <t xml:space="preserve"> 40,596,603.3</t>
  </si>
  <si>
    <t xml:space="preserve"> 27.03.2025 17:17:26</t>
  </si>
  <si>
    <t xml:space="preserve"> REF:195d7f414ed42a20 IB FT FROM SHAODU BUILDING MATERIAL LIMITED TO KEDA  PURCHASE</t>
  </si>
  <si>
    <t xml:space="preserve"> 596,603.3</t>
  </si>
  <si>
    <t xml:space="preserve"> 27.03.2025 19:03:09</t>
  </si>
  <si>
    <t xml:space="preserve"> REF:195d854dea7aa953 AGENCY FT AB17430911950436503886:Mbembati:Kuweka N/A</t>
  </si>
  <si>
    <t xml:space="preserve"> 1,140,000.00</t>
  </si>
  <si>
    <t xml:space="preserve"> 1,736,603.3</t>
  </si>
  <si>
    <t xml:space="preserve"> 27.03.2025 19:14:07</t>
  </si>
  <si>
    <t xml:space="preserve"> REF:195d85ee7b2aca02 AGENCY FT AB17430918527087293073:Ally:Malipo N/A</t>
  </si>
  <si>
    <t xml:space="preserve"> 3,736,603.3</t>
  </si>
  <si>
    <t xml:space="preserve"> 27.03.2025 19:38:25</t>
  </si>
  <si>
    <t xml:space="preserve"> REF:195d875280074a7c AGENCY FT AB17430933110783736626:Daniel kayuni:Malipo N/A</t>
  </si>
  <si>
    <t xml:space="preserve"> 5,176,603.3</t>
  </si>
  <si>
    <t xml:space="preserve"> 28.03.2025 08:33:55</t>
  </si>
  <si>
    <t xml:space="preserve"> REF:195db3b2422d2a65 AGENCY FT AB17431398406676671016:Ally Omary:Csh N/A</t>
  </si>
  <si>
    <t xml:space="preserve"> 795,000.00</t>
  </si>
  <si>
    <t xml:space="preserve"> 5,971,603.3</t>
  </si>
  <si>
    <t xml:space="preserve"> 28.03.2025 09:58:49</t>
  </si>
  <si>
    <t xml:space="preserve"> REF:195db88de22448a9 AGENCY FT AB17431449345013898406:Enock M Eustace:Cash Deposit N/A</t>
  </si>
  <si>
    <t xml:space="preserve"> 12,971,603.3</t>
  </si>
  <si>
    <t xml:space="preserve"> 28.03.2025 10:27:42</t>
  </si>
  <si>
    <t xml:space="preserve"> REF:195dba34e6f06b77 AGENCY FT AB17431466671142039665:Daniel kayuni:Malipo N/A</t>
  </si>
  <si>
    <t xml:space="preserve"> 168,000.00</t>
  </si>
  <si>
    <t xml:space="preserve"> 13,139,603.3</t>
  </si>
  <si>
    <t xml:space="preserve"> 28.03.2025 11:29:47</t>
  </si>
  <si>
    <t xml:space="preserve"> REF:195dbdc25e20795d SIMAPP FT FROM EMMANUEL PAULO LORRY TO SHAODU material  N/A</t>
  </si>
  <si>
    <t xml:space="preserve"> 28.03.2025 11:26:32</t>
  </si>
  <si>
    <t xml:space="preserve"> 2,158,000.00</t>
  </si>
  <si>
    <t xml:space="preserve"> 15,297,603.3</t>
  </si>
  <si>
    <t xml:space="preserve"> 28.03.2025 11:58:52</t>
  </si>
  <si>
    <t xml:space="preserve"> REF:195dbf6c7677a811 AGENCY FT AB17431521375564452098:Ibadi mwinyi:Malipo N/A</t>
  </si>
  <si>
    <t xml:space="preserve"> 625,000.00</t>
  </si>
  <si>
    <t xml:space="preserve"> 15,922,603.3</t>
  </si>
  <si>
    <t xml:space="preserve"> 28.03.2025 12:06:21</t>
  </si>
  <si>
    <t xml:space="preserve"> REF:195dbfd9de264887 IB FT FROM GEORGE WILLIAM TEMU TO SHAODU</t>
  </si>
  <si>
    <t xml:space="preserve"> 28.03.2025 12:06:20</t>
  </si>
  <si>
    <t xml:space="preserve"> 16,014,603.3</t>
  </si>
  <si>
    <t xml:space="preserve"> 28.03.2025 12:13:37</t>
  </si>
  <si>
    <t xml:space="preserve"> REF:195dc0446bae3966 AGENCY FT AB17431530221461541289:Musa:Dp N/A</t>
  </si>
  <si>
    <t xml:space="preserve"> 1,950,000.00</t>
  </si>
  <si>
    <t xml:space="preserve"> 17,964,603.3</t>
  </si>
  <si>
    <t xml:space="preserve"> 28.03.2025 12:23:16</t>
  </si>
  <si>
    <t xml:space="preserve"> REF:195dc0d1a6586bb9 AGENCY FT AB17431536006653551876:Stinus:Deposits N/A</t>
  </si>
  <si>
    <t xml:space="preserve"> 28.03.2025 12:23:15</t>
  </si>
  <si>
    <t xml:space="preserve"> 20,964,603.3</t>
  </si>
  <si>
    <t xml:space="preserve"> 28.03.2025 12:32:24</t>
  </si>
  <si>
    <t xml:space="preserve"> REF:195dc15782c21ac1 IB FT FROM GEORGE WILLIAM TEMU TO SHAODU</t>
  </si>
  <si>
    <t xml:space="preserve"> 28.03.2025 12:32:23</t>
  </si>
  <si>
    <t xml:space="preserve"> 21,056,603.3</t>
  </si>
  <si>
    <t xml:space="preserve"> 28.03.2025 12:48:37</t>
  </si>
  <si>
    <t xml:space="preserve"> REF:195dc2451868f885 AGENCY FT AB17431551221599194079:Ezra:Kuweka N/A</t>
  </si>
  <si>
    <t xml:space="preserve"> 23,056,603.3</t>
  </si>
  <si>
    <t xml:space="preserve"> 28.03.2025 13:37:33</t>
  </si>
  <si>
    <t xml:space="preserve"> REF:195dc511dc0c2b21 AGENCY FT AB17431580579821093915:Ezra nashon:Kuweka N/A</t>
  </si>
  <si>
    <t xml:space="preserve"> 28.03.2025 13:37:32</t>
  </si>
  <si>
    <t xml:space="preserve"> 24,056,603.3</t>
  </si>
  <si>
    <t xml:space="preserve"> 28.03.2025 13:51:58</t>
  </si>
  <si>
    <t xml:space="preserve"> REF:195dc5e53bd1d907 AGENCY FT AB17431589238587748075:Salma mwasa:Dep N/A</t>
  </si>
  <si>
    <t xml:space="preserve"> 25,536,603.3</t>
  </si>
  <si>
    <t xml:space="preserve"> 28.03.2025 14:03:05</t>
  </si>
  <si>
    <t xml:space="preserve"> REF:195dc687fc4c0955 AGENCY FT AB17431595903994854575:Paul Andrew:Save N/A</t>
  </si>
  <si>
    <t xml:space="preserve"> 1,070,700.00</t>
  </si>
  <si>
    <t xml:space="preserve"> 26,607,303.3</t>
  </si>
  <si>
    <t xml:space="preserve"> 28.03.2025 14:05:43</t>
  </si>
  <si>
    <t xml:space="preserve"> REF:195dc6ae6f06c969 AGENCY FT AB17431597479342843448:Daniel kayuni:Malipo N/A</t>
  </si>
  <si>
    <t xml:space="preserve"> 28.03.2025 14:05:42</t>
  </si>
  <si>
    <t xml:space="preserve"> 27,087,303.3</t>
  </si>
  <si>
    <t xml:space="preserve"> 28.03.2025 14:35:26</t>
  </si>
  <si>
    <t xml:space="preserve"> REF:195dc861c96f594f SIMAPP FT FROM OMAR SAID OMAR TO SHAODU  N/A</t>
  </si>
  <si>
    <t xml:space="preserve"> 28.03.2025 14:32:11</t>
  </si>
  <si>
    <t xml:space="preserve"> 34,287,303.3</t>
  </si>
  <si>
    <t xml:space="preserve"> 28.03.2025 14:46:24</t>
  </si>
  <si>
    <t xml:space="preserve"> REF:195dc9027300aac8 SIMAPP FT FROM EMMANUEL PAULO LORRY TO SHAODU  N/A</t>
  </si>
  <si>
    <t xml:space="preserve"> 28.03.2025 14:43:09</t>
  </si>
  <si>
    <t xml:space="preserve"> 156,000.00</t>
  </si>
  <si>
    <t xml:space="preserve"> 34,443,303.3</t>
  </si>
  <si>
    <t xml:space="preserve"> 28.03.2025 15:14:35</t>
  </si>
  <si>
    <t xml:space="preserve"> REF:195dcacecd372977 IB GePG BIL 9984121661954 REC 925087320511379 SHAODU BUILDING MATERIA</t>
  </si>
  <si>
    <t xml:space="preserve"> 418,403.63</t>
  </si>
  <si>
    <t xml:space="preserve"> 34,024,899.67</t>
  </si>
  <si>
    <t xml:space="preserve"> REF:195dcacecd372977 CHARGE: GePG VIA IB</t>
  </si>
  <si>
    <t xml:space="preserve"> 34,018,899.67</t>
  </si>
  <si>
    <t xml:space="preserve"> 28.03.2025 15:19:50</t>
  </si>
  <si>
    <t xml:space="preserve"> REF:195dcb1ba5f5295b IB GePG BIL 9984121659025 REC 925087320513812 SHAODU BUILDING MATERIA</t>
  </si>
  <si>
    <t xml:space="preserve"> 2,499,999.00</t>
  </si>
  <si>
    <t xml:space="preserve"> 31,518,900.67</t>
  </si>
  <si>
    <t xml:space="preserve"> REF:195dcb1ba5f5295b CHARGE: GePG VIA IB</t>
  </si>
  <si>
    <t xml:space="preserve"> 31,511,900.67</t>
  </si>
  <si>
    <t xml:space="preserve"> 28.03.2025 15:21:01</t>
  </si>
  <si>
    <t xml:space="preserve"> REF:195dcb2d17d84a37 IB GePG BIL 9984121662081 REC 925087320514509 SHAODU BUILDING MATERIA</t>
  </si>
  <si>
    <t xml:space="preserve"> 379,703.35</t>
  </si>
  <si>
    <t xml:space="preserve"> 31,132,197.32</t>
  </si>
  <si>
    <t xml:space="preserve"> REF:195dcb2d17d84a37 CHARGE: GePG VIA IB</t>
  </si>
  <si>
    <t xml:space="preserve"> 31,127,197.32</t>
  </si>
  <si>
    <t xml:space="preserve"> 28.03.2025 16:48:35</t>
  </si>
  <si>
    <t xml:space="preserve"> REF:195dd0004fa3ba27 IB FT FROM SHAODU BUILDING MATERIAL LIMITED TO AGNESS  REFUND</t>
  </si>
  <si>
    <t xml:space="preserve"> 30,647,197.32</t>
  </si>
  <si>
    <t xml:space="preserve"> 28.03.2025 16:53:20</t>
  </si>
  <si>
    <t xml:space="preserve"> REF:195dd075550e891f ESB TIPS VODACOM 503-CCS8HBUE858 255755496545 OTHMAN KHAMISI TO SHAOD</t>
  </si>
  <si>
    <t xml:space="preserve"> 35,647,197.32</t>
  </si>
  <si>
    <t xml:space="preserve"> 28.03.2025 17:04:50</t>
  </si>
  <si>
    <t xml:space="preserve"> CHQ. NO.                 000949                   KAWAWA SE SHAODU BU      </t>
  </si>
  <si>
    <t xml:space="preserve"> 28.03.2025 17:04:49</t>
  </si>
  <si>
    <t xml:space="preserve"> 13,683,000.00</t>
  </si>
  <si>
    <t xml:space="preserve"> 28.03.2025 19:25:22</t>
  </si>
  <si>
    <t xml:space="preserve"> REF:195dd8f8f30c6a1b AGENCY FT AB17431789274939040052:JACKSON:Payments N/A</t>
  </si>
  <si>
    <t xml:space="preserve"> 50,830,197.32</t>
  </si>
  <si>
    <t xml:space="preserve"> 28.03.2025 19:30:09</t>
  </si>
  <si>
    <t xml:space="preserve"> REF:195dd93f10bb39c3 AGENCY FT AB17431792143762909068:Jackson:Payments N/A</t>
  </si>
  <si>
    <t xml:space="preserve"> 52,130,197.32</t>
  </si>
  <si>
    <t xml:space="preserve"> 28.03.2025 19:39:03</t>
  </si>
  <si>
    <t xml:space="preserve"> REF:195dd9c14f83f95a AGENCY FT AB17431797480671880972:JACKSON:Payments N/A</t>
  </si>
  <si>
    <t xml:space="preserve"> 53,330,197.32</t>
  </si>
  <si>
    <t xml:space="preserve"> 28.03.2025 20:10:40</t>
  </si>
  <si>
    <t xml:space="preserve"> REF:195ddb908d824b85 IB FT FROM SHAODU BUILDING MATERIAL LIMITED TO KEDA  PURCHASE</t>
  </si>
  <si>
    <t xml:space="preserve"> 3,330,197.32</t>
  </si>
  <si>
    <t xml:space="preserve"> 29.03.2025 09:11:00</t>
  </si>
  <si>
    <t xml:space="preserve"> REF:195e0836f6e06a48 AGENCY FT AB17432284645237182056:Ally omary:Dp N/A</t>
  </si>
  <si>
    <t xml:space="preserve"> 29.03.2025 09:10:59</t>
  </si>
  <si>
    <t xml:space="preserve"> 7,430,197.32</t>
  </si>
  <si>
    <t xml:space="preserve"> 29.03.2025 11:37:50</t>
  </si>
  <si>
    <t xml:space="preserve"> REF:195e109df6916bfa SIMAPP FT FROM VICTOR GODFREY NGOWI TO SHAODU  N/A</t>
  </si>
  <si>
    <t xml:space="preserve"> 29.03.2025 11:34:35</t>
  </si>
  <si>
    <t xml:space="preserve"> 8,830,197.32</t>
  </si>
  <si>
    <t xml:space="preserve"> 29.03.2025 11:46:55</t>
  </si>
  <si>
    <t xml:space="preserve"> REF:195e1122fd1098af AGENCY FT AB17432378198093156419:Musa:Dp N/A</t>
  </si>
  <si>
    <t xml:space="preserve"> 676,000.00</t>
  </si>
  <si>
    <t xml:space="preserve"> 9,506,197.32</t>
  </si>
  <si>
    <t xml:space="preserve"> 29.03.2025 12:01:40</t>
  </si>
  <si>
    <t xml:space="preserve"> 118,106,197.32</t>
  </si>
  <si>
    <t xml:space="preserve"> 29.03.2025 12:04:46</t>
  </si>
  <si>
    <t xml:space="preserve"> REF:195e1228681b4814 AGENCY FT AB17432388906837564061:Mndiko:Deposit N/A</t>
  </si>
  <si>
    <t xml:space="preserve"> 8,600,000.00</t>
  </si>
  <si>
    <t xml:space="preserve"> 18,106,197.32</t>
  </si>
  <si>
    <t xml:space="preserve"> 29.03.2025 12:36:27</t>
  </si>
  <si>
    <t xml:space="preserve"> REF:195e13f873981b79 IB FT FROM SHAODU BUILDING MATERIAL LIMITED TO KEDA  PURCHASE</t>
  </si>
  <si>
    <t xml:space="preserve"> 29.03.2025 12:36:26</t>
  </si>
  <si>
    <t xml:space="preserve"> 118,000,000.00</t>
  </si>
  <si>
    <t xml:space="preserve"> 106,197.32</t>
  </si>
  <si>
    <t xml:space="preserve"> 29.03.2025 12:48:21</t>
  </si>
  <si>
    <t xml:space="preserve"> REF:195e14a6dd577b2f SIMAPP FT FROM EMMANUEL PAULO LORRY TO SHAODU  N/A</t>
  </si>
  <si>
    <t xml:space="preserve"> 29.03.2025 12:45:06</t>
  </si>
  <si>
    <t xml:space="preserve"> 346,197.32</t>
  </si>
  <si>
    <t xml:space="preserve"> 29.03.2025 14:19:55</t>
  </si>
  <si>
    <t xml:space="preserve"> REF:195e19e435dbf9a7 SIMAPP FT FROM MUSLIM NURDIN ESMAILJEE TO SHAODU shaodu building  N/A</t>
  </si>
  <si>
    <t xml:space="preserve"> 29.03.2025 14:16:40</t>
  </si>
  <si>
    <t xml:space="preserve"> 8,346,197.32</t>
  </si>
  <si>
    <t xml:space="preserve"> 29.03.2025 14:38:14</t>
  </si>
  <si>
    <t xml:space="preserve"> REF:195e1af07a77b95b AGENCY FT AB17432480986937549114:Mama kessy:Dp N/A</t>
  </si>
  <si>
    <t xml:space="preserve"> 10,546,197.32</t>
  </si>
  <si>
    <t xml:space="preserve"> 29.03.2025 15:04:31</t>
  </si>
  <si>
    <t xml:space="preserve"> REF:195e1ca12b197b43 ESB TIPS YAS/ZANTEL 501-25990918614658 25571549038 KIMARA TO SHAODU B</t>
  </si>
  <si>
    <t xml:space="preserve"> 13,046,197.32</t>
  </si>
  <si>
    <t xml:space="preserve"> 29.03.2025 15:21:18</t>
  </si>
  <si>
    <t xml:space="preserve"> REF:195e1d67600a1b4b IB FT FROM DEOGRATIAS PROCHES TARIMO TO SHAODU  Payment by dide entp</t>
  </si>
  <si>
    <t xml:space="preserve"> 22,146,197.32</t>
  </si>
  <si>
    <t xml:space="preserve"> 29.03.2025 15:29:33</t>
  </si>
  <si>
    <t xml:space="preserve"> REF:195e1de022e6b8b7 IB FT FROM SHAODU BUILDING MATERIAL LIMITED TO KEDA  PURCHASE</t>
  </si>
  <si>
    <t xml:space="preserve"> 14,044,000.00</t>
  </si>
  <si>
    <t xml:space="preserve"> 8,102,197.32</t>
  </si>
  <si>
    <t xml:space="preserve"> 29.03.2025 15:32:55</t>
  </si>
  <si>
    <t xml:space="preserve"> REF:195e1e115ef3480e SIMUSSD FT FROM COSTANTINE BERNARD FAIDA TO SHAODU  N/A</t>
  </si>
  <si>
    <t xml:space="preserve"> 29.03.2025 15:29:39</t>
  </si>
  <si>
    <t xml:space="preserve"> 3,695,000.00</t>
  </si>
  <si>
    <t xml:space="preserve"> 11,797,197.32</t>
  </si>
  <si>
    <t xml:space="preserve"> 29.03.2025 16:23:20</t>
  </si>
  <si>
    <t xml:space="preserve"> REF:195e20f3e852b956 AGENCY FT AB17432544042784616836:Patrick:Save N/A</t>
  </si>
  <si>
    <t xml:space="preserve"> 29.03.2025 16:23:19</t>
  </si>
  <si>
    <t xml:space="preserve"> 18,797,197.32</t>
  </si>
  <si>
    <t xml:space="preserve"> 29.03.2025 16:24:37</t>
  </si>
  <si>
    <t xml:space="preserve"> REF:195e2106ad3518c6 AGENCY FT AB17432544809576332478:Patrick:Deposits N/A</t>
  </si>
  <si>
    <t xml:space="preserve"> 29.03.2025 16:24:36</t>
  </si>
  <si>
    <t xml:space="preserve"> 29.03.2025 19:27:16</t>
  </si>
  <si>
    <t xml:space="preserve"> REF:195e2b7a55bf3a11 SIMAPP FT FROM OMAR SAID OMAR TO SHAODU  N/A</t>
  </si>
  <si>
    <t xml:space="preserve"> 29.03.2025 19:24:01</t>
  </si>
  <si>
    <t xml:space="preserve"> 29,797,197.32</t>
  </si>
  <si>
    <t xml:space="preserve"> 30.03.2025 11:30:36</t>
  </si>
  <si>
    <t xml:space="preserve"> REF:195e6299a0970b2b SIMAPP FT FROM MUSLIM NURDIN ESMAILJEE TO SHAODU  N/A</t>
  </si>
  <si>
    <t xml:space="preserve"> 30.03.2025 11:27:21</t>
  </si>
  <si>
    <t xml:space="preserve"> 37,797,197.32</t>
  </si>
  <si>
    <t xml:space="preserve"> 01.04.2025 13:10:40</t>
  </si>
  <si>
    <t xml:space="preserve"> REF:195f0d1e96d429d8 SIMUSSD FT FROM IMANI WILLIAM MDAJILE TO SHAODU  N/A</t>
  </si>
  <si>
    <t xml:space="preserve"> 01.04.2025 13:07:23</t>
  </si>
  <si>
    <t xml:space="preserve"> 6,610,000.00</t>
  </si>
  <si>
    <t xml:space="preserve"> 44,407,197.32</t>
  </si>
  <si>
    <t xml:space="preserve"> 01.04.2025 13:38:34</t>
  </si>
  <si>
    <t xml:space="preserve"> REF:195f0eb72dd52bf8 SIMAPP FT FROM JOHN LAMATEMBA SHAYO TO SHAODU  N/A</t>
  </si>
  <si>
    <t xml:space="preserve"> 01.04.2025 13:35:17</t>
  </si>
  <si>
    <t xml:space="preserve"> 2,703,000.00</t>
  </si>
  <si>
    <t xml:space="preserve"> 47,110,197.32</t>
  </si>
  <si>
    <t xml:space="preserve"> 01.04.2025 16:20:36</t>
  </si>
  <si>
    <t xml:space="preserve"> REF:195f17fceb39290f AGENCY FT AB17435134395567567657:Joyce:Deep N/A</t>
  </si>
  <si>
    <t xml:space="preserve"> 48,630,197.32</t>
  </si>
  <si>
    <t xml:space="preserve"> 01.04.2025 17:48:21</t>
  </si>
  <si>
    <t xml:space="preserve"> REF:195f1d020f711b65 AGENCY FT AB17435187035259078153:Mama kessy:Deep N/A</t>
  </si>
  <si>
    <t xml:space="preserve"> 01.04.2025 17:48:20</t>
  </si>
  <si>
    <t xml:space="preserve"> 640,000.00</t>
  </si>
  <si>
    <t xml:space="preserve"> 49,270,197.32</t>
  </si>
  <si>
    <t xml:space="preserve"> 01.04.2025 18:16:46</t>
  </si>
  <si>
    <t xml:space="preserve"> REF:195f1ea2984eeaa7 AGENCY FT AB17435204095776398257:Tonny:Depost N/A</t>
  </si>
  <si>
    <t xml:space="preserve"> 2,015,000.00</t>
  </si>
  <si>
    <t xml:space="preserve"> 51,285,197.32</t>
  </si>
  <si>
    <t xml:space="preserve"> 02.04.2025 08:24:53</t>
  </si>
  <si>
    <t xml:space="preserve"> REF:195f4f2a0542db8b AGENCY FT AB17435712958185427653:Stella maro:Deposit N/A</t>
  </si>
  <si>
    <t xml:space="preserve"> 52,685,197.32</t>
  </si>
  <si>
    <t xml:space="preserve"> 02.04.2025 08:47:26</t>
  </si>
  <si>
    <t xml:space="preserve"> REF:195f50743d69cb1f SIMUSSD FT FROM ESTER WILLBROAD KAJIRU TO SHAODU  N/A</t>
  </si>
  <si>
    <t xml:space="preserve"> 02.04.2025 08:44:08</t>
  </si>
  <si>
    <t xml:space="preserve"> 6,075,000.00</t>
  </si>
  <si>
    <t xml:space="preserve"> 58,760,197.32</t>
  </si>
  <si>
    <t xml:space="preserve"> 02.04.2025 09:04:51</t>
  </si>
  <si>
    <t xml:space="preserve"> REF:195f5173807c4863 SIMUSSD FT FROM BERENARDO HAMIS MAGAZI TO SHAODU  N/A</t>
  </si>
  <si>
    <t xml:space="preserve"> 02.04.2025 09:01:34</t>
  </si>
  <si>
    <t xml:space="preserve"> 2,354,500.00</t>
  </si>
  <si>
    <t xml:space="preserve"> 61,114,697.32</t>
  </si>
  <si>
    <t xml:space="preserve"> 02.04.2025 09:12:20</t>
  </si>
  <si>
    <t xml:space="preserve"> REF:195f51e0f85c3862 AGENCY FT AB17435741423314812544:Ally omary:Dp N/A</t>
  </si>
  <si>
    <t xml:space="preserve"> 02.04.2025 09:12:19</t>
  </si>
  <si>
    <t xml:space="preserve"> 68,114,697.32</t>
  </si>
  <si>
    <t xml:space="preserve"> 02.04.2025 09:14:24</t>
  </si>
  <si>
    <t xml:space="preserve"> REF:195f51ff4e751b99 SIMAPP FT FROM MAULID MOHAMED KAWALA TO SHAODU  N/A</t>
  </si>
  <si>
    <t xml:space="preserve"> 02.04.2025 09:11:07</t>
  </si>
  <si>
    <t xml:space="preserve"> 4,635,000.00</t>
  </si>
  <si>
    <t xml:space="preserve"> 72,749,697.32</t>
  </si>
  <si>
    <t xml:space="preserve"> 02.04.2025 09:15:27</t>
  </si>
  <si>
    <t xml:space="preserve"> REF:195f520ec83a9b9d SIMAPP FT FROM JACKSON LABAN MUNUO TO SHAODU  N/A</t>
  </si>
  <si>
    <t xml:space="preserve"> 02.04.2025 09:12:10</t>
  </si>
  <si>
    <t xml:space="preserve"> 74,749,697.32</t>
  </si>
  <si>
    <t xml:space="preserve"> 02.04.2025 10:46:08</t>
  </si>
  <si>
    <t xml:space="preserve"> REF:195f573f1d823b8f AGENCY FT AB17435797708289866036:Jackson:Deposit N/A</t>
  </si>
  <si>
    <t xml:space="preserve"> 75,749,697.32</t>
  </si>
  <si>
    <t xml:space="preserve"> 02.04.2025 10:49:32</t>
  </si>
  <si>
    <t xml:space="preserve"> REF:195f5770cd48894d SIMAPP FT FROM NYAIKOBA MAHO MATO TO SHAODU  N/A</t>
  </si>
  <si>
    <t xml:space="preserve"> 02.04.2025 10:46:14</t>
  </si>
  <si>
    <t xml:space="preserve"> 6,163,000.00</t>
  </si>
  <si>
    <t xml:space="preserve"> 81,912,697.32</t>
  </si>
  <si>
    <t xml:space="preserve"> 02.04.2025 11:43:28</t>
  </si>
  <si>
    <t xml:space="preserve"> REF:195f5a86fd216b2c AGENCY FT AB17435832110041419475:Patrick:Nadai Chuma 13.68MLN N/A</t>
  </si>
  <si>
    <t xml:space="preserve"> 1,068,000.00</t>
  </si>
  <si>
    <t xml:space="preserve"> 82,980,697.32</t>
  </si>
  <si>
    <t xml:space="preserve"> 02.04.2025 11:57:20</t>
  </si>
  <si>
    <t xml:space="preserve"> REF:195f5b52189b9ad5 AGENCY FT AB17435840428781490178:Jackson:Payment N/A</t>
  </si>
  <si>
    <t xml:space="preserve"> 84,680,697.32</t>
  </si>
  <si>
    <t xml:space="preserve"> 02.04.2025 12:03:26</t>
  </si>
  <si>
    <t xml:space="preserve"> REF:195f5bab52dcb932 AGENCY FT AB17435844081729017711:Ezra:Kuweka N/A</t>
  </si>
  <si>
    <t xml:space="preserve"> 02.04.2025 12:03:25</t>
  </si>
  <si>
    <t xml:space="preserve"> 87,780,697.32</t>
  </si>
  <si>
    <t xml:space="preserve"> 02.04.2025 12:06:26</t>
  </si>
  <si>
    <t xml:space="preserve"> REF:195f5bd772aa0a3d AGENCY FT AB17435845890605966582:Jackson:Payment N/A</t>
  </si>
  <si>
    <t xml:space="preserve"> 89,780,697.32</t>
  </si>
  <si>
    <t xml:space="preserve"> 02.04.2025 12:09:35</t>
  </si>
  <si>
    <t xml:space="preserve"> REF:195f5c0593e5dafb SIMAPP FT FROM OMAR SAID OMAR TO SHAODU  N/A</t>
  </si>
  <si>
    <t xml:space="preserve"> 02.04.2025 12:06:18</t>
  </si>
  <si>
    <t xml:space="preserve"> 98,780,697.32</t>
  </si>
  <si>
    <t xml:space="preserve"> 02.04.2025 12:19:43</t>
  </si>
  <si>
    <t xml:space="preserve"> REF:195f5c99e2bb4988 AGENCY FT AB17435853854493659045:Daniel kayuni:Malipo N/A</t>
  </si>
  <si>
    <t xml:space="preserve"> 99,500,697.32</t>
  </si>
  <si>
    <t xml:space="preserve"> REF:195f5c99f98d4987 AGENCY FT AB17435853856374466061:Ngofi hardware:Deposits N/A</t>
  </si>
  <si>
    <t xml:space="preserve"> 100,900,697.32</t>
  </si>
  <si>
    <t xml:space="preserve"> 02.04.2025 12:21:09</t>
  </si>
  <si>
    <t xml:space="preserve"> REF:195f5caef5a03a82 AGENCY FT AB17435854717992211979:Ezra nashon:Kuweka N/A</t>
  </si>
  <si>
    <t xml:space="preserve"> 101,900,697.32</t>
  </si>
  <si>
    <t xml:space="preserve"> 02.04.2025 12:45:15</t>
  </si>
  <si>
    <t xml:space="preserve"> REF:195f5e0fe5f4f9e6 AGENCY FT AB17435869173904334370:Maria:Malipo ya vioo N/A</t>
  </si>
  <si>
    <t xml:space="preserve"> 02.04.2025 12:45:14</t>
  </si>
  <si>
    <t xml:space="preserve"> 111,900,697.32</t>
  </si>
  <si>
    <t xml:space="preserve"> 02.04.2025 12:53:13</t>
  </si>
  <si>
    <t xml:space="preserve"> REF:195f5e84b4c9d8f9 AGENCY FT AB17435873959049192000:Jackson:Payment N/A</t>
  </si>
  <si>
    <t xml:space="preserve"> 113,400,697.32</t>
  </si>
  <si>
    <t xml:space="preserve"> 02.04.2025 13:00:26</t>
  </si>
  <si>
    <t xml:space="preserve"> REF:195f5eee6a079853 SIMAPP FT FROM DANIEL DONARD NKONDOLA TO SHAODU  N/A</t>
  </si>
  <si>
    <t xml:space="preserve"> 02.04.2025 12:57:09</t>
  </si>
  <si>
    <t xml:space="preserve"> 27,000.00</t>
  </si>
  <si>
    <t xml:space="preserve"> 113,427,697.32</t>
  </si>
  <si>
    <t xml:space="preserve"> 02.04.2025 13:28:11</t>
  </si>
  <si>
    <t xml:space="preserve"> REF:195f6084fcc87819 SIMAPP FT FROM KASSIM ABDALLAH NGOTIKWE TO SHAODU  N/A</t>
  </si>
  <si>
    <t xml:space="preserve"> 02.04.2025 13:24:54</t>
  </si>
  <si>
    <t xml:space="preserve"> 2,404,000.00</t>
  </si>
  <si>
    <t xml:space="preserve"> 115,831,697.32</t>
  </si>
  <si>
    <t xml:space="preserve"> 02.04.2025 13:43:51</t>
  </si>
  <si>
    <t xml:space="preserve"> REF:195f616a547ea9fe AGENCY FT AB17435904335857359480:Mbice:Pay N/A</t>
  </si>
  <si>
    <t xml:space="preserve"> 7,250,000.00</t>
  </si>
  <si>
    <t xml:space="preserve"> 123,081,697.32</t>
  </si>
  <si>
    <t xml:space="preserve"> 02.04.2025 13:59:34</t>
  </si>
  <si>
    <t xml:space="preserve"> REF:195f6250a54cfa16 AGENCY FT AB17435913769656217805:Ezra:Kuweka N/A</t>
  </si>
  <si>
    <t xml:space="preserve"> 124,981,697.32</t>
  </si>
  <si>
    <t xml:space="preserve"> 02.04.2025 14:36:13</t>
  </si>
  <si>
    <t xml:space="preserve"> REF:195f64694bdc6bbc AGENCY FT AB17435935751407843366:Nice kaziri:. N/A</t>
  </si>
  <si>
    <t xml:space="preserve"> 02.04.2025 14:36:12</t>
  </si>
  <si>
    <t xml:space="preserve"> 674,000.00</t>
  </si>
  <si>
    <t xml:space="preserve"> 125,655,697.32</t>
  </si>
  <si>
    <t xml:space="preserve"> 02.04.2025 14:41:01</t>
  </si>
  <si>
    <t xml:space="preserve"> REF:195f64afa643c8a9 SIMAPP FT FROM FRANCO MOLOLO MWAKABUTA TO SHAODU  N/A</t>
  </si>
  <si>
    <t xml:space="preserve"> 02.04.2025 14:37:43</t>
  </si>
  <si>
    <t xml:space="preserve"> 775,500.00</t>
  </si>
  <si>
    <t xml:space="preserve"> 126,431,197.32</t>
  </si>
  <si>
    <t xml:space="preserve"> 02.04.2025 15:25:14</t>
  </si>
  <si>
    <t xml:space="preserve"> REF:195f673771028ac0 AGENCY FT AB17435965167024326999:Dp:Dp N/A</t>
  </si>
  <si>
    <t xml:space="preserve"> 129,341,197.32</t>
  </si>
  <si>
    <t xml:space="preserve"> 02.04.2025 17:59:21</t>
  </si>
  <si>
    <t xml:space="preserve"> REF:195f700919882bdd AGENCY FT AB17436057639337499383:Ezra:Kuweka N/A</t>
  </si>
  <si>
    <t xml:space="preserve"> 20,000.00</t>
  </si>
  <si>
    <t xml:space="preserve"> 129,361,197.32</t>
  </si>
  <si>
    <t xml:space="preserve"> 02.04.2025 18:33:19</t>
  </si>
  <si>
    <t xml:space="preserve"> REF:195f71fa98804840 IB FT FROM SHAODU BUILDING MATERIAL LIMITED TO SAPPHIRE  PURCHASE</t>
  </si>
  <si>
    <t xml:space="preserve"> 99,361,197.32</t>
  </si>
  <si>
    <t xml:space="preserve"> 02.04.2025 18:49:33</t>
  </si>
  <si>
    <t xml:space="preserve"> REF:195f72e83ddcdb33 AGENCY FT AB17436087749936646602:January:Dp N/A</t>
  </si>
  <si>
    <t xml:space="preserve"> 02.04.2025 18:49:32</t>
  </si>
  <si>
    <t xml:space="preserve"> 12,060,000.00</t>
  </si>
  <si>
    <t xml:space="preserve"> 61,421,197.32</t>
  </si>
  <si>
    <t xml:space="preserve"> 02.04.2025 19:20:25</t>
  </si>
  <si>
    <t xml:space="preserve"> REF:195f74ac6c6b880e AGENCY FT AB17436106273739881315:Mama kessy:Dep N/A</t>
  </si>
  <si>
    <t xml:space="preserve"> 02.04.2025 19:20:24</t>
  </si>
  <si>
    <t xml:space="preserve"> 2,700,000.00</t>
  </si>
  <si>
    <t xml:space="preserve"> 64,121,197.32</t>
  </si>
  <si>
    <t xml:space="preserve"> 03.04.2025 08:17:27</t>
  </si>
  <si>
    <t xml:space="preserve"> REF:195fa122b31d8b65 AGENCY FT AB17436572486928007688:Stinus:Deposits N/A</t>
  </si>
  <si>
    <t xml:space="preserve"> 03.04.2025 08:17:26</t>
  </si>
  <si>
    <t xml:space="preserve"> 64,521,197.32</t>
  </si>
  <si>
    <t xml:space="preserve"> 03.04.2025 08:47:32</t>
  </si>
  <si>
    <t xml:space="preserve"> REF:195fa30b90c2d81d ESB TIPS YAS/ZANTEL 501-25982635860089 25571549038 KIMARA TO SHAODU B</t>
  </si>
  <si>
    <t xml:space="preserve"> 66,121,197.32</t>
  </si>
  <si>
    <t xml:space="preserve"> 03.04.2025 09:42:22</t>
  </si>
  <si>
    <t xml:space="preserve"> REF:195fa5fe878ca8d3 AGENCY FT AB17436623439088626632:Yosam:Other N/A</t>
  </si>
  <si>
    <t xml:space="preserve"> 03.04.2025 09:42:21</t>
  </si>
  <si>
    <t xml:space="preserve"> 68,121,197.32</t>
  </si>
  <si>
    <t xml:space="preserve"> 03.04.2025 10:11:00</t>
  </si>
  <si>
    <t xml:space="preserve"> REF:195fa7a1fcf31981 AGENCY FT AB17436640619316744664:Ezra:Kuweka N/A</t>
  </si>
  <si>
    <t xml:space="preserve"> 03.04.2025 10:10:59</t>
  </si>
  <si>
    <t xml:space="preserve"> 69,121,197.32</t>
  </si>
  <si>
    <t xml:space="preserve"> 03.04.2025 10:11:28</t>
  </si>
  <si>
    <t xml:space="preserve"> REF:195fa7a8e565abc8 AGENCY FT AB17436640902528674271:Ally Omary:Dp N/A</t>
  </si>
  <si>
    <t xml:space="preserve"> 71,121,197.32</t>
  </si>
  <si>
    <t xml:space="preserve"> 03.04.2025 10:23:24</t>
  </si>
  <si>
    <t xml:space="preserve"> REF:195fa887e0967806 ESB TIPS NBC 015-DT25040316501533 040201146899 CELINA MWAKABWALE TO S</t>
  </si>
  <si>
    <t xml:space="preserve"> 73,371,197.32</t>
  </si>
  <si>
    <t xml:space="preserve"> 03.04.2025 10:24:34</t>
  </si>
  <si>
    <t xml:space="preserve"> REF:195fa868d10f6892 SIMAPP FT FROM MARIAMU HASSAN KIZUNGU TO SHAODU Lulu cement  N/A</t>
  </si>
  <si>
    <t xml:space="preserve"> 03.04.2025 10:21:16</t>
  </si>
  <si>
    <t xml:space="preserve"> 72,121,197.32</t>
  </si>
  <si>
    <t xml:space="preserve"> 03.04.2025 10:50:32</t>
  </si>
  <si>
    <t xml:space="preserve"> REF:195fa9e51e21f8f9 AGENCY FT AB17436664338104383055:Ezra:Kuweka N/A</t>
  </si>
  <si>
    <t xml:space="preserve"> 73,671,197.32</t>
  </si>
  <si>
    <t xml:space="preserve"> 03.04.2025 11:19:39</t>
  </si>
  <si>
    <t xml:space="preserve"> REF:195fab8f9e026a3a SIMAPP FT FROM BAHATI PIUS SEGERETI TO SHAODU  N/A</t>
  </si>
  <si>
    <t xml:space="preserve"> 03.04.2025 11:16:21</t>
  </si>
  <si>
    <t xml:space="preserve"> 6,208,000.00</t>
  </si>
  <si>
    <t xml:space="preserve"> 79,879,197.32</t>
  </si>
  <si>
    <t xml:space="preserve"> 03.04.2025 11:21:39</t>
  </si>
  <si>
    <t xml:space="preserve"> REF:195fabacfbf36866 AGENCY FT AB17436683010409398076:Mbice:Pay N/A</t>
  </si>
  <si>
    <t xml:space="preserve"> 86,719,197.32</t>
  </si>
  <si>
    <t xml:space="preserve"> 03.04.2025 11:23:54</t>
  </si>
  <si>
    <t xml:space="preserve"> REF:195fabcdc93efb11 IB FT FROM DODOMA TURK COMPANY LTD TO SHAODU  Alumnium mr sharf doors</t>
  </si>
  <si>
    <t xml:space="preserve"> 03.04.2025 11:23:53</t>
  </si>
  <si>
    <t xml:space="preserve"> 286,000.00</t>
  </si>
  <si>
    <t xml:space="preserve"> 87,005,197.32</t>
  </si>
  <si>
    <t xml:space="preserve"> 03.04.2025 11:44:47</t>
  </si>
  <si>
    <t xml:space="preserve"> REF:195facffea0e6bec AGENCY FT AB17436696896286934410:Joyce:Dep N/A</t>
  </si>
  <si>
    <t xml:space="preserve"> 2,460,000.00</t>
  </si>
  <si>
    <t xml:space="preserve"> 89,465,197.32</t>
  </si>
  <si>
    <t xml:space="preserve"> 03.04.2025 11:59:48</t>
  </si>
  <si>
    <t xml:space="preserve"> REF:195faddbccbf5be5 SIMAPP FT FROM BAHATI PIUS SEGERETI TO SHAODU  N/A</t>
  </si>
  <si>
    <t xml:space="preserve"> 03.04.2025 11:56:30</t>
  </si>
  <si>
    <t xml:space="preserve"> 89,565,197.32</t>
  </si>
  <si>
    <t xml:space="preserve"> 03.04.2025 12:11:49</t>
  </si>
  <si>
    <t xml:space="preserve"> REF:195fae8be65de9c5 SIMAPP FT FROM GATARIMO TO SHAODU  N/A</t>
  </si>
  <si>
    <t xml:space="preserve"> 03.04.2025 12:08:32</t>
  </si>
  <si>
    <t xml:space="preserve"> 96,565,197.32</t>
  </si>
  <si>
    <t xml:space="preserve"> 03.04.2025 12:56:12</t>
  </si>
  <si>
    <t xml:space="preserve"> REF:195fb1161a8aa87e AGENCY FT AB17436739748395223953:Maria mushi:Akiba N/A</t>
  </si>
  <si>
    <t xml:space="preserve"> 8,036,000.00</t>
  </si>
  <si>
    <t xml:space="preserve"> 104,601,197.32</t>
  </si>
  <si>
    <t xml:space="preserve"> 03.04.2025 13:32:47</t>
  </si>
  <si>
    <t xml:space="preserve"> REF:195fb32dfccef851 SIMAPP FT FROM JUMA YAHYA ABDUL TO SHAODU GLASS  N/A</t>
  </si>
  <si>
    <t xml:space="preserve"> 03.04.2025 13:29:30</t>
  </si>
  <si>
    <t xml:space="preserve"> 5,545,000.00</t>
  </si>
  <si>
    <t xml:space="preserve"> 110,146,197.32</t>
  </si>
  <si>
    <t xml:space="preserve"> 03.04.2025 14:19:41</t>
  </si>
  <si>
    <t xml:space="preserve"> REF:195fb5dce3decb7d SIMUSSD FT FROM FIDELIS ERIMENT NGOWI TO SHAODU  N/A</t>
  </si>
  <si>
    <t xml:space="preserve"> 03.04.2025 14:16:23</t>
  </si>
  <si>
    <t xml:space="preserve"> 115,496,197.32</t>
  </si>
  <si>
    <t xml:space="preserve"> 03.04.2025 14:55:12</t>
  </si>
  <si>
    <t xml:space="preserve"> REF:195fb7e52b39eaff SIMAPP FT FROM EMMANUEL PAULO LORRY TO SHAODU  N/A</t>
  </si>
  <si>
    <t xml:space="preserve"> 03.04.2025 14:51:54</t>
  </si>
  <si>
    <t xml:space="preserve"> 265,000.00</t>
  </si>
  <si>
    <t xml:space="preserve"> 115,761,197.32</t>
  </si>
  <si>
    <t xml:space="preserve"> 03.04.2025 15:03:59</t>
  </si>
  <si>
    <t xml:space="preserve"> REF:195fb865ae4f9ade AGENCY FT AB17436816407616622223:Aloyce:Deposit N/A</t>
  </si>
  <si>
    <t xml:space="preserve"> 03.04.2025 15:03:58</t>
  </si>
  <si>
    <t xml:space="preserve"> 117,181,197.32</t>
  </si>
  <si>
    <t xml:space="preserve"> 03.04.2025 15:24:54</t>
  </si>
  <si>
    <t xml:space="preserve"> REF:195fb9980ea2e934 AGENCY FT AB17436828951132754740:Ongwin:Dp N/A</t>
  </si>
  <si>
    <t xml:space="preserve"> 03.04.2025 15:24:53</t>
  </si>
  <si>
    <t xml:space="preserve"> 117,541,197.32</t>
  </si>
  <si>
    <t xml:space="preserve"> 03.04.2025 15:29:04</t>
  </si>
  <si>
    <t xml:space="preserve"> REF:195fb9d53c011861 IB FT FROM SHAODU BUILDING MATERIAL LIMITED TO DAZHONG  PURCHASE</t>
  </si>
  <si>
    <t xml:space="preserve"> 19,250,000.00</t>
  </si>
  <si>
    <t xml:space="preserve"> 98,291,197.32</t>
  </si>
  <si>
    <t xml:space="preserve"> 03.04.2025 15:31:45</t>
  </si>
  <si>
    <t xml:space="preserve"> REF:195fb9fc9cc12869 AGENCY FT AB17436833071823619274:Patrick:Deposit N/A</t>
  </si>
  <si>
    <t xml:space="preserve"> 52,000.00</t>
  </si>
  <si>
    <t xml:space="preserve"> 98,343,197.32</t>
  </si>
  <si>
    <t xml:space="preserve"> 03.04.2025 15:33:26</t>
  </si>
  <si>
    <t xml:space="preserve"> REF:195fba152b7da86d AGENCY FT AB17436834076593328231:Dfh:Akiba N/A</t>
  </si>
  <si>
    <t xml:space="preserve"> 99,743,197.32</t>
  </si>
  <si>
    <t xml:space="preserve"> 03.04.2025 16:30:44</t>
  </si>
  <si>
    <t xml:space="preserve"> REF:195fbd5ca20f5a4c SIMAPP FT FROM SAMWEL PAUL DANIEL TO SHAODU den N/A</t>
  </si>
  <si>
    <t xml:space="preserve"> 03.04.2025 16:27:27</t>
  </si>
  <si>
    <t xml:space="preserve"> 100,343,197.32</t>
  </si>
  <si>
    <t xml:space="preserve"> 03.04.2025 16:31:39</t>
  </si>
  <si>
    <t xml:space="preserve"> REF:195fbd6a05c6eb93 IB FT FROM SHAODU BUILDING MATERIAL LIMITED TO VERONICA  REFUND</t>
  </si>
  <si>
    <t xml:space="preserve"> 3,150,000.00</t>
  </si>
  <si>
    <t xml:space="preserve"> 97,193,197.32</t>
  </si>
  <si>
    <t xml:space="preserve"> 03.04.2025 17:09:44</t>
  </si>
  <si>
    <t xml:space="preserve"> REF:195fbfc8203398c7 ESB TIPS YAS/ZANTEL 501-25382639659114 255717728119 APASIA MANDARA TO</t>
  </si>
  <si>
    <t xml:space="preserve"> 99,193,197.32</t>
  </si>
  <si>
    <t xml:space="preserve"> 03.04.2025 17:14:53</t>
  </si>
  <si>
    <t xml:space="preserve"> REF:195fbfe324ab193a SIMAPP FT FROM LEMBURIS LUCAS MUNUO TO SHAODU  N/A</t>
  </si>
  <si>
    <t xml:space="preserve"> 03.04.2025 17:11:35</t>
  </si>
  <si>
    <t xml:space="preserve"> 2,593,100.00</t>
  </si>
  <si>
    <t xml:space="preserve"> 101,786,297.32</t>
  </si>
  <si>
    <t xml:space="preserve"> 03.04.2025 20:38:24</t>
  </si>
  <si>
    <t xml:space="preserve"> REF:195fcb882faa4a8e SIMAPP FT FROM SAMWEL PAUL DANIEL TO SHAODU deni N/A</t>
  </si>
  <si>
    <t xml:space="preserve"> 03.04.2025 20:35:05</t>
  </si>
  <si>
    <t xml:space="preserve"> 101,846,297.32</t>
  </si>
  <si>
    <t xml:space="preserve"> 03.04.2025 21:25:49</t>
  </si>
  <si>
    <t xml:space="preserve"> REF:195fce3f286d4ada IB FT FROM SHAODU BUILDING MATERIAL LIMITED TO GLOBAL  PURCHASE</t>
  </si>
  <si>
    <t xml:space="preserve"> 51,846,297.32</t>
  </si>
  <si>
    <t xml:space="preserve"> 03.04.2025 21:29:14</t>
  </si>
  <si>
    <t xml:space="preserve"> REF:195fce710bf3a9e8 IB FT FROM SHAODU BUILDING MATERIAL LIMITED TO SAPPHIRE  PURCHASE</t>
  </si>
  <si>
    <t xml:space="preserve"> 21,846,297.32</t>
  </si>
  <si>
    <t xml:space="preserve"> 04.04.2025 09:25:25</t>
  </si>
  <si>
    <t xml:space="preserve"> REF:195ff76bf4241845 AGENCY FT AB17437477267642305625:Marick Tarimo:Deposits N/A</t>
  </si>
  <si>
    <t xml:space="preserve"> 2,960,000.00</t>
  </si>
  <si>
    <t xml:space="preserve"> 24,806,297.32</t>
  </si>
  <si>
    <t xml:space="preserve"> 04.04.2025 09:44:50</t>
  </si>
  <si>
    <t xml:space="preserve"> REF:195ff888888a49c5 AGENCY FT AB17437488923189608133:Rajab:Dep N/A</t>
  </si>
  <si>
    <t xml:space="preserve"> 29,806,297.32</t>
  </si>
  <si>
    <t xml:space="preserve"> 04.04.2025 10:11:02</t>
  </si>
  <si>
    <t xml:space="preserve"> REF:195ffa08107f0827 AGENCY FT AB17437504632411373121:Stinus:Deposits N/A</t>
  </si>
  <si>
    <t xml:space="preserve"> 04.04.2025 10:11:01</t>
  </si>
  <si>
    <t xml:space="preserve"> 33,306,297.32</t>
  </si>
  <si>
    <t xml:space="preserve"> 04.04.2025 11:00:00</t>
  </si>
  <si>
    <t xml:space="preserve"> REF:195ffcd5525399d6 SIMAPP FT FROM STEPHEN MICHAEL MUNISHI TO SHAODU Purchase of 1 x 1 sq</t>
  </si>
  <si>
    <t xml:space="preserve"> 04.04.2025 10:56:41</t>
  </si>
  <si>
    <t xml:space="preserve"> 42,306,297.32</t>
  </si>
  <si>
    <t xml:space="preserve"> 04.04.2025 11:38:01</t>
  </si>
  <si>
    <t xml:space="preserve"> REF:195fff0275f42b5a SIMAPP FT FROM FRANCO MOLOLO MWAKABUTA TO SHAODU  N/A</t>
  </si>
  <si>
    <t xml:space="preserve"> 04.04.2025 11:34:43</t>
  </si>
  <si>
    <t xml:space="preserve"> 164,000.00</t>
  </si>
  <si>
    <t xml:space="preserve"> 42,470,297.32</t>
  </si>
  <si>
    <t xml:space="preserve"> 04.04.2025 11:43:16</t>
  </si>
  <si>
    <t xml:space="preserve"> REF:195fff4f2232e8e7 SIMAPP FT FROM JUMA YAHYA ABDUL TO SHAODU  N/A</t>
  </si>
  <si>
    <t xml:space="preserve"> 04.04.2025 11:39:57</t>
  </si>
  <si>
    <t xml:space="preserve"> 6,943,000.00</t>
  </si>
  <si>
    <t xml:space="preserve"> 49,413,297.32</t>
  </si>
  <si>
    <t xml:space="preserve"> 04.04.2025 12:32:33</t>
  </si>
  <si>
    <t xml:space="preserve"> REF:1960022105e15aa6 AGENCY FT AB17437589542117622448:Amos:Deposits N/A</t>
  </si>
  <si>
    <t xml:space="preserve"> 04.04.2025 12:32:32</t>
  </si>
  <si>
    <t xml:space="preserve"> 1,812,000.00</t>
  </si>
  <si>
    <t xml:space="preserve"> 51,225,297.32</t>
  </si>
  <si>
    <t xml:space="preserve"> 04.04.2025 12:37:29</t>
  </si>
  <si>
    <t xml:space="preserve"> REF:196002697bf9bb89 AGENCY FT AB17437592507969354530:JACKSON:Payments N/A</t>
  </si>
  <si>
    <t xml:space="preserve"> 52,625,297.32</t>
  </si>
  <si>
    <t xml:space="preserve"> 04.04.2025 12:39:21</t>
  </si>
  <si>
    <t xml:space="preserve"> REF:19600284c0a61be9 AGENCY FT AB17437593626744425086:JACKSON:Payments N/A</t>
  </si>
  <si>
    <t xml:space="preserve"> 54,325,297.32</t>
  </si>
  <si>
    <t xml:space="preserve"> 04.04.2025 12:41:11</t>
  </si>
  <si>
    <t xml:space="preserve"> REF:1960029eb2b28b86 AGENCY FT AB17437594687333136140:JACKSON:Payments N/A</t>
  </si>
  <si>
    <t xml:space="preserve"> 04.04.2025 12:41:07</t>
  </si>
  <si>
    <t xml:space="preserve"> 55,625,297.32</t>
  </si>
  <si>
    <t xml:space="preserve"> 04.04.2025 12:53:06</t>
  </si>
  <si>
    <t xml:space="preserve"> REF:1960034db72279d6 AGENCY FT AB17437601858258102818:MOHAMMED KATUNDU:Malipo matilio N/A</t>
  </si>
  <si>
    <t xml:space="preserve"> 04.04.2025 12:53:05</t>
  </si>
  <si>
    <t xml:space="preserve"> 1,171,500.00</t>
  </si>
  <si>
    <t xml:space="preserve"> 56,796,797.32</t>
  </si>
  <si>
    <t xml:space="preserve"> 04.04.2025 13:15:20</t>
  </si>
  <si>
    <t xml:space="preserve"> REF:196004939f1a5809 SIMAPP FT FROM FRANCO MOLOLO MWAKABUTA TO SHAODU  N/A</t>
  </si>
  <si>
    <t xml:space="preserve"> 04.04.2025 13:12:01</t>
  </si>
  <si>
    <t xml:space="preserve"> 942,000.00</t>
  </si>
  <si>
    <t xml:space="preserve"> 57,738,797.32</t>
  </si>
  <si>
    <t xml:space="preserve"> 04.04.2025 13:40:56</t>
  </si>
  <si>
    <t xml:space="preserve"> REF:19600609e550ba09 AGENCY FT AB17437630536418842288:Joseph:0 N/A</t>
  </si>
  <si>
    <t xml:space="preserve"> 04.04.2025 13:40:52</t>
  </si>
  <si>
    <t xml:space="preserve"> 67,738,797.32</t>
  </si>
  <si>
    <t xml:space="preserve"> 04.04.2025 14:02:57</t>
  </si>
  <si>
    <t xml:space="preserve"> REF: 1960074d77de1a87 IB BATCH: 10899547040425 salary</t>
  </si>
  <si>
    <t xml:space="preserve"> 5,049,396.00</t>
  </si>
  <si>
    <t xml:space="preserve"> 62,689,401.32</t>
  </si>
  <si>
    <t xml:space="preserve"> 28,798.00</t>
  </si>
  <si>
    <t xml:space="preserve"> 62,660,603.32</t>
  </si>
  <si>
    <t xml:space="preserve"> 04.04.2025 14:22:24</t>
  </si>
  <si>
    <t xml:space="preserve"> REF:1960086a2f6999d0 SIMAPP FT FROM FRANCO MOLOLO MWAKABUTA TO SHAODU  N/A</t>
  </si>
  <si>
    <t xml:space="preserve"> 04.04.2025 14:19:05</t>
  </si>
  <si>
    <t xml:space="preserve"> 1,052,500.00</t>
  </si>
  <si>
    <t xml:space="preserve"> 63,713,103.32</t>
  </si>
  <si>
    <t xml:space="preserve"> 04.04.2025 14:27:32</t>
  </si>
  <si>
    <t xml:space="preserve"> REF:196008b57c220aa4 AGENCY FT AB17437658537652871224:IBRA:KUWEKA N/A</t>
  </si>
  <si>
    <t xml:space="preserve"> 2,750,000.00</t>
  </si>
  <si>
    <t xml:space="preserve"> 66,463,103.32</t>
  </si>
  <si>
    <t xml:space="preserve"> 04.04.2025 15:09:03</t>
  </si>
  <si>
    <t xml:space="preserve"> REF:19600b159106bb6c SIMAPP FT FROM OMAR SAID OMAR TO SHAODU  N/A</t>
  </si>
  <si>
    <t xml:space="preserve"> 04.04.2025 15:05:44</t>
  </si>
  <si>
    <t xml:space="preserve"> 72,463,103.32</t>
  </si>
  <si>
    <t xml:space="preserve"> 04.04.2025 15:58:05</t>
  </si>
  <si>
    <t xml:space="preserve"> REF:19600de3c719aaec SIMAPP FT FROM FRANCO MOLOLO MWAKABUTA TO SHAODU  N/A</t>
  </si>
  <si>
    <t xml:space="preserve"> 04.04.2025 15:54:46</t>
  </si>
  <si>
    <t xml:space="preserve"> 127,600.00</t>
  </si>
  <si>
    <t xml:space="preserve"> 72,590,703.32</t>
  </si>
  <si>
    <t xml:space="preserve"> 04.04.2025 15:58:08</t>
  </si>
  <si>
    <t xml:space="preserve"> REF:19600de498be2bb4 IB FT FROM SHAODU BUILDING MATERIAL LIMITED TO JUMA  REFUND</t>
  </si>
  <si>
    <t xml:space="preserve"> 3,432,000.00</t>
  </si>
  <si>
    <t xml:space="preserve"> 69,158,703.32</t>
  </si>
  <si>
    <t xml:space="preserve"> 04.04.2025 17:51:18</t>
  </si>
  <si>
    <t xml:space="preserve"> TZ HZ1IO0KHQGH58BB7 IB TIS TRANSFER FROM SHAODU BUILDING MATERIAL LIMITED TO XINGHAO GROUP</t>
  </si>
  <si>
    <t xml:space="preserve"> 55,070,000.00</t>
  </si>
  <si>
    <t xml:space="preserve"> 14,088,703.32</t>
  </si>
  <si>
    <t xml:space="preserve"> TZ HZ1IO0KHQGH58BB7 CHARGE: TIS TRANSFER VIA IB</t>
  </si>
  <si>
    <t xml:space="preserve"> 14,078,703.32</t>
  </si>
  <si>
    <t xml:space="preserve"> 04.04.2025 18:23:13</t>
  </si>
  <si>
    <t xml:space="preserve"> REF:1960166257d5e8f5 IB TIPS FT FROM SHAODU TO LASUN INVESTMENT (T) LIMITED</t>
  </si>
  <si>
    <t xml:space="preserve"> 13,680,000.00</t>
  </si>
  <si>
    <t xml:space="preserve"> 398,703.32</t>
  </si>
  <si>
    <t xml:space="preserve"> 04.04.2025 18:23:14</t>
  </si>
  <si>
    <t xml:space="preserve"> REF:1960166257d5e8f5 CHARGE: TIPS TRANSFER VIA IB</t>
  </si>
  <si>
    <t xml:space="preserve"> 2,000.00</t>
  </si>
  <si>
    <t xml:space="preserve"> 396,703.32</t>
  </si>
  <si>
    <t xml:space="preserve"> 04.04.2025 20:44:19</t>
  </si>
  <si>
    <t xml:space="preserve"> 383,703.32</t>
  </si>
  <si>
    <t xml:space="preserve"> 04.04.2025 20:49:53</t>
  </si>
  <si>
    <t xml:space="preserve"> 381,363.32</t>
  </si>
  <si>
    <t xml:space="preserve"> 04.04.2025 21:40:17</t>
  </si>
  <si>
    <t xml:space="preserve"> REF:196021788a666958 SIMAPP FT FROM BARAKA RICHARD MARENGE TO SHAODU Malipo ya Vioo box mb</t>
  </si>
  <si>
    <t xml:space="preserve"> 04.04.2025 21:36:58</t>
  </si>
  <si>
    <t xml:space="preserve"> 10,381,363.32</t>
  </si>
  <si>
    <t xml:space="preserve"> 04.04.2025 22:50:34</t>
  </si>
  <si>
    <t xml:space="preserve"> REF:1960257e2b6578fd SIMAPP FT FROM PRISCUS SEVERINE LASWAY TO SHAODU  N/A</t>
  </si>
  <si>
    <t xml:space="preserve"> 04.04.2025 22:47:16</t>
  </si>
  <si>
    <t xml:space="preserve"> 11,841,363.32</t>
  </si>
  <si>
    <t xml:space="preserve"> 05.04.2025 09:20:26</t>
  </si>
  <si>
    <t xml:space="preserve"> REF:196049b912e5b8e5 ESB TIPS AIRTEL 504-APCTZ169981158975488 255684067279 MWANDU HEZRON T</t>
  </si>
  <si>
    <t xml:space="preserve"> 12,216,363.32</t>
  </si>
  <si>
    <t xml:space="preserve"> 05.04.2025 11:39:17</t>
  </si>
  <si>
    <t xml:space="preserve"> REF:1960517a7f097825 SIMAPP FT FROM FRANCO MOLOLO MWAKABUTA TO SHAODU  N/A</t>
  </si>
  <si>
    <t xml:space="preserve"> 05.04.2025 11:35:58</t>
  </si>
  <si>
    <t xml:space="preserve"> 3,185,000.00</t>
  </si>
  <si>
    <t xml:space="preserve"> 15,401,363.32</t>
  </si>
  <si>
    <t xml:space="preserve"> 05.04.2025 12:02:34</t>
  </si>
  <si>
    <t xml:space="preserve"> REF:196052cf8569d869 SIMAPP FT FROM BARAKA HEMEDI JEREKO TO SHAODU  N/A</t>
  </si>
  <si>
    <t xml:space="preserve"> 05.04.2025 11:59:15</t>
  </si>
  <si>
    <t xml:space="preserve"> 1,550,000.00</t>
  </si>
  <si>
    <t xml:space="preserve"> 16,951,363.32</t>
  </si>
  <si>
    <t xml:space="preserve"> 05.04.2025 12:11:36</t>
  </si>
  <si>
    <t xml:space="preserve"> REF:196053540c577947 SIMAPP FT FROM ESTER EPAPHRA MELLA TO SHAODU tiles N/A</t>
  </si>
  <si>
    <t xml:space="preserve"> 05.04.2025 12:08:18</t>
  </si>
  <si>
    <t xml:space="preserve"> 1,495,000.00</t>
  </si>
  <si>
    <t xml:space="preserve"> 18,446,363.32</t>
  </si>
  <si>
    <t xml:space="preserve"> 05.04.2025 12:23:46</t>
  </si>
  <si>
    <t xml:space="preserve"> REF:1960540617c3994e SIMAPP FT FROM JACKSON LABAN MUNUO TO SHAODU  N/A</t>
  </si>
  <si>
    <t xml:space="preserve"> 05.04.2025 12:20:27</t>
  </si>
  <si>
    <t xml:space="preserve"> 20,646,363.32</t>
  </si>
  <si>
    <t xml:space="preserve"> 05.04.2025 12:54:24</t>
  </si>
  <si>
    <t xml:space="preserve"> REF:196055c6c07e0bac SIMAPP FT FROM FRANCO MOLOLO MWAKABUTA TO SHAODU  N/A</t>
  </si>
  <si>
    <t xml:space="preserve"> 05.04.2025 12:51:05</t>
  </si>
  <si>
    <t xml:space="preserve"> 540,000.00</t>
  </si>
  <si>
    <t xml:space="preserve"> 21,186,363.32</t>
  </si>
  <si>
    <t xml:space="preserve"> 05.04.2025 13:39:23</t>
  </si>
  <si>
    <t xml:space="preserve"> REF:19605859c44f7989 AGENCY FT AB17438493641226411631:Kilasi:Malipo N/A</t>
  </si>
  <si>
    <t xml:space="preserve"> 25,186,363.32</t>
  </si>
  <si>
    <t xml:space="preserve"> 05.04.2025 13:44:20</t>
  </si>
  <si>
    <t xml:space="preserve"> REF:196058a2717c0a19 SIMAPP FT FROM EMMANUEL PAULO LORRY TO SHAODU  N/A</t>
  </si>
  <si>
    <t xml:space="preserve"> 05.04.2025 13:41:02</t>
  </si>
  <si>
    <t xml:space="preserve"> 28,486,363.32</t>
  </si>
  <si>
    <t xml:space="preserve"> 05.04.2025 14:16:30</t>
  </si>
  <si>
    <t xml:space="preserve"> REF:19605a79671b88da AGENCY FT AB17438515909023896584:Nasra:Kuweka N/A</t>
  </si>
  <si>
    <t xml:space="preserve"> 05.04.2025 14:16:29</t>
  </si>
  <si>
    <t xml:space="preserve"> 2,425,000.00</t>
  </si>
  <si>
    <t xml:space="preserve"> 30,911,363.32</t>
  </si>
  <si>
    <t xml:space="preserve"> 05.04.2025 15:07:45</t>
  </si>
  <si>
    <t xml:space="preserve"> REF:19605d68164d9a20 SIMAPP FT FROM BARAKA RICHARD MARENGE TO SHAODU Malipo ya kioo box mb</t>
  </si>
  <si>
    <t xml:space="preserve"> 05.04.2025 15:04:26</t>
  </si>
  <si>
    <t xml:space="preserve"> 1,530,000.00</t>
  </si>
  <si>
    <t xml:space="preserve"> 32,441,363.32</t>
  </si>
  <si>
    <t xml:space="preserve"> 05.04.2025 15:22:32</t>
  </si>
  <si>
    <t xml:space="preserve"> REF:19605e40d3a2e933 AGENCY FT AB17438555533859961594:IRENE RUTTA:Malipo N/A</t>
  </si>
  <si>
    <t xml:space="preserve"> 6,400,000.00</t>
  </si>
  <si>
    <t xml:space="preserve"> 38,841,363.32</t>
  </si>
  <si>
    <t xml:space="preserve"> 06.04.2025 05:00:53</t>
  </si>
  <si>
    <t xml:space="preserve"> 06.04.2025 05:00:52</t>
  </si>
  <si>
    <t xml:space="preserve"> 5,183.64</t>
  </si>
  <si>
    <t xml:space="preserve"> 38,836,179.68</t>
  </si>
  <si>
    <t xml:space="preserve"> 06.04.2025 08:56:56</t>
  </si>
  <si>
    <t xml:space="preserve"> REF:19609ac679829a73 ESB TIPS AIRTEL 504-APCTZ170068188068672 255684067279 MWANDU HEZRON T</t>
  </si>
  <si>
    <t xml:space="preserve"> 325,000.00</t>
  </si>
  <si>
    <t xml:space="preserve"> 39,161,179.68</t>
  </si>
  <si>
    <t xml:space="preserve"> 06.04.2025 11:15:56</t>
  </si>
  <si>
    <t xml:space="preserve"> 39,159,379.68</t>
  </si>
  <si>
    <t xml:space="preserve"> 06.04.2025 12:12:30</t>
  </si>
  <si>
    <t xml:space="preserve"> 360.00</t>
  </si>
  <si>
    <t xml:space="preserve"> 39,159,019.68</t>
  </si>
  <si>
    <t xml:space="preserve"> 06.04.2025 14:08:42</t>
  </si>
  <si>
    <t xml:space="preserve"> REF:1960ac6ce6e75a5b SIMAPP FT FROM SALUM HAMAD ISSAKA TO SHAODU Tiles box 65 N/A</t>
  </si>
  <si>
    <t xml:space="preserve"> 06.04.2025 14:05:23</t>
  </si>
  <si>
    <t xml:space="preserve"> 41,109,019.68</t>
  </si>
  <si>
    <t xml:space="preserve"> 07.04.2025 07:33:03</t>
  </si>
  <si>
    <t xml:space="preserve"> REF:1960e82eb83fb974 SIMAPP FT FROM PRISCUS SEVERINE LASWAY TO SHAODU  N/A</t>
  </si>
  <si>
    <t xml:space="preserve"> 07.04.2025 07:29:43</t>
  </si>
  <si>
    <t xml:space="preserve"> 42,569,019.68</t>
  </si>
  <si>
    <t xml:space="preserve"> 07.04.2025 11:15:52</t>
  </si>
  <si>
    <t xml:space="preserve"> REF:1960f4eece84e806 SIMAPP FT FROM JAMES FAUSTINE MAPUNDA TO SHAODU  N/A</t>
  </si>
  <si>
    <t xml:space="preserve"> 07.04.2025 11:12:32</t>
  </si>
  <si>
    <t xml:space="preserve"> 196,000.00</t>
  </si>
  <si>
    <t xml:space="preserve"> 42,765,019.68</t>
  </si>
  <si>
    <t xml:space="preserve"> 07.04.2025 11:16:20</t>
  </si>
  <si>
    <t xml:space="preserve"> REF:1960f4f58d27caf7 AGENCY FT AB17440135800463503294:Jackson:Pay N/A</t>
  </si>
  <si>
    <t xml:space="preserve"> 07.04.2025 11:16:19</t>
  </si>
  <si>
    <t xml:space="preserve"> 43,665,019.68</t>
  </si>
  <si>
    <t xml:space="preserve"> 07.04.2025 12:21:17</t>
  </si>
  <si>
    <t xml:space="preserve"> REF:1960f8aced9b1a5a AGENCY FT AB17440174768621588758:Jackson:Dep N/A</t>
  </si>
  <si>
    <t xml:space="preserve"> 07.04.2025 12:21:16</t>
  </si>
  <si>
    <t xml:space="preserve"> 44,965,019.68</t>
  </si>
  <si>
    <t xml:space="preserve"> 07.04.2025 18:03:44</t>
  </si>
  <si>
    <t xml:space="preserve"> REF:19610c454b6ffb77 AGENCY FT AB17440380239888556865:Joy:Dep N/A</t>
  </si>
  <si>
    <t xml:space="preserve"> 07.04.2025 18:03:43</t>
  </si>
  <si>
    <t xml:space="preserve"> 46,325,019.68</t>
  </si>
  <si>
    <t xml:space="preserve"> 07.04.2025 19:31:26</t>
  </si>
  <si>
    <t xml:space="preserve"> REF:19611149f4456b26 AGENCY FT AB17440432857231940911:Jackson:Payment N/A</t>
  </si>
  <si>
    <t xml:space="preserve"> 07.04.2025 19:31:25</t>
  </si>
  <si>
    <t xml:space="preserve"> 47,925,019.68</t>
  </si>
  <si>
    <t xml:space="preserve"> 07.04.2025 19:33:42</t>
  </si>
  <si>
    <t xml:space="preserve"> REF:1961116b1ec07ab2 AGENCY FT AB17440434216962620693:Jackson:Payment N/A</t>
  </si>
  <si>
    <t xml:space="preserve"> 07.04.2025 19:33:41</t>
  </si>
  <si>
    <t xml:space="preserve"> 48,925,019.68</t>
  </si>
  <si>
    <t xml:space="preserve"> 07.04.2025 19:34:11</t>
  </si>
  <si>
    <t xml:space="preserve"> REF:196111725e924834 AGENCY FT AB17440434514981610278:Mama kessy:Deposit N/A</t>
  </si>
  <si>
    <t xml:space="preserve"> 49,285,019.68</t>
  </si>
  <si>
    <t xml:space="preserve"> 08.04.2025 08:45:00</t>
  </si>
  <si>
    <t xml:space="preserve"> REF:19613eb24738da3e SIMAPP FT FROM VENANCE LEONARD GWIMO TO SHAODU  N/A</t>
  </si>
  <si>
    <t xml:space="preserve"> 08.04.2025 08:41:39</t>
  </si>
  <si>
    <t xml:space="preserve"> 57,685,019.68</t>
  </si>
  <si>
    <t xml:space="preserve"> 08.04.2025 08:58:33</t>
  </si>
  <si>
    <t xml:space="preserve"> REF:19613f78d09f181c IB FT FROM JET AND SONS CO LTD TO SHAODU  GLASS</t>
  </si>
  <si>
    <t xml:space="preserve"> 08.04.2025 08:58:32</t>
  </si>
  <si>
    <t xml:space="preserve"> 60,185,019.68</t>
  </si>
  <si>
    <t xml:space="preserve"> 08.04.2025 09:05:01</t>
  </si>
  <si>
    <t xml:space="preserve"> REF:19613fd797df69f2 AGENCY FT AB17440921005656381104:Ally omary:Dp N/A</t>
  </si>
  <si>
    <t xml:space="preserve"> 08.04.2025 09:05:00</t>
  </si>
  <si>
    <t xml:space="preserve"> 61,185,019.68</t>
  </si>
  <si>
    <t xml:space="preserve"> 08.04.2025 09:25:39</t>
  </si>
  <si>
    <t xml:space="preserve"> REF:1961410609f7e9fd AGENCY FT AB17440933393601184454:Stinus:Deposits N/A</t>
  </si>
  <si>
    <t xml:space="preserve"> 63,185,019.68</t>
  </si>
  <si>
    <t xml:space="preserve"> 08.04.2025 09:33:46</t>
  </si>
  <si>
    <t xml:space="preserve"> REF:1961417cd0948883 SIMAPP FT FROM SALMA SWERD KASSIMU TO SHAODU Mwanga  N/A</t>
  </si>
  <si>
    <t xml:space="preserve"> 08.04.2025 09:30:26</t>
  </si>
  <si>
    <t xml:space="preserve"> 64,645,019.68</t>
  </si>
  <si>
    <t xml:space="preserve"> 08.04.2025 09:45:46</t>
  </si>
  <si>
    <t xml:space="preserve"> REF:1961422c79099b49 SIMAPP FT FROM PRISCA DONALD SHIRIMA TO SHAODU business N/A</t>
  </si>
  <si>
    <t xml:space="preserve"> 08.04.2025 09:42:25</t>
  </si>
  <si>
    <t xml:space="preserve"> 72,645,019.68</t>
  </si>
  <si>
    <t xml:space="preserve"> 08.04.2025 09:58:44</t>
  </si>
  <si>
    <t xml:space="preserve"> REF:196142eaa0e2fabe SIMAPP FT FROM JOYCE PATRICK JOHN TO SHAODU  N/A</t>
  </si>
  <si>
    <t xml:space="preserve"> 08.04.2025 09:55:24</t>
  </si>
  <si>
    <t xml:space="preserve"> 74,085,019.68</t>
  </si>
  <si>
    <t xml:space="preserve"> 08.04.2025 10:22:14</t>
  </si>
  <si>
    <t xml:space="preserve"> REF:19614442e53c888c IB FT FROM SHAODU BUILDING MATERIAL LIMITED TO KEDA  PURCHASE</t>
  </si>
  <si>
    <t xml:space="preserve"> 46,350,000.00</t>
  </si>
  <si>
    <t xml:space="preserve"> 27,735,019.68</t>
  </si>
  <si>
    <t xml:space="preserve"> 08.04.2025 10:22:39</t>
  </si>
  <si>
    <t xml:space="preserve"> G . M HARD WARE                                   CASH DEPOSITS                           </t>
  </si>
  <si>
    <t xml:space="preserve"> 13,240,000.00</t>
  </si>
  <si>
    <t xml:space="preserve"> 40,975,019.68</t>
  </si>
  <si>
    <t xml:space="preserve"> 08.04.2025 10:53:06</t>
  </si>
  <si>
    <t xml:space="preserve"> REF:19614606e33e6a87 AGENCY FT AB17440985857108455276:IRENE:Malipo N/A</t>
  </si>
  <si>
    <t xml:space="preserve"> 920,000.00</t>
  </si>
  <si>
    <t xml:space="preserve"> 41,895,019.68</t>
  </si>
  <si>
    <t xml:space="preserve"> 08.04.2025 11:27:22</t>
  </si>
  <si>
    <t xml:space="preserve"> REF:196147fcf74129bf AGENCY FT AB17441006422571718981:Simon nzibie:K N/A</t>
  </si>
  <si>
    <t xml:space="preserve"> 43,695,019.68</t>
  </si>
  <si>
    <t xml:space="preserve"> 08.04.2025 11:42:16</t>
  </si>
  <si>
    <t xml:space="preserve"> REF:196148d7125b4865 SIMAPP FT FROM LIVINGSTONE MELKIORY ASEN TO SHAODU t/grey 5mm N/A</t>
  </si>
  <si>
    <t xml:space="preserve"> 08.04.2025 11:38:56</t>
  </si>
  <si>
    <t xml:space="preserve"> 45,495,019.68</t>
  </si>
  <si>
    <t xml:space="preserve"> 08.04.2025 12:00:55</t>
  </si>
  <si>
    <t xml:space="preserve"> REF:196149e832280974 AGENCY FT AB17441026544386324834:Abed.:Cash N/A</t>
  </si>
  <si>
    <t xml:space="preserve"> 08.04.2025 12:00:54</t>
  </si>
  <si>
    <t xml:space="preserve"> 45,815,019.68</t>
  </si>
  <si>
    <t xml:space="preserve"> 08.04.2025 12:53:05</t>
  </si>
  <si>
    <t xml:space="preserve"> REF:19614ce450e559ef SIMAPP FT FROM INOCENT CHRISPIN MLENGE TO SHAODU  N/A</t>
  </si>
  <si>
    <t xml:space="preserve"> 08.04.2025 12:49:44</t>
  </si>
  <si>
    <t xml:space="preserve"> 2,010,000.00</t>
  </si>
  <si>
    <t xml:space="preserve"> 47,825,019.68</t>
  </si>
  <si>
    <t xml:space="preserve"> 08.04.2025 13:24:51</t>
  </si>
  <si>
    <t xml:space="preserve"> REF:19614ee69916fa8e ESB TIPS YAS/ZANTEL 501-25802255450720 25571549038 KIMARA TO SHAODU B</t>
  </si>
  <si>
    <t xml:space="preserve"> 49,325,019.68</t>
  </si>
  <si>
    <t xml:space="preserve"> 08.04.2025 13:32:34</t>
  </si>
  <si>
    <t xml:space="preserve"> REF:19614f26e2574944 AGENCY FT AB17441081536803048512:Anzaman munisi:D N/A</t>
  </si>
  <si>
    <t xml:space="preserve"> 52,025,019.68</t>
  </si>
  <si>
    <t xml:space="preserve"> 08.04.2025 13:32:38</t>
  </si>
  <si>
    <t xml:space="preserve"> REF:19614f27b9d8f8b6 AGENCY FT AB17441081572488377066:Athuman yohana:Kuweka N/A</t>
  </si>
  <si>
    <t xml:space="preserve"> 08.04.2025 13:32:37</t>
  </si>
  <si>
    <t xml:space="preserve"> 62,025,019.68</t>
  </si>
  <si>
    <t xml:space="preserve"> 08.04.2025 13:34:54</t>
  </si>
  <si>
    <t xml:space="preserve"> REF:19614f48f3de0aa9 SIMAPP FT FROM OMAR SAID OMAR TO SHAODU  N/A</t>
  </si>
  <si>
    <t xml:space="preserve"> 08.04.2025 13:31:33</t>
  </si>
  <si>
    <t xml:space="preserve"> 66,525,019.68</t>
  </si>
  <si>
    <t xml:space="preserve"> 08.04.2025 14:26:09</t>
  </si>
  <si>
    <t xml:space="preserve"> REF:19615237a8e9dbbd SIMAPP FT FROM NEEMA JOHN PATRICK TO SHAODU  N/A</t>
  </si>
  <si>
    <t xml:space="preserve"> 08.04.2025 14:22:48</t>
  </si>
  <si>
    <t xml:space="preserve"> 1,310,000.00</t>
  </si>
  <si>
    <t xml:space="preserve"> 67,835,019.68</t>
  </si>
  <si>
    <t xml:space="preserve"> 08.04.2025 15:03:44</t>
  </si>
  <si>
    <t xml:space="preserve"> REF:1961545e47c5ba0c AGENCY FT AB17441136238492287578:Kilasi:Kuweka N/A</t>
  </si>
  <si>
    <t xml:space="preserve"> 4,070,000.00</t>
  </si>
  <si>
    <t xml:space="preserve"> 71,905,019.68</t>
  </si>
  <si>
    <t xml:space="preserve"> 08.04.2025 15:06:41</t>
  </si>
  <si>
    <t xml:space="preserve"> REF:1961548963064bec SIMAPP FT FROM JUMA ABDALLAH MAKOTA TO SHAODU  N/A</t>
  </si>
  <si>
    <t xml:space="preserve"> 08.04.2025 15:03:20</t>
  </si>
  <si>
    <t xml:space="preserve"> 160,000.00</t>
  </si>
  <si>
    <t xml:space="preserve"> 72,065,019.68</t>
  </si>
  <si>
    <t xml:space="preserve"> 08.04.2025 15:35:51</t>
  </si>
  <si>
    <t xml:space="preserve"> TZ#004TZOS250980003#MT103#COAST NICKEL INDUSTRY LIMITED#/BUY WINDOWS</t>
  </si>
  <si>
    <t xml:space="preserve"> 10,627,000.00</t>
  </si>
  <si>
    <t xml:space="preserve"> 86,164,019.68</t>
  </si>
  <si>
    <t xml:space="preserve"> 08.04.2025 15:37:34</t>
  </si>
  <si>
    <t xml:space="preserve"> REF:1961564dee2699ca AGENCY FT AB17441156539726057429:Nahil:Diposit N/A</t>
  </si>
  <si>
    <t xml:space="preserve"> 3,472,000.00</t>
  </si>
  <si>
    <t xml:space="preserve"> 75,537,019.68</t>
  </si>
  <si>
    <t xml:space="preserve"> 08.04.2025 16:00:00</t>
  </si>
  <si>
    <t xml:space="preserve"> REF:19615796671e4af5 AGENCY FT AB17441169994705096324:Nusak co ltd:Deposit N/A</t>
  </si>
  <si>
    <t xml:space="preserve"> 88,354,019.68</t>
  </si>
  <si>
    <t xml:space="preserve"> 08.04.2025 16:01:16</t>
  </si>
  <si>
    <t xml:space="preserve"> REF:196157a8f8a0ba01 AGENCY FT AB17441170756119989383:Nusak co ltd:Deposit N/A</t>
  </si>
  <si>
    <t xml:space="preserve"> 91,354,019.68</t>
  </si>
  <si>
    <t xml:space="preserve"> 08.04.2025 16:21:48</t>
  </si>
  <si>
    <t xml:space="preserve"> REF:196158d5aff99b94 AGENCY FT AB17441183072314464957:Ezra nashon:Kuweka N/A</t>
  </si>
  <si>
    <t xml:space="preserve"> 08.04.2025 16:21:47</t>
  </si>
  <si>
    <t xml:space="preserve"> 2,458,000.00</t>
  </si>
  <si>
    <t xml:space="preserve"> 93,812,019.68</t>
  </si>
  <si>
    <t xml:space="preserve"> 08.04.2025 17:46:37</t>
  </si>
  <si>
    <t xml:space="preserve"> REF:19615db064dd08e1 IB FT FROM SHAODU BUILDING MATERIAL LIMITED TO GLOBAL  PURCHASE</t>
  </si>
  <si>
    <t xml:space="preserve"> 43,812,019.68</t>
  </si>
  <si>
    <t xml:space="preserve"> 08.04.2025 17:49:29</t>
  </si>
  <si>
    <t xml:space="preserve"> REF:19615dda44e2193c IB FT FROM SHAODU BUILDING MATERIAL LIMITED TO SAPPHIRE  PURCHASE</t>
  </si>
  <si>
    <t xml:space="preserve"> 3,812,019.68</t>
  </si>
  <si>
    <t xml:space="preserve"> 08.04.2025 18:20:11</t>
  </si>
  <si>
    <t xml:space="preserve"> REF:19615f9b3ad2e897 AGENCY FT AB17441254078367704710:Mama kessy:Dp N/A</t>
  </si>
  <si>
    <t xml:space="preserve"> 08.04.2025 18:20:08</t>
  </si>
  <si>
    <t xml:space="preserve"> 930,000.00</t>
  </si>
  <si>
    <t xml:space="preserve"> 4,742,019.68</t>
  </si>
  <si>
    <t xml:space="preserve"> 08.04.2025 19:17:01</t>
  </si>
  <si>
    <t xml:space="preserve"> REF:196162dc58c379ca SIMAPP FT FROM ZAY SHUAIBU FALISI TO SHAODU  N/A</t>
  </si>
  <si>
    <t xml:space="preserve"> 08.04.2025 19:13:40</t>
  </si>
  <si>
    <t xml:space="preserve"> 1,450,000.00</t>
  </si>
  <si>
    <t xml:space="preserve"> 6,192,019.68</t>
  </si>
  <si>
    <t xml:space="preserve"> 09.04.2025 07:22:57</t>
  </si>
  <si>
    <t xml:space="preserve"> REF:19618c6627086a8d SIMAPP FT FROM NESTORY CHRISPIN MTEY TO SHAODU Malipo N/A</t>
  </si>
  <si>
    <t xml:space="preserve"> 09.04.2025 07:19:36</t>
  </si>
  <si>
    <t xml:space="preserve"> 8,092,019.68</t>
  </si>
  <si>
    <t xml:space="preserve"> 09.04.2025 09:26:50</t>
  </si>
  <si>
    <t xml:space="preserve"> REF:196193adcee83b90 ESB TIPS NBC 015-DT25040916596995 012213024878 HILARY MNIACHI TO SHAO</t>
  </si>
  <si>
    <t xml:space="preserve"> 8,542,019.68</t>
  </si>
  <si>
    <t xml:space="preserve"> 09.04.2025 10:29:59</t>
  </si>
  <si>
    <t xml:space="preserve"> REF:1961971a07b64a50 SIMAPP FT FROM MURSHID HASNI RWEKAZA TO SHAODU Malipo ya Cumex genera</t>
  </si>
  <si>
    <t xml:space="preserve"> 09.04.2025 10:26:39</t>
  </si>
  <si>
    <t xml:space="preserve"> 2,168,800.00</t>
  </si>
  <si>
    <t xml:space="preserve"> 10,710,819.68</t>
  </si>
  <si>
    <t xml:space="preserve"> 09.04.2025 10:49:28</t>
  </si>
  <si>
    <t xml:space="preserve"> REF:196198376bf99ac2 AGENCY FT AB17441847677568905549:Sadam:Deposit N/A</t>
  </si>
  <si>
    <t xml:space="preserve"> 11,400,000.00</t>
  </si>
  <si>
    <t xml:space="preserve"> 22,110,819.68</t>
  </si>
  <si>
    <t xml:space="preserve"> 09.04.2025 10:50:48</t>
  </si>
  <si>
    <t xml:space="preserve"> REF:1961984ad08cb83a AGENCY FT AB17441848471006776837:Jackson:Dep N/A</t>
  </si>
  <si>
    <t xml:space="preserve"> 24,610,819.68</t>
  </si>
  <si>
    <t xml:space="preserve"> 09.04.2025 10:51:43</t>
  </si>
  <si>
    <t xml:space="preserve"> REF:1961985825ca78f7 IB FT FROM E- KAD INVESTMENT CO LTD TO SHAODU</t>
  </si>
  <si>
    <t xml:space="preserve"> 09.04.2025 10:51:42</t>
  </si>
  <si>
    <t xml:space="preserve"> 29,910,819.68</t>
  </si>
  <si>
    <t xml:space="preserve"> 09.04.2025 11:02:09</t>
  </si>
  <si>
    <t xml:space="preserve"> REF:196198f118ea5943 AGENCY FT AB17441855283103075466:Mussa:Dp N/A</t>
  </si>
  <si>
    <t xml:space="preserve"> 1,750,000.00</t>
  </si>
  <si>
    <t xml:space="preserve"> 31,660,819.68</t>
  </si>
  <si>
    <t xml:space="preserve"> 09.04.2025 11:20:11</t>
  </si>
  <si>
    <t xml:space="preserve"> REF:196199f920d75927 SIMAPP FT FROM ANDREA LEMNGE OISSO TO SHAODU Malipo 50/50 Box 73 na 3</t>
  </si>
  <si>
    <t xml:space="preserve"> 09.04.2025 11:16:50</t>
  </si>
  <si>
    <t xml:space="preserve"> 34,820,819.68</t>
  </si>
  <si>
    <t xml:space="preserve"> 09.04.2025 11:27:37</t>
  </si>
  <si>
    <t xml:space="preserve"> REF:19619a66297ddaf1 AGENCY FT AB17441870562744389350:Christina:Deposits N/A</t>
  </si>
  <si>
    <t xml:space="preserve"> 47,820,819.68</t>
  </si>
  <si>
    <t xml:space="preserve"> 09.04.2025 12:54:25</t>
  </si>
  <si>
    <t xml:space="preserve"> JOHN LUGEMBE NDESELA                              CASH DEPOSITS                           </t>
  </si>
  <si>
    <t xml:space="preserve"> 87,060,000.00</t>
  </si>
  <si>
    <t xml:space="preserve"> 134,880,819.68</t>
  </si>
  <si>
    <t xml:space="preserve"> 09.04.2025 15:24:26</t>
  </si>
  <si>
    <t xml:space="preserve"> 1961a7f320916a7e CARD FUND TRANSFER AGENCY AB17442012650001811474:Brenda</t>
  </si>
  <si>
    <t xml:space="preserve"> 136,320,819.68</t>
  </si>
  <si>
    <t xml:space="preserve"> 09.04.2025 16:54:37</t>
  </si>
  <si>
    <t xml:space="preserve"> REF:1961ad1c30ac7b33 AGENCY FT AB17442066763079320189:Paints and hardware store:Dep N/A</t>
  </si>
  <si>
    <t xml:space="preserve"> 138,320,819.68</t>
  </si>
  <si>
    <t xml:space="preserve"> 09.04.2025 17:24:46</t>
  </si>
  <si>
    <t xml:space="preserve"> REF:1961aed5bfe7389b AGENCY FT AB17442084849852744640:Mama kessy:Dp N/A</t>
  </si>
  <si>
    <t xml:space="preserve"> 09.04.2025 17:24:45</t>
  </si>
  <si>
    <t xml:space="preserve"> 2,370,000.00</t>
  </si>
  <si>
    <t xml:space="preserve"> 140,690,819.68</t>
  </si>
  <si>
    <t xml:space="preserve"> 09.04.2025 17:40:33</t>
  </si>
  <si>
    <t xml:space="preserve"> REF:1961afbceea15a78 AGENCY FT AB17442094319357376919:Paint and hardware:Dep N/A</t>
  </si>
  <si>
    <t xml:space="preserve"> 09.04.2025 17:40:32</t>
  </si>
  <si>
    <t xml:space="preserve"> 142,590,819.68</t>
  </si>
  <si>
    <t xml:space="preserve"> 09.04.2025 19:17:27</t>
  </si>
  <si>
    <t xml:space="preserve"> REF:1961b54860e169de IB FT FROM SHAODU BUILDING MATERIAL LIMITED TO XINGHAO  PURCHASE</t>
  </si>
  <si>
    <t xml:space="preserve"> 09.04.2025 19:17:26</t>
  </si>
  <si>
    <t xml:space="preserve"> 102,590,819.68</t>
  </si>
  <si>
    <t xml:space="preserve"> 09.04.2025 19:21:07</t>
  </si>
  <si>
    <t xml:space="preserve"> REF:1961b57e4fdadab6 IB FT FROM SHAODU BUILDING MATERIAL LIMITED TO GLOBAL  PURCHASE</t>
  </si>
  <si>
    <t xml:space="preserve"> 22,590,819.68</t>
  </si>
  <si>
    <t xml:space="preserve"> 09.04.2025 19:26:40</t>
  </si>
  <si>
    <t xml:space="preserve"> REF:1961b5cf609de802 AGENCY FT AB17442157989221150862:Jackson:Deposit N/A</t>
  </si>
  <si>
    <t xml:space="preserve"> 09.04.2025 19:26:39</t>
  </si>
  <si>
    <t xml:space="preserve"> 23,690,819.68</t>
  </si>
  <si>
    <t xml:space="preserve"> 10.04.2025 08:53:28</t>
  </si>
  <si>
    <t xml:space="preserve"> REF:1961e3f9a9511a00 SIMUSSD FT FROM AMEDEUS SABASI SHIRIMA TO SHAODU  N/A</t>
  </si>
  <si>
    <t xml:space="preserve"> 10.04.2025 08:50:07</t>
  </si>
  <si>
    <t xml:space="preserve"> 25,140,819.68</t>
  </si>
  <si>
    <t xml:space="preserve"> 10.04.2025 09:26:13</t>
  </si>
  <si>
    <t xml:space="preserve"> REF:1961e5d9765b9b80 SIMAPP FT FROM PRISCUS SEVERINE LASWAY TO SHAODU  N/A</t>
  </si>
  <si>
    <t xml:space="preserve"> 10.04.2025 09:22:52</t>
  </si>
  <si>
    <t xml:space="preserve"> 26,600,819.68</t>
  </si>
  <si>
    <t xml:space="preserve"> 10.04.2025 10:08:13</t>
  </si>
  <si>
    <t xml:space="preserve"> REF:1961e8406d31f8f6 AGENCY FT AB17442686907967492072:Paints and hardware:Dep N/A</t>
  </si>
  <si>
    <t xml:space="preserve"> 27,600,819.68</t>
  </si>
  <si>
    <t xml:space="preserve"> 10.04.2025 10:17:09</t>
  </si>
  <si>
    <t xml:space="preserve"> REF:1961e8c353a199dd IB FT FROM SHAODU BUILDING MATERIAL LIMITED TO SIMBANET  INTERNET</t>
  </si>
  <si>
    <t xml:space="preserve"> 10.04.2025 10:17:08</t>
  </si>
  <si>
    <t xml:space="preserve"> 2,261,361.26</t>
  </si>
  <si>
    <t xml:space="preserve"> 25,339,458.42</t>
  </si>
  <si>
    <t xml:space="preserve"> 10.04.2025 11:16:14</t>
  </si>
  <si>
    <t xml:space="preserve"> REF:1961ec24f597d974 SIMAPP FT FROM FELIX JELEMIA MWALUGALA TO SHAODU  N/A</t>
  </si>
  <si>
    <t xml:space="preserve"> 10.04.2025 11:12:52</t>
  </si>
  <si>
    <t xml:space="preserve"> 5,050,000.00</t>
  </si>
  <si>
    <t xml:space="preserve"> 30,389,458.42</t>
  </si>
  <si>
    <t xml:space="preserve"> 10.04.2025 12:48:34</t>
  </si>
  <si>
    <t xml:space="preserve"> REF:1961f16d84beebbe AGENCY FT AB17442783125179491146:Omar Said:Deposit N/A</t>
  </si>
  <si>
    <t xml:space="preserve"> 3,364,000.00</t>
  </si>
  <si>
    <t xml:space="preserve"> 33,753,458.42</t>
  </si>
  <si>
    <t xml:space="preserve"> 10.04.2025 12:50:46</t>
  </si>
  <si>
    <t xml:space="preserve"> REF:1961f1bef952cb00 ESB TIPS YAS/ZANTEL 501-25598216983867 255655846390 JUMA MAALIM TO SH</t>
  </si>
  <si>
    <t xml:space="preserve"> 34,473,458.42</t>
  </si>
  <si>
    <t xml:space="preserve"> 10.04.2025 13:25:55</t>
  </si>
  <si>
    <t xml:space="preserve"> REF:1961f390ab0cdaae AGENCY FT AB17442805536641302783:Mariam:Malipo ya mzigo N/A</t>
  </si>
  <si>
    <t xml:space="preserve"> 35,913,458.42</t>
  </si>
  <si>
    <t xml:space="preserve"> 10.04.2025 15:16:53</t>
  </si>
  <si>
    <t xml:space="preserve"> REF:1961f9ea3b2c1b25 AGENCY FT AB17442872119368849956:Mussa:Dp N/A</t>
  </si>
  <si>
    <t xml:space="preserve"> 1,585,000.00</t>
  </si>
  <si>
    <t xml:space="preserve"> 37,498,458.42</t>
  </si>
  <si>
    <t xml:space="preserve"> 10.04.2025 15:42:07</t>
  </si>
  <si>
    <t xml:space="preserve"> REF:1961fb5bbfa9cbba SIMAPP FT FROM ONEBEST BUILD MATERI  AND GEN SUP TO SHAODU  N/A</t>
  </si>
  <si>
    <t xml:space="preserve"> 10.04.2025 15:38:46</t>
  </si>
  <si>
    <t xml:space="preserve"> 1,012,600.00</t>
  </si>
  <si>
    <t xml:space="preserve"> 38,511,058.42</t>
  </si>
  <si>
    <t xml:space="preserve"> 10.04.2025 16:01:38</t>
  </si>
  <si>
    <t xml:space="preserve"> REF:1961fc79bb9b091c SIMAPP FT FROM GASTON CHARLES ERASNUS TO SHAODU  N/A</t>
  </si>
  <si>
    <t xml:space="preserve"> 10.04.2025 15:58:17</t>
  </si>
  <si>
    <t xml:space="preserve"> 44,011,058.42</t>
  </si>
  <si>
    <t xml:space="preserve"> 10.04.2025 17:04:22</t>
  </si>
  <si>
    <t xml:space="preserve"> REF:19620010accd8b92 AGENCY FT AB17442936610901804264:Musa:Dp N/A</t>
  </si>
  <si>
    <t xml:space="preserve"> 1,280,000.00</t>
  </si>
  <si>
    <t xml:space="preserve"> 45,291,058.42</t>
  </si>
  <si>
    <t xml:space="preserve"> 10.04.2025 17:11:22</t>
  </si>
  <si>
    <t xml:space="preserve"> REF:196200771db5a8b2 IB FT FROM SHAODU BUILDING MATERIAL LIMITED TO GLOBAL  PURCHASE</t>
  </si>
  <si>
    <t xml:space="preserve"> 5,291,058.42</t>
  </si>
  <si>
    <t xml:space="preserve"> 10.04.2025 17:15:17</t>
  </si>
  <si>
    <t xml:space="preserve"> REF:196200b090b7db4b IB FT FROM SHAODU BUILDING MATERIAL LIMITED TO KEDA  PURCHASE</t>
  </si>
  <si>
    <t xml:space="preserve"> 2,525,000.00</t>
  </si>
  <si>
    <t xml:space="preserve"> 2,766,058.42</t>
  </si>
  <si>
    <t xml:space="preserve"> 10.04.2025 18:02:31</t>
  </si>
  <si>
    <t xml:space="preserve"> REF:196203647f386aae AGENCY FT AB17442971501616990914:Mama kessy:Dep N/A</t>
  </si>
  <si>
    <t xml:space="preserve"> 4,146,058.42</t>
  </si>
  <si>
    <t xml:space="preserve"> 11.04.2025 08:12:39</t>
  </si>
  <si>
    <t xml:space="preserve"> REF:1962340984dcab89 SIMAPP FT FROM NESTORY CHRISPIN MTEY TO SHAODU Malipo N/A</t>
  </si>
  <si>
    <t xml:space="preserve"> 11.04.2025 08:09:18</t>
  </si>
  <si>
    <t xml:space="preserve"> 980,000.00</t>
  </si>
  <si>
    <t xml:space="preserve"> 5,126,058.42</t>
  </si>
  <si>
    <t xml:space="preserve"> 11.04.2025 08:32:44</t>
  </si>
  <si>
    <t xml:space="preserve"> REF:1962352fa1ede91f SIMAPP FT FROM VICTOR GODFREY NGOWI TO SHAODU  N/A</t>
  </si>
  <si>
    <t xml:space="preserve"> 11.04.2025 08:29:22</t>
  </si>
  <si>
    <t xml:space="preserve"> 6,566,058.42</t>
  </si>
  <si>
    <t xml:space="preserve"> 11.04.2025 08:54:20</t>
  </si>
  <si>
    <t xml:space="preserve"> REF:1962366bf89b8acd AGENCY FT AB17443506580714493419:Omar:Deposit N/A</t>
  </si>
  <si>
    <t xml:space="preserve"> 11.04.2025 08:54:19</t>
  </si>
  <si>
    <t xml:space="preserve"> 8,566,058.42</t>
  </si>
  <si>
    <t xml:space="preserve"> 11.04.2025 10:09:33</t>
  </si>
  <si>
    <t xml:space="preserve"> REF:19623ab9d41e5964 AGENCY FT AB17443551712023463339:Paints and hardware:Dep N/A</t>
  </si>
  <si>
    <t xml:space="preserve"> 10,086,058.42</t>
  </si>
  <si>
    <t xml:space="preserve"> 11.04.2025 10:38:07</t>
  </si>
  <si>
    <t xml:space="preserve"> REF:19623c8d8c3fbbd0 IB GePG BIL 992060390715 REC 925101323581647 SHAODU BUILDING MATERIAL</t>
  </si>
  <si>
    <t xml:space="preserve"> 1,742,945.85</t>
  </si>
  <si>
    <t xml:space="preserve"> 8,343,112.57</t>
  </si>
  <si>
    <t xml:space="preserve"> 11.04.2025 10:38:08</t>
  </si>
  <si>
    <t xml:space="preserve"> REF:19623c8d8c3fbbd0 CHARGE: GePG VIA IB</t>
  </si>
  <si>
    <t xml:space="preserve"> 8,336,112.57</t>
  </si>
  <si>
    <t xml:space="preserve"> 11.04.2025 10:58:38</t>
  </si>
  <si>
    <t xml:space="preserve"> 10,336,112.57</t>
  </si>
  <si>
    <t xml:space="preserve"> 11.04.2025 11:05:36</t>
  </si>
  <si>
    <t xml:space="preserve"> REF:19623def05f37a4c AGENCY FT AB17443585346893624326:Mahenge:Akiba N/A</t>
  </si>
  <si>
    <t xml:space="preserve"> 12,736,112.57</t>
  </si>
  <si>
    <t xml:space="preserve"> 11.04.2025 11:50:12</t>
  </si>
  <si>
    <t xml:space="preserve"> REF:1962407c1f350857 AGENCY FT AB17443612099172592100:Emmanuel:Cash N/A</t>
  </si>
  <si>
    <t xml:space="preserve"> 11.04.2025 11:50:11</t>
  </si>
  <si>
    <t xml:space="preserve"> 17,436,112.57</t>
  </si>
  <si>
    <t xml:space="preserve"> 11.04.2025 11:57:50</t>
  </si>
  <si>
    <t xml:space="preserve"> REF:196240ebeecc5b37 SIMAPP FT FROM ADNAN MUSTAFA BATI TO SHAODU on Acc N/A</t>
  </si>
  <si>
    <t xml:space="preserve"> 11.04.2025 11:54:28</t>
  </si>
  <si>
    <t xml:space="preserve"> 24,436,112.57</t>
  </si>
  <si>
    <t xml:space="preserve"> 11.04.2025 12:07:15</t>
  </si>
  <si>
    <t xml:space="preserve"> REF:19624175dd200a92 AGENCY FT AB17443622328837124560:Rasood:K N/A</t>
  </si>
  <si>
    <t xml:space="preserve"> 11.04.2025 12:07:14</t>
  </si>
  <si>
    <t xml:space="preserve"> 27,586,112.57</t>
  </si>
  <si>
    <t xml:space="preserve"> 11.04.2025 12:13:48</t>
  </si>
  <si>
    <t xml:space="preserve"> REF:196241d5ecb03926 AGENCY FT AB17443626263709378075:Rasood:K N/A</t>
  </si>
  <si>
    <t xml:space="preserve"> 27,636,112.57</t>
  </si>
  <si>
    <t xml:space="preserve"> 11.04.2025 12:33:01</t>
  </si>
  <si>
    <t xml:space="preserve"> REF:196242ef5163f99d AGENCY FT AB17443637789165804210:Rajabu maisala:Dep N/A</t>
  </si>
  <si>
    <t xml:space="preserve"> 11.04.2025 12:33:00</t>
  </si>
  <si>
    <t xml:space="preserve"> 31,636,112.57</t>
  </si>
  <si>
    <t xml:space="preserve"> 11.04.2025 12:39:26</t>
  </si>
  <si>
    <t xml:space="preserve"> REF:1962437e8615a8e9 ESB TIPS VODACOM 503-CDB4HJ7VKQO 255755496545 OTHMAN KHAMISI TO SHAOD</t>
  </si>
  <si>
    <t xml:space="preserve"> 38,076,112.57</t>
  </si>
  <si>
    <t xml:space="preserve"> REF:1962434d52c99b29 SIMAPP FT FROM STELA ADAMU MARO TO SHAODU malipo ya cement  N/A</t>
  </si>
  <si>
    <t xml:space="preserve"> 11.04.2025 12:36:04</t>
  </si>
  <si>
    <t xml:space="preserve"> 33,076,112.57</t>
  </si>
  <si>
    <t xml:space="preserve"> 11.04.2025 12:44:54</t>
  </si>
  <si>
    <t xml:space="preserve"> REF:1962439d633eaac9 AGENCY FT AB17443644918892211236:Jackson:Payments N/A</t>
  </si>
  <si>
    <t xml:space="preserve"> 11.04.2025 12:44:53</t>
  </si>
  <si>
    <t xml:space="preserve"> 39,476,112.57</t>
  </si>
  <si>
    <t xml:space="preserve"> 11.04.2025 12:48:01</t>
  </si>
  <si>
    <t xml:space="preserve"> REF:196243cb090e0945 AGENCY FT AB17443646788528244938:Jackson:Payments N/A</t>
  </si>
  <si>
    <t xml:space="preserve"> 11.04.2025 12:48:00</t>
  </si>
  <si>
    <t xml:space="preserve"> 40,926,112.57</t>
  </si>
  <si>
    <t xml:space="preserve"> 11.04.2025 13:38:39</t>
  </si>
  <si>
    <t xml:space="preserve"> REF:196246b0de99dbfb SIMAPP FT FROM JACKSON LABAN MUNUO TO SHAODU  N/A</t>
  </si>
  <si>
    <t xml:space="preserve"> 11.04.2025 13:35:17</t>
  </si>
  <si>
    <t xml:space="preserve"> 43,926,112.57</t>
  </si>
  <si>
    <t xml:space="preserve"> 11.04.2025 15:20:23</t>
  </si>
  <si>
    <t xml:space="preserve"> REF:19624c8315041b54 IB FT FROM JIVANJEE GLASS MART TO SHAODU  INVOICES PAYMENT</t>
  </si>
  <si>
    <t xml:space="preserve"> 26,000,000.00</t>
  </si>
  <si>
    <t xml:space="preserve"> 69,926,112.57</t>
  </si>
  <si>
    <t xml:space="preserve"> 11.04.2025 15:41:57</t>
  </si>
  <si>
    <t xml:space="preserve"> REF:19624dbedbd5eaf8 SIMAPP FT FROM KIUNGA BUILDERS T LTD TO SHAODU  N/A</t>
  </si>
  <si>
    <t xml:space="preserve"> 11.04.2025 15:38:35</t>
  </si>
  <si>
    <t xml:space="preserve"> 71,206,112.57</t>
  </si>
  <si>
    <t xml:space="preserve"> 11.04.2025 15:45:19</t>
  </si>
  <si>
    <t xml:space="preserve"> REF:19624df0653ff817 IB FT FROM DODOMA TURK COMPANY LTD TO SHAODU  Malipo ya vioo grey kaz</t>
  </si>
  <si>
    <t xml:space="preserve"> 324,000.00</t>
  </si>
  <si>
    <t xml:space="preserve"> 71,530,112.57</t>
  </si>
  <si>
    <t xml:space="preserve"> 12.04.2025 09:21:30</t>
  </si>
  <si>
    <t xml:space="preserve"> REF:19628a5f91d00b36 SIMAPP FT FROM DENIS AMBROSE KINUNDA TO SHAODU malipo ya cement  N/A</t>
  </si>
  <si>
    <t xml:space="preserve"> 12.04.2025 09:18:08</t>
  </si>
  <si>
    <t xml:space="preserve"> 72,970,112.57</t>
  </si>
  <si>
    <t xml:space="preserve"> 12.04.2025 10:08:09</t>
  </si>
  <si>
    <t xml:space="preserve"> CHQ. NO.                 000152                   QIANG BIA SHAODU BU      </t>
  </si>
  <si>
    <t xml:space="preserve"> 1,108,000.00</t>
  </si>
  <si>
    <t xml:space="preserve"> 74,078,112.57</t>
  </si>
  <si>
    <t xml:space="preserve"> 12.04.2025 11:44:32</t>
  </si>
  <si>
    <t xml:space="preserve"> REF:1962928e430209bc AGENCY FT AB17444472673528315500:Shaibu Chapuchapu:Deposit N/A</t>
  </si>
  <si>
    <t xml:space="preserve"> 12.04.2025 11:44:29</t>
  </si>
  <si>
    <t xml:space="preserve"> 75,138,112.57</t>
  </si>
  <si>
    <t xml:space="preserve"> 12.04.2025 12:14:47</t>
  </si>
  <si>
    <t xml:space="preserve"> REF:19629449eec5cba4 SIMAPP FT FROM OMAR SAID OMAR TO SHAODU  N/A</t>
  </si>
  <si>
    <t xml:space="preserve"> 12.04.2025 12:11:25</t>
  </si>
  <si>
    <t xml:space="preserve"> 80,138,112.57</t>
  </si>
  <si>
    <t xml:space="preserve"> 12.04.2025 13:27:18</t>
  </si>
  <si>
    <t xml:space="preserve"> REF:196298a1a5f7c888 ESB TIPS YAS/ZANTEL 501-25282601157754 255717787631 SALUM ISSAKA TO S</t>
  </si>
  <si>
    <t xml:space="preserve"> 80,188,112.57</t>
  </si>
  <si>
    <t xml:space="preserve"> 12.04.2025 14:03:49</t>
  </si>
  <si>
    <t xml:space="preserve"> REF:19629ab862b68ad2 SIMAPP FT FROM ISSA SHAABAN KUSAGA TO SHAODU Malipo ya Tiles N/A</t>
  </si>
  <si>
    <t xml:space="preserve"> 1,687,000.00</t>
  </si>
  <si>
    <t xml:space="preserve"> 81,875,112.57</t>
  </si>
  <si>
    <t xml:space="preserve"> 12.04.2025 16:22:15</t>
  </si>
  <si>
    <t xml:space="preserve"> REF:1962a2a403100bf8 AGENCY FT AB17444641338433300072:Ezra:Kuweka N/A</t>
  </si>
  <si>
    <t xml:space="preserve"> 12.04.2025 16:22:14</t>
  </si>
  <si>
    <t xml:space="preserve"> 84,375,112.57</t>
  </si>
  <si>
    <t xml:space="preserve"> 12.04.2025 18:37:03</t>
  </si>
  <si>
    <t xml:space="preserve"> REF:1962aa295e6ae813 AGENCY FT AB17444720200906439349:Tupe Size:Deposite N/A</t>
  </si>
  <si>
    <t xml:space="preserve"> 12.04.2025 18:37:02</t>
  </si>
  <si>
    <t xml:space="preserve"> 94,375,112.57</t>
  </si>
  <si>
    <t xml:space="preserve"> 13.04.2025 09:50:30</t>
  </si>
  <si>
    <t xml:space="preserve"> REF:1962de6e1bd02ba3 IB FT FROM SHAODU BUILDING MATERIAL LIMITED TO GLOBAL  PURCHASE</t>
  </si>
  <si>
    <t xml:space="preserve"> 14,375,112.57</t>
  </si>
  <si>
    <t xml:space="preserve"> 13.04.2025 15:15:59</t>
  </si>
  <si>
    <t xml:space="preserve"> REF:1962f10dc4837a5c AGENCY FT AB17445463559787264688:Ezra:Kuweka N/A</t>
  </si>
  <si>
    <t xml:space="preserve"> 13.04.2025 15:15:58</t>
  </si>
  <si>
    <t xml:space="preserve"> 15,415,112.57</t>
  </si>
  <si>
    <t xml:space="preserve"> 13.04.2025 15:48:50</t>
  </si>
  <si>
    <t xml:space="preserve"> REF:1962f2eee6697a40 SIMAPP FT FROM CIRRUS VICENT MAHIMBI TO SHAODU malipo ya box 161 za t</t>
  </si>
  <si>
    <t xml:space="preserve"> 13.04.2025 15:45:27</t>
  </si>
  <si>
    <t xml:space="preserve"> 6,320,000.00</t>
  </si>
  <si>
    <t xml:space="preserve"> 21,735,112.57</t>
  </si>
  <si>
    <t xml:space="preserve"> 13.04.2025 18:28:41</t>
  </si>
  <si>
    <t xml:space="preserve"> REF:1962fc14a31c68a0 SIMAPP FT FROM CHRISTINA JACOB NKYA TO SHAODU  N/A</t>
  </si>
  <si>
    <t xml:space="preserve"> 13.04.2025 18:25:18</t>
  </si>
  <si>
    <t xml:space="preserve"> 22,255,112.57</t>
  </si>
  <si>
    <t xml:space="preserve"> 13.04.2025 22:16:53</t>
  </si>
  <si>
    <t xml:space="preserve"> REF:1963092333d90bdd SIMAPP FT FROM PRISCUS SEVERINE LASWAY TO SHAODU  N/A</t>
  </si>
  <si>
    <t xml:space="preserve"> 13.04.2025 22:13:29</t>
  </si>
  <si>
    <t xml:space="preserve"> 23,715,112.57</t>
  </si>
  <si>
    <t xml:space="preserve"> 14.04.2025 09:03:22</t>
  </si>
  <si>
    <t xml:space="preserve"> REF:19632e211463e9b3 AGENCY FT AB17446103980241241752:Ally omary:Dp N/A</t>
  </si>
  <si>
    <t xml:space="preserve"> 14.04.2025 09:03:21</t>
  </si>
  <si>
    <t xml:space="preserve"> 24,715,112.57</t>
  </si>
  <si>
    <t xml:space="preserve"> 14.04.2025 10:42:52</t>
  </si>
  <si>
    <t xml:space="preserve"> REF:196333d2bf451833 SIMAPP FT FROM JACKSON LABAN MUNUO TO SHAODU  N/A</t>
  </si>
  <si>
    <t xml:space="preserve"> 14.04.2025 10:39:29</t>
  </si>
  <si>
    <t xml:space="preserve"> 26,015,112.57</t>
  </si>
  <si>
    <t xml:space="preserve"> 14.04.2025 11:04:38</t>
  </si>
  <si>
    <t xml:space="preserve"> REF:19633511a331b9da AGENCY FT AB17446176748192012820:Johnson:Deposits N/A</t>
  </si>
  <si>
    <t xml:space="preserve"> 26,815,112.57</t>
  </si>
  <si>
    <t xml:space="preserve"> 14.04.2025 12:30:20</t>
  </si>
  <si>
    <t xml:space="preserve"> REF:196339f906409807 AGENCY FT AB17446228169031633216:Mussa:Dp N/A</t>
  </si>
  <si>
    <t xml:space="preserve"> 2,615,000.00</t>
  </si>
  <si>
    <t xml:space="preserve"> 29,430,112.57</t>
  </si>
  <si>
    <t xml:space="preserve"> 14.04.2025 13:17:04</t>
  </si>
  <si>
    <t xml:space="preserve"> REF:19633ca59728391d SIMAPP FT FROM VICTOR GODFREY NGOWI TO SHAODU  N/A</t>
  </si>
  <si>
    <t xml:space="preserve"> 14.04.2025 13:13:41</t>
  </si>
  <si>
    <t xml:space="preserve"> 30,870,112.57</t>
  </si>
  <si>
    <t xml:space="preserve"> 14.04.2025 13:48:09</t>
  </si>
  <si>
    <t xml:space="preserve"> REF:19633e6cb8c238f8 AGENCY FT AB17446274852404548914:Joyce:Deep N/A</t>
  </si>
  <si>
    <t xml:space="preserve"> 14.04.2025 13:48:08</t>
  </si>
  <si>
    <t xml:space="preserve"> 2,120,000.00</t>
  </si>
  <si>
    <t xml:space="preserve"> 32,990,112.57</t>
  </si>
  <si>
    <t xml:space="preserve"> 14.04.2025 15:27:05</t>
  </si>
  <si>
    <t xml:space="preserve"> REF:19634416037f995c SIMAPP FT FROM MWAMVUA RAJABU AMANI TO SHAODU 600 Bags N/A</t>
  </si>
  <si>
    <t xml:space="preserve"> 14.04.2025 15:23:41</t>
  </si>
  <si>
    <t xml:space="preserve"> 41,270,112.57</t>
  </si>
  <si>
    <t xml:space="preserve"> 14.04.2025 15:41:34</t>
  </si>
  <si>
    <t xml:space="preserve"> REF:196344ea4d69fb57 AGENCY FT AB17446342908318558868:WEBEG CO LTD:Deposit N/A</t>
  </si>
  <si>
    <t xml:space="preserve"> 742,500.00</t>
  </si>
  <si>
    <t xml:space="preserve"> 42,012,612.57</t>
  </si>
  <si>
    <t xml:space="preserve"> 14.04.2025 16:18:52</t>
  </si>
  <si>
    <t xml:space="preserve"> REF:1963470c9397dbc0 SIMAPP FT FROM FRANCO MOLOLO MWAKABUTA TO SHAODU  N/A</t>
  </si>
  <si>
    <t xml:space="preserve"> 14.04.2025 16:15:28</t>
  </si>
  <si>
    <t xml:space="preserve"> 702,900.00</t>
  </si>
  <si>
    <t xml:space="preserve"> 42,715,512.57</t>
  </si>
  <si>
    <t xml:space="preserve"> 14.04.2025 16:56:17</t>
  </si>
  <si>
    <t xml:space="preserve"> REF:19634930d1464b15 SIMAPP FT FROM FRANCO MOLOLO MWAKABUTA TO SHAODU  N/A</t>
  </si>
  <si>
    <t xml:space="preserve"> 14.04.2025 16:52:54</t>
  </si>
  <si>
    <t xml:space="preserve"> 1,732,000.00</t>
  </si>
  <si>
    <t xml:space="preserve"> 44,447,512.57</t>
  </si>
  <si>
    <t xml:space="preserve"> 14.04.2025 16:57:42</t>
  </si>
  <si>
    <t xml:space="preserve"> REF:1963494574b528a1 SIMAPP FT FROM FELIX JELEMIA MWALUGALA TO SHAODU  N/A</t>
  </si>
  <si>
    <t xml:space="preserve"> 14.04.2025 16:54:19</t>
  </si>
  <si>
    <t xml:space="preserve"> 45,047,512.57</t>
  </si>
  <si>
    <t xml:space="preserve"> 14.04.2025 17:08:40</t>
  </si>
  <si>
    <t xml:space="preserve"> REF:196349e5f873692d SIMAPP FT FROM JUMA ABDALLAH MAKOTA TO SHAODU  N/A</t>
  </si>
  <si>
    <t xml:space="preserve"> 14.04.2025 17:05:16</t>
  </si>
  <si>
    <t xml:space="preserve"> 550,000.00</t>
  </si>
  <si>
    <t xml:space="preserve"> 45,597,512.57</t>
  </si>
  <si>
    <t xml:space="preserve"> 14.04.2025 17:16:01</t>
  </si>
  <si>
    <t xml:space="preserve"> REF:19634a51e12a48c2 IB FT FROM SHAODU BUILDING MATERIAL LIMITED TO KEDA  PURCHASE</t>
  </si>
  <si>
    <t xml:space="preserve"> 597,512.57</t>
  </si>
  <si>
    <t xml:space="preserve"> 14.04.2025 18:16:33</t>
  </si>
  <si>
    <t xml:space="preserve"> REF:19634dc8999f19aa SIMAPP FT FROM NEEMA JOHN PATRICK TO SHAODU  N/A</t>
  </si>
  <si>
    <t xml:space="preserve"> 14.04.2025 18:13:10</t>
  </si>
  <si>
    <t xml:space="preserve"> 2,967,512.57</t>
  </si>
  <si>
    <t xml:space="preserve"> 14.04.2025 19:55:53</t>
  </si>
  <si>
    <t xml:space="preserve"> REF:196353778cee0bf3 AGENCY FT AB17446495497082872817:AZIZA:MALIPo N/A</t>
  </si>
  <si>
    <t xml:space="preserve"> 12,967,512.57</t>
  </si>
  <si>
    <t xml:space="preserve"> 14.04.2025 20:54:09</t>
  </si>
  <si>
    <t xml:space="preserve"> REF:196356cd22725abb SIMAPP FT FROM BIGONE ALUMINIUM TO SHAODU Building materials  N/A</t>
  </si>
  <si>
    <t xml:space="preserve"> 14.04.2025 20:50:46</t>
  </si>
  <si>
    <t xml:space="preserve"> 17,967,512.57</t>
  </si>
  <si>
    <t xml:space="preserve"> 15.04.2025 09:15:07</t>
  </si>
  <si>
    <t xml:space="preserve"> REF:196381331a5b6982 AGENCY FT AB17446975035754517759:Diwani msuya:Akiba N/A</t>
  </si>
  <si>
    <t xml:space="preserve"> 19,397,512.57</t>
  </si>
  <si>
    <t xml:space="preserve"> 15.04.2025 09:17:19</t>
  </si>
  <si>
    <t xml:space="preserve"> REF:196381532b389987 SIMAPP FT FROM MARIAM OTHUMAN AWADHI TO SHAODU cement  N/A</t>
  </si>
  <si>
    <t xml:space="preserve"> 15.04.2025 09:13:55</t>
  </si>
  <si>
    <t xml:space="preserve"> 20,817,512.57</t>
  </si>
  <si>
    <t xml:space="preserve"> 15.04.2025 09:51:29</t>
  </si>
  <si>
    <t xml:space="preserve"> REF:1963837952288953 ESB TIPS HALOTEL 506-3170459613 255614166569 ABUBAKARI IDDI MAULUNGU </t>
  </si>
  <si>
    <t xml:space="preserve"> 20,879,512.57</t>
  </si>
  <si>
    <t xml:space="preserve"> 15.04.2025 10:52:48</t>
  </si>
  <si>
    <t xml:space="preserve"> REF:196386c9e57c3a2a AGENCY FT AB17447033643255492921:Ezra:Kuweka N/A</t>
  </si>
  <si>
    <t xml:space="preserve"> 24,879,512.57</t>
  </si>
  <si>
    <t xml:space="preserve"> 15.04.2025 11:52:02</t>
  </si>
  <si>
    <t xml:space="preserve"> REF:19638a2db384b890 AGENCY FT AB17447069188104083270:Ezila:Kuweka N/A</t>
  </si>
  <si>
    <t xml:space="preserve"> 4,047,000.00</t>
  </si>
  <si>
    <t xml:space="preserve"> 28,926,512.57</t>
  </si>
  <si>
    <t xml:space="preserve"> 15.04.2025 12:27:42</t>
  </si>
  <si>
    <t xml:space="preserve"> REF:19638c37f2c9c8b1 SIMAPP FT FROM JUMA YAHYA ABDUL TO SHAODU  N/A</t>
  </si>
  <si>
    <t xml:space="preserve"> 15.04.2025 12:24:18</t>
  </si>
  <si>
    <t xml:space="preserve"> 35,326,512.57</t>
  </si>
  <si>
    <t xml:space="preserve"> 15.04.2025 12:29:55</t>
  </si>
  <si>
    <t xml:space="preserve"> REF:19638c588f3b8b94 SIMAPP FT FROM YUSUFU BARUTI ZAKKARIA TO SHAODU  N/A</t>
  </si>
  <si>
    <t xml:space="preserve"> 15.04.2025 12:26:31</t>
  </si>
  <si>
    <t xml:space="preserve"> 35,826,512.57</t>
  </si>
  <si>
    <t xml:space="preserve"> 15.04.2025 12:51:59</t>
  </si>
  <si>
    <t xml:space="preserve"> REF:19638d9bb3c3c8ae AGENCY FT AB17447105149775429102:Kinunda:Malipo N/A</t>
  </si>
  <si>
    <t xml:space="preserve"> 15.04.2025 12:51:58</t>
  </si>
  <si>
    <t xml:space="preserve"> 37,256,512.57</t>
  </si>
  <si>
    <t xml:space="preserve"> 15.04.2025 13:03:43</t>
  </si>
  <si>
    <t xml:space="preserve"> REF: 19638e47905b59be IB BATCH: 10908859150425 salary</t>
  </si>
  <si>
    <t xml:space="preserve"> 36,231,512.57</t>
  </si>
  <si>
    <t xml:space="preserve"> 10,164.00</t>
  </si>
  <si>
    <t xml:space="preserve"> 36,221,348.57</t>
  </si>
  <si>
    <t xml:space="preserve"> 15.04.2025 13:09:53</t>
  </si>
  <si>
    <t xml:space="preserve"> REF:19638ea1efbb6817 SIMAPP FT FROM FRANCO MOLOLO MWAKABUTA TO SHAODU  N/A</t>
  </si>
  <si>
    <t xml:space="preserve"> 15.04.2025 13:06:29</t>
  </si>
  <si>
    <t xml:space="preserve"> 708,000.00</t>
  </si>
  <si>
    <t xml:space="preserve"> 36,929,348.57</t>
  </si>
  <si>
    <t xml:space="preserve"> 15.04.2025 14:19:29</t>
  </si>
  <si>
    <t xml:space="preserve"> REF:1963929d83f53b68 AGENCY FT AB17447157654643793144:JUMANNE:BIZAA N/A</t>
  </si>
  <si>
    <t xml:space="preserve"> 38,429,348.57</t>
  </si>
  <si>
    <t xml:space="preserve"> 15.04.2025 14:44:29</t>
  </si>
  <si>
    <t xml:space="preserve"> REF:1963940baa1b9870 AGENCY FT AB17447172652902221742:Mama kessy:Dep N/A</t>
  </si>
  <si>
    <t xml:space="preserve"> 6,380,000.00</t>
  </si>
  <si>
    <t xml:space="preserve"> 44,809,348.57</t>
  </si>
  <si>
    <t xml:space="preserve"> 15.04.2025 15:19:06</t>
  </si>
  <si>
    <t xml:space="preserve"> REF:19639606c9bbda3f SIMAPP FT FROM EMMANUEL PAULO LORRY TO SHAODU  N/A</t>
  </si>
  <si>
    <t xml:space="preserve"> 15.04.2025 15:15:42</t>
  </si>
  <si>
    <t xml:space="preserve"> 119,000.00</t>
  </si>
  <si>
    <t xml:space="preserve"> 44,928,348.57</t>
  </si>
  <si>
    <t xml:space="preserve"> 15.04.2025 15:41:26</t>
  </si>
  <si>
    <t xml:space="preserve"> REF:1963974ded420836 AGENCY FT AB17447206821118488354:Jumanne:Saving N/A</t>
  </si>
  <si>
    <t xml:space="preserve"> 46,928,348.57</t>
  </si>
  <si>
    <t xml:space="preserve"> 15.04.2025 16:56:07</t>
  </si>
  <si>
    <t xml:space="preserve"> REF:19639b9418fe5b59 IB FT FROM SHAODU BUILDING MATERIAL LIMITED TO XINGHAO  PURCHASE</t>
  </si>
  <si>
    <t xml:space="preserve"> 16,928,348.57</t>
  </si>
  <si>
    <t xml:space="preserve"> 15.04.2025 19:34:50</t>
  </si>
  <si>
    <t xml:space="preserve"> REF:1963a4a8f3b00881 AGENCY FT AB17447346865758620255:JACKSON:Payments N/A</t>
  </si>
  <si>
    <t xml:space="preserve"> 18,928,348.57</t>
  </si>
  <si>
    <t xml:space="preserve"> 15.04.2025 19:36:27</t>
  </si>
  <si>
    <t xml:space="preserve"> REF:1963a4c08d24c80f AGENCY FT AB17447347832814823850:Jackson:Payments N/A</t>
  </si>
  <si>
    <t xml:space="preserve"> 20,928,348.57</t>
  </si>
  <si>
    <t xml:space="preserve"> 16.04.2025 02:40:59</t>
  </si>
  <si>
    <t xml:space="preserve"> 1,829.52</t>
  </si>
  <si>
    <t xml:space="preserve"> 20,926,519.05</t>
  </si>
  <si>
    <t xml:space="preserve"> 16.04.2025 09:07:40</t>
  </si>
  <si>
    <t xml:space="preserve"> REF:1963d32b7c98f8fd AGENCY FT AB17447834557342667567:Stella Maro:Deposit N/A</t>
  </si>
  <si>
    <t xml:space="preserve"> 22,346,519.05</t>
  </si>
  <si>
    <t xml:space="preserve"> 16.04.2025 09:55:46</t>
  </si>
  <si>
    <t xml:space="preserve"> REF:1963d5ec33d9a81e AGENCY FT AB17447863417871443023:Stinus:Deposits N/A</t>
  </si>
  <si>
    <t xml:space="preserve"> 23,346,519.05</t>
  </si>
  <si>
    <t xml:space="preserve"> 16.04.2025 10:22:48</t>
  </si>
  <si>
    <t xml:space="preserve"> REF:1963d7781dfb1a4a AGENCY FT AB17447879639713219429:Rajabu:Kuweka N/A</t>
  </si>
  <si>
    <t xml:space="preserve"> 28,346,519.05</t>
  </si>
  <si>
    <t xml:space="preserve"> 16.04.2025 10:46:23</t>
  </si>
  <si>
    <t xml:space="preserve"> REF:1963d8d18e672866 AGENCY FT AB17447893788145468792:Prosper:.. N/A</t>
  </si>
  <si>
    <t xml:space="preserve"> 36,346,519.05</t>
  </si>
  <si>
    <t xml:space="preserve"> 16.04.2025 11:43:34</t>
  </si>
  <si>
    <t xml:space="preserve"> REF:1963dc172edf1932 SIMAPP FT FROM OMAR SAID OMAR TO SHAODU  N/A</t>
  </si>
  <si>
    <t xml:space="preserve"> 16.04.2025 11:40:10</t>
  </si>
  <si>
    <t xml:space="preserve"> 7,100,000.00</t>
  </si>
  <si>
    <t xml:space="preserve"> 43,446,519.05</t>
  </si>
  <si>
    <t xml:space="preserve"> 16.04.2025 12:10:56</t>
  </si>
  <si>
    <t xml:space="preserve"> REF:1963dda8134c38d1 SIMUSSD FT FROM ESTER WILLBROAD KAJIRU TO SHAODU  N/A</t>
  </si>
  <si>
    <t xml:space="preserve"> 16.04.2025 12:07:32</t>
  </si>
  <si>
    <t xml:space="preserve"> 2,760,000.00</t>
  </si>
  <si>
    <t xml:space="preserve"> 46,206,519.05</t>
  </si>
  <si>
    <t xml:space="preserve"> 16.04.2025 12:17:36</t>
  </si>
  <si>
    <t xml:space="preserve"> REF:1963de09c9be3b0c AGENCY FT AB17447948519816519016:AYOUB MGAYA:BILL N/A</t>
  </si>
  <si>
    <t xml:space="preserve"> 1,589,500.00</t>
  </si>
  <si>
    <t xml:space="preserve"> 47,796,019.05</t>
  </si>
  <si>
    <t xml:space="preserve"> 16.04.2025 12:48:47</t>
  </si>
  <si>
    <t xml:space="preserve"> REF:1963dfd26bdc2807 AGENCY FT AB17447967225224565275:IBRAHIM:Deposit N/A</t>
  </si>
  <si>
    <t xml:space="preserve"> 16.04.2025 12:48:46</t>
  </si>
  <si>
    <t xml:space="preserve"> 15,160,000.00</t>
  </si>
  <si>
    <t xml:space="preserve"> 62,956,019.05</t>
  </si>
  <si>
    <t xml:space="preserve"> 16.04.2025 13:40:19</t>
  </si>
  <si>
    <t xml:space="preserve"> REF:1963e2c54d8748e8 SIMAPP FT FROM VICTOR GODFREY NGOWI TO SHAODU  N/A</t>
  </si>
  <si>
    <t xml:space="preserve"> 16.04.2025 13:36:54</t>
  </si>
  <si>
    <t xml:space="preserve"> 64,396,019.05</t>
  </si>
  <si>
    <t xml:space="preserve"> 16.04.2025 13:43:48</t>
  </si>
  <si>
    <t xml:space="preserve"> REF:1963e2f86e69fafc AGENCY FT AB17448000239274431643:Rajabu:Weka N/A</t>
  </si>
  <si>
    <t xml:space="preserve"> 1,624,000.00</t>
  </si>
  <si>
    <t xml:space="preserve"> 66,020,019.05</t>
  </si>
  <si>
    <t xml:space="preserve"> 16.04.2025 14:49:56</t>
  </si>
  <si>
    <t xml:space="preserve"> REF:1963e6c14be4a8c3 AGENCY FT AB17448039922789911290:Gm hardware:Dp N/A</t>
  </si>
  <si>
    <t xml:space="preserve"> 67,020,019.05</t>
  </si>
  <si>
    <t xml:space="preserve"> 16.04.2025 15:13:46</t>
  </si>
  <si>
    <t xml:space="preserve"> REF:1963e81e6698098d AGENCY FT AB17448054222761251674:GM HARDWARE:Depo N/A</t>
  </si>
  <si>
    <t xml:space="preserve"> 71,020,019.05</t>
  </si>
  <si>
    <t xml:space="preserve"> 16.04.2025 16:51:38</t>
  </si>
  <si>
    <t xml:space="preserve"> REF:1963edb6836dc992 IB FT FROM DODOMA TURK COMPANY LTD TO SHAODU  Purchase of locsets 2 p</t>
  </si>
  <si>
    <t xml:space="preserve"> 16.04.2025 16:51:34</t>
  </si>
  <si>
    <t xml:space="preserve"> 71,050,019.05</t>
  </si>
  <si>
    <t xml:space="preserve"> 16.04.2025 17:10:21</t>
  </si>
  <si>
    <t xml:space="preserve"> REF:1963eec96b497bdb AGENCY FT AB17448124140867587056:Ezra:Kuweka N/A</t>
  </si>
  <si>
    <t xml:space="preserve"> 16.04.2025 17:10:18</t>
  </si>
  <si>
    <t xml:space="preserve"> 74,550,019.05</t>
  </si>
  <si>
    <t xml:space="preserve"> 16.04.2025 17:32:18</t>
  </si>
  <si>
    <t xml:space="preserve"> REF:1963f00bb07f3b9f IB FT FROM SHAODU BUILDING MATERIAL LIMITED TO KEDA  PURCHASE</t>
  </si>
  <si>
    <t xml:space="preserve"> 74,000,000.00</t>
  </si>
  <si>
    <t xml:space="preserve"> 550,019.05</t>
  </si>
  <si>
    <t xml:space="preserve"> 16.04.2025 19:18:04</t>
  </si>
  <si>
    <t xml:space="preserve"> REF:1963f64ac0d03a74 ESB TIPS NMB 016-417RTO3251060504 41710024295 ALLY RASHID CHAMBO TO S</t>
  </si>
  <si>
    <t xml:space="preserve"> 780,019.05</t>
  </si>
  <si>
    <t xml:space="preserve"> 16.04.2025 20:09:21</t>
  </si>
  <si>
    <t xml:space="preserve"> REF:1963f907862f386a AGENCY FT AB17448231543668025525:Jackson:Kuweka N/A</t>
  </si>
  <si>
    <t xml:space="preserve"> 16.04.2025 20:09:18</t>
  </si>
  <si>
    <t xml:space="preserve"> 2,480,019.05</t>
  </si>
  <si>
    <t xml:space="preserve"> 17.04.2025 09:22:53</t>
  </si>
  <si>
    <t xml:space="preserve"> REF:1964266f5e59fbf9 IB FT FROM MWAMBA COMMERCIALWORKS LT TO SHAODU  PAYMENT</t>
  </si>
  <si>
    <t xml:space="preserve"> 17.04.2025 09:22:50</t>
  </si>
  <si>
    <t xml:space="preserve"> 3,408,000.00</t>
  </si>
  <si>
    <t xml:space="preserve"> 5,888,019.05</t>
  </si>
  <si>
    <t xml:space="preserve"> 17.04.2025 09:36:46</t>
  </si>
  <si>
    <t xml:space="preserve"> REF:1964273ab38c48b5 AGENCY FT AB17448715983184913084:Gm hade ware:Deposits N/A</t>
  </si>
  <si>
    <t xml:space="preserve"> 17.04.2025 09:36:43</t>
  </si>
  <si>
    <t xml:space="preserve"> 7,888,019.05</t>
  </si>
  <si>
    <t xml:space="preserve"> 17.04.2025 10:03:08</t>
  </si>
  <si>
    <t xml:space="preserve"> REF:196428bda1eb8a65 AGENCY FT AB17448731833274038113:Bakari mkilindi:Deposit N/A</t>
  </si>
  <si>
    <t xml:space="preserve"> 17,888,019.05</t>
  </si>
  <si>
    <t xml:space="preserve"> 17.04.2025 10:46:05</t>
  </si>
  <si>
    <t xml:space="preserve"> REF:19642b326e2dbb0b AGENCY FT AB17448757587729144471:Stinus:Deposits N/A</t>
  </si>
  <si>
    <t xml:space="preserve"> 17.04.2025 10:46:03</t>
  </si>
  <si>
    <t xml:space="preserve"> 18,888,019.05</t>
  </si>
  <si>
    <t xml:space="preserve"> 17.04.2025 10:55:33</t>
  </si>
  <si>
    <t xml:space="preserve"> REF:19642bef6f56c8f8 ESB TIPS AIRTEL 504-APCTZ171048686351936 255684067279 MWANDU HEZRON T</t>
  </si>
  <si>
    <t xml:space="preserve"> 75,000.00</t>
  </si>
  <si>
    <t xml:space="preserve"> 18,963,019.05</t>
  </si>
  <si>
    <t xml:space="preserve"> 17.04.2025 11:36:47</t>
  </si>
  <si>
    <t xml:space="preserve"> REF:19642e4b49e8a824 AGENCY FT AB17448790063029468792:Elly mwanga:Pay N/A</t>
  </si>
  <si>
    <t xml:space="preserve"> 17.04.2025 11:36:46</t>
  </si>
  <si>
    <t xml:space="preserve"> 20,383,019.05</t>
  </si>
  <si>
    <t xml:space="preserve"> 17.04.2025 11:44:07</t>
  </si>
  <si>
    <t xml:space="preserve"> REF:19642eb6b520cb68 ESB TIPS YAS/ZANTEL 501-25502228265065 25571549038 KIMARA TO SHAODU B</t>
  </si>
  <si>
    <t xml:space="preserve"> 21,983,019.05</t>
  </si>
  <si>
    <t xml:space="preserve"> 17.04.2025 12:50:19</t>
  </si>
  <si>
    <t xml:space="preserve"> REF:196432808a70c961 IB FT FROM SHAODU BUILDING MATERIAL LIMITED TO TOYAR  REFUND</t>
  </si>
  <si>
    <t xml:space="preserve"> 1,604,500.00</t>
  </si>
  <si>
    <t xml:space="preserve"> 20,378,519.05</t>
  </si>
  <si>
    <t xml:space="preserve"> 17.04.2025 13:18:42</t>
  </si>
  <si>
    <t xml:space="preserve"> REF:1964342040db6b27 SIMAPP FT FROM DENIS AMBROSE KINUNDA TO SHAODU malipo ya cement  N/A</t>
  </si>
  <si>
    <t xml:space="preserve"> 21,808,519.05</t>
  </si>
  <si>
    <t xml:space="preserve"> 17.04.2025 13:36:08</t>
  </si>
  <si>
    <t xml:space="preserve"> REF:1964351fa899891e SIMAPP FT FROM LABAN MUSA HAMISI TO SHAODU  N/A</t>
  </si>
  <si>
    <t xml:space="preserve"> 690,000.00</t>
  </si>
  <si>
    <t xml:space="preserve"> 22,498,519.05</t>
  </si>
  <si>
    <t xml:space="preserve"> 17.04.2025 14:16:08</t>
  </si>
  <si>
    <t xml:space="preserve"> REF:1964373798a198f8 SIMAPP FT FROM OMAR SAID OMAR TO SHAODU  N/A</t>
  </si>
  <si>
    <t xml:space="preserve"> 17.04.2025 14:12:43</t>
  </si>
  <si>
    <t xml:space="preserve"> 27,498,519.05</t>
  </si>
  <si>
    <t xml:space="preserve"> 17.04.2025 14:23:55</t>
  </si>
  <si>
    <t xml:space="preserve"> REF:196437a95e29488d AGENCY FT AB17448888290411540748:Ibra:Ibra N/A</t>
  </si>
  <si>
    <t xml:space="preserve"> 17.04.2025 14:23:53</t>
  </si>
  <si>
    <t xml:space="preserve"> 28,498,519.05</t>
  </si>
  <si>
    <t xml:space="preserve"> 17.04.2025 14:24:30</t>
  </si>
  <si>
    <t xml:space="preserve"> REF:196437b2208e1bb8 AGENCY FT AB17448888647793191601:Ibra:T N/A</t>
  </si>
  <si>
    <t xml:space="preserve"> 17.04.2025 14:24:29</t>
  </si>
  <si>
    <t xml:space="preserve"> 29,098,519.05</t>
  </si>
  <si>
    <t xml:space="preserve"> 17.04.2025 14:28:04</t>
  </si>
  <si>
    <t xml:space="preserve"> REF:196437e60fe19a69 AGENCY FT AB17448890775879642408:IBRA:KUWEKA N/A</t>
  </si>
  <si>
    <t xml:space="preserve"> 17.04.2025 14:28:02</t>
  </si>
  <si>
    <t xml:space="preserve"> 1,365,000.00</t>
  </si>
  <si>
    <t xml:space="preserve"> 30,463,519.05</t>
  </si>
  <si>
    <t xml:space="preserve"> 17.04.2025 15:03:20</t>
  </si>
  <si>
    <t xml:space="preserve"> REF:196439eb199bc94c AGENCY FT AB17448911953302489013:Shaodu:Vicent N/A</t>
  </si>
  <si>
    <t xml:space="preserve"> 3,220,000.00</t>
  </si>
  <si>
    <t xml:space="preserve"> 33,683,519.05</t>
  </si>
  <si>
    <t xml:space="preserve"> 17.04.2025 15:42:19</t>
  </si>
  <si>
    <t xml:space="preserve"> REF:19643c581f137818 ESB TIPS YAS/ZANTEL 501-25498374256622 255659251965 JUDITH LAURENT TO</t>
  </si>
  <si>
    <t xml:space="preserve"> 4,768,500.00</t>
  </si>
  <si>
    <t xml:space="preserve"> 38,452,019.05</t>
  </si>
  <si>
    <t xml:space="preserve"> 17.04.2025 16:04:48</t>
  </si>
  <si>
    <t xml:space="preserve"> REF:19643d6f945e5b71 IB FT FROM SHAODU BUILDING MATERIAL LIMITED TO KINGDOM  PURCHASE</t>
  </si>
  <si>
    <t xml:space="preserve"> 2,975,000.00</t>
  </si>
  <si>
    <t xml:space="preserve"> 35,477,019.05</t>
  </si>
  <si>
    <t xml:space="preserve"> 17.04.2025 16:06:42</t>
  </si>
  <si>
    <t xml:space="preserve"> REF:19643d8b2a279ad3 SIMAPP FT FROM FRANCO MOLOLO MWAKABUTA TO SHAODU  N/A</t>
  </si>
  <si>
    <t xml:space="preserve"> 17.04.2025 16:03:17</t>
  </si>
  <si>
    <t xml:space="preserve"> 11,000.00</t>
  </si>
  <si>
    <t xml:space="preserve"> 35,488,019.05</t>
  </si>
  <si>
    <t xml:space="preserve"> 17.04.2025 16:10:05</t>
  </si>
  <si>
    <t xml:space="preserve"> REF:19643deed532ebab ESB TIPS NBC 015-DT25041716728798 012206001509 TAUPHIQ MUSHI TO SHAOD</t>
  </si>
  <si>
    <t xml:space="preserve"> 3,251,500.00</t>
  </si>
  <si>
    <t xml:space="preserve"> 38,739,519.05</t>
  </si>
  <si>
    <t xml:space="preserve"> 17.04.2025 18:11:11</t>
  </si>
  <si>
    <t xml:space="preserve"> REF:196444aad5864b51 IB FT FROM SHAODU BUILDING MATERIAL LIMITED TO KEDA  PURCHASE</t>
  </si>
  <si>
    <t xml:space="preserve"> 38,600,000.00</t>
  </si>
  <si>
    <t xml:space="preserve"> 139,519.05</t>
  </si>
  <si>
    <t xml:space="preserve"> 18.04.2025 09:08:03</t>
  </si>
  <si>
    <t xml:space="preserve"> REF:196477fc54337aee SIMAPP FT FROM PRISCUS SEVERINE LASWAY TO SHAODU  N/A</t>
  </si>
  <si>
    <t xml:space="preserve"> 18.04.2025 09:04:38</t>
  </si>
  <si>
    <t xml:space="preserve"> 1,559,519.05</t>
  </si>
  <si>
    <t xml:space="preserve"> 18.04.2025 09:12:36</t>
  </si>
  <si>
    <t xml:space="preserve"> REF:1964783f12f11812 SIMAPP FT FROM BAKARI SALEHE MKILINDI TO SHAODU  N/A</t>
  </si>
  <si>
    <t xml:space="preserve"> 18.04.2025 09:09:11</t>
  </si>
  <si>
    <t xml:space="preserve"> 9,500,000.00</t>
  </si>
  <si>
    <t xml:space="preserve"> 11,059,519.05</t>
  </si>
  <si>
    <t xml:space="preserve"> 18.04.2025 10:02:13</t>
  </si>
  <si>
    <t xml:space="preserve"> REF:19647b15e13bf997 SIMAPP FT FROM ELIA LUDZABIKO MAGENGE TO SHAODU Malipo ya cement mifu</t>
  </si>
  <si>
    <t xml:space="preserve"> 18.04.2025 09:58:48</t>
  </si>
  <si>
    <t xml:space="preserve"> 1,184,000.00</t>
  </si>
  <si>
    <t xml:space="preserve"> 12,243,519.05</t>
  </si>
  <si>
    <t xml:space="preserve"> 18.04.2025 10:14:06</t>
  </si>
  <si>
    <t xml:space="preserve"> REF:19647bc3dd59ca11 SIMAPP FT FROM ZAKAYO DAUDY KADUMA TO SHAODU  N/A</t>
  </si>
  <si>
    <t xml:space="preserve"> 18.04.2025 10:10:41</t>
  </si>
  <si>
    <t xml:space="preserve"> 21,443,519.05</t>
  </si>
  <si>
    <t xml:space="preserve"> 18.04.2025 10:41:37</t>
  </si>
  <si>
    <t xml:space="preserve"> REF:19647d570372bad3 AGENCY FT AB17449618919303448293:EKAD COMPANY:Deposits N/A</t>
  </si>
  <si>
    <t xml:space="preserve"> 31,443,519.05</t>
  </si>
  <si>
    <t xml:space="preserve"> 18.04.2025 10:42:18</t>
  </si>
  <si>
    <t xml:space="preserve"> REF:19647d610333f896 AGENCY FT AB17449619328259838279:EKAD COMPANY:Deposits N/A</t>
  </si>
  <si>
    <t xml:space="preserve"> 5,690,000.00</t>
  </si>
  <si>
    <t xml:space="preserve"> 37,133,519.05</t>
  </si>
  <si>
    <t xml:space="preserve"> 18.04.2025 12:10:40</t>
  </si>
  <si>
    <t xml:space="preserve"> REF:1964826f78514b3d SIMAPP FT FROM JUMA ABDALLAH MAKOTA TO SHAODU  N/A</t>
  </si>
  <si>
    <t xml:space="preserve"> 18.04.2025 12:07:15</t>
  </si>
  <si>
    <t xml:space="preserve"> 37,333,519.05</t>
  </si>
  <si>
    <t xml:space="preserve"> 18.04.2025 12:41:21</t>
  </si>
  <si>
    <t xml:space="preserve"> REF:19648431054668bf SIMAPP FT FROM NESTORY CHRISPIN MTEY TO SHAODU Malipo N/A</t>
  </si>
  <si>
    <t xml:space="preserve"> 18.04.2025 12:37:56</t>
  </si>
  <si>
    <t xml:space="preserve"> 38,773,519.05</t>
  </si>
  <si>
    <t xml:space="preserve"> 18.04.2025 12:42:51</t>
  </si>
  <si>
    <t xml:space="preserve"> REF:19648446f3be3bc2 AGENCY FT AB17449691661482851495:Francisi:Akiba N/A</t>
  </si>
  <si>
    <t xml:space="preserve"> 40,193,519.05</t>
  </si>
  <si>
    <t xml:space="preserve"> 18.04.2025 13:27:21</t>
  </si>
  <si>
    <t xml:space="preserve"> REF:19648704a463183f ESB TIPS NMB 016-414RTO5251080501 41410000565 CIRRUS VICENT MAHIMBI T</t>
  </si>
  <si>
    <t xml:space="preserve"> 18.04.2025 13:27:20</t>
  </si>
  <si>
    <t xml:space="preserve"> 1,484,500.00</t>
  </si>
  <si>
    <t xml:space="preserve"> 41,678,019.05</t>
  </si>
  <si>
    <t xml:space="preserve"> 18.04.2025 16:50:24</t>
  </si>
  <si>
    <t xml:space="preserve"> REF:196492712ec99abd AGENCY FT AB17449840191423571588:Mussa:Dep N/A</t>
  </si>
  <si>
    <t xml:space="preserve"> 2,392,000.00</t>
  </si>
  <si>
    <t xml:space="preserve"> 44,070,019.05</t>
  </si>
  <si>
    <t xml:space="preserve"> 18.04.2025 18:04:01</t>
  </si>
  <si>
    <t xml:space="preserve"> REF:196496a76d23faed SIMAPP FT FROM KENETH JAPHET KADUMA TO SHAODU  N/A</t>
  </si>
  <si>
    <t xml:space="preserve"> 18.04.2025 18:00:36</t>
  </si>
  <si>
    <t xml:space="preserve"> 8,190,000.00</t>
  </si>
  <si>
    <t xml:space="preserve"> 52,260,019.05</t>
  </si>
  <si>
    <t xml:space="preserve"> 18.04.2025 18:45:55</t>
  </si>
  <si>
    <t xml:space="preserve"> REF:1964990d1cdc087d AGENCY FT AB17449909493723896577:Keneth japhet:Depost N/A</t>
  </si>
  <si>
    <t xml:space="preserve"> 18.04.2025 18:45:54</t>
  </si>
  <si>
    <t xml:space="preserve"> 56,240,019.05</t>
  </si>
  <si>
    <t xml:space="preserve"> 18.04.2025 20:55:02</t>
  </si>
  <si>
    <t xml:space="preserve"> REF:1964a07072b94ba0 AGENCY FT AB17449986964155050627:GRACE SHAYO:Kuweka N/A</t>
  </si>
  <si>
    <t xml:space="preserve"> 18.04.2025 20:55:01</t>
  </si>
  <si>
    <t xml:space="preserve"> 57,680,019.05</t>
  </si>
  <si>
    <t xml:space="preserve"> 18.04.2025 21:19:54</t>
  </si>
  <si>
    <t xml:space="preserve"> REF:1964a1dcc60649d1 SIMAPP FT FROM ANDREA BENARD MASANIKA TO SHAODU  N/A</t>
  </si>
  <si>
    <t xml:space="preserve"> 18.04.2025 21:16:29</t>
  </si>
  <si>
    <t xml:space="preserve"> 718,000.00</t>
  </si>
  <si>
    <t xml:space="preserve"> 58,398,019.05</t>
  </si>
  <si>
    <t xml:space="preserve"> 19.04.2025 06:41:02</t>
  </si>
  <si>
    <t xml:space="preserve"> REF:1964c1f87056ea40 SIMAPP FT FROM JOYCE PATRICK JOHN TO SHAODU  N/A</t>
  </si>
  <si>
    <t xml:space="preserve"> 19.04.2025 06:37:36</t>
  </si>
  <si>
    <t xml:space="preserve"> 59,568,019.05</t>
  </si>
  <si>
    <t xml:space="preserve"> 19.04.2025 09:36:48</t>
  </si>
  <si>
    <t xml:space="preserve"> REF:1964cc0741fcbb45 SIMAPP FT FROM HAMISI ABEID BANDALI TO SHAODU nanunua vioo shauod N/A</t>
  </si>
  <si>
    <t xml:space="preserve"> 19.04.2025 09:33:23</t>
  </si>
  <si>
    <t xml:space="preserve"> 5,085,000.00</t>
  </si>
  <si>
    <t xml:space="preserve"> 64,653,019.05</t>
  </si>
  <si>
    <t xml:space="preserve"> 19.04.2025 09:53:16</t>
  </si>
  <si>
    <t xml:space="preserve"> REF:1964ccf855ffb990 AGENCY FT AB17450453903071493901:Rainbow:Dp N/A</t>
  </si>
  <si>
    <t xml:space="preserve"> 19.04.2025 09:53:15</t>
  </si>
  <si>
    <t xml:space="preserve"> 642,000.00</t>
  </si>
  <si>
    <t xml:space="preserve"> 65,295,019.05</t>
  </si>
  <si>
    <t xml:space="preserve"> 19.04.2025 11:08:57</t>
  </si>
  <si>
    <t xml:space="preserve"> REF:1964d14d075259ac AGENCY FT AB17450499313178377334:Mbaza engineering:Deposit N/A</t>
  </si>
  <si>
    <t xml:space="preserve"> 2,294,000.00</t>
  </si>
  <si>
    <t xml:space="preserve"> 67,589,019.05</t>
  </si>
  <si>
    <t xml:space="preserve"> 19.04.2025 11:09:05</t>
  </si>
  <si>
    <t xml:space="preserve"> REF:1964d14ef6ac28c8 SIMAPP FT FROM CUMEX GEN  SUPPLIES TO SHAODU UNUNUZI WA VIFAA VYA ALU</t>
  </si>
  <si>
    <t xml:space="preserve"> 19.04.2025 11:05:39</t>
  </si>
  <si>
    <t xml:space="preserve"> 3,777,500.00</t>
  </si>
  <si>
    <t xml:space="preserve"> 71,366,519.05</t>
  </si>
  <si>
    <t xml:space="preserve"> 19.04.2025 11:57:36</t>
  </si>
  <si>
    <t xml:space="preserve"> REF:1964d415c1ee980e SIMAPP FT FROM OMAR SAID OMAR TO SHAODU  N/A</t>
  </si>
  <si>
    <t xml:space="preserve"> 19.04.2025 11:54:11</t>
  </si>
  <si>
    <t xml:space="preserve"> 7,300,000.00</t>
  </si>
  <si>
    <t xml:space="preserve"> 78,666,519.05</t>
  </si>
  <si>
    <t xml:space="preserve"> 19.04.2025 11:59:24</t>
  </si>
  <si>
    <t xml:space="preserve"> REF:1964d4302c1d4a2b AGENCY FT AB17450529590035330065:Kapaya:Deposit N/A</t>
  </si>
  <si>
    <t xml:space="preserve"> 12,400,000.00</t>
  </si>
  <si>
    <t xml:space="preserve"> 91,066,519.05</t>
  </si>
  <si>
    <t xml:space="preserve"> 19.04.2025 12:30:24</t>
  </si>
  <si>
    <t xml:space="preserve"> REF:1964d62851f2f87a ESB TIPS YAS/ZANTEL 501-25502244904415 25571887972 NGUKA TO SHAODU BU</t>
  </si>
  <si>
    <t xml:space="preserve"> 93,466,519.05</t>
  </si>
  <si>
    <t xml:space="preserve"> 19.04.2025 12:30:47</t>
  </si>
  <si>
    <t xml:space="preserve"> REF:1964d5fbd3a8ba69 AGENCY FT AB17450548416335698217:Bakari mkilindi:Deposit N/A</t>
  </si>
  <si>
    <t xml:space="preserve"> 92,046,519.05</t>
  </si>
  <si>
    <t xml:space="preserve"> 19.04.2025 13:10:09</t>
  </si>
  <si>
    <t xml:space="preserve"> REF:1964d83c51984a57 IB FT FROM E- KAD INVESTMENT CO LTD TO SHAODU</t>
  </si>
  <si>
    <t xml:space="preserve"> 19.04.2025 13:10:08</t>
  </si>
  <si>
    <t xml:space="preserve"> 13,200,000.00</t>
  </si>
  <si>
    <t xml:space="preserve"> 106,666,519.05</t>
  </si>
  <si>
    <t xml:space="preserve"> 19.04.2025 13:11:59</t>
  </si>
  <si>
    <t xml:space="preserve"> REF:1964d85760373984 AGENCY FT AB17450573138553933961:Kioka:Dep N/A</t>
  </si>
  <si>
    <t xml:space="preserve"> 108,086,519.05</t>
  </si>
  <si>
    <t xml:space="preserve"> 19.04.2025 13:40:42</t>
  </si>
  <si>
    <t xml:space="preserve"> REF:1964d9fbcc392899 AGENCY FT AB17450590357297821523:Mama kessy:Dp N/A</t>
  </si>
  <si>
    <t xml:space="preserve"> 19.04.2025 13:40:41</t>
  </si>
  <si>
    <t xml:space="preserve"> 110,836,519.05</t>
  </si>
  <si>
    <t xml:space="preserve"> 19.04.2025 13:40:51</t>
  </si>
  <si>
    <t xml:space="preserve"> REF:1964d9fe3602f919 SIMAPP FT FROM ELIA LUDZABIKO MAGENGE TO SHAODU Malipo ya cement mifu</t>
  </si>
  <si>
    <t xml:space="preserve"> 19.04.2025 13:37:26</t>
  </si>
  <si>
    <t xml:space="preserve"> 111,576,519.05</t>
  </si>
  <si>
    <t xml:space="preserve"> 19.04.2025 13:41:32</t>
  </si>
  <si>
    <t xml:space="preserve"> REF:1964da07eb1edacc AGENCY FT AB17450590855937392042:EKAD COMPANY:Deposits N/A</t>
  </si>
  <si>
    <t xml:space="preserve"> 19.04.2025 13:41:31</t>
  </si>
  <si>
    <t xml:space="preserve"> 121,576,519.05</t>
  </si>
  <si>
    <t xml:space="preserve"> 19.04.2025 13:42:20</t>
  </si>
  <si>
    <t xml:space="preserve"> REF:1964da13d61a5a65 AGENCY FT AB17450591344027129601:EKAD COMPANY:Deposits N/A</t>
  </si>
  <si>
    <t xml:space="preserve"> 4,770,000.00</t>
  </si>
  <si>
    <t xml:space="preserve"> 126,346,519.05</t>
  </si>
  <si>
    <t xml:space="preserve"> 19.04.2025 13:54:01</t>
  </si>
  <si>
    <t xml:space="preserve"> REF:1964dabef15adac3 SIMAPP FT FROM FIKIRI KATIKO LUFUMU TO SHAODU 3 shower mixer N/A</t>
  </si>
  <si>
    <t xml:space="preserve"> 19.04.2025 13:50:35</t>
  </si>
  <si>
    <t xml:space="preserve"> 410,000.00</t>
  </si>
  <si>
    <t xml:space="preserve"> 126,756,519.05</t>
  </si>
  <si>
    <t xml:space="preserve"> 19.04.2025 14:10:19</t>
  </si>
  <si>
    <t xml:space="preserve"> REF:1964dbadbb2d381f SIMAPP FT FROM STELA ADAMU MARO TO SHAODU  N/A</t>
  </si>
  <si>
    <t xml:space="preserve"> 19.04.2025 14:06:53</t>
  </si>
  <si>
    <t xml:space="preserve"> 128,176,519.05</t>
  </si>
  <si>
    <t xml:space="preserve"> 19.04.2025 14:28:39</t>
  </si>
  <si>
    <t xml:space="preserve"> REF:1964dcba4790c93b SIMAPP FT FROM JUMA YAHYA ABDUL TO SHAODU  N/A</t>
  </si>
  <si>
    <t xml:space="preserve"> 19.04.2025 14:25:13</t>
  </si>
  <si>
    <t xml:space="preserve"> 136,176,519.05</t>
  </si>
  <si>
    <t xml:space="preserve"> 19.04.2025 14:39:38</t>
  </si>
  <si>
    <t xml:space="preserve"> REF:1964dd5b2257aaf9 AGENCY FT AB17450625721987468931:Mange:Malipo N/A</t>
  </si>
  <si>
    <t xml:space="preserve"> 19.04.2025 14:39:37</t>
  </si>
  <si>
    <t xml:space="preserve"> 136,951,519.05</t>
  </si>
  <si>
    <t xml:space="preserve"> 19.04.2025 15:00:59</t>
  </si>
  <si>
    <t xml:space="preserve"> REF:1964de940b8129d6 AGENCY FT AB17450638538048090005:Kinunda:Malipo N/A</t>
  </si>
  <si>
    <t xml:space="preserve"> 138,371,519.05</t>
  </si>
  <si>
    <t xml:space="preserve"> 19.04.2025 15:17:31</t>
  </si>
  <si>
    <t xml:space="preserve"> REF:1964df863efd7aab AGENCY FT AB17450648459808925816:Shaodu:Kuweka N/A</t>
  </si>
  <si>
    <t xml:space="preserve"> 145,571,519.05</t>
  </si>
  <si>
    <t xml:space="preserve"> 19.04.2025 15:19:37</t>
  </si>
  <si>
    <t xml:space="preserve"> REF:1964dfa4ea4968b0 IB FT FROM E- KAD INVESTMENT CO LTD TO SHAODU</t>
  </si>
  <si>
    <t xml:space="preserve"> 22,700,000.00</t>
  </si>
  <si>
    <t xml:space="preserve"> 168,271,519.05</t>
  </si>
  <si>
    <t xml:space="preserve"> 19.04.2025 15:42:12</t>
  </si>
  <si>
    <t xml:space="preserve"> REF:1964e0efcf0f2913 AGENCY FT AB17450663267321749522:Kapaya:Deposit N/A</t>
  </si>
  <si>
    <t xml:space="preserve"> 593,000.00</t>
  </si>
  <si>
    <t xml:space="preserve"> 168,864,519.05</t>
  </si>
  <si>
    <t xml:space="preserve"> 19.04.2025 16:23:06</t>
  </si>
  <si>
    <t xml:space="preserve"> REF:1964e346c3a67a1b AGENCY FT AB17450687803392334217:Mama kessy:Dp N/A</t>
  </si>
  <si>
    <t xml:space="preserve"> 172,424,519.05</t>
  </si>
  <si>
    <t xml:space="preserve"> 19.04.2025 19:29:17</t>
  </si>
  <si>
    <t xml:space="preserve"> REF:1964edee2413d9c6 AGENCY FT AB17450799514512220566:Mama kessy:Dp N/A</t>
  </si>
  <si>
    <t xml:space="preserve"> 173,424,519.05</t>
  </si>
  <si>
    <t xml:space="preserve"> 19.04.2025 20:01:58</t>
  </si>
  <si>
    <t xml:space="preserve"> REF:1964efccce6aaa5e AGENCY FT AB17450819121957807347:Bakari mkilindi:Deposit N/A</t>
  </si>
  <si>
    <t xml:space="preserve"> 4,200,000.00</t>
  </si>
  <si>
    <t xml:space="preserve"> 177,624,519.05</t>
  </si>
  <si>
    <t xml:space="preserve"> 19.04.2025 22:01:04</t>
  </si>
  <si>
    <t xml:space="preserve"> REF:1964f69d5cd38bcf SIMAPP FT FROM NESTO PASTORY TARIMO TO SHAODU  N/A</t>
  </si>
  <si>
    <t xml:space="preserve"> 19.04.2025 21:57:38</t>
  </si>
  <si>
    <t xml:space="preserve"> 69,000.00</t>
  </si>
  <si>
    <t xml:space="preserve"> 177,693,519.05</t>
  </si>
  <si>
    <t xml:space="preserve"> 21.04.2025 10:32:05</t>
  </si>
  <si>
    <t xml:space="preserve"> REF:196573fc4b980828 AGENCY FT AB17452205186962222082:Mama kessy:Dep N/A</t>
  </si>
  <si>
    <t xml:space="preserve"> 179,213,519.05</t>
  </si>
  <si>
    <t xml:space="preserve"> 21.04.2025 11:56:11</t>
  </si>
  <si>
    <t xml:space="preserve"> REF:196578cc3e5f9b5c IB FT FROM SHAODU BUILDING MATERIAL LIMITED TO GLOBAL  PURCHASE</t>
  </si>
  <si>
    <t xml:space="preserve"> 99,213,519.05</t>
  </si>
  <si>
    <t xml:space="preserve"> 21.04.2025 12:09:35</t>
  </si>
  <si>
    <t xml:space="preserve"> REF:19657990912b3b8f IB FT FROM SHAODU BUILDING MATERIAL LIMITED TO KEDA  PURCHASE</t>
  </si>
  <si>
    <t xml:space="preserve"> 99,110,000.00</t>
  </si>
  <si>
    <t xml:space="preserve"> 103,519.05</t>
  </si>
  <si>
    <t xml:space="preserve"> 21.04.2025 12:51:45</t>
  </si>
  <si>
    <t xml:space="preserve"> REF:19657bfa26efe873 AGENCY FT AB17452288984767048117:Ezra nashon:Kuweka N/A</t>
  </si>
  <si>
    <t xml:space="preserve"> 3,103,519.05</t>
  </si>
  <si>
    <t xml:space="preserve"> 21.04.2025 13:29:51</t>
  </si>
  <si>
    <t xml:space="preserve"> REF:19657e28425f090f SIMAPP FT FROM ALBERTO BUILDING MATERIAL TO SHAODU  N/A</t>
  </si>
  <si>
    <t xml:space="preserve"> 21.04.2025 13:26:24</t>
  </si>
  <si>
    <t xml:space="preserve"> 607,000.00</t>
  </si>
  <si>
    <t xml:space="preserve"> 3,710,519.05</t>
  </si>
  <si>
    <t xml:space="preserve"> 21.04.2025 19:28:53</t>
  </si>
  <si>
    <t xml:space="preserve"> REF:196592b38f2de977 AGENCY FT AB17452527266243397258:Mama kessy:Dep N/A</t>
  </si>
  <si>
    <t xml:space="preserve"> 5,150,519.05</t>
  </si>
  <si>
    <t xml:space="preserve"> 21.04.2025 19:37:46</t>
  </si>
  <si>
    <t xml:space="preserve"> REF:196593358bf729e9 SIMAPP FT FROM NEEMA JOHN PATRICK TO SHAODU  N/A</t>
  </si>
  <si>
    <t xml:space="preserve"> 21.04.2025 19:34:19</t>
  </si>
  <si>
    <t xml:space="preserve"> 950,000.00</t>
  </si>
  <si>
    <t xml:space="preserve"> 6,100,519.05</t>
  </si>
  <si>
    <t xml:space="preserve"> 22.04.2025 09:13:10</t>
  </si>
  <si>
    <t xml:space="preserve"> REF:1965c1ddf9abf971 AGENCY FT AB17453021834282246036:POWER FACILITY:DEPOSITS N/A</t>
  </si>
  <si>
    <t xml:space="preserve"> 7,520,519.05</t>
  </si>
  <si>
    <t xml:space="preserve"> 22.04.2025 09:16:52</t>
  </si>
  <si>
    <t xml:space="preserve"> REF:1965c21425e06a2e AGENCY FT AB17453024051737623023:Enock:kuweka N/A</t>
  </si>
  <si>
    <t xml:space="preserve"> 8,520,519.05</t>
  </si>
  <si>
    <t xml:space="preserve"> 22.04.2025 09:52:14</t>
  </si>
  <si>
    <t xml:space="preserve"> REF:1965c41a1c03bba8 AGENCY FT AB17453045267218013035:Enock Matwaki:Malipo N/A</t>
  </si>
  <si>
    <t xml:space="preserve"> 22.04.2025 09:52:13</t>
  </si>
  <si>
    <t xml:space="preserve"> 5,390,000.00</t>
  </si>
  <si>
    <t xml:space="preserve"> 13,910,519.05</t>
  </si>
  <si>
    <t xml:space="preserve"> 22.04.2025 10:25:08</t>
  </si>
  <si>
    <t xml:space="preserve"> REF:1965c5fbebc75ada SIMAPP FT FROM REHEMA ELIAS KAZALLA TO SHAODU  N/A</t>
  </si>
  <si>
    <t xml:space="preserve"> 22.04.2025 10:21:40</t>
  </si>
  <si>
    <t xml:space="preserve"> 9,567,500.00</t>
  </si>
  <si>
    <t xml:space="preserve"> 23,478,019.05</t>
  </si>
  <si>
    <t xml:space="preserve"> 22.04.2025 10:30:02</t>
  </si>
  <si>
    <t xml:space="preserve"> REF:1965c643d59509f5 SIMAPP FT FROM DENIS AMBROSE KINUNDA TO SHAODU malipo ya cement  N/A</t>
  </si>
  <si>
    <t xml:space="preserve"> 22.04.2025 10:26:35</t>
  </si>
  <si>
    <t xml:space="preserve"> 24,898,019.05</t>
  </si>
  <si>
    <t xml:space="preserve"> 22.04.2025 10:39:31</t>
  </si>
  <si>
    <t xml:space="preserve"> REF:1965c6cecf3479bc AGENCY FT AB17453073640365019744:Rajabu:Kuweka N/A</t>
  </si>
  <si>
    <t xml:space="preserve"> 29,398,019.05</t>
  </si>
  <si>
    <t xml:space="preserve"> 22.04.2025 10:44:19</t>
  </si>
  <si>
    <t xml:space="preserve"> REF:1965c71524d38a90 SIMAPP FT FROM JUMA ABDALLAH MAKOTA TO SHAODU  N/A</t>
  </si>
  <si>
    <t xml:space="preserve"> 22.04.2025 10:40:52</t>
  </si>
  <si>
    <t xml:space="preserve"> 29,558,019.05</t>
  </si>
  <si>
    <t xml:space="preserve"> 22.04.2025 10:54:25</t>
  </si>
  <si>
    <t xml:space="preserve"> REF:1965c7a906e5aa3b AGENCY FT AB17453082578135467881:Pesa mkwizu:Deposits N/A</t>
  </si>
  <si>
    <t xml:space="preserve"> 29,598,019.05</t>
  </si>
  <si>
    <t xml:space="preserve"> 22.04.2025 11:13:15</t>
  </si>
  <si>
    <t xml:space="preserve"> 2,475,000.00</t>
  </si>
  <si>
    <t xml:space="preserve"> 32,073,019.05</t>
  </si>
  <si>
    <t xml:space="preserve"> 22.04.2025 11:19:04</t>
  </si>
  <si>
    <t xml:space="preserve"> REF:1965c9448edeaa05 ESB TIPS YAS/ZANTEL 501-25298313025967 255679440122 NURU ABDALLAH TO </t>
  </si>
  <si>
    <t xml:space="preserve"> 473,000.00</t>
  </si>
  <si>
    <t xml:space="preserve"> 32,546,019.05</t>
  </si>
  <si>
    <t xml:space="preserve"> 22.04.2025 11:25:00</t>
  </si>
  <si>
    <t xml:space="preserve"> FUND TRANS FROM TONY THOMAS NGOWI                                                         </t>
  </si>
  <si>
    <t xml:space="preserve"> 39,546,019.05</t>
  </si>
  <si>
    <t xml:space="preserve"> 22.04.2025 11:44:00</t>
  </si>
  <si>
    <t xml:space="preserve"> REF:1965ca7f54e269b7 AGENCY FT AB17453112329327975545:Ezra:Kuweka N/A</t>
  </si>
  <si>
    <t xml:space="preserve"> 42,196,019.05</t>
  </si>
  <si>
    <t xml:space="preserve"> 22.04.2025 12:09:17</t>
  </si>
  <si>
    <t xml:space="preserve"> REF:1965cbf19fd4691c IB FT FROM E- KAD INVESTMENT CO LTD TO SHAODU</t>
  </si>
  <si>
    <t xml:space="preserve"> 22.04.2025 12:09:16</t>
  </si>
  <si>
    <t xml:space="preserve"> 52,196,019.05</t>
  </si>
  <si>
    <t xml:space="preserve"> 22.04.2025 12:17:49</t>
  </si>
  <si>
    <t xml:space="preserve"> REF:1965cc6eaac1c9e1 AGENCY FT AB17453132617781510576:Nandala:Deposit N/A</t>
  </si>
  <si>
    <t xml:space="preserve"> 22.04.2025 12:17:48</t>
  </si>
  <si>
    <t xml:space="preserve"> 3,445,000.00</t>
  </si>
  <si>
    <t xml:space="preserve"> 55,641,019.05</t>
  </si>
  <si>
    <t xml:space="preserve"> 22.04.2025 12:19:29</t>
  </si>
  <si>
    <t xml:space="preserve"> REF:1965cc870c822a1d SIMAPP FT FROM ASIA JUMA MZEE TO SHAODU  N/A</t>
  </si>
  <si>
    <t xml:space="preserve"> 22.04.2025 12:16:02</t>
  </si>
  <si>
    <t xml:space="preserve"> 612,000.00</t>
  </si>
  <si>
    <t xml:space="preserve"> 56,253,019.05</t>
  </si>
  <si>
    <t xml:space="preserve"> 22.04.2025 12:37:10</t>
  </si>
  <si>
    <t xml:space="preserve"> REF:1965cd8a1a3359a3 AGENCY FT AB17453144225725431485:Mshinahela:Deposit N/A</t>
  </si>
  <si>
    <t xml:space="preserve"> 22.04.2025 12:37:09</t>
  </si>
  <si>
    <t xml:space="preserve"> 9,072,000.00</t>
  </si>
  <si>
    <t xml:space="preserve"> 65,325,019.05</t>
  </si>
  <si>
    <t xml:space="preserve"> 22.04.2025 13:18:51</t>
  </si>
  <si>
    <t xml:space="preserve"> TMS CASH DEPOSIT JOSEPH  DEPOSIT  REF:FB65131745317131</t>
  </si>
  <si>
    <t xml:space="preserve"> 78,525,019.05</t>
  </si>
  <si>
    <t xml:space="preserve"> 22.04.2025 13:23:42</t>
  </si>
  <si>
    <t xml:space="preserve"> REF:1965d033daacc98f SIMAPP FT FROM PAULO MATHEW MSAMBWA TO SHAODU  N/A</t>
  </si>
  <si>
    <t xml:space="preserve"> 22.04.2025 13:20:15</t>
  </si>
  <si>
    <t xml:space="preserve"> 79,475,019.05</t>
  </si>
  <si>
    <t xml:space="preserve"> 22.04.2025 13:58:36</t>
  </si>
  <si>
    <t xml:space="preserve"> REF:1965d2331f97abd5 SIMAPP FT FROM SELEMAN MUSSA MWAMBA TO SHAODU Tiles Kisasa N/A</t>
  </si>
  <si>
    <t xml:space="preserve"> 22.04.2025 13:55:09</t>
  </si>
  <si>
    <t xml:space="preserve"> 3,847,500.00</t>
  </si>
  <si>
    <t xml:space="preserve"> 83,322,519.05</t>
  </si>
  <si>
    <t xml:space="preserve"> 22.04.2025 14:05:14</t>
  </si>
  <si>
    <t xml:space="preserve"> REF:1965d2941c76aadb SIMAPP FT FROM LACKOSIA ELIGY MUSSA TO SHAODU  N/A</t>
  </si>
  <si>
    <t xml:space="preserve"> 22.04.2025 14:01:47</t>
  </si>
  <si>
    <t xml:space="preserve"> 83,522,519.05</t>
  </si>
  <si>
    <t xml:space="preserve"> 22.04.2025 14:44:16</t>
  </si>
  <si>
    <t xml:space="preserve"> REF:1965d4d0056b68f6 SIMAPP FT FROM ABDURAZACK KALUMUNA AMIN TO SHAODU  N/A</t>
  </si>
  <si>
    <t xml:space="preserve"> 22.04.2025 14:40:49</t>
  </si>
  <si>
    <t xml:space="preserve"> 87,800.00</t>
  </si>
  <si>
    <t xml:space="preserve"> 83,610,319.05</t>
  </si>
  <si>
    <t xml:space="preserve"> 22.04.2025 15:14:13</t>
  </si>
  <si>
    <t xml:space="preserve"> REF:1965d686c20db81a SIMAPP FT FROM MAULID MOHAMED KAWALA TO SHAODU  N/A</t>
  </si>
  <si>
    <t xml:space="preserve"> 22.04.2025 15:10:46</t>
  </si>
  <si>
    <t xml:space="preserve"> 2,375,000.00</t>
  </si>
  <si>
    <t xml:space="preserve"> 85,985,319.05</t>
  </si>
  <si>
    <t xml:space="preserve"> 22.04.2025 15:17:32</t>
  </si>
  <si>
    <t xml:space="preserve"> REF:1965d6b739e2391c SIMAPP FT FROM JOSEPHA  NANDELA  NDUNGURU TO SHAODU malipo ya tiles N</t>
  </si>
  <si>
    <t xml:space="preserve"> 22.04.2025 15:14:05</t>
  </si>
  <si>
    <t xml:space="preserve"> 901,000.00</t>
  </si>
  <si>
    <t xml:space="preserve"> 86,886,319.05</t>
  </si>
  <si>
    <t xml:space="preserve"> 22.04.2025 15:22:14</t>
  </si>
  <si>
    <t xml:space="preserve"> REF:1965d6fc28070853 IB FT FROM SHAODU BUILDING MATERIAL LIMITED TO KEDA  PURCHASE</t>
  </si>
  <si>
    <t xml:space="preserve"> 86,780,000.00</t>
  </si>
  <si>
    <t xml:space="preserve"> 106,319.05</t>
  </si>
  <si>
    <t xml:space="preserve"> 22.04.2025 15:31:18</t>
  </si>
  <si>
    <t xml:space="preserve"> REF:1965d780da66298d AGENCY FT AB17453248705241063846:Joyce:Dep N/A</t>
  </si>
  <si>
    <t xml:space="preserve"> 22.04.2025 15:31:17</t>
  </si>
  <si>
    <t xml:space="preserve"> 2,160,000.00</t>
  </si>
  <si>
    <t xml:space="preserve"> 2,266,319.05</t>
  </si>
  <si>
    <t xml:space="preserve"> 22.04.2025 15:56:01</t>
  </si>
  <si>
    <t xml:space="preserve"> REF:1965d8eb04998948 SIMAPP FT FROM WINFRIDA CHRISTIAN MAHAVA TO SHAODU  N/A</t>
  </si>
  <si>
    <t xml:space="preserve"> 22.04.2025 15:52:34</t>
  </si>
  <si>
    <t xml:space="preserve"> 2,725,000.00</t>
  </si>
  <si>
    <t xml:space="preserve"> 4,991,319.05</t>
  </si>
  <si>
    <t xml:space="preserve"> 22.04.2025 17:44:29</t>
  </si>
  <si>
    <t xml:space="preserve"> REF:1965df1ffb51b9b0 SIMAPP FT FROM REGIS THOMAS YUBAHWE TO SHAODU tires N/A</t>
  </si>
  <si>
    <t xml:space="preserve"> 22.04.2025 17:41:02</t>
  </si>
  <si>
    <t xml:space="preserve"> 10,991,319.05</t>
  </si>
  <si>
    <t xml:space="preserve"> 22.04.2025 17:46:51</t>
  </si>
  <si>
    <t xml:space="preserve"> REF:1965df427dd768df AGENCY FT AB17453330038577966622:John Glass:Payment N/A</t>
  </si>
  <si>
    <t xml:space="preserve"> 5,035,000.00</t>
  </si>
  <si>
    <t xml:space="preserve"> 16,026,319.05</t>
  </si>
  <si>
    <t xml:space="preserve"> 22.04.2025 18:28:41</t>
  </si>
  <si>
    <t xml:space="preserve"> REF:1965e1a7432bebda IB FT FROM SHAODU BUILDING MATERIAL LIMITED TO GLOBAL  PURCHASE</t>
  </si>
  <si>
    <t xml:space="preserve"> 1,026,319.05</t>
  </si>
  <si>
    <t xml:space="preserve"> 22.04.2025 19:27:39</t>
  </si>
  <si>
    <t xml:space="preserve"> REF:1965e5072dbe2a38 SIMAPP FT FROM NEEMA JOHN PATRICK TO SHAODU  N/A</t>
  </si>
  <si>
    <t xml:space="preserve"> 22.04.2025 19:24:12</t>
  </si>
  <si>
    <t xml:space="preserve"> 2,996,319.05</t>
  </si>
  <si>
    <t xml:space="preserve"> 22.04.2025 19:42:24</t>
  </si>
  <si>
    <t xml:space="preserve"> REF:1965e5df293fe8f0 AGENCY FT AB17453399370864748370:Mama kessy:Dep N/A</t>
  </si>
  <si>
    <t xml:space="preserve"> 3,156,319.05</t>
  </si>
  <si>
    <t xml:space="preserve"> 22.04.2025 22:25:17</t>
  </si>
  <si>
    <t xml:space="preserve"> REF:1965ef3123370927 SIMAPP FT FROM ZAY SHUAIBU FALISI TO SHAODU  N/A</t>
  </si>
  <si>
    <t xml:space="preserve"> 22.04.2025 22:21:50</t>
  </si>
  <si>
    <t xml:space="preserve"> 4,576,319.05</t>
  </si>
  <si>
    <t xml:space="preserve"> 23.04.2025 08:02:17</t>
  </si>
  <si>
    <t xml:space="preserve"> REF:196610353315b98b SIMAPP FT FROM PRISCUS SEVERINE LASWAY TO SHAODU  N/A</t>
  </si>
  <si>
    <t xml:space="preserve"> 23.04.2025 07:58:50</t>
  </si>
  <si>
    <t xml:space="preserve"> 5,996,319.05</t>
  </si>
  <si>
    <t xml:space="preserve"> 23.04.2025 08:41:07</t>
  </si>
  <si>
    <t xml:space="preserve"> REF:1966126e0634f849 AGENCY FT AB17453866594736710670:Ally omary:Dp N/A</t>
  </si>
  <si>
    <t xml:space="preserve"> 6,996,319.05</t>
  </si>
  <si>
    <t xml:space="preserve"> 23.04.2025 09:02:25</t>
  </si>
  <si>
    <t xml:space="preserve"> REF:196613a61a4be899 AGENCY FT AB17453879378549500751:Senya:Dep N/A</t>
  </si>
  <si>
    <t xml:space="preserve"> 7,996,319.05</t>
  </si>
  <si>
    <t xml:space="preserve"> 23.04.2025 10:09:35</t>
  </si>
  <si>
    <t xml:space="preserve"> TMS TRANSFER 015C836776100 TO 0150923888900 JAMES REF:FB44621745392175</t>
  </si>
  <si>
    <t xml:space="preserve"> 22,790,000.00</t>
  </si>
  <si>
    <t xml:space="preserve"> 30,786,319.05</t>
  </si>
  <si>
    <t>未采购已退款</t>
  </si>
  <si>
    <t xml:space="preserve"> 23.04.2025 10:51:08</t>
  </si>
  <si>
    <t xml:space="preserve"> REF:196619dea1d2899a SIMAPP FT FROM MOHAMED RAJABU MBEGA TO SHAODU  N/A</t>
  </si>
  <si>
    <t xml:space="preserve"> 23.04.2025 10:47:41</t>
  </si>
  <si>
    <t xml:space="preserve"> 3,420,000.00</t>
  </si>
  <si>
    <t xml:space="preserve"> 34,206,319.05</t>
  </si>
  <si>
    <t xml:space="preserve"> 23.04.2025 11:07:00</t>
  </si>
  <si>
    <t xml:space="preserve"> REF:19661ac726db4a56 SIMAPP FT FROM VICTOR GODFREY NGOWI TO SHAODU  N/A</t>
  </si>
  <si>
    <t xml:space="preserve"> 23.04.2025 11:03:33</t>
  </si>
  <si>
    <t xml:space="preserve"> 35,626,319.05</t>
  </si>
  <si>
    <t xml:space="preserve"> 23.04.2025 11:19:12</t>
  </si>
  <si>
    <t xml:space="preserve"> REF:19661b79aecfb841 SIMAPP FT FROM FRANCO MOLOLO MWAKABUTA TO SHAODU  N/A</t>
  </si>
  <si>
    <t xml:space="preserve"> 23.04.2025 11:15:44</t>
  </si>
  <si>
    <t xml:space="preserve"> 2,409,500.00</t>
  </si>
  <si>
    <t xml:space="preserve"> 38,035,819.05</t>
  </si>
  <si>
    <t xml:space="preserve"> 23.04.2025 11:30:39</t>
  </si>
  <si>
    <t xml:space="preserve"> REF:19661c2171b399b8 SIMAPP FT FROM JUMA YAHYA ABDUL TO SHAODU  N/A</t>
  </si>
  <si>
    <t xml:space="preserve"> 23.04.2025 11:27:12</t>
  </si>
  <si>
    <t xml:space="preserve"> 6,660,000.00</t>
  </si>
  <si>
    <t xml:space="preserve"> 44,695,819.05</t>
  </si>
  <si>
    <t xml:space="preserve"> 23.04.2025 12:51:45</t>
  </si>
  <si>
    <t xml:space="preserve"> REF:196620c53ce75ae9 SIMAPP FT FROM FRANCO MOLOLO MWAKABUTA TO SHAODU  N/A</t>
  </si>
  <si>
    <t xml:space="preserve"> 23.04.2025 12:48:17</t>
  </si>
  <si>
    <t xml:space="preserve"> 1,907,800.00</t>
  </si>
  <si>
    <t xml:space="preserve"> 46,603,619.05</t>
  </si>
  <si>
    <t xml:space="preserve"> 23.04.2025 13:07:10</t>
  </si>
  <si>
    <t xml:space="preserve"> REF:196621d9f12fc9f8 ESB TIPS YAS/ZANTEL 501-25902277603325 25571549038 KIMARA TO SHAODU B</t>
  </si>
  <si>
    <t xml:space="preserve"> 47,603,619.05</t>
  </si>
  <si>
    <t xml:space="preserve"> 23.04.2025 13:54:47</t>
  </si>
  <si>
    <t xml:space="preserve"> REF:19662460d653f874 IB FT FROM SHAODU BUILDING MATERIAL LIMITED TO GLOBAL  PURCHASE</t>
  </si>
  <si>
    <t xml:space="preserve"> 47,500,000.00</t>
  </si>
  <si>
    <t xml:space="preserve"> 103,619.05</t>
  </si>
  <si>
    <t xml:space="preserve"> 23.04.2025 13:56:48</t>
  </si>
  <si>
    <t xml:space="preserve"> REF:1966247e666ddac0 AGENCY FT AB17454056010326022172:Esther:Deposit N/A</t>
  </si>
  <si>
    <t xml:space="preserve"> 2,845,000.00</t>
  </si>
  <si>
    <t xml:space="preserve"> 2,948,619.05</t>
  </si>
  <si>
    <t xml:space="preserve"> 23.04.2025 14:25:21</t>
  </si>
  <si>
    <t xml:space="preserve"> REF:1966262079796a3b SIMAPP FT FROM ELISANTE BENSON MSUYA TO SHAODU  N/A</t>
  </si>
  <si>
    <t xml:space="preserve"> 23.04.2025 14:21:53</t>
  </si>
  <si>
    <t xml:space="preserve"> 6,748,619.05</t>
  </si>
  <si>
    <t xml:space="preserve"> 23.04.2025 14:56:52</t>
  </si>
  <si>
    <t xml:space="preserve"> REF:196627ee3bd23a18 IB FT FROM SHAODU BUILDING MATERIAL LIMITED TO GODFREY  REFUND</t>
  </si>
  <si>
    <t xml:space="preserve"> 5,958,619.05</t>
  </si>
  <si>
    <t xml:space="preserve"> 23.04.2025 14:59:45</t>
  </si>
  <si>
    <t xml:space="preserve"> REF:19662818744bab30 IB FT FROM SHAODU BUILDING MATERIAL LIMITED TO MOHAMED  REFUND</t>
  </si>
  <si>
    <t xml:space="preserve"> 2,538,619.05</t>
  </si>
  <si>
    <t xml:space="preserve"> 23.04.2025 15:35:02</t>
  </si>
  <si>
    <t xml:space="preserve"> REF:19662a1d47b3fb85 AGENCY FT AB17454114946212673461:Elisante Method:Kuweka N/A</t>
  </si>
  <si>
    <t xml:space="preserve"> 5,238,619.05</t>
  </si>
  <si>
    <t xml:space="preserve"> 23.04.2025 15:39:29</t>
  </si>
  <si>
    <t xml:space="preserve"> REF:19662a5e7173fbbb AGENCY FT AB17454117615762686235:Elisante Method:Kuweka N/A</t>
  </si>
  <si>
    <t xml:space="preserve"> 5,538,619.05</t>
  </si>
  <si>
    <t xml:space="preserve"> 23.04.2025 16:05:29</t>
  </si>
  <si>
    <t xml:space="preserve"> REF:19662bdb4d05198c SIMAPP FT FROM LIVINGSTONE MELKIORY ASEN TO SHAODU o/green pc 15 N/A</t>
  </si>
  <si>
    <t xml:space="preserve"> 23.04.2025 16:02:01</t>
  </si>
  <si>
    <t xml:space="preserve"> 1,425,000.00</t>
  </si>
  <si>
    <t xml:space="preserve"> 6,963,619.05</t>
  </si>
  <si>
    <t xml:space="preserve"> 23.04.2025 18:24:10</t>
  </si>
  <si>
    <t xml:space="preserve"> REF:196633cad10acb73 AGENCY FT AB17454216426371429198:Andru business:Deposit N/A</t>
  </si>
  <si>
    <t xml:space="preserve"> 7,061,619.05</t>
  </si>
  <si>
    <t xml:space="preserve"> 23.04.2025 19:21:55</t>
  </si>
  <si>
    <t xml:space="preserve"> REF:19663718acdbb97d AGENCY FT AB17454251072577998886:JACKSON:Payments N/A</t>
  </si>
  <si>
    <t xml:space="preserve"> 9,061,619.05</t>
  </si>
  <si>
    <t xml:space="preserve"> 24.04.2025 08:05:29</t>
  </si>
  <si>
    <t xml:space="preserve"> REF:196662fc73d5e8e7 ESB TIPS YAS/ZANTEL 501-25798338690212 255677260170 ROBERT SWAI TO SH</t>
  </si>
  <si>
    <t xml:space="preserve"> 10,501,619.05</t>
  </si>
  <si>
    <t xml:space="preserve"> 24.04.2025 09:29:51</t>
  </si>
  <si>
    <t xml:space="preserve"> REF:1966679d80c35af5 SIMAPP FT FROM OMAR SAID OMAR TO SHAODU  N/A</t>
  </si>
  <si>
    <t xml:space="preserve"> 24.04.2025 09:26:23</t>
  </si>
  <si>
    <t xml:space="preserve"> 19,501,619.05</t>
  </si>
  <si>
    <t xml:space="preserve"> 24.04.2025 10:14:27</t>
  </si>
  <si>
    <t xml:space="preserve"> REF:19666a2ad31ae888 SIMAPP FT FROM EMMANUEL PAULO LORRY TO SHAODU glass N/A</t>
  </si>
  <si>
    <t xml:space="preserve"> 24.04.2025 10:10:59</t>
  </si>
  <si>
    <t xml:space="preserve"> 2,075,000.00</t>
  </si>
  <si>
    <t xml:space="preserve"> 21,576,619.05</t>
  </si>
  <si>
    <t xml:space="preserve"> 24.04.2025 10:29:41</t>
  </si>
  <si>
    <t xml:space="preserve"> REF:19666b09fc3c3a4a AGENCY FT AB17454795727049618734:Stinus:Deposits N/A</t>
  </si>
  <si>
    <t xml:space="preserve"> 24,576,619.05</t>
  </si>
  <si>
    <t xml:space="preserve"> 24.04.2025 11:16:15</t>
  </si>
  <si>
    <t xml:space="preserve"> REF:19666db435302924 IB FT FROM HHEGCL TANGA HAND 20KM PR TO SHAODU  PAYMENT</t>
  </si>
  <si>
    <t xml:space="preserve"> 17,578,800.00</t>
  </si>
  <si>
    <t xml:space="preserve"> 42,155,419.05</t>
  </si>
  <si>
    <t xml:space="preserve"> 24.04.2025 11:52:59</t>
  </si>
  <si>
    <t xml:space="preserve"> TMS CASH DEPOSIT MSAFIRI  ALLUGLASS AND CIVIL WORK MSAFIRI    REF:FB10051745484779</t>
  </si>
  <si>
    <t xml:space="preserve"> 6,185,000.00</t>
  </si>
  <si>
    <t xml:space="preserve"> 48,340,419.05</t>
  </si>
  <si>
    <t xml:space="preserve"> 24.04.2025 12:24:41</t>
  </si>
  <si>
    <t xml:space="preserve"> REF:1966719e70ba39db SIMAPP FT FROM FRANCO MOLOLO MWAKABUTA TO SHAODU  N/A</t>
  </si>
  <si>
    <t xml:space="preserve"> 24.04.2025 12:21:13</t>
  </si>
  <si>
    <t xml:space="preserve"> 3,486,000.00</t>
  </si>
  <si>
    <t xml:space="preserve"> 51,826,419.05</t>
  </si>
  <si>
    <t xml:space="preserve"> 24.04.2025 14:26:32</t>
  </si>
  <si>
    <t xml:space="preserve"> REF:19667897659b296f SIMAPP FT FROM LACKOSIA ELIGY MUSSA TO SHAODU  N/A</t>
  </si>
  <si>
    <t xml:space="preserve"> 24.04.2025 14:23:04</t>
  </si>
  <si>
    <t xml:space="preserve"> 53,726,419.05</t>
  </si>
  <si>
    <t xml:space="preserve"> 24.04.2025 15:20:29</t>
  </si>
  <si>
    <t xml:space="preserve"> REF:19667badf17cb8ef IB FT FROM SHAODU BUILDING MATERIAL LIMITED TO KEDA  PURCHASE</t>
  </si>
  <si>
    <t xml:space="preserve"> 5,250,000.00</t>
  </si>
  <si>
    <t xml:space="preserve"> 48,476,419.05</t>
  </si>
  <si>
    <t xml:space="preserve"> 24.04.2025 15:54:34</t>
  </si>
  <si>
    <t xml:space="preserve"> REF:19667dd3d357eb32 ESB TIPS AZAM PESA 511-ea7ed003bac1432a89d0f903c57713f3.0 1769414047 </t>
  </si>
  <si>
    <t xml:space="preserve"> 2,821,000.00</t>
  </si>
  <si>
    <t xml:space="preserve"> 51,297,419.05</t>
  </si>
  <si>
    <t xml:space="preserve"> 24.04.2025 15:59:27</t>
  </si>
  <si>
    <t xml:space="preserve"> REF:19667de88db18b73 SIMAPP FT FROM HAIDARY RAJABU MWAWILA TO SHAODU manunuzi N/A</t>
  </si>
  <si>
    <t xml:space="preserve"> 24.04.2025 15:55:59</t>
  </si>
  <si>
    <t xml:space="preserve"> 52,365,419.05</t>
  </si>
  <si>
    <t xml:space="preserve"> 24.04.2025 17:17:46</t>
  </si>
  <si>
    <t xml:space="preserve"> REF:19668263c2d4094d IB FT FROM SHAODU BUILDING MATERIAL LIMITED TO GLOBAL  PURCHASE</t>
  </si>
  <si>
    <t xml:space="preserve"> 2,365,419.05</t>
  </si>
  <si>
    <t xml:space="preserve"> 24.04.2025 17:45:20</t>
  </si>
  <si>
    <t xml:space="preserve"> REF:196683f77eef8915 SIMAPP FT FROM NEEMA JOHN PATRICK TO SHAODU  N/A</t>
  </si>
  <si>
    <t xml:space="preserve"> 24.04.2025 17:41:52</t>
  </si>
  <si>
    <t xml:space="preserve"> 3,765,419.05</t>
  </si>
  <si>
    <t xml:space="preserve"> 24.04.2025 17:48:00</t>
  </si>
  <si>
    <t xml:space="preserve"> REF:1966841e8b88c9c3 SIMAPP FT FROM JULIANA JOHN PATRICK TO SHAODU  N/A</t>
  </si>
  <si>
    <t xml:space="preserve"> 24.04.2025 17:44:32</t>
  </si>
  <si>
    <t xml:space="preserve"> 6,985,419.05</t>
  </si>
  <si>
    <t xml:space="preserve"> 25.04.2025 09:07:07</t>
  </si>
  <si>
    <t xml:space="preserve"> REF:1966b8b610e1da7f AGENCY FT AB17455610178177972894:Stinus:Deposits N/A</t>
  </si>
  <si>
    <t xml:space="preserve"> 25.04.2025 09:07:06</t>
  </si>
  <si>
    <t xml:space="preserve"> 7,485,419.05</t>
  </si>
  <si>
    <t xml:space="preserve"> 25.04.2025 09:24:38</t>
  </si>
  <si>
    <t xml:space="preserve"> REF:1966b9e9b73aba53 ESB TIPS YAS/ZANTEL 501-25582704960494 25571549038 KIMARA TO SHAODU B</t>
  </si>
  <si>
    <t xml:space="preserve"> 7,985,419.05</t>
  </si>
  <si>
    <t xml:space="preserve"> 25.04.2025 11:07:22</t>
  </si>
  <si>
    <t xml:space="preserve"> FUND TRANS FROM REGIS THOMAS YUBAHWE                                                      </t>
  </si>
  <si>
    <t xml:space="preserve"> 25.04.2025 11:07:21</t>
  </si>
  <si>
    <t xml:space="preserve"> 27,985,419.05</t>
  </si>
  <si>
    <t xml:space="preserve"> 25.04.2025 11:55:19</t>
  </si>
  <si>
    <t xml:space="preserve"> REF:1966c255e42a6a35 AGENCY FT AB17455711099529409916:Livingstone:Deposit N/A</t>
  </si>
  <si>
    <t xml:space="preserve"> 25.04.2025 11:55:18</t>
  </si>
  <si>
    <t xml:space="preserve"> 215,000.00</t>
  </si>
  <si>
    <t xml:space="preserve"> 28,200,419.05</t>
  </si>
  <si>
    <t xml:space="preserve"> 25.04.2025 12:00:33</t>
  </si>
  <si>
    <t xml:space="preserve"> TMS CASH DEPOSIT ibrahim hema cash REF:FB84661745571633</t>
  </si>
  <si>
    <t xml:space="preserve"> 21,350,000.00</t>
  </si>
  <si>
    <t xml:space="preserve"> 49,550,419.05</t>
  </si>
  <si>
    <t xml:space="preserve"> 25.04.2025 12:22:42</t>
  </si>
  <si>
    <t xml:space="preserve"> REF:1966c3e733d7684d IB FT FROM SHAODU BUILDING MATERIAL LIMITED TO KEDA  PURCHASE</t>
  </si>
  <si>
    <t xml:space="preserve"> 2,938,000.00</t>
  </si>
  <si>
    <t xml:space="preserve"> 46,612,419.05</t>
  </si>
  <si>
    <t xml:space="preserve"> 25.04.2025 12:49:59</t>
  </si>
  <si>
    <t xml:space="preserve"> REF:1966c576b8c5cba1 SIMAPP FT FROM SOFERETI ELIEZERY MAJURA TO SHAODU  N/A</t>
  </si>
  <si>
    <t xml:space="preserve"> 25.04.2025 12:46:30</t>
  </si>
  <si>
    <t xml:space="preserve"> 5,800,000.00</t>
  </si>
  <si>
    <t xml:space="preserve"> 52,412,419.05</t>
  </si>
  <si>
    <t xml:space="preserve"> 25.04.2025 13:16:01</t>
  </si>
  <si>
    <t xml:space="preserve"> REF:1966c6f413720bf3 AGENCY FT AB17455759521217548819:Ezra:Kuweka N/A</t>
  </si>
  <si>
    <t xml:space="preserve"> 25.04.2025 13:16:00</t>
  </si>
  <si>
    <t xml:space="preserve"> 55,912,419.05</t>
  </si>
  <si>
    <t xml:space="preserve"> 25.04.2025 13:22:58</t>
  </si>
  <si>
    <t xml:space="preserve"> REF:1966c75a0e1519eb SIMAPP FT FROM JULIUS PAULO LORY TO SHAODU clear  N/A</t>
  </si>
  <si>
    <t xml:space="preserve"> 25.04.2025 13:19:30</t>
  </si>
  <si>
    <t xml:space="preserve"> 2,560,000.00</t>
  </si>
  <si>
    <t xml:space="preserve"> 58,472,419.05</t>
  </si>
  <si>
    <t xml:space="preserve"> 25.04.2025 13:40:31</t>
  </si>
  <si>
    <t xml:space="preserve"> REF:1966c85b1e590a7f SIMAPP FT FROM GLORIA FESTO TEMBA TO SHAODU  N/A</t>
  </si>
  <si>
    <t xml:space="preserve"> 25.04.2025 13:37:03</t>
  </si>
  <si>
    <t xml:space="preserve"> 2,420,000.00</t>
  </si>
  <si>
    <t xml:space="preserve"> 60,892,419.05</t>
  </si>
  <si>
    <t xml:space="preserve"> 25.04.2025 14:58:31</t>
  </si>
  <si>
    <t xml:space="preserve"> REF:1966ccd18d3bcb5a AGENCY FT AB17455821020256222243:Grace  Shayo:Deposit N/A</t>
  </si>
  <si>
    <t xml:space="preserve"> 25.04.2025 14:58:30</t>
  </si>
  <si>
    <t xml:space="preserve"> 62,332,419.05</t>
  </si>
  <si>
    <t xml:space="preserve"> 25.04.2025 17:05:44</t>
  </si>
  <si>
    <t xml:space="preserve"> REF:1966d4190bd83a9f SIMAPP FT FROM PRAXED AMBROSE SALAKANA TO SHAODU  N/A</t>
  </si>
  <si>
    <t xml:space="preserve"> 25.04.2025 17:02:15</t>
  </si>
  <si>
    <t xml:space="preserve"> 126,000.00</t>
  </si>
  <si>
    <t xml:space="preserve"> 62,458,419.05</t>
  </si>
  <si>
    <t xml:space="preserve"> 25.04.2025 17:54:59</t>
  </si>
  <si>
    <t xml:space="preserve"> REF:1966d6eaa745794c IB FT FROM SHAODU BUILDING MATERIAL LIMITED TO XINGHAO  PURCHASE</t>
  </si>
  <si>
    <t xml:space="preserve"> 12,458,419.05</t>
  </si>
  <si>
    <t xml:space="preserve"> 26.04.2025 09:21:22</t>
  </si>
  <si>
    <t xml:space="preserve"> REF:19670becaa7cb920 AGENCY FT AB17456482735357779656:Musa:Dp N/A</t>
  </si>
  <si>
    <t xml:space="preserve"> 13,338,419.05</t>
  </si>
  <si>
    <t xml:space="preserve"> 26.04.2025 09:45:37</t>
  </si>
  <si>
    <t xml:space="preserve"> REF:19670d4fa9fc5b63 SIMAPP FT FROM PRISCUS SEVERINE LASWAY TO SHAODU  N/A</t>
  </si>
  <si>
    <t xml:space="preserve"> 26.04.2025 09:42:08</t>
  </si>
  <si>
    <t xml:space="preserve"> 14,758,419.05</t>
  </si>
  <si>
    <t xml:space="preserve"> 26.04.2025 10:04:38</t>
  </si>
  <si>
    <t xml:space="preserve"> REF:19670e665c6e1bd0 IB FT FROM KAVISH GENERAL SUPPLY LIM TO SHAODU  Material</t>
  </si>
  <si>
    <t xml:space="preserve"> 11,788,000.00</t>
  </si>
  <si>
    <t xml:space="preserve"> 26,546,419.05</t>
  </si>
  <si>
    <t xml:space="preserve"> 26.04.2025 11:04:17</t>
  </si>
  <si>
    <t xml:space="preserve"> REF:196711d013c76b5a AGENCY FT AB17456544480166437814:Ezra:Kuweka N/A</t>
  </si>
  <si>
    <t xml:space="preserve"> 26.04.2025 11:04:16</t>
  </si>
  <si>
    <t xml:space="preserve"> 29,546,419.05</t>
  </si>
  <si>
    <t xml:space="preserve"> 26.04.2025 12:49:34</t>
  </si>
  <si>
    <t xml:space="preserve"> REF:196717d647498879 SIMAPP FT FROM JONAS JUSTIN KIMARIO TO SHAODU  N/A</t>
  </si>
  <si>
    <t xml:space="preserve"> 26.04.2025 12:46:05</t>
  </si>
  <si>
    <t xml:space="preserve"> 32,306,419.05</t>
  </si>
  <si>
    <t xml:space="preserve"> 26.04.2025 14:18:36</t>
  </si>
  <si>
    <t xml:space="preserve"> REF:19671cee8b40d957 SIMAPP FT FROM REGIS THOMAS YUBAHWE TO SHAODU tiles N/A</t>
  </si>
  <si>
    <t xml:space="preserve"> 26.04.2025 14:15:07</t>
  </si>
  <si>
    <t xml:space="preserve"> 2,497,000.00</t>
  </si>
  <si>
    <t xml:space="preserve"> 34,803,419.05</t>
  </si>
  <si>
    <t xml:space="preserve"> 26.04.2025 14:33:25</t>
  </si>
  <si>
    <t xml:space="preserve"> REF:19671dc7b5087940 AGENCY FT AB17456669966782742000:Baraka:Depo N/A</t>
  </si>
  <si>
    <t xml:space="preserve"> 260,000.00</t>
  </si>
  <si>
    <t xml:space="preserve"> 35,063,419.05</t>
  </si>
  <si>
    <t xml:space="preserve"> 26.04.2025 15:05:47</t>
  </si>
  <si>
    <t xml:space="preserve"> REF:19671fa1814e9b28 IB FT FROM JIUXING TANZANIA MINING C TO SHAODU  cement</t>
  </si>
  <si>
    <t xml:space="preserve"> 26.04.2025 15:05:46</t>
  </si>
  <si>
    <t xml:space="preserve"> 42,163,419.05</t>
  </si>
  <si>
    <t xml:space="preserve"> 26.04.2025 17:34:32</t>
  </si>
  <si>
    <t xml:space="preserve"> REF:196728249c19abbc SIMAPP FT FROM JOYCE PATRICK JOHN TO SHAODU  N/A</t>
  </si>
  <si>
    <t xml:space="preserve"> 26.04.2025 17:31:03</t>
  </si>
  <si>
    <t xml:space="preserve"> 1,080,000.00</t>
  </si>
  <si>
    <t xml:space="preserve"> 43,243,419.05</t>
  </si>
  <si>
    <t xml:space="preserve"> 26.04.2025 17:43:19</t>
  </si>
  <si>
    <t xml:space="preserve"> REF:196728a5445df974 AGENCY FT AB17456783899221028857:Ezra:Kuweka N/A</t>
  </si>
  <si>
    <t xml:space="preserve"> 45,243,419.05</t>
  </si>
  <si>
    <t xml:space="preserve"> 26.04.2025 18:22:14</t>
  </si>
  <si>
    <t xml:space="preserve"> REF:19672adf63bf7a05 AGENCY FT AB17456807251837375115:Mama kessy:Deposit N/A</t>
  </si>
  <si>
    <t xml:space="preserve"> 46,383,419.05</t>
  </si>
  <si>
    <t xml:space="preserve"> 26.04.2025 19:49:15</t>
  </si>
  <si>
    <t xml:space="preserve"> REF:19672fda0d75e85e AGENCY FT AB17456859461702684440:Jackson:Payments N/A</t>
  </si>
  <si>
    <t xml:space="preserve"> 48,283,419.05</t>
  </si>
  <si>
    <t xml:space="preserve"> 27.04.2025 12:13:15</t>
  </si>
  <si>
    <t xml:space="preserve"> REF:196768281f18ebd4 IB FT FROM SHAODU BUILDING MATERIAL LIMITED TO GLOBAL  PURCHASE</t>
  </si>
  <si>
    <t xml:space="preserve"> 8,283,419.05</t>
  </si>
  <si>
    <t xml:space="preserve"> 27.04.2025 15:35:26</t>
  </si>
  <si>
    <t xml:space="preserve"> REF:196773b9b4c07b90 AGENCY FT AB17457571168107888763:Mohamed:Deposits N/A</t>
  </si>
  <si>
    <t xml:space="preserve"> 9,383,419.05</t>
  </si>
  <si>
    <t xml:space="preserve"> 28.04.2025 09:04:34</t>
  </si>
  <si>
    <t xml:space="preserve"> REF:1967afc1c8f5cae8 SIMAPP FT FROM ANDREA BENARD MASANIKA TO SHAODU  N/A</t>
  </si>
  <si>
    <t xml:space="preserve"> 28.04.2025 09:01:04</t>
  </si>
  <si>
    <t xml:space="preserve"> 302,000.00</t>
  </si>
  <si>
    <t xml:space="preserve"> 9,685,419.05</t>
  </si>
  <si>
    <t xml:space="preserve"> 28.04.2025 09:22:22</t>
  </si>
  <si>
    <t xml:space="preserve"> REF:1967b0c676c4eab4 SIMAPP FT FROM BAKARI SALEHE MKILINDI TO SHAODU  N/A</t>
  </si>
  <si>
    <t xml:space="preserve"> 28.04.2025 09:18:52</t>
  </si>
  <si>
    <t xml:space="preserve"> 19,685,419.05</t>
  </si>
  <si>
    <t xml:space="preserve"> 28.04.2025 10:01:25</t>
  </si>
  <si>
    <t xml:space="preserve"> TMS CASH DEPOSIT ALLY OMARY DEPOSIT REF:FB61851745823685</t>
  </si>
  <si>
    <t xml:space="preserve"> 26,885,419.05</t>
  </si>
  <si>
    <t xml:space="preserve"> 28.04.2025 10:28:40</t>
  </si>
  <si>
    <t xml:space="preserve"> REF:1967b49196e6ca15 SIMAPP FT FROM VICTOR GODFREY NGOWI TO SHAODU  N/A</t>
  </si>
  <si>
    <t xml:space="preserve"> 28.04.2025 10:25:10</t>
  </si>
  <si>
    <t xml:space="preserve"> 28,305,419.05</t>
  </si>
  <si>
    <t xml:space="preserve"> 28.04.2025 11:40:32</t>
  </si>
  <si>
    <t xml:space="preserve"> REF:1967b8ae6b2a09b9 SIMAPP FT FROM PAUL WENDELIN KOMBA TO SHAODU  N/A</t>
  </si>
  <si>
    <t xml:space="preserve"> 28.04.2025 11:37:02</t>
  </si>
  <si>
    <t xml:space="preserve"> 2,225,000.00</t>
  </si>
  <si>
    <t xml:space="preserve"> 30,530,419.05</t>
  </si>
  <si>
    <t xml:space="preserve"> 28.04.2025 12:31:35</t>
  </si>
  <si>
    <t xml:space="preserve"> REF:1967bb9a2d5a298f AGENCY FT AB17458324850833952350:Ezra:Kuweka N/A</t>
  </si>
  <si>
    <t xml:space="preserve"> 33,530,419.05</t>
  </si>
  <si>
    <t xml:space="preserve"> 28.04.2025 13:43:55</t>
  </si>
  <si>
    <t xml:space="preserve"> REF:1967bfbdd554da74 AGENCY FT AB17458368254034652727:Ntu:Cash N/A</t>
  </si>
  <si>
    <t xml:space="preserve"> 33,800,419.05</t>
  </si>
  <si>
    <t xml:space="preserve"> 28.04.2025 15:38:24</t>
  </si>
  <si>
    <t xml:space="preserve"> REF:1967c64ac5fbcbc1 AGENCY FT AB17458436941497772593:John:Deposi N/A</t>
  </si>
  <si>
    <t xml:space="preserve"> 110,000.00</t>
  </si>
  <si>
    <t xml:space="preserve"> 33,910,419.05</t>
  </si>
  <si>
    <t xml:space="preserve"> 28.04.2025 16:44:07</t>
  </si>
  <si>
    <t xml:space="preserve"> CHQ. NO 000192 ITRACOM FERTILIZERS LTD                                                      </t>
  </si>
  <si>
    <t xml:space="preserve"> 28.04.2025 16:44:05</t>
  </si>
  <si>
    <t xml:space="preserve"> 54,330,500.00</t>
  </si>
  <si>
    <t xml:space="preserve"> 88,240,919.05</t>
  </si>
  <si>
    <t xml:space="preserve"> 28.04.2025 17:39:09</t>
  </si>
  <si>
    <t xml:space="preserve"> REF:1967cd3371ca6b4a SIMAPP FT FROM LACKOSIA ELIGY MUSSA TO SHAODU  N/A</t>
  </si>
  <si>
    <t xml:space="preserve"> 28.04.2025 17:35:39</t>
  </si>
  <si>
    <t xml:space="preserve"> 20,500.00</t>
  </si>
  <si>
    <t xml:space="preserve"> 88,261,419.05</t>
  </si>
  <si>
    <t xml:space="preserve"> 28.04.2025 21:09:05</t>
  </si>
  <si>
    <t xml:space="preserve"> REF:1967d96a0f6b397a ESB TIPS AIRTEL 504-APCTZ172059591704256 255684067279 MWANDU HEZRON T</t>
  </si>
  <si>
    <t xml:space="preserve"> 245,000.00</t>
  </si>
  <si>
    <t xml:space="preserve"> 88,506,419.05</t>
  </si>
  <si>
    <t xml:space="preserve"> 29.04.2025 08:17:51</t>
  </si>
  <si>
    <t xml:space="preserve"> REF:1967ff7b08c12a78 SIMAPP FT FROM KIUNGA BUILDERS T LTD TO SHAODU  N/A</t>
  </si>
  <si>
    <t xml:space="preserve"> 29.04.2025 08:14:21</t>
  </si>
  <si>
    <t xml:space="preserve"> 91,066,419.05</t>
  </si>
  <si>
    <t xml:space="preserve"> 29.04.2025 08:36:35</t>
  </si>
  <si>
    <t xml:space="preserve"> REF:1968008d86cfda5f IB FT FROM SHAODU BUILDING MATERIAL LIMITED TO GLOBAL  PURCHASE</t>
  </si>
  <si>
    <t xml:space="preserve"> 11,066,419.05</t>
  </si>
  <si>
    <t xml:space="preserve"> 29.04.2025 09:01:02</t>
  </si>
  <si>
    <t xml:space="preserve"> REF:196801f39e74eadd AGENCY FT AB17459062516408650187:Stinus:Deposits N/A</t>
  </si>
  <si>
    <t xml:space="preserve"> 11,566,419.05</t>
  </si>
  <si>
    <t xml:space="preserve"> 29.04.2025 09:17:55</t>
  </si>
  <si>
    <t xml:space="preserve"> REF:1968031e2855a895 ESB TIPS YAS/ZANTEL 501-25990779366783 25571549038 KIMARA TO SHAODU B</t>
  </si>
  <si>
    <t xml:space="preserve"> 12,566,419.05</t>
  </si>
  <si>
    <t xml:space="preserve"> 29.04.2025 09:43:42</t>
  </si>
  <si>
    <t xml:space="preserve"> REF:196804648f8a8af7 SIMAPP FT FROM ALLY MOHAMMEDY CHADUMA TO SHAODU  N/A</t>
  </si>
  <si>
    <t xml:space="preserve"> 29.04.2025 09:40:12</t>
  </si>
  <si>
    <t xml:space="preserve"> 205,000.00</t>
  </si>
  <si>
    <t xml:space="preserve"> 12,771,419.05</t>
  </si>
  <si>
    <t xml:space="preserve"> 29.04.2025 11:39:04</t>
  </si>
  <si>
    <t xml:space="preserve"> REF:19680afe72fa5bd4 SIMUSSD FT FROM TONY THOMAS NGOWI TO SHAODU  N/A</t>
  </si>
  <si>
    <t xml:space="preserve"> 29.04.2025 11:35:33</t>
  </si>
  <si>
    <t xml:space="preserve"> 18,271,419.05</t>
  </si>
  <si>
    <t xml:space="preserve"> 29.04.2025 12:00:17</t>
  </si>
  <si>
    <t xml:space="preserve"> REF:19680c68961bd98a ESB TIPS NBC 015-DT25042916923851 040174061820 SHIKUNZY BANTU TO SHAO</t>
  </si>
  <si>
    <t xml:space="preserve"> 153,000.00</t>
  </si>
  <si>
    <t xml:space="preserve"> 18,424,419.05</t>
  </si>
  <si>
    <t xml:space="preserve"> 29.04.2025 13:47:04</t>
  </si>
  <si>
    <t xml:space="preserve"> REF:1968125180c05a4e AGENCY FT AB17459234136602003599:ESTHER:Deposiy N/A</t>
  </si>
  <si>
    <t xml:space="preserve"> 19,224,419.05</t>
  </si>
  <si>
    <t xml:space="preserve"> 29.04.2025 13:50:02</t>
  </si>
  <si>
    <t xml:space="preserve"> REF:1968127d1656fb6e SIMAPP FT FROM PRISCUS SEVERINE LASWAY TO SHAODU  N/A</t>
  </si>
  <si>
    <t xml:space="preserve"> 29.04.2025 13:46:32</t>
  </si>
  <si>
    <t xml:space="preserve"> 20,644,419.05</t>
  </si>
  <si>
    <t xml:space="preserve"> 29.04.2025 14:15:08</t>
  </si>
  <si>
    <t xml:space="preserve"> REF:196813ec8642d81d SIMAPP FT FROM OMAR SAID OMAR TO SHAODU  N/A</t>
  </si>
  <si>
    <t xml:space="preserve"> 29.04.2025 14:11:37</t>
  </si>
  <si>
    <t xml:space="preserve"> 30,644,419.05</t>
  </si>
  <si>
    <t xml:space="preserve"> 29.04.2025 14:17:04</t>
  </si>
  <si>
    <t xml:space="preserve"> REF:19681408f0343ad3 AGENCY FT AB17459252135231107372:Mengele:Dp N/A</t>
  </si>
  <si>
    <t xml:space="preserve"> 33,644,419.05</t>
  </si>
  <si>
    <t xml:space="preserve"> 29.04.2025 14:25:34</t>
  </si>
  <si>
    <t xml:space="preserve"> REF:196814857674297e IB FT FROM NP MENGELE INVESTMENT TO SHAODU  Kioo</t>
  </si>
  <si>
    <t xml:space="preserve"> 2,110,000.00</t>
  </si>
  <si>
    <t xml:space="preserve"> 35,754,419.05</t>
  </si>
  <si>
    <t xml:space="preserve"> 29.04.2025 14:38:23</t>
  </si>
  <si>
    <t xml:space="preserve"> REF:1968154140eccb2a SIMAPP FT FROM ASIA JUMA MZEE TO SHAODU  N/A</t>
  </si>
  <si>
    <t xml:space="preserve"> 29.04.2025 14:34:53</t>
  </si>
  <si>
    <t xml:space="preserve"> 36,403,419.05</t>
  </si>
  <si>
    <t xml:space="preserve"> 29.04.2025 15:21:33</t>
  </si>
  <si>
    <t xml:space="preserve"> REF:196817b97bd4ca26 AGENCY FT AB17459290823302758062:Crala:Fp N/A</t>
  </si>
  <si>
    <t xml:space="preserve"> 29.04.2025 15:21:32</t>
  </si>
  <si>
    <t xml:space="preserve"> 40,403,419.05</t>
  </si>
  <si>
    <t xml:space="preserve"> 29.04.2025 15:59:10</t>
  </si>
  <si>
    <t xml:space="preserve"> REF:196819e0b0e09ab7 SIMAPP FT FROM ONEBEST BUILD MATERI  AND GEN SUP TO SHAODU  N/A</t>
  </si>
  <si>
    <t xml:space="preserve"> 29.04.2025 15:55:40</t>
  </si>
  <si>
    <t xml:space="preserve"> 5,896,000.00</t>
  </si>
  <si>
    <t xml:space="preserve"> 46,299,419.05</t>
  </si>
  <si>
    <t xml:space="preserve"> 29.04.2025 16:17:10</t>
  </si>
  <si>
    <t xml:space="preserve"> REF:19681ae82909788e SIMAPP FT FROM KAVISH GENERAL SUPPLY LIM TO SHAODU  N/A</t>
  </si>
  <si>
    <t xml:space="preserve"> 29.04.2025 16:13:39</t>
  </si>
  <si>
    <t xml:space="preserve"> 4,464,000.00</t>
  </si>
  <si>
    <t xml:space="preserve"> 50,763,419.05</t>
  </si>
  <si>
    <t xml:space="preserve"> 29.04.2025 17:44:23</t>
  </si>
  <si>
    <t xml:space="preserve"> REF:19681fe5e9d9c894 IB FT FROM SHAODU BUILDING MATERIAL LIMITED TO KEDA  PURCHASE</t>
  </si>
  <si>
    <t xml:space="preserve"> 763,419.05</t>
  </si>
  <si>
    <t xml:space="preserve"> 30.04.2025 09:14:27</t>
  </si>
  <si>
    <t xml:space="preserve"> TMS CASH DEPOSIT RAO ZHU RAO ZHU REF:FB96381745993666</t>
  </si>
  <si>
    <t xml:space="preserve"> 9,413,419.05</t>
  </si>
  <si>
    <t xml:space="preserve"> 30.04.2025 09:52:34</t>
  </si>
  <si>
    <t xml:space="preserve"> REF:1968577f631a0a34 ESB TIPS YAS/ZANTEL 501-25702320041265 25571549038 KIMARA TO SHAODU B</t>
  </si>
  <si>
    <t xml:space="preserve"> 30.04.2025 09:52:33</t>
  </si>
  <si>
    <t xml:space="preserve"> 9,613,419.05</t>
  </si>
  <si>
    <t xml:space="preserve"> 30.04.2025 09:57:37</t>
  </si>
  <si>
    <t xml:space="preserve"> REF:196857961afd9af2 AGENCY FT AB17459960462863827425:Elly Mwanga:Payment N/A</t>
  </si>
  <si>
    <t xml:space="preserve"> 11,033,419.05</t>
  </si>
  <si>
    <t xml:space="preserve"> 30.04.2025 10:00:52</t>
  </si>
  <si>
    <t xml:space="preserve"> REF:196857c5c5a639db AGENCY FT AB17459962416149836275:Stinus:Deposits N/A</t>
  </si>
  <si>
    <t xml:space="preserve"> 16,333,419.05</t>
  </si>
  <si>
    <t xml:space="preserve"> 30.04.2025 10:02:03</t>
  </si>
  <si>
    <t xml:space="preserve"> TZ#STP2702504302754#MT103#TUPESIZE COMPANY LIMITED#Deposit</t>
  </si>
  <si>
    <t xml:space="preserve"> 33,864,400.00</t>
  </si>
  <si>
    <t xml:space="preserve"> 50,197,819.05</t>
  </si>
  <si>
    <t xml:space="preserve"> 30.04.2025 10:07:03</t>
  </si>
  <si>
    <t xml:space="preserve"> REF:196858205d3d3935 SIMAPP FT FROM MARY JOHN KISAKA TO SHAODU  N/A</t>
  </si>
  <si>
    <t xml:space="preserve"> 30.04.2025 10:03:33</t>
  </si>
  <si>
    <t xml:space="preserve"> 2,270,000.00</t>
  </si>
  <si>
    <t xml:space="preserve"> 52,467,819.05</t>
  </si>
  <si>
    <t xml:space="preserve"> 30.04.2025 10:22:24</t>
  </si>
  <si>
    <t xml:space="preserve"> 19685900f2325898 CARD FUND TRANSFER AGENCY AB17459975324959999989:Malipo ya viooo</t>
  </si>
  <si>
    <t xml:space="preserve"> 30.04.2025 10:22:23</t>
  </si>
  <si>
    <t xml:space="preserve"> 3,600,000.00</t>
  </si>
  <si>
    <t xml:space="preserve"> 56,067,819.05</t>
  </si>
  <si>
    <t xml:space="preserve"> 30.04.2025 10:44:51</t>
  </si>
  <si>
    <t xml:space="preserve"> REF:19685a4a0e334bc8 AGENCY FT AB17459988806428146664:Ezra:Kuweka N/A</t>
  </si>
  <si>
    <t xml:space="preserve"> 57,567,819.05</t>
  </si>
  <si>
    <t xml:space="preserve"> 30.04.2025 10:52:21</t>
  </si>
  <si>
    <t xml:space="preserve"> REF:19685ab7ef514876 AGENCY FT AB17459993305235325092:Abedi gati:Cash N/A</t>
  </si>
  <si>
    <t xml:space="preserve"> 57,887,819.05</t>
  </si>
  <si>
    <t xml:space="preserve"> 30.04.2025 11:05:48</t>
  </si>
  <si>
    <t xml:space="preserve"> REF:19685b7cd786ca53 SIMAPP FT FROM ERICK JOSEPH TARIMO TO SHAODU glass N/A</t>
  </si>
  <si>
    <t xml:space="preserve"> 30.04.2025 11:02:17</t>
  </si>
  <si>
    <t xml:space="preserve"> 58,787,819.05</t>
  </si>
  <si>
    <t xml:space="preserve"> 30.04.2025 11:19:20</t>
  </si>
  <si>
    <t xml:space="preserve"> REF:19685c433b8f19d8 AGENCY FT AB17460009497418905924:G7 CHALLA:Deposits N/A</t>
  </si>
  <si>
    <t xml:space="preserve"> 61,587,819.05</t>
  </si>
  <si>
    <t xml:space="preserve"> 30.04.2025 11:44:46</t>
  </si>
  <si>
    <t xml:space="preserve"> TONY THOMAS NGOWI                                 CASH DEPOSITS                           </t>
  </si>
  <si>
    <t xml:space="preserve"> 62,387,819.05</t>
  </si>
  <si>
    <t xml:space="preserve"> 30.04.2025 12:00:49</t>
  </si>
  <si>
    <t xml:space="preserve"> REF:19685ea2f2810851 IB FT FROM SHAODU BUILDING MATERIAL LIMITED TO KEDA  PURCHASE</t>
  </si>
  <si>
    <t xml:space="preserve"> 62,000,000.00</t>
  </si>
  <si>
    <t xml:space="preserve"> 387,819.05</t>
  </si>
  <si>
    <t xml:space="preserve"> 30.04.2025 12:04:19</t>
  </si>
  <si>
    <t xml:space="preserve"> REF:19685ed6226ffb6a SIMAPP FT FROM GASTON CHARLES ERASNUS TO SHAODU  N/A</t>
  </si>
  <si>
    <t xml:space="preserve"> 5,087,819.05</t>
  </si>
  <si>
    <t xml:space="preserve"> 30.04.2025 12:08:24</t>
  </si>
  <si>
    <t xml:space="preserve"> 30.04.2025 12:08:23</t>
  </si>
  <si>
    <t xml:space="preserve"> 7,287,819.05</t>
  </si>
  <si>
    <t xml:space="preserve"> 30.04.2025 13:03:27</t>
  </si>
  <si>
    <t xml:space="preserve"> REF:196862385d92a98a AGENCY FT AB17460071966261026157:Mahenge:Akiba N/A</t>
  </si>
  <si>
    <t xml:space="preserve"> 10,889,000.00</t>
  </si>
  <si>
    <t xml:space="preserve"> 18,176,819.05</t>
  </si>
  <si>
    <t xml:space="preserve"> 30.04.2025 13:44:18</t>
  </si>
  <si>
    <t xml:space="preserve"> REF:196864c1f8c56a06 ESB TIPS YAS/ZANTEL 501-25590289101898 255718074074 TONY NGOWI TO SHA</t>
  </si>
  <si>
    <t xml:space="preserve"> 19,176,819.05</t>
  </si>
  <si>
    <t xml:space="preserve"> 30.04.2025 14:09:15</t>
  </si>
  <si>
    <t xml:space="preserve"> REF:196865fc18913a2a AGENCY FT AB17460111440514555412:Bakari Ayoub:Malipo N/A</t>
  </si>
  <si>
    <t xml:space="preserve"> 20,576,819.05</t>
  </si>
  <si>
    <t xml:space="preserve"> 30.04.2025 14:51:56</t>
  </si>
  <si>
    <t xml:space="preserve"> REF:1968686d48d358f0 AGENCY FT AB17460137050502205891:MARKI TARIMO:Deposit N/A</t>
  </si>
  <si>
    <t xml:space="preserve"> 30.04.2025 14:51:55</t>
  </si>
  <si>
    <t xml:space="preserve"> 27,576,819.05</t>
  </si>
  <si>
    <t xml:space="preserve"> 30.04.2025 15:09:51</t>
  </si>
  <si>
    <t xml:space="preserve"> REF:19686973d26f19d3 IB FT FROM SHAODU BUILDING MATERIAL LIMITED TO KEDA  PURCHASE</t>
  </si>
  <si>
    <t xml:space="preserve"> 25,720,000.00</t>
  </si>
  <si>
    <t xml:space="preserve"> 1,856,819.05</t>
  </si>
  <si>
    <t xml:space="preserve"> 30.04.2025 15:14:44</t>
  </si>
  <si>
    <t xml:space="preserve"> REF:196869bb4f8d5b6f AGENCY FT AB17460150730621209799:Laiza:Deposit N/A</t>
  </si>
  <si>
    <t xml:space="preserve"> 3,856,819.05</t>
  </si>
  <si>
    <t xml:space="preserve"> 30.04.2025 15:15:33</t>
  </si>
  <si>
    <t xml:space="preserve"> REF:196869c74b1a6a4f AGENCY FT AB17460151222058384418:Laiza:Deposit N/A</t>
  </si>
  <si>
    <t xml:space="preserve"> 2,050,000.00</t>
  </si>
  <si>
    <t xml:space="preserve"> 5,906,819.05</t>
  </si>
  <si>
    <t xml:space="preserve"> 30.04.2025 15:22:55</t>
  </si>
  <si>
    <t xml:space="preserve"> REF:19686a3326a0d804 SIMAPP FT FROM FRANCO MOLOLO MWAKABUTA TO SHAODU  N/A</t>
  </si>
  <si>
    <t xml:space="preserve"> 30.04.2025 15:19:24</t>
  </si>
  <si>
    <t xml:space="preserve"> 1,321,000.00</t>
  </si>
  <si>
    <t xml:space="preserve"> 7,227,819.05</t>
  </si>
  <si>
    <t xml:space="preserve"> 30.04.2025 15:39:34</t>
  </si>
  <si>
    <t xml:space="preserve"> REF:19686b2705c00a51 AGENCY FT AB17460165627545809323:Abeid Julanje:Save N/A</t>
  </si>
  <si>
    <t xml:space="preserve"> 30.04.2025 15:39:33</t>
  </si>
  <si>
    <t xml:space="preserve"> 1,057,500.00</t>
  </si>
  <si>
    <t xml:space="preserve"> 8,285,319.05</t>
  </si>
  <si>
    <t xml:space="preserve"> 30.04.2025 15:49:01</t>
  </si>
  <si>
    <t xml:space="preserve"> REF:19686bb185c31a2b AGENCY FT AB17460171300794000859:Jackson:Payment N/A</t>
  </si>
  <si>
    <t xml:space="preserve"> 2,300,000.00</t>
  </si>
  <si>
    <t xml:space="preserve"> 10,585,319.05</t>
  </si>
  <si>
    <t xml:space="preserve"> 30.04.2025 16:05:05</t>
  </si>
  <si>
    <t xml:space="preserve"> REF:19686c9cd39e299d AGENCY FT AB17460180936646629368:Shaibu abeid:Depost N/A</t>
  </si>
  <si>
    <t xml:space="preserve"> 30.04.2025 16:05:04</t>
  </si>
  <si>
    <t xml:space="preserve"> 517,500.00</t>
  </si>
  <si>
    <t xml:space="preserve"> 11,102,819.05</t>
  </si>
  <si>
    <t xml:space="preserve"> 30.04.2025 16:44:51</t>
  </si>
  <si>
    <t xml:space="preserve"> REF:19686ee347047952 SIMAPP FT FROM FRANCO MOLOLO MWAKABUTA TO SHAODU  N/A</t>
  </si>
  <si>
    <t xml:space="preserve"> 30.04.2025 16:41:20</t>
  </si>
  <si>
    <t xml:space="preserve"> 135,000.00</t>
  </si>
  <si>
    <t xml:space="preserve"> 11,237,819.05</t>
  </si>
  <si>
    <t xml:space="preserve"> 30.04.2025 16:55:57</t>
  </si>
  <si>
    <t xml:space="preserve"> REF:19686f85ea2c2a12 IB FT FROM JIVANJEE GLASS MART TO SHAODU  INVOICES PAYMENT</t>
  </si>
  <si>
    <t xml:space="preserve"> 30.04.2025 16:55:56</t>
  </si>
  <si>
    <t xml:space="preserve"> 36,237,819.05</t>
  </si>
  <si>
    <t xml:space="preserve"> 30.04.2025 17:11:53</t>
  </si>
  <si>
    <t xml:space="preserve"> REF:196870a2e2e0c8b9 ESB TIPS YAS/ZANTEL 501-25290781844683 25571910982 SHAODU TO SHAODU B</t>
  </si>
  <si>
    <t xml:space="preserve"> 41,237,819.05</t>
  </si>
  <si>
    <t>SHAODU TIGO -SHAODU CRDB</t>
  </si>
  <si>
    <t xml:space="preserve"> 30.04.2025 17:12:56</t>
  </si>
  <si>
    <t xml:space="preserve"> REF:196870b243a4dbd5 ESB TIPS YAS/ZANTEL 501-25198489732617 25571910982 SHAODU TO SHAODU B</t>
  </si>
  <si>
    <t xml:space="preserve"> 46,237,819.05</t>
  </si>
  <si>
    <t xml:space="preserve"> 30.04.2025 17:22:06</t>
  </si>
  <si>
    <t xml:space="preserve"> REF:19687104fd1a99af IB FT FROM SHAODU BUILDING MATERIAL LIMITED TO KEDA  PURCHASE</t>
  </si>
  <si>
    <t xml:space="preserve"> 30.04.2025 17:22:05</t>
  </si>
  <si>
    <t xml:space="preserve"> 46,132,258.00</t>
  </si>
  <si>
    <t xml:space="preserve"> 105,561.05</t>
  </si>
  <si>
    <t xml:space="preserve"> 30.04.2025 17:47:48</t>
  </si>
  <si>
    <t xml:space="preserve"> REF:1968727d7457e95e AGENCY FT AB17460242568021585523:Rajabu. Maisala:Kuweka N/A</t>
  </si>
  <si>
    <t xml:space="preserve"> 5,105,561.05</t>
  </si>
  <si>
    <t xml:space="preserve"> 30.04.2025 18:00:37</t>
  </si>
  <si>
    <t xml:space="preserve"> REF:19687339219e887d SIMAPP FT FROM SELEMANI BENARD MICHAEL TO SHAODU  N/A</t>
  </si>
  <si>
    <t xml:space="preserve"> 30.04.2025 17:57:06</t>
  </si>
  <si>
    <t xml:space="preserve"> 15,105,561.05</t>
  </si>
  <si>
    <t xml:space="preserve"> 30.04.2025 18:17:19</t>
  </si>
  <si>
    <t xml:space="preserve"> REF:1968742df2a5c9e2 AGENCY FT AB17460260284395340404:Seleman:Cash N/A</t>
  </si>
  <si>
    <t xml:space="preserve"> 17,105,561.05</t>
  </si>
  <si>
    <t xml:space="preserve"> 30.04.2025 18:31:06</t>
  </si>
  <si>
    <t xml:space="preserve"> REF:196874f7ad78aa50 AGENCY FT AB17460268546191391197:Daniel kayuni:Malipo N/A</t>
  </si>
  <si>
    <t xml:space="preserve"> 30.04.2025 18:31:05</t>
  </si>
  <si>
    <t xml:space="preserve"> 17,585,561.05</t>
  </si>
  <si>
    <t xml:space="preserve"> 30.04.2025 18:43:45</t>
  </si>
  <si>
    <t xml:space="preserve"> REF:196875b11f1e792d AGENCY FT AB17460276142393398118:Sereman:Dep N/A</t>
  </si>
  <si>
    <t xml:space="preserve"> 24,085,561.05</t>
  </si>
  <si>
    <t xml:space="preserve"> 30.04.2025 19:00:05</t>
  </si>
  <si>
    <t xml:space="preserve"> REF:196876a04d7e4b3b AGENCY FT AB17460285939773143035:CHUWA:Deposits N/A</t>
  </si>
  <si>
    <t xml:space="preserve"> 25,585,561.05</t>
  </si>
  <si>
    <t xml:space="preserve"> 30.04.2025 19:10:46</t>
  </si>
  <si>
    <t xml:space="preserve"> REF:1968773ce2a78b86 SIMAPP FT FROM SELEMAN BERNARD MICHAEL TO SHAODU  N/A</t>
  </si>
  <si>
    <t xml:space="preserve"> 30.04.2025 19:07:15</t>
  </si>
  <si>
    <t xml:space="preserve"> 27,085,561.05</t>
  </si>
  <si>
    <t xml:space="preserve"> 30.04.2025 19:23:11</t>
  </si>
  <si>
    <t xml:space="preserve"> REF:19687826204569c5 ESB TIPS AIRTEL 504-APCTZ172229994413632 255684067279 MWANDU HEZRON T</t>
  </si>
  <si>
    <t xml:space="preserve"> 42,500.00</t>
  </si>
  <si>
    <t xml:space="preserve"> 27,128,061.05</t>
  </si>
  <si>
    <t xml:space="preserve"> 30.04.2025 19:32:39</t>
  </si>
  <si>
    <t xml:space="preserve"> REF:1968787d4b444b35 AGENCY FT AB17460305477224289501:Stinus:Deposits N/A</t>
  </si>
  <si>
    <t xml:space="preserve"> 30.04.2025 19:32:38</t>
  </si>
  <si>
    <t xml:space="preserve"> 29,628,061.05</t>
  </si>
  <si>
    <t xml:space="preserve"> 30.04.2025 20:47:59</t>
  </si>
  <si>
    <t xml:space="preserve"> REF:19687d007853cb62 IB TIPS FT FROM SHAODU TO LASUN INVESTMENT (T) LIMITED</t>
  </si>
  <si>
    <t xml:space="preserve"> 11,920,000.00</t>
  </si>
  <si>
    <t xml:space="preserve"> 17,708,061.05</t>
  </si>
  <si>
    <t xml:space="preserve"> 30.04.2025 20:48:00</t>
  </si>
  <si>
    <t xml:space="preserve"> REF:19687d007853cb62 CHARGE: TIPS TRANSFER VIA IB</t>
  </si>
  <si>
    <t xml:space="preserve"> 17,706,061.05</t>
  </si>
  <si>
    <t xml:space="preserve"> 30.04.2025 20:53:36</t>
  </si>
  <si>
    <t xml:space="preserve"> REF:19687d1f5bfe28d0 IB FT FROM SHAODU BUILDING MATERIAL LIMITED TO XINGHAO  PURCHASE</t>
  </si>
  <si>
    <t xml:space="preserve"> 17,600,000.00</t>
  </si>
  <si>
    <t xml:space="preserve"> 106,061.05</t>
  </si>
  <si>
    <t xml:space="preserve"> 30.04.2025 23:02:01</t>
  </si>
  <si>
    <t xml:space="preserve"> REF:196884786617b948 SIMAPP FT FROM NASSOR MOHAMED ISSA TO SHAODU  N/A</t>
  </si>
  <si>
    <t xml:space="preserve"> 30.04.2025 22:58:31</t>
  </si>
  <si>
    <t xml:space="preserve"> 10,106,061.05</t>
  </si>
  <si>
    <t xml:space="preserve"> 01.05.2025 07:43:39</t>
  </si>
  <si>
    <t xml:space="preserve"> REF:1968a25155f1ba9c SIMAPP FT FROM NASSOR MOHAMED ISSA TO SHAODU  N/A</t>
  </si>
  <si>
    <t xml:space="preserve"> 01.05.2025 07:40:08</t>
  </si>
  <si>
    <t xml:space="preserve"> 20,106,061.05</t>
  </si>
  <si>
    <t xml:space="preserve"> 01.05.2025 09:40:16</t>
  </si>
  <si>
    <t xml:space="preserve"> REF:1968a8fd9cece809 SIMAPP FT FROM GERALD CLETH SENYA TO SHAODU  N/A</t>
  </si>
  <si>
    <t xml:space="preserve"> 01.05.2025 09:36:45</t>
  </si>
  <si>
    <t xml:space="preserve"> 752,000.00</t>
  </si>
  <si>
    <t xml:space="preserve"> 20,858,061.05</t>
  </si>
  <si>
    <t xml:space="preserve"> 01.05.2025 10:02:49</t>
  </si>
  <si>
    <t xml:space="preserve"> REF:1968aa47c9b12b2a AGENCY FT AB17460827573058474423:Diwani msuya:Akiba N/A</t>
  </si>
  <si>
    <t xml:space="preserve"> 01.05.2025 10:02:48</t>
  </si>
  <si>
    <t xml:space="preserve"> 22,258,061.05</t>
  </si>
  <si>
    <t xml:space="preserve"> 01.05.2025 13:17:49</t>
  </si>
  <si>
    <t xml:space="preserve"> REF:1968b5706fa0a89e SIMAPP FT FROM EDIMUND THOMAS SABUTOKE TO SHAODU Floor &amp; Wall tiles N</t>
  </si>
  <si>
    <t xml:space="preserve"> 01.05.2025 13:14:18</t>
  </si>
  <si>
    <t xml:space="preserve"> 4,314,500.00</t>
  </si>
  <si>
    <t xml:space="preserve"> 26,572,561.05</t>
  </si>
  <si>
    <t xml:space="preserve"> 01.05.2025 13:34:02</t>
  </si>
  <si>
    <t xml:space="preserve"> REF:1968b65de376c899 AGENCY FT AB17460954307707858944:GRACE SHAYO:Deposit N/A</t>
  </si>
  <si>
    <t xml:space="preserve"> 27,992,561.05</t>
  </si>
  <si>
    <t xml:space="preserve"> 01.05.2025 16:37:41</t>
  </si>
  <si>
    <t xml:space="preserve"> TZ#STP2702505015959#MT103#TUPESIZE COMPANY LIMITED#Deposit</t>
  </si>
  <si>
    <t xml:space="preserve"> 35,992,561.05</t>
  </si>
  <si>
    <t xml:space="preserve"> 01.05.2025 17:40:10</t>
  </si>
  <si>
    <t xml:space="preserve"> REF:1968c47346074861 SIMAPP FT FROM JUMA ABDALLAH MAKOTA TO SHAODU  N/A</t>
  </si>
  <si>
    <t xml:space="preserve"> 01.05.2025 17:36:38</t>
  </si>
  <si>
    <t xml:space="preserve"> 36,769,561.05</t>
  </si>
  <si>
    <t xml:space="preserve"> 02.05.2025 01:46:18</t>
  </si>
  <si>
    <t xml:space="preserve"> 02.05.2025 01:46:17</t>
  </si>
  <si>
    <t xml:space="preserve"> 36,769,201.05</t>
  </si>
  <si>
    <t xml:space="preserve"> 02.05.2025 10:03:35</t>
  </si>
  <si>
    <t xml:space="preserve"> TMS CASH DEPOSIT BISHARA NASSOR SAID DEPOSIT REF:FB83821746169415</t>
  </si>
  <si>
    <t xml:space="preserve"> 4,638,800.00</t>
  </si>
  <si>
    <t xml:space="preserve"> 41,408,001.05</t>
  </si>
  <si>
    <t xml:space="preserve"> 02.05.2025 10:08:32</t>
  </si>
  <si>
    <t xml:space="preserve"> REF:1968fd0128fd997d SIMUSSD FT FROM BERENARDO HAMIS MAGAZI TO SHAODU  N/A</t>
  </si>
  <si>
    <t xml:space="preserve"> 02.05.2025 10:05:00</t>
  </si>
  <si>
    <t xml:space="preserve"> 42,632,001.05</t>
  </si>
  <si>
    <t xml:space="preserve"> 02.05.2025 10:23:35</t>
  </si>
  <si>
    <t xml:space="preserve"> REF:1968fddd228699e9 SIMAPP FT FROM SHICUNZY HENRY BANTU TO SHAODU  N/A</t>
  </si>
  <si>
    <t xml:space="preserve"> 02.05.2025 10:20:01</t>
  </si>
  <si>
    <t xml:space="preserve"> 42,732,001.05</t>
  </si>
  <si>
    <t xml:space="preserve"> 02.05.2025 11:57:58</t>
  </si>
  <si>
    <t xml:space="preserve"> REF:1969034431e1c88d SIMAPP FT FROM NESTORY CHRISPIN MTEY TO SHAODU Malipo N/A</t>
  </si>
  <si>
    <t xml:space="preserve"> 02.05.2025 11:54:26</t>
  </si>
  <si>
    <t xml:space="preserve"> 44,132,001.05</t>
  </si>
  <si>
    <t xml:space="preserve"> 02.05.2025 12:08:48</t>
  </si>
  <si>
    <t xml:space="preserve"> REF:196903e2e0360ae3 IB FT FROM AZIZ AKBER KHAMBATI TO SHAODU  El Ghadeer deposit</t>
  </si>
  <si>
    <t xml:space="preserve"> 02.05.2025 12:08:47</t>
  </si>
  <si>
    <t xml:space="preserve"> 11,110,000.00</t>
  </si>
  <si>
    <t xml:space="preserve"> 55,242,001.05</t>
  </si>
  <si>
    <t xml:space="preserve"> 02.05.2025 12:09:36</t>
  </si>
  <si>
    <t xml:space="preserve"> REF:196903ee9b014875 SIMAPP FT FROM SIMBO ESTOMIH SHILE TO SHAODU dr aluminium grey N/A</t>
  </si>
  <si>
    <t xml:space="preserve"> 02.05.2025 12:06:04</t>
  </si>
  <si>
    <t xml:space="preserve"> 2,363,800.00</t>
  </si>
  <si>
    <t xml:space="preserve"> 57,605,801.05</t>
  </si>
  <si>
    <t xml:space="preserve"> 02.05.2025 12:15:23</t>
  </si>
  <si>
    <t xml:space="preserve"> REF:19690476f3e3d8fd ESB TIPS NBC 015-DT25050216979242 040174061820 SHIKUNZY BANTU TO SHAO</t>
  </si>
  <si>
    <t xml:space="preserve"> 02.05.2025 12:15:22</t>
  </si>
  <si>
    <t xml:space="preserve"> 154,000.00</t>
  </si>
  <si>
    <t xml:space="preserve"> 57,759,801.05</t>
  </si>
  <si>
    <t xml:space="preserve"> 02.05.2025 12:34:27</t>
  </si>
  <si>
    <t xml:space="preserve"> REF:1969055ad0a65b64 SIMAPP FT FROM ASIA JUMA MZEE TO SHAODU  N/A</t>
  </si>
  <si>
    <t xml:space="preserve"> 02.05.2025 12:30:56</t>
  </si>
  <si>
    <t xml:space="preserve"> 1,573,000.00</t>
  </si>
  <si>
    <t xml:space="preserve"> 59,332,801.05</t>
  </si>
  <si>
    <t xml:space="preserve"> 02.05.2025 13:14:37</t>
  </si>
  <si>
    <t xml:space="preserve"> REF:196907a709eeca8f SIMAPP FT FROM OMAR SAID OMAR TO SHAODU  N/A</t>
  </si>
  <si>
    <t xml:space="preserve"> 02.05.2025 13:11:05</t>
  </si>
  <si>
    <t xml:space="preserve"> 64,832,801.05</t>
  </si>
  <si>
    <t xml:space="preserve"> 02.05.2025 13:36:49</t>
  </si>
  <si>
    <t xml:space="preserve"> REF:196908ec4a5dbb16 SIMAPP FT FROM GILBERT AROBOGASTI TARIMO TO SHAODU accessories  N/A</t>
  </si>
  <si>
    <t xml:space="preserve"> 02.05.2025 13:33:17</t>
  </si>
  <si>
    <t xml:space="preserve"> 571,200.00</t>
  </si>
  <si>
    <t xml:space="preserve"> 65,404,001.05</t>
  </si>
  <si>
    <t xml:space="preserve"> 02.05.2025 13:54:42</t>
  </si>
  <si>
    <t xml:space="preserve"> REF:196909f22ba669a1 AGENCY FT AB17461830698618617710:Sereman:Dep N/A</t>
  </si>
  <si>
    <t xml:space="preserve"> 02.05.2025 13:54:41</t>
  </si>
  <si>
    <t xml:space="preserve"> 65,456,001.05</t>
  </si>
  <si>
    <t xml:space="preserve"> 02.05.2025 14:16:39</t>
  </si>
  <si>
    <t xml:space="preserve"> REF:19690b33d6a12a5e SIMAPP FT FROM FRANCO MOLOLO MWAKABUTA TO SHAODU  N/A</t>
  </si>
  <si>
    <t xml:space="preserve"> 02.05.2025 14:13:08</t>
  </si>
  <si>
    <t xml:space="preserve"> 26,300.00</t>
  </si>
  <si>
    <t xml:space="preserve"> 65,482,301.05</t>
  </si>
  <si>
    <t xml:space="preserve"> 02.05.2025 15:24:40</t>
  </si>
  <si>
    <t xml:space="preserve"> REF:19690f181b3f1803 SIMAPP FT FROM PATRICK BAKARI NGALYA TO SHAODU aluminium  N/A</t>
  </si>
  <si>
    <t xml:space="preserve"> 02.05.2025 15:21:08</t>
  </si>
  <si>
    <t xml:space="preserve"> 65,602,301.05</t>
  </si>
  <si>
    <t xml:space="preserve"> 02.05.2025 16:01:49</t>
  </si>
  <si>
    <t xml:space="preserve"> REF: 196911385ebf3859 IB BATCH: 10927348020525 salary</t>
  </si>
  <si>
    <t xml:space="preserve"> 4,724,396.00</t>
  </si>
  <si>
    <t xml:space="preserve"> 60,877,905.05</t>
  </si>
  <si>
    <t xml:space="preserve"> 60,850,801.05</t>
  </si>
  <si>
    <t xml:space="preserve"> 02.05.2025 16:07:54</t>
  </si>
  <si>
    <t xml:space="preserve"> REF:196911913828a8ff AGENCY FT AB17461910614217320814:Mama kessy:Deposit N/A</t>
  </si>
  <si>
    <t xml:space="preserve"> 02.05.2025 16:07:53</t>
  </si>
  <si>
    <t xml:space="preserve"> 63,410,801.05</t>
  </si>
  <si>
    <t xml:space="preserve"> 02.05.2025 17:46:10</t>
  </si>
  <si>
    <t xml:space="preserve"> TZ#403IBOT251220006#MT103#TUPESIZE COMPANY LIMITED#INV/Deposit</t>
  </si>
  <si>
    <t xml:space="preserve"> 70,410,801.05</t>
  </si>
  <si>
    <t xml:space="preserve"> 02.05.2025 17:54:43</t>
  </si>
  <si>
    <t xml:space="preserve"> REF:196917ae0dfafb4b AGENCY FT AB17461974710054591663:Andru business:Deposit N/A</t>
  </si>
  <si>
    <t xml:space="preserve"> 02.05.2025 17:54:42</t>
  </si>
  <si>
    <t xml:space="preserve"> 70,910,801.05</t>
  </si>
  <si>
    <t xml:space="preserve"> 02.05.2025 18:00:05</t>
  </si>
  <si>
    <t xml:space="preserve"> REF:196917fcb53c3b09 SIMAPP FT FROM ANDREA LEMNGE OISSO TO SHAODU  N/A</t>
  </si>
  <si>
    <t xml:space="preserve"> 02.05.2025 17:56:33</t>
  </si>
  <si>
    <t xml:space="preserve"> 71,460,801.05</t>
  </si>
  <si>
    <t xml:space="preserve"> 02.05.2025 18:03:56</t>
  </si>
  <si>
    <t xml:space="preserve"> REF:196918351060685a IB FT FROM SHAODU BUILDING MATERIAL LIMITED TO XINGHAO  PURCHASE</t>
  </si>
  <si>
    <t xml:space="preserve"> 26,460,801.05</t>
  </si>
  <si>
    <t xml:space="preserve"> 02.05.2025 18:08:03</t>
  </si>
  <si>
    <t xml:space="preserve"> REF:1969187183bd7934 SIMAPP FT FROM NESTORY CHRISPIN MTEY TO SHAODU Malipo N/A</t>
  </si>
  <si>
    <t xml:space="preserve"> 02.05.2025 18:04:32</t>
  </si>
  <si>
    <t xml:space="preserve"> 27,860,801.05</t>
  </si>
  <si>
    <t xml:space="preserve"> 02.05.2025 18:40:59</t>
  </si>
  <si>
    <t xml:space="preserve"> REF:19691a53dd22f991 SIMAPP FT FROM VICTOR GODFREY NGOWI TO SHAODU  N/A</t>
  </si>
  <si>
    <t xml:space="preserve"> 02.05.2025 18:37:27</t>
  </si>
  <si>
    <t xml:space="preserve"> 29,260,801.05</t>
  </si>
  <si>
    <t xml:space="preserve"> 02.05.2025 18:47:34</t>
  </si>
  <si>
    <t xml:space="preserve"> REF:19691ab406dfbb07 IB FT FROM DODOMA TURK COMPANY LTD TO SHAODU  Material ya alumn ya ma</t>
  </si>
  <si>
    <t xml:space="preserve"> 02.05.2025 18:47:33</t>
  </si>
  <si>
    <t xml:space="preserve"> 269,000.00</t>
  </si>
  <si>
    <t xml:space="preserve"> 29,529,801.05</t>
  </si>
  <si>
    <t xml:space="preserve"> 02.05.2025 18:50:33</t>
  </si>
  <si>
    <t xml:space="preserve"> TZ#STP2702505024918#MT103#TUPESIZE COMPANY LIMITED#Deposit</t>
  </si>
  <si>
    <t xml:space="preserve"> 18,000,000.00</t>
  </si>
  <si>
    <t xml:space="preserve"> 47,529,801.05</t>
  </si>
  <si>
    <t xml:space="preserve"> 03.05.2025 10:06:03</t>
  </si>
  <si>
    <t xml:space="preserve"> REF:19694f429a5628e7 AGENCY FT AB17462557511361190706:Kinunda:Malipo N/A</t>
  </si>
  <si>
    <t xml:space="preserve"> 48,949,801.05</t>
  </si>
  <si>
    <t xml:space="preserve"> 03.05.2025 10:21:02</t>
  </si>
  <si>
    <t xml:space="preserve"> REF:1969501e1aa4eb8a AGENCY FT AB17462566502619005168:Koga:Malipo N/A</t>
  </si>
  <si>
    <t xml:space="preserve"> 405,600.00</t>
  </si>
  <si>
    <t xml:space="preserve"> 49,355,401.05</t>
  </si>
  <si>
    <t xml:space="preserve"> 03.05.2025 10:52:10</t>
  </si>
  <si>
    <t xml:space="preserve"> TZ#TZ1OL25050300071#MT103#SINOHYDRO CORPORATION LIMITED#OTHERS</t>
  </si>
  <si>
    <t xml:space="preserve"> 36,920,000.00</t>
  </si>
  <si>
    <t xml:space="preserve"> 86,275,401.05</t>
  </si>
  <si>
    <t xml:space="preserve"> 03.05.2025 11:09:09</t>
  </si>
  <si>
    <t xml:space="preserve"> REF:196952ded5c87a6f IB FT FROM NP MENGELE INVESTMENT TO SHAODU  Kioo</t>
  </si>
  <si>
    <t xml:space="preserve"> 6,140,000.00</t>
  </si>
  <si>
    <t xml:space="preserve"> 92,415,401.05</t>
  </si>
  <si>
    <t xml:space="preserve"> 03.05.2025 11:09:44</t>
  </si>
  <si>
    <t xml:space="preserve"> REF:196952e764d588aa SIMAPP FT FROM ESTER EPAPHRA MELLA TO SHAODU  N/A</t>
  </si>
  <si>
    <t xml:space="preserve"> 03.05.2025 11:06:12</t>
  </si>
  <si>
    <t xml:space="preserve"> 94,415,401.05</t>
  </si>
  <si>
    <t xml:space="preserve"> 03.05.2025 11:21:47</t>
  </si>
  <si>
    <t xml:space="preserve"> REF:1969539801fecaa5 IB FT FROM NP MENGELE INVESTMENT TO SHAODU  Kioo</t>
  </si>
  <si>
    <t xml:space="preserve"> 94,435,401.05</t>
  </si>
  <si>
    <t xml:space="preserve"> 03.05.2025 11:23:22</t>
  </si>
  <si>
    <t xml:space="preserve"> 522,000.00</t>
  </si>
  <si>
    <t xml:space="preserve"> 94,957,401.05</t>
  </si>
  <si>
    <t xml:space="preserve"> 03.05.2025 11:34:03</t>
  </si>
  <si>
    <t xml:space="preserve"> REF:1969544ba698f8ca SIMAPP FT FROM FRANCO MOLOLO MWAKABUTA TO SHAODU  N/A</t>
  </si>
  <si>
    <t xml:space="preserve"> 03.05.2025 11:30:31</t>
  </si>
  <si>
    <t xml:space="preserve"> 852,600.00</t>
  </si>
  <si>
    <t xml:space="preserve"> 95,810,001.05</t>
  </si>
  <si>
    <t xml:space="preserve"> 03.05.2025 13:00:54</t>
  </si>
  <si>
    <t xml:space="preserve"> 96,490,001.05</t>
  </si>
  <si>
    <t xml:space="preserve"> 03.05.2025 13:00:58</t>
  </si>
  <si>
    <t xml:space="preserve"> REF:19695944d5f04ad6 AGENCY FT AB17462662461665059992:Kitaly:Malipo N/A</t>
  </si>
  <si>
    <t xml:space="preserve"> 96,190,001.05</t>
  </si>
  <si>
    <t xml:space="preserve"> 03.05.2025 13:22:33</t>
  </si>
  <si>
    <t xml:space="preserve"> REF:19695a80eb5e1b15 IB FT FROM SHAODU BUILDING MATERIAL LIMITED TO TOYAR  PURCHASE</t>
  </si>
  <si>
    <t xml:space="preserve"> 4,240,000.00</t>
  </si>
  <si>
    <t xml:space="preserve"> 92,250,001.05</t>
  </si>
  <si>
    <t xml:space="preserve"> 03.05.2025 13:22:43</t>
  </si>
  <si>
    <t xml:space="preserve"> REF:19695ab70a77d9fe ESB TIPS YAS/ZANTEL 501-25802458201350 25571826633 SA TO SHAODU BUILD</t>
  </si>
  <si>
    <t xml:space="preserve"> 498,000.00</t>
  </si>
  <si>
    <t xml:space="preserve"> 92,748,001.05</t>
  </si>
  <si>
    <t xml:space="preserve"> 03.05.2025 14:06:14</t>
  </si>
  <si>
    <t xml:space="preserve"> REF:19695d00d45d8b65 SIMAPP FT FROM PRISCUS SEVERINE LASWAY TO SHAODU  N/A</t>
  </si>
  <si>
    <t xml:space="preserve"> 03.05.2025 14:02:42</t>
  </si>
  <si>
    <t xml:space="preserve"> 94,168,001.05</t>
  </si>
  <si>
    <t xml:space="preserve"> 03.05.2025 14:39:00</t>
  </si>
  <si>
    <t xml:space="preserve"> REF:19695ee0d5ba6af3 SIMAPP FT FROM ESTER EPAPHRA MELLA TO SHAODU  N/A</t>
  </si>
  <si>
    <t xml:space="preserve"> 03.05.2025 14:35:28</t>
  </si>
  <si>
    <t xml:space="preserve"> 95,118,001.05</t>
  </si>
  <si>
    <t xml:space="preserve"> 03.05.2025 14:40:50</t>
  </si>
  <si>
    <t xml:space="preserve"> REF:19695f2f576be802 ESB TIPS YAS/ZANTEL 501-25402458958180 25571826633 SA TO SHAODU BUILD</t>
  </si>
  <si>
    <t xml:space="preserve"> 95,268,001.05</t>
  </si>
  <si>
    <t xml:space="preserve"> 03.05.2025 14:58:44</t>
  </si>
  <si>
    <t xml:space="preserve"> REF:19696001bc5eaa27 SIMAPP FT FROM FRANCO MOLOLO MWAKABUTA TO SHAODU  N/A</t>
  </si>
  <si>
    <t xml:space="preserve"> 03.05.2025 14:55:11</t>
  </si>
  <si>
    <t xml:space="preserve"> 5,173,000.00</t>
  </si>
  <si>
    <t xml:space="preserve"> 100,441,001.05</t>
  </si>
  <si>
    <t xml:space="preserve"> 03.05.2025 15:56:42</t>
  </si>
  <si>
    <t xml:space="preserve"> REF:19696352fe085be8 SIMAPP FT FROM SHAWEJI MUSTAFA MBOGO TO SHAODU  N/A</t>
  </si>
  <si>
    <t xml:space="preserve"> 03.05.2025 15:53:10</t>
  </si>
  <si>
    <t xml:space="preserve"> 100,891,001.05</t>
  </si>
  <si>
    <t xml:space="preserve"> 03.05.2025 16:07:55</t>
  </si>
  <si>
    <t xml:space="preserve"> REF:196963f74975c9d6 IB FT FROM SHAODU BUILDING MATERIAL LIMITED TO XINGHAO  PURCHASE</t>
  </si>
  <si>
    <t xml:space="preserve"> 70,891,001.05</t>
  </si>
  <si>
    <t xml:space="preserve"> 03.05.2025 16:10:16</t>
  </si>
  <si>
    <t xml:space="preserve"> REF:19696419c4ca3bbb IB FT FROM SHAODU BUILDING MATERIAL LIMITED TO GLOBAL  PURCHASE</t>
  </si>
  <si>
    <t xml:space="preserve"> 20,891,001.05</t>
  </si>
  <si>
    <t xml:space="preserve"> 03.05.2025 16:23:51</t>
  </si>
  <si>
    <t xml:space="preserve"> REF:196964e097907808 AGENCY FT AB17462784184338633813:Jackson:Payments N/A</t>
  </si>
  <si>
    <t xml:space="preserve"> 03.05.2025 16:23:50</t>
  </si>
  <si>
    <t xml:space="preserve"> 22,491,001.05</t>
  </si>
  <si>
    <t xml:space="preserve"> 03.05.2025 16:25:00</t>
  </si>
  <si>
    <t xml:space="preserve"> REF:196964f16d95baf1 AGENCY FT AB17462784872611389281:Jackson:Payment N/A</t>
  </si>
  <si>
    <t xml:space="preserve"> 03.05.2025 16:24:59</t>
  </si>
  <si>
    <t xml:space="preserve"> 24,491,001.05</t>
  </si>
  <si>
    <t xml:space="preserve"> 03.05.2025 16:25:32</t>
  </si>
  <si>
    <t xml:space="preserve"> REF:196964f9611d1a1a AGENCY FT AB17462785198548107452:JACKSON:Payments N/A</t>
  </si>
  <si>
    <t xml:space="preserve"> 25,891,001.05</t>
  </si>
  <si>
    <t xml:space="preserve"> 03.05.2025 16:46:05</t>
  </si>
  <si>
    <t xml:space="preserve"> REF:196966264eb7d8ed SIMAPP FT FROM MARY JOHN KISAKA TO SHAODU  N/A</t>
  </si>
  <si>
    <t xml:space="preserve"> 03.05.2025 16:42:32</t>
  </si>
  <si>
    <t xml:space="preserve"> 25,931,001.05</t>
  </si>
  <si>
    <t xml:space="preserve"> 03.05.2025 18:44:02</t>
  </si>
  <si>
    <t xml:space="preserve"> REF:19696d19d42b99b0 ESB TIPS VODACOM 503-CE39HVFYC37 255754475632 SAMWEL OCHINA TO SHAODU</t>
  </si>
  <si>
    <t xml:space="preserve"> 25,981,001.05</t>
  </si>
  <si>
    <t xml:space="preserve"> 03.05.2025 19:35:10</t>
  </si>
  <si>
    <t xml:space="preserve"> REF:19696fd3243d1ad1 AGENCY FT AB17462898977289963852:JACKSON:Payments N/A</t>
  </si>
  <si>
    <t xml:space="preserve"> 27,181,001.05</t>
  </si>
  <si>
    <t xml:space="preserve"> 03.05.2025 22:18:12</t>
  </si>
  <si>
    <t xml:space="preserve"> 27,176,122.33</t>
  </si>
  <si>
    <t xml:space="preserve"> 04.05.2025 10:04:04</t>
  </si>
  <si>
    <t xml:space="preserve"> REF:1969a18b05f47ad5 SIMAPP FT FROM GEORGE JACOB TARIMO TO SHAODU  N/A</t>
  </si>
  <si>
    <t xml:space="preserve"> 04.05.2025 10:00:31</t>
  </si>
  <si>
    <t xml:space="preserve"> 3,632,500.00</t>
  </si>
  <si>
    <t xml:space="preserve"> 30,808,622.33</t>
  </si>
  <si>
    <t xml:space="preserve"> 04.05.2025 13:49:15</t>
  </si>
  <si>
    <t xml:space="preserve"> REF:1969ae6da4569904 IB FT FROM E- KAD INVESTMENT CO LTD TO SHAODU</t>
  </si>
  <si>
    <t xml:space="preserve"> 8,710,000.00</t>
  </si>
  <si>
    <t xml:space="preserve"> 39,518,622.33</t>
  </si>
  <si>
    <t xml:space="preserve"> 04.05.2025 13:57:16</t>
  </si>
  <si>
    <t xml:space="preserve"> REF:1969aee319a1cb4b SIMAPP FT FROM FIKIRI KATIKO LUFUMU TO SHAODU tiles N/A</t>
  </si>
  <si>
    <t xml:space="preserve"> 04.05.2025 13:53:43</t>
  </si>
  <si>
    <t xml:space="preserve"> 275,000.00</t>
  </si>
  <si>
    <t xml:space="preserve"> 39,793,622.33</t>
  </si>
  <si>
    <t xml:space="preserve"> 04.05.2025 14:11:14</t>
  </si>
  <si>
    <t xml:space="preserve"> REF:1969afafc43afa39 SIMAPP FT FROM SHAWEJI MUSTAFA MBOGO TO SHAODU  N/A</t>
  </si>
  <si>
    <t xml:space="preserve"> 04.05.2025 14:07:42</t>
  </si>
  <si>
    <t xml:space="preserve"> 39,823,622.33</t>
  </si>
  <si>
    <t xml:space="preserve"> 04.05.2025 19:30:33</t>
  </si>
  <si>
    <t xml:space="preserve"> 39,810,622.33</t>
  </si>
  <si>
    <t xml:space="preserve"> 04.05.2025 19:35:33</t>
  </si>
  <si>
    <t xml:space="preserve"> 04.05.2025 19:35:32</t>
  </si>
  <si>
    <t xml:space="preserve"> 39,808,282.33</t>
  </si>
  <si>
    <t xml:space="preserve"> 05.05.2025 08:47:06</t>
  </si>
  <si>
    <t xml:space="preserve"> REF:1969ef8936271a56 SIMAPP FT FROM DANIEL CHARLES KILAMHAMA TO SHAODU ununuzi wa cement 3</t>
  </si>
  <si>
    <t xml:space="preserve"> 05.05.2025 08:43:33</t>
  </si>
  <si>
    <t xml:space="preserve"> 4,140,000.00</t>
  </si>
  <si>
    <t xml:space="preserve"> 43,948,282.33</t>
  </si>
  <si>
    <t xml:space="preserve"> 05.05.2025 09:08:46</t>
  </si>
  <si>
    <t xml:space="preserve"> REF:1969f0c6c8752aab AGENCY FT AB17464251133395496398:JENGA NAMCHILI:KUWEKA N/A</t>
  </si>
  <si>
    <t xml:space="preserve"> 48,228,282.33</t>
  </si>
  <si>
    <t xml:space="preserve"> 05.05.2025 09:21:44</t>
  </si>
  <si>
    <t xml:space="preserve"> REF:1969f18497c639d7 SIMAPP FT FROM SALVIUS JACKSON MVULA TO SHAODU  N/A</t>
  </si>
  <si>
    <t xml:space="preserve"> 05.05.2025 09:18:11</t>
  </si>
  <si>
    <t xml:space="preserve"> 49,428,282.33</t>
  </si>
  <si>
    <t xml:space="preserve"> 05.05.2025 09:52:03</t>
  </si>
  <si>
    <t xml:space="preserve"> REF:1969f340b802bb5e SIMAPP FT FROM SALVIUS JACKSON MVULA TO SHAODU  N/A</t>
  </si>
  <si>
    <t xml:space="preserve"> 05.05.2025 09:48:30</t>
  </si>
  <si>
    <t xml:space="preserve"> 249,000.00</t>
  </si>
  <si>
    <t xml:space="preserve"> 49,677,282.33</t>
  </si>
  <si>
    <t xml:space="preserve"> 05.05.2025 10:33:46</t>
  </si>
  <si>
    <t xml:space="preserve"> SHAODU BUILDING MATERIAL LIMITED                  omary                                   </t>
  </si>
  <si>
    <t xml:space="preserve"> 53,817,282.33</t>
  </si>
  <si>
    <t xml:space="preserve"> 05.05.2025 10:48:56</t>
  </si>
  <si>
    <t xml:space="preserve"> REF:1969f681fd9e6ba5 SIMAPP FT FROM RAMADHANI OMARY RAMADHANI TO SHAODU  N/A</t>
  </si>
  <si>
    <t xml:space="preserve"> 05.05.2025 10:45:23</t>
  </si>
  <si>
    <t xml:space="preserve"> 1,223,000.00</t>
  </si>
  <si>
    <t xml:space="preserve"> 55,040,282.33</t>
  </si>
  <si>
    <t xml:space="preserve"> 05.05.2025 10:55:14</t>
  </si>
  <si>
    <t xml:space="preserve"> REF:1969f6de26023abf SIMAPP FT FROM FRANCO MOLOLO MWAKABUTA TO SHAODU  N/A</t>
  </si>
  <si>
    <t xml:space="preserve"> 05.05.2025 10:51:40</t>
  </si>
  <si>
    <t xml:space="preserve"> 2,151,600.00</t>
  </si>
  <si>
    <t xml:space="preserve"> 57,191,882.33</t>
  </si>
  <si>
    <t xml:space="preserve"> 05.05.2025 11:21:54</t>
  </si>
  <si>
    <t xml:space="preserve"> REF:1969f864f4782914 SIMUSSD FT FROM ESTER WILLBROAD KAJIRU TO SHAODU  N/A</t>
  </si>
  <si>
    <t xml:space="preserve"> 05.05.2025 11:18:21</t>
  </si>
  <si>
    <t xml:space="preserve"> 5,480,000.00</t>
  </si>
  <si>
    <t xml:space="preserve"> 62,671,882.33</t>
  </si>
  <si>
    <t xml:space="preserve"> 05.05.2025 11:34:24</t>
  </si>
  <si>
    <t xml:space="preserve"> REF:1969f91bf9392b20 SIMAPP FT FROM VENANCE LEONARD GWIMO TO SHAODU  N/A</t>
  </si>
  <si>
    <t xml:space="preserve"> 05.05.2025 11:30:51</t>
  </si>
  <si>
    <t xml:space="preserve"> 70,951,882.33</t>
  </si>
  <si>
    <t xml:space="preserve"> 05.05.2025 12:43:58</t>
  </si>
  <si>
    <t xml:space="preserve"> REF:1969fd1721a5e8e5 SIMAPP FT FROM OMAR SAID OMAR TO SHAODU  N/A</t>
  </si>
  <si>
    <t xml:space="preserve"> 05.05.2025 12:40:25</t>
  </si>
  <si>
    <t xml:space="preserve"> 4,800,000.00</t>
  </si>
  <si>
    <t xml:space="preserve"> 75,751,882.33</t>
  </si>
  <si>
    <t xml:space="preserve"> 05.05.2025 12:47:26</t>
  </si>
  <si>
    <t xml:space="preserve"> REF:1969fd49db9cc8f1 SIMAPP FT FROM FRANCO MOLOLO MWAKABUTA TO SHAODU  N/A</t>
  </si>
  <si>
    <t xml:space="preserve"> 05.05.2025 12:43:53</t>
  </si>
  <si>
    <t xml:space="preserve"> 1,945,620.00</t>
  </si>
  <si>
    <t xml:space="preserve"> 77,697,502.33</t>
  </si>
  <si>
    <t xml:space="preserve"> 05.05.2025 13:31:36</t>
  </si>
  <si>
    <t xml:space="preserve"> REF:1969ffd0d0412897 AGENCY FT AB17464408831276148272:Ezra:Kuweka N/A</t>
  </si>
  <si>
    <t xml:space="preserve"> 3,189,000.00</t>
  </si>
  <si>
    <t xml:space="preserve"> 80,886,502.33</t>
  </si>
  <si>
    <t xml:space="preserve"> 05.05.2025 14:00:01</t>
  </si>
  <si>
    <t xml:space="preserve"> REF:196a01711565abfa IB FT FROM NP MENGELE INVESTMENT TO SHAODU  Kioo</t>
  </si>
  <si>
    <t xml:space="preserve"> 85,286,502.33</t>
  </si>
  <si>
    <t xml:space="preserve"> 05.05.2025 14:11:21</t>
  </si>
  <si>
    <t xml:space="preserve"> REF:196a0217037538d9 AGENCY FT AB17464432677387405582:Jackson:Deposit N/A</t>
  </si>
  <si>
    <t xml:space="preserve"> 87,786,502.33</t>
  </si>
  <si>
    <t xml:space="preserve"> 05.05.2025 14:53:46</t>
  </si>
  <si>
    <t xml:space="preserve"> REF:196a04845021d913 SIMAPP FT FROM KHAMIS SAID OMAR TO SHAODU  N/A</t>
  </si>
  <si>
    <t xml:space="preserve"> 05.05.2025 14:50:13</t>
  </si>
  <si>
    <t xml:space="preserve"> 6,520,000.00</t>
  </si>
  <si>
    <t xml:space="preserve"> 94,306,502.33</t>
  </si>
  <si>
    <t xml:space="preserve"> 05.05.2025 15:02:26</t>
  </si>
  <si>
    <t xml:space="preserve"> REF:196a0503690aa97a SIMAPP FT FROM JULIUS PAULO LORY TO SHAODU one way blue 5mm N/A</t>
  </si>
  <si>
    <t xml:space="preserve"> 05.05.2025 14:58:53</t>
  </si>
  <si>
    <t xml:space="preserve"> 524,000.00</t>
  </si>
  <si>
    <t xml:space="preserve"> 94,830,502.33</t>
  </si>
  <si>
    <t xml:space="preserve"> 05.05.2025 15:03:42</t>
  </si>
  <si>
    <t xml:space="preserve"> REF:196a0515ba1528a7 SIMAPP FT FROM FRANCO MOLOLO MWAKABUTA TO SHAODU  N/A</t>
  </si>
  <si>
    <t xml:space="preserve"> 05.05.2025 15:00:08</t>
  </si>
  <si>
    <t xml:space="preserve"> 541,600.00</t>
  </si>
  <si>
    <t xml:space="preserve"> 95,372,102.33</t>
  </si>
  <si>
    <t xml:space="preserve"> 05.05.2025 15:05:02</t>
  </si>
  <si>
    <t xml:space="preserve"> REF:196a05295e27ebca AGENCY FT AB17464464886129368753:SA Store:Malipo N/A</t>
  </si>
  <si>
    <t xml:space="preserve"> 05.05.2025 15:05:01</t>
  </si>
  <si>
    <t xml:space="preserve"> 1,162,000.00</t>
  </si>
  <si>
    <t xml:space="preserve"> 96,534,102.33</t>
  </si>
  <si>
    <t xml:space="preserve"> 05.05.2025 15:50:24</t>
  </si>
  <si>
    <t xml:space="preserve"> REF:196a07c205c28a32 AGENCY FT AB17464492111166863215:Bantu:Deposits N/A</t>
  </si>
  <si>
    <t xml:space="preserve"> 1,493,000.00</t>
  </si>
  <si>
    <t xml:space="preserve"> 98,027,102.33</t>
  </si>
  <si>
    <t xml:space="preserve"> 05.05.2025 15:59:34</t>
  </si>
  <si>
    <t xml:space="preserve"> REF:196a08482eb06bde SIMAPP FT FROM JULIUS PAULO LORY TO SHAODU  N/A</t>
  </si>
  <si>
    <t xml:space="preserve"> 05.05.2025 15:56:01</t>
  </si>
  <si>
    <t xml:space="preserve"> 70,000.00</t>
  </si>
  <si>
    <t xml:space="preserve"> 98,097,102.33</t>
  </si>
  <si>
    <t xml:space="preserve"> 05.05.2025 16:03:33</t>
  </si>
  <si>
    <t xml:space="preserve"> REF:196a0882aae8c9aa IB FT FROM SHAODU BUILDING MATERIAL LIMITED TO GLOBAL  PURCHASE</t>
  </si>
  <si>
    <t xml:space="preserve"> 90,000,000.00</t>
  </si>
  <si>
    <t xml:space="preserve"> 8,097,102.33</t>
  </si>
  <si>
    <t xml:space="preserve"> 05.05.2025 16:05:27</t>
  </si>
  <si>
    <t xml:space="preserve"> REF:196a089e6dfd0abc AGENCY FT AB17464501137556412383:Msuya:Malipo N/A</t>
  </si>
  <si>
    <t xml:space="preserve"> 9,497,102.33</t>
  </si>
  <si>
    <t xml:space="preserve"> 05.05.2025 16:19:44</t>
  </si>
  <si>
    <t xml:space="preserve"> REF:196a096fb048d8c4 AGENCY FT AB17464509708372892402:Shaod:Deposit N/A</t>
  </si>
  <si>
    <t xml:space="preserve"> 1,442,780.00</t>
  </si>
  <si>
    <t xml:space="preserve"> 10,939,882.33</t>
  </si>
  <si>
    <t xml:space="preserve"> 05.05.2025 16:56:04</t>
  </si>
  <si>
    <t xml:space="preserve"> REF:196a0b83d7c0ca19 SIMAPP FT FROM KHAMIS SAID OMAR TO SHAODU  N/A</t>
  </si>
  <si>
    <t xml:space="preserve"> 05.05.2025 16:52:31</t>
  </si>
  <si>
    <t xml:space="preserve"> 12,539,882.33</t>
  </si>
  <si>
    <t xml:space="preserve"> 05.05.2025 18:18:39</t>
  </si>
  <si>
    <t xml:space="preserve"> REF:196a103da2bab889 IB FT FROM TIL CONSTRUCTION LIMITED TO SHAODU  payment for sunflower </t>
  </si>
  <si>
    <t xml:space="preserve"> 3,114,500.00</t>
  </si>
  <si>
    <t xml:space="preserve"> 15,654,382.33</t>
  </si>
  <si>
    <t xml:space="preserve"> 05.05.2025 18:19:09</t>
  </si>
  <si>
    <t xml:space="preserve"> REF:196a1045055cf85d AGENCY FT AB17464581362117175249:Ezra:Kuweka N/A</t>
  </si>
  <si>
    <t xml:space="preserve"> 17,654,382.33</t>
  </si>
  <si>
    <t xml:space="preserve"> 05.05.2025 19:08:15</t>
  </si>
  <si>
    <t xml:space="preserve"> REF:196a1314166b6a87 AGENCY FT AB17464610814465031653:Stinus:Deposits N/A</t>
  </si>
  <si>
    <t xml:space="preserve"> 21,654,382.33</t>
  </si>
  <si>
    <t xml:space="preserve"> 06.05.2025 08:58:06</t>
  </si>
  <si>
    <t xml:space="preserve"> REF:196a42c442426910 ESB TIPS YAS/ZANTEL 501-25690727655783 25571549038 KIMARA TO SHAODU B</t>
  </si>
  <si>
    <t xml:space="preserve"> 22,154,382.33</t>
  </si>
  <si>
    <t xml:space="preserve"> 06.05.2025 09:03:31</t>
  </si>
  <si>
    <t xml:space="preserve"> REF:196a42df871efb7d AGENCY FT AB17465111976581736932:Stinus:Deposits N/A</t>
  </si>
  <si>
    <t xml:space="preserve"> 23,154,382.33</t>
  </si>
  <si>
    <t xml:space="preserve"> 06.05.2025 09:56:39</t>
  </si>
  <si>
    <t xml:space="preserve"> REF:196a45e9cd64eab5 SIMAPP FT FROM REHEMA ELIAS KAZALLA TO SHAODU  N/A</t>
  </si>
  <si>
    <t xml:space="preserve"> 06.05.2025 09:53:06</t>
  </si>
  <si>
    <t xml:space="preserve"> 38,000.00</t>
  </si>
  <si>
    <t xml:space="preserve"> 23,192,382.33</t>
  </si>
  <si>
    <t xml:space="preserve"> 06.05.2025 10:18:59</t>
  </si>
  <si>
    <t xml:space="preserve"> REF:196a4730d8546bea IB FT FROM NP MENGELE INVESTMENT TO SHAODU  Kioo</t>
  </si>
  <si>
    <t xml:space="preserve"> 24,152,382.33</t>
  </si>
  <si>
    <t xml:space="preserve"> 06.05.2025 10:39:50</t>
  </si>
  <si>
    <t xml:space="preserve"> REF:196a48621b474be1 AGENCY FT AB17465169755502103380:Ally omary:Dp N/A</t>
  </si>
  <si>
    <t xml:space="preserve"> 06.05.2025 10:39:49</t>
  </si>
  <si>
    <t xml:space="preserve"> 4,946,000.00</t>
  </si>
  <si>
    <t xml:space="preserve"> 29,098,382.33</t>
  </si>
  <si>
    <t xml:space="preserve"> 06.05.2025 10:50:00</t>
  </si>
  <si>
    <t xml:space="preserve"> REF:196a48f72c68fb48 AGENCY FT AB17465175862513195936:Stela Maro:Deposits N/A</t>
  </si>
  <si>
    <t xml:space="preserve"> 06.05.2025 10:49:59</t>
  </si>
  <si>
    <t xml:space="preserve"> 30,498,382.33</t>
  </si>
  <si>
    <t xml:space="preserve"> 06.05.2025 11:09:48</t>
  </si>
  <si>
    <t xml:space="preserve"> REF:196a4a1945bcab63 SIMAPP FT FROM DENIS ONESPHOR MTENGA TO SHAODU  N/A</t>
  </si>
  <si>
    <t xml:space="preserve"> 06.05.2025 11:06:14</t>
  </si>
  <si>
    <t xml:space="preserve"> 31,898,382.33</t>
  </si>
  <si>
    <t xml:space="preserve"> 06.05.2025 11:10:31</t>
  </si>
  <si>
    <t xml:space="preserve"> REF:196a4a23b12beb7f SIMAPP FT FROM AGAYE EZEKIEL MWASHUWAMA TO SHAODU  N/A</t>
  </si>
  <si>
    <t xml:space="preserve"> 06.05.2025 11:06:57</t>
  </si>
  <si>
    <t xml:space="preserve"> 72,000.00</t>
  </si>
  <si>
    <t xml:space="preserve"> 31,970,382.33</t>
  </si>
  <si>
    <t xml:space="preserve"> 06.05.2025 11:55:07</t>
  </si>
  <si>
    <t xml:space="preserve"> REF:196a4cb1283a39b4 SIMAPP FT FROM PRISCUS MAIKO KANJE TO SHAODU  N/A</t>
  </si>
  <si>
    <t xml:space="preserve"> 06.05.2025 11:51:34</t>
  </si>
  <si>
    <t xml:space="preserve"> 3,774,000.00</t>
  </si>
  <si>
    <t xml:space="preserve"> 35,744,382.33</t>
  </si>
  <si>
    <t xml:space="preserve"> 06.05.2025 12:14:01</t>
  </si>
  <si>
    <t xml:space="preserve"> REF:196a4df9fcbd8aa4 ESB TIPS VODACOM 503-CE65HWTT4PJ 255752345073 KHUZEMA HALAI TO SHAODU</t>
  </si>
  <si>
    <t xml:space="preserve"> 554,000.00</t>
  </si>
  <si>
    <t xml:space="preserve"> 39,771,682.33</t>
  </si>
  <si>
    <t xml:space="preserve"> 06.05.2025 12:16:24</t>
  </si>
  <si>
    <t xml:space="preserve"> REF:196a4de8dd7278f5 AGENCY FT AB17465227703886009964:Nuhu:Deposit N/A</t>
  </si>
  <si>
    <t xml:space="preserve"> 3,473,300.00</t>
  </si>
  <si>
    <t xml:space="preserve"> 39,217,682.33</t>
  </si>
  <si>
    <t xml:space="preserve"> 06.05.2025 12:27:29</t>
  </si>
  <si>
    <t xml:space="preserve"> REF:196a4e8b3492fb6d SIMAPP FT FROM KHAMIS SAID OMAR TO SHAODU  N/A</t>
  </si>
  <si>
    <t xml:space="preserve"> 06.05.2025 12:23:55</t>
  </si>
  <si>
    <t xml:space="preserve"> 40,911,682.33</t>
  </si>
  <si>
    <t xml:space="preserve"> 06.05.2025 12:29:52</t>
  </si>
  <si>
    <t xml:space="preserve"> REF:196a4ee2473f48d9 ESB TIPS EXIM 013-T20250506USSD1172952600 0071015416 LILIAN MOSES NGO</t>
  </si>
  <si>
    <t xml:space="preserve"> 462,000.00</t>
  </si>
  <si>
    <t xml:space="preserve"> 41,373,682.33</t>
  </si>
  <si>
    <t xml:space="preserve"> 06.05.2025 13:10:08</t>
  </si>
  <si>
    <t xml:space="preserve"> REF:196a50fbe0bc8b76 IB FT FROM PROSTERO INV AND GEN TRDS TO SHAODU  Glas payment</t>
  </si>
  <si>
    <t xml:space="preserve"> 06.05.2025 13:10:07</t>
  </si>
  <si>
    <t xml:space="preserve"> 50,373,682.33</t>
  </si>
  <si>
    <t xml:space="preserve"> 06.05.2025 13:36:40</t>
  </si>
  <si>
    <t xml:space="preserve"> REF:196a5280a393787f IB FT FROM JIALEI FANG TO SHAODU  transfer</t>
  </si>
  <si>
    <t xml:space="preserve"> 4,970,000.00</t>
  </si>
  <si>
    <t xml:space="preserve"> 55,343,682.33</t>
  </si>
  <si>
    <t xml:space="preserve"> 06.05.2025 16:25:37</t>
  </si>
  <si>
    <t xml:space="preserve"> REF:196a5c2b83798bab AGENCY FT AB17465377234561348618:Mariam:Payment N/A</t>
  </si>
  <si>
    <t xml:space="preserve"> 17,035,000.00</t>
  </si>
  <si>
    <t xml:space="preserve"> 72,378,682.33</t>
  </si>
  <si>
    <t xml:space="preserve"> 06.05.2025 16:46:24</t>
  </si>
  <si>
    <t xml:space="preserve"> REF:196a5d5bea300840 AGENCY FT AB17465389703578828905:Ezra:Kuweka N/A</t>
  </si>
  <si>
    <t xml:space="preserve"> 3,680,000.00</t>
  </si>
  <si>
    <t xml:space="preserve"> 76,058,682.33</t>
  </si>
  <si>
    <t xml:space="preserve"> 06.05.2025 16:51:59</t>
  </si>
  <si>
    <t xml:space="preserve"> REF:196a5dadb5a53893 IB FT FROM SHAODU BUILDING MATERIAL LIMITED TO XINGHAO  PURCHASE</t>
  </si>
  <si>
    <t xml:space="preserve"> 16,058,682.33</t>
  </si>
  <si>
    <t xml:space="preserve"> 06.05.2025 16:55:19</t>
  </si>
  <si>
    <t xml:space="preserve"> REF:196a5dde892648ce AGENCY FT AB17465395053142543962:Ezila nashon:Kuweka N/A</t>
  </si>
  <si>
    <t xml:space="preserve"> 17,558,682.33</t>
  </si>
  <si>
    <t xml:space="preserve"> 06.05.2025 17:54:03</t>
  </si>
  <si>
    <t xml:space="preserve"> REF:196a613a8aa1a879 SIMAPP FT FROM MARY JOHN KISAKA TO SHAODU  N/A</t>
  </si>
  <si>
    <t xml:space="preserve"> 06.05.2025 17:50:28</t>
  </si>
  <si>
    <t xml:space="preserve"> 897,000.00</t>
  </si>
  <si>
    <t xml:space="preserve"> 18,455,682.33</t>
  </si>
  <si>
    <t xml:space="preserve"> 06.05.2025 22:22:48</t>
  </si>
  <si>
    <t xml:space="preserve"> REF:196a709b80e85878 SIMAPP FT FROM PRISCUS SEVERINE LASWAY TO SHAODU  N/A</t>
  </si>
  <si>
    <t xml:space="preserve"> 06.05.2025 22:19:14</t>
  </si>
  <si>
    <t xml:space="preserve"> 19,875,682.33</t>
  </si>
  <si>
    <t xml:space="preserve"> 07.05.2025 09:36:07</t>
  </si>
  <si>
    <t xml:space="preserve"> TZ#RTOBZNN00904377#MT103#SINOHYDRO CORPORATION LIMITED#ROC/PAYMENT</t>
  </si>
  <si>
    <t xml:space="preserve"> 56,795,682.33</t>
  </si>
  <si>
    <t xml:space="preserve"> 07.05.2025 10:04:07</t>
  </si>
  <si>
    <t xml:space="preserve"> REF:196a98bcc1e2cb4f SIMAPP FT FROM SALMA SWERD KASSIMU TO SHAODU  N/A</t>
  </si>
  <si>
    <t xml:space="preserve"> 07.05.2025 10:00:33</t>
  </si>
  <si>
    <t xml:space="preserve"> 58,215,682.33</t>
  </si>
  <si>
    <t xml:space="preserve"> 07.05.2025 10:52:02</t>
  </si>
  <si>
    <t xml:space="preserve"> REF:196a9baeddb03a8c IB GePG BIL 991193325967 REC 925127329525098 SHAODU BUILDING MATERIAL</t>
  </si>
  <si>
    <t xml:space="preserve"> 1,110,799.96</t>
  </si>
  <si>
    <t xml:space="preserve"> 57,104,882.37</t>
  </si>
  <si>
    <t xml:space="preserve"> REF:196a9baeddb03a8c CHARGE: GePG VIA IB</t>
  </si>
  <si>
    <t xml:space="preserve"> 57,097,882.37</t>
  </si>
  <si>
    <t xml:space="preserve"> 07.05.2025 10:53:58</t>
  </si>
  <si>
    <t xml:space="preserve"> REF:196a9bcb3a243b70 IB GePG BIL 998354640650 REC 925127329526148 SHAODU BUILDING MATERIAL</t>
  </si>
  <si>
    <t xml:space="preserve"> 17,976,425.00</t>
  </si>
  <si>
    <t xml:space="preserve"> 39,121,457.37</t>
  </si>
  <si>
    <t xml:space="preserve"> REF:196a9bcb3a243b70 CHARGE: GePG VIA IB</t>
  </si>
  <si>
    <t xml:space="preserve"> 39,114,457.37</t>
  </si>
  <si>
    <t xml:space="preserve"> 07.05.2025 10:56:01</t>
  </si>
  <si>
    <t xml:space="preserve"> REF:196a9be918bcf9a9 IB GePG BIL 998354666178 REC 925127329527125 SHAODU BUILDING MATERIAL</t>
  </si>
  <si>
    <t xml:space="preserve"> 6,145,094.00</t>
  </si>
  <si>
    <t xml:space="preserve"> 32,969,363.37</t>
  </si>
  <si>
    <t xml:space="preserve"> REF:196a9be918bcf9a9 CHARGE: GePG VIA IB</t>
  </si>
  <si>
    <t xml:space="preserve"> 32,962,363.37</t>
  </si>
  <si>
    <t xml:space="preserve"> 07.05.2025 11:55:20</t>
  </si>
  <si>
    <t xml:space="preserve"> TZ#TZ1OL250507000A8#MT103#HAINAN INTERNATIONAL LIMITED#</t>
  </si>
  <si>
    <t xml:space="preserve"> 42,240,000.00</t>
  </si>
  <si>
    <t xml:space="preserve"> 75,202,363.37</t>
  </si>
  <si>
    <t xml:space="preserve"> 07.05.2025 13:02:47</t>
  </si>
  <si>
    <t xml:space="preserve"> REF:196aa2f5d7ccba5a SIMUSSD FT FROM SAID ALLY SULEIMAN TO SHAODU  N/A</t>
  </si>
  <si>
    <t xml:space="preserve"> 07.05.2025 12:59:13</t>
  </si>
  <si>
    <t xml:space="preserve"> 1,588,000.00</t>
  </si>
  <si>
    <t xml:space="preserve"> 76,790,363.37</t>
  </si>
  <si>
    <t xml:space="preserve"> 07.05.2025 13:15:16</t>
  </si>
  <si>
    <t xml:space="preserve"> REF:196aa3accdef7a72 SIMAPP FT FROM OMAR SAID OMAR TO SHAODU  N/A</t>
  </si>
  <si>
    <t xml:space="preserve"> 07.05.2025 13:11:42</t>
  </si>
  <si>
    <t xml:space="preserve"> 83,590,363.37</t>
  </si>
  <si>
    <t xml:space="preserve"> 07.05.2025 13:27:12</t>
  </si>
  <si>
    <t xml:space="preserve"> REF:196aa45b90b30962 AGENCY FT AB17466134178084102123:Joyce J. Sanga:Deposit N/A</t>
  </si>
  <si>
    <t xml:space="preserve"> 91,590,363.37</t>
  </si>
  <si>
    <t xml:space="preserve"> 07.05.2025 13:28:13</t>
  </si>
  <si>
    <t xml:space="preserve"> TMS CASH DEPOSIT WINANI SONNY CASH DEPOSIT REF:FB58461746613693</t>
  </si>
  <si>
    <t xml:space="preserve"> 7,705,000.00</t>
  </si>
  <si>
    <t xml:space="preserve"> 99,295,363.37</t>
  </si>
  <si>
    <t xml:space="preserve"> 07.05.2025 13:50:06</t>
  </si>
  <si>
    <t xml:space="preserve"> REF:196aa5ab120af92a AGENCY FT AB17466147920837738174:Richard mahinya:Deposits N/A</t>
  </si>
  <si>
    <t xml:space="preserve"> 108,295,363.37</t>
  </si>
  <si>
    <t xml:space="preserve"> 07.05.2025 13:51:54</t>
  </si>
  <si>
    <t xml:space="preserve"> REF:196aa5c54d1399d6 AGENCY FT AB17466148994344814806:RICHARD MAHINYA:Deposits N/A</t>
  </si>
  <si>
    <t xml:space="preserve"> 07.05.2025 13:51:53</t>
  </si>
  <si>
    <t xml:space="preserve"> 5,560,000.00</t>
  </si>
  <si>
    <t xml:space="preserve"> 113,855,363.37</t>
  </si>
  <si>
    <t xml:space="preserve"> 07.05.2025 13:53:51</t>
  </si>
  <si>
    <t xml:space="preserve"> REF:196aa5e2039d0960 AGENCY FT AB17466150171207073192:EKAD investment:Deposits N/A</t>
  </si>
  <si>
    <t xml:space="preserve"> 118,955,363.37</t>
  </si>
  <si>
    <t xml:space="preserve"> 07.05.2025 13:54:40</t>
  </si>
  <si>
    <t xml:space="preserve"> REF:196aa5eddb4438af AGENCY FT AB17466150656126411348:Grace  Shayo:Deposit N/A</t>
  </si>
  <si>
    <t xml:space="preserve"> 07.05.2025 13:54:39</t>
  </si>
  <si>
    <t xml:space="preserve"> 120,375,363.37</t>
  </si>
  <si>
    <t xml:space="preserve"> 07.05.2025 13:57:00</t>
  </si>
  <si>
    <t xml:space="preserve"> REF:196aa61037e7da8b IB FT FROM SHAODU BUILDING MATERIAL LIMITED TO JEEYOO</t>
  </si>
  <si>
    <t xml:space="preserve"> 1,155,000.00</t>
  </si>
  <si>
    <t xml:space="preserve"> 119,220,363.37</t>
  </si>
  <si>
    <t xml:space="preserve"> 07.05.2025 14:57:43</t>
  </si>
  <si>
    <t xml:space="preserve"> REF:196aa9896a32e80f SIMAPP FT FROM FRANCO MOLOLO MWAKABUTA TO SHAODU  N/A</t>
  </si>
  <si>
    <t xml:space="preserve"> 07.05.2025 14:54:08</t>
  </si>
  <si>
    <t xml:space="preserve"> 561,500.00</t>
  </si>
  <si>
    <t xml:space="preserve"> 119,781,863.37</t>
  </si>
  <si>
    <t xml:space="preserve"> 07.05.2025 15:03:38</t>
  </si>
  <si>
    <t xml:space="preserve"> REF:196aa9df323b9b74 SIMAPP FT FROM TONY THOMAS NGOWI TO SHAODU  N/A</t>
  </si>
  <si>
    <t xml:space="preserve"> 07.05.2025 15:00:00</t>
  </si>
  <si>
    <t xml:space="preserve"> 123,781,863.37</t>
  </si>
  <si>
    <t xml:space="preserve"> 07.05.2025 15:06:03</t>
  </si>
  <si>
    <t xml:space="preserve"> REF:196aaa03a2fe18ae AGENCY FT AB17466193491502626127:Pesa j mkwizu:Deposit N/A</t>
  </si>
  <si>
    <t xml:space="preserve"> 700,000.00</t>
  </si>
  <si>
    <t xml:space="preserve"> 124,481,863.37</t>
  </si>
  <si>
    <t xml:space="preserve"> 07.05.2025 17:03:13</t>
  </si>
  <si>
    <t xml:space="preserve"> REF:196ab0b7dc58588d IB FT FROM SHAODU BUILDING MATERIAL LIMITED TO SAPPHIRE  PURCHASE</t>
  </si>
  <si>
    <t xml:space="preserve"> 74,481,863.37</t>
  </si>
  <si>
    <t xml:space="preserve"> 07.05.2025 17:05:18</t>
  </si>
  <si>
    <t xml:space="preserve"> REF:196ab0d672fb5961 IB FT FROM SHAODU BUILDING MATERIAL LIMITED TO KEDA  PURCHASE</t>
  </si>
  <si>
    <t xml:space="preserve"> 14,481,863.37</t>
  </si>
  <si>
    <t xml:space="preserve"> 07.05.2025 18:06:34</t>
  </si>
  <si>
    <t xml:space="preserve"> REF:196ab457c5cc3bbb SIMAPP FT FROM NEEMA JOHN PATRICK TO SHAODU  N/A</t>
  </si>
  <si>
    <t xml:space="preserve"> 07.05.2025 18:02:59</t>
  </si>
  <si>
    <t xml:space="preserve"> 18,281,863.37</t>
  </si>
  <si>
    <t xml:space="preserve"> 07.05.2025 18:27:25</t>
  </si>
  <si>
    <t xml:space="preserve"> REF:196ab5895e08d9f3 AGENCY FT AB17466314313046148632:Mama kessy:Dp N/A</t>
  </si>
  <si>
    <t xml:space="preserve"> 21,081,863.37</t>
  </si>
  <si>
    <t xml:space="preserve"> 07.05.2025 21:05:12</t>
  </si>
  <si>
    <t xml:space="preserve"> REF:196abe90837f9816 SIMAPP FT FROM NESTORY CHRISPIN MTEY TO SHAODU Malipo N/A</t>
  </si>
  <si>
    <t xml:space="preserve"> 07.05.2025 21:01:38</t>
  </si>
  <si>
    <t xml:space="preserve"> 22,481,863.37</t>
  </si>
  <si>
    <t xml:space="preserve"> 08.05.2025 10:13:44</t>
  </si>
  <si>
    <t xml:space="preserve"> REF:196aebaf5f37f998 SIMAPP FT FROM TONY THOMAS NGOWI TO SHAODU  N/A</t>
  </si>
  <si>
    <t xml:space="preserve"> 08.05.2025 10:10:10</t>
  </si>
  <si>
    <t xml:space="preserve"> 23,481,863.37</t>
  </si>
  <si>
    <t xml:space="preserve"> 08.05.2025 10:31:29</t>
  </si>
  <si>
    <t xml:space="preserve"> REF:196aecb331142bf1 SIMAPP FT FROM RICHARD ROBERT MWANRI TO SHAODU  N/A</t>
  </si>
  <si>
    <t xml:space="preserve"> 08.05.2025 10:27:54</t>
  </si>
  <si>
    <t xml:space="preserve"> 5,850,200.00</t>
  </si>
  <si>
    <t xml:space="preserve"> 29,332,063.37</t>
  </si>
  <si>
    <t xml:space="preserve"> 08.05.2025 11:11:01</t>
  </si>
  <si>
    <t xml:space="preserve"> REF:196aeef674abb8e8 SIMAPP FT FROM JUMA ABDALLAH MAKOTA TO SHAODU  N/A</t>
  </si>
  <si>
    <t xml:space="preserve"> 08.05.2025 11:07:27</t>
  </si>
  <si>
    <t xml:space="preserve"> 358,000.00</t>
  </si>
  <si>
    <t xml:space="preserve"> 29,690,063.37</t>
  </si>
  <si>
    <t xml:space="preserve"> 08.05.2025 11:40:47</t>
  </si>
  <si>
    <t xml:space="preserve"> REF:196af0aa84ba5b1d AGENCY FT AB17466934330162092438:Assenga:Deposit N/A</t>
  </si>
  <si>
    <t xml:space="preserve"> 31,090,063.37</t>
  </si>
  <si>
    <t xml:space="preserve"> 08.05.2025 11:56:36</t>
  </si>
  <si>
    <t xml:space="preserve"> REF:196af192291ca96a IB FT FROM NP MENGELE INVESTMENT TO SHAODU  Kioo</t>
  </si>
  <si>
    <t xml:space="preserve"> 33,940,063.37</t>
  </si>
  <si>
    <t xml:space="preserve"> 08.05.2025 12:30:10</t>
  </si>
  <si>
    <t xml:space="preserve"> REF:196af37dae4fb9ca IB FT FROM E- KAD INVESTMENT CO LTD TO SHAODU</t>
  </si>
  <si>
    <t xml:space="preserve"> 08.05.2025 12:30:09</t>
  </si>
  <si>
    <t xml:space="preserve"> 4,680,000.00</t>
  </si>
  <si>
    <t xml:space="preserve"> 38,620,063.37</t>
  </si>
  <si>
    <t xml:space="preserve"> 08.05.2025 13:36:42</t>
  </si>
  <si>
    <t xml:space="preserve"> REF:196af74c70c7aa15 SIMAPP FT FROM KHAMIS SAID OMAR TO SHAODU zee 2, tee 1, bidding 1 N/A</t>
  </si>
  <si>
    <t xml:space="preserve"> 08.05.2025 13:33:08</t>
  </si>
  <si>
    <t xml:space="preserve"> 1,620,000.00</t>
  </si>
  <si>
    <t xml:space="preserve"> 40,240,063.37</t>
  </si>
  <si>
    <t xml:space="preserve"> 08.05.2025 14:20:05</t>
  </si>
  <si>
    <t xml:space="preserve"> REF:196af9c80527ba3f SIMAPP FT FROM PAUL WENDELIN KOMBA TO SHAODU  N/A</t>
  </si>
  <si>
    <t xml:space="preserve"> 08.05.2025 14:16:31</t>
  </si>
  <si>
    <t xml:space="preserve"> 1,579,000.00</t>
  </si>
  <si>
    <t xml:space="preserve"> 41,819,063.37</t>
  </si>
  <si>
    <t xml:space="preserve"> 08.05.2025 14:46:49</t>
  </si>
  <si>
    <t xml:space="preserve"> REF:196afb4f5de8d915 AGENCY FT AB17467045939467885355:Kassim:Kuweka N/A</t>
  </si>
  <si>
    <t xml:space="preserve"> 08.05.2025 14:46:48</t>
  </si>
  <si>
    <t xml:space="preserve"> 5,965,000.00</t>
  </si>
  <si>
    <t xml:space="preserve"> 47,784,063.37</t>
  </si>
  <si>
    <t xml:space="preserve"> 08.05.2025 15:34:33</t>
  </si>
  <si>
    <t xml:space="preserve"> TZ#TZ1OL250508000JK#MT103#SINOHYDRO CORPORATION LIMITED#OTHERS</t>
  </si>
  <si>
    <t xml:space="preserve"> 35,500,000.00</t>
  </si>
  <si>
    <t xml:space="preserve"> 83,284,063.37</t>
  </si>
  <si>
    <t xml:space="preserve"> 08.05.2025 16:50:20</t>
  </si>
  <si>
    <t xml:space="preserve"> REF:196b0260df9da9e3 IB FT FROM SHAODU BUILDING MATERIAL LIMITED TO XINGHAO  PURCHASE</t>
  </si>
  <si>
    <t xml:space="preserve"> 43,284,063.37</t>
  </si>
  <si>
    <t xml:space="preserve"> 08.05.2025 16:57:03</t>
  </si>
  <si>
    <t xml:space="preserve"> REF:196b02c33b690b37 IB FT FROM SHAODU BUILDING MATERIAL LIMITED TO SAPPHIRE  PURCHASE</t>
  </si>
  <si>
    <t xml:space="preserve"> 3,284,063.37</t>
  </si>
  <si>
    <t xml:space="preserve"> 08.05.2025 17:03:08</t>
  </si>
  <si>
    <t xml:space="preserve"> REF:196b031c3876fa7a AGENCY FT AB17467127731978123045:Joyce:Dep N/A</t>
  </si>
  <si>
    <t xml:space="preserve"> 6,844,063.37</t>
  </si>
  <si>
    <t xml:space="preserve"> 08.05.2025 17:19:04</t>
  </si>
  <si>
    <t xml:space="preserve"> REF:196b0439efaa7abc IB GePG BIL 9984122150967 REC 925128330030054 SHAODU BUILDING MATERIA</t>
  </si>
  <si>
    <t xml:space="preserve"> 6,425,659.74</t>
  </si>
  <si>
    <t xml:space="preserve"> REF:196b0439efaa7abc CHARGE: GePG VIA IB</t>
  </si>
  <si>
    <t xml:space="preserve"> 6,419,659.74</t>
  </si>
  <si>
    <t xml:space="preserve"> 08.05.2025 17:20:47</t>
  </si>
  <si>
    <t xml:space="preserve"> REF:196b045335c3e9d6 IB GePG BIL 9984122150969 REC 925128330030608 SHAODU BUILDING MATERIA</t>
  </si>
  <si>
    <t xml:space="preserve"> 6,039,956.39</t>
  </si>
  <si>
    <t xml:space="preserve"> REF:196b045335c3e9d6 CHARGE: GePG VIA IB</t>
  </si>
  <si>
    <t xml:space="preserve"> 6,034,956.39</t>
  </si>
  <si>
    <t xml:space="preserve"> 08.05.2025 17:51:31</t>
  </si>
  <si>
    <t xml:space="preserve"> REF:196b05e10eed3ad0 AGENCY FT AB17467156764818597071:Mama kessy:Do N/A</t>
  </si>
  <si>
    <t xml:space="preserve"> 2,280,000.00</t>
  </si>
  <si>
    <t xml:space="preserve"> 8,314,956.39</t>
  </si>
  <si>
    <t xml:space="preserve"> 09.05.2025 08:38:22</t>
  </si>
  <si>
    <t xml:space="preserve"> REF:196b389fcecd68bc AGENCY FT AB17467688864973583019:KISAMO:KISAMO N/A</t>
  </si>
  <si>
    <t xml:space="preserve"> 09.05.2025 08:38:21</t>
  </si>
  <si>
    <t xml:space="preserve"> 9,714,956.39</t>
  </si>
  <si>
    <t xml:space="preserve"> 09.05.2025 08:45:33</t>
  </si>
  <si>
    <t xml:space="preserve"> TMS CASH DEPOSIT RAO ZHU RAO ZHU REF:FB93681746769533</t>
  </si>
  <si>
    <t xml:space="preserve"> 29,714,956.39</t>
  </si>
  <si>
    <t xml:space="preserve"> 09.05.2025 09:08:34</t>
  </si>
  <si>
    <t xml:space="preserve"> REF:196b3a5a6e4c19eb AGENCY FT AB17467706997258909767:Ally omary:Dp N/A</t>
  </si>
  <si>
    <t xml:space="preserve"> 30,214,956.39</t>
  </si>
  <si>
    <t xml:space="preserve"> 09.05.2025 09:57:23</t>
  </si>
  <si>
    <t xml:space="preserve"> REF:196b3d25757af923 SIMAPP FT FROM MOHAMED RAJABU MBEGA TO SHAODU  N/A</t>
  </si>
  <si>
    <t xml:space="preserve"> 09.05.2025 09:53:48</t>
  </si>
  <si>
    <t xml:space="preserve"> 30,646,956.39</t>
  </si>
  <si>
    <t xml:space="preserve"> 09.05.2025 09:57:54</t>
  </si>
  <si>
    <t xml:space="preserve"> REF:196b3d2cec510ac7 SIMAPP FT FROM DENIS ONESPHOR MTENGA TO SHAODU  N/A</t>
  </si>
  <si>
    <t xml:space="preserve"> 09.05.2025 09:54:19</t>
  </si>
  <si>
    <t xml:space="preserve"> 34,846,956.39</t>
  </si>
  <si>
    <t xml:space="preserve"> 09.05.2025 10:06:26</t>
  </si>
  <si>
    <t xml:space="preserve"> REF:196b3da9f0a00a51 AGENCY FT AB17467741709264049949:Murji:Saving N/A</t>
  </si>
  <si>
    <t xml:space="preserve"> 35,046,956.39</t>
  </si>
  <si>
    <t xml:space="preserve"> 09.05.2025 10:15:05</t>
  </si>
  <si>
    <t xml:space="preserve"> REF:196b3e288dbbe879 AGENCY FT AB17467746895884424279:Mhema:Kuweka N/A</t>
  </si>
  <si>
    <t xml:space="preserve"> 09.05.2025 10:15:04</t>
  </si>
  <si>
    <t xml:space="preserve"> 38,046,956.39</t>
  </si>
  <si>
    <t xml:space="preserve"> 09.05.2025 10:26:34</t>
  </si>
  <si>
    <t xml:space="preserve"> REF:196b3ed0cdce9b1c IB FT FROM E- KAD INVESTMENT CO LTD TO SHAODU</t>
  </si>
  <si>
    <t xml:space="preserve"> 09.05.2025 10:26:33</t>
  </si>
  <si>
    <t xml:space="preserve"> 41,471,956.39</t>
  </si>
  <si>
    <t xml:space="preserve"> 09.05.2025 10:48:37</t>
  </si>
  <si>
    <t xml:space="preserve"> REF:196b4013f233792f SIMAPP FT FROM GEOFREY FAUSTINI KAHWILI TO SHAODU  N/A</t>
  </si>
  <si>
    <t xml:space="preserve"> 09.05.2025 10:45:02</t>
  </si>
  <si>
    <t xml:space="preserve"> 42,161,956.39</t>
  </si>
  <si>
    <t xml:space="preserve"> 09.05.2025 11:05:41</t>
  </si>
  <si>
    <t xml:space="preserve"> REF:196b410dfc92a82f SIMAPP FT FROM LABAN MUSA HAMISI TO SHAODU  N/A</t>
  </si>
  <si>
    <t xml:space="preserve"> 09.05.2025 11:02:06</t>
  </si>
  <si>
    <t xml:space="preserve"> 50,161,956.39</t>
  </si>
  <si>
    <t xml:space="preserve"> 09.05.2025 11:20:00</t>
  </si>
  <si>
    <t xml:space="preserve"> REF:196b41dfbdfd99b7 SIMUSSD FT FROM LABAN MUSA HAMISI TO SHAODU  N/A</t>
  </si>
  <si>
    <t xml:space="preserve"> 09.05.2025 11:16:26</t>
  </si>
  <si>
    <t xml:space="preserve"> 52,161,956.39</t>
  </si>
  <si>
    <t xml:space="preserve"> 09.05.2025 11:50:39</t>
  </si>
  <si>
    <t xml:space="preserve"> REF:196b43a06f61199f AGENCY FT AB17467804235419758003:Ezra:Kuweka N/A</t>
  </si>
  <si>
    <t xml:space="preserve"> 09.05.2025 11:50:38</t>
  </si>
  <si>
    <t xml:space="preserve"> 55,661,956.39</t>
  </si>
  <si>
    <t xml:space="preserve"> 09.05.2025 12:01:51</t>
  </si>
  <si>
    <t xml:space="preserve"> REF:196b4444ad04d9d1 AGENCY FT AB17467810962719120558:Ezra nashon:Kuweka N/A</t>
  </si>
  <si>
    <t xml:space="preserve"> 56,461,956.39</t>
  </si>
  <si>
    <t xml:space="preserve"> 09.05.2025 12:03:18</t>
  </si>
  <si>
    <t xml:space="preserve"> REF:196b4459cfb90a53 SIMAPP FT FROM HAMISI ATHUMANI YUSUPHU TO SHAODU  N/A</t>
  </si>
  <si>
    <t xml:space="preserve"> 09.05.2025 11:59:43</t>
  </si>
  <si>
    <t xml:space="preserve"> 5,570,000.00</t>
  </si>
  <si>
    <t xml:space="preserve"> 62,031,956.39</t>
  </si>
  <si>
    <t xml:space="preserve"> 09.05.2025 13:13:45</t>
  </si>
  <si>
    <t xml:space="preserve"> REF:196b4861bc6a5af2 AGENCY FT AB17467854095967371242:Baraka njavike:Deposit N/A</t>
  </si>
  <si>
    <t xml:space="preserve"> 09.05.2025 13:13:44</t>
  </si>
  <si>
    <t xml:space="preserve"> 2,016,000.00</t>
  </si>
  <si>
    <t xml:space="preserve"> 64,047,956.39</t>
  </si>
  <si>
    <t xml:space="preserve"> 09.05.2025 14:51:40</t>
  </si>
  <si>
    <t xml:space="preserve"> REF:196b4dfc0d561b0a SIMAPP FT FROM OMAR SAID OMAR TO SHAODU  N/A</t>
  </si>
  <si>
    <t xml:space="preserve"> 09.05.2025 14:48:04</t>
  </si>
  <si>
    <t xml:space="preserve"> 68,047,956.39</t>
  </si>
  <si>
    <t xml:space="preserve"> 09.05.2025 15:00:32</t>
  </si>
  <si>
    <t xml:space="preserve"> REF:196b4eb273b7ca47 ESB TIPS VODACOM 503-CE95HYJ7Z5X 255759547885 ANDREW MISHACK TO SHAOD</t>
  </si>
  <si>
    <t xml:space="preserve"> 162,000.00</t>
  </si>
  <si>
    <t xml:space="preserve"> 66,665,336.39</t>
  </si>
  <si>
    <t xml:space="preserve"> 09.05.2025 15:02:58</t>
  </si>
  <si>
    <t xml:space="preserve"> REF:196b4ea1af0239d6 IB FT FROM SHAODU BUILDING MATERIAL LIMITED TO GALCO  PURCHASE</t>
  </si>
  <si>
    <t xml:space="preserve"> 1,544,620.00</t>
  </si>
  <si>
    <t xml:space="preserve"> 66,503,336.39</t>
  </si>
  <si>
    <t xml:space="preserve"> 09.05.2025 15:51:41</t>
  </si>
  <si>
    <t xml:space="preserve"> REF:196b516b4884b9f4 IB FT FROM DODOMA TURK COMPANY LTD TO SHAODU  T 6pcs kazi wa wakuru</t>
  </si>
  <si>
    <t xml:space="preserve"> 246,000.00</t>
  </si>
  <si>
    <t xml:space="preserve"> 66,911,336.39</t>
  </si>
  <si>
    <t xml:space="preserve"> 09.05.2025 15:59:53</t>
  </si>
  <si>
    <t xml:space="preserve"> REF:196b51e357ff2a48 SIMAPP FT FROM MWAMVUA RAJABU AMANI TO SHAODU  N/A</t>
  </si>
  <si>
    <t xml:space="preserve"> 09.05.2025 15:56:18</t>
  </si>
  <si>
    <t xml:space="preserve"> 68,291,336.39</t>
  </si>
  <si>
    <t xml:space="preserve"> 09.05.2025 16:31:07</t>
  </si>
  <si>
    <t xml:space="preserve"> REF:196b53ad1b51ca66 IB FT FROM SHAODU BUILDING MATERIAL LIMITED TO GLOBAL  PURCHASE</t>
  </si>
  <si>
    <t xml:space="preserve"> 28,291,336.39</t>
  </si>
  <si>
    <t xml:space="preserve"> 10.05.2025 07:21:34</t>
  </si>
  <si>
    <t xml:space="preserve"> REF:196b86a0803feaf0 SIMAPP FT FROM LABAN MUSA HAMISI TO SHAODU  N/A</t>
  </si>
  <si>
    <t xml:space="preserve"> 10.05.2025 07:17:58</t>
  </si>
  <si>
    <t xml:space="preserve"> 7,804,500.00</t>
  </si>
  <si>
    <t xml:space="preserve"> 36,095,836.39</t>
  </si>
  <si>
    <t xml:space="preserve"> 10.05.2025 09:09:45</t>
  </si>
  <si>
    <t xml:space="preserve"> REF:196b8cd156af4876 AGENCY FT AB17468571697313932933:Stinus:Deposits N/A</t>
  </si>
  <si>
    <t xml:space="preserve"> 37,395,836.39</t>
  </si>
  <si>
    <t xml:space="preserve"> 10.05.2025 10:20:53</t>
  </si>
  <si>
    <t xml:space="preserve"> REF:196b90e364162b58 SIMAPP FT FROM FRANCO MOLOLO MWAKABUTA TO SHAODU  N/A</t>
  </si>
  <si>
    <t xml:space="preserve"> 10.05.2025 10:17:18</t>
  </si>
  <si>
    <t xml:space="preserve"> 664,000.00</t>
  </si>
  <si>
    <t xml:space="preserve"> 38,059,836.39</t>
  </si>
  <si>
    <t xml:space="preserve"> 10.05.2025 10:36:00</t>
  </si>
  <si>
    <t xml:space="preserve"> REF:196b91c0b43569d7 IB FT FROM SHAODU BUILDING MATERIAL LIMITED TO TOYAR  PURCHASE</t>
  </si>
  <si>
    <t xml:space="preserve"> 735,015.00</t>
  </si>
  <si>
    <t xml:space="preserve"> 37,324,821.39</t>
  </si>
  <si>
    <t xml:space="preserve"> 10.05.2025 10:47:01</t>
  </si>
  <si>
    <t xml:space="preserve"> REF:196b92622996589a IB FT FROM SHAODU BUILDING MATERIAL LIMITED TO TOYAR  PURCHASE</t>
  </si>
  <si>
    <t xml:space="preserve"> 6,615,135.00</t>
  </si>
  <si>
    <t xml:space="preserve"> 30,709,686.39</t>
  </si>
  <si>
    <t xml:space="preserve"> 10.05.2025 11:18:15</t>
  </si>
  <si>
    <t xml:space="preserve"> REF:196b942bb8f81921 SIMAPP FT FROM VICTOR GODFREY NGOWI TO SHAODU  N/A</t>
  </si>
  <si>
    <t xml:space="preserve"> 10.05.2025 11:14:40</t>
  </si>
  <si>
    <t xml:space="preserve"> 32,109,686.39</t>
  </si>
  <si>
    <t xml:space="preserve"> 10.05.2025 11:22:01</t>
  </si>
  <si>
    <t xml:space="preserve"> REF:196b94972c1e88ad ESB TIPS VODACOM 503-CEA2HYYSITM 255752345073 KHUZEMA HALAI TO SHAODU</t>
  </si>
  <si>
    <t xml:space="preserve"> 516,000.00</t>
  </si>
  <si>
    <t xml:space="preserve"> 32,625,686.39</t>
  </si>
  <si>
    <t xml:space="preserve"> 10.05.2025 11:30:26</t>
  </si>
  <si>
    <t xml:space="preserve"> REF:196b94de0ce4a938 SIMUSSD FT FROM MOSES JOSEPH KASEBELE TO SHAODU  N/A</t>
  </si>
  <si>
    <t xml:space="preserve"> 10.05.2025 11:26:51</t>
  </si>
  <si>
    <t xml:space="preserve"> 37,625,686.39</t>
  </si>
  <si>
    <t xml:space="preserve"> 10.05.2025 11:34:35</t>
  </si>
  <si>
    <t xml:space="preserve"> REF:196b951aaa68ab7e SIMUSSD FT FROM MOSES JOSEPH KASEBELE TO SHAODU  N/A</t>
  </si>
  <si>
    <t xml:space="preserve"> 10.05.2025 11:30:59</t>
  </si>
  <si>
    <t xml:space="preserve"> 42,625,686.39</t>
  </si>
  <si>
    <t xml:space="preserve"> 10.05.2025 11:38:54</t>
  </si>
  <si>
    <t xml:space="preserve"> REF:196b9559ff1f0a13 SIMAPP FT FROM OMAR SAID OMAR TO SHAODU  N/A</t>
  </si>
  <si>
    <t xml:space="preserve"> 10.05.2025 11:35:18</t>
  </si>
  <si>
    <t xml:space="preserve"> 6,900,000.00</t>
  </si>
  <si>
    <t xml:space="preserve"> 49,525,686.39</t>
  </si>
  <si>
    <t xml:space="preserve"> 10.05.2025 11:58:10</t>
  </si>
  <si>
    <t xml:space="preserve"> REF:196b96746b03e87c IB FT FROM MWAMBA COMMERCIALWORKS LT TO SHAODU  PAYMENT</t>
  </si>
  <si>
    <t xml:space="preserve"> 51,205,686.39</t>
  </si>
  <si>
    <t xml:space="preserve"> 10.05.2025 12:22:15</t>
  </si>
  <si>
    <t xml:space="preserve"> REF:196b97d50b1b09d9 SIMAPP FT FROM DAVID WENCESLAUS KITOMARY TO SHAODU  N/A</t>
  </si>
  <si>
    <t xml:space="preserve"> 10.05.2025 12:18:39</t>
  </si>
  <si>
    <t xml:space="preserve"> 51,274,686.39</t>
  </si>
  <si>
    <t xml:space="preserve"> 10.05.2025 12:26:44</t>
  </si>
  <si>
    <t xml:space="preserve"> REF:196b9816c3bcdad6 AGENCY FT AB17468689885133117970:Moses kasebele:Malipo N/A</t>
  </si>
  <si>
    <t xml:space="preserve"> 51,454,686.39</t>
  </si>
  <si>
    <t xml:space="preserve"> 10.05.2025 13:09:08</t>
  </si>
  <si>
    <t xml:space="preserve"> REF:196b9a83debc2a45 AGENCY FT AB17468715326106195198:Mama Ruta:Cash dep N/A</t>
  </si>
  <si>
    <t xml:space="preserve"> 54,374,686.39</t>
  </si>
  <si>
    <t xml:space="preserve"> 10.05.2025 13:12:03</t>
  </si>
  <si>
    <t xml:space="preserve"> REF:196b9aae8dad09e8 AGENCY FT AB17468717074274525639:Tiffah:Malipo N/A</t>
  </si>
  <si>
    <t xml:space="preserve"> 55,774,686.39</t>
  </si>
  <si>
    <t xml:space="preserve"> 10.05.2025 15:11:20</t>
  </si>
  <si>
    <t xml:space="preserve"> REF:196ba1b66a4039da IB GePG BIL 991760997460 REC 925130330464765 SHAODU BUILDING MATERIAL</t>
  </si>
  <si>
    <t xml:space="preserve"> 84,575.13</t>
  </si>
  <si>
    <t xml:space="preserve"> 55,690,111.26</t>
  </si>
  <si>
    <t xml:space="preserve"> REF:196ba1b66a4039da CHARGE: GePG VIA IB</t>
  </si>
  <si>
    <t xml:space="preserve"> 1,000.00</t>
  </si>
  <si>
    <t xml:space="preserve"> 55,689,111.26</t>
  </si>
  <si>
    <t xml:space="preserve"> 10.05.2025 15:12:48</t>
  </si>
  <si>
    <t xml:space="preserve"> REF:196ba1cbdffdfa15 IB GePG BIL 995531498729 REC 925130330465017 SHAODU BUILDING MATERIAL</t>
  </si>
  <si>
    <t xml:space="preserve"> 1,769,733.40</t>
  </si>
  <si>
    <t xml:space="preserve"> 53,919,377.86</t>
  </si>
  <si>
    <t xml:space="preserve"> REF:196ba1cbdffdfa15 CHARGE: GePG VIA IB</t>
  </si>
  <si>
    <t xml:space="preserve"> 53,912,377.86</t>
  </si>
  <si>
    <t xml:space="preserve"> 10.05.2025 15:14:22</t>
  </si>
  <si>
    <t xml:space="preserve"> REF:196ba1e2fea29a31 IB GePG BIL 995531498793 REC 925130330465290 SHAODU BUILDING MATERIAL</t>
  </si>
  <si>
    <t xml:space="preserve"> 52,142,644.46</t>
  </si>
  <si>
    <t xml:space="preserve"> 10.05.2025 15:14:23</t>
  </si>
  <si>
    <t xml:space="preserve"> REF:196ba1e2fea29a31 CHARGE: GePG VIA IB</t>
  </si>
  <si>
    <t xml:space="preserve"> 52,135,644.46</t>
  </si>
  <si>
    <t xml:space="preserve"> 10.05.2025 15:20:43</t>
  </si>
  <si>
    <t xml:space="preserve"> REF:196ba20b77701948 IB FT FROM SHAODU BUILDING MATERIAL LIMITED TO GLOBAL  PURCHASE</t>
  </si>
  <si>
    <t xml:space="preserve"> 22,135,644.46</t>
  </si>
  <si>
    <t xml:space="preserve"> 10.05.2025 15:22:54</t>
  </si>
  <si>
    <t xml:space="preserve"> REF:196ba22b653958d8 IB FT FROM SHAODU BUILDING MATERIAL LIMITED TO SAPPHIRE  PURCHASE</t>
  </si>
  <si>
    <t xml:space="preserve"> 135,644.46</t>
  </si>
  <si>
    <t xml:space="preserve"> 10.05.2025 18:09:28</t>
  </si>
  <si>
    <t xml:space="preserve"> REF:196babb32a6ef824 AGENCY FT AB17468895521708889245:Rusajo:Deposit N/A</t>
  </si>
  <si>
    <t xml:space="preserve"> 10.05.2025 18:09:27</t>
  </si>
  <si>
    <t xml:space="preserve"> 1,565,644.46</t>
  </si>
  <si>
    <t xml:space="preserve"> 11.05.2025 11:21:28</t>
  </si>
  <si>
    <t xml:space="preserve"> REF:196be6c036beeb5a SIMAPP FT FROM FELIX JELEMIA MWALUGALA TO SHAODU  N/A</t>
  </si>
  <si>
    <t xml:space="preserve"> 11.05.2025 11:17:52</t>
  </si>
  <si>
    <t xml:space="preserve"> 2,865,644.46</t>
  </si>
  <si>
    <t xml:space="preserve"> 12.05.2025 06:42:52</t>
  </si>
  <si>
    <t xml:space="preserve"> REF:196c293503c6989f SIMAPP FT FROM NESTORY CHRISPIN MTEY TO SHAODU Malipo N/A</t>
  </si>
  <si>
    <t xml:space="preserve"> 12.05.2025 06:39:16</t>
  </si>
  <si>
    <t xml:space="preserve"> 5,665,644.46</t>
  </si>
  <si>
    <t xml:space="preserve"> 12.05.2025 08:33:14</t>
  </si>
  <si>
    <t xml:space="preserve"> REF:196c2f85acf6baf2 AGENCY FT AB17470277777956665571:Crala:Dp N/A</t>
  </si>
  <si>
    <t xml:space="preserve"> 8,665,644.46</t>
  </si>
  <si>
    <t xml:space="preserve"> 12.05.2025 09:15:15</t>
  </si>
  <si>
    <t xml:space="preserve"> REF:196c31ecfb89fb89 AGENCY FT AB17470302979452730060:Bakari:Deposits N/A</t>
  </si>
  <si>
    <t xml:space="preserve"> 12.05.2025 09:15:14</t>
  </si>
  <si>
    <t xml:space="preserve"> 10,065,644.46</t>
  </si>
  <si>
    <t xml:space="preserve"> 12.05.2025 09:25:58</t>
  </si>
  <si>
    <t xml:space="preserve"> REF:196c328a015bbb73 AGENCY FT AB17470309411886914568:Stinus:Deposits N/A</t>
  </si>
  <si>
    <t xml:space="preserve"> 12.05.2025 09:25:57</t>
  </si>
  <si>
    <t xml:space="preserve"> 11,265,644.46</t>
  </si>
  <si>
    <t xml:space="preserve"> 12.05.2025 09:38:34</t>
  </si>
  <si>
    <t xml:space="preserve"> REF:196c3342a3ec89d1 SIMAPP FT FROM FRANCO MOLOLO MWAKABUTA TO SHAODU  N/A</t>
  </si>
  <si>
    <t xml:space="preserve"> 12.05.2025 09:34:58</t>
  </si>
  <si>
    <t xml:space="preserve"> 12,060,644.46</t>
  </si>
  <si>
    <t xml:space="preserve"> 12.05.2025 09:50:39</t>
  </si>
  <si>
    <t xml:space="preserve"> REF:196c33f3c05788d4 SIMAPP FT FROM WINFRIDA CHRISTIAN MAHAVA TO SHAODU  N/A</t>
  </si>
  <si>
    <t xml:space="preserve"> 12.05.2025 09:47:03</t>
  </si>
  <si>
    <t xml:space="preserve"> 1,766,000.00</t>
  </si>
  <si>
    <t xml:space="preserve"> 13,826,644.46</t>
  </si>
  <si>
    <t xml:space="preserve"> 12.05.2025 09:55:07</t>
  </si>
  <si>
    <t xml:space="preserve"> REF:196c34351304eb1f AGENCY FT AB17470326905078093180:Hussein:Malipo N/A</t>
  </si>
  <si>
    <t xml:space="preserve"> 19,676,644.46</t>
  </si>
  <si>
    <t xml:space="preserve"> 12.05.2025 09:59:56</t>
  </si>
  <si>
    <t xml:space="preserve"> REF:196c347b9b22e991 SIMUSSD FT FROM ESTER WILLBROAD KAJIRU TO SHAODU  N/A</t>
  </si>
  <si>
    <t xml:space="preserve"> 12.05.2025 09:56:19</t>
  </si>
  <si>
    <t xml:space="preserve"> 25,156,644.46</t>
  </si>
  <si>
    <t xml:space="preserve"> 12.05.2025 10:22:32</t>
  </si>
  <si>
    <t xml:space="preserve"> REF:196c35fb6279da6e ESB TIPS YAS/ZANTEL 501-25691489197478 25571549038 KIMARA TO SHAODU B</t>
  </si>
  <si>
    <t xml:space="preserve"> 12.05.2025 10:22:31</t>
  </si>
  <si>
    <t xml:space="preserve"> 25,956,644.46</t>
  </si>
  <si>
    <t xml:space="preserve"> 12.05.2025 10:36:05</t>
  </si>
  <si>
    <t xml:space="preserve"> REF:196c36c208e5bb2a IB GePG BIL 9910844890925 REC 925132330703288 SHAODU BUILDING MATERIA</t>
  </si>
  <si>
    <t xml:space="preserve"> 25,926,644.46</t>
  </si>
  <si>
    <t xml:space="preserve"> REF:196c36c208e5bb2a CHARGE: GePG VIA IB</t>
  </si>
  <si>
    <t xml:space="preserve"> 25,926,044.46</t>
  </si>
  <si>
    <t xml:space="preserve"> 12.05.2025 11:10:16</t>
  </si>
  <si>
    <t xml:space="preserve"> REF:196c3881dccb68a2 AGENCY FT AB17470371993864283326:MAKURUMA:Dep N/A</t>
  </si>
  <si>
    <t xml:space="preserve"> 12.05.2025 11:10:15</t>
  </si>
  <si>
    <t xml:space="preserve"> 28,726,044.46</t>
  </si>
  <si>
    <t xml:space="preserve"> 12.05.2025 11:12:49</t>
  </si>
  <si>
    <t xml:space="preserve"> REF:196c38a768d29bdf SIMAPP FT FROM LABAN MUSA HAMISI TO SHAODU  N/A</t>
  </si>
  <si>
    <t xml:space="preserve"> 12.05.2025 11:09:13</t>
  </si>
  <si>
    <t xml:space="preserve"> 3,470,000.00</t>
  </si>
  <si>
    <t xml:space="preserve"> 32,196,044.46</t>
  </si>
  <si>
    <t xml:space="preserve"> 12.05.2025 11:54:31</t>
  </si>
  <si>
    <t xml:space="preserve"> REF:196c3b0a2daa58e3 SIMAPP FT FROM LABAN MUSA HAMISI TO SHAODU  N/A</t>
  </si>
  <si>
    <t xml:space="preserve"> 12.05.2025 11:50:55</t>
  </si>
  <si>
    <t xml:space="preserve"> 33,036,044.46</t>
  </si>
  <si>
    <t xml:space="preserve"> 12.05.2025 12:51:20</t>
  </si>
  <si>
    <t xml:space="preserve"> REF:196c3e4a8001e8e3 SIMAPP FT FROM LABAN MUSA HAMISI TO SHAODU  N/A</t>
  </si>
  <si>
    <t xml:space="preserve"> 12.05.2025 12:47:44</t>
  </si>
  <si>
    <t xml:space="preserve"> 350,000.00</t>
  </si>
  <si>
    <t xml:space="preserve"> 33,386,044.46</t>
  </si>
  <si>
    <t xml:space="preserve"> 12.05.2025 13:50:38</t>
  </si>
  <si>
    <t xml:space="preserve"> REF:196c41aef00d2b90 SIMUSSD FT FROM MOSES JOSEPH KASEBELE TO SHAODU  N/A</t>
  </si>
  <si>
    <t xml:space="preserve"> 12.05.2025 13:47:01</t>
  </si>
  <si>
    <t xml:space="preserve"> 41,886,044.46</t>
  </si>
  <si>
    <t xml:space="preserve"> 12.05.2025 14:06:08</t>
  </si>
  <si>
    <t xml:space="preserve"> REF:196c42922eccc888 IB FT FROM SHAODU BUILDING MATERIAL LIMITED TO TWAHIBU  REFUND</t>
  </si>
  <si>
    <t xml:space="preserve"> 1,738,000.00</t>
  </si>
  <si>
    <t xml:space="preserve"> 40,148,044.46</t>
  </si>
  <si>
    <t xml:space="preserve"> 12.05.2025 15:56:52</t>
  </si>
  <si>
    <t xml:space="preserve"> REF:196c48e837ff3a02 AGENCY FT AB17470543958672857697:ABRAHAM:Deposits N/A</t>
  </si>
  <si>
    <t xml:space="preserve"> 4,785,000.00</t>
  </si>
  <si>
    <t xml:space="preserve"> 44,933,044.46</t>
  </si>
  <si>
    <t xml:space="preserve"> 12.05.2025 15:57:18</t>
  </si>
  <si>
    <t xml:space="preserve"> REF:196c49234358f811 ESB TIPS NMB 016-514RTO2251320501 51410035215 REHEMA DAIMON MWAKIFUMB</t>
  </si>
  <si>
    <t xml:space="preserve"> 44,969,044.46</t>
  </si>
  <si>
    <t xml:space="preserve"> 12.05.2025 16:16:43</t>
  </si>
  <si>
    <t xml:space="preserve"> REF:196c4a0b03e7dbec AGENCY FT AB17470555869161570177:Michael:Deposit N/A</t>
  </si>
  <si>
    <t xml:space="preserve"> 46,369,044.46</t>
  </si>
  <si>
    <t xml:space="preserve"> 12.05.2025 16:31:30</t>
  </si>
  <si>
    <t xml:space="preserve"> REF:196c4ae362e03a1d SIMAPP FT FROM KHAMIS SAID OMAR TO SHAODU  N/A</t>
  </si>
  <si>
    <t xml:space="preserve"> 12.05.2025 16:27:53</t>
  </si>
  <si>
    <t xml:space="preserve"> 48,674,044.46</t>
  </si>
  <si>
    <t xml:space="preserve"> 12.05.2025 17:48:00</t>
  </si>
  <si>
    <t xml:space="preserve"> REF:196c4f443c3dd823 IB FT FROM SHAODU BUILDING MATERIAL LIMITED TO GLOBAL  PURCHASE</t>
  </si>
  <si>
    <t xml:space="preserve"> 30,674,044.46</t>
  </si>
  <si>
    <t xml:space="preserve"> 12.05.2025 17:49:51</t>
  </si>
  <si>
    <t xml:space="preserve"> REF:196c4f5f34f809c8 IB FT FROM SHAODU BUILDING MATERIAL LIMITED TO XINGHAO  PURCHASE</t>
  </si>
  <si>
    <t xml:space="preserve"> 674,044.46</t>
  </si>
  <si>
    <t xml:space="preserve"> 13.05.2025 08:39:31</t>
  </si>
  <si>
    <t xml:space="preserve"> REF:196c8247472f6b55 AGENCY FT AB17471145540067426986:Diwani msuya:Akiba N/A</t>
  </si>
  <si>
    <t xml:space="preserve"> 13.05.2025 08:39:30</t>
  </si>
  <si>
    <t xml:space="preserve"> 2,074,044.46</t>
  </si>
  <si>
    <t xml:space="preserve"> 13.05.2025 10:25:25</t>
  </si>
  <si>
    <t xml:space="preserve"> REF:196c88569d328ac8 AGENCY FT AB17471209083227304685:Stinus:Deposit N/A</t>
  </si>
  <si>
    <t xml:space="preserve"> 3,400,000.00</t>
  </si>
  <si>
    <t xml:space="preserve"> 5,474,044.46</t>
  </si>
  <si>
    <t xml:space="preserve"> 13.05.2025 11:29:55</t>
  </si>
  <si>
    <t xml:space="preserve"> REF:196c8c07664399c6 AGENCY FT AB17471247780471831507:SAM:Deposit N/A</t>
  </si>
  <si>
    <t xml:space="preserve"> 6,874,044.46</t>
  </si>
  <si>
    <t xml:space="preserve"> 13.05.2025 11:43:50</t>
  </si>
  <si>
    <t xml:space="preserve"> REF:196c8cd35631194f AGENCY FT AB17471256134216107110:Elly Mwanga:Payment N/A</t>
  </si>
  <si>
    <t xml:space="preserve"> 8,274,044.46</t>
  </si>
  <si>
    <t xml:space="preserve"> 13.05.2025 11:51:34</t>
  </si>
  <si>
    <t xml:space="preserve"> REF:196c8d447f3b995a AGENCY FT AB17471260770779282475:Stephano:Malipo ya cement N/A</t>
  </si>
  <si>
    <t xml:space="preserve"> 13.05.2025 11:51:33</t>
  </si>
  <si>
    <t xml:space="preserve"> 9,174,000.00</t>
  </si>
  <si>
    <t xml:space="preserve"> 17,448,044.46</t>
  </si>
  <si>
    <t xml:space="preserve"> 13.05.2025 11:56:53</t>
  </si>
  <si>
    <t xml:space="preserve"> REF:196c8d926b4ce8ad SIMAPP FT FROM OMAR SAID OMAR TO SHAODU  N/A</t>
  </si>
  <si>
    <t xml:space="preserve"> 13.05.2025 11:53:16</t>
  </si>
  <si>
    <t xml:space="preserve"> 5,600,000.00</t>
  </si>
  <si>
    <t xml:space="preserve"> 23,048,044.46</t>
  </si>
  <si>
    <t xml:space="preserve"> 13.05.2025 11:59:14</t>
  </si>
  <si>
    <t xml:space="preserve"> REF:196c8db4c7bbc931 AGENCY FT AB17471265368783426848:JACKSON:Payments N/A</t>
  </si>
  <si>
    <t xml:space="preserve"> 13.05.2025 11:59:13</t>
  </si>
  <si>
    <t xml:space="preserve"> 25,848,044.46</t>
  </si>
  <si>
    <t xml:space="preserve"> 13.05.2025 13:19:16</t>
  </si>
  <si>
    <t xml:space="preserve"> REF:196c92493af3885a IB FT FROM SHAODU BUILDING MATERIAL LIMITED TO NEEMA  REFUND</t>
  </si>
  <si>
    <t xml:space="preserve"> 440,000.00</t>
  </si>
  <si>
    <t xml:space="preserve"> 25,408,044.46</t>
  </si>
  <si>
    <t xml:space="preserve"> 13.05.2025 13:36:13</t>
  </si>
  <si>
    <t xml:space="preserve"> REF:196c93415bf3ab86 AGENCY FT AB17471323555966956580:BARAKA NJAVIKE:Payments N/A</t>
  </si>
  <si>
    <t xml:space="preserve"> 13.05.2025 13:36:12</t>
  </si>
  <si>
    <t xml:space="preserve"> 288,000.00</t>
  </si>
  <si>
    <t xml:space="preserve"> 25,696,044.46</t>
  </si>
  <si>
    <t xml:space="preserve"> 13.05.2025 13:54:12</t>
  </si>
  <si>
    <t xml:space="preserve"> REF:196c9448d112db8c SIMAPP FT FROM ASHA OMARY MTANGI TO SHAODU  N/A</t>
  </si>
  <si>
    <t xml:space="preserve"> 13.05.2025 13:50:35</t>
  </si>
  <si>
    <t xml:space="preserve"> 8,900,000.00</t>
  </si>
  <si>
    <t xml:space="preserve"> 34,596,044.46</t>
  </si>
  <si>
    <t xml:space="preserve"> 13.05.2025 14:19:42</t>
  </si>
  <si>
    <t xml:space="preserve"> REF:196c95be8c293bbf SIMAPP FT FROM BRENDA HENRY MTENGA TO SHAODU  N/A</t>
  </si>
  <si>
    <t xml:space="preserve"> 13.05.2025 14:16:05</t>
  </si>
  <si>
    <t xml:space="preserve"> 35,996,044.46</t>
  </si>
  <si>
    <t xml:space="preserve"> 13.05.2025 15:04:52</t>
  </si>
  <si>
    <t xml:space="preserve"> REF:196c98540bfadbc2 IB FT FROM ALPHA RAISER COMPANY LIMI TO SHAODU</t>
  </si>
  <si>
    <t xml:space="preserve"> 59,993,000.00</t>
  </si>
  <si>
    <t xml:space="preserve"> 95,989,044.46</t>
  </si>
  <si>
    <t xml:space="preserve"> 13.05.2025 15:30:50</t>
  </si>
  <si>
    <t xml:space="preserve"> REF:196c99d06f4bfac4 AGENCY FT AB17471392330522886435:Ezra:Kuweka N/A</t>
  </si>
  <si>
    <t xml:space="preserve"> 3,350,000.00</t>
  </si>
  <si>
    <t xml:space="preserve"> 99,339,044.46</t>
  </si>
  <si>
    <t xml:space="preserve"> 13.05.2025 16:05:43</t>
  </si>
  <si>
    <t xml:space="preserve"> REF:196c9bcf7af8ea71 SIMAPP FT FROM CORNIE PRODUCTS TO SHAODU cement payments N/A</t>
  </si>
  <si>
    <t xml:space="preserve"> 13.05.2025 16:02:06</t>
  </si>
  <si>
    <t xml:space="preserve"> 100,719,044.46</t>
  </si>
  <si>
    <t xml:space="preserve"> 13.05.2025 16:13:50</t>
  </si>
  <si>
    <t xml:space="preserve"> REF:196c9c463ee89889 IB FT FROM SHAODU BUILDING MATERIAL LIMITED TO XINGHAO  PURCHASE</t>
  </si>
  <si>
    <t xml:space="preserve"> 13.05.2025 16:13:49</t>
  </si>
  <si>
    <t xml:space="preserve"> 50,719,044.46</t>
  </si>
  <si>
    <t xml:space="preserve"> 13.05.2025 16:23:23</t>
  </si>
  <si>
    <t xml:space="preserve"> REF:196c9cd216f90a99 AGENCY FT AB17471423857212828208:Jackson:Kuweka N/A</t>
  </si>
  <si>
    <t xml:space="preserve"> 13.05.2025 16:23:22</t>
  </si>
  <si>
    <t xml:space="preserve"> 55,719,044.46</t>
  </si>
  <si>
    <t xml:space="preserve"> 13.05.2025 16:25:52</t>
  </si>
  <si>
    <t xml:space="preserve"> REF:196c9cf6a497fad0 IB FT FROM SHAODU BUILDING MATERIAL LIMITED TO GOODWILL  PURCHASE</t>
  </si>
  <si>
    <t xml:space="preserve"> 36,388,105.00</t>
  </si>
  <si>
    <t xml:space="preserve"> 19,330,939.46</t>
  </si>
  <si>
    <t xml:space="preserve"> 13.05.2025 16:35:01</t>
  </si>
  <si>
    <t xml:space="preserve"> REF:196c9d7c94395b66 IB FT FROM SHAODU BUILDING MATERIAL LIMITED TO GLOBAL  PURCHASE</t>
  </si>
  <si>
    <t xml:space="preserve"> 19,230,000.00</t>
  </si>
  <si>
    <t xml:space="preserve"> 100,939.46</t>
  </si>
  <si>
    <t xml:space="preserve"> 13.05.2025 19:48:35</t>
  </si>
  <si>
    <t xml:space="preserve"> REF:196ca89016844bd2 AGENCY FT AB17471546982147829447:Jackson:Payments N/A</t>
  </si>
  <si>
    <t xml:space="preserve"> 2,100,939.46</t>
  </si>
  <si>
    <t xml:space="preserve"> 14.05.2025 08:48:21</t>
  </si>
  <si>
    <t xml:space="preserve"> REF:196cd52e445bc9fa AGENCY FT AB17472014833281598200:Stinus:Deposit N/A</t>
  </si>
  <si>
    <t xml:space="preserve"> 14.05.2025 08:48:20</t>
  </si>
  <si>
    <t xml:space="preserve"> 3,520,939.46</t>
  </si>
  <si>
    <t xml:space="preserve"> 14.05.2025 09:13:42</t>
  </si>
  <si>
    <t xml:space="preserve"> REF:196cd6a1c99df805 SIMAPP FT FROM TONY THOMAS NGOWI TO SHAODU  N/A</t>
  </si>
  <si>
    <t xml:space="preserve"> 14.05.2025 09:10:05</t>
  </si>
  <si>
    <t xml:space="preserve"> 5,120,939.46</t>
  </si>
  <si>
    <t xml:space="preserve"> 14.05.2025 09:41:33</t>
  </si>
  <si>
    <t xml:space="preserve"> REF:196cd839b5da1a8d SIMAPP FT FROM VICTOR GODFREY NGOWI TO SHAODU  N/A</t>
  </si>
  <si>
    <t xml:space="preserve"> 14.05.2025 09:37:56</t>
  </si>
  <si>
    <t xml:space="preserve"> 6,520,939.46</t>
  </si>
  <si>
    <t xml:space="preserve"> 14.05.2025 10:06:31</t>
  </si>
  <si>
    <t xml:space="preserve"> REF:196cd9a754d20bc2 SIMAPP FT FROM SOFERETI ELIEZERY MAJURA TO SHAODU kioo N/A</t>
  </si>
  <si>
    <t xml:space="preserve"> 14.05.2025 10:02:54</t>
  </si>
  <si>
    <t xml:space="preserve"> 9,970,939.46</t>
  </si>
  <si>
    <t xml:space="preserve"> 14.05.2025 10:18:08</t>
  </si>
  <si>
    <t xml:space="preserve"> REF:196cda519587a93b SIMAPP FT FROM EDSON JAPHET KADUMA TO SHAODU  N/A</t>
  </si>
  <si>
    <t xml:space="preserve"> 14.05.2025 10:14:31</t>
  </si>
  <si>
    <t xml:space="preserve"> 8,200,000.00</t>
  </si>
  <si>
    <t xml:space="preserve"> 18,170,939.46</t>
  </si>
  <si>
    <t xml:space="preserve"> 14.05.2025 10:50:49</t>
  </si>
  <si>
    <t xml:space="preserve"> REF:196cdc3041b2499a AGENCY FT AB17472088316045759819:Ekad Company:Deposit N/A</t>
  </si>
  <si>
    <t xml:space="preserve"> 27,780,939.46</t>
  </si>
  <si>
    <t xml:space="preserve"> 14.05.2025 11:01:04</t>
  </si>
  <si>
    <t xml:space="preserve"> TMS CASH DEPOSIT IBRAHIM HEMA CASH REF:FB66791747209664</t>
  </si>
  <si>
    <t xml:space="preserve"> 17,940,000.00</t>
  </si>
  <si>
    <t xml:space="preserve"> 45,720,939.46</t>
  </si>
  <si>
    <t xml:space="preserve"> 14.05.2025 11:24:00</t>
  </si>
  <si>
    <t xml:space="preserve"> REF:196cde16457e3971 SIMAPP FT FROM JOYCE JOSEPHAT SANGA TO SHAODU  N/A</t>
  </si>
  <si>
    <t xml:space="preserve"> 14.05.2025 11:20:22</t>
  </si>
  <si>
    <t xml:space="preserve"> 49,420,939.46</t>
  </si>
  <si>
    <t xml:space="preserve"> 14.05.2025 11:53:57</t>
  </si>
  <si>
    <t xml:space="preserve"> REF:196cdfcd21f0186a IB FT FROM SHAODU BUILDING MATERIAL LIMITED TO JEEYOO  PURCHASE</t>
  </si>
  <si>
    <t xml:space="preserve"> 364,000.00</t>
  </si>
  <si>
    <t xml:space="preserve"> 49,056,939.46</t>
  </si>
  <si>
    <t xml:space="preserve"> 14.05.2025 12:01:49</t>
  </si>
  <si>
    <t xml:space="preserve"> REF:196ce04070d169d3 SIMAPP FT FROM KAVISH GENERAL SUPPLY LIM TO SHAODU  N/A</t>
  </si>
  <si>
    <t xml:space="preserve"> 14.05.2025 11:58:12</t>
  </si>
  <si>
    <t xml:space="preserve"> 439,000.00</t>
  </si>
  <si>
    <t xml:space="preserve"> 49,495,939.46</t>
  </si>
  <si>
    <t xml:space="preserve"> 14.05.2025 14:06:36</t>
  </si>
  <si>
    <t xml:space="preserve"> REF:196ce7644e515b7d AGENCY FT AB17472205789691415428:Joseph mushi:Malipo N/A</t>
  </si>
  <si>
    <t xml:space="preserve"> 588,000.00</t>
  </si>
  <si>
    <t xml:space="preserve"> 50,083,939.46</t>
  </si>
  <si>
    <t xml:space="preserve"> 14.05.2025 14:17:44</t>
  </si>
  <si>
    <t xml:space="preserve"> REF:196ce80744caf9de SIMAPP FT FROM SOFERETI ELIEZERY MAJURA TO SHAODU  N/A</t>
  </si>
  <si>
    <t xml:space="preserve"> 14.05.2025 14:14:07</t>
  </si>
  <si>
    <t xml:space="preserve"> 14.05.2025 16:54:54</t>
  </si>
  <si>
    <t xml:space="preserve"> REF:196cf105a635596d IB FT FROM SHAODU BUILDING MATERIAL LIMITED TO XINGHAO  PURCHASE</t>
  </si>
  <si>
    <t xml:space="preserve"> 20,153,939.46</t>
  </si>
  <si>
    <t xml:space="preserve"> 14.05.2025 16:57:03</t>
  </si>
  <si>
    <t xml:space="preserve"> REF:196cf1252ba23858 IB FT FROM SHAODU BUILDING MATERIAL LIMITED TO SAPPHIRE  PURCHASE</t>
  </si>
  <si>
    <t xml:space="preserve"> 14.05.2025 18:11:38</t>
  </si>
  <si>
    <t xml:space="preserve"> REF:196cf5696c6db9d0 SIMAPP FT FROM NESTORY CHRISPIN MTEY TO SHAODU Malipo N/A</t>
  </si>
  <si>
    <t xml:space="preserve"> 14.05.2025 18:08:00</t>
  </si>
  <si>
    <t xml:space="preserve"> 1,553,939.46</t>
  </si>
  <si>
    <t xml:space="preserve"> 14.05.2025 19:17:03</t>
  </si>
  <si>
    <t xml:space="preserve"> REF:196cf927d616db31 AGENCY FT AB17472392056887840318:Jackson:Kuweka N/A</t>
  </si>
  <si>
    <t xml:space="preserve"> 3,353,939.46</t>
  </si>
  <si>
    <t xml:space="preserve"> 14.05.2025 19:17:25</t>
  </si>
  <si>
    <t xml:space="preserve"> REF:196cf92d3e6daa9e SIMAPP FT FROM NESTORY CHRISPIN MTEY TO SHAODU Malipo N/A</t>
  </si>
  <si>
    <t xml:space="preserve"> 14.05.2025 19:13:48</t>
  </si>
  <si>
    <t xml:space="preserve"> 6,153,939.46</t>
  </si>
  <si>
    <t xml:space="preserve"> 14.05.2025 21:42:23</t>
  </si>
  <si>
    <t xml:space="preserve"> REF:196d0178910239fc SIMAPP FT FROM PRISCUS SEVERINE LASWAY TO SHAODU  N/A</t>
  </si>
  <si>
    <t xml:space="preserve"> 14.05.2025 21:38:45</t>
  </si>
  <si>
    <t xml:space="preserve"> 7,553,939.46</t>
  </si>
  <si>
    <t xml:space="preserve"> 15.05.2025 07:54:04</t>
  </si>
  <si>
    <t xml:space="preserve"> REF:196d2478e1c68b48 SIMAPP FT FROM MOHAMED RAJABU MBEGA TO SHAODU  N/A</t>
  </si>
  <si>
    <t xml:space="preserve"> 15.05.2025 07:50:27</t>
  </si>
  <si>
    <t xml:space="preserve"> 10,693,939.46</t>
  </si>
  <si>
    <t xml:space="preserve"> 15.05.2025 07:59:48</t>
  </si>
  <si>
    <t xml:space="preserve"> REF:196d24cce166a925 SIMAPP FT FROM MOHAMED RAJABU MBEGA TO SHAODU  N/A</t>
  </si>
  <si>
    <t xml:space="preserve"> 15.05.2025 07:56:11</t>
  </si>
  <si>
    <t xml:space="preserve"> 11,393,939.46</t>
  </si>
  <si>
    <t xml:space="preserve"> 15.05.2025 08:36:41</t>
  </si>
  <si>
    <t xml:space="preserve"> REF:196d26e91dd1da70 AGENCY FT AB17472871834007889671:Stela maro:Malipo N/A</t>
  </si>
  <si>
    <t xml:space="preserve"> 12,793,939.46</t>
  </si>
  <si>
    <t xml:space="preserve"> 15.05.2025 09:14:25</t>
  </si>
  <si>
    <t xml:space="preserve"> REF:196d2911d8a5f892 SIMAPP FT FROM LABAN MUSA HAMISI TO SHAODU  N/A</t>
  </si>
  <si>
    <t xml:space="preserve"> 15.05.2025 09:10:47</t>
  </si>
  <si>
    <t xml:space="preserve"> 1,560,000.00</t>
  </si>
  <si>
    <t xml:space="preserve"> 14,353,939.46</t>
  </si>
  <si>
    <t xml:space="preserve"> 15.05.2025 10:09:01</t>
  </si>
  <si>
    <t xml:space="preserve"> REF:196d2c31b3ec88e6 AGENCY FT AB17472927234174764230:Tiffah:Malipo N/A</t>
  </si>
  <si>
    <t xml:space="preserve"> 15,753,939.46</t>
  </si>
  <si>
    <t xml:space="preserve"> 15.05.2025 10:30:25</t>
  </si>
  <si>
    <t xml:space="preserve"> REF:196d2d6b1a2ce8e3 SIMUSSD FT FROM MOSES JOSEPH KASEBELE TO SHAODU  N/A</t>
  </si>
  <si>
    <t xml:space="preserve"> 15.05.2025 10:26:47</t>
  </si>
  <si>
    <t xml:space="preserve"> 15,793,939.46</t>
  </si>
  <si>
    <t xml:space="preserve"> 15.05.2025 10:43:34</t>
  </si>
  <si>
    <t xml:space="preserve"> REF:196d2e2bcbd22b53 AGENCY FT AB17472947966972743225:Ally omary:Dp N/A</t>
  </si>
  <si>
    <t xml:space="preserve"> 6,170,000.00</t>
  </si>
  <si>
    <t xml:space="preserve"> 21,963,939.46</t>
  </si>
  <si>
    <t xml:space="preserve"> 15.05.2025 10:50:11</t>
  </si>
  <si>
    <t xml:space="preserve"> REF:196d2e8cc34bda9c SIMAPP FT FROM FRANCO MOLOLO MWAKABUTA TO SHAODU  N/A</t>
  </si>
  <si>
    <t xml:space="preserve"> 15.05.2025 10:46:34</t>
  </si>
  <si>
    <t xml:space="preserve"> 23,071,939.46</t>
  </si>
  <si>
    <t xml:space="preserve"> 15.05.2025 10:53:05</t>
  </si>
  <si>
    <t xml:space="preserve"> REF:196d2eb710537b27 SIMAPP FT FROM FRANCO MOLOLO MWAKABUTA TO SHAODU  N/A</t>
  </si>
  <si>
    <t xml:space="preserve"> 15.05.2025 10:49:27</t>
  </si>
  <si>
    <t xml:space="preserve"> 1,710,000.00</t>
  </si>
  <si>
    <t xml:space="preserve"> 24,781,939.46</t>
  </si>
  <si>
    <t xml:space="preserve"> 15.05.2025 11:27:21</t>
  </si>
  <si>
    <t xml:space="preserve"> REF:196d30e221511bde ESB TIPS VODACOM 503-CEF8I1MNBNA 255752345073 KHUZEMA HALAI TO SHAODU</t>
  </si>
  <si>
    <t xml:space="preserve"> 308,000.00</t>
  </si>
  <si>
    <t xml:space="preserve"> 25,089,939.46</t>
  </si>
  <si>
    <t xml:space="preserve"> 15.05.2025 11:37:50</t>
  </si>
  <si>
    <t xml:space="preserve"> REF:196d31469000295d SIMAPP FT FROM OMAR SAID OMAR TO SHAODU  N/A</t>
  </si>
  <si>
    <t xml:space="preserve"> 15.05.2025 11:34:12</t>
  </si>
  <si>
    <t xml:space="preserve"> 30,089,939.46</t>
  </si>
  <si>
    <t xml:space="preserve"> 15.05.2025 11:40:18</t>
  </si>
  <si>
    <t xml:space="preserve"> REF:196d316acb6a8a09 AGENCY FT AB17472982000633379660:Samson:Dp N/A</t>
  </si>
  <si>
    <t xml:space="preserve"> 3,492,500.00</t>
  </si>
  <si>
    <t xml:space="preserve"> 33,582,439.46</t>
  </si>
  <si>
    <t xml:space="preserve"> 15.05.2025 11:45:57</t>
  </si>
  <si>
    <t xml:space="preserve"> REF:196d31bd7c411927 IB FT FROM SHAODU BUILDING MATERIAL LIMITED TO GOODWILL  PURCHASE</t>
  </si>
  <si>
    <t xml:space="preserve"> 15.05.2025 11:45:56</t>
  </si>
  <si>
    <t xml:space="preserve"> 12,240,000.00</t>
  </si>
  <si>
    <t xml:space="preserve"> 21,342,439.46</t>
  </si>
  <si>
    <t xml:space="preserve"> 15.05.2025 11:55:37</t>
  </si>
  <si>
    <t xml:space="preserve"> REF:196d324b275c68af SIMAPP FT FROM MICHAEL STEPHANO MUWAHA TO SHAODU GLASS PAYMENT  N/A</t>
  </si>
  <si>
    <t xml:space="preserve"> 15.05.2025 11:51:59</t>
  </si>
  <si>
    <t xml:space="preserve"> 6,550,000.00</t>
  </si>
  <si>
    <t xml:space="preserve"> 27,892,439.46</t>
  </si>
  <si>
    <t xml:space="preserve"> 15.05.2025 12:11:37</t>
  </si>
  <si>
    <t xml:space="preserve"> REF:196d3335a5072b49 AGENCY FT AB17473000794764655657:Abedi:With N/A</t>
  </si>
  <si>
    <t xml:space="preserve"> 28,882,439.46</t>
  </si>
  <si>
    <t xml:space="preserve"> 15.05.2025 12:14:26</t>
  </si>
  <si>
    <t xml:space="preserve"> REF:196d335eda31990e SIMAPP FT FROM OMAR SAID OMAR TO SHAODU  N/A</t>
  </si>
  <si>
    <t xml:space="preserve"> 15.05.2025 12:10:49</t>
  </si>
  <si>
    <t xml:space="preserve"> 30,182,439.46</t>
  </si>
  <si>
    <t xml:space="preserve"> 15.05.2025 14:17:23</t>
  </si>
  <si>
    <t xml:space="preserve"> TMS CASH DEPOSIT LIVINGSTONE ASSENGA DEPOSIT REF:FB94611747307843</t>
  </si>
  <si>
    <t xml:space="preserve"> 850,000.00</t>
  </si>
  <si>
    <t xml:space="preserve"> 31,032,439.46</t>
  </si>
  <si>
    <t xml:space="preserve"> 15.05.2025 15:06:09</t>
  </si>
  <si>
    <t xml:space="preserve"> REF: 196d3d32200abb5e IB BATCH: 10940011150525 salary</t>
  </si>
  <si>
    <t xml:space="preserve"> 30,392,439.46</t>
  </si>
  <si>
    <t xml:space="preserve"> 6,776.00</t>
  </si>
  <si>
    <t xml:space="preserve"> 30,385,663.46</t>
  </si>
  <si>
    <t xml:space="preserve"> 15.05.2025 16:36:22</t>
  </si>
  <si>
    <t xml:space="preserve"> TZ#RTOBZNN00907903#MT103#SINOHYDRO CORPORATION LIMITED#ROC/PAYMENT</t>
  </si>
  <si>
    <t xml:space="preserve"> 30,520,000.00</t>
  </si>
  <si>
    <t xml:space="preserve"> 60,905,663.46</t>
  </si>
  <si>
    <r>
      <t>退款</t>
    </r>
    <r>
      <rPr>
        <sz val="10"/>
        <rFont val="Arial"/>
        <family val="2"/>
      </rPr>
      <t>28M</t>
    </r>
  </si>
  <si>
    <t xml:space="preserve"> 15.05.2025 17:00:14</t>
  </si>
  <si>
    <t xml:space="preserve"> REF:196d43b965056b5c IB FT FROM SHAODU BUILDING MATERIAL LIMITED TO KEDA  PURCHASE</t>
  </si>
  <si>
    <t xml:space="preserve"> 52,892,000.00</t>
  </si>
  <si>
    <t xml:space="preserve"> 8,013,663.46</t>
  </si>
  <si>
    <t xml:space="preserve"> 15.05.2025 18:50:16</t>
  </si>
  <si>
    <t xml:space="preserve"> REF:196d4a051bd29a3a AGENCY FT AB17473239982913433552:Joseph Sangalali:Aluminum material N</t>
  </si>
  <si>
    <t xml:space="preserve"> 2,414,500.00</t>
  </si>
  <si>
    <t xml:space="preserve"> 10,428,163.46</t>
  </si>
  <si>
    <t xml:space="preserve"> 15.05.2025 18:56:36</t>
  </si>
  <si>
    <t xml:space="preserve"> 1,219.68</t>
  </si>
  <si>
    <t xml:space="preserve"> 12,426,943.78</t>
  </si>
  <si>
    <t xml:space="preserve"> 15.05.2025 18:58:00</t>
  </si>
  <si>
    <t xml:space="preserve"> REF:196d4a7664a968df AGENCY FT AB17473244621363879435:Joseph Sangalali:Aluminum material N</t>
  </si>
  <si>
    <t xml:space="preserve"> 12,428,163.46</t>
  </si>
  <si>
    <t xml:space="preserve"> 15.05.2025 19:54:33</t>
  </si>
  <si>
    <t xml:space="preserve"> REF:196d4db1d187896b AGENCY FT AB17473278512969487455:Jackson:Kuweka N/A</t>
  </si>
  <si>
    <t xml:space="preserve"> 15.05.2025 19:54:29</t>
  </si>
  <si>
    <t xml:space="preserve"> 14,326,943.78</t>
  </si>
  <si>
    <t xml:space="preserve"> 15.05.2025 20:02:59</t>
  </si>
  <si>
    <t xml:space="preserve"> REF:196d4e2e5ec34be4 SIMAPP FT FROM PRISCUS SEVERINE LASWAY TO SHAODU  N/A</t>
  </si>
  <si>
    <t xml:space="preserve"> 15.05.2025 19:59:22</t>
  </si>
  <si>
    <t xml:space="preserve"> 15,726,943.78</t>
  </si>
  <si>
    <t xml:space="preserve"> 16.05.2025 07:18:21</t>
  </si>
  <si>
    <t xml:space="preserve"> REF:196d74d367c7aac6 SIMAPP FT FROM NESTORY CHRISPIN MTEY TO SHAODU Malipo N/A</t>
  </si>
  <si>
    <t xml:space="preserve"> 16.05.2025 07:14:43</t>
  </si>
  <si>
    <t xml:space="preserve"> 23,826,943.78</t>
  </si>
  <si>
    <t xml:space="preserve"> 16.05.2025 07:40:45</t>
  </si>
  <si>
    <t xml:space="preserve"> REF:196d761b790119fd AGENCY FT AB17473702271439829346:Mpogolo:Malipo N/A</t>
  </si>
  <si>
    <t xml:space="preserve"> 26,626,943.78</t>
  </si>
  <si>
    <t xml:space="preserve"> 16.05.2025 08:06:14</t>
  </si>
  <si>
    <t xml:space="preserve"> REF:196d7790c0cd7856 AGENCY FT AB17473717561147195567:Ally omary:Dp N/A</t>
  </si>
  <si>
    <t xml:space="preserve"> 27,126,943.78</t>
  </si>
  <si>
    <t xml:space="preserve"> 16.05.2025 08:40:38</t>
  </si>
  <si>
    <t xml:space="preserve"> REF:196d79bdd6f0eb15 ESB TIPS YAS/ZANTEL 501-25991910451173 25571268076 NASOR MOHAMED ISSA</t>
  </si>
  <si>
    <t xml:space="preserve"> 35,126,943.78</t>
  </si>
  <si>
    <t xml:space="preserve"> 16.05.2025 09:25:18</t>
  </si>
  <si>
    <t xml:space="preserve"> REF:196d7c4c20c59a32 ESB TIPS YAS/ZANTEL 501-25599619562942 25571549038 KIMARA TO SHAODU B</t>
  </si>
  <si>
    <t xml:space="preserve"> 37,826,943.78</t>
  </si>
  <si>
    <t xml:space="preserve"> 16.05.2025 09:27:52</t>
  </si>
  <si>
    <t xml:space="preserve"> REF:196d7c3c645aa84b AGENCY FT AB17473766533753474347:Stinus:Deposits N/A</t>
  </si>
  <si>
    <t xml:space="preserve"> 16.05.2025 09:27:51</t>
  </si>
  <si>
    <t xml:space="preserve"> 36,826,943.78</t>
  </si>
  <si>
    <t xml:space="preserve"> 16.05.2025 10:49:14</t>
  </si>
  <si>
    <t xml:space="preserve"> FUND TRANS FROM NESTORY CHRISPIN MTEY                                                     </t>
  </si>
  <si>
    <t xml:space="preserve"> 13,500,000.00</t>
  </si>
  <si>
    <t xml:space="preserve"> 51,326,943.78</t>
  </si>
  <si>
    <t xml:space="preserve"> 16.05.2025 11:27:04</t>
  </si>
  <si>
    <t xml:space="preserve"> REF:196d830ea22d8bc4 AGENCY FT AB17473838061107834426:AVELINE  PAUL  TARIMO:Deposit N/A</t>
  </si>
  <si>
    <t xml:space="preserve"> 55,466,943.78</t>
  </si>
  <si>
    <t xml:space="preserve"> 16.05.2025 12:19:09</t>
  </si>
  <si>
    <t xml:space="preserve"> REF:196d860968c5cb7f AGENCY FT AB17473869302954940565:AVELINE PAUL TARIMO:Kuweka N/A</t>
  </si>
  <si>
    <t xml:space="preserve"> 16.05.2025 12:19:08</t>
  </si>
  <si>
    <t xml:space="preserve"> 2,070,000.00</t>
  </si>
  <si>
    <t xml:space="preserve"> 57,536,943.78</t>
  </si>
  <si>
    <t xml:space="preserve"> 16.05.2025 13:07:10</t>
  </si>
  <si>
    <t xml:space="preserve"> REF:196d88c8e4b1993f SIMAPP FT FROM JACKSON LABAN MUNUO TO SHAODU  N/A</t>
  </si>
  <si>
    <t xml:space="preserve"> 16.05.2025 13:03:32</t>
  </si>
  <si>
    <t xml:space="preserve"> 59,236,943.78</t>
  </si>
  <si>
    <t xml:space="preserve"> 16.05.2025 13:39:06</t>
  </si>
  <si>
    <t xml:space="preserve"> REF:196d8a9ca6d11abe AGENCY FT AB17473917278023021020:JOEL:DEPOSIT N/A</t>
  </si>
  <si>
    <t xml:space="preserve"> 59,506,943.78</t>
  </si>
  <si>
    <t xml:space="preserve"> 16.05.2025 13:41:41</t>
  </si>
  <si>
    <t xml:space="preserve"> REF:196d8ac25ec2396c IB FT FROM E- KAD INVESTMENT CO LTD TO SHAODU</t>
  </si>
  <si>
    <t xml:space="preserve"> 16.05.2025 13:41:40</t>
  </si>
  <si>
    <t xml:space="preserve"> 3,940,000.00</t>
  </si>
  <si>
    <t xml:space="preserve"> 63,446,943.78</t>
  </si>
  <si>
    <t xml:space="preserve"> 16.05.2025 14:07:47</t>
  </si>
  <si>
    <t xml:space="preserve"> REF:196d8c40b0692866 AGENCY FT AB17473934482039741814:Mpita:Kuweka N/A</t>
  </si>
  <si>
    <t xml:space="preserve"> 16.05.2025 14:07:46</t>
  </si>
  <si>
    <t xml:space="preserve"> 7,220,000.00</t>
  </si>
  <si>
    <t xml:space="preserve"> 70,666,943.78</t>
  </si>
  <si>
    <t xml:space="preserve"> 16.05.2025 15:31:37</t>
  </si>
  <si>
    <t xml:space="preserve"> REF:196d910cfcf249f2 IB FT FROM SHAODU BUILDING MATERIAL LIMITED TO KEDA  PURCHASE</t>
  </si>
  <si>
    <t xml:space="preserve"> 45,330,000.00</t>
  </si>
  <si>
    <t xml:space="preserve"> 16.05.2025 17:37:39</t>
  </si>
  <si>
    <t xml:space="preserve"> REF:196d98783246989d ESB TIPS EQUITY 047-X857D20F36C7F 3009111678745 NYAMISI AND GEOFREY T</t>
  </si>
  <si>
    <t xml:space="preserve"> 6,258,000.00</t>
  </si>
  <si>
    <t xml:space="preserve"> 31,594,943.78</t>
  </si>
  <si>
    <t xml:space="preserve"> 16.05.2025 18:05:49</t>
  </si>
  <si>
    <t xml:space="preserve"> REF:196d99dfb7bed815 IB FT FROM SHAODU BUILDING MATERIAL LIMITED TO SAPPHIRE  PURCHASE</t>
  </si>
  <si>
    <t xml:space="preserve"> 1,594,943.78</t>
  </si>
  <si>
    <t xml:space="preserve"> 16.05.2025 18:34:57</t>
  </si>
  <si>
    <t xml:space="preserve"> REF:196d9b8a71d23956 SIMAPP FT FROM JULIANA JOHN PATRICK TO SHAODU  N/A</t>
  </si>
  <si>
    <t xml:space="preserve"> 16.05.2025 18:31:19</t>
  </si>
  <si>
    <t xml:space="preserve"> 3,920,000.00</t>
  </si>
  <si>
    <t xml:space="preserve"> 5,514,943.78</t>
  </si>
  <si>
    <t xml:space="preserve"> 17.05.2025 07:54:01</t>
  </si>
  <si>
    <t xml:space="preserve"> REF:196dc978adbe5946 ESB TIPS VODACOM 503-CEH8I2NQE9G 255755757221 IBRAHIM HEMA TO SHAODU </t>
  </si>
  <si>
    <t xml:space="preserve"> 7,214,943.78</t>
  </si>
  <si>
    <t xml:space="preserve"> 17.05.2025 08:44:20</t>
  </si>
  <si>
    <t xml:space="preserve"> REF:196dcc246cf09882 AGENCY FT AB17474604414083356458:Omary Mwimbo:Malipo ya cement N/A</t>
  </si>
  <si>
    <t xml:space="preserve"> 11,354,943.78</t>
  </si>
  <si>
    <t xml:space="preserve"> 17.05.2025 09:01:22</t>
  </si>
  <si>
    <t xml:space="preserve"> REF:196dcd1dcf501a91 AGENCY FT AB17474614628857613096:Diwan msuya:Akiba N/A</t>
  </si>
  <si>
    <t xml:space="preserve"> 17.05.2025 09:01:21</t>
  </si>
  <si>
    <t xml:space="preserve"> 12,754,943.78</t>
  </si>
  <si>
    <t xml:space="preserve"> 17.05.2025 09:01:37</t>
  </si>
  <si>
    <t xml:space="preserve"> REF:196dcd217b76596f AGENCY FT AB17474614752622474882:Ingwim:Dp N/A</t>
  </si>
  <si>
    <t xml:space="preserve"> 17.05.2025 09:01:36</t>
  </si>
  <si>
    <t xml:space="preserve"> 13,234,943.78</t>
  </si>
  <si>
    <t xml:space="preserve"> 17.05.2025 10:25:02</t>
  </si>
  <si>
    <t xml:space="preserve"> REF:196dd1e7911c4aaf AGENCY FT AB17474664834495457579:Azizi:Deposit N/A</t>
  </si>
  <si>
    <t xml:space="preserve"> 16,234,943.78</t>
  </si>
  <si>
    <t xml:space="preserve"> 17.05.2025 10:48:39</t>
  </si>
  <si>
    <t xml:space="preserve"> REF:196dd341635b78ee SIMAPP FT FROM CHRISTINA ANTON MGIMBA TO SHAODU  N/A</t>
  </si>
  <si>
    <t xml:space="preserve"> 17.05.2025 10:45:00</t>
  </si>
  <si>
    <t xml:space="preserve"> 3,550,000.00</t>
  </si>
  <si>
    <t xml:space="preserve"> 19,784,943.78</t>
  </si>
  <si>
    <t xml:space="preserve"> 17.05.2025 11:43:31</t>
  </si>
  <si>
    <t xml:space="preserve"> REF:196dd665150e185e AGENCY FT AB17474711918479151516:Frolence:Saving N/A</t>
  </si>
  <si>
    <t xml:space="preserve"> 17.05.2025 11:43:30</t>
  </si>
  <si>
    <t xml:space="preserve"> 5,264,000.00</t>
  </si>
  <si>
    <t xml:space="preserve"> 25,048,943.78</t>
  </si>
  <si>
    <t xml:space="preserve"> 17.05.2025 11:46:27</t>
  </si>
  <si>
    <t xml:space="preserve"> REF:196dd6901ba3fbe0 SIMAPP FT FROM OMAR SAID OMAR TO SHAODU  N/A</t>
  </si>
  <si>
    <t xml:space="preserve"> 17.05.2025 11:42:48</t>
  </si>
  <si>
    <t xml:space="preserve"> 29,548,943.78</t>
  </si>
  <si>
    <t xml:space="preserve"> 17.05.2025 12:34:34</t>
  </si>
  <si>
    <t xml:space="preserve"> REF:196dd95112fbbbc6 SIMAPP FT FROM FRANCO MOLOLO MWAKABUTA TO SHAODU  N/A</t>
  </si>
  <si>
    <t xml:space="preserve"> 17.05.2025 12:30:56</t>
  </si>
  <si>
    <t xml:space="preserve"> 1,180,000.00</t>
  </si>
  <si>
    <t xml:space="preserve"> 30,728,943.78</t>
  </si>
  <si>
    <t xml:space="preserve"> 17.05.2025 13:05:00</t>
  </si>
  <si>
    <t xml:space="preserve"> REF:196ddb0ed1c6cbe3 SIMAPP FT FROM NESTORY CHRISPIN MTEY TO SHAODU Malipo N/A</t>
  </si>
  <si>
    <t xml:space="preserve"> 17.05.2025 13:01:21</t>
  </si>
  <si>
    <t xml:space="preserve"> 38,928,943.78</t>
  </si>
  <si>
    <t xml:space="preserve"> 17.05.2025 13:26:04</t>
  </si>
  <si>
    <t xml:space="preserve"> REF:196ddc4338246877 SIMAPP FT FROM CHRISTIAN OMARY SHABAN TO SHAODU Malipo ya Kioo  N/A</t>
  </si>
  <si>
    <t xml:space="preserve"> 17.05.2025 13:22:25</t>
  </si>
  <si>
    <t xml:space="preserve"> 5,420,000.00</t>
  </si>
  <si>
    <t xml:space="preserve"> 44,348,943.78</t>
  </si>
  <si>
    <t xml:space="preserve"> 17.05.2025 14:04:55</t>
  </si>
  <si>
    <t xml:space="preserve"> REF:196dde7c7d231831 SIMAPP FT FROM GILBERT JOHN SOKA TO SHAODU  N/A</t>
  </si>
  <si>
    <t xml:space="preserve"> 17.05.2025 14:01:16</t>
  </si>
  <si>
    <t xml:space="preserve"> 961,000.00</t>
  </si>
  <si>
    <t xml:space="preserve"> 45,309,943.78</t>
  </si>
  <si>
    <t xml:space="preserve"> 17.05.2025 15:06:18</t>
  </si>
  <si>
    <t xml:space="preserve"> REF:196de1ffbaf10ba7 IB FT FROM SHAODU BUILDING MATERIAL LIMITED TO KEDA  PURCHASE</t>
  </si>
  <si>
    <t xml:space="preserve"> 9,518,000.00</t>
  </si>
  <si>
    <t xml:space="preserve"> 35,791,943.78</t>
  </si>
  <si>
    <t xml:space="preserve"> 17.05.2025 15:24:29</t>
  </si>
  <si>
    <t xml:space="preserve"> REF:196de309e70f9b2b AGENCY FT AB17474844499163785040:Kube:Save N/A</t>
  </si>
  <si>
    <t xml:space="preserve"> 17.05.2025 15:24:28</t>
  </si>
  <si>
    <t xml:space="preserve"> 4,955,000.00</t>
  </si>
  <si>
    <t xml:space="preserve"> 40,746,943.78</t>
  </si>
  <si>
    <t xml:space="preserve"> 17.05.2025 15:30:37</t>
  </si>
  <si>
    <t xml:space="preserve"> REF:196de363a3497b19 AGENCY FT AB17474848176335925391:Esther:Scatingd12001box22 N/A</t>
  </si>
  <si>
    <t xml:space="preserve"> 17.05.2025 15:30:36</t>
  </si>
  <si>
    <t xml:space="preserve"> 41,626,943.78</t>
  </si>
  <si>
    <t xml:space="preserve"> 17.05.2025 16:49:46</t>
  </si>
  <si>
    <t xml:space="preserve"> REF:196de82081818bb7 ESB TIPS HALOTEL 506-3262538672 255614166569 ABUBAKARI IDDI MAULUNGU </t>
  </si>
  <si>
    <t xml:space="preserve"> 450,600.00</t>
  </si>
  <si>
    <t xml:space="preserve"> 42,077,543.78</t>
  </si>
  <si>
    <t xml:space="preserve"> 17.05.2025 17:02:10</t>
  </si>
  <si>
    <t xml:space="preserve"> REF:196de8d645d0b982 ESB TIPS HALOTEL 506-3262575883 255614166569 ABUBAKARI IDDI MAULUNGU </t>
  </si>
  <si>
    <t xml:space="preserve"> 15,000.00</t>
  </si>
  <si>
    <t xml:space="preserve"> 42,092,543.78</t>
  </si>
  <si>
    <t xml:space="preserve"> 17.05.2025 19:42:37</t>
  </si>
  <si>
    <t xml:space="preserve"> REF:196df1cf1371b855 AGENCY FT AB17474999372785078136:Jackson:Deposit N/A</t>
  </si>
  <si>
    <t xml:space="preserve"> 17.05.2025 19:42:36</t>
  </si>
  <si>
    <t xml:space="preserve"> 44,092,543.78</t>
  </si>
  <si>
    <t xml:space="preserve"> 18.05.2025 00:07:10</t>
  </si>
  <si>
    <t xml:space="preserve"> REF:196e00f242fc1941 SIMAPP FT FROM NESTORY CHRISPIN MTEY TO SHAODU Malipo N/A</t>
  </si>
  <si>
    <t xml:space="preserve"> 18.05.2025 00:03:30</t>
  </si>
  <si>
    <t xml:space="preserve"> 54,092,543.78</t>
  </si>
  <si>
    <t xml:space="preserve"> 19.05.2025 07:38:51</t>
  </si>
  <si>
    <t xml:space="preserve"> REF:196e6d3061138a6a SIMAPP FT FROM LIGEN YI TO SHAODU  N/A</t>
  </si>
  <si>
    <t xml:space="preserve"> 19.05.2025 07:35:11</t>
  </si>
  <si>
    <t xml:space="preserve"> 56,292,543.78</t>
  </si>
  <si>
    <t xml:space="preserve"> 19.05.2025 08:37:58</t>
  </si>
  <si>
    <t xml:space="preserve"> RAO ZHU                                           RAO ZHU                                 </t>
  </si>
  <si>
    <t xml:space="preserve"> 66,292,543.78</t>
  </si>
  <si>
    <t xml:space="preserve"> 19.05.2025 08:49:47</t>
  </si>
  <si>
    <t xml:space="preserve"> REF:196e71750408c885 ESB TIPS YAS/ZANTEL 501-25758401275841 25571549038 KIMARA TO SHAODU B</t>
  </si>
  <si>
    <t xml:space="preserve"> 68,392,543.78</t>
  </si>
  <si>
    <t xml:space="preserve"> 19.05.2025 08:58:54</t>
  </si>
  <si>
    <t xml:space="preserve"> REF:196e71c50fbfd812 AGENCY FT AB17476341142953597762:Stinus:Deposits N/A</t>
  </si>
  <si>
    <t xml:space="preserve"> 69,592,543.78</t>
  </si>
  <si>
    <t xml:space="preserve"> 19.05.2025 09:07:34</t>
  </si>
  <si>
    <t xml:space="preserve"> REF:196e724401d67bcf SIMAPP FT FROM TONY THOMAS NGOWI TO SHAODU  N/A</t>
  </si>
  <si>
    <t xml:space="preserve"> 19.05.2025 09:03:54</t>
  </si>
  <si>
    <t xml:space="preserve"> 74,592,543.78</t>
  </si>
  <si>
    <t xml:space="preserve"> 19.05.2025 09:42:58</t>
  </si>
  <si>
    <t xml:space="preserve"> REF:196e744a8fef9ab4 SIMAPP FT FROM HILALI SULTANI RUBEA TO SHAODU  N/A</t>
  </si>
  <si>
    <t xml:space="preserve"> 19.05.2025 09:39:18</t>
  </si>
  <si>
    <t xml:space="preserve"> 78,792,543.78</t>
  </si>
  <si>
    <t xml:space="preserve"> 19.05.2025 09:55:49</t>
  </si>
  <si>
    <t xml:space="preserve"> REF:196e7506ca50883d SIMAPP FT FROM NESTORY CHRISPIN MTEY TO SHAODU  N/A</t>
  </si>
  <si>
    <t xml:space="preserve"> 19.05.2025 09:52:09</t>
  </si>
  <si>
    <t xml:space="preserve"> 79,492,543.78</t>
  </si>
  <si>
    <t xml:space="preserve"> 19.05.2025 10:19:16</t>
  </si>
  <si>
    <t xml:space="preserve"> REF:196e765e685e7ac1 SIMAPP FT FROM YUSUPH TWAZIHIRWA MJEMA TO SHAODU square pipe 65pcs (1</t>
  </si>
  <si>
    <t xml:space="preserve"> 19.05.2025 10:15:37</t>
  </si>
  <si>
    <t xml:space="preserve"> 877,500.00</t>
  </si>
  <si>
    <t xml:space="preserve"> 80,370,043.78</t>
  </si>
  <si>
    <t xml:space="preserve"> 19.05.2025 10:22:21</t>
  </si>
  <si>
    <t xml:space="preserve"> CHQ. NO.                 000163                   QIANG BIA SHAODU BU      </t>
  </si>
  <si>
    <t xml:space="preserve"> 81,790,043.78</t>
  </si>
  <si>
    <t xml:space="preserve"> 19.05.2025 10:48:39</t>
  </si>
  <si>
    <t xml:space="preserve"> REF:196e780cc9ee6987 SIMAPP FT FROM GERALD CLETH SENYA TO SHAODU  N/A</t>
  </si>
  <si>
    <t xml:space="preserve"> 19.05.2025 10:45:00</t>
  </si>
  <si>
    <t xml:space="preserve"> 116,000.00</t>
  </si>
  <si>
    <t xml:space="preserve"> 81,906,043.78</t>
  </si>
  <si>
    <t xml:space="preserve"> 19.05.2025 10:52:47</t>
  </si>
  <si>
    <t xml:space="preserve"> REF:196e7849440e6ab8 AGENCY FT AB17476409473362020521:Tiffah:Malipo N/A</t>
  </si>
  <si>
    <t xml:space="preserve"> 83,306,043.78</t>
  </si>
  <si>
    <t xml:space="preserve"> 19.05.2025 11:03:15</t>
  </si>
  <si>
    <t xml:space="preserve"> REF:196e78e2aa670973 SIMUSSD FT FROM STELLA VICENT SEMAINDA TO SHAODU  N/A</t>
  </si>
  <si>
    <t xml:space="preserve"> 19.05.2025 10:59:36</t>
  </si>
  <si>
    <t xml:space="preserve"> 779,000.00</t>
  </si>
  <si>
    <t xml:space="preserve"> 84,085,043.78</t>
  </si>
  <si>
    <t xml:space="preserve"> 19.05.2025 11:51:48</t>
  </si>
  <si>
    <t xml:space="preserve"> REF:196e7ba9bf09193e AGENCY FT AB17476444882314238505:Ibrahim:Deposit N/A</t>
  </si>
  <si>
    <t xml:space="preserve"> 102,025,043.78</t>
  </si>
  <si>
    <t xml:space="preserve"> 19.05.2025 12:23:04</t>
  </si>
  <si>
    <t xml:space="preserve"> REF:196e7d73c8668bbd AGENCY FT AB17476463644891630527:Mark Point Ltd:Deposit N/A</t>
  </si>
  <si>
    <t xml:space="preserve"> 8,800,000.00</t>
  </si>
  <si>
    <t xml:space="preserve"> 110,825,043.78</t>
  </si>
  <si>
    <t xml:space="preserve"> 19.05.2025 12:35:29</t>
  </si>
  <si>
    <t xml:space="preserve"> REF:196e7e29923ef9b5 AGENCY FT AB17476471088393182829:Gervas:Akiba N/A</t>
  </si>
  <si>
    <t xml:space="preserve"> 19.05.2025 12:35:28</t>
  </si>
  <si>
    <t xml:space="preserve"> 112,525,043.78</t>
  </si>
  <si>
    <t>瓷砖</t>
  </si>
  <si>
    <t xml:space="preserve"> 19.05.2025 13:07:20</t>
  </si>
  <si>
    <t xml:space="preserve"> REF:196e7ffc37390932 AGENCY FT AB17476490203715473074:Mussa:Dp N/A</t>
  </si>
  <si>
    <t xml:space="preserve"> 5,505,000.00</t>
  </si>
  <si>
    <t xml:space="preserve"> 118,030,043.78</t>
  </si>
  <si>
    <t xml:space="preserve"> 19.05.2025 13:13:23</t>
  </si>
  <si>
    <t xml:space="preserve"> REF:196e8054ecbf5a38 AGENCY FT AB17476493837085994979:Joseph:Depost by joseph N/A</t>
  </si>
  <si>
    <t xml:space="preserve"> 118,870,043.78</t>
  </si>
  <si>
    <t xml:space="preserve"> 19.05.2025 14:01:01</t>
  </si>
  <si>
    <t xml:space="preserve"> REF:196e830e7d453812 SIMAPP FT FROM SELEMANI BENARD MICHAEL TO SHAODU  N/A</t>
  </si>
  <si>
    <t xml:space="preserve"> 19.05.2025 13:57:21</t>
  </si>
  <si>
    <t xml:space="preserve"> 120,270,043.78</t>
  </si>
  <si>
    <t xml:space="preserve"> 19.05.2025 14:15:04</t>
  </si>
  <si>
    <t xml:space="preserve"> REF:196e83dc75b42ae5 AGENCY FT AB17476530846241637280:Mussa:Dp N/A</t>
  </si>
  <si>
    <t xml:space="preserve"> 122,670,043.78</t>
  </si>
  <si>
    <t xml:space="preserve"> 19.05.2025 14:28:17</t>
  </si>
  <si>
    <t xml:space="preserve"> REF:196e849de131ba06 AGENCY FT AB17476538767593462006:Sereman:Dep N/A</t>
  </si>
  <si>
    <t xml:space="preserve"> 19.05.2025 14:28:16</t>
  </si>
  <si>
    <t xml:space="preserve"> 4,180,000.00</t>
  </si>
  <si>
    <t xml:space="preserve"> 126,850,043.78</t>
  </si>
  <si>
    <t xml:space="preserve"> 19.05.2025 15:08:40</t>
  </si>
  <si>
    <t xml:space="preserve"> REF:196e87232b9108ae IB GePG BIL 998354704544 REC 925139332457324 SHAODU BUILDING MATERIAL</t>
  </si>
  <si>
    <t xml:space="preserve"> 2,755,912.00</t>
  </si>
  <si>
    <t xml:space="preserve"> 122,846,731.78</t>
  </si>
  <si>
    <t xml:space="preserve"> 19.05.2025 15:08:41</t>
  </si>
  <si>
    <t xml:space="preserve"> REF:196e87232b9108ae CHARGE: GePG VIA IB</t>
  </si>
  <si>
    <t xml:space="preserve"> 122,839,731.78</t>
  </si>
  <si>
    <t xml:space="preserve"> 19.05.2025 15:09:51</t>
  </si>
  <si>
    <t xml:space="preserve"> REF:196e86fef84ceb2b IB FT FROM SHAODU BUILDING MATERIAL LIMITED TO GOODWILL  PURCHASE</t>
  </si>
  <si>
    <t xml:space="preserve"> 1,247,400.00</t>
  </si>
  <si>
    <t xml:space="preserve"> 125,602,643.78</t>
  </si>
  <si>
    <t xml:space="preserve"> 19.05.2025 15:10:31</t>
  </si>
  <si>
    <t xml:space="preserve"> REF:196e873e282028f4 IB GePG BIL 998354693705 REC 925139332458123 SHAODU BUILDING MATERIAL</t>
  </si>
  <si>
    <t xml:space="preserve"> 22,618,964.00</t>
  </si>
  <si>
    <t xml:space="preserve"> 100,220,767.78</t>
  </si>
  <si>
    <t xml:space="preserve"> REF:196e873e282028f4 CHARGE: GePG VIA IB</t>
  </si>
  <si>
    <t xml:space="preserve"> 100,213,767.78</t>
  </si>
  <si>
    <t xml:space="preserve"> 19.05.2025 15:15:31</t>
  </si>
  <si>
    <t xml:space="preserve"> REF:196e878763cbb8eb IB GePG BIL 991193353669 REC 925139332460034 SHAODU BUILDING MATERIAL</t>
  </si>
  <si>
    <t xml:space="preserve"> 1,303,183.74</t>
  </si>
  <si>
    <t xml:space="preserve"> 98,910,584.04</t>
  </si>
  <si>
    <t xml:space="preserve"> REF:196e878763cbb8eb CHARGE: GePG VIA IB</t>
  </si>
  <si>
    <t xml:space="preserve"> 98,903,584.04</t>
  </si>
  <si>
    <t xml:space="preserve"> 19.05.2025 16:18:32</t>
  </si>
  <si>
    <t xml:space="preserve"> REF:196e8aecf8355adf SIMAPP FT FROM SALMA SWERD KASSIMU TO SHAODU Mwanga Hardware  N/A</t>
  </si>
  <si>
    <t xml:space="preserve"> 19.05.2025 16:14:52</t>
  </si>
  <si>
    <t xml:space="preserve"> 100,303,584.04</t>
  </si>
  <si>
    <t xml:space="preserve"> 19.05.2025 16:21:55</t>
  </si>
  <si>
    <t xml:space="preserve"> REF:196e8b1e8edbbae4 AGENCY FT AB17476606953719790001:Mussa:Dp N/A</t>
  </si>
  <si>
    <t xml:space="preserve"> 2,371,000.00</t>
  </si>
  <si>
    <t xml:space="preserve"> 102,674,584.04</t>
  </si>
  <si>
    <t xml:space="preserve"> 19.05.2025 16:28:59</t>
  </si>
  <si>
    <t xml:space="preserve"> REF:196e8b860d9249d2 AGENCY FT AB17476611191321070431:Kulwa Hamis:Kuweka N/A</t>
  </si>
  <si>
    <t xml:space="preserve"> 6,680,000.00</t>
  </si>
  <si>
    <t xml:space="preserve"> 109,354,584.04</t>
  </si>
  <si>
    <t xml:space="preserve"> 19.05.2025 16:38:12</t>
  </si>
  <si>
    <t xml:space="preserve"> REF:196e8c0d0f9e4917 IB FT FROM SHAODU BUILDING MATERIAL LIMITED TO XINGHAO  PURCHASE</t>
  </si>
  <si>
    <t xml:space="preserve"> 59,354,584.04</t>
  </si>
  <si>
    <t xml:space="preserve"> 19.05.2025 16:41:46</t>
  </si>
  <si>
    <t xml:space="preserve"> REF:196e8c416c81ebdd IB FT FROM SHAODU BUILDING MATERIAL LIMITED TO SAPPHIRE  PURCHASE</t>
  </si>
  <si>
    <t xml:space="preserve"> 59,000,000.00</t>
  </si>
  <si>
    <t xml:space="preserve"> 354,584.04</t>
  </si>
  <si>
    <t xml:space="preserve"> 19.05.2025 16:52:52</t>
  </si>
  <si>
    <t xml:space="preserve"> REF:196e8ce3e7c49bc0 AGENCY FT AB17476625521609466480:Mpita:Deposit N/A</t>
  </si>
  <si>
    <t xml:space="preserve"> 2,069,584.04</t>
  </si>
  <si>
    <t xml:space="preserve"> 19.05.2025 19:21:15</t>
  </si>
  <si>
    <t xml:space="preserve"> REF:196e956144d39a7d SIMAPP FT FROM NEEMA JOHN PATRICK TO SHAODU  N/A</t>
  </si>
  <si>
    <t xml:space="preserve"> 19.05.2025 19:17:34</t>
  </si>
  <si>
    <t xml:space="preserve"> 3,269,584.04</t>
  </si>
  <si>
    <t xml:space="preserve"> 20.05.2025 09:28:06</t>
  </si>
  <si>
    <t xml:space="preserve"> REF:196ec5d660f20905 SIMAPP FT FROM VENANCE LEONARD GWIMO TO SHAODU  N/A</t>
  </si>
  <si>
    <t xml:space="preserve"> 20.05.2025 09:24:26</t>
  </si>
  <si>
    <t xml:space="preserve"> 11,369,584.04</t>
  </si>
  <si>
    <t xml:space="preserve"> 20.05.2025 09:51:42</t>
  </si>
  <si>
    <t xml:space="preserve"> REF:196ec7303a349896 SIMAPP FT FROM PRISCUS SEVERINE LASWAY TO SHAODU  N/A</t>
  </si>
  <si>
    <t xml:space="preserve"> 20.05.2025 09:48:02</t>
  </si>
  <si>
    <t xml:space="preserve"> 12,769,584.04</t>
  </si>
  <si>
    <t xml:space="preserve"> 20.05.2025 09:51:50</t>
  </si>
  <si>
    <t xml:space="preserve"> REF:196ec7320828c8f7 SIMAPP FT FROM MIPAWA WEJA MACHONGO TO SHAODU  N/A</t>
  </si>
  <si>
    <t xml:space="preserve"> 20.05.2025 09:48:10</t>
  </si>
  <si>
    <t xml:space="preserve"> 12,869,584.04</t>
  </si>
  <si>
    <t xml:space="preserve"> 20.05.2025 10:51:27</t>
  </si>
  <si>
    <t xml:space="preserve"> REF:196eca9b76c118b4 AGENCY FT AB17477272673114583489:EKAD COMPANY:Deposits N/A</t>
  </si>
  <si>
    <t xml:space="preserve"> 7,225,000.00</t>
  </si>
  <si>
    <t xml:space="preserve"> 20,094,584.04</t>
  </si>
  <si>
    <t xml:space="preserve"> 20.05.2025 11:59:52</t>
  </si>
  <si>
    <t xml:space="preserve"> REF:196ece857fd53a9f AGENCY FT AB17477313715834138669:Masoud:Deposits N/A</t>
  </si>
  <si>
    <t xml:space="preserve"> 20.05.2025 11:59:51</t>
  </si>
  <si>
    <t xml:space="preserve"> 22,494,584.04</t>
  </si>
  <si>
    <t xml:space="preserve"> 20.05.2025 13:09:42</t>
  </si>
  <si>
    <t xml:space="preserve"> REF:196ed2848b35b812 SIMAPP FT FROM OMAR SAID OMAR TO SHAODU  N/A</t>
  </si>
  <si>
    <t xml:space="preserve"> 20.05.2025 13:06:02</t>
  </si>
  <si>
    <t xml:space="preserve"> 27,894,584.04</t>
  </si>
  <si>
    <t xml:space="preserve"> 20.05.2025 13:30:09</t>
  </si>
  <si>
    <t xml:space="preserve"> REF:196ed3b01c0dd821 IB FT FROM SHAODU BUILDING MATERIAL LIMITED TO GOODWILL  PURCHASE</t>
  </si>
  <si>
    <t xml:space="preserve"> 2,149,762.50</t>
  </si>
  <si>
    <t xml:space="preserve"> 25,744,821.54</t>
  </si>
  <si>
    <t xml:space="preserve"> 20.05.2025 14:14:28</t>
  </si>
  <si>
    <t xml:space="preserve"> REF:196ed6394cb44905 AGENCY FT AB17477394481098955011:Stella Maro:Deposits N/A</t>
  </si>
  <si>
    <t xml:space="preserve"> 28,544,821.54</t>
  </si>
  <si>
    <t xml:space="preserve"> 20.05.2025 14:56:19</t>
  </si>
  <si>
    <t xml:space="preserve"> REF:196ed89e2f168a1e SIMAPP FT FROM MUSAFIRI JOHN MSEWA TO SHAODU MALIPO YA GLASS N/A</t>
  </si>
  <si>
    <t xml:space="preserve"> 20.05.2025 14:52:38</t>
  </si>
  <si>
    <t xml:space="preserve"> 1,353,000.00</t>
  </si>
  <si>
    <t xml:space="preserve"> 29,897,821.54</t>
  </si>
  <si>
    <t xml:space="preserve"> 20.05.2025 14:58:04</t>
  </si>
  <si>
    <t xml:space="preserve"> REF:196ed8b7f3bf3a76 AGENCY FT AB17477420640615609810:Mussa:Dp N/A</t>
  </si>
  <si>
    <t xml:space="preserve"> 2,661,000.00</t>
  </si>
  <si>
    <t xml:space="preserve"> 32,558,821.54</t>
  </si>
  <si>
    <t xml:space="preserve"> 20.05.2025 17:13:49</t>
  </si>
  <si>
    <t xml:space="preserve"> REF:196ee07c7a622a87 IB FT FROM SHAODU BUILDING MATERIAL LIMITED TO XINGHAO  PURCHASE</t>
  </si>
  <si>
    <t xml:space="preserve"> 12,000,000.00</t>
  </si>
  <si>
    <t xml:space="preserve"> 20,558,821.54</t>
  </si>
  <si>
    <t xml:space="preserve"> 20.05.2025 17:17:23</t>
  </si>
  <si>
    <t xml:space="preserve"> REF:196ee0b09ecf983a IB FT FROM SHAODU BUILDING MATERIAL LIMITED TO GLOBAL  PURCHASE</t>
  </si>
  <si>
    <t xml:space="preserve"> 20.05.2025 17:17:22</t>
  </si>
  <si>
    <t xml:space="preserve"> 20,450,000.00</t>
  </si>
  <si>
    <t xml:space="preserve"> 108,821.54</t>
  </si>
  <si>
    <t xml:space="preserve"> 20.05.2025 21:08:15</t>
  </si>
  <si>
    <t xml:space="preserve"> REF:196eede69d57baed SIMAPP FT FROM JIMSON PETRO MBEMBAT TO SHAODU ununuzi wa tailizi N/A</t>
  </si>
  <si>
    <t xml:space="preserve"> 20.05.2025 21:04:35</t>
  </si>
  <si>
    <t xml:space="preserve"> 8,108,821.54</t>
  </si>
  <si>
    <t xml:space="preserve"> 21.05.2025 09:10:12</t>
  </si>
  <si>
    <t xml:space="preserve"> REF:196f1735fd9f88ab SIMAPP FT FROM HASHIM IDDY RAMADHANI TO SHAODU  N/A</t>
  </si>
  <si>
    <t xml:space="preserve"> 21.05.2025 09:06:32</t>
  </si>
  <si>
    <t xml:space="preserve"> 9,528,821.54</t>
  </si>
  <si>
    <t xml:space="preserve"> 21.05.2025 10:39:52</t>
  </si>
  <si>
    <t xml:space="preserve"> REF:196f1c5763b24bb7 AGENCY FT AB17478129716812743415:Mussa:Dp N/A</t>
  </si>
  <si>
    <t xml:space="preserve"> 1,671,000.00</t>
  </si>
  <si>
    <t xml:space="preserve"> 11,199,821.54</t>
  </si>
  <si>
    <t xml:space="preserve"> 21.05.2025 10:47:10</t>
  </si>
  <si>
    <t xml:space="preserve"> REF:196f1cc22e9d99f3 SIMAPP FT FROM REVOCATUS PETER MSANDAWE TO SHAODU  N/A</t>
  </si>
  <si>
    <t xml:space="preserve"> 21.05.2025 10:43:29</t>
  </si>
  <si>
    <t xml:space="preserve"> 1,210,000.00</t>
  </si>
  <si>
    <t xml:space="preserve"> 12,409,821.54</t>
  </si>
  <si>
    <t xml:space="preserve"> 21.05.2025 11:27:59</t>
  </si>
  <si>
    <t xml:space="preserve"> REF:196f1f182228dad0 SIMAPP FT FROM OMAR SAID OMAR TO SHAODU  N/A</t>
  </si>
  <si>
    <t xml:space="preserve"> 21.05.2025 11:24:18</t>
  </si>
  <si>
    <t xml:space="preserve"> 15,409,821.54</t>
  </si>
  <si>
    <t xml:space="preserve"> 21.05.2025 14:16:57</t>
  </si>
  <si>
    <t xml:space="preserve"> REF:196f28c335b0a83c SIMAPP FT FROM JOHNSON JUSTUS GASPER TO SHAODU  N/A</t>
  </si>
  <si>
    <t xml:space="preserve"> 21.05.2025 14:13:16</t>
  </si>
  <si>
    <t xml:space="preserve"> 820,000.00</t>
  </si>
  <si>
    <t xml:space="preserve"> 16,229,821.54</t>
  </si>
  <si>
    <t xml:space="preserve"> 21.05.2025 14:58:36</t>
  </si>
  <si>
    <t xml:space="preserve"> REF:196f2b25815c8a49 SIMAPP FT FROM REVOCATUS PETER MSANDAWE TO SHAODU  N/A</t>
  </si>
  <si>
    <t xml:space="preserve"> 21.05.2025 14:54:56</t>
  </si>
  <si>
    <t xml:space="preserve"> 16,309,821.54</t>
  </si>
  <si>
    <t xml:space="preserve"> 21.05.2025 15:00:42</t>
  </si>
  <si>
    <t xml:space="preserve"> REF:196f2b43f22239f2 SIMUSSD FT FROM MOSES JOSEPH KASEBELE TO SHAODU  N/A</t>
  </si>
  <si>
    <t xml:space="preserve"> 21.05.2025 14:57:01</t>
  </si>
  <si>
    <t xml:space="preserve"> 21.05.2025 17:10:19</t>
  </si>
  <si>
    <t xml:space="preserve"> REF:196f32aeb76e98b5 AGENCY FT AB17478363979997906571:Arafat:Save N/A</t>
  </si>
  <si>
    <t xml:space="preserve"> 21.05.2025 17:10:18</t>
  </si>
  <si>
    <t xml:space="preserve"> 27,109,821.54</t>
  </si>
  <si>
    <t xml:space="preserve"> 21.05.2025 17:11:54</t>
  </si>
  <si>
    <t xml:space="preserve"> REF:196f32c617cafac0 AGENCY FT AB17478364937113981428:Arafat:Save N/A</t>
  </si>
  <si>
    <t xml:space="preserve"> 21.05.2025 18:53:52</t>
  </si>
  <si>
    <t xml:space="preserve"> REF:196f389b9a7339b1 AGENCY FT AB17478426110448606598:Mpita:Deposits N/A</t>
  </si>
  <si>
    <t xml:space="preserve"> 1,064,800.00</t>
  </si>
  <si>
    <t xml:space="preserve"> 32,764,621.54</t>
  </si>
  <si>
    <t xml:space="preserve"> 22.05.2025 08:32:59</t>
  </si>
  <si>
    <t xml:space="preserve"> REF:196f677a6c10bbf4 AGENCY FT AB17478917583513324050:Ngofi hardware:Deposits N/A</t>
  </si>
  <si>
    <t xml:space="preserve"> 34,164,621.54</t>
  </si>
  <si>
    <t xml:space="preserve"> 22.05.2025 08:59:00</t>
  </si>
  <si>
    <t xml:space="preserve"> REF:196f68f77fd6fb8f IB FT FROM SHAODU BUILDING MATERIAL LIMITED TO GOODWILL  PURCHASE</t>
  </si>
  <si>
    <t xml:space="preserve"> 12,722,260.00</t>
  </si>
  <si>
    <t xml:space="preserve"> 21,442,361.54</t>
  </si>
  <si>
    <t xml:space="preserve"> 22.05.2025 09:36:09</t>
  </si>
  <si>
    <t xml:space="preserve"> REF:196f6b1796d51b64 SIMAPP FT FROM MARY GIBSONI ISSANGA TO SHAODU  N/A</t>
  </si>
  <si>
    <t xml:space="preserve"> 22.05.2025 09:32:28</t>
  </si>
  <si>
    <t xml:space="preserve"> 2,455,000.00</t>
  </si>
  <si>
    <t xml:space="preserve"> 23,897,361.54</t>
  </si>
  <si>
    <t xml:space="preserve"> 22.05.2025 09:37:31</t>
  </si>
  <si>
    <t xml:space="preserve"> REF:196f6b2b97071bd5 SIMAPP FT FROM REVOCATUS PETER MSANDAWE TO SHAODU  N/A</t>
  </si>
  <si>
    <t xml:space="preserve"> 22.05.2025 09:33:50</t>
  </si>
  <si>
    <t xml:space="preserve"> 27,897,361.54</t>
  </si>
  <si>
    <t xml:space="preserve"> 22.05.2025 09:39:23</t>
  </si>
  <si>
    <t xml:space="preserve"> REF:196f6b4701d418b2 AGENCY FT AB17478957420544327667:Ezra:Kuweka N/A</t>
  </si>
  <si>
    <t xml:space="preserve"> 32,897,361.54</t>
  </si>
  <si>
    <t xml:space="preserve"> 22.05.2025 09:53:38</t>
  </si>
  <si>
    <t xml:space="preserve"> REF:196f6c17bc4fc8c5 AGENCY FT AB17478965969687592568:Mussa:Dp N/A</t>
  </si>
  <si>
    <t xml:space="preserve"> 2,865,000.00</t>
  </si>
  <si>
    <t xml:space="preserve"> 35,762,361.54</t>
  </si>
  <si>
    <t xml:space="preserve"> 22.05.2025 10:02:20</t>
  </si>
  <si>
    <t xml:space="preserve"> REF:196f6c972638083f AGENCY FT AB17478971189519524563:Ezra:Kuweka N/A</t>
  </si>
  <si>
    <t xml:space="preserve"> 42,762,361.54</t>
  </si>
  <si>
    <t xml:space="preserve"> 22.05.2025 10:12:13</t>
  </si>
  <si>
    <t xml:space="preserve"> REF:196f6d2809de4a63 SIMAPP FT FROM MARY GIBSONI ISSANGA TO SHAODU  N/A</t>
  </si>
  <si>
    <t xml:space="preserve"> 22.05.2025 10:08:32</t>
  </si>
  <si>
    <t xml:space="preserve"> 42,802,361.54</t>
  </si>
  <si>
    <t xml:space="preserve"> 22.05.2025 10:19:28</t>
  </si>
  <si>
    <t xml:space="preserve"> REF:196f6d923030eb77 IB FT FROM SHAODU BUILDING MATERIAL LIMITED TO AFRICAN  TRANSPORT</t>
  </si>
  <si>
    <t xml:space="preserve"> 1,395,350.00</t>
  </si>
  <si>
    <t xml:space="preserve"> 41,407,011.54</t>
  </si>
  <si>
    <t xml:space="preserve"> 22.05.2025 10:43:08</t>
  </si>
  <si>
    <t xml:space="preserve"> REF:196f6eecc4a9e8a8 AGENCY FT AB17478995666891883568:Ezra nashon:Kuweka N/A</t>
  </si>
  <si>
    <t xml:space="preserve"> 22.05.2025 10:43:07</t>
  </si>
  <si>
    <t xml:space="preserve"> 44,407,011.54</t>
  </si>
  <si>
    <t xml:space="preserve"> 22.05.2025 10:48:13</t>
  </si>
  <si>
    <t xml:space="preserve"> REF:196f6f3737b0d896 AGENCY FT AB17478998716159694133:Kinunda:Malipo ya cement N/A</t>
  </si>
  <si>
    <t xml:space="preserve"> 22.05.2025 10:48:12</t>
  </si>
  <si>
    <t xml:space="preserve"> 45,807,011.54</t>
  </si>
  <si>
    <t xml:space="preserve"> 22.05.2025 10:57:11</t>
  </si>
  <si>
    <t xml:space="preserve"> REF:196f6fba8c6afa16 SIMAPP FT FROM CATEGO CO  LTD TO SHAODU  N/A</t>
  </si>
  <si>
    <t xml:space="preserve"> 22.05.2025 10:53:30</t>
  </si>
  <si>
    <t xml:space="preserve"> 4,872,000.00</t>
  </si>
  <si>
    <t xml:space="preserve"> 50,679,011.54</t>
  </si>
  <si>
    <t xml:space="preserve"> 22.05.2025 11:11:25</t>
  </si>
  <si>
    <t xml:space="preserve"> REF:196f708b06430af3 AGENCY FT AB17479012634461796506:John glass:Deposits N/A</t>
  </si>
  <si>
    <t xml:space="preserve"> 22.05.2025 11:11:24</t>
  </si>
  <si>
    <t xml:space="preserve"> 60,679,011.54</t>
  </si>
  <si>
    <t xml:space="preserve"> 22.05.2025 11:53:37</t>
  </si>
  <si>
    <t xml:space="preserve"> REF:196f72f538246beb SIMAPP FT FROM CATEGO CO  LTD TO SHAODU  N/A</t>
  </si>
  <si>
    <t xml:space="preserve"> 22.05.2025 11:49:56</t>
  </si>
  <si>
    <t xml:space="preserve"> 610,500.00</t>
  </si>
  <si>
    <t xml:space="preserve"> 61,289,511.54</t>
  </si>
  <si>
    <t xml:space="preserve"> 22.05.2025 12:13:25</t>
  </si>
  <si>
    <t xml:space="preserve"> REF:196f74174a49bab6 AGENCY FT AB17479049836953779587:Tecla:Glass N/A</t>
  </si>
  <si>
    <t xml:space="preserve"> 22.05.2025 12:13:24</t>
  </si>
  <si>
    <t xml:space="preserve"> 11,100,000.00</t>
  </si>
  <si>
    <t xml:space="preserve"> 72,389,511.54</t>
  </si>
  <si>
    <t xml:space="preserve"> 22.05.2025 12:45:05</t>
  </si>
  <si>
    <t xml:space="preserve"> REF:196f75e73f8e2b9a AGENCY FT AB17479068840892503444:Madame Mariam:Lulu Cement N/A</t>
  </si>
  <si>
    <t xml:space="preserve"> 73,389,511.54</t>
  </si>
  <si>
    <t xml:space="preserve"> 22.05.2025 13:19:40</t>
  </si>
  <si>
    <t xml:space="preserve"> REF:196f77e1c7070be5 AGENCY FT AB17479089588706445053:Nisakumbona mwafula:Malipo N/A</t>
  </si>
  <si>
    <t xml:space="preserve"> 2,285,000.00</t>
  </si>
  <si>
    <t xml:space="preserve"> 75,674,511.54</t>
  </si>
  <si>
    <t xml:space="preserve"> 22.05.2025 13:57:05</t>
  </si>
  <si>
    <t xml:space="preserve"> REF:196f7a05e024a829 AGENCY FT AB17479112040208035006:Majeba:Cash Deposit N/A</t>
  </si>
  <si>
    <t xml:space="preserve"> 762,500.00</t>
  </si>
  <si>
    <t xml:space="preserve"> 76,437,011.54</t>
  </si>
  <si>
    <t xml:space="preserve"> 22.05.2025 13:58:20</t>
  </si>
  <si>
    <t xml:space="preserve"> REF:196f7a1824a3da9d SIMAPP FT FROM OMAR SAID OMAR TO SHAODU  N/A</t>
  </si>
  <si>
    <t xml:space="preserve"> 22.05.2025 13:54:39</t>
  </si>
  <si>
    <t xml:space="preserve"> 81,937,011.54</t>
  </si>
  <si>
    <t xml:space="preserve"> 22.05.2025 14:20:37</t>
  </si>
  <si>
    <t xml:space="preserve"> REF:196f7b5e8c06aad7 SIMAPP FT FROM ONEBEST BUILD MATERI  AND GEN SUP TO SHAODU  N/A</t>
  </si>
  <si>
    <t xml:space="preserve"> 22.05.2025 14:16:56</t>
  </si>
  <si>
    <t xml:space="preserve"> 941,400.00</t>
  </si>
  <si>
    <t xml:space="preserve"> 82,878,411.54</t>
  </si>
  <si>
    <t xml:space="preserve"> 22.05.2025 14:37:00</t>
  </si>
  <si>
    <t xml:space="preserve"> REF:196f7c4e877e6ba3 AGENCY FT AB17479135987538202144:Esther:Deposit N/A</t>
  </si>
  <si>
    <t xml:space="preserve"> 22.05.2025 14:36:59</t>
  </si>
  <si>
    <t xml:space="preserve"> 615,000.00</t>
  </si>
  <si>
    <t xml:space="preserve"> 22.05.2025 16:25:12</t>
  </si>
  <si>
    <t xml:space="preserve"> REF:196f827f78a8e8b1 SIMAPP FT FROM ZAY SHUAIBU FALISI TO SHAODU  N/A</t>
  </si>
  <si>
    <t xml:space="preserve"> 22.05.2025 16:21:31</t>
  </si>
  <si>
    <t xml:space="preserve"> 84,873,411.54</t>
  </si>
  <si>
    <t xml:space="preserve"> 22.05.2025 16:32:39</t>
  </si>
  <si>
    <t xml:space="preserve"> REF:196f82ecbada9954 SIMAPP FT FROM FRANCO MOLOLO MWAKABUTA TO SHAODU  N/A</t>
  </si>
  <si>
    <t xml:space="preserve"> 22.05.2025 16:28:58</t>
  </si>
  <si>
    <t xml:space="preserve"> 295,000.00</t>
  </si>
  <si>
    <t xml:space="preserve"> 85,168,411.54</t>
  </si>
  <si>
    <t xml:space="preserve"> 22.05.2025 16:50:47</t>
  </si>
  <si>
    <t xml:space="preserve"> REF:196f83f6534b8bd3 IB FT FROM SHAODU BUILDING MATERIAL LIMITED TO SAPPHIRE  PURCHASE</t>
  </si>
  <si>
    <t xml:space="preserve"> 45,168,411.54</t>
  </si>
  <si>
    <t xml:space="preserve"> 22.05.2025 16:52:49</t>
  </si>
  <si>
    <t xml:space="preserve"> REF:196f8449f2643906 ESB TIPS YAS/ZANTEL 501-25699775411092 25571910982 SHAODU TO SHAODU B</t>
  </si>
  <si>
    <t xml:space="preserve"> 45,498,411.54</t>
  </si>
  <si>
    <t xml:space="preserve"> 22.05.2025 17:00:16</t>
  </si>
  <si>
    <t xml:space="preserve"> REF:196f848147ef99b0 IB FT FROM SHAODU BUILDING MATERIAL LIMITED TO KEDA  PURCHASE</t>
  </si>
  <si>
    <t xml:space="preserve"> 45,396,000.00</t>
  </si>
  <si>
    <t xml:space="preserve"> 23.05.2025 08:44:43</t>
  </si>
  <si>
    <t xml:space="preserve"> REF:196fba8bf545ea46 AGENCY FT AB17479788619784236596:Stinus:Deposits N/A</t>
  </si>
  <si>
    <t xml:space="preserve"> 702,411.54</t>
  </si>
  <si>
    <t xml:space="preserve"> 23.05.2025 08:52:45</t>
  </si>
  <si>
    <t xml:space="preserve"> REF:196fbb01835a9b10 AGENCY FT AB17479793433351525821:JUSTINE:Malipo N/A</t>
  </si>
  <si>
    <t xml:space="preserve"> 2,322,411.54</t>
  </si>
  <si>
    <t xml:space="preserve"> 23.05.2025 09:09:41</t>
  </si>
  <si>
    <t xml:space="preserve"> REF:196fbc2f79f2ea4c ESB TIPS YAS/ZANTEL 501-25699789252027 25571549038 KIMARA TO SHAODU B</t>
  </si>
  <si>
    <t xml:space="preserve"> 23.05.2025 09:09:40</t>
  </si>
  <si>
    <t xml:space="preserve"> 3,722,411.54</t>
  </si>
  <si>
    <t xml:space="preserve"> 23.05.2025 09:28:07</t>
  </si>
  <si>
    <t xml:space="preserve"> REF:196fbd077c18d9ad SIMAPP FT FROM TONY THOMAS NGOWI TO SHAODU  N/A</t>
  </si>
  <si>
    <t xml:space="preserve"> 23.05.2025 09:24:25</t>
  </si>
  <si>
    <t xml:space="preserve"> 5,222,411.54</t>
  </si>
  <si>
    <t xml:space="preserve"> 23.05.2025 10:09:11</t>
  </si>
  <si>
    <t xml:space="preserve"> REF:196fbf6133e9db28 AGENCY FT AB17479839295412051908:Samwel lyimo:Malipo N/A</t>
  </si>
  <si>
    <t xml:space="preserve"> 6,622,411.54</t>
  </si>
  <si>
    <t xml:space="preserve"> 23.05.2025 10:42:00</t>
  </si>
  <si>
    <t xml:space="preserve"> REF:196fc141ecd9aa74 SIMAPP FT FROM FRANCO MOLOLO MWAKABUTA TO SHAODU  N/A</t>
  </si>
  <si>
    <t xml:space="preserve"> 23.05.2025 10:38:19</t>
  </si>
  <si>
    <t xml:space="preserve"> 1,125,000.00</t>
  </si>
  <si>
    <t xml:space="preserve"> 7,747,411.54</t>
  </si>
  <si>
    <t xml:space="preserve"> 23.05.2025 10:46:01</t>
  </si>
  <si>
    <t xml:space="preserve"> REF:196fc17ca9a13a48 SIMAPP FT FROM PRISCUS MAIKO KANJE TO SHAODU  N/A</t>
  </si>
  <si>
    <t xml:space="preserve"> 23.05.2025 10:42:19</t>
  </si>
  <si>
    <t xml:space="preserve"> 5,046,000.00</t>
  </si>
  <si>
    <t xml:space="preserve"> 12,793,411.54</t>
  </si>
  <si>
    <t xml:space="preserve"> 23.05.2025 13:20:41</t>
  </si>
  <si>
    <t xml:space="preserve"> REF:196fca564c6a38e5 AGENCY FT AB17479954194742452920:Nice kaziri:Deposit N/A</t>
  </si>
  <si>
    <t xml:space="preserve"> 17,793,411.54</t>
  </si>
  <si>
    <t xml:space="preserve"> 23.05.2025 15:10:39</t>
  </si>
  <si>
    <t xml:space="preserve"> REF:196fd0a120cf2b1b SIMAPP FT FROM FRANCO MOLOLO MWAKABUTA TO SHAODU  N/A</t>
  </si>
  <si>
    <t xml:space="preserve"> 23.05.2025 15:06:57</t>
  </si>
  <si>
    <t xml:space="preserve"> 2,635,500.00</t>
  </si>
  <si>
    <t xml:space="preserve"> 20,428,911.54</t>
  </si>
  <si>
    <t xml:space="preserve"> 23.05.2025 15:35:09</t>
  </si>
  <si>
    <t xml:space="preserve"> REF:196fd207f6ad58ee IB FT FROM HAINAN INTERNATIONAL LTD TO SHAODU  CRDB 250523 01</t>
  </si>
  <si>
    <t xml:space="preserve"> 23.05.2025 15:35:08</t>
  </si>
  <si>
    <t xml:space="preserve"> 74,700,000.00</t>
  </si>
  <si>
    <t xml:space="preserve"> 95,128,911.54</t>
  </si>
  <si>
    <t xml:space="preserve"> 23.05.2025 15:42:48</t>
  </si>
  <si>
    <t xml:space="preserve"> REF:196fd2782172ba0f SIMAPP FT FROM REVOCATUS PETER MSANDAWE TO SHAODU  N/A</t>
  </si>
  <si>
    <t xml:space="preserve"> 23.05.2025 15:39:07</t>
  </si>
  <si>
    <t xml:space="preserve"> 1,295,000.00</t>
  </si>
  <si>
    <t xml:space="preserve"> 96,423,911.54</t>
  </si>
  <si>
    <t xml:space="preserve"> 23.05.2025 16:18:09</t>
  </si>
  <si>
    <t xml:space="preserve"> REF:196fd47e048a6b20 AGENCY FT AB17480060679127031799:Kulwa Hamis:Kuweka N/A</t>
  </si>
  <si>
    <t xml:space="preserve"> 5,467,000.00</t>
  </si>
  <si>
    <t xml:space="preserve"> 101,890,911.54</t>
  </si>
  <si>
    <t xml:space="preserve"> 23.05.2025 16:19:31</t>
  </si>
  <si>
    <t xml:space="preserve"> REF:196fd491d3c41b1c SIMAPP FT FROM GLORIA FESTO TEMBA TO SHAODU  N/A</t>
  </si>
  <si>
    <t xml:space="preserve"> 23.05.2025 16:15:49</t>
  </si>
  <si>
    <t xml:space="preserve"> 765,000.00</t>
  </si>
  <si>
    <t xml:space="preserve"> 102,655,911.54</t>
  </si>
  <si>
    <t xml:space="preserve"> 23.05.2025 16:39:43</t>
  </si>
  <si>
    <t xml:space="preserve"> REF:196fd5b9c160a872 SIMAPP FT FROM LABAN MUSA HAMISI TO SHAODU  N/A</t>
  </si>
  <si>
    <t xml:space="preserve"> 23.05.2025 16:36:01</t>
  </si>
  <si>
    <t xml:space="preserve"> 108,655,911.54</t>
  </si>
  <si>
    <t xml:space="preserve"> 23.05.2025 17:29:43</t>
  </si>
  <si>
    <t xml:space="preserve"> REF:196fd8963626ca98 AGENCY FT AB17480103611336939637:Rajabu. Maisala:Kuweka N/A</t>
  </si>
  <si>
    <t xml:space="preserve"> 117,855,911.54</t>
  </si>
  <si>
    <t xml:space="preserve"> 23.05.2025 17:47:22</t>
  </si>
  <si>
    <t xml:space="preserve"> REF:196fd998d4285a16 IB FT FROM SHAODU BUILDING MATERIAL LIMITED TO KEDA  PURCHASE</t>
  </si>
  <si>
    <t xml:space="preserve"> 17,855,911.54</t>
  </si>
  <si>
    <t xml:space="preserve"> 23.05.2025 18:05:58</t>
  </si>
  <si>
    <t xml:space="preserve"> REF:196fdaa9319f0b2e SIMUSSD FT FROM BERENARDO HAMIS MAGAZI TO SHAODU  N/A</t>
  </si>
  <si>
    <t xml:space="preserve"> 23.05.2025 18:02:16</t>
  </si>
  <si>
    <t xml:space="preserve"> 1,708,000.00</t>
  </si>
  <si>
    <t xml:space="preserve"> 19,563,911.54</t>
  </si>
  <si>
    <t xml:space="preserve"> 23.05.2025 19:27:13</t>
  </si>
  <si>
    <t xml:space="preserve"> REF:196fdf4f7f2f0921 IB FT FROM SHAODU BUILDING MATERIAL LIMITED TO GLOBAL  PURCHASE</t>
  </si>
  <si>
    <t xml:space="preserve"> 19,000,000.00</t>
  </si>
  <si>
    <t xml:space="preserve"> 563,911.54</t>
  </si>
  <si>
    <t xml:space="preserve"> 24.05.2025 08:36:58</t>
  </si>
  <si>
    <t xml:space="preserve"> REF:19700c8005986a78 AGENCY FT AB17480647962608642601:Stinus:Deposits N/A</t>
  </si>
  <si>
    <t xml:space="preserve"> 6,063,911.54</t>
  </si>
  <si>
    <t xml:space="preserve"> 24.05.2025 09:11:27</t>
  </si>
  <si>
    <t xml:space="preserve"> REF:19700e791c9e89cb SIMAPP FT FROM MUSSA EDWARD TUYA TO SHAODU  N/A</t>
  </si>
  <si>
    <t xml:space="preserve"> 24.05.2025 09:07:45</t>
  </si>
  <si>
    <t xml:space="preserve"> 3,120,000.00</t>
  </si>
  <si>
    <t xml:space="preserve"> 9,183,911.54</t>
  </si>
  <si>
    <t xml:space="preserve"> 24.05.2025 09:17:53</t>
  </si>
  <si>
    <t xml:space="preserve"> REF:19700ed741f928d9 AGENCY FT AB17480672508183309254:Stephano mzenha:Milipo cemeti N/A</t>
  </si>
  <si>
    <t xml:space="preserve"> 24.05.2025 09:17:52</t>
  </si>
  <si>
    <t xml:space="preserve"> 11,683,911.54</t>
  </si>
  <si>
    <t xml:space="preserve"> 24.05.2025 09:28:38</t>
  </si>
  <si>
    <t xml:space="preserve"> REF:19700f74e06a0b8d SIMUSSD FT FROM HAMISI MOHAMEDI NGOTA TO SHAODU  N/A</t>
  </si>
  <si>
    <t xml:space="preserve"> 24.05.2025 09:24:56</t>
  </si>
  <si>
    <t xml:space="preserve"> 4,979,000.00</t>
  </si>
  <si>
    <t xml:space="preserve"> 16,662,911.54</t>
  </si>
  <si>
    <t xml:space="preserve"> 24.05.2025 09:43:56</t>
  </si>
  <si>
    <t xml:space="preserve"> REF:19701054ea0999c2 AGENCY FT AB17480688140823658598:Ally omary:Dp N/A</t>
  </si>
  <si>
    <t xml:space="preserve"> 17,362,911.54</t>
  </si>
  <si>
    <t xml:space="preserve"> 24.05.2025 10:32:35</t>
  </si>
  <si>
    <t xml:space="preserve"> REF:1970131d97a33ab1 SIMAPP FT FROM STEPHANO JAIROS MZENHA TO SHAODU  N/A</t>
  </si>
  <si>
    <t xml:space="preserve"> 24.05.2025 10:28:53</t>
  </si>
  <si>
    <t xml:space="preserve"> 1,674,000.00</t>
  </si>
  <si>
    <t xml:space="preserve"> 19,036,911.54</t>
  </si>
  <si>
    <t xml:space="preserve"> 24.05.2025 10:45:51</t>
  </si>
  <si>
    <t xml:space="preserve"> G M HARDWARE                                      CASH DEPOSITS                           </t>
  </si>
  <si>
    <t xml:space="preserve"> 27,536,911.54</t>
  </si>
  <si>
    <t xml:space="preserve"> 24.05.2025 11:01:10</t>
  </si>
  <si>
    <t xml:space="preserve"> REF:197014c05ce9c9d9 SIMAPP FT FROM OMAR SAID OMAR TO SHAODU  N/A</t>
  </si>
  <si>
    <t xml:space="preserve"> 24.05.2025 10:57:28</t>
  </si>
  <si>
    <t xml:space="preserve"> 31,736,911.54</t>
  </si>
  <si>
    <t xml:space="preserve"> 24.05.2025 11:06:57</t>
  </si>
  <si>
    <t xml:space="preserve"> REF:19701514ef432b78 SIMAPP FT FROM DENIS ONESPHOR MTENGA TO SHAODU  N/A</t>
  </si>
  <si>
    <t xml:space="preserve"> 24.05.2025 11:03:15</t>
  </si>
  <si>
    <t xml:space="preserve"> 34,496,911.54</t>
  </si>
  <si>
    <t xml:space="preserve"> 24.05.2025 11:13:10</t>
  </si>
  <si>
    <t xml:space="preserve"> REF:1970157015a9fbc6 AGENCY FT AB17480741682467846354:Tiffah:Malipo N/A</t>
  </si>
  <si>
    <t xml:space="preserve"> 35,896,911.54</t>
  </si>
  <si>
    <t xml:space="preserve"> 24.05.2025 11:16:47</t>
  </si>
  <si>
    <t xml:space="preserve"> REF:197015a511928928 AGENCY FT AB17480743850737328640:Grace Shayo:Deposit N/A</t>
  </si>
  <si>
    <t xml:space="preserve"> 37,296,911.54</t>
  </si>
  <si>
    <t xml:space="preserve"> 24.05.2025 11:27:03</t>
  </si>
  <si>
    <t xml:space="preserve"> REF:1970163b78793916 AGENCY FT AB17480750013003664189:Kanyika:Akiba N/A</t>
  </si>
  <si>
    <t xml:space="preserve"> 38,696,911.54</t>
  </si>
  <si>
    <t xml:space="preserve"> 24.05.2025 12:40:57</t>
  </si>
  <si>
    <t xml:space="preserve"> REF:19701a75e7d42ac9 AGENCY FT AB17480794349471599389:Tumaini:Malipo N/A</t>
  </si>
  <si>
    <t xml:space="preserve"> 43,496,911.54</t>
  </si>
  <si>
    <t xml:space="preserve"> 24.05.2025 12:45:27</t>
  </si>
  <si>
    <t xml:space="preserve"> REF:19701ab7e7ca188f SIMAPP FT FROM ALIHUSEIN M SHARIFF OR FA TO SHAODU  N/A</t>
  </si>
  <si>
    <t xml:space="preserve"> 24.05.2025 12:41:45</t>
  </si>
  <si>
    <t xml:space="preserve"> 45,996,911.54</t>
  </si>
  <si>
    <t xml:space="preserve"> 24.05.2025 13:25:11</t>
  </si>
  <si>
    <t xml:space="preserve"> REF:19701cfdca640bbc SIMAPP FT FROM ANSWARI MNYONGE OTHUMANI TO SHAODU  N/A</t>
  </si>
  <si>
    <t xml:space="preserve"> 24.05.2025 13:21:29</t>
  </si>
  <si>
    <t xml:space="preserve"> 673,000.00</t>
  </si>
  <si>
    <t xml:space="preserve"> 46,669,911.54</t>
  </si>
  <si>
    <t xml:space="preserve"> 24.05.2025 13:42:42</t>
  </si>
  <si>
    <t xml:space="preserve"> REF:19701dfe92355836 AGENCY FT AB17480831404768054944:SA Store:Malipo N/A</t>
  </si>
  <si>
    <t xml:space="preserve"> 51,000.00</t>
  </si>
  <si>
    <t xml:space="preserve"> 46,720,911.54</t>
  </si>
  <si>
    <t xml:space="preserve"> 24.05.2025 14:09:02</t>
  </si>
  <si>
    <t xml:space="preserve"> REF:19701f8043b918e0 IB FT FROM SHAODU BUILDING MATERIAL LIMITED TO KEDA  PURCHASE</t>
  </si>
  <si>
    <t xml:space="preserve"> 36,000,000.00</t>
  </si>
  <si>
    <t xml:space="preserve"> 10,720,911.54</t>
  </si>
  <si>
    <t xml:space="preserve"> 24.05.2025 14:12:43</t>
  </si>
  <si>
    <t xml:space="preserve"> REF:19701fb61ef4c9dd AGENCY FT AB17480849408487269806:Kinunda:Malipo N/A</t>
  </si>
  <si>
    <t xml:space="preserve"> 12,120,911.54</t>
  </si>
  <si>
    <t xml:space="preserve"> 24.05.2025 14:13:38</t>
  </si>
  <si>
    <t xml:space="preserve"> REF:19701fc387ad4a90 IB FT FROM SHAODU BUILDING MATERIAL LIMITED TO GLOBAL  PURCHASE</t>
  </si>
  <si>
    <t xml:space="preserve"> 2,120,911.54</t>
  </si>
  <si>
    <t xml:space="preserve"> 24.05.2025 14:46:21</t>
  </si>
  <si>
    <t xml:space="preserve"> REF:197021a2f0d57910 AGENCY FT AB17480869594425756858:Sir stores:Dp N/A</t>
  </si>
  <si>
    <t xml:space="preserve"> 2,161,911.54</t>
  </si>
  <si>
    <t xml:space="preserve"> 24.05.2025 14:50:05</t>
  </si>
  <si>
    <t xml:space="preserve"> REF:197021d95f5d192d AGENCY FT AB17480871823346752974:SA Store:Malipo N/A</t>
  </si>
  <si>
    <t xml:space="preserve"> 24.05.2025 14:50:04</t>
  </si>
  <si>
    <t xml:space="preserve"> 2,196,911.54</t>
  </si>
  <si>
    <t xml:space="preserve"> 24.05.2025 20:13:07</t>
  </si>
  <si>
    <t xml:space="preserve"> REF:197034555642e9dc AGENCY FT AB17481065644661443030:Jackson:Deposit N/A</t>
  </si>
  <si>
    <t xml:space="preserve"> 24.05.2025 20:13:06</t>
  </si>
  <si>
    <t xml:space="preserve"> 3,196,911.54</t>
  </si>
  <si>
    <t xml:space="preserve"> 25.05.2025 15:20:59</t>
  </si>
  <si>
    <t xml:space="preserve"> REF:19707603a61489b0 AGENCY FT AB17481754359132458999:Diwani Msuya:Akiba N/A</t>
  </si>
  <si>
    <t xml:space="preserve"> 25.05.2025 15:20:58</t>
  </si>
  <si>
    <t xml:space="preserve"> 4,576,911.54</t>
  </si>
  <si>
    <t xml:space="preserve"> 26.05.2025 07:58:09</t>
  </si>
  <si>
    <t xml:space="preserve"> REF:1970af12a7acc89f SIMAPP FT FROM SETH STIVIN JACKSON TO SHAODU  N/A</t>
  </si>
  <si>
    <t xml:space="preserve"> 26.05.2025 07:54:26</t>
  </si>
  <si>
    <t xml:space="preserve"> 5,976,911.54</t>
  </si>
  <si>
    <t xml:space="preserve"> 26.05.2025 08:20:57</t>
  </si>
  <si>
    <t xml:space="preserve"> REF:1970b060a7c47917 SIMAPP FT FROM SALMA SWERD KASSIMU TO SHAODU Mwanga Hardware N/A</t>
  </si>
  <si>
    <t xml:space="preserve"> 26.05.2025 08:17:14</t>
  </si>
  <si>
    <t xml:space="preserve"> 7,376,911.54</t>
  </si>
  <si>
    <t xml:space="preserve"> 26.05.2025 08:24:26</t>
  </si>
  <si>
    <t xml:space="preserve"> REF:1970b0938bb7588d IB FT FROM E- KAD INVESTMENT CO LTD TO SHAODU</t>
  </si>
  <si>
    <t xml:space="preserve"> 26.05.2025 08:24:25</t>
  </si>
  <si>
    <t xml:space="preserve"> 19,820,000.00</t>
  </si>
  <si>
    <t xml:space="preserve"> 27,196,911.54</t>
  </si>
  <si>
    <t xml:space="preserve"> 26.05.2025 08:36:14</t>
  </si>
  <si>
    <t xml:space="preserve"> REF:1970b1406e080bd5 AGENCY FT AB17482375508196072096:Ezra:Kuweka N/A</t>
  </si>
  <si>
    <t xml:space="preserve"> 26.05.2025 08:36:13</t>
  </si>
  <si>
    <t xml:space="preserve"> 30,196,911.54</t>
  </si>
  <si>
    <t xml:space="preserve"> 26.05.2025 09:19:21</t>
  </si>
  <si>
    <t xml:space="preserve"> REF:1970b3b7fbf41b25 AGENCY FT AB17482401377389742429:Stinus:Deposits N/A</t>
  </si>
  <si>
    <t xml:space="preserve"> 26.05.2025 09:19:20</t>
  </si>
  <si>
    <t xml:space="preserve"> 31,396,911.54</t>
  </si>
  <si>
    <t xml:space="preserve"> 26.05.2025 09:40:44</t>
  </si>
  <si>
    <t xml:space="preserve"> REF:1970b4f13354fa7a AGENCY FT AB17482414207533641528:Ezra:Kuweka N/A</t>
  </si>
  <si>
    <t xml:space="preserve"> 26.05.2025 09:40:43</t>
  </si>
  <si>
    <t xml:space="preserve"> 2,598,000.00</t>
  </si>
  <si>
    <t xml:space="preserve"> 33,994,911.54</t>
  </si>
  <si>
    <t xml:space="preserve"> 26.05.2025 09:48:06</t>
  </si>
  <si>
    <t xml:space="preserve"> REF:1970b55d2e4e2b0f AGENCY FT AB17482418628334424003:Rajab:Dep N/A</t>
  </si>
  <si>
    <t xml:space="preserve"> 26.05.2025 09:48:05</t>
  </si>
  <si>
    <t xml:space="preserve"> 36,994,911.54</t>
  </si>
  <si>
    <t xml:space="preserve"> 26.05.2025 09:51:12</t>
  </si>
  <si>
    <t xml:space="preserve"> REF:1970b58a88b14bb3 SIMUSSD FT FROM BERENARDO HAMIS MAGAZI TO SHAODU  N/A</t>
  </si>
  <si>
    <t xml:space="preserve"> 26.05.2025 09:47:29</t>
  </si>
  <si>
    <t xml:space="preserve"> 285,000.00</t>
  </si>
  <si>
    <t xml:space="preserve"> 37,279,911.54</t>
  </si>
  <si>
    <t xml:space="preserve"> 26.05.2025 10:05:57</t>
  </si>
  <si>
    <t xml:space="preserve"> REF:1970b66295ca3b51 SIMAPP FT FROM REVOCATUS PETER MSANDAWE TO SHAODU  N/A</t>
  </si>
  <si>
    <t xml:space="preserve"> 26.05.2025 10:02:14</t>
  </si>
  <si>
    <t xml:space="preserve"> 37,339,911.54</t>
  </si>
  <si>
    <t xml:space="preserve"> 26.05.2025 11:07:06</t>
  </si>
  <si>
    <t xml:space="preserve"> TZ#403FTOT251460002#MT103#PAINTS AND HARDWARE STORE LIMITED#FIS/3207000/GLASS PAYMENT</t>
  </si>
  <si>
    <t xml:space="preserve"> 3,795,000.00</t>
  </si>
  <si>
    <t xml:space="preserve"> 41,134,911.54</t>
  </si>
  <si>
    <t xml:space="preserve"> 26.05.2025 11:28:49</t>
  </si>
  <si>
    <t xml:space="preserve"> REF:1970bb20ad32ebe7 AGENCY FT AB17482479064828255149:Mpogolo:Malipo N/A</t>
  </si>
  <si>
    <t xml:space="preserve"> 43,934,911.54</t>
  </si>
  <si>
    <t xml:space="preserve"> 26.05.2025 11:50:23</t>
  </si>
  <si>
    <t xml:space="preserve"> REF:1970bc5c692fc8ff AGENCY FT AB17482491997158803078:Mariam:Payment N/A</t>
  </si>
  <si>
    <t xml:space="preserve"> 26.05.2025 11:50:22</t>
  </si>
  <si>
    <t xml:space="preserve"> 12,750,000.00</t>
  </si>
  <si>
    <t xml:space="preserve"> 56,684,911.54</t>
  </si>
  <si>
    <t xml:space="preserve"> 27.05.2025 07:36:11</t>
  </si>
  <si>
    <t xml:space="preserve"> REF:197100365099096a SIMAPP FT FROM MARIAM OTHUMAN AWADHI TO SHAODU  cement  N/A</t>
  </si>
  <si>
    <t xml:space="preserve"> 27.05.2025 07:32:27</t>
  </si>
  <si>
    <t xml:space="preserve"> 58,084,911.54</t>
  </si>
  <si>
    <t xml:space="preserve"> 27.05.2025 08:11:26</t>
  </si>
  <si>
    <t xml:space="preserve"> REF:1971023aecd60ab1 SIMAPP FT FROM DANIEL CHARLES KILAMHAMA TO SHAODU  N/A</t>
  </si>
  <si>
    <t xml:space="preserve"> 27.05.2025 08:07:43</t>
  </si>
  <si>
    <t xml:space="preserve"> 60,844,911.54</t>
  </si>
  <si>
    <t xml:space="preserve"> 27.05.2025 08:44:05</t>
  </si>
  <si>
    <t xml:space="preserve"> REF:1971044fa644ca5e ESB TIPS YAS/ZANTEL 501-25558586215956 25571549038 KIMARA TO SHAODU B</t>
  </si>
  <si>
    <t xml:space="preserve"> 62,044,911.54</t>
  </si>
  <si>
    <t xml:space="preserve"> 27.05.2025 08:51:09</t>
  </si>
  <si>
    <t xml:space="preserve"> REF:19710480804d09f9 AGENCY FT AB17483248452057873299:Stinus:Deposits N/A</t>
  </si>
  <si>
    <t xml:space="preserve"> 27.05.2025 08:51:08</t>
  </si>
  <si>
    <t xml:space="preserve"> 65,244,911.54</t>
  </si>
  <si>
    <t xml:space="preserve"> 27.05.2025 09:06:07</t>
  </si>
  <si>
    <t xml:space="preserve"> REF:1971055bf0538a73 SIMAPP FT FROM HIPOLITE ERASTO MJUNGU TO SHAODU kununua cement  N/A</t>
  </si>
  <si>
    <t xml:space="preserve"> 27.05.2025 09:02:24</t>
  </si>
  <si>
    <t xml:space="preserve"> 4,050,000.00</t>
  </si>
  <si>
    <t xml:space="preserve"> 69,294,911.54</t>
  </si>
  <si>
    <t xml:space="preserve"> 27.05.2025 09:14:55</t>
  </si>
  <si>
    <t xml:space="preserve"> REF:197105dce25969bc AGENCY FT AB17483262721456742763:Mpogolo:Malipo N/A</t>
  </si>
  <si>
    <t xml:space="preserve"> 70,694,911.54</t>
  </si>
  <si>
    <t xml:space="preserve"> 27.05.2025 09:29:34</t>
  </si>
  <si>
    <t xml:space="preserve"> REF:197106b371939845 SIMAPP FT FROM MICHAEL STEPHANO MUWAHA TO SHAODU GLASS PAYMENT  N/A</t>
  </si>
  <si>
    <t xml:space="preserve"> 27.05.2025 09:25:51</t>
  </si>
  <si>
    <t xml:space="preserve"> 78,494,911.54</t>
  </si>
  <si>
    <t xml:space="preserve"> 27.05.2025 09:39:53</t>
  </si>
  <si>
    <t xml:space="preserve"> REF:1971074a8787fbc8 AGENCY FT AB17483277698939409696:Mussa:Dp N/A</t>
  </si>
  <si>
    <t xml:space="preserve"> 87,494,911.54</t>
  </si>
  <si>
    <t xml:space="preserve"> 27.05.2025 09:41:10</t>
  </si>
  <si>
    <t xml:space="preserve"> REF:1971075d5e2d1bb1 SIMAPP FT FROM MICHAEL STEPHANO MUWAHA TO SHAODU GLASS PAYMENT  N/A</t>
  </si>
  <si>
    <t xml:space="preserve"> 27.05.2025 09:37:27</t>
  </si>
  <si>
    <t xml:space="preserve"> 88,394,911.54</t>
  </si>
  <si>
    <t xml:space="preserve"> 27.05.2025 09:47:38</t>
  </si>
  <si>
    <t xml:space="preserve"> REF:197107bbdc64cb73 AGENCY FT AB17483282339003346732:Abed gati:Cash N/A</t>
  </si>
  <si>
    <t xml:space="preserve"> 27.05.2025 09:47:37</t>
  </si>
  <si>
    <t xml:space="preserve"> 88,594,911.54</t>
  </si>
  <si>
    <t xml:space="preserve"> 27.05.2025 09:53:33</t>
  </si>
  <si>
    <t xml:space="preserve"> REF:19710812ac687910 AGENCY FT AB17483285894473162709:ABDALLAH MTILILA:Deposir N/A</t>
  </si>
  <si>
    <t xml:space="preserve"> 90,594,911.54</t>
  </si>
  <si>
    <t xml:space="preserve"> 27.05.2025 10:08:21</t>
  </si>
  <si>
    <t xml:space="preserve"> REF:197108eb73251826 AGENCY FT AB17483294775516630984:Mussa:Dp N/A</t>
  </si>
  <si>
    <t xml:space="preserve"> 27.05.2025 10:08:20</t>
  </si>
  <si>
    <t xml:space="preserve"> 91,894,911.54</t>
  </si>
  <si>
    <t xml:space="preserve"> 27.05.2025 11:07:45</t>
  </si>
  <si>
    <t xml:space="preserve"> REF:19710c5176476891 AGENCY FT AB17483330410735879674:IRENE RUTA:MALIPO N/A</t>
  </si>
  <si>
    <t xml:space="preserve"> 27.05.2025 11:07:44</t>
  </si>
  <si>
    <t xml:space="preserve"> 95,894,911.54</t>
  </si>
  <si>
    <t xml:space="preserve"> 27.05.2025 11:49:15</t>
  </si>
  <si>
    <t xml:space="preserve"> REF:19710eb166547868 AGENCY FT AB17483355310694008415:FIDELIS:Dep N/A</t>
  </si>
  <si>
    <t xml:space="preserve"> 27.05.2025 11:49:14</t>
  </si>
  <si>
    <t xml:space="preserve"> 98,894,911.54</t>
  </si>
  <si>
    <t xml:space="preserve"> 27.05.2025 11:56:33</t>
  </si>
  <si>
    <t xml:space="preserve"> REF:19710f1c8c42fba9 AGENCY FT AB17483359700253709696:Fidelis:Kuweka N/A</t>
  </si>
  <si>
    <t xml:space="preserve"> 101,774,911.54</t>
  </si>
  <si>
    <t xml:space="preserve"> 27.05.2025 11:56:49</t>
  </si>
  <si>
    <t xml:space="preserve"> REF:19710f2052df3884 SIMAPP FT FROM JULIUS PAULO LORY TO SHAODU one way blue sheet 11 N/A</t>
  </si>
  <si>
    <t xml:space="preserve"> 27.05.2025 11:53:06</t>
  </si>
  <si>
    <t xml:space="preserve"> 726,000.00</t>
  </si>
  <si>
    <t xml:space="preserve"> 102,500,911.54</t>
  </si>
  <si>
    <t xml:space="preserve"> 27.05.2025 12:16:18</t>
  </si>
  <si>
    <t xml:space="preserve"> REF:1971103dbda0f921 SIMAPP FT FROM OMAR SAID OMAR TO SHAODU  N/A</t>
  </si>
  <si>
    <t xml:space="preserve"> 27.05.2025 12:12:35</t>
  </si>
  <si>
    <t xml:space="preserve"> 6,700,000.00</t>
  </si>
  <si>
    <t xml:space="preserve"> 109,200,911.54</t>
  </si>
  <si>
    <t xml:space="preserve"> 27.05.2025 12:38:40</t>
  </si>
  <si>
    <t xml:space="preserve"> REF:197111856ed758c0 AGENCY FT AB17483384966987616499:Abeid  gati:Deposit N/A</t>
  </si>
  <si>
    <t xml:space="preserve"> 119,200,911.54</t>
  </si>
  <si>
    <t xml:space="preserve"> 27.05.2025 12:46:09</t>
  </si>
  <si>
    <t xml:space="preserve"> TMS CASH DEPOSIT GODFREY MAKUNGU DEPOSIT REF:FB12671748339168</t>
  </si>
  <si>
    <t xml:space="preserve"> 27,000,000.00</t>
  </si>
  <si>
    <t xml:space="preserve"> 146,200,911.54</t>
  </si>
  <si>
    <t xml:space="preserve"> 27.05.2025 12:53:03</t>
  </si>
  <si>
    <t xml:space="preserve"> REF:197112580f03a849 SIMAPP FT FROM REVOCATUS PETER MSANDAWE TO SHAODU  N/A</t>
  </si>
  <si>
    <t xml:space="preserve"> 27.05.2025 12:49:20</t>
  </si>
  <si>
    <t xml:space="preserve"> 250,000.00</t>
  </si>
  <si>
    <t xml:space="preserve"> 146,450,911.54</t>
  </si>
  <si>
    <t xml:space="preserve"> 27.05.2025 13:10:35</t>
  </si>
  <si>
    <t xml:space="preserve"> REF:19711358de07ea7a IB FT FROM SHAODU BUILDING MATERIAL LIMITED TO KEDA  PURCHASE</t>
  </si>
  <si>
    <t xml:space="preserve"> 27.05.2025 13:10:34</t>
  </si>
  <si>
    <t xml:space="preserve"> 146,000,000.00</t>
  </si>
  <si>
    <t xml:space="preserve"> 450,911.54</t>
  </si>
  <si>
    <t xml:space="preserve"> 27.05.2025 13:17:27</t>
  </si>
  <si>
    <t xml:space="preserve"> REF:197113bd5be4381c SIMAPP FT FROM DENIS AMBROSE KINUNDA TO SHAODU malipo ya cement  N/A</t>
  </si>
  <si>
    <t xml:space="preserve"> 27.05.2025 13:13:43</t>
  </si>
  <si>
    <t xml:space="preserve"> 1,850,911.54</t>
  </si>
  <si>
    <t xml:space="preserve"> 27.05.2025 13:57:37</t>
  </si>
  <si>
    <t xml:space="preserve"> REF:19711609fb20fa10 SIMAPP FT FROM JULIUS PAULO LORY TO SHAODU  N/A</t>
  </si>
  <si>
    <t xml:space="preserve"> 27.05.2025 13:53:54</t>
  </si>
  <si>
    <t xml:space="preserve"> 66,000.00</t>
  </si>
  <si>
    <t xml:space="preserve"> 1,916,911.54</t>
  </si>
  <si>
    <t xml:space="preserve"> 27.05.2025 18:06:41</t>
  </si>
  <si>
    <t xml:space="preserve"> REF:1971244a6e701b18 AGENCY FT AB17483581780563174061:Mussa:Dp N/A</t>
  </si>
  <si>
    <t xml:space="preserve"> 2,916,911.54</t>
  </si>
  <si>
    <t xml:space="preserve"> 27.05.2025 18:30:03</t>
  </si>
  <si>
    <t xml:space="preserve"> REF:197125a09c2fc88c AGENCY FT AB17483595797564176608:Joyce:Dep N/A</t>
  </si>
  <si>
    <t xml:space="preserve"> 5,796,911.54</t>
  </si>
  <si>
    <t xml:space="preserve"> 27.05.2025 19:37:48</t>
  </si>
  <si>
    <t xml:space="preserve"> REF:19712980de2d5a88 SIMAPP FT FROM JONAS JUSTIN KIMARIO TO SHAODU  N/A</t>
  </si>
  <si>
    <t xml:space="preserve"> 27.05.2025 19:34:04</t>
  </si>
  <si>
    <t xml:space="preserve"> 8,220,000.00</t>
  </si>
  <si>
    <t xml:space="preserve"> 14,016,911.54</t>
  </si>
  <si>
    <t xml:space="preserve"> 28.05.2025 08:18:28</t>
  </si>
  <si>
    <t xml:space="preserve"> REF:197155079448abe7 AGENCY FT AB17484092844797532012:Abeid gati:Cash depost N/A</t>
  </si>
  <si>
    <t xml:space="preserve"> 21,316,911.54</t>
  </si>
  <si>
    <t xml:space="preserve"> 28.05.2025 08:26:28</t>
  </si>
  <si>
    <t xml:space="preserve"> REF:1971557cb407aa9d AGENCY FT AB17484097641604897134:Abeid gati:Cash deposits N/A</t>
  </si>
  <si>
    <t xml:space="preserve"> 4,112,000.00</t>
  </si>
  <si>
    <t xml:space="preserve"> 25,428,911.54</t>
  </si>
  <si>
    <t xml:space="preserve"> 28.05.2025 09:15:48</t>
  </si>
  <si>
    <t xml:space="preserve"> REF:1971584f65958b9f AGENCY FT AB17484127243815900642:Happy:Deposits N/A</t>
  </si>
  <si>
    <t xml:space="preserve"> 5,660,000.00</t>
  </si>
  <si>
    <t xml:space="preserve"> 31,088,911.54</t>
  </si>
  <si>
    <t xml:space="preserve"> 28.05.2025 10:08:23</t>
  </si>
  <si>
    <t xml:space="preserve"> REF:19715b5193d0a936 AGENCY FT AB17484158789748939187:Stinus:Deposits N/A</t>
  </si>
  <si>
    <t xml:space="preserve"> 28.05.2025 10:08:22</t>
  </si>
  <si>
    <t xml:space="preserve"> 33,088,911.54</t>
  </si>
  <si>
    <t xml:space="preserve"> 28.05.2025 10:23:50</t>
  </si>
  <si>
    <t xml:space="preserve"> REF:19715c33dd88d945 SIMAPP FT FROM LABAN MUSA HAMISI TO SHAODU  N/A</t>
  </si>
  <si>
    <t xml:space="preserve"> 28.05.2025 10:20:06</t>
  </si>
  <si>
    <t xml:space="preserve"> 1,449,000.00</t>
  </si>
  <si>
    <t xml:space="preserve"> 34,537,911.54</t>
  </si>
  <si>
    <t xml:space="preserve"> 28.05.2025 10:26:54</t>
  </si>
  <si>
    <t xml:space="preserve"> REF:19715c60c874d9fc SIMAPP FT FROM LABAN MUSA HAMISI TO SHAODU  N/A</t>
  </si>
  <si>
    <t xml:space="preserve"> 28.05.2025 10:23:10</t>
  </si>
  <si>
    <t xml:space="preserve"> 37,537,911.54</t>
  </si>
  <si>
    <t xml:space="preserve"> 28.05.2025 11:06:12</t>
  </si>
  <si>
    <t xml:space="preserve"> REF:19715ea09ddcf889 SIMAPP FT FROM MUSSA EDWARD TUYA TO SHAODU  N/A</t>
  </si>
  <si>
    <t xml:space="preserve"> 28.05.2025 11:02:29</t>
  </si>
  <si>
    <t xml:space="preserve"> 3,640,000.00</t>
  </si>
  <si>
    <t xml:space="preserve"> 41,177,911.54</t>
  </si>
  <si>
    <t xml:space="preserve"> 28.05.2025 11:17:59</t>
  </si>
  <si>
    <t xml:space="preserve"> REF:19715f4d02f5cadd SIMUSSD FT FROM ATHUMAN  RAMADHANI   YOHANA TO SHAODU  N/A</t>
  </si>
  <si>
    <t xml:space="preserve"> 28.05.2025 11:14:15</t>
  </si>
  <si>
    <t xml:space="preserve"> 43,177,911.54</t>
  </si>
  <si>
    <t xml:space="preserve"> 28.05.2025 11:22:18</t>
  </si>
  <si>
    <t xml:space="preserve"> TMS TRANSFER 0152000DSEG01 TO 0150923888900 CASH TRANSFER RE  REF:FB95271748420538</t>
  </si>
  <si>
    <t xml:space="preserve"> 10,500,000.00</t>
  </si>
  <si>
    <t xml:space="preserve"> 53,777,911.54</t>
  </si>
  <si>
    <t xml:space="preserve"> 28.05.2025 11:24:46</t>
  </si>
  <si>
    <t xml:space="preserve"> REF:19715fb08ab8da6f AGENCY FT AB17484204622272481850:IRENE:Akiba N/A</t>
  </si>
  <si>
    <t xml:space="preserve"> 43,277,911.54</t>
  </si>
  <si>
    <t xml:space="preserve"> 28.05.2025 11:59:29</t>
  </si>
  <si>
    <t xml:space="preserve"> REF:197161acf18c081d SIMAPP FT FROM OMAR SAID OMAR TO SHAODU  N/A</t>
  </si>
  <si>
    <t xml:space="preserve"> 28.05.2025 11:55:45</t>
  </si>
  <si>
    <t xml:space="preserve"> 61,877,911.54</t>
  </si>
  <si>
    <t xml:space="preserve"> 28.05.2025 12:20:50</t>
  </si>
  <si>
    <t xml:space="preserve"> REF:197162e5d815a960 AGENCY FT AB17484238263676010184:Mussa kibambe:Dpst N/A</t>
  </si>
  <si>
    <t xml:space="preserve"> 62,517,911.54</t>
  </si>
  <si>
    <t xml:space="preserve"> 28.05.2025 12:25:53</t>
  </si>
  <si>
    <t xml:space="preserve"> REF:1971632fdf5f5956 AGENCY FT AB17484241296203437417:Mussa kibambe:Dp N/A</t>
  </si>
  <si>
    <t xml:space="preserve"> 62,537,911.54</t>
  </si>
  <si>
    <t xml:space="preserve"> 28.05.2025 12:51:09</t>
  </si>
  <si>
    <t xml:space="preserve"> REF:197164a1c11b5836 AGENCY FT AB17484256444816915441:Stela Maro:Deposits N/A</t>
  </si>
  <si>
    <t xml:space="preserve"> 28.05.2025 12:51:08</t>
  </si>
  <si>
    <t xml:space="preserve"> 64,607,911.54</t>
  </si>
  <si>
    <t xml:space="preserve"> 28.05.2025 13:51:37</t>
  </si>
  <si>
    <t xml:space="preserve"> REF:1971681796865b75 SIMAPP FT FROM JOYCE JOSEPHAT SANGA TO SHAODU voo N/A</t>
  </si>
  <si>
    <t xml:space="preserve"> 28.05.2025 13:47:53</t>
  </si>
  <si>
    <t xml:space="preserve"> 6,830,000.00</t>
  </si>
  <si>
    <t xml:space="preserve"> 71,437,911.54</t>
  </si>
  <si>
    <t xml:space="preserve"> 28.05.2025 14:33:59</t>
  </si>
  <si>
    <t xml:space="preserve"> REF:19716a843d81c801 SIMAPP FT FROM JOYCE PATRICK JOHN TO SHAODU  N/A</t>
  </si>
  <si>
    <t xml:space="preserve"> 28.05.2025 14:30:15</t>
  </si>
  <si>
    <t xml:space="preserve"> 72,237,911.54</t>
  </si>
  <si>
    <t xml:space="preserve"> 28.05.2025 15:02:36</t>
  </si>
  <si>
    <t xml:space="preserve"> REF:19716c2734464b49 AGENCY FT AB17484335313499588637:EKAD COMPANY:Deposits N/A</t>
  </si>
  <si>
    <t xml:space="preserve"> 28.05.2025 15:02:35</t>
  </si>
  <si>
    <t xml:space="preserve"> 82,237,911.54</t>
  </si>
  <si>
    <t xml:space="preserve"> 28.05.2025 15:03:18</t>
  </si>
  <si>
    <t xml:space="preserve"> REF:19716c31940efbfb AGENCY FT AB17484335738046419326:EKAD COMPANY:Deposits N/A</t>
  </si>
  <si>
    <t xml:space="preserve"> 28.05.2025 15:03:17</t>
  </si>
  <si>
    <t xml:space="preserve"> 8,210,000.00</t>
  </si>
  <si>
    <t xml:space="preserve"> 90,447,911.54</t>
  </si>
  <si>
    <t xml:space="preserve"> 28.05.2025 15:27:52</t>
  </si>
  <si>
    <t xml:space="preserve"> REF:19716d994e6d1a7a AGENCY FT AB17484350471319390323:Steven mwendowasaa:Weka N/A</t>
  </si>
  <si>
    <t xml:space="preserve"> 28.05.2025 15:27:51</t>
  </si>
  <si>
    <t xml:space="preserve"> 94,647,911.54</t>
  </si>
  <si>
    <t xml:space="preserve"> 28.05.2025 15:30:17</t>
  </si>
  <si>
    <t xml:space="preserve"> REF:19716dbceacdb861 AGENCY FT AB17484351929991573533:Steven mwendowasaa:Weka N/A</t>
  </si>
  <si>
    <t xml:space="preserve"> 98,747,911.54</t>
  </si>
  <si>
    <t xml:space="preserve"> 28.05.2025 15:36:19</t>
  </si>
  <si>
    <t xml:space="preserve"> REF:19716e15417c081f AGENCY FT AB17484355548597316596:Steven mwendowasaa:Weka N/A</t>
  </si>
  <si>
    <t xml:space="preserve"> 28.05.2025 15:36:18</t>
  </si>
  <si>
    <t xml:space="preserve"> 4,040,000.00</t>
  </si>
  <si>
    <t xml:space="preserve"> 102,787,911.54</t>
  </si>
  <si>
    <t xml:space="preserve"> 28.05.2025 15:46:22</t>
  </si>
  <si>
    <t xml:space="preserve"> REF:19716ea8727faa18 SIMAPP FT FROM AZA GODBLESS MLELI TO SHAODU  N/A</t>
  </si>
  <si>
    <t xml:space="preserve"> 28.05.2025 15:42:38</t>
  </si>
  <si>
    <t xml:space="preserve"> 1,704,000.00</t>
  </si>
  <si>
    <t xml:space="preserve"> 104,491,911.54</t>
  </si>
  <si>
    <t xml:space="preserve"> 28.05.2025 15:59:04</t>
  </si>
  <si>
    <t xml:space="preserve"> REF:19716f629409aa8c AGENCY FT AB17484369202833362613:Mussa:Kuweka N/A</t>
  </si>
  <si>
    <t xml:space="preserve"> 1,015,000.00</t>
  </si>
  <si>
    <t xml:space="preserve"> 105,506,911.54</t>
  </si>
  <si>
    <t xml:space="preserve"> 28.05.2025 17:20:36</t>
  </si>
  <si>
    <t xml:space="preserve"> REF:1971740cdfa85a55 IB FT FROM SHAODU BUILDING MATERIAL LIMITED TO KEDA  PURCHASE</t>
  </si>
  <si>
    <t xml:space="preserve"> 105,000,000.00</t>
  </si>
  <si>
    <t xml:space="preserve"> 506,911.54</t>
  </si>
  <si>
    <t xml:space="preserve"> 28.05.2025 17:56:09</t>
  </si>
  <si>
    <t xml:space="preserve"> REF:1971761599d33b29 SIMAPP FT FROM EDSON JAPHET KADUMA TO SHAODU  N/A</t>
  </si>
  <si>
    <t xml:space="preserve"> 28.05.2025 17:52:25</t>
  </si>
  <si>
    <t xml:space="preserve"> 1,721,911.54</t>
  </si>
  <si>
    <t xml:space="preserve"> 28.05.2025 18:06:43</t>
  </si>
  <si>
    <t xml:space="preserve"> REF:197176b049b63ab0 SIMAPP FT FROM EDSON JAPHET KADUMA TO SHAODU  N/A</t>
  </si>
  <si>
    <t xml:space="preserve"> 28.05.2025 18:02:59</t>
  </si>
  <si>
    <t xml:space="preserve"> 2,936,911.54</t>
  </si>
  <si>
    <t xml:space="preserve"> 28.05.2025 18:20:25</t>
  </si>
  <si>
    <t xml:space="preserve"> REF:197177792f69cbff AGENCY FT AB17484454014693303733:Sa stores:Deposit N/A</t>
  </si>
  <si>
    <t xml:space="preserve"> 256,000.00</t>
  </si>
  <si>
    <t xml:space="preserve"> 3,192,911.54</t>
  </si>
  <si>
    <t xml:space="preserve"> 28.05.2025 20:13:36</t>
  </si>
  <si>
    <t xml:space="preserve"> REF:19717df319d5197e SIMUSSD FT FROM ESTER WILLBROAD KAJIRU TO SHAODU  N/A</t>
  </si>
  <si>
    <t xml:space="preserve"> 28.05.2025 20:09:52</t>
  </si>
  <si>
    <t xml:space="preserve"> 9,267,911.54</t>
  </si>
  <si>
    <t xml:space="preserve"> 29.05.2025 08:37:39</t>
  </si>
  <si>
    <t xml:space="preserve"> REF:1971a88620171ab3 SIMAPP FT FROM DENIS ONESPHOR MTENGA TO SHAODU  N/A</t>
  </si>
  <si>
    <t xml:space="preserve"> 29.05.2025 08:33:55</t>
  </si>
  <si>
    <t xml:space="preserve"> 12,027,911.54</t>
  </si>
  <si>
    <t xml:space="preserve"> 29.05.2025 08:42:50</t>
  </si>
  <si>
    <t xml:space="preserve"> REF:1971a8d22343ebc6 AGENCY FT AB17484971460279984421:Omar:Deposit N/A</t>
  </si>
  <si>
    <t xml:space="preserve"> 20,547,911.54</t>
  </si>
  <si>
    <t xml:space="preserve"> 29.05.2025 09:13:13</t>
  </si>
  <si>
    <t xml:space="preserve"> REF:1971aac5dd2d3bbc ESB TIPS NBC 015-DT25052917390992 022174103460 BAKARI MKILINDI TO SHA</t>
  </si>
  <si>
    <t xml:space="preserve"> 30,547,911.54</t>
  </si>
  <si>
    <t xml:space="preserve"> 29.05.2025 09:26:31</t>
  </si>
  <si>
    <t xml:space="preserve"> REF:1971ab51eb1eebbf IB FT FROM DIDE ENTERPRISES LTD TO SHAODU  Payment by dide entp</t>
  </si>
  <si>
    <t xml:space="preserve"> 29.05.2025 09:26:30</t>
  </si>
  <si>
    <t xml:space="preserve"> 18,900,000.00</t>
  </si>
  <si>
    <t xml:space="preserve"> 49,447,911.54</t>
  </si>
  <si>
    <t xml:space="preserve"> 29.05.2025 09:36:39</t>
  </si>
  <si>
    <t xml:space="preserve"> REF:1971abe640c5f89e SIMAPP FT FROM DANIEL SAMWEL LAZARO TO SHAODU  N/A</t>
  </si>
  <si>
    <t xml:space="preserve"> 29.05.2025 09:32:54</t>
  </si>
  <si>
    <t xml:space="preserve"> 49,693,911.54</t>
  </si>
  <si>
    <t xml:space="preserve"> 29.05.2025 09:50:01</t>
  </si>
  <si>
    <t xml:space="preserve"> REF:1971acaa0f9558e4 AGENCY FT AB17485011761271989167:Mariam:Lulu Cement N/A</t>
  </si>
  <si>
    <t xml:space="preserve"> 29.05.2025 09:50:00</t>
  </si>
  <si>
    <t xml:space="preserve"> 50,693,911.54</t>
  </si>
  <si>
    <t xml:space="preserve"> 29.05.2025 10:06:01</t>
  </si>
  <si>
    <t xml:space="preserve"> TZ#004TZOS251480009#MT103#COAST NICKEL INDUSTRY LIMITED#/BUY CERAMIC TILE</t>
  </si>
  <si>
    <t xml:space="preserve"> 3,999,720.00</t>
  </si>
  <si>
    <t xml:space="preserve"> 54,693,631.54</t>
  </si>
  <si>
    <t>陶瓷</t>
  </si>
  <si>
    <t xml:space="preserve"> 29.05.2025 10:09:42</t>
  </si>
  <si>
    <t xml:space="preserve"> CHQ. NO.                 000165                   QIANG BIA SHAODU BU      </t>
  </si>
  <si>
    <t xml:space="preserve"> 29.05.2025 10:09:41</t>
  </si>
  <si>
    <t xml:space="preserve"> 56,113,631.54</t>
  </si>
  <si>
    <t xml:space="preserve"> 29.05.2025 10:13:42</t>
  </si>
  <si>
    <t xml:space="preserve"> REF:1971ae053449ca79 AGENCY FT AB17485025978183572972:Mkilindi:Deposit N/A</t>
  </si>
  <si>
    <t xml:space="preserve"> 60,713,631.54</t>
  </si>
  <si>
    <t xml:space="preserve"> 29.05.2025 10:25:43</t>
  </si>
  <si>
    <t xml:space="preserve"> REF:1971aeb514d4ab6a AGENCY FT AB17485033183081077474:Aveline Paul  Tarimo:Deposit N/A</t>
  </si>
  <si>
    <t xml:space="preserve"> 29.05.2025 10:25:42</t>
  </si>
  <si>
    <t xml:space="preserve"> 64,853,631.54</t>
  </si>
  <si>
    <t xml:space="preserve"> 29.05.2025 10:40:12</t>
  </si>
  <si>
    <t xml:space="preserve"> REF:1971afc0063bf87b ESB TIPS AIRTEL 504-APCTZ174763634273152 255786980930 ROBART DAUDI TO</t>
  </si>
  <si>
    <t xml:space="preserve"> 28,000.00</t>
  </si>
  <si>
    <t xml:space="preserve"> 64,881,631.54</t>
  </si>
  <si>
    <t xml:space="preserve"> 29.05.2025 10:56:21</t>
  </si>
  <si>
    <t xml:space="preserve"> REF:1971b075ac1548c6 AGENCY FT AB17485051558136652535:Mussa:Kuweka N/A</t>
  </si>
  <si>
    <t xml:space="preserve"> 29.05.2025 10:56:20</t>
  </si>
  <si>
    <t xml:space="preserve"> 1,470,000.00</t>
  </si>
  <si>
    <t xml:space="preserve"> 66,351,631.54</t>
  </si>
  <si>
    <t xml:space="preserve"> 29.05.2025 10:59:17</t>
  </si>
  <si>
    <t xml:space="preserve"> REF:1971b0a0f4e11900 IB FT FROM SHAODU BUILDING MATERIAL LIMITED TO GOODWILL  PURCHASE</t>
  </si>
  <si>
    <t xml:space="preserve"> 3,572,613.00</t>
  </si>
  <si>
    <t xml:space="preserve"> 62,779,018.54</t>
  </si>
  <si>
    <t xml:space="preserve"> 29.05.2025 11:49:25</t>
  </si>
  <si>
    <t xml:space="preserve"> REF:1971b37f1da00920 SIMAPP FT FROM MWAMVUA RAJABU AMANI TO SHAODU  N/A</t>
  </si>
  <si>
    <t xml:space="preserve"> 29.05.2025 11:45:40</t>
  </si>
  <si>
    <t xml:space="preserve"> 64,159,018.54</t>
  </si>
  <si>
    <t xml:space="preserve"> 29.05.2025 12:05:38</t>
  </si>
  <si>
    <t xml:space="preserve"> REF:1971b46cd9ba6a0e AGENCY FT AB17485093139129489357:NASSORO MOHAMMED:Kuweka N/A</t>
  </si>
  <si>
    <t xml:space="preserve"> 74,159,018.54</t>
  </si>
  <si>
    <t xml:space="preserve"> 29.05.2025 12:09:01</t>
  </si>
  <si>
    <t xml:space="preserve"> REF:1971b49e739a78d0 AGENCY FT AB17485095169863815611:Nassoro mohammed:Kuweka N/A</t>
  </si>
  <si>
    <t xml:space="preserve"> 81,159,018.54</t>
  </si>
  <si>
    <t xml:space="preserve"> 29.05.2025 12:45:27</t>
  </si>
  <si>
    <t xml:space="preserve"> TMS CASH DEPOSIT ELIZABETH FRED DEPOSIT REF:FB61681748511926</t>
  </si>
  <si>
    <t xml:space="preserve"> 29.05.2025 12:45:26</t>
  </si>
  <si>
    <t xml:space="preserve"> 31,000,000.00</t>
  </si>
  <si>
    <t xml:space="preserve"> 112,159,018.54</t>
  </si>
  <si>
    <t xml:space="preserve"> 29.05.2025 12:53:05</t>
  </si>
  <si>
    <t xml:space="preserve"> REF:1971b723e8ac0ae9 SIMAPP FT FROM NEEMA JOHN PATRICK TO SHAODU  N/A</t>
  </si>
  <si>
    <t xml:space="preserve"> 29.05.2025 12:49:21</t>
  </si>
  <si>
    <t xml:space="preserve"> 114,019,018.54</t>
  </si>
  <si>
    <t xml:space="preserve"> 29.05.2025 13:01:26</t>
  </si>
  <si>
    <t xml:space="preserve"> REF:1971b79e400faae0 AGENCY FT AB17485126621408127360:Mama kessy:Dp N/A</t>
  </si>
  <si>
    <t xml:space="preserve"> 4,840,000.00</t>
  </si>
  <si>
    <t xml:space="preserve"> 118,859,018.54</t>
  </si>
  <si>
    <t xml:space="preserve"> 29.05.2025 13:05:58</t>
  </si>
  <si>
    <t xml:space="preserve"> REF:1971b7e08b7ffad7 AGENCY FT AB17485129334424541519:Mohamed Vagi:Malipo N/A</t>
  </si>
  <si>
    <t xml:space="preserve"> 3,050,000.00</t>
  </si>
  <si>
    <t xml:space="preserve"> 121,909,018.54</t>
  </si>
  <si>
    <t xml:space="preserve"> 29.05.2025 13:07:18</t>
  </si>
  <si>
    <t xml:space="preserve"> REF:1971b7f3d611ca38 AGENCY FT AB17485130125336402590:Mihammed Vagi:Malipo N/A</t>
  </si>
  <si>
    <t xml:space="preserve"> 29.05.2025 13:07:17</t>
  </si>
  <si>
    <t xml:space="preserve"> 126,959,018.54</t>
  </si>
  <si>
    <t xml:space="preserve"> 29.05.2025 13:42:11</t>
  </si>
  <si>
    <t xml:space="preserve"> REF:1971ba29a665c88a ESB TIPS YAS/ZANTEL 501-25199740153447 25571268076 NASOR MOHAMED ISSA</t>
  </si>
  <si>
    <t xml:space="preserve"> 29.05.2025 13:42:10</t>
  </si>
  <si>
    <t xml:space="preserve"> 5,924,000.00</t>
  </si>
  <si>
    <t xml:space="preserve"> 135,143,018.54</t>
  </si>
  <si>
    <t xml:space="preserve"> 29.05.2025 13:45:31</t>
  </si>
  <si>
    <t xml:space="preserve"> REF:1971ba23c9046a85 SIMAPP FT FROM RASHID YAHAYA MASAWANGA TO SHAODU  N/A</t>
  </si>
  <si>
    <t xml:space="preserve"> 29.05.2025 13:41:46</t>
  </si>
  <si>
    <t xml:space="preserve"> 2,260,000.00</t>
  </si>
  <si>
    <t xml:space="preserve"> 129,219,018.54</t>
  </si>
  <si>
    <t xml:space="preserve"> 29.05.2025 13:56:49</t>
  </si>
  <si>
    <t xml:space="preserve"> REF:1971bac94a993bab AGENCY FT AB17485159841002244230:MARIKO MNZAVA:Deposits N/A</t>
  </si>
  <si>
    <t xml:space="preserve"> 29.05.2025 13:56:48</t>
  </si>
  <si>
    <t xml:space="preserve"> 8,580,000.00</t>
  </si>
  <si>
    <t xml:space="preserve"> 143,723,018.54</t>
  </si>
  <si>
    <t xml:space="preserve"> 29.05.2025 14:14:07</t>
  </si>
  <si>
    <t xml:space="preserve"> REF:1971bbc69d04c9b3 SIMAPP FT FROM JOHNSON FURAEL LEMA TO SHAODU Malipo ya cement mifuko </t>
  </si>
  <si>
    <t xml:space="preserve"> 29.05.2025 14:10:22</t>
  </si>
  <si>
    <t xml:space="preserve"> 145,103,018.54</t>
  </si>
  <si>
    <t xml:space="preserve"> 29.05.2025 14:38:34</t>
  </si>
  <si>
    <t xml:space="preserve"> REF:1971bd63c3f69bbe ESB TIPS YAS/ZANTEL 501-25303796424760 255713027260 DEOGRATIAS MSANGI</t>
  </si>
  <si>
    <t xml:space="preserve"> 146,503,018.54</t>
  </si>
  <si>
    <t xml:space="preserve"> 29.05.2025 14:49:45</t>
  </si>
  <si>
    <t xml:space="preserve"> REF:1971bdd0d9968a66 AGENCY FT AB17485191606379903906:Mpita:Depost by mpita N/A</t>
  </si>
  <si>
    <t xml:space="preserve"> 3,670,000.00</t>
  </si>
  <si>
    <t xml:space="preserve"> 150,173,018.54</t>
  </si>
  <si>
    <t xml:space="preserve"> 29.05.2025 15:02:48</t>
  </si>
  <si>
    <t xml:space="preserve"> REF:1971bec6a986dab8 ESB TIPS NMB 016-216RTO5251490502 21610023767 SALUMU HAMISI NAEMBE TO</t>
  </si>
  <si>
    <t xml:space="preserve"> 1,656,000.00</t>
  </si>
  <si>
    <t xml:space="preserve"> 151,829,018.54</t>
  </si>
  <si>
    <t xml:space="preserve"> 29.05.2025 15:11:09</t>
  </si>
  <si>
    <t xml:space="preserve"> REF:1971bf0a56cf08e3 SIMAPP FT FROM NESTORY CHRISPIN MTEY TO SHAODU Malipo N/A</t>
  </si>
  <si>
    <t xml:space="preserve"> 29.05.2025 15:07:25</t>
  </si>
  <si>
    <t xml:space="preserve"> 154,529,018.54</t>
  </si>
  <si>
    <t xml:space="preserve"> 29.05.2025 15:11:48</t>
  </si>
  <si>
    <t xml:space="preserve"> REF:1971bf13c6dbe913 SIMAPP FT FROM HAJI YASSIN KATERA TO SHAODU malipo ya rubber 7kg 2pc </t>
  </si>
  <si>
    <t xml:space="preserve"> 29.05.2025 15:08:03</t>
  </si>
  <si>
    <t xml:space="preserve"> 154,559,018.54</t>
  </si>
  <si>
    <t xml:space="preserve"> 29.05.2025 15:13:22</t>
  </si>
  <si>
    <t xml:space="preserve"> REF:1971bf2ab0c00a03 SIMAPP FT FROM HAJI YASSIN KATERA TO SHAODU malipo ya rubber 7kg -30,</t>
  </si>
  <si>
    <t xml:space="preserve"> 29.05.2025 15:09:37</t>
  </si>
  <si>
    <t xml:space="preserve"> 154,589,018.54</t>
  </si>
  <si>
    <t xml:space="preserve"> 29.05.2025 15:34:28</t>
  </si>
  <si>
    <t xml:space="preserve"> TZ#TZ1OL250529000J5#MT103#SINOHYDRO CORPORATION LIMITED#OTHERS</t>
  </si>
  <si>
    <t xml:space="preserve"> 34,880,000.00</t>
  </si>
  <si>
    <t xml:space="preserve"> 189,469,018.54</t>
  </si>
  <si>
    <t>CASH REFUND</t>
  </si>
  <si>
    <t xml:space="preserve"> 29.05.2025 16:56:10</t>
  </si>
  <si>
    <t xml:space="preserve"> REF:1971c50c963e09db SIMUSSD FT FROM JONAS KRISTOMFOO MASAWE TO SHAODU  N/A</t>
  </si>
  <si>
    <t xml:space="preserve"> 29.05.2025 16:52:26</t>
  </si>
  <si>
    <t xml:space="preserve"> 197,569,018.54</t>
  </si>
  <si>
    <t xml:space="preserve"> 29.05.2025 16:57:16</t>
  </si>
  <si>
    <t xml:space="preserve"> REF:1971c51cd27328b2 AGENCY FT AB17485268121056174621:Stephano:Malipo ya cement N/A</t>
  </si>
  <si>
    <t xml:space="preserve"> 206,743,018.54</t>
  </si>
  <si>
    <t xml:space="preserve"> 29.05.2025 17:06:34</t>
  </si>
  <si>
    <t xml:space="preserve"> REF:1971c5a4fbc2697b IB FT FROM SHAODU BUILDING MATERIAL LIMITED TO KEDA  PURCHASE</t>
  </si>
  <si>
    <t xml:space="preserve"> 200,000,000.00</t>
  </si>
  <si>
    <t xml:space="preserve"> 6,743,018.54</t>
  </si>
  <si>
    <t xml:space="preserve"> 29.05.2025 20:18:57</t>
  </si>
  <si>
    <t xml:space="preserve"> REF:1971d0a6ee31a99f SIMAPP FT FROM GODFREY ALFRED TARIMO TO SHAODU  N/A</t>
  </si>
  <si>
    <t xml:space="preserve"> 29.05.2025 20:15:12</t>
  </si>
  <si>
    <t xml:space="preserve"> 7,743,018.54</t>
  </si>
  <si>
    <t xml:space="preserve"> 30.05.2025 08:00:56</t>
  </si>
  <si>
    <t xml:space="preserve"> REF:1971f8d1db54eb63 SIMAPP FT FROM JULIANA JOHN PATRICK TO SHAODU  N/A</t>
  </si>
  <si>
    <t xml:space="preserve"> 30.05.2025 07:57:11</t>
  </si>
  <si>
    <t xml:space="preserve"> 8,993,018.54</t>
  </si>
  <si>
    <t xml:space="preserve"> 30.05.2025 09:30:23</t>
  </si>
  <si>
    <t xml:space="preserve"> REF:1971fdf0354c29cf SIMAPP FT FROM MUSSA EDWARD TUYA TO SHAODU  N/A</t>
  </si>
  <si>
    <t xml:space="preserve"> 30.05.2025 09:26:38</t>
  </si>
  <si>
    <t xml:space="preserve"> 9,593,018.54</t>
  </si>
  <si>
    <t xml:space="preserve"> 30.05.2025 09:53:14</t>
  </si>
  <si>
    <t xml:space="preserve"> REF:1971ff3ed8db4a86 SIMAPP FT FROM OMAR SAID OMAR TO SHAODU  N/A</t>
  </si>
  <si>
    <t xml:space="preserve"> 30.05.2025 09:49:29</t>
  </si>
  <si>
    <t xml:space="preserve"> 12,993,018.54</t>
  </si>
  <si>
    <t xml:space="preserve"> 30.05.2025 10:01:43</t>
  </si>
  <si>
    <t xml:space="preserve"> REF:1971ffbb476f691b AGENCY FT AB17485882785206841619:ABDALLAH MTILILA:Deposit N/A</t>
  </si>
  <si>
    <t xml:space="preserve"> 4,035,000.00</t>
  </si>
  <si>
    <t xml:space="preserve"> 17,028,018.54</t>
  </si>
  <si>
    <t xml:space="preserve"> 30.05.2025 10:29:41</t>
  </si>
  <si>
    <t xml:space="preserve"> FIDELIS                                           CASH DEPOSITS                           </t>
  </si>
  <si>
    <t xml:space="preserve"> 3,467,000.00</t>
  </si>
  <si>
    <t xml:space="preserve"> 20,495,018.54</t>
  </si>
  <si>
    <t xml:space="preserve"> 30.05.2025 10:51:28</t>
  </si>
  <si>
    <t xml:space="preserve"> REF:197202941950cb0f AGENCY FT AB17485912636205300713:Robati swai:Malipo ya cement N/A</t>
  </si>
  <si>
    <t xml:space="preserve"> 21,895,018.54</t>
  </si>
  <si>
    <t xml:space="preserve"> 30.05.2025 11:35:19</t>
  </si>
  <si>
    <t xml:space="preserve"> REF:1972051661537a9e SIMAPP FT FROM JULIANA JOHN PATRICK TO SHAODU  N/A</t>
  </si>
  <si>
    <t xml:space="preserve"> 30.05.2025 11:31:34</t>
  </si>
  <si>
    <t xml:space="preserve"> 2,640,000.00</t>
  </si>
  <si>
    <t xml:space="preserve"> 24,535,018.54</t>
  </si>
  <si>
    <t xml:space="preserve"> 30.05.2025 11:39:06</t>
  </si>
  <si>
    <t xml:space="preserve"> REF:1972054d991c8b0e AGENCY FT AB17485941207599461269:Joyce:Dep N/A</t>
  </si>
  <si>
    <t xml:space="preserve"> 30.05.2025 11:39:05</t>
  </si>
  <si>
    <t xml:space="preserve"> 1,840,000.00</t>
  </si>
  <si>
    <t xml:space="preserve"> 26,375,018.54</t>
  </si>
  <si>
    <t xml:space="preserve"> 30.05.2025 12:43:12</t>
  </si>
  <si>
    <t xml:space="preserve"> REF:1972092f7db3981d AGENCY FT AB17485981890177324900:NGUKA:Malipo N/A</t>
  </si>
  <si>
    <t xml:space="preserve"> 27,775,018.54</t>
  </si>
  <si>
    <t xml:space="preserve"> 30.05.2025 13:08:36</t>
  </si>
  <si>
    <t xml:space="preserve"> REF:19720aa38cb818fc AGENCY FT AB17485997155116948348:Gs:Gs N/A</t>
  </si>
  <si>
    <t xml:space="preserve"> 29,075,018.54</t>
  </si>
  <si>
    <t xml:space="preserve"> 30.05.2025 13:26:23</t>
  </si>
  <si>
    <t xml:space="preserve"> REF:19720ba8199108df AGENCY FT AB17486007785776910232:VICE MBICE:Pay N/A</t>
  </si>
  <si>
    <t xml:space="preserve"> 58,075,018.54</t>
  </si>
  <si>
    <t xml:space="preserve"> 30.05.2025 13:38:47</t>
  </si>
  <si>
    <t xml:space="preserve"> REF:19720c5d7fe46892 AGENCY FT AB17486015188581787815:Ezra:Kuweka N/A</t>
  </si>
  <si>
    <t xml:space="preserve"> 30.05.2025 13:38:46</t>
  </si>
  <si>
    <t xml:space="preserve"> 61,575,018.54</t>
  </si>
  <si>
    <t xml:space="preserve"> 30.05.2025 13:48:58</t>
  </si>
  <si>
    <t xml:space="preserve"> 14,730,000.00</t>
  </si>
  <si>
    <t xml:space="preserve"> 76,305,018.54</t>
  </si>
  <si>
    <t xml:space="preserve"> 30.05.2025 15:03:42</t>
  </si>
  <si>
    <t xml:space="preserve"> REF:1972113999af9b07 IB FT FROM SHAODU BUILDING MATERIAL LIMITED TO KEDA  PURCHASE</t>
  </si>
  <si>
    <t xml:space="preserve"> 70,000,000.00</t>
  </si>
  <si>
    <t xml:space="preserve"> 6,305,018.54</t>
  </si>
  <si>
    <t xml:space="preserve"> 30.05.2025 17:04:28</t>
  </si>
  <si>
    <t xml:space="preserve"> TZ#004TZOS251500004#MT103#COAST NICKEL INDUSTRY LIMITED#/BUY WINDOWS</t>
  </si>
  <si>
    <t xml:space="preserve"> 11,006,820.00</t>
  </si>
  <si>
    <t xml:space="preserve"> 17,311,838.54</t>
  </si>
  <si>
    <t xml:space="preserve"> 30.05.2025 17:12:19</t>
  </si>
  <si>
    <t xml:space="preserve"> REF:19721895871bf81f AGENCY FT AB17486143380504724546:Zainabu:Malipo ya cement N/A</t>
  </si>
  <si>
    <t xml:space="preserve"> 30.05.2025 17:12:18</t>
  </si>
  <si>
    <t xml:space="preserve"> 1,538,000.00</t>
  </si>
  <si>
    <t xml:space="preserve"> 18,849,838.54</t>
  </si>
  <si>
    <t xml:space="preserve"> 30.05.2025 17:20:27</t>
  </si>
  <si>
    <t xml:space="preserve"> REF:1972190cbda42b20 AGENCY FT AB17486148265456230800:Ezira:Kuweka N/A</t>
  </si>
  <si>
    <t xml:space="preserve"> 21,849,838.54</t>
  </si>
  <si>
    <t xml:space="preserve"> 30.05.2025 17:22:19</t>
  </si>
  <si>
    <t xml:space="preserve"> REF:1972192695d039eb AGENCY FT AB17486149305622870477:Nahil:Depost N/A</t>
  </si>
  <si>
    <t xml:space="preserve"> 30.05.2025 19:20:32</t>
  </si>
  <si>
    <t xml:space="preserve"> REF:19721febd536bbed SIMAPP FT FROM NESTORY CHRISPIN MTEY TO SHAODU Malipo N/A</t>
  </si>
  <si>
    <t xml:space="preserve"> 25,199,838.54</t>
  </si>
  <si>
    <t xml:space="preserve"> 30.05.2025 20:10:57</t>
  </si>
  <si>
    <t xml:space="preserve"> REF:197222ce46fbbbbd SIMAPP FT FROM ZAY SHUAIBU FALISI TO SHAODU  N/A</t>
  </si>
  <si>
    <t xml:space="preserve"> 30.05.2025 20:10:56</t>
  </si>
  <si>
    <t xml:space="preserve"> 118,000.00</t>
  </si>
  <si>
    <t xml:space="preserve"> 25,317,838.54</t>
  </si>
  <si>
    <t xml:space="preserve"> 31.05.2025 08:07:42</t>
  </si>
  <si>
    <t xml:space="preserve"> REF:19724b9aad178ad7 AGENCY FT AB17486678366355080865:Azizi:Deposit N/A</t>
  </si>
  <si>
    <t xml:space="preserve"> 31.05.2025 08:07:41</t>
  </si>
  <si>
    <t xml:space="preserve"> 26,717,838.54</t>
  </si>
  <si>
    <t xml:space="preserve"> 31.05.2025 08:15:54</t>
  </si>
  <si>
    <t xml:space="preserve"> REF:19724c49ade95b89 ESB TIPS YAS/ZANTEL 501-25358619160446 25571549038 KIMARA TO SHAODU B</t>
  </si>
  <si>
    <t xml:space="preserve"> 27,707,838.54</t>
  </si>
  <si>
    <t xml:space="preserve"> 31.05.2025 08:25:43</t>
  </si>
  <si>
    <t xml:space="preserve"> REF:19724ca27018680e AGENCY FT AB17486689170086150747:Stinus:Deposits N/A</t>
  </si>
  <si>
    <t xml:space="preserve"> 31.05.2025 08:25:42</t>
  </si>
  <si>
    <t xml:space="preserve"> 4,010,000.00</t>
  </si>
  <si>
    <t xml:space="preserve"> 31,717,838.54</t>
  </si>
  <si>
    <t xml:space="preserve"> 31.05.2025 08:33:29</t>
  </si>
  <si>
    <t xml:space="preserve"> REF:19724d14578b9930 IB FT FROM JIUXING TANZANIA MINING C TO SHAODU  cement</t>
  </si>
  <si>
    <t xml:space="preserve"> 31.05.2025 08:33:28</t>
  </si>
  <si>
    <t xml:space="preserve"> 42,600,000.00</t>
  </si>
  <si>
    <t xml:space="preserve"> 74,317,838.54</t>
  </si>
  <si>
    <t xml:space="preserve"> 31.05.2025 08:53:50</t>
  </si>
  <si>
    <t xml:space="preserve"> REF:19724e3e6480f80b SIMAPP FT FROM PRISCUS MAIKO KANJE TO SHAODU  N/A</t>
  </si>
  <si>
    <t xml:space="preserve"> 31.05.2025 08:50:04</t>
  </si>
  <si>
    <t xml:space="preserve"> 5,244,000.00</t>
  </si>
  <si>
    <t xml:space="preserve"> 79,561,838.54</t>
  </si>
  <si>
    <t xml:space="preserve"> 31.05.2025 09:13:15</t>
  </si>
  <si>
    <t xml:space="preserve"> REF:19724f5ad9ecc882 AGENCY FT AB17486717695779695389:Robert swai:Malipo ya cement N/A</t>
  </si>
  <si>
    <t xml:space="preserve"> 31.05.2025 09:13:14</t>
  </si>
  <si>
    <t xml:space="preserve"> 80,961,838.54</t>
  </si>
  <si>
    <t xml:space="preserve"> 31.05.2025 09:15:57</t>
  </si>
  <si>
    <t xml:space="preserve"> REF:19724f825df49850 AGENCY FT AB17486719313377265775:Yasin:Deposit N/A</t>
  </si>
  <si>
    <t xml:space="preserve"> 31.05.2025 09:15:56</t>
  </si>
  <si>
    <t xml:space="preserve"> 83,721,838.54</t>
  </si>
  <si>
    <t xml:space="preserve"> 31.05.2025 09:27:46</t>
  </si>
  <si>
    <t xml:space="preserve"> REF:1972502f82e84ab9 AGENCY FT AB17486726406019384745:Ally:Dp N/A</t>
  </si>
  <si>
    <t xml:space="preserve"> 31.05.2025 09:27:45</t>
  </si>
  <si>
    <t xml:space="preserve"> 84,161,838.54</t>
  </si>
  <si>
    <t xml:space="preserve"> 31.05.2025 09:33:50</t>
  </si>
  <si>
    <t xml:space="preserve"> rao zhu                                           CASH DEPOSITS                           </t>
  </si>
  <si>
    <t xml:space="preserve"> 90,161,838.54</t>
  </si>
  <si>
    <t xml:space="preserve"> 31.05.2025 09:43:42</t>
  </si>
  <si>
    <t xml:space="preserve"> REF:1972511907c8e970 SIMAPP FT FROM NEEMA JOHN PATRICK TO SHAODU  N/A</t>
  </si>
  <si>
    <t xml:space="preserve"> 31.05.2025 09:39:57</t>
  </si>
  <si>
    <t xml:space="preserve"> 91,201,838.54</t>
  </si>
  <si>
    <t xml:space="preserve"> 31.05.2025 09:47:47</t>
  </si>
  <si>
    <t xml:space="preserve"> REF:19725154d5fc29cf SIMAPP FT FROM ALLY SELEMANI MVUGARO TO SHAODU  N/A</t>
  </si>
  <si>
    <t xml:space="preserve"> 31.05.2025 09:44:02</t>
  </si>
  <si>
    <t xml:space="preserve"> 95,401,838.54</t>
  </si>
  <si>
    <t xml:space="preserve"> 31.05.2025 10:33:43</t>
  </si>
  <si>
    <t xml:space="preserve"> REF:197253f5b3690a1c AGENCY FT AB17486765981432068664:Joseph:Deposit N/A</t>
  </si>
  <si>
    <t xml:space="preserve"> 8,645,000.00</t>
  </si>
  <si>
    <t xml:space="preserve"> 104,046,838.54</t>
  </si>
  <si>
    <t xml:space="preserve"> 31.05.2025 10:41:10</t>
  </si>
  <si>
    <t xml:space="preserve"> REF:197254629fe8e8aa SIMAPP FT FROM NESTORY CHRISPIN MTEY TO SHAODU Malipo N/A</t>
  </si>
  <si>
    <t xml:space="preserve"> 31.05.2025 10:37:24</t>
  </si>
  <si>
    <t xml:space="preserve"> 107,446,838.54</t>
  </si>
  <si>
    <t xml:space="preserve"> 31.05.2025 10:48:55</t>
  </si>
  <si>
    <t xml:space="preserve"> REF:197254d45528da5a SIMAPP FT FROM JULIANA JOHN PATRICK TO SHAODU  N/A</t>
  </si>
  <si>
    <t xml:space="preserve"> 31.05.2025 10:45:10</t>
  </si>
  <si>
    <t xml:space="preserve"> 108,586,838.54</t>
  </si>
  <si>
    <t xml:space="preserve"> 31.05.2025 10:57:28</t>
  </si>
  <si>
    <t xml:space="preserve"> REF:197255516e8fdb6e AGENCY FT AB17486780225396798864:Mussa:Deposits N/A</t>
  </si>
  <si>
    <t xml:space="preserve"> 31.05.2025 10:57:27</t>
  </si>
  <si>
    <t xml:space="preserve"> 400,500.00</t>
  </si>
  <si>
    <t xml:space="preserve"> 108,987,338.54</t>
  </si>
  <si>
    <t xml:space="preserve"> 31.05.2025 11:15:34</t>
  </si>
  <si>
    <t xml:space="preserve"> REF:1972565aa34c8b1b SIMUSSD FT FROM HAMISI MOHAMEDI NGOTA TO SHAODU  N/A</t>
  </si>
  <si>
    <t xml:space="preserve"> 31.05.2025 11:11:49</t>
  </si>
  <si>
    <t xml:space="preserve"> 1,586,000.00</t>
  </si>
  <si>
    <t xml:space="preserve"> 110,573,338.54</t>
  </si>
  <si>
    <t xml:space="preserve"> 31.05.2025 11:18:46</t>
  </si>
  <si>
    <t xml:space="preserve"> REF:197256897842eacc AGENCY FT AB17486793005506787982:Mpita:Deposit N/A</t>
  </si>
  <si>
    <t xml:space="preserve"> 31.05.2025 11:18:45</t>
  </si>
  <si>
    <t xml:space="preserve"> 1,354,000.00</t>
  </si>
  <si>
    <t xml:space="preserve"> 111,927,338.54</t>
  </si>
  <si>
    <t xml:space="preserve"> 31.05.2025 11:20:11</t>
  </si>
  <si>
    <t xml:space="preserve"> REF:1972569e2abda87e AGENCY FT AB17486793861797672648:Mpita:Kuweka N/A</t>
  </si>
  <si>
    <t xml:space="preserve"> 306,000.00</t>
  </si>
  <si>
    <t xml:space="preserve"> 112,233,338.54</t>
  </si>
  <si>
    <t xml:space="preserve"> 31.05.2025 11:25:41</t>
  </si>
  <si>
    <t xml:space="preserve"> REF:197256eed4f4db78 AGENCY FT AB17486797156618194926:Kulwa:Dp N/A</t>
  </si>
  <si>
    <t xml:space="preserve"> 3,047,000.00</t>
  </si>
  <si>
    <t xml:space="preserve"> 115,280,338.54</t>
  </si>
  <si>
    <t xml:space="preserve"> 31.05.2025 11:33:25</t>
  </si>
  <si>
    <t xml:space="preserve"> REF:1972576012db1ae6 AGENCY FT AB17486801796832582590:Marik:Deposits N/A</t>
  </si>
  <si>
    <t xml:space="preserve"> 31.05.2025 11:33:24</t>
  </si>
  <si>
    <t xml:space="preserve"> 3,692,000.00</t>
  </si>
  <si>
    <t xml:space="preserve"> 118,972,338.54</t>
  </si>
  <si>
    <t xml:space="preserve"> 31.05.2025 11:38:42</t>
  </si>
  <si>
    <t xml:space="preserve"> REF:197257ad76909ae3 SIMAPP FT FROM SELEMANI BENARD MICHAEL TO SHAODU  N/A</t>
  </si>
  <si>
    <t xml:space="preserve"> 31.05.2025 11:34:57</t>
  </si>
  <si>
    <t xml:space="preserve"> 8,980,000.00</t>
  </si>
  <si>
    <t xml:space="preserve"> 127,952,338.54</t>
  </si>
  <si>
    <t xml:space="preserve"> 31.05.2025 12:17:23</t>
  </si>
  <si>
    <t xml:space="preserve"> REF:197259e43074088d AGENCY FT AB17486828178379320436:Nandala:Deposits N/A</t>
  </si>
  <si>
    <t xml:space="preserve"> 129,512,338.54</t>
  </si>
  <si>
    <t xml:space="preserve"> 31.05.2025 12:17:33</t>
  </si>
  <si>
    <t xml:space="preserve"> FUND TRANS FROM THOMAS JOSEPH MARWA                                                       </t>
  </si>
  <si>
    <t xml:space="preserve"> 31.05.2025 12:17:32</t>
  </si>
  <si>
    <t xml:space="preserve"> 10,515,000.00</t>
  </si>
  <si>
    <t xml:space="preserve"> 140,027,338.54</t>
  </si>
  <si>
    <t xml:space="preserve"> 31.05.2025 12:26:16</t>
  </si>
  <si>
    <t xml:space="preserve"> REF:19725a6632e97a00 AGENCY FT AB17486833502653359530:January:Deposit N/A</t>
  </si>
  <si>
    <t xml:space="preserve"> 31.05.2025 12:26:15</t>
  </si>
  <si>
    <t xml:space="preserve"> 146,227,338.54</t>
  </si>
  <si>
    <t xml:space="preserve"> 31.05.2025 12:31:25</t>
  </si>
  <si>
    <t xml:space="preserve"> REF:19725ab1a5932acb AGENCY FT AB17486836594234683472:AZIZA:MALIPO N/A</t>
  </si>
  <si>
    <t xml:space="preserve"> 31.05.2025 12:31:24</t>
  </si>
  <si>
    <t xml:space="preserve"> 149,227,338.54</t>
  </si>
  <si>
    <t xml:space="preserve"> 31.05.2025 12:46:29</t>
  </si>
  <si>
    <t xml:space="preserve"> REF:19725b8e6ec41ad7 AGENCY FT AB17486845637616852847:Joseph:Deposit N/A</t>
  </si>
  <si>
    <t xml:space="preserve"> 5,720,000.00</t>
  </si>
  <si>
    <t xml:space="preserve"> 154,947,338.54</t>
  </si>
  <si>
    <t xml:space="preserve"> 31.05.2025 13:03:39</t>
  </si>
  <si>
    <t xml:space="preserve"> TMS TRANSFER 0150426719600 TO 0150923888900 CRDB Transfers R  REF:FB59091748685819</t>
  </si>
  <si>
    <t xml:space="preserve"> 157,947,338.54</t>
  </si>
  <si>
    <t xml:space="preserve"> 31.05.2025 13:12:55</t>
  </si>
  <si>
    <t xml:space="preserve"> REF:19725d1190ed2b20 AGENCY FT AB17486861493242763147:TEMBO:Kutoa N/A</t>
  </si>
  <si>
    <t xml:space="preserve"> 31.05.2025 13:12:54</t>
  </si>
  <si>
    <t xml:space="preserve"> 158,307,338.54</t>
  </si>
  <si>
    <t xml:space="preserve"> 31.05.2025 13:23:20</t>
  </si>
  <si>
    <t xml:space="preserve"> REF:19725daa0ac43a21 SIMAPP FT FROM YOHANA LUNGWA MAHANA TO SHAODU  N/A</t>
  </si>
  <si>
    <t xml:space="preserve"> 31.05.2025 13:19:34</t>
  </si>
  <si>
    <t xml:space="preserve"> 158,827,338.54</t>
  </si>
  <si>
    <t xml:space="preserve"> 31.05.2025 13:24:57</t>
  </si>
  <si>
    <t xml:space="preserve"> REF:19725dc1cc028838 AGENCY FT AB17486868713552382224:Lulu:Kuweka N/A</t>
  </si>
  <si>
    <t xml:space="preserve"> 31.05.2025 13:24:56</t>
  </si>
  <si>
    <t xml:space="preserve"> 31.05.2025 14:15:34</t>
  </si>
  <si>
    <t xml:space="preserve"> REF:197260a75a7f58c0 IB FT FROM SHAODU BUILDING MATERIAL LIMITED TO XINGHAO  PURCHASE</t>
  </si>
  <si>
    <t xml:space="preserve"> 88,967,338.54</t>
  </si>
  <si>
    <t xml:space="preserve"> 31.05.2025 14:18:43</t>
  </si>
  <si>
    <t xml:space="preserve"> REF:197260d596a498e6 IB FT FROM SHAODU BUILDING MATERIAL LIMITED TO GLOBAL  PURCHASE</t>
  </si>
  <si>
    <t xml:space="preserve"> 29,720,000.00</t>
  </si>
  <si>
    <t xml:space="preserve"> 59,247,338.54</t>
  </si>
  <si>
    <t xml:space="preserve"> 31.05.2025 14:21:25</t>
  </si>
  <si>
    <t xml:space="preserve"> REF:197260fd064f7957 IB FT FROM SHAODU BUILDING MATERIAL LIMITED TO SAPPHIRE  PURCHASE</t>
  </si>
  <si>
    <t xml:space="preserve"> 59,140,000.00</t>
  </si>
  <si>
    <t xml:space="preserve"> 107,338.54</t>
  </si>
  <si>
    <t xml:space="preserve"> 31.05.2025 16:15:01</t>
  </si>
  <si>
    <t xml:space="preserve"> REF:1972677d25a1397a SIMAPP FT FROM TANZANITE ALUMINIUM PROFI TO SHAODU  N/A</t>
  </si>
  <si>
    <t xml:space="preserve"> 31.05.2025 16:11:16</t>
  </si>
  <si>
    <t xml:space="preserve"> 9,707,338.54</t>
  </si>
  <si>
    <t xml:space="preserve"> 31.05.2025 16:21:03</t>
  </si>
  <si>
    <t xml:space="preserve"> REF:197267d583dd7a27 AGENCY FT AB17486974378866560222:Kiria:Dep N/A</t>
  </si>
  <si>
    <t xml:space="preserve"> 13,227,338.54</t>
  </si>
  <si>
    <t xml:space="preserve"> 31.05.2025 17:45:29</t>
  </si>
  <si>
    <t xml:space="preserve"> REF:19726caa4f53abfc AGENCY FT AB17487025036119617163:January:Deposit N/A</t>
  </si>
  <si>
    <t xml:space="preserve"> 3,080,000.00</t>
  </si>
  <si>
    <t xml:space="preserve"> 01.06.2025 09:09:20</t>
  </si>
  <si>
    <t xml:space="preserve"> REF:1972a1873a0cbab5 AGENCY FT AB17487579345644492160:John Glass:Cash N/A</t>
  </si>
  <si>
    <t xml:space="preserve"> 26,307,338.54</t>
  </si>
  <si>
    <t xml:space="preserve"> 01.06.2025 09:18:04</t>
  </si>
  <si>
    <t xml:space="preserve"> REF:1972a20739fc1b95 AGENCY FT AB17487584588609436969:Tekla glass:Cash N/A</t>
  </si>
  <si>
    <t xml:space="preserve"> 30,707,338.54</t>
  </si>
  <si>
    <t xml:space="preserve"> 01.06.2025 12:38:35</t>
  </si>
  <si>
    <t xml:space="preserve"> REF:1972ad8035189a76 AGENCY FT AB17487704887498789993:Stinus:Deposits N/A</t>
  </si>
  <si>
    <t xml:space="preserve"> 01.06.2025 12:38:34</t>
  </si>
  <si>
    <t xml:space="preserve"> 36,207,338.54</t>
  </si>
  <si>
    <t xml:space="preserve"> 01.06.2025 15:39:49</t>
  </si>
  <si>
    <t xml:space="preserve"> REF:1972b7df2c731bb3 AGENCY FT AB17487813635627778890:JUMANNE:BIZAA N/A</t>
  </si>
  <si>
    <t xml:space="preserve"> 37,207,338.54</t>
  </si>
  <si>
    <t xml:space="preserve"> 02.06.2025 08:49:13</t>
  </si>
  <si>
    <t xml:space="preserve"> REF:1972f2c6190b5921 AGENCY FT AB17488431267132501494:John:Pay N/A</t>
  </si>
  <si>
    <t xml:space="preserve"> 02.06.2025 08:49:12</t>
  </si>
  <si>
    <t xml:space="preserve"> 41,207,338.54</t>
  </si>
  <si>
    <t xml:space="preserve"> 02.06.2025 09:31:35</t>
  </si>
  <si>
    <t xml:space="preserve"> REF:1972f532d2a6c8c3 AGENCY FT AB17488456693129515861:Grace shayo:Deposit N/A</t>
  </si>
  <si>
    <t xml:space="preserve"> 42,687,338.54</t>
  </si>
  <si>
    <t xml:space="preserve"> 02.06.2025 09:39:24</t>
  </si>
  <si>
    <t xml:space="preserve"> REF:1972f5a522ba7a34 SIMAPP FT FROM SALMA SWERD KASSIMU TO SHAODU Mwanga Hardware N/A</t>
  </si>
  <si>
    <t xml:space="preserve"> 02.06.2025 09:35:37</t>
  </si>
  <si>
    <t xml:space="preserve"> 44,167,338.54</t>
  </si>
  <si>
    <t xml:space="preserve"> 02.06.2025 09:44:12</t>
  </si>
  <si>
    <t xml:space="preserve"> REF:1972f5eb80321903 SIMAPP FT FROM GODFREY ALFRED TARIMO TO SHAODU  N/A</t>
  </si>
  <si>
    <t xml:space="preserve"> 02.06.2025 09:40:26</t>
  </si>
  <si>
    <t xml:space="preserve"> 1,190,000.00</t>
  </si>
  <si>
    <t xml:space="preserve"> 45,357,338.54</t>
  </si>
  <si>
    <t xml:space="preserve"> 02.06.2025 10:05:19</t>
  </si>
  <si>
    <t xml:space="preserve"> REF:1972f720e89a0bb3 AGENCY FT AB17488476930102195499:Crala:Dp N/A</t>
  </si>
  <si>
    <t xml:space="preserve"> 48,357,338.54</t>
  </si>
  <si>
    <t xml:space="preserve"> 02.06.2025 10:08:44</t>
  </si>
  <si>
    <t xml:space="preserve"> REF:1972f75302160b0f SIMAPP FT FROM NESTORY CHRISPIN MTEY TO SHAODU Malipo N/A</t>
  </si>
  <si>
    <t xml:space="preserve"> 02.06.2025 10:04:58</t>
  </si>
  <si>
    <t xml:space="preserve"> 830,000.00</t>
  </si>
  <si>
    <t xml:space="preserve"> 49,187,338.54</t>
  </si>
  <si>
    <t xml:space="preserve"> 02.06.2025 11:11:47</t>
  </si>
  <si>
    <t xml:space="preserve"> REF:1972faee8de52ad8 AGENCY FT AB17488516811573312116:EKAD COMPANY:Deposits N/A</t>
  </si>
  <si>
    <t xml:space="preserve"> 59,187,338.54</t>
  </si>
  <si>
    <t xml:space="preserve"> 02.06.2025 11:12:10</t>
  </si>
  <si>
    <t xml:space="preserve"> REF:1972faf440cf0a2c IB FT FROM SHAODU BUILDING MATERIAL LIMITED TO GLOBAL  PURCHASE</t>
  </si>
  <si>
    <t xml:space="preserve"> 19,187,338.54</t>
  </si>
  <si>
    <t xml:space="preserve"> 02.06.2025 11:12:28</t>
  </si>
  <si>
    <t xml:space="preserve"> REF:1972faf864379b08 AGENCY FT AB17488517214691665674:EKAD COMPANY:Deposits N/A</t>
  </si>
  <si>
    <t xml:space="preserve"> 02.06.2025 11:12:27</t>
  </si>
  <si>
    <t xml:space="preserve"> 5,680,000.00</t>
  </si>
  <si>
    <t xml:space="preserve"> 24,867,338.54</t>
  </si>
  <si>
    <t xml:space="preserve"> 02.06.2025 11:23:10</t>
  </si>
  <si>
    <t xml:space="preserve"> REF:1972fb9537151933 SIMAPP FT FROM PRISCUS SEVERINE LASWAY TO SHAODU  N/A</t>
  </si>
  <si>
    <t xml:space="preserve"> 02.06.2025 11:19:24</t>
  </si>
  <si>
    <t xml:space="preserve"> 26,347,338.54</t>
  </si>
  <si>
    <t xml:space="preserve"> 02.06.2025 11:58:58</t>
  </si>
  <si>
    <t xml:space="preserve"> REF:1972fda18c2c2b3e AGENCY FT AB17488545111989749106:CUMEX:UNUNUZI WA VIFAA VYA ALUMINIUM</t>
  </si>
  <si>
    <t xml:space="preserve"> 02.06.2025 11:58:57</t>
  </si>
  <si>
    <t xml:space="preserve"> 27,347,338.54</t>
  </si>
  <si>
    <t xml:space="preserve"> 02.06.2025 12:36:55</t>
  </si>
  <si>
    <t xml:space="preserve"> REF:1972ffcd928fcb42 AGENCY FT AB17488567888726512740:Sa stores:Dp N/A</t>
  </si>
  <si>
    <t xml:space="preserve"> 415,000.00</t>
  </si>
  <si>
    <t xml:space="preserve"> 27,762,338.54</t>
  </si>
  <si>
    <t xml:space="preserve"> 02.06.2025 12:53:02</t>
  </si>
  <si>
    <t xml:space="preserve"> REF:197300b98e7cb93f AGENCY FT AB17488577552656782497:M rasoud:Depicts N/A</t>
  </si>
  <si>
    <t xml:space="preserve"> 02.06.2025 12:53:01</t>
  </si>
  <si>
    <t xml:space="preserve"> 33,762,338.54</t>
  </si>
  <si>
    <t xml:space="preserve"> 02.06.2025 13:17:39</t>
  </si>
  <si>
    <t xml:space="preserve"> REF:197302223fbb7a95 AGENCY FT AB17488592329457519513:Mama kessy:Dep N/A</t>
  </si>
  <si>
    <t xml:space="preserve"> 2,680,000.00</t>
  </si>
  <si>
    <t xml:space="preserve"> 36,442,338.54</t>
  </si>
  <si>
    <t xml:space="preserve"> 02.06.2025 13:21:26</t>
  </si>
  <si>
    <t xml:space="preserve"> REF:197302599bd22984 SIMUSSD FT FROM SUDI ATHUMANI KAMBANGWA TO SHAODU  N/A</t>
  </si>
  <si>
    <t xml:space="preserve"> 02.06.2025 13:17:40</t>
  </si>
  <si>
    <t xml:space="preserve"> 1,381,000.00</t>
  </si>
  <si>
    <t xml:space="preserve"> 37,823,338.54</t>
  </si>
  <si>
    <t xml:space="preserve"> 02.06.2025 13:30:38</t>
  </si>
  <si>
    <t xml:space="preserve"> REF:197302e07681185a SIMAPP FT FROM JULIANA JOHN PATRICK TO SHAODU  N/A</t>
  </si>
  <si>
    <t xml:space="preserve"> 02.06.2025 13:26:52</t>
  </si>
  <si>
    <t xml:space="preserve"> 38,863,338.54</t>
  </si>
  <si>
    <t xml:space="preserve"> 02.06.2025 13:38:49</t>
  </si>
  <si>
    <t xml:space="preserve"> REF:197303583cd1b901 AGENCY FT AB17488605025862872764:Tindos:Kuweka N/A</t>
  </si>
  <si>
    <t xml:space="preserve"> 02.06.2025 13:38:48</t>
  </si>
  <si>
    <t xml:space="preserve"> 48,863,338.54</t>
  </si>
  <si>
    <t xml:space="preserve"> 02.06.2025 13:41:20</t>
  </si>
  <si>
    <t xml:space="preserve"> REF:1973037d1eecfb21 AGENCY FT AB17488606536423211792:Tindos:Kuweka N/A</t>
  </si>
  <si>
    <t xml:space="preserve"> 02.06.2025 13:41:19</t>
  </si>
  <si>
    <t xml:space="preserve"> 66,463,338.54</t>
  </si>
  <si>
    <t xml:space="preserve"> 02.06.2025 13:47:33</t>
  </si>
  <si>
    <t xml:space="preserve"> REF:197303d83c510a70 AGENCY FT AB17488610266899520660:Yona:Deposit N/A</t>
  </si>
  <si>
    <t xml:space="preserve"> 70,463,338.54</t>
  </si>
  <si>
    <t xml:space="preserve"> 02.06.2025 13:51:53</t>
  </si>
  <si>
    <t xml:space="preserve"> REF:19730417a7c7dbd0 SIMAPP FT FROM BAHATI AINEA CHIHOMA TO SHAODU  N/A</t>
  </si>
  <si>
    <t xml:space="preserve"> 02.06.2025 13:48:07</t>
  </si>
  <si>
    <t xml:space="preserve"> 70,478,338.54</t>
  </si>
  <si>
    <t xml:space="preserve"> 02.06.2025 13:52:16</t>
  </si>
  <si>
    <t xml:space="preserve"> REF:1973041d5fbb6974 AGENCY FT AB17488613099016984986:Mpogol:Malipo N/A</t>
  </si>
  <si>
    <t xml:space="preserve"> 71,958,338.54</t>
  </si>
  <si>
    <t xml:space="preserve"> 02.06.2025 16:14:53</t>
  </si>
  <si>
    <t xml:space="preserve"> REF:19730c4665f888f2 SIMAPP FT FROM NESTORY CHRISPIN MTEY TO SHAODU Malipo N/A</t>
  </si>
  <si>
    <t xml:space="preserve"> 02.06.2025 16:11:07</t>
  </si>
  <si>
    <t xml:space="preserve"> 72,058,338.54</t>
  </si>
  <si>
    <t xml:space="preserve"> 02.06.2025 16:35:54</t>
  </si>
  <si>
    <t xml:space="preserve"> REF:19730d7a576ab8db SIMAPP FT FROM SWEDI ANDREA MWENDA TO SHAODU  N/A</t>
  </si>
  <si>
    <t xml:space="preserve"> 02.06.2025 16:32:08</t>
  </si>
  <si>
    <t xml:space="preserve"> 1,632,500.00</t>
  </si>
  <si>
    <t xml:space="preserve"> 73,690,838.54</t>
  </si>
  <si>
    <t xml:space="preserve"> 02.06.2025 17:09:03</t>
  </si>
  <si>
    <t xml:space="preserve"> REF:19730f5fd53458fa AGENCY FT AB17488731164808729637:Majeba:Kuweka N/A</t>
  </si>
  <si>
    <t xml:space="preserve"> 02.06.2025 17:09:02</t>
  </si>
  <si>
    <t xml:space="preserve"> 2,106,000.00</t>
  </si>
  <si>
    <t xml:space="preserve"> 75,796,838.54</t>
  </si>
  <si>
    <t xml:space="preserve"> 02.06.2025 17:39:24</t>
  </si>
  <si>
    <t xml:space="preserve"> REF:1973111c4cd628df IB FT FROM NP MENGELE INVESTMENT TO SHAODU  Deni</t>
  </si>
  <si>
    <t xml:space="preserve"> 02.06.2025 17:39:23</t>
  </si>
  <si>
    <t xml:space="preserve"> 02.06.2025 18:31:26</t>
  </si>
  <si>
    <t xml:space="preserve"> REF:19731416c3cacaa3 AGENCY FT AB17488780601655896209:LABAN:Deposit N/A</t>
  </si>
  <si>
    <t xml:space="preserve"> 82,796,838.54</t>
  </si>
  <si>
    <t xml:space="preserve"> 02.06.2025 18:55:31</t>
  </si>
  <si>
    <t xml:space="preserve"> REF:1973157787ad2a02 IB FT FROM SHAODU BUILDING MATERIAL LIMITED TO XINGHAO  PURCHASE</t>
  </si>
  <si>
    <t xml:space="preserve"> 32,796,838.54</t>
  </si>
  <si>
    <t xml:space="preserve"> 02.06.2025 18:59:01</t>
  </si>
  <si>
    <t xml:space="preserve"> REF:197315aac1ea09d7 IB FT FROM SHAODU BUILDING MATERIAL LIMITED TO KINGSUN  PURCHASE</t>
  </si>
  <si>
    <t xml:space="preserve"> 2,796,838.54</t>
  </si>
  <si>
    <t xml:space="preserve"> 02.06.2025 19:22:07</t>
  </si>
  <si>
    <t xml:space="preserve"> REF:197316fd2b68fa4c AGENCY FT AB17488811009571601049:Mariam:Lulu cement N/A</t>
  </si>
  <si>
    <t xml:space="preserve"> 3,796,838.54</t>
  </si>
  <si>
    <t xml:space="preserve"> 02.06.2025 19:54:11</t>
  </si>
  <si>
    <t xml:space="preserve"> REF:197318d2edca1ab8 AGENCY FT AB17488830251825408556:Jackson:Deposit N/A</t>
  </si>
  <si>
    <t xml:space="preserve"> 6,796,838.54</t>
  </si>
  <si>
    <t xml:space="preserve"> 02.06.2025 21:23:10</t>
  </si>
  <si>
    <t xml:space="preserve"> REF:19731dea53b7cb7a AGENCY FT AB17488883639932539572:BAKARI:Akiba N/A</t>
  </si>
  <si>
    <t xml:space="preserve"> 11,596,838.54</t>
  </si>
  <si>
    <t xml:space="preserve"> 03.06.2025 08:26:35</t>
  </si>
  <si>
    <t xml:space="preserve"> REF:197343e00f41dadf SIMAPP FT FROM ASHA OMARY MTANGI TO SHAODU  N/A</t>
  </si>
  <si>
    <t xml:space="preserve"> 03.06.2025 08:22:48</t>
  </si>
  <si>
    <t xml:space="preserve"> 8,820,000.00</t>
  </si>
  <si>
    <t xml:space="preserve"> 20,416,838.54</t>
  </si>
  <si>
    <t xml:space="preserve"> 03.06.2025 08:43:35</t>
  </si>
  <si>
    <t xml:space="preserve"> REF:197344d953f75824 AGENCY FT AB17489291888479489574:Stinus:Deposits N/A</t>
  </si>
  <si>
    <t xml:space="preserve"> 23,916,838.54</t>
  </si>
  <si>
    <t xml:space="preserve"> 03.06.2025 08:57:56</t>
  </si>
  <si>
    <t xml:space="preserve"> REF:197345ab7d42181a AGENCY FT AB17489300497184923602:Ally omary:Dp N/A</t>
  </si>
  <si>
    <t xml:space="preserve"> 29,056,838.54</t>
  </si>
  <si>
    <t xml:space="preserve"> 03.06.2025 09:35:54</t>
  </si>
  <si>
    <t xml:space="preserve"> REF:197347d7aa04e91d SIMAPP FT FROM AUGUSTINO JASTIN KANJE TO SHAODU  N/A</t>
  </si>
  <si>
    <t xml:space="preserve"> 03.06.2025 09:32:08</t>
  </si>
  <si>
    <t xml:space="preserve"> 163,000.00</t>
  </si>
  <si>
    <t xml:space="preserve"> 29,219,838.54</t>
  </si>
  <si>
    <t xml:space="preserve"> 03.06.2025 09:39:55</t>
  </si>
  <si>
    <t xml:space="preserve"> REF:197348127375fae9 AGENCY FT AB17489325683745791182:Sam:Deposit N/A</t>
  </si>
  <si>
    <t xml:space="preserve"> 31,219,838.54</t>
  </si>
  <si>
    <t xml:space="preserve"> 03.06.2025 09:51:14</t>
  </si>
  <si>
    <t xml:space="preserve"> REF:197348b833904930 AGENCY FT AB17489332473824575509:Marks:Cash N/A</t>
  </si>
  <si>
    <t xml:space="preserve"> 5,150,000.00</t>
  </si>
  <si>
    <t xml:space="preserve"> 36,369,838.54</t>
  </si>
  <si>
    <t xml:space="preserve"> 03.06.2025 10:33:21</t>
  </si>
  <si>
    <t xml:space="preserve"> REF:19734b2127149b97 SIMUSSD FT FROM LABAN MUSA HAMISI TO SHAODU  N/A</t>
  </si>
  <si>
    <t xml:space="preserve"> 03.06.2025 10:29:34</t>
  </si>
  <si>
    <t xml:space="preserve"> 38,369,838.54</t>
  </si>
  <si>
    <t xml:space="preserve"> 03.06.2025 10:46:10</t>
  </si>
  <si>
    <t xml:space="preserve"> REF:19734bdcd97c58e7 SIMAPP FT FROM CORNIE PRODUCTS TO SHAODU malipo ya cement N/A</t>
  </si>
  <si>
    <t xml:space="preserve"> 03.06.2025 10:42:23</t>
  </si>
  <si>
    <t xml:space="preserve"> 39,849,838.54</t>
  </si>
  <si>
    <t xml:space="preserve"> 03.06.2025 11:41:11</t>
  </si>
  <si>
    <t xml:space="preserve"> REF:19734f02a8f499de AGENCY FT AB17489398438252969298:Sam:Deposit N/A</t>
  </si>
  <si>
    <t xml:space="preserve"> 03.06.2025 11:41:10</t>
  </si>
  <si>
    <t xml:space="preserve"> 41,149,838.54</t>
  </si>
  <si>
    <t xml:space="preserve"> 03.06.2025 12:05:50</t>
  </si>
  <si>
    <t xml:space="preserve"> REF:1973506bd0913a8a SIMAPP FT FROM FRANCO MOLOLO MWAKABUTA TO SHAODU  N/A</t>
  </si>
  <si>
    <t xml:space="preserve"> 03.06.2025 12:02:03</t>
  </si>
  <si>
    <t xml:space="preserve"> 6,458,100.00</t>
  </si>
  <si>
    <t xml:space="preserve"> 47,607,938.54</t>
  </si>
  <si>
    <t xml:space="preserve"> 03.06.2025 12:09:08</t>
  </si>
  <si>
    <t xml:space="preserve"> REF:1973509c478e290c AGENCY FT AB17489415216393345865:Samweli lyimo:Deposits N/A</t>
  </si>
  <si>
    <t xml:space="preserve"> 50,607,938.54</t>
  </si>
  <si>
    <t xml:space="preserve"> 03.06.2025 12:10:48</t>
  </si>
  <si>
    <t xml:space="preserve"> REF:197350b4be0048bc AGENCY FT AB17489416216628112182:Samweli lyimo:Deposits N/A</t>
  </si>
  <si>
    <t xml:space="preserve"> 2,215,000.00</t>
  </si>
  <si>
    <t xml:space="preserve"> 52,822,938.54</t>
  </si>
  <si>
    <t xml:space="preserve"> 03.06.2025 13:23:24</t>
  </si>
  <si>
    <t xml:space="preserve"> REF:197354dc2d5bbb00 SIMAPP FT FROM FRANCO MOLOLO MWAKABUTA TO SHAODU  N/A</t>
  </si>
  <si>
    <t xml:space="preserve"> 03.06.2025 13:19:38</t>
  </si>
  <si>
    <t xml:space="preserve"> 112,900.00</t>
  </si>
  <si>
    <t xml:space="preserve"> 52,935,838.54</t>
  </si>
  <si>
    <t xml:space="preserve"> 03.06.2025 13:36:45</t>
  </si>
  <si>
    <t xml:space="preserve"> REF:197355d6d744184d ESB TIPS ABSA 020-T20250603ABSA17489469998321 0172011195 MR RAJEN LAL</t>
  </si>
  <si>
    <t xml:space="preserve"> 4,067,000.00</t>
  </si>
  <si>
    <t xml:space="preserve"> 57,002,838.54</t>
  </si>
  <si>
    <t xml:space="preserve"> 03.06.2025 15:05:31</t>
  </si>
  <si>
    <t xml:space="preserve"> REF: 19735ab3e2a1ba10 IB BATCH: 10962152030625 salary</t>
  </si>
  <si>
    <t xml:space="preserve"> 52,320,842.54</t>
  </si>
  <si>
    <t xml:space="preserve"> 52,292,044.54</t>
  </si>
  <si>
    <t xml:space="preserve"> 03.06.2025 15:07:16</t>
  </si>
  <si>
    <t xml:space="preserve"> REF:19735acda7e289f8 IB FT FROM SHAODU BUILDING MATERIAL LIMITED TO GOODWILL  PURCHASE</t>
  </si>
  <si>
    <t xml:space="preserve"> 2,408,868.00</t>
  </si>
  <si>
    <t xml:space="preserve"> 49,883,176.54</t>
  </si>
  <si>
    <t xml:space="preserve"> 03.06.2025 15:22:57</t>
  </si>
  <si>
    <t xml:space="preserve"> OMAR SAID OMAR                                    PURCHASE OF ALMINIUM ITEMS              </t>
  </si>
  <si>
    <t xml:space="preserve"> 03.06.2025 17:30:05</t>
  </si>
  <si>
    <t xml:space="preserve"> REF:197362f990d4982c AGENCY FT AB17489607779822232727:E kad company:Deposit N/A</t>
  </si>
  <si>
    <t xml:space="preserve"> 03.06.2025 17:30:04</t>
  </si>
  <si>
    <t xml:space="preserve"> 109,883,176.54</t>
  </si>
  <si>
    <t xml:space="preserve"> 03.06.2025 17:31:03</t>
  </si>
  <si>
    <t xml:space="preserve"> REF:19736307cf364b78 AGENCY FT AB17489608365616513332:E kad company:Deposit N/A</t>
  </si>
  <si>
    <t xml:space="preserve"> 6,860,000.00</t>
  </si>
  <si>
    <t xml:space="preserve"> 116,743,176.54</t>
  </si>
  <si>
    <t xml:space="preserve"> 03.06.2025 19:32:13</t>
  </si>
  <si>
    <t xml:space="preserve"> REF:197369f6bd360a9e IB FT FROM SHAODU BUILDING MATERIAL LIMITED TO SAPPHIRE  PURCHASE</t>
  </si>
  <si>
    <t xml:space="preserve"> 66,743,176.54</t>
  </si>
  <si>
    <t xml:space="preserve"> 03.06.2025 19:36:41</t>
  </si>
  <si>
    <t xml:space="preserve"> REF:19736a3834707b7f IB FT FROM SHAODU BUILDING MATERIAL LIMITED TO XINGHAO  PURCHASE</t>
  </si>
  <si>
    <t xml:space="preserve"> 16,743,176.54</t>
  </si>
  <si>
    <t xml:space="preserve"> 03.06.2025 20:09:06</t>
  </si>
  <si>
    <t xml:space="preserve"> REF:19736c131744b9e6 SIMAPP FT FROM JACKSON LABAN MUNUO TO SHAODU  N/A</t>
  </si>
  <si>
    <t xml:space="preserve"> 03.06.2025 20:05:20</t>
  </si>
  <si>
    <t xml:space="preserve"> 18,743,176.54</t>
  </si>
  <si>
    <t xml:space="preserve"> 04.06.2025 08:16:29</t>
  </si>
  <si>
    <t xml:space="preserve"> 18,737,992.9</t>
  </si>
  <si>
    <t xml:space="preserve"> 04.06.2025 08:39:56</t>
  </si>
  <si>
    <t xml:space="preserve"> REF:19739740d420aaf5 ESB TIPS YAS/ZANTEL 501-25399899500192 25571549038 KIMARA TO SHAODU B</t>
  </si>
  <si>
    <t xml:space="preserve"> 21,737,992.9</t>
  </si>
  <si>
    <t xml:space="preserve"> 04.06.2025 08:48:39</t>
  </si>
  <si>
    <t xml:space="preserve"> REF:19739789123caa4b AGENCY FT AB17490158916732540082:Stinus:Deposits N/A</t>
  </si>
  <si>
    <t xml:space="preserve"> 04.06.2025 08:48:38</t>
  </si>
  <si>
    <t xml:space="preserve"> 22,737,992.9</t>
  </si>
  <si>
    <t xml:space="preserve"> 04.06.2025 09:14:37</t>
  </si>
  <si>
    <t xml:space="preserve"> REF:197399056beb3a4a SIMUSSD FT FROM LABAN MUSA HAMISI TO SHAODU  N/A</t>
  </si>
  <si>
    <t xml:space="preserve"> 04.06.2025 09:10:50</t>
  </si>
  <si>
    <t xml:space="preserve"> 155,000.00</t>
  </si>
  <si>
    <t xml:space="preserve"> 22,892,992.9</t>
  </si>
  <si>
    <t xml:space="preserve"> 04.06.2025 09:37:07</t>
  </si>
  <si>
    <t xml:space="preserve"> REF:19739a4f14a2ebd2 SIMUSSD FT FROM LABAN MUSA HAMISI TO SHAODU  N/A</t>
  </si>
  <si>
    <t xml:space="preserve"> 04.06.2025 09:33:20</t>
  </si>
  <si>
    <t xml:space="preserve"> 23,012,992.9</t>
  </si>
  <si>
    <t xml:space="preserve"> 04.06.2025 09:43:29</t>
  </si>
  <si>
    <t xml:space="preserve"> REF:19739aac3b257863 SIMAPP FT FROM TONY THOMAS NGOWI TO SHAODU  N/A</t>
  </si>
  <si>
    <t xml:space="preserve"> 04.06.2025 09:39:42</t>
  </si>
  <si>
    <t xml:space="preserve"> 25,012,992.9</t>
  </si>
  <si>
    <t xml:space="preserve"> 04.06.2025 10:29:54</t>
  </si>
  <si>
    <t xml:space="preserve"> REF:19739d8b8ddee9c2 ESB TIPS NMB 016-203RTO3251550006 20310100036 RAMADHANI  JUMA MLUGU T</t>
  </si>
  <si>
    <t xml:space="preserve"> 25,282,992.9</t>
  </si>
  <si>
    <t xml:space="preserve"> 04.06.2025 10:51:18</t>
  </si>
  <si>
    <t xml:space="preserve"> REF:19739e8db3de7925 SIMAPP FT FROM VICTOR GODFREY NGOWI TO SHAODU  N/A</t>
  </si>
  <si>
    <t xml:space="preserve"> 04.06.2025 10:47:31</t>
  </si>
  <si>
    <t xml:space="preserve"> 26,762,992.9</t>
  </si>
  <si>
    <t xml:space="preserve"> 04.06.2025 12:52:55</t>
  </si>
  <si>
    <t xml:space="preserve"> REF:1973a5832945d910 SIMAPP FT FROM FRANCO MOLOLO MWAKABUTA TO SHAODU  N/A</t>
  </si>
  <si>
    <t xml:space="preserve"> 04.06.2025 12:49:08</t>
  </si>
  <si>
    <t xml:space="preserve"> 3,059,500.00</t>
  </si>
  <si>
    <t xml:space="preserve"> 29,822,492.9</t>
  </si>
  <si>
    <t xml:space="preserve"> 04.06.2025 12:54:26</t>
  </si>
  <si>
    <t xml:space="preserve"> REF:1973a5997fb15a7b SIMAPP FT FROM EFATHA NDESARIO KITALI TO SHAODU  N/A</t>
  </si>
  <si>
    <t xml:space="preserve"> 04.06.2025 12:50:39</t>
  </si>
  <si>
    <t xml:space="preserve"> 32,822,492.9</t>
  </si>
  <si>
    <t xml:space="preserve"> 04.06.2025 12:59:13</t>
  </si>
  <si>
    <t xml:space="preserve"> REF:1973a5df8a465b41 AGENCY FT AB17490309261021123308:Kitali:Kuweka N/A</t>
  </si>
  <si>
    <t xml:space="preserve"> 35,222,492.9</t>
  </si>
  <si>
    <t xml:space="preserve"> 04.06.2025 14:16:50</t>
  </si>
  <si>
    <t xml:space="preserve"> REF:1973aa507a4d0975 SIMAPP FT FROM JOBU MALIMA NGALYA TO SHAODU  N/A</t>
  </si>
  <si>
    <t xml:space="preserve"> 04.06.2025 14:13:03</t>
  </si>
  <si>
    <t xml:space="preserve"> 40,722,492.9</t>
  </si>
  <si>
    <t xml:space="preserve"> 04.06.2025 14:21:20</t>
  </si>
  <si>
    <t xml:space="preserve"> REF:1973aa927432e810 SIMAPP FT FROM JOBU MALIMA NGALYA TO SHAODU  N/A</t>
  </si>
  <si>
    <t xml:space="preserve"> 04.06.2025 14:17:33</t>
  </si>
  <si>
    <t xml:space="preserve"> 40,797,492.9</t>
  </si>
  <si>
    <t xml:space="preserve"> 04.06.2025 14:38:41</t>
  </si>
  <si>
    <t xml:space="preserve"> REF:1973ab90818ec90b SIMAPP FT FROM CHRISTIAN OMARY SHABAN TO SHAODU Malipo ya Kioo  N/A</t>
  </si>
  <si>
    <t xml:space="preserve"> 04.06.2025 14:34:54</t>
  </si>
  <si>
    <t xml:space="preserve"> 6,950,000.00</t>
  </si>
  <si>
    <t xml:space="preserve"> 47,747,492.9</t>
  </si>
  <si>
    <t xml:space="preserve"> 04.06.2025 15:10:33</t>
  </si>
  <si>
    <t xml:space="preserve"> REF:1973ad6367d00b9e AGENCY FT AB17490388061621534384:Mpogolo:Akiba N/A</t>
  </si>
  <si>
    <t xml:space="preserve"> 49,227,492.9</t>
  </si>
  <si>
    <t xml:space="preserve"> 04.06.2025 16:30:02</t>
  </si>
  <si>
    <t xml:space="preserve"> REF:1973b1ef7b45fb22 AGENCY FT AB17490435742908978242:Joseph komba:Joseph komba N/A</t>
  </si>
  <si>
    <t xml:space="preserve"> 04.06.2025 16:30:01</t>
  </si>
  <si>
    <t xml:space="preserve"> 50,427,492.9</t>
  </si>
  <si>
    <t xml:space="preserve"> 04.06.2025 16:56:04</t>
  </si>
  <si>
    <t xml:space="preserve"> REF:1973b36d15126918 AGENCY FT AB17490451372193524032:Joseph komba:Joseph komna N/A</t>
  </si>
  <si>
    <t xml:space="preserve"> 59,427,492.9</t>
  </si>
  <si>
    <t xml:space="preserve"> 04.06.2025 17:14:26</t>
  </si>
  <si>
    <t xml:space="preserve"> REF:1973b47a0d179ba4 AGENCY FT AB17490462390461388591:Ezra:Kuweka N/A</t>
  </si>
  <si>
    <t xml:space="preserve"> 3,650,000.00</t>
  </si>
  <si>
    <t xml:space="preserve"> 63,077,492.9</t>
  </si>
  <si>
    <t xml:space="preserve"> 04.06.2025 17:15:28</t>
  </si>
  <si>
    <t xml:space="preserve"> REF:1973b48927116beb SIMAPP FT FROM ONEBEST BUILD MATERI  AND GEN SUP TO SHAODU  N/A</t>
  </si>
  <si>
    <t xml:space="preserve"> 04.06.2025 17:11:41</t>
  </si>
  <si>
    <t xml:space="preserve"> 65,537,492.9</t>
  </si>
  <si>
    <t xml:space="preserve"> 04.06.2025 17:31:22</t>
  </si>
  <si>
    <t xml:space="preserve"> REF:1973b5721c9c296c AGENCY FT AB17490472550805473758:Mama kessy:Dp N/A</t>
  </si>
  <si>
    <t xml:space="preserve"> 69,057,492.9</t>
  </si>
  <si>
    <t xml:space="preserve"> 04.06.2025 17:43:50</t>
  </si>
  <si>
    <t xml:space="preserve"> REF:1973b628bfeab891 AGENCY FT AB17490480031632423221:Mbice:Pay N/A</t>
  </si>
  <si>
    <t xml:space="preserve"> 4,900,000.00</t>
  </si>
  <si>
    <t xml:space="preserve"> 73,957,492.9</t>
  </si>
  <si>
    <t xml:space="preserve"> 04.06.2025 19:05:17</t>
  </si>
  <si>
    <t xml:space="preserve"> REF:1973bad1bfbf3ab3 IB FT FROM SHAODU BUILDING MATERIAL LIMITED TO SAPPHIRE  PURCHASE</t>
  </si>
  <si>
    <t xml:space="preserve"> 33,957,492.9</t>
  </si>
  <si>
    <t xml:space="preserve"> 04.06.2025 19:07:49</t>
  </si>
  <si>
    <t xml:space="preserve"> REF:1973baf70012f990 IB FT FROM SHAODU BUILDING MATERIAL LIMITED TO GLOBAL  PURCHASE</t>
  </si>
  <si>
    <t xml:space="preserve"> 33,000,000.00</t>
  </si>
  <si>
    <t xml:space="preserve"> 957,492.9</t>
  </si>
  <si>
    <t xml:space="preserve"> 04.06.2025 21:05:54</t>
  </si>
  <si>
    <t xml:space="preserve"> 944,492.9</t>
  </si>
  <si>
    <t xml:space="preserve"> 04.06.2025 21:10:33</t>
  </si>
  <si>
    <t xml:space="preserve"> 04.06.2025 21:10:32</t>
  </si>
  <si>
    <t xml:space="preserve"> 942,152.9</t>
  </si>
  <si>
    <t xml:space="preserve"> 05.06.2025 09:30:57</t>
  </si>
  <si>
    <t xml:space="preserve"> REF:1973ec5a5be929e2 AGENCY FT AB17491048293933958124:Saidi:Kuweka N/A</t>
  </si>
  <si>
    <t xml:space="preserve"> 1,142,152.9</t>
  </si>
  <si>
    <t xml:space="preserve"> 05.06.2025 10:00:08</t>
  </si>
  <si>
    <t xml:space="preserve"> REF:1973ee05b9ae7854 AGENCY FT AB17491065798342662775:Mariam:Lulu Cement N/A</t>
  </si>
  <si>
    <t xml:space="preserve"> 05.06.2025 10:00:07</t>
  </si>
  <si>
    <t xml:space="preserve"> 2,142,152.9</t>
  </si>
  <si>
    <t xml:space="preserve"> 05.06.2025 10:56:35</t>
  </si>
  <si>
    <t xml:space="preserve"> REF:1973f140de837b23 AGENCY FT AB17491099679137524312:Elly mwanga:Pay N/A</t>
  </si>
  <si>
    <t xml:space="preserve"> 3,622,152.9</t>
  </si>
  <si>
    <t xml:space="preserve"> 05.06.2025 12:25:22</t>
  </si>
  <si>
    <t xml:space="preserve"> REF:1973f65501e67aa0 SIMAPP FT FROM TANZANITE ALUMINIUM PROFI TO SHAODU  N/A</t>
  </si>
  <si>
    <t xml:space="preserve"> 05.06.2025 12:21:33</t>
  </si>
  <si>
    <t xml:space="preserve"> 5,422,152.9</t>
  </si>
  <si>
    <t xml:space="preserve"> 05.06.2025 12:57:21</t>
  </si>
  <si>
    <t xml:space="preserve"> REF:1973f829ae6d5aab AGENCY FT AB17491172128874825162:Thomas malay:Weka N/A</t>
  </si>
  <si>
    <t xml:space="preserve"> 05.06.2025 12:57:20</t>
  </si>
  <si>
    <t xml:space="preserve"> 1,340,000.00</t>
  </si>
  <si>
    <t xml:space="preserve"> 6,762,152.9</t>
  </si>
  <si>
    <t xml:space="preserve"> 05.06.2025 13:03:24</t>
  </si>
  <si>
    <t xml:space="preserve"> REF:1973f882622c2b09 SIMAPP FT FROM BEATRICE SAMWEL MACHA TO SHAODU Louvers grey color@  B</t>
  </si>
  <si>
    <t xml:space="preserve"> 05.06.2025 12:59:36</t>
  </si>
  <si>
    <t xml:space="preserve"> 1,160,000.00</t>
  </si>
  <si>
    <t xml:space="preserve"> 7,922,152.9</t>
  </si>
  <si>
    <t xml:space="preserve"> 05.06.2025 13:36:37</t>
  </si>
  <si>
    <t xml:space="preserve"> CHQ. NO.                 000170                   QIANG BIA SHAODU BU      </t>
  </si>
  <si>
    <t xml:space="preserve"> 1,776,000.00</t>
  </si>
  <si>
    <t xml:space="preserve"> 9,698,152.9</t>
  </si>
  <si>
    <t xml:space="preserve"> 05.06.2025 14:24:31</t>
  </si>
  <si>
    <t xml:space="preserve"> REF:1973fd26b5c62a67 AGENCY FT AB17491224437771989732:Said:Deposits N/A</t>
  </si>
  <si>
    <t xml:space="preserve"> 13,798,152.9</t>
  </si>
  <si>
    <t xml:space="preserve"> 05.06.2025 15:24:29</t>
  </si>
  <si>
    <t xml:space="preserve"> REF:197400951eccb9b6 SIMAPP FT FROM LACKOSIA ELIGY MUSSA TO SHAODU  N/A</t>
  </si>
  <si>
    <t xml:space="preserve"> 05.06.2025 15:20:42</t>
  </si>
  <si>
    <t xml:space="preserve"> 13,843,152.9</t>
  </si>
  <si>
    <t xml:space="preserve"> 05.06.2025 16:02:41</t>
  </si>
  <si>
    <t xml:space="preserve"> REF:197402c49076fa38 SIMAPP FT FROM PRISCUS SEVERINE LASWAY TO SHAODU  N/A</t>
  </si>
  <si>
    <t xml:space="preserve"> 05.06.2025 15:58:53</t>
  </si>
  <si>
    <t xml:space="preserve"> 15,323,152.9</t>
  </si>
  <si>
    <t xml:space="preserve"> 05.06.2025 16:05:21</t>
  </si>
  <si>
    <t xml:space="preserve"> REF:197402ebce490b74 IB FT FROM SHAODU BUILDING MATERIAL LIMITED TO GOODWILL  PURCHASE</t>
  </si>
  <si>
    <t xml:space="preserve"> 2,337,885.00</t>
  </si>
  <si>
    <t xml:space="preserve"> 12,985,267.9</t>
  </si>
  <si>
    <t xml:space="preserve"> 05.06.2025 16:42:54</t>
  </si>
  <si>
    <t xml:space="preserve"> REF:19740511b7f1192e SIMUSSD FT FROM MNIKO SYONG'O CHEGERE TO SHAODU  N/A</t>
  </si>
  <si>
    <t xml:space="preserve"> 05.06.2025 16:39:06</t>
  </si>
  <si>
    <t xml:space="preserve"> 1,279,000.00</t>
  </si>
  <si>
    <t xml:space="preserve"> 14,264,267.9</t>
  </si>
  <si>
    <t xml:space="preserve"> 05.06.2025 17:08:58</t>
  </si>
  <si>
    <t xml:space="preserve"> REF:1974068f57e05b8c AGENCY FT AB17491323093898587043:Mbice:Pay N/A</t>
  </si>
  <si>
    <t xml:space="preserve"> 05.06.2025 17:08:57</t>
  </si>
  <si>
    <t xml:space="preserve"> 1,270,000.00</t>
  </si>
  <si>
    <t xml:space="preserve"> 05.06.2025 17:35:56</t>
  </si>
  <si>
    <t xml:space="preserve"> REF:1974081ab1109a40 IB FT FROM SHAODU BUILDING MATERIAL LIMITED TO XINGHAO  PURCHASE</t>
  </si>
  <si>
    <t xml:space="preserve"> 534,267.9</t>
  </si>
  <si>
    <t xml:space="preserve"> 05.06.2025 17:36:55</t>
  </si>
  <si>
    <t xml:space="preserve"> REF:19740828cfac98d2 AGENCY FT AB17491339865637524968:Fide:Weka N/A</t>
  </si>
  <si>
    <t xml:space="preserve"> 05.06.2025 17:36:54</t>
  </si>
  <si>
    <t xml:space="preserve"> 1,534,267.9</t>
  </si>
  <si>
    <t xml:space="preserve"> 05.06.2025 17:38:09</t>
  </si>
  <si>
    <t xml:space="preserve"> REF:1974083b01a86ae1 AGENCY FT AB17491340610511620332:Fide:Weka N/A</t>
  </si>
  <si>
    <t xml:space="preserve"> 05.06.2025 17:38:08</t>
  </si>
  <si>
    <t xml:space="preserve"> 1,765,000.00</t>
  </si>
  <si>
    <t xml:space="preserve"> 3,299,267.9</t>
  </si>
  <si>
    <t xml:space="preserve"> 05.06.2025 17:39:02</t>
  </si>
  <si>
    <t xml:space="preserve"> REF:1974084810dac871 AGENCY FT AB17491341146652531303:Fide:Weka N/A</t>
  </si>
  <si>
    <t xml:space="preserve"> 4,299,267.9</t>
  </si>
  <si>
    <t xml:space="preserve"> 05.06.2025 18:21:40</t>
  </si>
  <si>
    <t xml:space="preserve"> REF:19740ab86eb28b22 AGENCY FT AB17491366721013137343:Deposit:Deposit N/A</t>
  </si>
  <si>
    <t xml:space="preserve"> 05.06.2025 18:21:39</t>
  </si>
  <si>
    <t xml:space="preserve"> 2,349,000.00</t>
  </si>
  <si>
    <t xml:space="preserve"> 6,648,267.9</t>
  </si>
  <si>
    <t xml:space="preserve"> 06.06.2025 08:40:52</t>
  </si>
  <si>
    <t xml:space="preserve"> REF:19743be26a808870 SIMAPP FT FROM JONAS JUSTIN KIMARIO TO SHAODU  N/A</t>
  </si>
  <si>
    <t xml:space="preserve"> 06.06.2025 08:37:04</t>
  </si>
  <si>
    <t xml:space="preserve"> 11,648,267.9</t>
  </si>
  <si>
    <t xml:space="preserve"> 06.06.2025 09:44:03</t>
  </si>
  <si>
    <t xml:space="preserve"> REF:19743f7ffb015bec AGENCY FT AB17491920153111865021:Stinus:Deposits N/A</t>
  </si>
  <si>
    <t xml:space="preserve"> 13,348,267.9</t>
  </si>
  <si>
    <t xml:space="preserve"> 06.06.2025 10:06:57</t>
  </si>
  <si>
    <t xml:space="preserve"> REF:19744106ea0ebb99 ESB TIPS YAS/ZANTEL 501-25399816625577 25571549038 KIMARA TO SHAODU B</t>
  </si>
  <si>
    <t xml:space="preserve"> 14,148,267.9</t>
  </si>
  <si>
    <t xml:space="preserve"> 06.06.2025 10:39:20</t>
  </si>
  <si>
    <t xml:space="preserve"> REF:197442a9b0bb68f5 AGENCY FT AB17491953316814811956:Ally omary:Dp N/A</t>
  </si>
  <si>
    <t xml:space="preserve"> 06.06.2025 10:39:19</t>
  </si>
  <si>
    <t xml:space="preserve"> 14,448,267.9</t>
  </si>
  <si>
    <t xml:space="preserve"> 06.06.2025 10:54:49</t>
  </si>
  <si>
    <t xml:space="preserve"> REF:1974438c8de26a4b SIMAPP FT FROM HADIJA SHABANI MYELLA TO SHAODU Vioo N/A</t>
  </si>
  <si>
    <t xml:space="preserve"> 06.06.2025 10:51:01</t>
  </si>
  <si>
    <t xml:space="preserve"> 23,148,267.9</t>
  </si>
  <si>
    <t xml:space="preserve"> 06.06.2025 11:33:25</t>
  </si>
  <si>
    <t xml:space="preserve"> REF:197445c20bba58ef SIMAPP FT FROM MWAMVUA RAJABU AMANI TO SHAODU 600bags N/A</t>
  </si>
  <si>
    <t xml:space="preserve"> 06.06.2025 11:29:37</t>
  </si>
  <si>
    <t xml:space="preserve"> 31,668,267.9</t>
  </si>
  <si>
    <t xml:space="preserve"> 06.06.2025 11:57:01</t>
  </si>
  <si>
    <t xml:space="preserve"> REF:1974471bb566bb95 IB FT FROM SHAODU BUILDING MATERIAL LIMITED TO BNBM  PURCHASE</t>
  </si>
  <si>
    <t xml:space="preserve"> 23,120,000.00</t>
  </si>
  <si>
    <t xml:space="preserve"> 8,548,267.9</t>
  </si>
  <si>
    <t xml:space="preserve"> 06.06.2025 12:03:31</t>
  </si>
  <si>
    <t xml:space="preserve"> REF:1974477a459cbbbf IB FT FROM SHAODU BUILDING MATERIAL LIMITED TO KIGOMA  REFUND</t>
  </si>
  <si>
    <t xml:space="preserve"> 4,020,000.00</t>
  </si>
  <si>
    <t xml:space="preserve"> 4,528,267.9</t>
  </si>
  <si>
    <t xml:space="preserve"> 06.06.2025 14:35:26</t>
  </si>
  <si>
    <t xml:space="preserve"> REF:1974502c2a96eabb AGENCY FT AB17492094978086218159:Mhema:Kuweka N/A</t>
  </si>
  <si>
    <t xml:space="preserve"> 06.06.2025 14:35:25</t>
  </si>
  <si>
    <t xml:space="preserve"> 9,528,267.9</t>
  </si>
  <si>
    <t xml:space="preserve"> 06.06.2025 14:59:44</t>
  </si>
  <si>
    <t xml:space="preserve"> REF:1974519017aefbad IB FT FROM E- KAD INVESTMENT CO LTD TO SHAODU</t>
  </si>
  <si>
    <t xml:space="preserve"> 06.06.2025 14:59:43</t>
  </si>
  <si>
    <t xml:space="preserve"> 14,050,000.00</t>
  </si>
  <si>
    <t xml:space="preserve"> 23,578,267.9</t>
  </si>
  <si>
    <t xml:space="preserve"> 06.06.2025 15:01:33</t>
  </si>
  <si>
    <t xml:space="preserve"> REF:197451aae2120bc6 SIMAPP FT FROM FRANCO MOLOLO MWAKABUTA TO SHAODU  N/A</t>
  </si>
  <si>
    <t xml:space="preserve"> 06.06.2025 14:57:45</t>
  </si>
  <si>
    <t xml:space="preserve"> 1,912,500.00</t>
  </si>
  <si>
    <t xml:space="preserve"> 25,490,767.9</t>
  </si>
  <si>
    <t xml:space="preserve"> 06.06.2025 15:15:39</t>
  </si>
  <si>
    <t xml:space="preserve"> REF:197452794dedc8ba SIMAPP FT FROM CORNIE PRODUCTS TO SHAODU cement payments  N/A</t>
  </si>
  <si>
    <t xml:space="preserve"> 06.06.2025 15:11:51</t>
  </si>
  <si>
    <t xml:space="preserve"> 26,970,767.9</t>
  </si>
  <si>
    <t xml:space="preserve"> 06.06.2025 15:20:36</t>
  </si>
  <si>
    <t xml:space="preserve"> REF:197452c1f983cab0 AGENCY FT AB17492122085394945416:EKAD COMPANY:Deposits N/A</t>
  </si>
  <si>
    <t xml:space="preserve"> 29,160,767.9</t>
  </si>
  <si>
    <t xml:space="preserve"> 06.06.2025 15:45:51</t>
  </si>
  <si>
    <t xml:space="preserve"> REF:19745433a7294976 AGENCY FT AB17492137227416312665:Sele:Deposed N/A</t>
  </si>
  <si>
    <t xml:space="preserve"> 8,950,000.00</t>
  </si>
  <si>
    <t xml:space="preserve"> 38,110,767.9</t>
  </si>
  <si>
    <t xml:space="preserve"> 06.06.2025 15:53:39</t>
  </si>
  <si>
    <t xml:space="preserve"> REF:197454a5fbfdca98 SIMAPP FT FROM FRANCO MOLOLO MWAKABUTA TO SHAODU  N/A</t>
  </si>
  <si>
    <t xml:space="preserve"> 06.06.2025 15:49:51</t>
  </si>
  <si>
    <t xml:space="preserve"> 38,150,767.9</t>
  </si>
  <si>
    <t xml:space="preserve"> 06.06.2025 16:30:47</t>
  </si>
  <si>
    <t xml:space="preserve"> REF:197456c5f761b8db AGENCY FT AB17492164191504470513:Patrick:Dep N/A</t>
  </si>
  <si>
    <t xml:space="preserve"> 39,650,767.9</t>
  </si>
  <si>
    <t xml:space="preserve"> 06.06.2025 17:16:38</t>
  </si>
  <si>
    <t xml:space="preserve"> REF:19745965a2c84a7e SIMUSSD FT FROM BRIGHTON POTIPHAR KIMARIO TO SHAODU  N/A</t>
  </si>
  <si>
    <t xml:space="preserve"> 06.06.2025 17:12:50</t>
  </si>
  <si>
    <t xml:space="preserve"> 3,258,000.00</t>
  </si>
  <si>
    <t xml:space="preserve"> 06.06.2025 17:24:49</t>
  </si>
  <si>
    <t xml:space="preserve"> REF:197459dd7bc269ef SIMAPP FT FROM RUTABANA INVESTMENT TO SHAODU  N/A</t>
  </si>
  <si>
    <t xml:space="preserve"> 06.06.2025 17:21:01</t>
  </si>
  <si>
    <t xml:space="preserve"> 42,980,767.9</t>
  </si>
  <si>
    <t xml:space="preserve"> 06.06.2025 17:27:14</t>
  </si>
  <si>
    <t xml:space="preserve"> REF:19745a00bd7e4ac1 IB FT FROM SHAODU BUILDING MATERIAL LIMITED TO GOODWILL  PURCHASE</t>
  </si>
  <si>
    <t xml:space="preserve"> 06.06.2025 17:27:13</t>
  </si>
  <si>
    <t xml:space="preserve"> 27,575,627.50</t>
  </si>
  <si>
    <t xml:space="preserve"> 15,405,140.4</t>
  </si>
  <si>
    <t xml:space="preserve"> 06.06.2025 17:55:21</t>
  </si>
  <si>
    <t xml:space="preserve"> REF:19745b9cb38be9f4 IB FT FROM SHAODU BUILDING MATERIAL LIMITED TO XINGHAO  PURCHASE</t>
  </si>
  <si>
    <t xml:space="preserve"> 405,140.4</t>
  </si>
  <si>
    <t xml:space="preserve"> 07.06.2025 09:29:56</t>
  </si>
  <si>
    <t xml:space="preserve"> REF:19749116bef2ab2c AGENCY FT AB17492775675817282626:Stinus:Deposits N/A</t>
  </si>
  <si>
    <t xml:space="preserve"> 6,405,140.4</t>
  </si>
  <si>
    <t xml:space="preserve"> 07.06.2025 10:07:49</t>
  </si>
  <si>
    <t xml:space="preserve"> REF:19749341abc7b858 SIMAPP FT FROM SALMA SWERD KASSIMU TO SHAODU Mwanga Hardware  N/A</t>
  </si>
  <si>
    <t xml:space="preserve"> 07.06.2025 10:04:01</t>
  </si>
  <si>
    <t xml:space="preserve"> 7,885,140.4</t>
  </si>
  <si>
    <t xml:space="preserve"> 07.06.2025 11:52:55</t>
  </si>
  <si>
    <t xml:space="preserve"> REF:1974994525edb91f AGENCY FT AB17492861461607284633:Mpogolo:Malipo ya cement N/A</t>
  </si>
  <si>
    <t xml:space="preserve"> 07.06.2025 11:52:54</t>
  </si>
  <si>
    <t xml:space="preserve"> 460,000.00</t>
  </si>
  <si>
    <t xml:space="preserve"> 8,345,140.4</t>
  </si>
  <si>
    <t xml:space="preserve"> 08.06.2025 13:03:54</t>
  </si>
  <si>
    <t xml:space="preserve"> REF:1974eff298ec9aaf IB GePG BIL 9984122505651 REC 925159337880822 SHAODU BUILDING MATERIA</t>
  </si>
  <si>
    <t xml:space="preserve"> 553,403.63</t>
  </si>
  <si>
    <t xml:space="preserve"> 7,791,736.77</t>
  </si>
  <si>
    <t xml:space="preserve"> 08.06.2025 13:03:55</t>
  </si>
  <si>
    <t xml:space="preserve"> REF:1974eff298ec9aaf CHARGE: GePG VIA IB</t>
  </si>
  <si>
    <t xml:space="preserve"> 7,784,736.77</t>
  </si>
  <si>
    <t xml:space="preserve"> 08.06.2025 18:55:38</t>
  </si>
  <si>
    <t xml:space="preserve"> REF:19750412f5f3b9cd ESB TIPS YAS/ZANTEL 501-25703893343290 25571549038 KIMARA TO SHAODU B</t>
  </si>
  <si>
    <t xml:space="preserve"> 11,784,736.77</t>
  </si>
  <si>
    <t xml:space="preserve"> 08.06.2025 18:57:29</t>
  </si>
  <si>
    <t xml:space="preserve"> REF:197503f630bc089e SIMAPP FT FROM TONY THOMAS NGOWI TO SHAODU  N/A</t>
  </si>
  <si>
    <t xml:space="preserve"> 08.06.2025 18:53:40</t>
  </si>
  <si>
    <t xml:space="preserve"> 8,784,736.77</t>
  </si>
  <si>
    <t xml:space="preserve"> 08.06.2025 19:15:04</t>
  </si>
  <si>
    <t xml:space="preserve"> REF:197504f7ca2a8a70 AGENCY FT AB17493990754583663547:Lasway:Deposit N/A</t>
  </si>
  <si>
    <t xml:space="preserve"> 2,220,000.00</t>
  </si>
  <si>
    <t xml:space="preserve"> 14,004,736.77</t>
  </si>
  <si>
    <t xml:space="preserve"> 09.06.2025 08:41:18</t>
  </si>
  <si>
    <t xml:space="preserve"> 29,004,736.77</t>
  </si>
  <si>
    <t xml:space="preserve"> 09.06.2025 08:56:11</t>
  </si>
  <si>
    <t xml:space="preserve"> REF:197533f39e8e2981 SIMAPP FT FROM TANZANITE ALUMINIUM PROFI TO SHAODU  N/A</t>
  </si>
  <si>
    <t xml:space="preserve"> 09.06.2025 08:52:22</t>
  </si>
  <si>
    <t xml:space="preserve"> 3,764,000.00</t>
  </si>
  <si>
    <t xml:space="preserve"> 32,768,736.77</t>
  </si>
  <si>
    <t xml:space="preserve"> 09.06.2025 09:18:57</t>
  </si>
  <si>
    <t xml:space="preserve"> REF:197535412ff9682f SIMAPP FT FROM SALMA SWERD KASSIMU TO SHAODU Mwanga Hardware  N/A</t>
  </si>
  <si>
    <t xml:space="preserve"> 09.06.2025 09:15:08</t>
  </si>
  <si>
    <t xml:space="preserve"> 34,248,736.77</t>
  </si>
  <si>
    <t xml:space="preserve"> 09.06.2025 09:20:55</t>
  </si>
  <si>
    <t xml:space="preserve"> REF:1975355e01ac88be AGENCY FT AB17494498259592446806:Ally omary:Dp N/A</t>
  </si>
  <si>
    <t xml:space="preserve"> 41,748,736.77</t>
  </si>
  <si>
    <t xml:space="preserve"> 09.06.2025 10:41:00</t>
  </si>
  <si>
    <t xml:space="preserve"> REF:197539f3231f597e IB FT FROM NP MENGELE INVESTMENT TO SHAODU  Kioo</t>
  </si>
  <si>
    <t xml:space="preserve"> 48,248,736.77</t>
  </si>
  <si>
    <t xml:space="preserve"> 09.06.2025 10:45:59</t>
  </si>
  <si>
    <t xml:space="preserve"> REF:19753a3bf691eb56 SIMAPP FT FROM ONEBEST BUILD MATERI  AND GEN SUP TO SHAODU  N/A</t>
  </si>
  <si>
    <t xml:space="preserve"> 09.06.2025 10:42:09</t>
  </si>
  <si>
    <t xml:space="preserve"> 1,857,000.00</t>
  </si>
  <si>
    <t xml:space="preserve"> 50,105,736.77</t>
  </si>
  <si>
    <t xml:space="preserve"> 09.06.2025 10:56:34</t>
  </si>
  <si>
    <t xml:space="preserve"> REF:19753ad711eee966 SIMAPP FT FROM MAULID MOHAMED KAWALA TO SHAODU  N/A</t>
  </si>
  <si>
    <t xml:space="preserve"> 09.06.2025 10:52:45</t>
  </si>
  <si>
    <t xml:space="preserve"> 3,235,000.00</t>
  </si>
  <si>
    <t xml:space="preserve"> 53,340,736.77</t>
  </si>
  <si>
    <t xml:space="preserve"> 09.06.2025 11:28:34</t>
  </si>
  <si>
    <t xml:space="preserve"> REF:19753caba25c88b0 AGENCY FT AB17494574838935454792:Innocent:Deposits N/A</t>
  </si>
  <si>
    <t xml:space="preserve"> 09.06.2025 11:28:33</t>
  </si>
  <si>
    <t xml:space="preserve"> 54,840,736.77</t>
  </si>
  <si>
    <t xml:space="preserve"> 09.06.2025 12:19:24</t>
  </si>
  <si>
    <t xml:space="preserve"> REF:19753f9487d8eae5 AGENCY FT AB17494605349132561111:Azizi:Deposit N/A</t>
  </si>
  <si>
    <t xml:space="preserve"> 56,840,736.77</t>
  </si>
  <si>
    <t xml:space="preserve"> 09.06.2025 12:27:34</t>
  </si>
  <si>
    <t xml:space="preserve"> REF:1975400bf44ac9d9 AGENCY FT AB17494610239163845389:STEVEN MWENDOWASAA:Weka N/A</t>
  </si>
  <si>
    <t xml:space="preserve"> 09.06.2025 12:27:33</t>
  </si>
  <si>
    <t xml:space="preserve"> 60,740,736.77</t>
  </si>
  <si>
    <t xml:space="preserve"> 09.06.2025 12:31:49</t>
  </si>
  <si>
    <t xml:space="preserve"> REF:1975404a4c21fa87 AGENCY FT AB17494612794972890134:STEVENE MWEMDIWASAA:Weka N/A</t>
  </si>
  <si>
    <t xml:space="preserve"> 64,540,736.77</t>
  </si>
  <si>
    <t xml:space="preserve"> 09.06.2025 12:35:46</t>
  </si>
  <si>
    <t xml:space="preserve"> REF:197540844c0858f9 AGENCY FT AB17494615170025384837:STEVIN MWENDOWASAA:Weka N/A</t>
  </si>
  <si>
    <t xml:space="preserve"> 67,540,736.77</t>
  </si>
  <si>
    <t xml:space="preserve"> 09.06.2025 12:38:11</t>
  </si>
  <si>
    <t xml:space="preserve"> REF:197540a7a92018a5 AGENCY FT AB17494616617263562839:STEVEN MWENDOWASAA:Weka N/A</t>
  </si>
  <si>
    <t xml:space="preserve"> 69,640,736.77</t>
  </si>
  <si>
    <t xml:space="preserve"> 09.06.2025 13:03:52</t>
  </si>
  <si>
    <t xml:space="preserve"> REF:1975421fc59a4816 IB FT FROM SHAODU BUILDING MATERIAL LIMITED TO GOODWILL  PURCHASE</t>
  </si>
  <si>
    <t xml:space="preserve"> 27,383,000.00</t>
  </si>
  <si>
    <t xml:space="preserve"> 42,257,736.77</t>
  </si>
  <si>
    <t xml:space="preserve"> 09.06.2025 13:05:05</t>
  </si>
  <si>
    <t xml:space="preserve"> REF:19754231a2ce4a8c AGENCY FT AB17494632756707740348:ABDALLAH MTILILA:Deposit N/A</t>
  </si>
  <si>
    <t xml:space="preserve"> 2,320,000.00</t>
  </si>
  <si>
    <t xml:space="preserve"> 44,577,736.77</t>
  </si>
  <si>
    <t xml:space="preserve"> 09.06.2025 13:17:12</t>
  </si>
  <si>
    <t xml:space="preserve"> REF:197542e2ffccf89b SIMAPP FT FROM MARY GIBSONI ISSANGA TO SHAODU  N/A</t>
  </si>
  <si>
    <t xml:space="preserve"> 09.06.2025 13:13:22</t>
  </si>
  <si>
    <t xml:space="preserve"> 44,597,736.77</t>
  </si>
  <si>
    <t xml:space="preserve"> 09.06.2025 14:11:06</t>
  </si>
  <si>
    <t xml:space="preserve"> REF:197545f8b8a25b4c AGENCY FT AB17494672368213334198:ABDALLAH MTILILA:Deposit N/A</t>
  </si>
  <si>
    <t xml:space="preserve"> 252,000.00</t>
  </si>
  <si>
    <t xml:space="preserve"> 44,849,736.77</t>
  </si>
  <si>
    <t xml:space="preserve"> 09.06.2025 14:17:32</t>
  </si>
  <si>
    <t xml:space="preserve"> REF:19754656c8033aaa SIMAPP FT FROM OMARY MOHAMEDY SAGUTI TO SHAODU  N/A</t>
  </si>
  <si>
    <t xml:space="preserve"> 09.06.2025 14:13:42</t>
  </si>
  <si>
    <t xml:space="preserve"> 5,405,000.00</t>
  </si>
  <si>
    <t xml:space="preserve"> 50,254,736.77</t>
  </si>
  <si>
    <t xml:space="preserve"> 09.06.2025 15:45:00</t>
  </si>
  <si>
    <t xml:space="preserve"> TZ#OT2506090001#MT103#HAINAN INTERNATIONAL LIMITED#ROC/OT2506090001</t>
  </si>
  <si>
    <t xml:space="preserve"> 29,400,000.00</t>
  </si>
  <si>
    <t xml:space="preserve"> 79,654,736.77</t>
  </si>
  <si>
    <t xml:space="preserve"> 09.06.2025 16:48:45</t>
  </si>
  <si>
    <t xml:space="preserve"> REF:19754efde1b75a8d SIMAPP FT FROM SCHOLASTICA E KALANGA TO SHAODU shamy kasulu  N/A</t>
  </si>
  <si>
    <t xml:space="preserve"> 09.06.2025 16:44:55</t>
  </si>
  <si>
    <t xml:space="preserve"> 4,062,400.00</t>
  </si>
  <si>
    <t xml:space="preserve"> 09.06.2025 17:25:56</t>
  </si>
  <si>
    <t xml:space="preserve"> REF:1975511ea844ca17 AGENCY FT AB17494789265724992326:Ezra:Kuweka N/A</t>
  </si>
  <si>
    <t xml:space="preserve"> 91,717,136.77</t>
  </si>
  <si>
    <t xml:space="preserve"> 09.06.2025 18:03:36</t>
  </si>
  <si>
    <t xml:space="preserve"> REF:197553464cd76abc IB FT FROM SHAODU BUILDING MATERIAL LIMITED TO YISEN  PURCHASE</t>
  </si>
  <si>
    <t xml:space="preserve"> 09.06.2025 18:03:35</t>
  </si>
  <si>
    <t xml:space="preserve"> 61,717,136.77</t>
  </si>
  <si>
    <t xml:space="preserve"> 09.06.2025 18:14:04</t>
  </si>
  <si>
    <t xml:space="preserve"> REF:197553dfbbf9c97e IB FT FROM SHAODU BUILDING MATERIAL LIMITED TO XINGHAO  PURCHASE</t>
  </si>
  <si>
    <t xml:space="preserve"> 31,717,136.77</t>
  </si>
  <si>
    <t xml:space="preserve"> 09.06.2025 18:33:49</t>
  </si>
  <si>
    <t xml:space="preserve"> REF:19755500fbc179eb AGENCY FT AB17494829994244471139:Ezira:Kuweka N/A</t>
  </si>
  <si>
    <t xml:space="preserve"> 09.06.2025 18:33:48</t>
  </si>
  <si>
    <t xml:space="preserve"> 38,717,136.77</t>
  </si>
  <si>
    <t xml:space="preserve"> 09.06.2025 19:30:06</t>
  </si>
  <si>
    <t xml:space="preserve"> REF:197558396beaa935 AGENCY FT AB17494863761872706962:Jackson:Deposit N/A</t>
  </si>
  <si>
    <t xml:space="preserve"> 09.06.2025 19:30:05</t>
  </si>
  <si>
    <t xml:space="preserve"> 42,717,136.77</t>
  </si>
  <si>
    <t xml:space="preserve"> 10.06.2025 08:44:51</t>
  </si>
  <si>
    <t xml:space="preserve"> REF:197585b3429ad9b8 SIMAPP FT FROM SALMA MUSA MWANGA TO SHAODU cement N/A</t>
  </si>
  <si>
    <t xml:space="preserve"> 10.06.2025 08:41:01</t>
  </si>
  <si>
    <t xml:space="preserve"> 44,197,136.77</t>
  </si>
  <si>
    <t xml:space="preserve"> 10.06.2025 09:00:09</t>
  </si>
  <si>
    <t xml:space="preserve"> REF:1975869365ea499f SIMAPP FT FROM FRANK SHABANI MMBAGA TO SHAODU Malipo YA cement mifuko</t>
  </si>
  <si>
    <t xml:space="preserve"> 10.06.2025 08:56:19</t>
  </si>
  <si>
    <t xml:space="preserve"> 45,677,136.77</t>
  </si>
  <si>
    <t xml:space="preserve"> 10.06.2025 09:07:18</t>
  </si>
  <si>
    <t xml:space="preserve"> REF:197586fc2517bbba AGENCY FT AB17495354084026962981:Ngofi hardware:Deposits N/A</t>
  </si>
  <si>
    <t xml:space="preserve"> 47,147,136.77</t>
  </si>
  <si>
    <t xml:space="preserve"> 10.06.2025 09:15:13</t>
  </si>
  <si>
    <t xml:space="preserve"> REF:19758770391bc8c7 AGENCY FT AB17495358838266580009:Ally omary:Dp N/A</t>
  </si>
  <si>
    <t xml:space="preserve"> 47,747,136.77</t>
  </si>
  <si>
    <t xml:space="preserve"> 10.06.2025 09:26:42</t>
  </si>
  <si>
    <t xml:space="preserve"> REF:197588185a6de857 AGENCY FT AB17495365724911334052:Stinus:Deposits N/A</t>
  </si>
  <si>
    <t xml:space="preserve"> 49,247,136.77</t>
  </si>
  <si>
    <t xml:space="preserve"> 10.06.2025 10:39:17</t>
  </si>
  <si>
    <t xml:space="preserve"> REF:19758c3f6c2fbb2a AGENCY FT AB17495409268303225524:Azizi:Kuweka N/A</t>
  </si>
  <si>
    <t xml:space="preserve"> 10.06.2025 10:39:16</t>
  </si>
  <si>
    <t xml:space="preserve"> 50,627,136.77</t>
  </si>
  <si>
    <t xml:space="preserve"> 10.06.2025 10:53:24</t>
  </si>
  <si>
    <t xml:space="preserve"> REF:19758d0e605a49bc AGENCY FT AB17495417746355499359:Mariam:Lulu cement N/A</t>
  </si>
  <si>
    <t xml:space="preserve"> 51,927,136.77</t>
  </si>
  <si>
    <t xml:space="preserve"> 10.06.2025 11:13:47</t>
  </si>
  <si>
    <t xml:space="preserve"> REF:19758e38e80c0b43 SIMAPP FT FROM PRISCUS MAIKO KANJE TO SHAODU  N/A</t>
  </si>
  <si>
    <t xml:space="preserve"> 10.06.2025 11:09:57</t>
  </si>
  <si>
    <t xml:space="preserve"> 57,927,136.77</t>
  </si>
  <si>
    <t xml:space="preserve"> 10.06.2025 11:34:41</t>
  </si>
  <si>
    <t xml:space="preserve"> REF:19758f6b1865fb49 AGENCY FT AB17495442513069772375:STEVEN E MWENDOWASAA:Weka N/A</t>
  </si>
  <si>
    <t xml:space="preserve"> 755,000.00</t>
  </si>
  <si>
    <t xml:space="preserve"> 58,682,136.77</t>
  </si>
  <si>
    <t xml:space="preserve"> 10.06.2025 11:45:36</t>
  </si>
  <si>
    <t xml:space="preserve"> REF:1975900ae1511b2a IB FT FROM SHAODU BUILDING MATERIAL LIMITED TO KEDA  PURCHASE</t>
  </si>
  <si>
    <t xml:space="preserve"> 40,634,000.00</t>
  </si>
  <si>
    <t xml:space="preserve"> 18,048,136.77</t>
  </si>
  <si>
    <t xml:space="preserve"> 10.06.2025 12:56:13</t>
  </si>
  <si>
    <t xml:space="preserve"> REF:197594154144fa72 IB FT FROM GE AND SONS CO. LIMITED TO SHAODU  Mdf 6mm White 80</t>
  </si>
  <si>
    <t xml:space="preserve"> 10.06.2025 12:56:12</t>
  </si>
  <si>
    <t xml:space="preserve"> 21,008,136.77</t>
  </si>
  <si>
    <t xml:space="preserve"> 10.06.2025 13:49:40</t>
  </si>
  <si>
    <t xml:space="preserve"> REF:197597242797197c SIMAPP FT FROM OMAR SAID OMAR TO SHAODU  N/A</t>
  </si>
  <si>
    <t xml:space="preserve"> 10.06.2025 13:45:49</t>
  </si>
  <si>
    <t xml:space="preserve"> 28,208,136.77</t>
  </si>
  <si>
    <t xml:space="preserve"> 10.06.2025 14:00:02</t>
  </si>
  <si>
    <t xml:space="preserve"> REF:197597bc1c676b1b AGENCY FT AB17495529719189456008:Getu:Dep N/A</t>
  </si>
  <si>
    <t xml:space="preserve"> 10.06.2025 14:00:01</t>
  </si>
  <si>
    <t xml:space="preserve"> 28,988,136.77</t>
  </si>
  <si>
    <t xml:space="preserve"> 10.06.2025 14:34:03</t>
  </si>
  <si>
    <t xml:space="preserve"> REF:197599ae8482e875 IB FT FROM SHAODU BUILDING MATERIAL LIMITED TO GOODWILL  PURCHASE</t>
  </si>
  <si>
    <t xml:space="preserve"> 1,445,598.00</t>
  </si>
  <si>
    <t xml:space="preserve"> 27,542,538.77</t>
  </si>
  <si>
    <t xml:space="preserve"> 10.06.2025 15:35:44</t>
  </si>
  <si>
    <t xml:space="preserve"> REF:19759d36226438ee IB FT FROM SHAODU BUILDING MATERIAL LIMITED TO TEMBO  PURCHASE</t>
  </si>
  <si>
    <t xml:space="preserve"> 7,950,000.00</t>
  </si>
  <si>
    <t xml:space="preserve"> 19,592,538.77</t>
  </si>
  <si>
    <t xml:space="preserve"> 10.06.2025 16:55:34</t>
  </si>
  <si>
    <t xml:space="preserve"> REF:1975a1c794d7f972 AGENCY FT AB17495635047409003225:SA Store:Malipo N/A</t>
  </si>
  <si>
    <t xml:space="preserve"> 20,422,538.77</t>
  </si>
  <si>
    <t xml:space="preserve"> 10.06.2025 17:23:47</t>
  </si>
  <si>
    <t xml:space="preserve"> REF:1975a364adf9a9c0 AGENCY FT AB17495651967582198588:Raymind:Kuweka N/A</t>
  </si>
  <si>
    <t xml:space="preserve"> 10.06.2025 17:23:46</t>
  </si>
  <si>
    <t xml:space="preserve"> 22,522,538.77</t>
  </si>
  <si>
    <t xml:space="preserve"> 10.06.2025 17:26:21</t>
  </si>
  <si>
    <t xml:space="preserve"> REF:1975a38a4778a9fb AGENCY FT AB17495653507979545547:Shadrack:Mauzo N/A</t>
  </si>
  <si>
    <t xml:space="preserve"> 10.06.2025 17:26:20</t>
  </si>
  <si>
    <t xml:space="preserve"> 24,722,538.77</t>
  </si>
  <si>
    <t xml:space="preserve"> 10.06.2025 17:31:02</t>
  </si>
  <si>
    <t xml:space="preserve"> REF:1975a3cf083e7b01 AGENCY FT AB17495656322799606869:Ray:Kuweka N/A</t>
  </si>
  <si>
    <t xml:space="preserve"> 26,222,538.77</t>
  </si>
  <si>
    <t xml:space="preserve"> 10.06.2025 17:41:11</t>
  </si>
  <si>
    <t xml:space="preserve"> REF:1975a463bcbc98f5 AGENCY FT AB17495662414919760350:Kuweka:Adelina ray N/A</t>
  </si>
  <si>
    <t xml:space="preserve"> 2,150,000.00</t>
  </si>
  <si>
    <t xml:space="preserve"> 28,372,538.77</t>
  </si>
  <si>
    <t xml:space="preserve"> 10.06.2025 17:43:04</t>
  </si>
  <si>
    <t xml:space="preserve"> REF:1975a47f2a3f18c1 AGENCY FT AB17495663538739286046:Shadrack:Bidhaa N/A</t>
  </si>
  <si>
    <t xml:space="preserve"> 10.06.2025 17:43:03</t>
  </si>
  <si>
    <t xml:space="preserve"> 30,422,538.77</t>
  </si>
  <si>
    <t xml:space="preserve"> 10.06.2025 18:02:52</t>
  </si>
  <si>
    <t xml:space="preserve"> REF:1975a5a13bb6abc6 AGENCY FT AB17495675419384870080:Mpita:Kuweka N/A</t>
  </si>
  <si>
    <t xml:space="preserve"> 10.06.2025 18:02:51</t>
  </si>
  <si>
    <t xml:space="preserve"> 31,642,538.77</t>
  </si>
  <si>
    <t xml:space="preserve"> 10.06.2025 20:05:58</t>
  </si>
  <si>
    <t xml:space="preserve"> REF:1975acac7c3e7b36 IB FT FROM SHAODU BUILDING MATERIAL LIMITED TO SAPPHIRE  PURCHASE</t>
  </si>
  <si>
    <t xml:space="preserve"> 1,642,538.77</t>
  </si>
  <si>
    <t xml:space="preserve"> 10.06.2025 20:08:24</t>
  </si>
  <si>
    <t xml:space="preserve"> REF:1975ad08438f0ba4 IB GePG BIL 9984122505650 REC 925161338568688 SHAODU BUILDING MATERIA</t>
  </si>
  <si>
    <t xml:space="preserve"> 418,203.35</t>
  </si>
  <si>
    <t xml:space="preserve"> 1,224,335.42</t>
  </si>
  <si>
    <t xml:space="preserve"> REF:1975ad08438f0ba4 CHARGE: GePG VIA IB</t>
  </si>
  <si>
    <t xml:space="preserve"> 1,218,335.42</t>
  </si>
  <si>
    <t xml:space="preserve"> 11.06.2025 09:59:36</t>
  </si>
  <si>
    <t xml:space="preserve"> REF:1975dc5fee0618e2 SIMAPP FT FROM PRISCUS SEVERINE LASWAY TO SHAODU  N/A</t>
  </si>
  <si>
    <t xml:space="preserve"> 11.06.2025 09:55:46</t>
  </si>
  <si>
    <t xml:space="preserve"> 2,688,335.42</t>
  </si>
  <si>
    <t xml:space="preserve"> 11.06.2025 10:30:24</t>
  </si>
  <si>
    <t xml:space="preserve"> REF:1975de22f092aac2 SIMAPP FT FROM VICTOR GODFREY NGOWI TO SHAODU  N/A</t>
  </si>
  <si>
    <t xml:space="preserve"> 11.06.2025 10:26:33</t>
  </si>
  <si>
    <t xml:space="preserve"> 4,168,335.42</t>
  </si>
  <si>
    <t xml:space="preserve"> 11.06.2025 10:33:00</t>
  </si>
  <si>
    <t xml:space="preserve"> REF:1975de490083ba10 SIMAPP FT FROM PRISCUS MAIKO KANJE TO SHAODU  N/A</t>
  </si>
  <si>
    <t xml:space="preserve"> 11.06.2025 10:29:09</t>
  </si>
  <si>
    <t xml:space="preserve"> 6,293,335.42</t>
  </si>
  <si>
    <t xml:space="preserve"> 11.06.2025 11:35:17</t>
  </si>
  <si>
    <t xml:space="preserve"> REF:1975e1d969069908 AGENCY FT AB17496306865377916245:Marks:Cash N/A</t>
  </si>
  <si>
    <t xml:space="preserve"> 11.06.2025 11:35:16</t>
  </si>
  <si>
    <t xml:space="preserve"> 5,090,000.00</t>
  </si>
  <si>
    <t xml:space="preserve"> 11,383,335.42</t>
  </si>
  <si>
    <t xml:space="preserve"> 11.06.2025 12:19:28</t>
  </si>
  <si>
    <t xml:space="preserve"> REF:1975e460c963ebe8 SIMAPP FT FROM FRANCO MOLOLO MWAKABUTA TO SHAODU  N/A</t>
  </si>
  <si>
    <t xml:space="preserve"> 11.06.2025 12:15:38</t>
  </si>
  <si>
    <t xml:space="preserve"> 1,074,100.00</t>
  </si>
  <si>
    <t xml:space="preserve"> 12,457,435.42</t>
  </si>
  <si>
    <t xml:space="preserve"> 11.06.2025 12:46:35</t>
  </si>
  <si>
    <t xml:space="preserve"> REF:1975e5edea76d95b IB FT FROM BLESS ENTERPRISES COMPANY TO SHAODU  Ununuzi Material Ceme</t>
  </si>
  <si>
    <t xml:space="preserve"> 14,161,435.42</t>
  </si>
  <si>
    <t xml:space="preserve"> 11.06.2025 13:38:27</t>
  </si>
  <si>
    <t xml:space="preserve"> REF:1975e8e5adb27be7 SIMAPP FT FROM VERONICA VICENT SENY TO SHAODU  N/A</t>
  </si>
  <si>
    <t xml:space="preserve"> 11.06.2025 13:34:37</t>
  </si>
  <si>
    <t xml:space="preserve"> 14,301,435.42</t>
  </si>
  <si>
    <t xml:space="preserve"> 11.06.2025 16:43:03</t>
  </si>
  <si>
    <t xml:space="preserve"> REF:1975f375d5dc4b7a SIMAPP FT FROM BRENDA HENRY MTENGA TO SHAODU  N/A</t>
  </si>
  <si>
    <t xml:space="preserve"> 11.06.2025 16:39:13</t>
  </si>
  <si>
    <t xml:space="preserve"> 11.06.2025 17:50:33</t>
  </si>
  <si>
    <t xml:space="preserve"> REF:1975f752797a3af2 IB FT FROM SHAODU BUILDING MATERIAL LIMITED TO SAPPHIRE  PURCHASE</t>
  </si>
  <si>
    <t xml:space="preserve"> 16,360,000.00</t>
  </si>
  <si>
    <t xml:space="preserve"> 101,435.42</t>
  </si>
  <si>
    <t xml:space="preserve"> 11.06.2025 18:08:44</t>
  </si>
  <si>
    <t xml:space="preserve"> REF:1975f85bf7735bbf AGENCY FT AB17496542900966823924:Ally omary:Dp N/A</t>
  </si>
  <si>
    <t xml:space="preserve"> 11.06.2025 18:08:40</t>
  </si>
  <si>
    <t xml:space="preserve"> 601,435.42</t>
  </si>
  <si>
    <t xml:space="preserve"> 11.06.2025 21:40:47</t>
  </si>
  <si>
    <t xml:space="preserve"> REF:1976047f12da2aa5 SIMAPP FT FROM EDGAR CHRISPINI SILAYO TO SHAODU  N/A</t>
  </si>
  <si>
    <t xml:space="preserve"> 11.06.2025 21:36:57</t>
  </si>
  <si>
    <t xml:space="preserve"> 9,121,435.42</t>
  </si>
  <si>
    <t xml:space="preserve"> 12.06.2025 07:22:26</t>
  </si>
  <si>
    <t xml:space="preserve"> REF:197625c759992904 SIMAPP FT FROM BRENDA HENRY MTENGA TO SHAODU  N/A</t>
  </si>
  <si>
    <t xml:space="preserve"> 12.06.2025 07:18:36</t>
  </si>
  <si>
    <t xml:space="preserve"> 9,166,435.42</t>
  </si>
  <si>
    <t xml:space="preserve"> 12.06.2025 09:11:17</t>
  </si>
  <si>
    <t xml:space="preserve"> REF:19762c01d7a6e99f AGENCY FT AB17497084468319463769:Elly Mwanga:Payment N/A</t>
  </si>
  <si>
    <t xml:space="preserve"> 10,636,435.42</t>
  </si>
  <si>
    <t xml:space="preserve"> 12.06.2025 09:57:44</t>
  </si>
  <si>
    <t xml:space="preserve"> REF:19762eaa33275aa5 AGENCY FT AB17497112335532007900:Mpogolo:Malipo ya cement N/A</t>
  </si>
  <si>
    <t xml:space="preserve"> 12,106,435.42</t>
  </si>
  <si>
    <t xml:space="preserve"> 12.06.2025 10:06:49</t>
  </si>
  <si>
    <t xml:space="preserve"> REF:19762f2f2839a83b AGENCY FT AB17497117780777569405:Mohamed Vagi:Dep. N/A</t>
  </si>
  <si>
    <t xml:space="preserve"> 12.06.2025 10:06:48</t>
  </si>
  <si>
    <t xml:space="preserve"> 5,020,000.00</t>
  </si>
  <si>
    <t xml:space="preserve"> 17,126,435.42</t>
  </si>
  <si>
    <t xml:space="preserve"> 12.06.2025 10:17:08</t>
  </si>
  <si>
    <t xml:space="preserve"> REF:19762fc669be2bd6 AGENCY FT AB17497123976414331994:Mohamed Vaggi:Dep N/A</t>
  </si>
  <si>
    <t xml:space="preserve"> 20,626,435.42</t>
  </si>
  <si>
    <t xml:space="preserve"> 12.06.2025 10:44:21</t>
  </si>
  <si>
    <t xml:space="preserve"> REF:197631552dad79cf IB FT FROM SHAODU BUILDING MATERIAL LIMITED TO TOYAR  PURCHASE</t>
  </si>
  <si>
    <t xml:space="preserve"> 17,106,435.42</t>
  </si>
  <si>
    <t xml:space="preserve"> 12.06.2025 10:47:34</t>
  </si>
  <si>
    <t xml:space="preserve"> REF:19763184175ab842 IB FT FROM SHAODU BUILDING MATERIAL LIMITED TO GOODWILL  PURCHASE</t>
  </si>
  <si>
    <t xml:space="preserve"> 12.06.2025 10:47:33</t>
  </si>
  <si>
    <t xml:space="preserve"> 2,891,196.00</t>
  </si>
  <si>
    <t xml:space="preserve"> 14,215,239.42</t>
  </si>
  <si>
    <t xml:space="preserve"> 12.06.2025 11:13:13</t>
  </si>
  <si>
    <t xml:space="preserve"> REF:197632fbe9d68893 SIMAPP FT FROM MAULID MOHAMED KAWALA TO SHAODU  N/A</t>
  </si>
  <si>
    <t xml:space="preserve"> 12.06.2025 11:09:22</t>
  </si>
  <si>
    <t xml:space="preserve"> 1,995,000.00</t>
  </si>
  <si>
    <t xml:space="preserve"> 16,210,239.42</t>
  </si>
  <si>
    <t xml:space="preserve"> 12.06.2025 12:11:20</t>
  </si>
  <si>
    <t xml:space="preserve"> REF:1976364f17625b03 SIMUSSD FT FROM HAMISI MOHAMEDI NGOTA TO SHAODU  N/A</t>
  </si>
  <si>
    <t xml:space="preserve"> 12.06.2025 12:07:29</t>
  </si>
  <si>
    <t xml:space="preserve"> 4,339,000.00</t>
  </si>
  <si>
    <t xml:space="preserve"> 20,549,239.42</t>
  </si>
  <si>
    <t xml:space="preserve"> 12.06.2025 12:23:49</t>
  </si>
  <si>
    <t xml:space="preserve"> REF:19763705f14288da AGENCY FT AB17497199979136583137:Mpogolo:Malipo ya cement N/A</t>
  </si>
  <si>
    <t xml:space="preserve"> 12.06.2025 12:23:48</t>
  </si>
  <si>
    <t xml:space="preserve"> 22,019,239.42</t>
  </si>
  <si>
    <t xml:space="preserve"> 12.06.2025 12:28:17</t>
  </si>
  <si>
    <t xml:space="preserve"> REF:197637478a932bea IB FT FROM SHAODU BUILDING MATERIAL LIMITED TO KEDA  PURCHASE</t>
  </si>
  <si>
    <t xml:space="preserve"> 11,659,904.00</t>
  </si>
  <si>
    <t xml:space="preserve"> 10,359,335.42</t>
  </si>
  <si>
    <t xml:space="preserve"> 12.06.2025 12:36:29</t>
  </si>
  <si>
    <t xml:space="preserve"> REF:197637bf80daa846 SIMAPP FT FROM FRANCO MOLOLO MWAKABUTA TO SHAODU  N/A</t>
  </si>
  <si>
    <t xml:space="preserve"> 12.06.2025 12:32:38</t>
  </si>
  <si>
    <t xml:space="preserve"> 2,083,840.00</t>
  </si>
  <si>
    <t xml:space="preserve"> 12,443,175.42</t>
  </si>
  <si>
    <t xml:space="preserve"> 12.06.2025 17:43:53</t>
  </si>
  <si>
    <t xml:space="preserve"> REF:19764956a1d5ab7d IB FT FROM SHAODU BUILDING MATERIAL LIMITED TO XINGHAO  PURCHASE</t>
  </si>
  <si>
    <t xml:space="preserve"> 443,175.42</t>
  </si>
  <si>
    <t xml:space="preserve"> 12.06.2025 21:41:02</t>
  </si>
  <si>
    <t xml:space="preserve"> REF:19765720c0e69ae4 IB GePG BIL 991761010682 REC 925163339195052 SHAODU BUILDING MATERIAL</t>
  </si>
  <si>
    <t xml:space="preserve"> 69,486.68</t>
  </si>
  <si>
    <t xml:space="preserve"> 373,688.74</t>
  </si>
  <si>
    <t xml:space="preserve"> REF:19765720c0e69ae4 CHARGE: GePG VIA IB</t>
  </si>
  <si>
    <t xml:space="preserve"> 372,688.74</t>
  </si>
  <si>
    <t xml:space="preserve"> 13.06.2025 08:14:13</t>
  </si>
  <si>
    <t xml:space="preserve"> REF:19767b5bbf574a9b ESB TIPS NBC 015-DT25061317640884 022174103460 BAKARI MKILINDI TO SHA</t>
  </si>
  <si>
    <t xml:space="preserve"> 18,892,688.74</t>
  </si>
  <si>
    <t xml:space="preserve"> 13.06.2025 08:15:10</t>
  </si>
  <si>
    <t xml:space="preserve"> REF:19767b316d4f1888 SIMAPP FT FROM ASHA OMARY MTANGI TO SHAODU  N/A</t>
  </si>
  <si>
    <t xml:space="preserve"> 13.06.2025 08:11:19</t>
  </si>
  <si>
    <t xml:space="preserve"> 8,892,688.74</t>
  </si>
  <si>
    <t xml:space="preserve"> 13.06.2025 08:23:05</t>
  </si>
  <si>
    <t xml:space="preserve"> REF:19767bddc431ba21 ESB TIPS YAS/ZANTEL 501-25603828944115 25571549038 KIMARA TO SHAODU B</t>
  </si>
  <si>
    <t xml:space="preserve"> 19,992,688.74</t>
  </si>
  <si>
    <t xml:space="preserve"> 13.06.2025 08:28:22</t>
  </si>
  <si>
    <t xml:space="preserve"> REF:19767bf2b9161a00 AGENCY FT AB17497922709983571021:Stinus:Deposits N/A</t>
  </si>
  <si>
    <t xml:space="preserve"> 23,592,688.74</t>
  </si>
  <si>
    <t xml:space="preserve"> 13.06.2025 09:21:52</t>
  </si>
  <si>
    <t xml:space="preserve"> REF:19767f02639e19c5 SIMAPP FT FROM SWEDI ANDREA MWENDA TO SHAODU  N/A</t>
  </si>
  <si>
    <t xml:space="preserve"> 13.06.2025 09:18:01</t>
  </si>
  <si>
    <t xml:space="preserve"> 23,792,688.74</t>
  </si>
  <si>
    <t xml:space="preserve"> 13.06.2025 09:33:36</t>
  </si>
  <si>
    <t xml:space="preserve"> REF:19767fae5eda5834 AGENCY FT AB17497961852693040313:Stela Maro:Deposits N/A</t>
  </si>
  <si>
    <t xml:space="preserve"> 25,262,688.74</t>
  </si>
  <si>
    <t xml:space="preserve"> 13.06.2025 09:35:46</t>
  </si>
  <si>
    <t xml:space="preserve"> REF:19767fce15404ae8 AGENCY FT AB17497963152161549052:Ally omary:Dp N/A</t>
  </si>
  <si>
    <t xml:space="preserve"> 30,667,688.74</t>
  </si>
  <si>
    <t xml:space="preserve"> 13.06.2025 09:58:50</t>
  </si>
  <si>
    <t xml:space="preserve"> REF:1976811ff5b4688d AGENCY FT AB17497976991135050002:Kanyika:Malipo ya cement N/A</t>
  </si>
  <si>
    <t xml:space="preserve"> 32,137,688.74</t>
  </si>
  <si>
    <t xml:space="preserve"> 13.06.2025 10:10:01</t>
  </si>
  <si>
    <t xml:space="preserve"> REF:197681fc29b04bc8 ESB TIPS VODACOM 503-CFD3II14VOR 255752345073 KHUZEMA HALAI TO SHAODU</t>
  </si>
  <si>
    <t xml:space="preserve"> 222,000.00</t>
  </si>
  <si>
    <t xml:space="preserve"> 32,359,688.74</t>
  </si>
  <si>
    <t xml:space="preserve"> 13.06.2025 11:01:57</t>
  </si>
  <si>
    <t xml:space="preserve"> REF:197684bc947378d1 AGENCY FT AB17498014863334606546:Kinunda:Malipo N/A</t>
  </si>
  <si>
    <t xml:space="preserve"> 33,829,688.74</t>
  </si>
  <si>
    <t xml:space="preserve"> 13.06.2025 11:25:43</t>
  </si>
  <si>
    <t xml:space="preserve"> REF:19768618a80f2b6b SIMAPP FT FROM BUBBLE GUPPIES SCHOOL TO SHAODU  N/A</t>
  </si>
  <si>
    <t xml:space="preserve"> 13.06.2025 11:21:52</t>
  </si>
  <si>
    <t xml:space="preserve"> 36,789,688.74</t>
  </si>
  <si>
    <t xml:space="preserve"> 13.06.2025 11:33:43</t>
  </si>
  <si>
    <t xml:space="preserve"> REF:1976868dbb192b30 IB FT FROM DONGBO BUILDING MATERIALS TO SHAODU  cement</t>
  </si>
  <si>
    <t xml:space="preserve"> 13.06.2025 11:33:42</t>
  </si>
  <si>
    <t xml:space="preserve"> 45,489,688.74</t>
  </si>
  <si>
    <t xml:space="preserve"> 13.06.2025 12:34:13</t>
  </si>
  <si>
    <t xml:space="preserve"> REF:19768a040842b949 IB FT FROM SHAODU BUILDING MATERIAL LIMITED TO TOYAR  PURCHASE</t>
  </si>
  <si>
    <t xml:space="preserve"> 2,720,400.00</t>
  </si>
  <si>
    <t xml:space="preserve"> 42,769,288.74</t>
  </si>
  <si>
    <t xml:space="preserve"> 13.06.2025 12:37:44</t>
  </si>
  <si>
    <t xml:space="preserve"> REF:19768a378f8a7813 AGENCY FT AB17498072329741145185:Ezra:Kuweka N/A</t>
  </si>
  <si>
    <t xml:space="preserve"> 44,534,288.74</t>
  </si>
  <si>
    <t xml:space="preserve"> 13.06.2025 12:40:05</t>
  </si>
  <si>
    <t xml:space="preserve"> REF:19768a59fba51ba3 AGENCY FT AB17498073738624745626:Msangi:Akiba N/A</t>
  </si>
  <si>
    <t xml:space="preserve"> 47,414,288.74</t>
  </si>
  <si>
    <t xml:space="preserve"> 13.06.2025 12:51:52</t>
  </si>
  <si>
    <t xml:space="preserve"> REF:19768b069f0c1ba4 AGENCY FT AB17498080809747495356:GRACE SHAYO:Kuweka N/A</t>
  </si>
  <si>
    <t xml:space="preserve"> 48,884,288.74</t>
  </si>
  <si>
    <t xml:space="preserve"> 13.06.2025 13:14:47</t>
  </si>
  <si>
    <t xml:space="preserve"> REF:19768c5632ff68db IB FT FROM AZIZ AKBER KHAMBATI TO SHAODU  El Ghadeer deposit</t>
  </si>
  <si>
    <t xml:space="preserve"> 11,350,000.00</t>
  </si>
  <si>
    <t xml:space="preserve"> 60,234,288.74</t>
  </si>
  <si>
    <t xml:space="preserve"> 13.06.2025 13:23:52</t>
  </si>
  <si>
    <t xml:space="preserve"> REF:19768cdb4a986b76 SIMAPP FT FROM KHAMIS SAID OMAR TO SHAODU  N/A</t>
  </si>
  <si>
    <t xml:space="preserve"> 13.06.2025 13:20:01</t>
  </si>
  <si>
    <t xml:space="preserve"> 64,514,288.74</t>
  </si>
  <si>
    <t xml:space="preserve"> 13.06.2025 13:26:17</t>
  </si>
  <si>
    <t xml:space="preserve"> REF:19768cfed5520b71 SIMAPP FT FROM OMAR SAID OMAR TO SHAODU  N/A</t>
  </si>
  <si>
    <t xml:space="preserve"> 13.06.2025 13:22:26</t>
  </si>
  <si>
    <t xml:space="preserve"> 72,814,288.74</t>
  </si>
  <si>
    <t xml:space="preserve"> 13.06.2025 13:29:56</t>
  </si>
  <si>
    <t xml:space="preserve"> REF:19768d343f9c3850 AGENCY FT AB17498103649664301272:John vioo:Kuweka N/A</t>
  </si>
  <si>
    <t xml:space="preserve"> 112,814,288.74</t>
  </si>
  <si>
    <t xml:space="preserve"> 13.06.2025 13:41:03</t>
  </si>
  <si>
    <t xml:space="preserve"> REF:19768dd719100bb7 IB FT FROM NP MENGELE INVESTMENT TO SHAODU  Deni</t>
  </si>
  <si>
    <t xml:space="preserve"> 117,814,288.74</t>
  </si>
  <si>
    <t xml:space="preserve"> 13.06.2025 13:52:57</t>
  </si>
  <si>
    <t xml:space="preserve"> REF:19768e855a0e08fc IB FT FROM SHAODU BUILDING MATERIAL LIMITED TO GLOBAL  PURCHASE</t>
  </si>
  <si>
    <t xml:space="preserve"> 37,814,288.74</t>
  </si>
  <si>
    <t xml:space="preserve"> 13.06.2025 14:05:58</t>
  </si>
  <si>
    <t xml:space="preserve"> REF:19768f440fbb4911 IB FT FROM SHAODU BUILDING MATERIAL LIMITED TO SAPPHIRE  PURCHASE</t>
  </si>
  <si>
    <t xml:space="preserve"> 37,710,000.00</t>
  </si>
  <si>
    <t xml:space="preserve"> 104,288.74</t>
  </si>
  <si>
    <t xml:space="preserve"> 13.06.2025 14:26:08</t>
  </si>
  <si>
    <t xml:space="preserve"> REF:1976906b8b39ebce AGENCY FT AB17498137371733170652:Rajabu Maisala:Deposit N/A</t>
  </si>
  <si>
    <t xml:space="preserve"> 4,104,288.74</t>
  </si>
  <si>
    <t xml:space="preserve"> 13.06.2025 15:35:26</t>
  </si>
  <si>
    <t xml:space="preserve"> REF:197694627b6f2920 AGENCY FT AB17498178946187510881:Paints and hardware store ltd:Biasha</t>
  </si>
  <si>
    <t xml:space="preserve"> 13.06.2025 15:35:25</t>
  </si>
  <si>
    <t xml:space="preserve"> 6,104,288.74</t>
  </si>
  <si>
    <t xml:space="preserve"> 13.06.2025 16:02:59</t>
  </si>
  <si>
    <t xml:space="preserve"> REF:197695f61721d80a SIMAPP FT FROM FRANCO MOLOLO MWAKABUTA TO SHAODU  N/A</t>
  </si>
  <si>
    <t xml:space="preserve"> 13.06.2025 15:59:08</t>
  </si>
  <si>
    <t xml:space="preserve"> 6,119,288.74</t>
  </si>
  <si>
    <t xml:space="preserve"> 13.06.2025 16:18:14</t>
  </si>
  <si>
    <t xml:space="preserve"> REF:197696d580aa0af1 SIMAPP FT FROM TONY THOMAS NGOWI TO SHAODU  N/A</t>
  </si>
  <si>
    <t xml:space="preserve"> 13.06.2025 16:14:23</t>
  </si>
  <si>
    <t xml:space="preserve"> 9,119,288.74</t>
  </si>
  <si>
    <t xml:space="preserve"> 13.06.2025 17:29:02</t>
  </si>
  <si>
    <t xml:space="preserve"> REF:19769ae2815e8864 SIMAPP FT FROM EVARIST JOHN NYIKERA TO SHAODU  N/A</t>
  </si>
  <si>
    <t xml:space="preserve"> 13.06.2025 17:25:10</t>
  </si>
  <si>
    <t xml:space="preserve"> 9,599,288.74</t>
  </si>
  <si>
    <t xml:space="preserve"> 13.06.2025 17:48:00</t>
  </si>
  <si>
    <t xml:space="preserve"> REF:19769bf89263ea47 IB FT FROM SHAODU BUILDING MATERIAL LIMITED TO XINGHAO  PURCHASE</t>
  </si>
  <si>
    <t xml:space="preserve"> 599,288.74</t>
  </si>
  <si>
    <t xml:space="preserve"> 14.06.2025 09:19:39</t>
  </si>
  <si>
    <t xml:space="preserve"> REF:1976d1478d6dfb18 AGENCY FT AB17498817472707000917:Ally omary:Dp N/A</t>
  </si>
  <si>
    <t xml:space="preserve"> 14.06.2025 09:19:38</t>
  </si>
  <si>
    <t xml:space="preserve"> 5,849,288.74</t>
  </si>
  <si>
    <t xml:space="preserve"> 14.06.2025 09:33:48</t>
  </si>
  <si>
    <t xml:space="preserve"> REF:1976d216d182389b AGENCY FT AB17498825963524664549:Stinus:Deposits N/A</t>
  </si>
  <si>
    <t xml:space="preserve"> 14.06.2025 09:33:47</t>
  </si>
  <si>
    <t xml:space="preserve"> 7,849,288.74</t>
  </si>
  <si>
    <t xml:space="preserve"> 14.06.2025 09:39:50</t>
  </si>
  <si>
    <t xml:space="preserve"> REF:1976d26f41a148b4 SIMAPP FT FROM SIGNATURE PRIVATE LIMITED TO SHAODU  N/A</t>
  </si>
  <si>
    <t xml:space="preserve"> 14.06.2025 09:35:58</t>
  </si>
  <si>
    <t xml:space="preserve"> 8,349,288.74</t>
  </si>
  <si>
    <t xml:space="preserve"> 14.06.2025 10:05:56</t>
  </si>
  <si>
    <t xml:space="preserve"> REF:1976d3edaabac9b2 SIMUSSD FT FROM PAUL MATHIAS JONATHAN SHE TO SHAODU  N/A</t>
  </si>
  <si>
    <t xml:space="preserve"> 14.06.2025 10:02:05</t>
  </si>
  <si>
    <t xml:space="preserve"> 9,819,288.74</t>
  </si>
  <si>
    <t xml:space="preserve"> 14.06.2025 10:07:02</t>
  </si>
  <si>
    <t xml:space="preserve"> REF:1976d3fd9c407a55 SIMAPP FT FROM MARIAMU HASSAN KIZUNGU TO SHAODU Lulu Cement  N/A</t>
  </si>
  <si>
    <t xml:space="preserve"> 14.06.2025 10:03:10</t>
  </si>
  <si>
    <t xml:space="preserve"> 10,819,288.74</t>
  </si>
  <si>
    <t xml:space="preserve"> 14.06.2025 10:09:14</t>
  </si>
  <si>
    <t xml:space="preserve"> REF:1976d41de50e4a9c AGENCY FT AB17498847223915449232:Mariam:Lulu cement N/A</t>
  </si>
  <si>
    <t xml:space="preserve"> 11,819,288.74</t>
  </si>
  <si>
    <t xml:space="preserve"> 14.06.2025 10:54:09</t>
  </si>
  <si>
    <t xml:space="preserve"> REF:1976d6aff39f084d AGENCY FT AB17498874177299932313:John:Kuweka N/A</t>
  </si>
  <si>
    <t xml:space="preserve"> 8,960,000.00</t>
  </si>
  <si>
    <t xml:space="preserve"> 20,779,288.74</t>
  </si>
  <si>
    <t xml:space="preserve"> 14.06.2025 11:00:45</t>
  </si>
  <si>
    <t xml:space="preserve"> REF:1976d7108c2b0ac6 IB FT FROM SHAODU BUILDING MATERIAL LIMITED TO SAPPHIRE  PURCHASE</t>
  </si>
  <si>
    <t xml:space="preserve"> 17,946,564.66</t>
  </si>
  <si>
    <t xml:space="preserve"> 2,832,724.08</t>
  </si>
  <si>
    <t xml:space="preserve"> 14.06.2025 12:44:42</t>
  </si>
  <si>
    <t xml:space="preserve"> REF:1976dd0358211ab6 AGENCY FT AB17498940508898644294:Mkela:Malipo N/A</t>
  </si>
  <si>
    <t xml:space="preserve"> 6,352,724.08</t>
  </si>
  <si>
    <t xml:space="preserve"> 14.06.2025 12:45:34</t>
  </si>
  <si>
    <t xml:space="preserve"> REF:1976dd0fe5701b8e AGENCY FT AB17498941020159202604:Mkela:Malipo N/A</t>
  </si>
  <si>
    <t xml:space="preserve"> 14.06.2025 12:45:33</t>
  </si>
  <si>
    <t xml:space="preserve"> 14.06.2025 13:28:58</t>
  </si>
  <si>
    <t xml:space="preserve"> REF:1976dfc4260b7adb ESB TIPS NMB 016-236RTO5251650004 23610004982 ROZINA AROBOGAST TARIMO</t>
  </si>
  <si>
    <t xml:space="preserve"> 2,952,000.00</t>
  </si>
  <si>
    <t xml:space="preserve"> 14,304,724.08</t>
  </si>
  <si>
    <t xml:space="preserve"> 14.06.2025 13:46:32</t>
  </si>
  <si>
    <t xml:space="preserve"> REF:1976e08d1c913939 AGENCY FT AB17498977608506321509:Adam Kinyerezi:Deposit N/A</t>
  </si>
  <si>
    <t xml:space="preserve"> 650,000.00</t>
  </si>
  <si>
    <t xml:space="preserve"> 14,954,724.08</t>
  </si>
  <si>
    <t xml:space="preserve"> 14.06.2025 13:52:45</t>
  </si>
  <si>
    <t xml:space="preserve"> REF:1976e0e7fda4dba6 AGENCY FT AB17498981331569171982:Samweli lyimo:Deposits N/A</t>
  </si>
  <si>
    <t xml:space="preserve"> 14.06.2025 13:52:44</t>
  </si>
  <si>
    <t xml:space="preserve"> 5,520,000.00</t>
  </si>
  <si>
    <t xml:space="preserve"> 20,474,724.08</t>
  </si>
  <si>
    <t xml:space="preserve"> 14.06.2025 16:50:54</t>
  </si>
  <si>
    <t xml:space="preserve"> REF:1976eb198557081a SIMAPP FT FROM EDSON JAPHET KADUMA TO SHAODU  N/A</t>
  </si>
  <si>
    <t xml:space="preserve"> 14.06.2025 16:47:02</t>
  </si>
  <si>
    <t xml:space="preserve"> 21,374,724.08</t>
  </si>
  <si>
    <t xml:space="preserve"> 15.06.2025 10:15:58</t>
  </si>
  <si>
    <t xml:space="preserve"> TMS CASH DEPOSIT rao zhu rhao zhu REF:FB66481749971758</t>
  </si>
  <si>
    <t xml:space="preserve"> 31,374,724.08</t>
  </si>
  <si>
    <t xml:space="preserve"> 15.06.2025 11:14:09</t>
  </si>
  <si>
    <t xml:space="preserve"> REF:19772a3a368e3afb AGENCY FT AB17499750159417565544:Stinus:Deposits N/A</t>
  </si>
  <si>
    <t xml:space="preserve"> 15.06.2025 11:14:08</t>
  </si>
  <si>
    <t xml:space="preserve"> 32,774,724.08</t>
  </si>
  <si>
    <t xml:space="preserve"> 16.06.2025 07:01:38</t>
  </si>
  <si>
    <t xml:space="preserve"> REF:19776e2d2e431abb SIMAPP FT FROM PRISCUS SEVERINE LASWAY TO SHAODU  N/A</t>
  </si>
  <si>
    <t xml:space="preserve"> 16.06.2025 06:57:46</t>
  </si>
  <si>
    <t xml:space="preserve"> 34,244,724.08</t>
  </si>
  <si>
    <t xml:space="preserve"> 16.06.2025 08:31:40</t>
  </si>
  <si>
    <t xml:space="preserve"> REF:19777353d5a0e81e AGENCY FT AB17500516669177815275:Hassani:Dp N/A</t>
  </si>
  <si>
    <t xml:space="preserve"> 16.06.2025 08:31:39</t>
  </si>
  <si>
    <t xml:space="preserve"> 37,124,724.08</t>
  </si>
  <si>
    <t xml:space="preserve"> 16.06.2025 08:51:15</t>
  </si>
  <si>
    <t xml:space="preserve"> REF:19777472d946a826 SIMAPP FT FROM DANIEL CHARLES KILAMHAMA TO SHAODU  N/A</t>
  </si>
  <si>
    <t xml:space="preserve"> 16.06.2025 08:47:22</t>
  </si>
  <si>
    <t xml:space="preserve"> 2,940,000.00</t>
  </si>
  <si>
    <t xml:space="preserve"> 40,064,724.08</t>
  </si>
  <si>
    <t xml:space="preserve"> 16.06.2025 09:09:34</t>
  </si>
  <si>
    <t xml:space="preserve"> REF:1977757f44ab8907 AGENCY FT AB17500539419737083851:Ardo mbilinyi:Ardo mbilinyi N/A</t>
  </si>
  <si>
    <t xml:space="preserve"> 1,882,000.00</t>
  </si>
  <si>
    <t xml:space="preserve"> 41,946,724.08</t>
  </si>
  <si>
    <t xml:space="preserve"> 16.06.2025 10:06:53</t>
  </si>
  <si>
    <t xml:space="preserve"> CHQ. NO.                 000187                   QIANG BIA SHAODU BU      </t>
  </si>
  <si>
    <t xml:space="preserve"> 16.06.2025 10:06:52</t>
  </si>
  <si>
    <t xml:space="preserve"> 1,764,000.00</t>
  </si>
  <si>
    <t xml:space="preserve"> 43,710,724.08</t>
  </si>
  <si>
    <t xml:space="preserve"> 16.06.2025 10:43:17</t>
  </si>
  <si>
    <t xml:space="preserve"> REF:19777adbe6dc2997 SIMAPP FT FROM JACKSON LABAN MUNUO TO SHAODU  N/A</t>
  </si>
  <si>
    <t xml:space="preserve"> 16.06.2025 10:39:24</t>
  </si>
  <si>
    <t xml:space="preserve"> 45,210,724.08</t>
  </si>
  <si>
    <t xml:space="preserve"> 16.06.2025 10:47:02</t>
  </si>
  <si>
    <t xml:space="preserve"> REF:19777b12e6f9b970 AGENCY FT AB17500597896627444017:Jackson:Deposit N/A</t>
  </si>
  <si>
    <t xml:space="preserve"> 48,710,724.08</t>
  </si>
  <si>
    <t xml:space="preserve"> 16.06.2025 11:18:59</t>
  </si>
  <si>
    <t xml:space="preserve"> REF:19777ce6e18488f4 AGENCY FT AB17500617066135900659:Ibrahim:Deposit N/A</t>
  </si>
  <si>
    <t xml:space="preserve"> 68,710,724.08</t>
  </si>
  <si>
    <t xml:space="preserve"> 16.06.2025 11:24:40</t>
  </si>
  <si>
    <t xml:space="preserve"> REF:19777d3a41b08b0a SIMAPP FT FROM CHRISTIAN OMARY SHABAN TO SHAODU Malipo ya Kioo N/A</t>
  </si>
  <si>
    <t xml:space="preserve"> 16.06.2025 11:20:48</t>
  </si>
  <si>
    <t xml:space="preserve"> 75,390,724.08</t>
  </si>
  <si>
    <t xml:space="preserve"> 16.06.2025 11:33:14</t>
  </si>
  <si>
    <t xml:space="preserve"> REF:19777db7ba3548e4 AGENCY FT AB17500625618639982767:Aveline Paul Tarimo:Deposit N/A</t>
  </si>
  <si>
    <t xml:space="preserve"> 76,860,724.08</t>
  </si>
  <si>
    <t xml:space="preserve"> 16.06.2025 11:34:33</t>
  </si>
  <si>
    <t xml:space="preserve"> REF:19777dcaf3ed3993 SIMAPP FT FROM NASSOR MOHAMED ISSA TO SHAODU  N/A</t>
  </si>
  <si>
    <t xml:space="preserve"> 16.06.2025 11:30:41</t>
  </si>
  <si>
    <t xml:space="preserve"> 86,860,724.08</t>
  </si>
  <si>
    <t xml:space="preserve"> 16.06.2025 11:46:04</t>
  </si>
  <si>
    <t xml:space="preserve"> REF:19777e739afb4b5e SIMAPP FT FROM SELEMANI BENARD MICHAEL TO SHAODU  N/A</t>
  </si>
  <si>
    <t xml:space="preserve"> 16.06.2025 11:42:11</t>
  </si>
  <si>
    <t xml:space="preserve"> 9,915,000.00</t>
  </si>
  <si>
    <t xml:space="preserve"> 96,775,724.08</t>
  </si>
  <si>
    <t xml:space="preserve"> 16.06.2025 11:51:10</t>
  </si>
  <si>
    <t xml:space="preserve"> REF:19777ebe604a9a5a AGENCY FT AB17500636378045173822:Stephano mzenha:Malipo ya cement N/A</t>
  </si>
  <si>
    <t xml:space="preserve"> 9,570,000.00</t>
  </si>
  <si>
    <t xml:space="preserve"> 106,345,724.08</t>
  </si>
  <si>
    <t xml:space="preserve"> 16.06.2025 12:06:03</t>
  </si>
  <si>
    <t xml:space="preserve"> REF:19777f984658f919 AGENCY FT AB17500645302905862085:Omar Said:Deposit N/A</t>
  </si>
  <si>
    <t xml:space="preserve"> 16.06.2025 12:06:02</t>
  </si>
  <si>
    <t xml:space="preserve"> 3,543,000.00</t>
  </si>
  <si>
    <t xml:space="preserve"> 109,888,724.08</t>
  </si>
  <si>
    <t xml:space="preserve"> 16.06.2025 12:12:32</t>
  </si>
  <si>
    <t xml:space="preserve"> REF:19777ff744854b5f AGENCY FT AB17500649194103468415:Ezra:Kueka N/A</t>
  </si>
  <si>
    <t xml:space="preserve"> 16.06.2025 12:12:31</t>
  </si>
  <si>
    <t xml:space="preserve"> 115,388,724.08</t>
  </si>
  <si>
    <t xml:space="preserve"> 16.06.2025 12:16:42</t>
  </si>
  <si>
    <t xml:space="preserve"> 197780345d28fabc CARD FUND TRANSFER AGENCY AB17500651696416240086:Adamu</t>
  </si>
  <si>
    <t xml:space="preserve"> 2,610,000.00</t>
  </si>
  <si>
    <t xml:space="preserve"> 117,998,724.08</t>
  </si>
  <si>
    <t xml:space="preserve"> 16.06.2025 12:22:36</t>
  </si>
  <si>
    <t xml:space="preserve"> REF:1977808ace6f884b AGENCY FT AB17500655235121858578:ABEID GATHI:Cash N/A</t>
  </si>
  <si>
    <t xml:space="preserve"> 118,318,724.08</t>
  </si>
  <si>
    <t xml:space="preserve"> 16.06.2025 12:38:09</t>
  </si>
  <si>
    <t xml:space="preserve"> REF:1977816e8b990a62 AGENCY FT AB17500664564576944091:Ezra:Kuweka N/A</t>
  </si>
  <si>
    <t xml:space="preserve"> 122,318,724.08</t>
  </si>
  <si>
    <t xml:space="preserve"> 16.06.2025 12:46:41</t>
  </si>
  <si>
    <t xml:space="preserve"> REF:197781eb8aa7c866 SIMAPP FT FROM HITENDRA MANILAL RAMJI OR TO SHAODU  N/A</t>
  </si>
  <si>
    <t xml:space="preserve"> 16.06.2025 12:42:48</t>
  </si>
  <si>
    <t xml:space="preserve"> 123,218,724.08</t>
  </si>
  <si>
    <t xml:space="preserve"> 16.06.2025 13:10:01</t>
  </si>
  <si>
    <t xml:space="preserve"> REF:197783415aeb7a27 AGENCY FT AB17500683684483311613:YUSUF:Deposit N/A</t>
  </si>
  <si>
    <t xml:space="preserve"> 126,518,724.08</t>
  </si>
  <si>
    <t xml:space="preserve"> 16.06.2025 13:35:46</t>
  </si>
  <si>
    <t xml:space="preserve"> REF:197784ba8ec02906 AGENCY FT AB17500699134316165565:TEMBO:Kuweka N/A</t>
  </si>
  <si>
    <t xml:space="preserve"> 126,638,724.08</t>
  </si>
  <si>
    <t xml:space="preserve"> 16.06.2025 15:17:34</t>
  </si>
  <si>
    <t xml:space="preserve"> REF:19778a8dbcf738aa AGENCY FT AB17500760212978776907:George:Deposit N/A</t>
  </si>
  <si>
    <t xml:space="preserve"> 3,494,000.00</t>
  </si>
  <si>
    <t xml:space="preserve"> 130,132,724.08</t>
  </si>
  <si>
    <t xml:space="preserve"> 16.06.2025 15:43:01</t>
  </si>
  <si>
    <t xml:space="preserve"> REF:19778c02b0e5b81f AGENCY FT AB17500775489617152311:STEVEN:Weka N/A</t>
  </si>
  <si>
    <t xml:space="preserve"> 130,462,724.08</t>
  </si>
  <si>
    <t xml:space="preserve"> 16.06.2025 16:08:58</t>
  </si>
  <si>
    <t xml:space="preserve"> REF:19778d7eb3a6eb2e AGENCY FT AB17500791054293490229:Mpita:Kuweka N/A</t>
  </si>
  <si>
    <t xml:space="preserve"> 135,462,724.08</t>
  </si>
  <si>
    <t xml:space="preserve"> 16.06.2025 16:39:31</t>
  </si>
  <si>
    <t xml:space="preserve"> REF:19778f3e05f37873 AGENCY FT AB17500809377209552335:Shaod ubuilding:Akiba N/A</t>
  </si>
  <si>
    <t xml:space="preserve"> 16.06.2025 16:39:30</t>
  </si>
  <si>
    <t xml:space="preserve"> 16.06.2025 16:53:25</t>
  </si>
  <si>
    <t xml:space="preserve"> REF:19779009c2f77824 AGENCY FT AB17500817723068056882:Grace shayo:Deposit N/A</t>
  </si>
  <si>
    <t xml:space="preserve"> 16.06.2025 16:53:24</t>
  </si>
  <si>
    <t xml:space="preserve"> 141,932,724.08</t>
  </si>
  <si>
    <t xml:space="preserve"> 16.06.2025 16:57:20</t>
  </si>
  <si>
    <t xml:space="preserve"> REF:1977907bfe4beb17 ESB TIPS NMB 016-243RTO5251670006 24310059197 IBRAHIM MOHAMED MUSSA T</t>
  </si>
  <si>
    <t xml:space="preserve"> 1,103,000.00</t>
  </si>
  <si>
    <t xml:space="preserve"> 145,935,724.08</t>
  </si>
  <si>
    <t xml:space="preserve"> 16.06.2025 16:57:32</t>
  </si>
  <si>
    <t xml:space="preserve"> REF:197790461639b869 AGENCY FT AB17500820193194706699:Ibrahim:Cash N/A</t>
  </si>
  <si>
    <t xml:space="preserve"> 144,832,724.08</t>
  </si>
  <si>
    <t xml:space="preserve"> 16.06.2025 17:12:16</t>
  </si>
  <si>
    <t xml:space="preserve"> REF:1977911e047398b3 AGENCY FT AB17500829037842959854:Lusajo:Deposits N/A</t>
  </si>
  <si>
    <t xml:space="preserve"> 147,485,724.08</t>
  </si>
  <si>
    <t xml:space="preserve"> 16.06.2025 17:40:17</t>
  </si>
  <si>
    <t xml:space="preserve"> REF:197792b87143e8cd AGENCY FT AB17500845849022134042:TEMBO:Kuweka N/A</t>
  </si>
  <si>
    <t xml:space="preserve"> 147,585,724.08</t>
  </si>
  <si>
    <t xml:space="preserve"> 16.06.2025 18:06:25</t>
  </si>
  <si>
    <t xml:space="preserve"> REF:1977943751343b0f IB FT FROM SHAODU BUILDING MATERIAL LIMITED TO GLOBAL  PURCHASE</t>
  </si>
  <si>
    <t xml:space="preserve"> 47,585,724.08</t>
  </si>
  <si>
    <t xml:space="preserve"> 16.06.2025 18:09:32</t>
  </si>
  <si>
    <t xml:space="preserve"> REF:19779464e863b986 IB FT FROM SHAODU BUILDING MATERIAL LIMITED TO XINGHAO  PURCHASE</t>
  </si>
  <si>
    <t xml:space="preserve"> 47,000,000.00</t>
  </si>
  <si>
    <t xml:space="preserve"> 585,724.08</t>
  </si>
  <si>
    <t xml:space="preserve"> 17.06.2025 08:43:54</t>
  </si>
  <si>
    <t xml:space="preserve"> REF:1977c66ca8240b25 SIMAPP FT FROM WINFRIDA CHRISTIAN MAHAVA TO SHAODU  N/A</t>
  </si>
  <si>
    <t xml:space="preserve"> 17.06.2025 08:40:00</t>
  </si>
  <si>
    <t xml:space="preserve"> 715,724.08</t>
  </si>
  <si>
    <t xml:space="preserve"> 17.06.2025 08:51:32</t>
  </si>
  <si>
    <t xml:space="preserve"> REF:1977c6dc9a97d8f8 AGENCY FT AB17501392589977772169:Stinus:Deposits N/A</t>
  </si>
  <si>
    <t xml:space="preserve"> 17.06.2025 08:51:31</t>
  </si>
  <si>
    <t xml:space="preserve"> 2,515,724.08</t>
  </si>
  <si>
    <t xml:space="preserve"> 17.06.2025 09:05:26</t>
  </si>
  <si>
    <t xml:space="preserve"> REF:1977c7a852152add AGENCY FT AB17501400934202497915:Kassim:Depost by kassim N/A</t>
  </si>
  <si>
    <t xml:space="preserve"> 4,430,000.00</t>
  </si>
  <si>
    <t xml:space="preserve"> 6,945,724.08</t>
  </si>
  <si>
    <t xml:space="preserve"> 17.06.2025 09:05:44</t>
  </si>
  <si>
    <t xml:space="preserve"> REF:1977c7e58f40487f ESB TIPS YAS/ZANTEL 501-25499906355327 25571549038 KIMARA TO SHAODU B</t>
  </si>
  <si>
    <t xml:space="preserve"> 8,145,724.08</t>
  </si>
  <si>
    <t xml:space="preserve"> 17.06.2025 09:21:35</t>
  </si>
  <si>
    <t xml:space="preserve"> REF:1977c894c85fabe5 SIMAPP FT FROM ROZINA AROBOGAST TARIMO TO SHAODU  N/A</t>
  </si>
  <si>
    <t xml:space="preserve"> 17.06.2025 09:17:42</t>
  </si>
  <si>
    <t xml:space="preserve"> 10,445,724.08</t>
  </si>
  <si>
    <t xml:space="preserve"> 17.06.2025 10:21:17</t>
  </si>
  <si>
    <t xml:space="preserve"> REF:1977cbff79ce999e IB FT FROM SHAODU BUILDING MATERIAL LIMITED TO GOODWILL  PURCHASE</t>
  </si>
  <si>
    <t xml:space="preserve"> 2,216,412.00</t>
  </si>
  <si>
    <t xml:space="preserve"> 8,229,312.08</t>
  </si>
  <si>
    <t xml:space="preserve"> 17.06.2025 10:35:54</t>
  </si>
  <si>
    <t xml:space="preserve"> REF:1977ccd55c0d7b41 SIMAPP FT FROM MARY GIBSONI ISSANGA TO SHAODU  N/A</t>
  </si>
  <si>
    <t xml:space="preserve"> 17.06.2025 10:32:01</t>
  </si>
  <si>
    <t xml:space="preserve"> 10,629,312.08</t>
  </si>
  <si>
    <t xml:space="preserve"> 17.06.2025 10:42:03</t>
  </si>
  <si>
    <t xml:space="preserve"> REF:1977cd2f73c98937 AGENCY FT AB17501458898139040887:Mwanga:Dp N/A</t>
  </si>
  <si>
    <t xml:space="preserve"> 17.06.2025 10:42:02</t>
  </si>
  <si>
    <t xml:space="preserve"> 13,509,312.08</t>
  </si>
  <si>
    <t xml:space="preserve"> 17.06.2025 10:48:50</t>
  </si>
  <si>
    <t xml:space="preserve"> REF:1977cd92f5fdbba2 IB FT FROM DODOMA TURK COMPANY LTD TO SHAODU  Purchase of aluminium m</t>
  </si>
  <si>
    <t xml:space="preserve"> 282,000.00</t>
  </si>
  <si>
    <t xml:space="preserve"> 13,791,312.08</t>
  </si>
  <si>
    <t xml:space="preserve"> 17.06.2025 11:03:40</t>
  </si>
  <si>
    <t xml:space="preserve"> REF:1977ce6c191aba78 SIMAPP FT FROM EDSON JAPHET KADUMA TO SHAODU  N/A</t>
  </si>
  <si>
    <t xml:space="preserve"> 17.06.2025 10:59:47</t>
  </si>
  <si>
    <t xml:space="preserve"> 20,311,312.08</t>
  </si>
  <si>
    <t xml:space="preserve"> 17.06.2025 11:13:39</t>
  </si>
  <si>
    <t xml:space="preserve"> REF:1977cefe4e69d96d SIMAPP FT FROM GODFREY ALFRED TARIMO TO SHAODU  N/A</t>
  </si>
  <si>
    <t xml:space="preserve"> 17.06.2025 11:09:45</t>
  </si>
  <si>
    <t xml:space="preserve"> 25,311,312.08</t>
  </si>
  <si>
    <t xml:space="preserve"> 17.06.2025 12:15:17</t>
  </si>
  <si>
    <t xml:space="preserve"> REF:1977d2854f870af6 AGENCY FT AB17501514843498435480:ABDALLAH MTILILA:Deposit N/A</t>
  </si>
  <si>
    <t xml:space="preserve"> 2,983,000.00</t>
  </si>
  <si>
    <t xml:space="preserve"> 28,294,312.08</t>
  </si>
  <si>
    <t xml:space="preserve"> 17.06.2025 12:21:42</t>
  </si>
  <si>
    <t xml:space="preserve"> REF:1977d2e33649ca1c SIMAPP FT FROM OMAR SAID OMAR TO SHAODU  N/A</t>
  </si>
  <si>
    <t xml:space="preserve"> 17.06.2025 12:17:49</t>
  </si>
  <si>
    <t xml:space="preserve"> 33,294,312.08</t>
  </si>
  <si>
    <t xml:space="preserve"> 17.06.2025 12:51:25</t>
  </si>
  <si>
    <t xml:space="preserve"> REF:1977d4968a0f1b61 AGENCY FT AB17501536520805434866:Mpita:Kuweka N/A</t>
  </si>
  <si>
    <t xml:space="preserve"> 4,250,000.00</t>
  </si>
  <si>
    <t xml:space="preserve"> 37,544,312.08</t>
  </si>
  <si>
    <t xml:space="preserve"> 17.06.2025 13:00:54</t>
  </si>
  <si>
    <t xml:space="preserve"> REF:1977d5216e79d8b9 SIMAPP FT FROM WINFRIDA CHRISTIAN MAHAVA TO SHAODU  N/A</t>
  </si>
  <si>
    <t xml:space="preserve"> 17.06.2025 12:57:01</t>
  </si>
  <si>
    <t xml:space="preserve"> 37,614,312.08</t>
  </si>
  <si>
    <t xml:space="preserve"> 17.06.2025 13:54:19</t>
  </si>
  <si>
    <t xml:space="preserve"> REF:1977d83007eb3b4c AGENCY FT AB17501574265372792015:Richard:Deposits N/A</t>
  </si>
  <si>
    <t xml:space="preserve"> 39,194,312.08</t>
  </si>
  <si>
    <t xml:space="preserve"> 17.06.2025 14:21:30</t>
  </si>
  <si>
    <t xml:space="preserve"> REF:1977d9be362e58eb SIMAPP FT FROM MARY GIBSONI ISSANGA TO SHAODU  N/A</t>
  </si>
  <si>
    <t xml:space="preserve"> 17.06.2025 14:17:37</t>
  </si>
  <si>
    <t xml:space="preserve"> 384,000.00</t>
  </si>
  <si>
    <t xml:space="preserve"> 39,578,312.08</t>
  </si>
  <si>
    <t xml:space="preserve"> 17.06.2025 16:16:48</t>
  </si>
  <si>
    <t xml:space="preserve"> REF: 1977e0571310f834 IB BATCH: 10975705170625 salary</t>
  </si>
  <si>
    <t xml:space="preserve"> 38,803,312.08</t>
  </si>
  <si>
    <t xml:space="preserve"> 38,794,842.08</t>
  </si>
  <si>
    <t xml:space="preserve"> 17.06.2025 16:30:56</t>
  </si>
  <si>
    <t xml:space="preserve"> REF:1977e1263224399a IB FT FROM SHAODU BUILDING MATERIAL LIMITED TO XINGHAO  PURCHASE</t>
  </si>
  <si>
    <t xml:space="preserve"> 38,000,000.00</t>
  </si>
  <si>
    <t xml:space="preserve"> 794,842.08</t>
  </si>
  <si>
    <t xml:space="preserve"> 17.06.2025 17:14:26</t>
  </si>
  <si>
    <t xml:space="preserve"> REF:1977e3a354ee586b AGENCY FT AB17501694330295910257:Elly:Pay N/A</t>
  </si>
  <si>
    <t xml:space="preserve"> 2,264,842.08</t>
  </si>
  <si>
    <t xml:space="preserve"> 17.06.2025 18:41:23</t>
  </si>
  <si>
    <t xml:space="preserve"> REF:1977e89c8e9bab2c AGENCY FT AB17501746482848269503:Gs:Dp N/A</t>
  </si>
  <si>
    <t xml:space="preserve"> 17.06.2025 18:41:22</t>
  </si>
  <si>
    <t xml:space="preserve"> 6,264,842.08</t>
  </si>
  <si>
    <t xml:space="preserve"> 17.06.2025 22:44:07</t>
  </si>
  <si>
    <t xml:space="preserve"> 6,263,317.48</t>
  </si>
  <si>
    <t xml:space="preserve"> 18.06.2025 08:35:54</t>
  </si>
  <si>
    <t xml:space="preserve"> REF:1978185d3df20bed SIMAPP FT FROM LEONARD MAHANDARE KITOKA TO SHAODU tiles advance from </t>
  </si>
  <si>
    <t xml:space="preserve"> 18.06.2025 08:32:00</t>
  </si>
  <si>
    <t xml:space="preserve"> 11,263,317.48</t>
  </si>
  <si>
    <t xml:space="preserve"> 18.06.2025 08:54:36</t>
  </si>
  <si>
    <t xml:space="preserve"> REF:1978196f2527e829 AGENCY FT AB17502258424617713026:Ally:Dp N/A</t>
  </si>
  <si>
    <t xml:space="preserve"> 18.06.2025 08:54:35</t>
  </si>
  <si>
    <t xml:space="preserve"> 11,763,317.48</t>
  </si>
  <si>
    <t xml:space="preserve"> 18.06.2025 09:08:34</t>
  </si>
  <si>
    <t xml:space="preserve"> REF:19781a3bc6a26bed AGENCY FT AB17502266806166366361:Stinus:Deposits N/A</t>
  </si>
  <si>
    <t xml:space="preserve"> 14,063,317.48</t>
  </si>
  <si>
    <t xml:space="preserve"> 18.06.2025 09:40:38</t>
  </si>
  <si>
    <t xml:space="preserve"> REF:19781c118104d973 SIMAPP FT FROM NASSOR MOHAMED ISSA TO SHAODU  N/A</t>
  </si>
  <si>
    <t xml:space="preserve"> 18.06.2025 09:36:44</t>
  </si>
  <si>
    <t xml:space="preserve"> 2,815,000.00</t>
  </si>
  <si>
    <t xml:space="preserve"> 16,878,317.48</t>
  </si>
  <si>
    <t xml:space="preserve"> 18.06.2025 10:01:05</t>
  </si>
  <si>
    <t xml:space="preserve"> REF:19781d76103389e0 ESB TIPS VODACOM 503-CFI5IKTNNJD 255754074074 TONY NGOWI TO SHAODU BU</t>
  </si>
  <si>
    <t xml:space="preserve"> 17,778,317.48</t>
  </si>
  <si>
    <t xml:space="preserve"> 18.06.2025 10:29:41</t>
  </si>
  <si>
    <t xml:space="preserve"> REF:19781edffb32eb02 SIMAPP FT FROM RUTABANA INVESTMENT TO SHAODU  N/A</t>
  </si>
  <si>
    <t xml:space="preserve"> 18.06.2025 10:25:47</t>
  </si>
  <si>
    <t xml:space="preserve"> 290,000.00</t>
  </si>
  <si>
    <t xml:space="preserve"> 18,068,317.48</t>
  </si>
  <si>
    <t xml:space="preserve"> 18.06.2025 10:30:51</t>
  </si>
  <si>
    <t xml:space="preserve"> REF:19781ef10e97085e AGENCY FT AB17502316174969371447:Kelvin danda:Deposit N/A</t>
  </si>
  <si>
    <t xml:space="preserve"> 18.06.2025 10:30:50</t>
  </si>
  <si>
    <t xml:space="preserve"> 7,400,000.00</t>
  </si>
  <si>
    <t xml:space="preserve"> 25,468,317.48</t>
  </si>
  <si>
    <t xml:space="preserve"> 18.06.2025 11:58:43</t>
  </si>
  <si>
    <t xml:space="preserve"> REF:197823f807c968ad AGENCY FT AB17502368888395449890:Kuwwka:Kuweka N/A</t>
  </si>
  <si>
    <t xml:space="preserve"> 18.06.2025 11:58:42</t>
  </si>
  <si>
    <t xml:space="preserve"> 1,217,000.00</t>
  </si>
  <si>
    <t xml:space="preserve"> 26,685,317.48</t>
  </si>
  <si>
    <t xml:space="preserve"> 18.06.2025 12:30:12</t>
  </si>
  <si>
    <t xml:space="preserve"> REF:197825c577dd1898 AGENCY FT AB17502387789693372726:Grace shayo:Deposit N/A</t>
  </si>
  <si>
    <t xml:space="preserve"> 28,145,317.48</t>
  </si>
  <si>
    <t xml:space="preserve"> 18.06.2025 12:38:24</t>
  </si>
  <si>
    <t xml:space="preserve"> REF:1978263d72c538de AGENCY FT AB17502392702621320978:TEMBO:Kuweka N/A</t>
  </si>
  <si>
    <t xml:space="preserve"> 18.06.2025 12:38:23</t>
  </si>
  <si>
    <t xml:space="preserve"> 28,275,317.48</t>
  </si>
  <si>
    <t xml:space="preserve"> 18.06.2025 12:41:20</t>
  </si>
  <si>
    <t xml:space="preserve"> REF:1978266883463ae5 IB FT FROM SHAODU BUILDING MATERIAL LIMITED TO KEDA  PURCHASE</t>
  </si>
  <si>
    <t xml:space="preserve"> 28,000,000.00</t>
  </si>
  <si>
    <t xml:space="preserve"> 275,317.48</t>
  </si>
  <si>
    <t xml:space="preserve"> 18.06.2025 12:51:02</t>
  </si>
  <si>
    <t xml:space="preserve"> REF:197826f68d58589d AGENCY FT AB17502400286231231867:Mussa:Dp N/A</t>
  </si>
  <si>
    <t xml:space="preserve"> 2,445,000.00</t>
  </si>
  <si>
    <t xml:space="preserve"> 2,720,317.48</t>
  </si>
  <si>
    <t xml:space="preserve"> 18.06.2025 13:04:22</t>
  </si>
  <si>
    <t xml:space="preserve"> REF:197827b9e041f9d5 SIMAPP FT FROM OMAR SAID OMAR TO SHAODU  N/A</t>
  </si>
  <si>
    <t xml:space="preserve"> 18.06.2025 13:00:28</t>
  </si>
  <si>
    <t xml:space="preserve"> 9,220,317.48</t>
  </si>
  <si>
    <t xml:space="preserve"> 18.06.2025 13:05:40</t>
  </si>
  <si>
    <t xml:space="preserve"> REF:19782805e445bae5 ESB TIPS NMB 016-615RTO5251690004 61510014976 ANDREA JONWANI KIBONA T</t>
  </si>
  <si>
    <t xml:space="preserve"> 11,720,317.48</t>
  </si>
  <si>
    <t xml:space="preserve"> 18.06.2025 13:11:02</t>
  </si>
  <si>
    <t xml:space="preserve"> REF:1978281b81dbbbb5 AGENCY FT AB17502412285111315463:Kibona:Stella N/A</t>
  </si>
  <si>
    <t xml:space="preserve"> 12,220,317.48</t>
  </si>
  <si>
    <t xml:space="preserve"> 18.06.2025 16:24:17</t>
  </si>
  <si>
    <t xml:space="preserve"> REF:1978332a73a869ff SIMAPP FT FROM GRAYSON ISAAC MSIGWA TO SHAODU malipo ya mzigo N/A</t>
  </si>
  <si>
    <t xml:space="preserve"> 18.06.2025 16:20:24</t>
  </si>
  <si>
    <t xml:space="preserve"> 12,620,317.48</t>
  </si>
  <si>
    <t xml:space="preserve"> 18.06.2025 16:51:30</t>
  </si>
  <si>
    <t xml:space="preserve"> REF:197834b92f5b7a9f IB FT FROM SHAODU BUILDING MATERIAL LIMITED TO KEDA  PURCHASE</t>
  </si>
  <si>
    <t xml:space="preserve"> 12,500,000.00</t>
  </si>
  <si>
    <t xml:space="preserve"> 120,317.48</t>
  </si>
  <si>
    <t xml:space="preserve"> 18.06.2025 19:38:10</t>
  </si>
  <si>
    <t xml:space="preserve"> REF:19783e42451e3ab5 IB FT FROM ZION GROUP T LTD TO SHAODU  Building materials</t>
  </si>
  <si>
    <t xml:space="preserve"> 18.06.2025 19:38:09</t>
  </si>
  <si>
    <t xml:space="preserve"> 5,220,000.00</t>
  </si>
  <si>
    <t xml:space="preserve"> 5,340,317.48</t>
  </si>
  <si>
    <t xml:space="preserve"> 19.06.2025 08:41:45</t>
  </si>
  <si>
    <t xml:space="preserve"> REF:19786b186b98bbe6 AGENCY FT AB17503114705231020337:Ngofi hardware:Deposits N/A</t>
  </si>
  <si>
    <t xml:space="preserve"> 19.06.2025 08:41:44</t>
  </si>
  <si>
    <t xml:space="preserve"> 6,790,317.48</t>
  </si>
  <si>
    <t xml:space="preserve"> 19.06.2025 08:47:39</t>
  </si>
  <si>
    <t xml:space="preserve"> REF:19786b6f1f1e0bb8 AGENCY FT AB17503118255859532668:Stinus:Deposits N/A</t>
  </si>
  <si>
    <t xml:space="preserve"> 9,190,317.48</t>
  </si>
  <si>
    <t xml:space="preserve"> 19.06.2025 09:00:09</t>
  </si>
  <si>
    <t xml:space="preserve"> REF:19786c26145a5b4c SIMAPP FT FROM TONY THOMAS NGOWI TO SHAODU  N/A</t>
  </si>
  <si>
    <t xml:space="preserve"> 19.06.2025 08:56:15</t>
  </si>
  <si>
    <t xml:space="preserve"> 11,190,317.48</t>
  </si>
  <si>
    <t xml:space="preserve"> 19.06.2025 09:03:51</t>
  </si>
  <si>
    <t xml:space="preserve"> REF:19786c5c6a6408d9 SIMAPP FT FROM ZAY SHUAIBU FALISI TO SHAODU  N/A</t>
  </si>
  <si>
    <t xml:space="preserve"> 19.06.2025 08:59:57</t>
  </si>
  <si>
    <t xml:space="preserve"> 1,885,000.00</t>
  </si>
  <si>
    <t xml:space="preserve"> 13,075,317.48</t>
  </si>
  <si>
    <t xml:space="preserve"> 19.06.2025 09:42:32</t>
  </si>
  <si>
    <t xml:space="preserve"> REF:19786e9306dbda9a SIMAPP FT FROM MARIAM OTHUMAN AWADHI TO SHAODU cement  N/A</t>
  </si>
  <si>
    <t xml:space="preserve"> 19.06.2025 09:38:38</t>
  </si>
  <si>
    <t xml:space="preserve"> 14,545,317.48</t>
  </si>
  <si>
    <t xml:space="preserve"> 19.06.2025 11:14:26</t>
  </si>
  <si>
    <t xml:space="preserve"> REF:197873d534d639ce SIMAPP FT FROM FRANCO MOLOLO MWAKABUTA TO SHAODU  N/A</t>
  </si>
  <si>
    <t xml:space="preserve"> 19.06.2025 11:10:32</t>
  </si>
  <si>
    <t xml:space="preserve"> 519,200.00</t>
  </si>
  <si>
    <t xml:space="preserve"> 15,064,517.48</t>
  </si>
  <si>
    <t xml:space="preserve"> 19.06.2025 11:48:53</t>
  </si>
  <si>
    <t xml:space="preserve"> REF:197875cdba490b08 SIMAPP FT FROM FRANCO MOLOLO MWAKABUTA TO SHAODU  N/A</t>
  </si>
  <si>
    <t xml:space="preserve"> 19.06.2025 11:44:59</t>
  </si>
  <si>
    <t xml:space="preserve"> 15,464,517.48</t>
  </si>
  <si>
    <t xml:space="preserve"> 19.06.2025 12:19:24</t>
  </si>
  <si>
    <t xml:space="preserve"> REF:1978778cd9cd68bb AGENCY FT AB17503245302624935408:STEVEN:Weka N/A</t>
  </si>
  <si>
    <t xml:space="preserve"> 19,264,517.48</t>
  </si>
  <si>
    <t xml:space="preserve"> 19.06.2025 12:20:29</t>
  </si>
  <si>
    <t xml:space="preserve"> REF:1978779ca86bc8e2 AGENCY FT AB17503245950516849770:STEVEN:Weka N/A</t>
  </si>
  <si>
    <t xml:space="preserve"> 23,164,517.48</t>
  </si>
  <si>
    <t xml:space="preserve"> 19.06.2025 12:25:16</t>
  </si>
  <si>
    <t xml:space="preserve"> REF:197877e2df21682b AGENCY FT AB17503248825056051850:STEVEN:Weka N/A</t>
  </si>
  <si>
    <t xml:space="preserve"> 26,864,517.48</t>
  </si>
  <si>
    <t xml:space="preserve"> 19.06.2025 12:27:22</t>
  </si>
  <si>
    <t xml:space="preserve"> REF:197878017c14ab4f AGENCY FT AB17503250080186077623:STEVEN:Weka N/A</t>
  </si>
  <si>
    <t xml:space="preserve"> 30,464,517.48</t>
  </si>
  <si>
    <t xml:space="preserve"> 19.06.2025 12:30:58</t>
  </si>
  <si>
    <t xml:space="preserve"> REF:197878365bd12a1d AGENCY FT AB17503252245671422298:STEVEN:D N/A</t>
  </si>
  <si>
    <t xml:space="preserve"> 3,700,001.00</t>
  </si>
  <si>
    <t xml:space="preserve"> 34,164,518.48</t>
  </si>
  <si>
    <t xml:space="preserve"> 19.06.2025 13:42:22</t>
  </si>
  <si>
    <t xml:space="preserve"> REF:19787c4c45e3eb80 SIMAPP FT FROM AZA GODBLESS MLELI TO SHAODU  N/A</t>
  </si>
  <si>
    <t xml:space="preserve"> 19.06.2025 13:38:29</t>
  </si>
  <si>
    <t xml:space="preserve"> 1,740,000.00</t>
  </si>
  <si>
    <t xml:space="preserve"> 35,904,518.48</t>
  </si>
  <si>
    <t xml:space="preserve"> 19.06.2025 14:14:23</t>
  </si>
  <si>
    <t xml:space="preserve"> FUND TRANS FROM MARIAM JUMA MMARI                                                         </t>
  </si>
  <si>
    <t xml:space="preserve"> 37,364,518.48</t>
  </si>
  <si>
    <t xml:space="preserve"> 19.06.2025 14:59:10</t>
  </si>
  <si>
    <t xml:space="preserve"> REF:197880b10c225a48 SIMAPP FT FROM PRISCUS SEVERINE LASWAY TO SHAODU  N/A</t>
  </si>
  <si>
    <t xml:space="preserve"> 19.06.2025 14:55:16</t>
  </si>
  <si>
    <t xml:space="preserve"> 38,824,518.48</t>
  </si>
  <si>
    <t xml:space="preserve"> 19.06.2025 15:02:38</t>
  </si>
  <si>
    <t xml:space="preserve"> REF:197880e40486383e SIMAPP FT FROM KIVUMBA GENERAL SUPPLIERS TO SHAODU  N/A</t>
  </si>
  <si>
    <t xml:space="preserve"> 19.06.2025 14:58:44</t>
  </si>
  <si>
    <t xml:space="preserve"> 2,520,000.00</t>
  </si>
  <si>
    <t xml:space="preserve"> 41,344,518.48</t>
  </si>
  <si>
    <t xml:space="preserve"> 19.06.2025 15:49:34</t>
  </si>
  <si>
    <t xml:space="preserve"> REF:19788393864f3ada SIMAPP FT FROM EDSON JAPHET KADUMA TO SHAODU  N/A</t>
  </si>
  <si>
    <t xml:space="preserve"> 19.06.2025 15:45:40</t>
  </si>
  <si>
    <t xml:space="preserve"> 7,160,000.00</t>
  </si>
  <si>
    <t xml:space="preserve"> 48,504,518.48</t>
  </si>
  <si>
    <t xml:space="preserve"> 19.06.2025 16:05:13</t>
  </si>
  <si>
    <t xml:space="preserve"> REF:19788478921b382e SIMAPP FT FROM FRANCO MOLOLO MWAKABUTA TO SHAODU  N/A</t>
  </si>
  <si>
    <t xml:space="preserve"> 19.06.2025 16:01:19</t>
  </si>
  <si>
    <t xml:space="preserve"> 352,000.00</t>
  </si>
  <si>
    <t xml:space="preserve"> 48,856,518.48</t>
  </si>
  <si>
    <t xml:space="preserve"> 19.06.2025 16:17:57</t>
  </si>
  <si>
    <t xml:space="preserve"> REF:197885333a539a81 AGENCY FT AB17503388431761475596:Mlimani:Vicent N/A</t>
  </si>
  <si>
    <t xml:space="preserve"> 3,708,000.00</t>
  </si>
  <si>
    <t xml:space="preserve"> 52,564,518.48</t>
  </si>
  <si>
    <t xml:space="preserve"> 19.06.2025 17:01:59</t>
  </si>
  <si>
    <t xml:space="preserve"> REF:197887b82eadfb2b IB FT FROM SHAODU BUILDING MATERIAL LIMITED TO GOODWILL  PURCHASE</t>
  </si>
  <si>
    <t xml:space="preserve"> 544,500.00</t>
  </si>
  <si>
    <t xml:space="preserve"> 52,020,018.48</t>
  </si>
  <si>
    <t xml:space="preserve"> 19.06.2025 17:27:24</t>
  </si>
  <si>
    <t xml:space="preserve"> REF:1978892c7a5d494c AGENCY FT AB17503430099788541616:Mussa:Dp N/A</t>
  </si>
  <si>
    <t xml:space="preserve"> 19.06.2025 17:27:23</t>
  </si>
  <si>
    <t xml:space="preserve"> 55,920,018.48</t>
  </si>
  <si>
    <t xml:space="preserve"> 19.06.2025 18:51:51</t>
  </si>
  <si>
    <t xml:space="preserve"> REF:19788e01984449c3 SIMAPP FT FROM MARIAMU HASSAN KIZUNGU TO SHAODU lulu Cement  N/A</t>
  </si>
  <si>
    <t xml:space="preserve"> 19.06.2025 18:47:57</t>
  </si>
  <si>
    <t xml:space="preserve"> 1,110,000.00</t>
  </si>
  <si>
    <t xml:space="preserve"> 57,030,018.48</t>
  </si>
  <si>
    <t xml:space="preserve"> 19.06.2025 19:45:33</t>
  </si>
  <si>
    <t xml:space="preserve"> REF:197891142b481bd0 IB FT FROM SHAODU BUILDING MATERIAL LIMITED TO XINGHAO  PURCHASE</t>
  </si>
  <si>
    <t xml:space="preserve"> 7,030,018.48</t>
  </si>
  <si>
    <t xml:space="preserve"> 20.06.2025 09:54:43</t>
  </si>
  <si>
    <t xml:space="preserve"> REF:1978c1ab1ecf983b AGENCY FT AB17504022488442372782:Ngota:Kuweka N/A</t>
  </si>
  <si>
    <t xml:space="preserve"> 9,530,018.48</t>
  </si>
  <si>
    <t xml:space="preserve"> 20.06.2025 10:37:53</t>
  </si>
  <si>
    <t xml:space="preserve"> REF:1978c423591249df SIMAPP FT FROM MAXIMILLIANI EUGEN KIMARO TO SHAODU  N/A</t>
  </si>
  <si>
    <t xml:space="preserve"> 20.06.2025 10:33:58</t>
  </si>
  <si>
    <t xml:space="preserve"> 12,330,018.48</t>
  </si>
  <si>
    <t xml:space="preserve"> 20.06.2025 10:42:22</t>
  </si>
  <si>
    <t xml:space="preserve"> REF:1978c464f8a4dbc4 SIMAPP FT FROM MAXIMILLIANI EUGEN KIMARO TO SHAODU  N/A</t>
  </si>
  <si>
    <t xml:space="preserve"> 20.06.2025 10:38:27</t>
  </si>
  <si>
    <t xml:space="preserve"> 12,430,018.48</t>
  </si>
  <si>
    <t xml:space="preserve"> 20.06.2025 10:48:15</t>
  </si>
  <si>
    <t xml:space="preserve"> REF:1978c4bb21fe3bd5 SIMAPP FT FROM SETH STIVIN JACKSON TO SHAODU  N/A</t>
  </si>
  <si>
    <t xml:space="preserve"> 20.06.2025 10:44:20</t>
  </si>
  <si>
    <t xml:space="preserve"> 13,900,018.48</t>
  </si>
  <si>
    <t xml:space="preserve"> 20.06.2025 11:12:23</t>
  </si>
  <si>
    <t xml:space="preserve"> REF:1978c61cc6bdebe1 SIMAPP FT FROM LOZARIA MARTIN KIDUKO TO SHAODU square pipess N/A</t>
  </si>
  <si>
    <t xml:space="preserve"> 20.06.2025 11:08:29</t>
  </si>
  <si>
    <t xml:space="preserve"> 4,160,000.00</t>
  </si>
  <si>
    <t xml:space="preserve"> 18,060,018.48</t>
  </si>
  <si>
    <t xml:space="preserve"> 20.06.2025 11:52:35</t>
  </si>
  <si>
    <t xml:space="preserve"> REF:1978c869abd589e6 AGENCY FT AB17504093208387956955:As Store:Payment N/A</t>
  </si>
  <si>
    <t xml:space="preserve"> 814,000.00</t>
  </si>
  <si>
    <t xml:space="preserve"> 18,874,018.48</t>
  </si>
  <si>
    <t xml:space="preserve"> 20.06.2025 12:51:20</t>
  </si>
  <si>
    <t xml:space="preserve"> REF:1978cbc63e10fa27 SIMAPP FT FROM OMAR SAID OMAR TO SHAODU  N/A</t>
  </si>
  <si>
    <t xml:space="preserve"> 20.06.2025 12:47:26</t>
  </si>
  <si>
    <t xml:space="preserve"> 27,374,018.48</t>
  </si>
  <si>
    <t xml:space="preserve"> 20.06.2025 13:48:43</t>
  </si>
  <si>
    <t xml:space="preserve"> REF:1978cf0ea594eb2a SIMAPP FT FROM PRISCUS MAIKO KANJE TO SHAODU  N/A</t>
  </si>
  <si>
    <t xml:space="preserve"> 20.06.2025 13:44:48</t>
  </si>
  <si>
    <t xml:space="preserve"> 6,820,000.00</t>
  </si>
  <si>
    <t xml:space="preserve"> 34,194,018.48</t>
  </si>
  <si>
    <t xml:space="preserve"> 20.06.2025 14:23:35</t>
  </si>
  <si>
    <t xml:space="preserve"> REF:1978d10d71417b03 AGENCY FT AB17504183803019104914:Grace  Shayo:Deposit N/A</t>
  </si>
  <si>
    <t xml:space="preserve"> 20.06.2025 14:23:34</t>
  </si>
  <si>
    <t xml:space="preserve"> 35,654,018.48</t>
  </si>
  <si>
    <t xml:space="preserve"> 20.06.2025 14:32:14</t>
  </si>
  <si>
    <t xml:space="preserve"> REF:1978d18c5b10db88 AGENCY FT AB17504189000973140490:John vioo:Deposit N/A</t>
  </si>
  <si>
    <t xml:space="preserve"> 65,654,018.48</t>
  </si>
  <si>
    <t xml:space="preserve"> 20.06.2025 14:57:32</t>
  </si>
  <si>
    <t xml:space="preserve"> REF:1978d2fee6bb794d AGENCY FT AB17504204177128080868:STIV:Weka N/A</t>
  </si>
  <si>
    <t xml:space="preserve"> 444,000.00</t>
  </si>
  <si>
    <t xml:space="preserve"> 66,098,018.48</t>
  </si>
  <si>
    <t xml:space="preserve"> 20.06.2025 15:20:28</t>
  </si>
  <si>
    <t xml:space="preserve"> REF:1978d44ebfa97ac4 IB FT FROM DEOGRATIAS PROCHES TARIMO TO SHAODU  Payment by dide entp</t>
  </si>
  <si>
    <t xml:space="preserve"> 9,520,000.00</t>
  </si>
  <si>
    <t xml:space="preserve"> 75,618,018.48</t>
  </si>
  <si>
    <t xml:space="preserve"> 20.06.2025 15:31:36</t>
  </si>
  <si>
    <t xml:space="preserve"> REF:1978d4f1f7a7b8ba AGENCY FT AB17504224619335679836:Ibraa:Kuweka N/A</t>
  </si>
  <si>
    <t xml:space="preserve"> 2,180,000.00</t>
  </si>
  <si>
    <t xml:space="preserve"> 77,798,018.48</t>
  </si>
  <si>
    <t xml:space="preserve"> 20.06.2025 16:09:17</t>
  </si>
  <si>
    <t xml:space="preserve"> TMS CASH DEPOSIT LISHENG JIE - REF:FB64791750424957</t>
  </si>
  <si>
    <t xml:space="preserve"> 8,880,000.00</t>
  </si>
  <si>
    <t xml:space="preserve"> 86,678,018.48</t>
  </si>
  <si>
    <t xml:space="preserve"> 20.06.2025 16:55:36</t>
  </si>
  <si>
    <t xml:space="preserve"> REF:1978d9c04994f8ff IB FT FROM SHAODU BUILDING MATERIAL LIMITED TO TEMBO  PURCHASE</t>
  </si>
  <si>
    <t xml:space="preserve"> 20.06.2025 16:55:35</t>
  </si>
  <si>
    <t xml:space="preserve"> 36,165,000.00</t>
  </si>
  <si>
    <t xml:space="preserve"> 50,513,018.48</t>
  </si>
  <si>
    <t xml:space="preserve"> 20.06.2025 17:01:26</t>
  </si>
  <si>
    <t xml:space="preserve"> REF:1978da15ccbc2907 IB FT FROM SHAODU BUILDING MATERIAL LIMITED TO   PURCHASE</t>
  </si>
  <si>
    <t xml:space="preserve"> 10,430,000.00</t>
  </si>
  <si>
    <t xml:space="preserve"> 40,083,018.48</t>
  </si>
  <si>
    <t xml:space="preserve"> 20.06.2025 17:17:58</t>
  </si>
  <si>
    <t xml:space="preserve"> REF:1978db0800cd58f9 IB FT FROM SHAODU BUILDING MATERIAL LIMITED TO KEDA  PURCHASE</t>
  </si>
  <si>
    <t xml:space="preserve"> 39,000,000.00</t>
  </si>
  <si>
    <t xml:space="preserve"> 1,083,018.48</t>
  </si>
  <si>
    <t xml:space="preserve"> 21.06.2025 08:28:56</t>
  </si>
  <si>
    <t xml:space="preserve"> REF:19790f2813a56a2a AGENCY FT AB17504835010471164452:Stinus:Deposits N/A</t>
  </si>
  <si>
    <t xml:space="preserve"> 21.06.2025 08:28:55</t>
  </si>
  <si>
    <t xml:space="preserve"> 6,083,018.48</t>
  </si>
  <si>
    <t xml:space="preserve"> 21.06.2025 08:51:35</t>
  </si>
  <si>
    <t xml:space="preserve"> REF:19791073d49f184d AGENCY FT AB17504848598511608355:T MVUNGI:Malipo N/A</t>
  </si>
  <si>
    <t xml:space="preserve"> 21.06.2025 08:51:34</t>
  </si>
  <si>
    <t xml:space="preserve"> 7,543,018.48</t>
  </si>
  <si>
    <t xml:space="preserve"> 21.06.2025 09:06:49</t>
  </si>
  <si>
    <t xml:space="preserve"> REF:19791152f8592b5e SIMAPP FT FROM VICTOR GODFREY NGOWI TO SHAODU  N/A</t>
  </si>
  <si>
    <t xml:space="preserve"> 21.06.2025 09:02:54</t>
  </si>
  <si>
    <t xml:space="preserve"> 9,013,018.48</t>
  </si>
  <si>
    <t xml:space="preserve"> 21.06.2025 09:14:03</t>
  </si>
  <si>
    <t xml:space="preserve"> REF:197911bcf1971b60 AGENCY FT AB17504862079797489839:Ally omary:Cash N/A</t>
  </si>
  <si>
    <t xml:space="preserve"> 21.06.2025 09:14:02</t>
  </si>
  <si>
    <t xml:space="preserve"> 9,513,018.48</t>
  </si>
  <si>
    <t xml:space="preserve"> 21.06.2025 09:45:06</t>
  </si>
  <si>
    <t xml:space="preserve"> REF:19791383c05c399c SIMAPP FT FROM ELIA MAIKO MAHENGE TO SHAODU oda kioo cheupe sheet 100</t>
  </si>
  <si>
    <t xml:space="preserve"> 21.06.2025 09:41:11</t>
  </si>
  <si>
    <t xml:space="preserve"> 12,563,018.48</t>
  </si>
  <si>
    <t xml:space="preserve"> 21.06.2025 09:53:34</t>
  </si>
  <si>
    <t xml:space="preserve"> REF:197913ffe21fa806 AGENCY FT AB17504885793136751253:Ezra:Kuweka N/A</t>
  </si>
  <si>
    <t xml:space="preserve"> 17,563,018.48</t>
  </si>
  <si>
    <t xml:space="preserve"> 21.06.2025 10:08:25</t>
  </si>
  <si>
    <t xml:space="preserve"> 20,313,018.48</t>
  </si>
  <si>
    <t xml:space="preserve"> 21.06.2025 10:13:04</t>
  </si>
  <si>
    <t xml:space="preserve"> REF:1979151da3fa3bfe AGENCY FT AB17504897497944473572:Ezra.:Kuweka N/A</t>
  </si>
  <si>
    <t xml:space="preserve"> 24,313,018.48</t>
  </si>
  <si>
    <t xml:space="preserve"> 21.06.2025 10:42:52</t>
  </si>
  <si>
    <t xml:space="preserve"> 21.06.2025 10:42:51</t>
  </si>
  <si>
    <t xml:space="preserve"> 9,680,000.00</t>
  </si>
  <si>
    <t xml:space="preserve"> 33,993,018.48</t>
  </si>
  <si>
    <t xml:space="preserve"> 21.06.2025 11:24:20</t>
  </si>
  <si>
    <t xml:space="preserve"> REF:197919318f93fac2 AGENCY FT AB17504940257559830750:Ezra:Kuweka N/A</t>
  </si>
  <si>
    <t xml:space="preserve"> 38,493,018.48</t>
  </si>
  <si>
    <t xml:space="preserve"> 21.06.2025 11:52:30</t>
  </si>
  <si>
    <t xml:space="preserve"> REF:19791ace0d8008fc AGENCY FT AB17504957152292198479:Ezra:Kuweka N/A</t>
  </si>
  <si>
    <t xml:space="preserve"> 39,493,018.48</t>
  </si>
  <si>
    <t xml:space="preserve"> 21.06.2025 11:54:38</t>
  </si>
  <si>
    <t xml:space="preserve"> TMS CASH DEPOSIT KAJIRU - REF:FB60891750496078</t>
  </si>
  <si>
    <t xml:space="preserve"> 6,300,000.00</t>
  </si>
  <si>
    <t xml:space="preserve"> 45,793,018.48</t>
  </si>
  <si>
    <t xml:space="preserve"> 21.06.2025 12:26:44</t>
  </si>
  <si>
    <t xml:space="preserve"> REF:19791cc35d237848 SIMAPP FT FROM NEEMA PETER MOLELY TO SHAODU hela ya cement  N/A</t>
  </si>
  <si>
    <t xml:space="preserve"> 21.06.2025 12:22:48</t>
  </si>
  <si>
    <t xml:space="preserve"> 48,793,018.48</t>
  </si>
  <si>
    <t xml:space="preserve"> 21.06.2025 12:37:05</t>
  </si>
  <si>
    <t xml:space="preserve"> REF:19791d5b17fed9c9 SIMAPP FT FROM DENIS AMBROSE KINUNDA TO SHAODU malipo ya cement  N/A</t>
  </si>
  <si>
    <t xml:space="preserve"> 21.06.2025 12:33:10</t>
  </si>
  <si>
    <t xml:space="preserve"> 50,243,018.48</t>
  </si>
  <si>
    <t xml:space="preserve"> 21.06.2025 12:37:24</t>
  </si>
  <si>
    <t xml:space="preserve"> REF:19791d5fdaf49a23 AGENCY FT AB17504984094491642653:Rajabu:Dp N/A</t>
  </si>
  <si>
    <t xml:space="preserve"> 56,243,018.48</t>
  </si>
  <si>
    <t xml:space="preserve"> 21.06.2025 12:40:50</t>
  </si>
  <si>
    <t xml:space="preserve"> REF:19791d91f33b8ae4 AGENCY FT AB17504986147263520682:Tiffah:Malipo N/A</t>
  </si>
  <si>
    <t xml:space="preserve"> 57,643,018.48</t>
  </si>
  <si>
    <t xml:space="preserve"> 21.06.2025 12:51:08</t>
  </si>
  <si>
    <t xml:space="preserve"> REF:19791e28d62ff949 AGENCY FT AB17504992328104428045:Tiffah:Malipo N/A</t>
  </si>
  <si>
    <t xml:space="preserve"> 21.06.2025 12:51:07</t>
  </si>
  <si>
    <t xml:space="preserve"> 57,683,018.48</t>
  </si>
  <si>
    <t xml:space="preserve"> 21.06.2025 13:07:54</t>
  </si>
  <si>
    <t xml:space="preserve"> REF:19791f1e912f998b AGENCY FT AB17505002392823482178:Ngofi:Akiba N/A</t>
  </si>
  <si>
    <t xml:space="preserve"> 58,583,018.48</t>
  </si>
  <si>
    <t xml:space="preserve"> 21.06.2025 13:15:41</t>
  </si>
  <si>
    <t xml:space="preserve"> REF:19791f90a22a9b55 IB FT FROM SHAODU BUILDING MATERIAL LIMITED TO GOODWILL  PURCHASE</t>
  </si>
  <si>
    <t xml:space="preserve"> 1,570,536.00</t>
  </si>
  <si>
    <t xml:space="preserve"> 57,012,482.48</t>
  </si>
  <si>
    <t xml:space="preserve"> 21.06.2025 13:30:09</t>
  </si>
  <si>
    <t xml:space="preserve"> REF:197920646fbe58cf AGENCY FT AB17505015740024923885:Mndolwa:Depost N/A</t>
  </si>
  <si>
    <t xml:space="preserve"> 4,267,000.00</t>
  </si>
  <si>
    <t xml:space="preserve"> 61,279,482.48</t>
  </si>
  <si>
    <t xml:space="preserve"> 21.06.2025 14:35:41</t>
  </si>
  <si>
    <t xml:space="preserve"> REF:197924245ca4ab8c AGENCY FT AB17505055059129098497:Jumanne:Bidhaa N/A</t>
  </si>
  <si>
    <t xml:space="preserve"> 21.06.2025 14:35:40</t>
  </si>
  <si>
    <t xml:space="preserve"> 62,339,482.48</t>
  </si>
  <si>
    <t xml:space="preserve"> 21.06.2025 15:29:13</t>
  </si>
  <si>
    <t xml:space="preserve"> REF:19792734b42fe9b5 AGENCY FT AB17505087185362915256:Jumanne:Bidhaa N/A</t>
  </si>
  <si>
    <t xml:space="preserve"> 62,839,482.48</t>
  </si>
  <si>
    <t xml:space="preserve"> 21.06.2025 16:08:52</t>
  </si>
  <si>
    <t xml:space="preserve"> REF:197929797de619ac SIMAPP FT FROM PRISCUS SEVERINE LASWAY TO SHAODU  N/A</t>
  </si>
  <si>
    <t xml:space="preserve"> 21.06.2025 16:04:57</t>
  </si>
  <si>
    <t xml:space="preserve"> 64,289,482.48</t>
  </si>
  <si>
    <t xml:space="preserve"> 21.06.2025 20:16:15</t>
  </si>
  <si>
    <t xml:space="preserve"> REF:197937a12a92f94f AGENCY FT AB17505259400569740214:Mkela:Malipo N/A</t>
  </si>
  <si>
    <t xml:space="preserve"> 2,000,001.00</t>
  </si>
  <si>
    <t xml:space="preserve"> 66,289,483.48</t>
  </si>
  <si>
    <t xml:space="preserve"> 22.06.2025 10:27:16</t>
  </si>
  <si>
    <t xml:space="preserve"> SHAODU BUILDING MATERIAL LIMITED                  RAO ZHU                                 </t>
  </si>
  <si>
    <t xml:space="preserve"> 76,289,483.48</t>
  </si>
  <si>
    <t xml:space="preserve"> 22.06.2025 11:18:10</t>
  </si>
  <si>
    <t xml:space="preserve"> REF:19796b3c927a1a9d AGENCY FT AB17505800540483777833:Pascal assenga:Deposity N/A</t>
  </si>
  <si>
    <t xml:space="preserve"> 22.06.2025 11:18:09</t>
  </si>
  <si>
    <t xml:space="preserve"> 22.06.2025 13:23:01</t>
  </si>
  <si>
    <t xml:space="preserve"> REF:197972618c392922 IB FT FROM SHAODU BUILDING MATERIAL LIMITED TO KEDA  PURCHASE</t>
  </si>
  <si>
    <t xml:space="preserve"> 22.06.2025 13:23:00</t>
  </si>
  <si>
    <t xml:space="preserve"> 7,739,483.48</t>
  </si>
  <si>
    <t xml:space="preserve"> 22.06.2025 13:32:20</t>
  </si>
  <si>
    <t xml:space="preserve"> TZ HZ1IUBJ4DK7DBAF7 IB GePG TIS BIL /ROC/998421584274 REC 925173341666403 SHAODU BUILDING </t>
  </si>
  <si>
    <t xml:space="preserve"> 5,239,484.48</t>
  </si>
  <si>
    <t xml:space="preserve"> GePG TISS Commission</t>
  </si>
  <si>
    <t xml:space="preserve"> 5,237,484.48</t>
  </si>
  <si>
    <t xml:space="preserve"> 22.06.2025 16:07:27</t>
  </si>
  <si>
    <t xml:space="preserve"> 5,237,124.48</t>
  </si>
  <si>
    <t xml:space="preserve"> 22.06.2025 16:29:33</t>
  </si>
  <si>
    <t xml:space="preserve"> REF:19797d0df0430846 AGENCY FT AB17505987373792105178:Jackson:Deposit N/A</t>
  </si>
  <si>
    <t xml:space="preserve"> 22.06.2025 16:29:32</t>
  </si>
  <si>
    <t xml:space="preserve"> 8,237,124.48</t>
  </si>
  <si>
    <t xml:space="preserve"> 22.06.2025 16:57:06</t>
  </si>
  <si>
    <t xml:space="preserve"> REF:19797ea1950b1bf9 AGENCY FT AB17506003906275614456:Mkela:Malipo N/A</t>
  </si>
  <si>
    <t xml:space="preserve"> 9,737,124.48</t>
  </si>
  <si>
    <t xml:space="preserve"> 22.06.2025 19:08:33</t>
  </si>
  <si>
    <t xml:space="preserve"> REF:197986270bed5913 AGENCY FT AB17506082769807706900:TEMBO:Kuweka N/A</t>
  </si>
  <si>
    <t xml:space="preserve"> 22.06.2025 19:08:32</t>
  </si>
  <si>
    <t xml:space="preserve"> 9,807,124.48</t>
  </si>
  <si>
    <t xml:space="preserve"> 23.06.2025 08:53:24</t>
  </si>
  <si>
    <t xml:space="preserve"> REF:1979b559c7dbf8bd SIMAPP FT FROM JONAS JUSTIN KIMARIO TO SHAODU  N/A</t>
  </si>
  <si>
    <t xml:space="preserve"> 23.06.2025 08:49:28</t>
  </si>
  <si>
    <t xml:space="preserve"> 18,207,124.48</t>
  </si>
  <si>
    <t xml:space="preserve"> 23.06.2025 08:58:59</t>
  </si>
  <si>
    <t xml:space="preserve"> REF:1979b5ab95a0693c AGENCY FT AB17506581033631220322:AVELINE P. TARIMO:Kuweka N/A</t>
  </si>
  <si>
    <t xml:space="preserve"> 19,677,124.48</t>
  </si>
  <si>
    <t xml:space="preserve"> 23.06.2025 09:06:38</t>
  </si>
  <si>
    <t xml:space="preserve"> REF:1979b61babcd197c AGENCY FT AB17506585624665618486:M.k hardware:Lulu cement N/A</t>
  </si>
  <si>
    <t xml:space="preserve"> 20,077,124.48</t>
  </si>
  <si>
    <t xml:space="preserve"> 23.06.2025 09:39:05</t>
  </si>
  <si>
    <t xml:space="preserve"> REF:1979b7f70cddf983 SIMUSSD FT FROM BERENARDO HAMIS MAGAZI TO SHAODU  N/A</t>
  </si>
  <si>
    <t xml:space="preserve"> 23.06.2025 09:35:09</t>
  </si>
  <si>
    <t xml:space="preserve"> 1,770,000.00</t>
  </si>
  <si>
    <t xml:space="preserve"> 21,847,124.48</t>
  </si>
  <si>
    <t xml:space="preserve"> 23.06.2025 10:15:49</t>
  </si>
  <si>
    <t xml:space="preserve"> REF:1979ba11227efaed AGENCY FT AB17506627135722074259:Elly Mwanga:Saving N/A</t>
  </si>
  <si>
    <t xml:space="preserve"> 23,297,124.48</t>
  </si>
  <si>
    <t xml:space="preserve"> 23.06.2025 10:39:56</t>
  </si>
  <si>
    <t xml:space="preserve"> REF:1979bb726c94daa3 AGENCY FT AB17506641606946136557:Mndolwa:Depost N/A</t>
  </si>
  <si>
    <t xml:space="preserve"> 23,677,124.48</t>
  </si>
  <si>
    <t xml:space="preserve"> 23.06.2025 11:16:38</t>
  </si>
  <si>
    <t xml:space="preserve"> REF:1979bd8bda324866 SIMAPP FT FROM MARY GIBSONI ISSANGA TO SHAODU  N/A</t>
  </si>
  <si>
    <t xml:space="preserve"> 23.06.2025 11:12:42</t>
  </si>
  <si>
    <t xml:space="preserve"> 3,875,000.00</t>
  </si>
  <si>
    <t xml:space="preserve"> 27,552,124.48</t>
  </si>
  <si>
    <t xml:space="preserve"> 23.06.2025 11:43:08</t>
  </si>
  <si>
    <t xml:space="preserve"> REF:1979bf102b25db61 AGENCY FT AB17506679525872462795:EKAD COMPANY:Deposit N/A</t>
  </si>
  <si>
    <t xml:space="preserve"> 37,552,124.48</t>
  </si>
  <si>
    <t xml:space="preserve"> 23.06.2025 11:44:07</t>
  </si>
  <si>
    <t xml:space="preserve"> REF:1979bf1e77ad48c5 AGENCY FT AB17506680110748425540:EKAD COMPANY:Deposit N/A</t>
  </si>
  <si>
    <t xml:space="preserve"> 5,584,000.00</t>
  </si>
  <si>
    <t xml:space="preserve"> 43,136,124.48</t>
  </si>
  <si>
    <t xml:space="preserve"> 23.06.2025 12:12:43</t>
  </si>
  <si>
    <t xml:space="preserve"> REF:1979c0c15fd65a4a SIMAPP FT FROM JACKSON LABAN MUNUO TO SHAODU  N/A</t>
  </si>
  <si>
    <t xml:space="preserve"> 23.06.2025 12:08:47</t>
  </si>
  <si>
    <t xml:space="preserve"> 46,136,124.48</t>
  </si>
  <si>
    <t xml:space="preserve"> 23.06.2025 12:16:13</t>
  </si>
  <si>
    <t xml:space="preserve"> 1979c0f4ad2249da CARD FUND TRANSFER AGENCY AB17506699371296848947:Malipo feisal temeke</t>
  </si>
  <si>
    <t xml:space="preserve"> 23.06.2025 12:16:12</t>
  </si>
  <si>
    <t xml:space="preserve"> 46,856,124.48</t>
  </si>
  <si>
    <t xml:space="preserve"> 23.06.2025 12:24:33</t>
  </si>
  <si>
    <t xml:space="preserve"> REF:1979c16edd2698c4 SIMAPP FT FROM DANIEL CHARLES KILAMHAMA TO SHAODU  N/A</t>
  </si>
  <si>
    <t xml:space="preserve"> 23.06.2025 12:20:37</t>
  </si>
  <si>
    <t xml:space="preserve"> 55,256,124.48</t>
  </si>
  <si>
    <t xml:space="preserve"> 23.06.2025 13:26:16</t>
  </si>
  <si>
    <t xml:space="preserve"> REF:1979c4f6d2075941 IB FT FROM SHAODU BUILDING MATERIAL LIMITED TO GOODWILL  PURCHASE</t>
  </si>
  <si>
    <t xml:space="preserve"> 1,434,510.00</t>
  </si>
  <si>
    <t xml:space="preserve"> 53,821,614.48</t>
  </si>
  <si>
    <t xml:space="preserve"> 23.06.2025 13:31:43</t>
  </si>
  <si>
    <t xml:space="preserve"> REF:1979c546c7090ac2 SIMAPP FT FROM FRANCO MOLOLO MWAKABUTA TO SHAODU  N/A</t>
  </si>
  <si>
    <t xml:space="preserve"> 23.06.2025 13:27:47</t>
  </si>
  <si>
    <t xml:space="preserve"> 359,000.00</t>
  </si>
  <si>
    <t xml:space="preserve"> 54,180,614.48</t>
  </si>
  <si>
    <t xml:space="preserve"> 23.06.2025 13:31:51</t>
  </si>
  <si>
    <t xml:space="preserve"> REF:1979c548821dd90b SIMAPP FT FROM DENIS ONESPHOR MTENGA TO SHAODU  N/A</t>
  </si>
  <si>
    <t xml:space="preserve"> 23.06.2025 13:27:55</t>
  </si>
  <si>
    <t xml:space="preserve"> 58,380,614.48</t>
  </si>
  <si>
    <t xml:space="preserve"> 23.06.2025 13:43:27</t>
  </si>
  <si>
    <t xml:space="preserve"> REF:1979c5f279c57955 IB FT FROM NP MENGELE INVESTMENT TO SHAODU  Deni</t>
  </si>
  <si>
    <t xml:space="preserve"> 23.06.2025 13:43:26</t>
  </si>
  <si>
    <t xml:space="preserve"> 63,380,614.48</t>
  </si>
  <si>
    <t xml:space="preserve"> 23.06.2025 13:44:28</t>
  </si>
  <si>
    <t xml:space="preserve"> REF:1979c6018407088e SIMAPP FT FROM OMAR SAID OMAR TO SHAODU  N/A</t>
  </si>
  <si>
    <t xml:space="preserve"> 23.06.2025 13:40:32</t>
  </si>
  <si>
    <t xml:space="preserve"> 69,880,614.48</t>
  </si>
  <si>
    <t xml:space="preserve"> 23.06.2025 13:51:06</t>
  </si>
  <si>
    <t xml:space="preserve"> REF:1979c66288339804 SIMAPP FT FROM MWAMVUA RAJABU AMANI TO SHAODU 600bgs N/A</t>
  </si>
  <si>
    <t xml:space="preserve"> 23.06.2025 13:47:10</t>
  </si>
  <si>
    <t xml:space="preserve"> 78,700,614.48</t>
  </si>
  <si>
    <t xml:space="preserve"> 23.06.2025 15:03:40</t>
  </si>
  <si>
    <t xml:space="preserve"> REF:1979ca89aad04a8f AGENCY FT AB17506799845917577330:Ally:Deposits N/A</t>
  </si>
  <si>
    <t xml:space="preserve"> 82,700,614.48</t>
  </si>
  <si>
    <t xml:space="preserve"> 23.06.2025 15:35:22</t>
  </si>
  <si>
    <t xml:space="preserve"> 1979cc59f9b768ac CARD FUND TRANSFER AGENCY AB17506818863478919621:Manunuzi ya cement</t>
  </si>
  <si>
    <t xml:space="preserve"> 84,140,614.48</t>
  </si>
  <si>
    <t xml:space="preserve"> 23.06.2025 15:43:16</t>
  </si>
  <si>
    <t xml:space="preserve"> REF:1979cccda3d32b4d AGENCY FT AB17506823600144896730:Msuya:Akiba N/A</t>
  </si>
  <si>
    <t xml:space="preserve"> 85,580,614.48</t>
  </si>
  <si>
    <t xml:space="preserve"> 23.06.2025 15:58:20</t>
  </si>
  <si>
    <t xml:space="preserve"> REF:1979cdaa4638795c SIMAPP FT FROM SULEIMAN OMARY ABDALLAH TO SHAODU malipo ya rivert cat</t>
  </si>
  <si>
    <t xml:space="preserve"> 23.06.2025 15:54:24</t>
  </si>
  <si>
    <t xml:space="preserve"> 220,000.00</t>
  </si>
  <si>
    <t xml:space="preserve"> 85,800,614.48</t>
  </si>
  <si>
    <t xml:space="preserve"> 23.06.2025 16:40:46</t>
  </si>
  <si>
    <t xml:space="preserve"> REF:1979d017f6eeaba6 IB FT FROM SHAODU BUILDING MATERIAL LIMITED TO TOYAR  PURCHASE</t>
  </si>
  <si>
    <t xml:space="preserve"> 2,340,000.00</t>
  </si>
  <si>
    <t xml:space="preserve"> 83,460,614.48</t>
  </si>
  <si>
    <t xml:space="preserve"> 23.06.2025 16:55:49</t>
  </si>
  <si>
    <t xml:space="preserve"> REF:1979d0f4657d0b65 SIMAPP FT FROM LABAN MUSA HAMISI TO SHAODU  N/A</t>
  </si>
  <si>
    <t xml:space="preserve"> 23.06.2025 16:51:53</t>
  </si>
  <si>
    <t xml:space="preserve"> 91,460,614.48</t>
  </si>
  <si>
    <t xml:space="preserve"> 23.06.2025 17:34:32</t>
  </si>
  <si>
    <t xml:space="preserve"> REF:1979d32b8249589f AGENCY FT AB17506890360255177010:Mshinahela:Deposit N/A</t>
  </si>
  <si>
    <t xml:space="preserve"> 23.06.2025 17:34:31</t>
  </si>
  <si>
    <t xml:space="preserve"> 8,946,000.00</t>
  </si>
  <si>
    <t xml:space="preserve"> 100,406,614.48</t>
  </si>
  <si>
    <t xml:space="preserve"> 23.06.2025 17:52:22</t>
  </si>
  <si>
    <t xml:space="preserve"> REF:1979d430ec512821 IB FT FROM SHAODU BUILDING MATERIAL LIMITED TO XINGHAO  PURCHASE</t>
  </si>
  <si>
    <t xml:space="preserve"> 70,406,614.48</t>
  </si>
  <si>
    <t xml:space="preserve"> 23.06.2025 17:53:55</t>
  </si>
  <si>
    <t xml:space="preserve"> REF:1979d447aa6f4923 IB FT FROM SHAODU BUILDING MATERIAL LIMITED TO KEDA  PURCHASE</t>
  </si>
  <si>
    <t xml:space="preserve"> 65,000,000.00</t>
  </si>
  <si>
    <t xml:space="preserve"> 5,406,614.48</t>
  </si>
  <si>
    <t xml:space="preserve"> 23.06.2025 17:59:39</t>
  </si>
  <si>
    <t xml:space="preserve"> 1979d49b5d4dd914 CARD FUND TRANSFER AGENCY AB17506905428885553517:Malipo Feisal temeke</t>
  </si>
  <si>
    <t xml:space="preserve"> 23.06.2025 17:59:38</t>
  </si>
  <si>
    <t xml:space="preserve"> 5,478,614.48</t>
  </si>
  <si>
    <t xml:space="preserve"> 23.06.2025 19:22:20</t>
  </si>
  <si>
    <t xml:space="preserve"> REF:1979d956b2c2fb8a AGENCY FT AB17506955043615512061:Stela Maro:Malipo N/A</t>
  </si>
  <si>
    <t xml:space="preserve"> 6,928,614.48</t>
  </si>
  <si>
    <t xml:space="preserve"> 23.06.2025 19:53:35</t>
  </si>
  <si>
    <t xml:space="preserve"> REF:1979db207be1f993 AGENCY FT AB17506973794735492186:Samweli lyimo:MALIPO YA CEMENT 600 N</t>
  </si>
  <si>
    <t xml:space="preserve"> 15,328,614.48</t>
  </si>
  <si>
    <t xml:space="preserve"> 23.06.2025 19:53:49</t>
  </si>
  <si>
    <t xml:space="preserve"> REF:1979db23966d6a4f AGENCY FT AB17506973921458365985:Jack:Depost N/A</t>
  </si>
  <si>
    <t xml:space="preserve"> 23.06.2025 19:53:48</t>
  </si>
  <si>
    <t xml:space="preserve"> 21,328,614.48</t>
  </si>
  <si>
    <t xml:space="preserve"> 24.06.2025 09:04:19</t>
  </si>
  <si>
    <t xml:space="preserve"> REF:197a085f3a1b4ab0 SIMAPP FT FROM LABAN MUSA HAMISI TO SHAODU  N/A</t>
  </si>
  <si>
    <t xml:space="preserve"> 24.06.2025 09:00:22</t>
  </si>
  <si>
    <t xml:space="preserve"> 6,145,000.00</t>
  </si>
  <si>
    <t xml:space="preserve"> 27,473,614.48</t>
  </si>
  <si>
    <t xml:space="preserve"> 24.06.2025 09:06:15</t>
  </si>
  <si>
    <t xml:space="preserve"> REF:197a087b99841bc7 SIMAPP FT FROM VICTOR GODFREY NGOWI TO SHAODU  N/A</t>
  </si>
  <si>
    <t xml:space="preserve"> 24.06.2025 09:02:18</t>
  </si>
  <si>
    <t xml:space="preserve"> 28,893,614.48</t>
  </si>
  <si>
    <t xml:space="preserve"> 24.06.2025 09:12:42</t>
  </si>
  <si>
    <t xml:space="preserve"> REF:197a0913a6316866 ESB TIPS YAS/ZANTEL 501-25891382649823 25571549038 KIMARA TO SHAODU B</t>
  </si>
  <si>
    <t xml:space="preserve"> 24.06.2025 09:12:41</t>
  </si>
  <si>
    <t xml:space="preserve"> 31,693,614.48</t>
  </si>
  <si>
    <t xml:space="preserve"> 24.06.2025 09:16:13</t>
  </si>
  <si>
    <t xml:space="preserve"> REF:197a090d87a789d6 AGENCY FT AB17507455362161560115:Stinus:Deposits N/A</t>
  </si>
  <si>
    <t xml:space="preserve"> 24.06.2025 09:16:12</t>
  </si>
  <si>
    <t xml:space="preserve"> 30,193,614.48</t>
  </si>
  <si>
    <t xml:space="preserve"> 24.06.2025 09:45:02</t>
  </si>
  <si>
    <t xml:space="preserve"> REF:197a0ab3cab73806 SIMAPP FT FROM WINFRIDA CHRISTIAN MAHAVA TO SHAODU  N/A</t>
  </si>
  <si>
    <t xml:space="preserve"> 24.06.2025 09:41:06</t>
  </si>
  <si>
    <t xml:space="preserve"> 2,911,000.00</t>
  </si>
  <si>
    <t xml:space="preserve"> 34,604,614.48</t>
  </si>
  <si>
    <t xml:space="preserve"> 24.06.2025 10:11:43</t>
  </si>
  <si>
    <t xml:space="preserve"> REF:197a0c3a95631b35 AGENCY FT AB17507488664236630468:REVOCATUS:Deposit N/A</t>
  </si>
  <si>
    <t xml:space="preserve"> 24.06.2025 10:11:42</t>
  </si>
  <si>
    <t xml:space="preserve"> 2,375,400.00</t>
  </si>
  <si>
    <t xml:space="preserve"> 36,980,014.48</t>
  </si>
  <si>
    <t xml:space="preserve"> 24.06.2025 10:24:53</t>
  </si>
  <si>
    <t xml:space="preserve"> REF:197a0cfb9e38c987 AGENCY FT AB17507496572599508701:Ally mnyamani:Dpst N/A</t>
  </si>
  <si>
    <t xml:space="preserve"> 37,420,014.48</t>
  </si>
  <si>
    <t xml:space="preserve"> 24.06.2025 10:44:21</t>
  </si>
  <si>
    <t xml:space="preserve"> REF:197a0e18c25d9afe AGENCY FT AB17507508251488924491:Yasini mwanga:Dp N/A</t>
  </si>
  <si>
    <t xml:space="preserve"> 40,300,014.48</t>
  </si>
  <si>
    <t xml:space="preserve"> 24.06.2025 10:50:26</t>
  </si>
  <si>
    <t xml:space="preserve"> REF:197a0e71a0bd3aaf SIMUSSD FT FROM BERENARDO HAMIS MAGAZI TO SHAODU  N/A</t>
  </si>
  <si>
    <t xml:space="preserve"> 24.06.2025 10:46:29</t>
  </si>
  <si>
    <t xml:space="preserve"> 442,500.00</t>
  </si>
  <si>
    <t xml:space="preserve"> 40,742,514.48</t>
  </si>
  <si>
    <t xml:space="preserve"> 24.06.2025 11:30:16</t>
  </si>
  <si>
    <t xml:space="preserve"> REF:197a10b963788b69 AGENCY FT AB17507535802353275316:Jackson:Kuweka N/A</t>
  </si>
  <si>
    <t xml:space="preserve"> 496,000.00</t>
  </si>
  <si>
    <t xml:space="preserve"> 41,238,514.48</t>
  </si>
  <si>
    <t xml:space="preserve"> 24.06.2025 11:50:01</t>
  </si>
  <si>
    <t xml:space="preserve"> REF:197a11da8f7fdbe6 AGENCY FT AB17507547646482663010:No:Dp N/A</t>
  </si>
  <si>
    <t xml:space="preserve"> 41,778,514.48</t>
  </si>
  <si>
    <t xml:space="preserve"> 24.06.2025 12:00:06</t>
  </si>
  <si>
    <t xml:space="preserve"> REF:197a126d9a26280a IB FT FROM SHAODU BUILDING MATERIAL LIMITED TO JEEYOO  PURCHASE</t>
  </si>
  <si>
    <t xml:space="preserve"> 24.06.2025 12:00:03</t>
  </si>
  <si>
    <t xml:space="preserve"> 890,000.00</t>
  </si>
  <si>
    <t xml:space="preserve"> 40,888,514.48</t>
  </si>
  <si>
    <t xml:space="preserve"> 24.06.2025 12:00:23</t>
  </si>
  <si>
    <t xml:space="preserve"> REF:197a1271ffcc5b35 AGENCY FT AB17507553850218416437:Crc:Manunuzi N/A</t>
  </si>
  <si>
    <t xml:space="preserve"> 24.06.2025 12:00:21</t>
  </si>
  <si>
    <t xml:space="preserve"> 42,088,514.48</t>
  </si>
  <si>
    <t xml:space="preserve"> 24.06.2025 12:06:22</t>
  </si>
  <si>
    <t xml:space="preserve"> REF:197a12ca37a598dd IB FT FROM SHAODU BUILDING MATERIAL LIMITED TO JEEYOO  PURCHASE</t>
  </si>
  <si>
    <t xml:space="preserve"> 3,463,000.00</t>
  </si>
  <si>
    <t xml:space="preserve"> 38,625,514.48</t>
  </si>
  <si>
    <t xml:space="preserve"> 24.06.2025 12:09:07</t>
  </si>
  <si>
    <t xml:space="preserve"> REF:197a12f1e4f51887 AGENCY FT AB17507559089178214345:Wkl:Deposits N/A</t>
  </si>
  <si>
    <t xml:space="preserve"> 24.06.2025 12:09:06</t>
  </si>
  <si>
    <t xml:space="preserve"> 38,655,514.48</t>
  </si>
  <si>
    <t xml:space="preserve"> 24.06.2025 12:13:19</t>
  </si>
  <si>
    <t xml:space="preserve"> REF:197a132f8417990b AGENCY FT AB17507561613242984567:Peter hasan:Kuweka N/A</t>
  </si>
  <si>
    <t xml:space="preserve"> 3,659,000.00</t>
  </si>
  <si>
    <t xml:space="preserve"> 42,314,514.48</t>
  </si>
  <si>
    <t xml:space="preserve"> 24.06.2025 12:36:30</t>
  </si>
  <si>
    <t xml:space="preserve"> REF:197a1482d0688b2d AGENCY FT AB17507575509679262742:JACK:Kuweka N/A</t>
  </si>
  <si>
    <t xml:space="preserve"> 24.06.2025 12:36:27</t>
  </si>
  <si>
    <t xml:space="preserve"> 48,314,514.48</t>
  </si>
  <si>
    <t xml:space="preserve"> 24.06.2025 13:16:15</t>
  </si>
  <si>
    <t xml:space="preserve"> REF:197a16c93dba5b68 AGENCY FT AB17507599367085637887:Rukia:Deposit N/A</t>
  </si>
  <si>
    <t xml:space="preserve"> 24.06.2025 13:16:13</t>
  </si>
  <si>
    <t xml:space="preserve"> 991,200.00</t>
  </si>
  <si>
    <t xml:space="preserve"> 49,305,714.48</t>
  </si>
  <si>
    <t xml:space="preserve"> 24.06.2025 14:07:08</t>
  </si>
  <si>
    <t xml:space="preserve"> REF:197a19b2ccce485d AGENCY FT AB17507629905103662912:Peter hassan:Kuweka N/A</t>
  </si>
  <si>
    <t xml:space="preserve"> 24.06.2025 14:07:06</t>
  </si>
  <si>
    <t xml:space="preserve"> 1,106,400.00</t>
  </si>
  <si>
    <t xml:space="preserve"> 50,412,114.48</t>
  </si>
  <si>
    <t xml:space="preserve"> 24.06.2025 14:25:18</t>
  </si>
  <si>
    <t xml:space="preserve"> REF:197a1abc7ecf29be AGENCY FT AB17507640787272964980:Kilasi:Kuweka N/A</t>
  </si>
  <si>
    <t xml:space="preserve"> 24.06.2025 14:25:15</t>
  </si>
  <si>
    <t xml:space="preserve"> 8,995,000.00</t>
  </si>
  <si>
    <t xml:space="preserve"> 59,407,114.48</t>
  </si>
  <si>
    <t xml:space="preserve"> 24.06.2025 14:32:55</t>
  </si>
  <si>
    <t xml:space="preserve"> REF:197a1b2c839e5a0a AGENCY FT AB17507645376292163264:Smail:Deposit N/A</t>
  </si>
  <si>
    <t xml:space="preserve"> 61,967,114.48</t>
  </si>
  <si>
    <t xml:space="preserve"> 24.06.2025 14:55:50</t>
  </si>
  <si>
    <t xml:space="preserve"> REF:197a1c7bdf16b8b8 AGENCY FT AB17507659112254082637:Peter kavishe:Deposit N/A</t>
  </si>
  <si>
    <t xml:space="preserve"> 24.06.2025 14:55:47</t>
  </si>
  <si>
    <t xml:space="preserve"> 3,810,000.00</t>
  </si>
  <si>
    <t xml:space="preserve"> 65,777,114.48</t>
  </si>
  <si>
    <t xml:space="preserve"> 24.06.2025 15:03:23</t>
  </si>
  <si>
    <t xml:space="preserve"> REF:197a1ce98de56b8b SIMAPP FT FROM SALOME JUDICATE SHESHU TO SHAODU  N/A</t>
  </si>
  <si>
    <t xml:space="preserve"> 24.06.2025 14:59:20</t>
  </si>
  <si>
    <t xml:space="preserve"> 67,557,114.48</t>
  </si>
  <si>
    <t xml:space="preserve"> 24.06.2025 15:19:20</t>
  </si>
  <si>
    <t xml:space="preserve"> REF:197a1dd215ca3900 IB FT FROM FENG SHOU AGRICULTURE COM TO SHAODU  ?????</t>
  </si>
  <si>
    <t xml:space="preserve"> 24.06.2025 15:19:10</t>
  </si>
  <si>
    <t xml:space="preserve"> 6,647,000.00</t>
  </si>
  <si>
    <t xml:space="preserve"> 74,204,114.48</t>
  </si>
  <si>
    <t xml:space="preserve"> 24.06.2025 15:26:14</t>
  </si>
  <si>
    <t xml:space="preserve"> REF:197a1e39806fe9ee SIMAPP FT FROM AVITUS WILBERD RUTIBA TO SHAODU  N/A</t>
  </si>
  <si>
    <t xml:space="preserve"> 24.06.2025 15:22:16</t>
  </si>
  <si>
    <t xml:space="preserve"> 75,644,114.48</t>
  </si>
  <si>
    <t xml:space="preserve"> 24.06.2025 15:39:55</t>
  </si>
  <si>
    <t xml:space="preserve"> REF:197a1f018b24dab1 AGENCY FT AB17507685559598714519:ONESMO  MATHIAS KABONGE:Deposit N/A</t>
  </si>
  <si>
    <t xml:space="preserve"> 24.06.2025 15:39:52</t>
  </si>
  <si>
    <t xml:space="preserve"> 3,886,400.00</t>
  </si>
  <si>
    <t xml:space="preserve"> 79,530,514.48</t>
  </si>
  <si>
    <t xml:space="preserve"> 24.06.2025 16:21:32</t>
  </si>
  <si>
    <t xml:space="preserve"> REF:197a21630e494bee SIMAPP FT FROM SALOME JUDICATE SHESHU TO SHAODU  N/A</t>
  </si>
  <si>
    <t xml:space="preserve"> 24.06.2025 16:17:32</t>
  </si>
  <si>
    <t xml:space="preserve"> 80,730,514.48</t>
  </si>
  <si>
    <t xml:space="preserve"> 24.06.2025 16:45:17</t>
  </si>
  <si>
    <t xml:space="preserve"> REF:197a22bdc0f6ea6b AGENCY FT AB17507724726228017351:Onesmo kabonge:Deposit N/A</t>
  </si>
  <si>
    <t xml:space="preserve"> 24.06.2025 16:45:08</t>
  </si>
  <si>
    <t xml:space="preserve"> 1,681,000.00</t>
  </si>
  <si>
    <t xml:space="preserve"> 82,411,514.48</t>
  </si>
  <si>
    <t xml:space="preserve"> 24.06.2025 16:49:38</t>
  </si>
  <si>
    <t xml:space="preserve"> REF:197a22fe9f7cfa7f AGENCY FT AB17507727382588440479:Peter kavishe:Deposit N/A</t>
  </si>
  <si>
    <t xml:space="preserve"> 24.06.2025 16:49:35</t>
  </si>
  <si>
    <t xml:space="preserve"> 83,851,514.48</t>
  </si>
  <si>
    <t xml:space="preserve"> 24.06.2025 17:34:45</t>
  </si>
  <si>
    <t xml:space="preserve"> REF:197a259407467ade IB FT FROM SHAODU BUILDING MATERIAL LIMITED TO KEDA  PURCHASE</t>
  </si>
  <si>
    <t xml:space="preserve"> 13,851,514.48</t>
  </si>
  <si>
    <t xml:space="preserve"> 24.06.2025 17:38:24</t>
  </si>
  <si>
    <t xml:space="preserve"> REF:197a25c9da1408e9 IB FT FROM SHAODU BUILDING MATERIAL LIMITED TO XINGHAO  PURCHASE</t>
  </si>
  <si>
    <t xml:space="preserve"> 8,851,514.48</t>
  </si>
  <si>
    <t xml:space="preserve"> 24.06.2025 18:41:38</t>
  </si>
  <si>
    <t xml:space="preserve"> REF:197a2967e8832a73 AGENCY FT AB17507794609515193078:Ezra:Kuweka N/A</t>
  </si>
  <si>
    <t xml:space="preserve"> 24.06.2025 18:41:37</t>
  </si>
  <si>
    <t xml:space="preserve"> 12,551,514.48</t>
  </si>
  <si>
    <t xml:space="preserve"> 24.06.2025 19:07:17</t>
  </si>
  <si>
    <t xml:space="preserve"> REF:197a2adfc81b0994 AGENCY FT AB17507810006216102884:Ezila:Kuweka N/A</t>
  </si>
  <si>
    <t xml:space="preserve"> 15,551,514.48</t>
  </si>
  <si>
    <t xml:space="preserve"> 24.06.2025 19:47:26</t>
  </si>
  <si>
    <t xml:space="preserve"> REF:197a2d2bfbafc853 SIMAPP FT FROM JUMA ABDALLAH MAKOTA TO SHAODU  N/A</t>
  </si>
  <si>
    <t xml:space="preserve"> 24.06.2025 19:43:30</t>
  </si>
  <si>
    <t xml:space="preserve"> 15,791,514.48</t>
  </si>
  <si>
    <t xml:space="preserve"> 25.06.2025 04:14:32</t>
  </si>
  <si>
    <t xml:space="preserve"> REF:197a4a30114ba82b SIMUSSD FT FROM MNIKO SYONG'O CHEGERE TO SHAODU  N/A</t>
  </si>
  <si>
    <t xml:space="preserve"> 25.06.2025 04:10:35</t>
  </si>
  <si>
    <t xml:space="preserve"> 17,231,514.48</t>
  </si>
  <si>
    <t xml:space="preserve"> 25.06.2025 08:02:01</t>
  </si>
  <si>
    <t xml:space="preserve"> REF:197a573467fc09d8 SIMAPP FT FROM JUMA YAHYA ABDUL TO SHAODU  N/A</t>
  </si>
  <si>
    <t xml:space="preserve"> 25.06.2025 07:58:04</t>
  </si>
  <si>
    <t xml:space="preserve"> 3,120,500.00</t>
  </si>
  <si>
    <t xml:space="preserve"> 20,352,014.48</t>
  </si>
  <si>
    <t xml:space="preserve"> 25.06.2025 08:47:54</t>
  </si>
  <si>
    <t xml:space="preserve"> REF:197a59d46de079ab AGENCY FT AB17508302370745040780:MPOGOLO:Malipo ya cement N/A</t>
  </si>
  <si>
    <t xml:space="preserve"> 25.06.2025 08:47:53</t>
  </si>
  <si>
    <t xml:space="preserve"> 21,802,014.48</t>
  </si>
  <si>
    <t xml:space="preserve"> 25.06.2025 09:11:42</t>
  </si>
  <si>
    <t xml:space="preserve"> REF:197a5b3128fbbbef AGENCY FT AB17508316654981862074:Ally:Cash N/A</t>
  </si>
  <si>
    <t xml:space="preserve"> 22,302,014.48</t>
  </si>
  <si>
    <t xml:space="preserve"> 25.06.2025 09:39:42</t>
  </si>
  <si>
    <t xml:space="preserve"> REF:197a5ccb302b39f7 SIMAPP FT FROM FRANCO MOLOLO MWAKABUTA TO SHAODU  N/A</t>
  </si>
  <si>
    <t xml:space="preserve"> 25.06.2025 09:35:45</t>
  </si>
  <si>
    <t xml:space="preserve"> 23,362,014.48</t>
  </si>
  <si>
    <t xml:space="preserve"> REF:197a5ccb1baaeb81 SIMAPP FT FROM OMARY MOHAMEDY SAGUTI TO SHAODU  N/A</t>
  </si>
  <si>
    <t xml:space="preserve"> 25.06.2025 09:35:44</t>
  </si>
  <si>
    <t xml:space="preserve"> 33,362,014.48</t>
  </si>
  <si>
    <t xml:space="preserve"> 25.06.2025 09:39:49</t>
  </si>
  <si>
    <t xml:space="preserve"> REF:197a5cccee3aab71 AGENCY FT AB17508333520275632253:Joseph:Deposit N/A</t>
  </si>
  <si>
    <t xml:space="preserve"> 25.06.2025 09:39:48</t>
  </si>
  <si>
    <t xml:space="preserve"> 1,035,000.00</t>
  </si>
  <si>
    <t xml:space="preserve"> 34,397,014.48</t>
  </si>
  <si>
    <t xml:space="preserve"> 25.06.2025 09:47:03</t>
  </si>
  <si>
    <t xml:space="preserve"> REF:197a5d36cd43bb28 AGENCY FT AB17508337855956609619:Tekla Sese:Kuweka N/A</t>
  </si>
  <si>
    <t xml:space="preserve"> 25.06.2025 09:47:02</t>
  </si>
  <si>
    <t xml:space="preserve"> 54,397,014.48</t>
  </si>
  <si>
    <t xml:space="preserve"> 25.06.2025 10:04:39</t>
  </si>
  <si>
    <t xml:space="preserve"> REF:197a5e38b7ea5a69 AGENCY FT AB17508348422787387997:Mussa:Dp N/A</t>
  </si>
  <si>
    <t xml:space="preserve"> 25.06.2025 10:04:38</t>
  </si>
  <si>
    <t xml:space="preserve"> 2,970,000.00</t>
  </si>
  <si>
    <t xml:space="preserve"> 57,367,014.48</t>
  </si>
  <si>
    <t xml:space="preserve"> 25.06.2025 10:10:14</t>
  </si>
  <si>
    <t xml:space="preserve"> REF:197a5e8a8fff89c0 AGENCY FT AB17508351773712295125:Stinus:Deposits N/A</t>
  </si>
  <si>
    <t xml:space="preserve"> 60,367,014.48</t>
  </si>
  <si>
    <t xml:space="preserve"> 25.06.2025 10:12:42</t>
  </si>
  <si>
    <t xml:space="preserve"> REF:197a5ee8657e4a3c ESB TIPS YAS/ZANTEL 501-25291892289718 255713027260 DEOGRATIAS MSANGI</t>
  </si>
  <si>
    <t xml:space="preserve"> 61,787,014.48</t>
  </si>
  <si>
    <t xml:space="preserve"> 25.06.2025 10:38:57</t>
  </si>
  <si>
    <t xml:space="preserve"> REF:197a602f3adf2b5c IB FT FROM SHAODU BUILDING MATERIAL LIMITED TO GOODWILL  PURCHASE</t>
  </si>
  <si>
    <t xml:space="preserve"> 5,654,688.00</t>
  </si>
  <si>
    <t xml:space="preserve"> 56,132,326.48</t>
  </si>
  <si>
    <t xml:space="preserve"> 25.06.2025 11:06:22</t>
  </si>
  <si>
    <t xml:space="preserve"> REF:197a61c0b545db07 SIMAPP FT FROM SHECKY MOHAMEDI NGWILIZI TO SHAODU  N/A</t>
  </si>
  <si>
    <t xml:space="preserve"> 25.06.2025 11:02:25</t>
  </si>
  <si>
    <t xml:space="preserve"> 57,782,326.48</t>
  </si>
  <si>
    <t xml:space="preserve"> 25.06.2025 11:21:16</t>
  </si>
  <si>
    <t xml:space="preserve"> REF:197a629affd55972 SIMAPP FT FROM ALIHUSEIN M SHARIFF OR FA TO SHAODU  N/A</t>
  </si>
  <si>
    <t xml:space="preserve"> 25.06.2025 11:17:19</t>
  </si>
  <si>
    <t xml:space="preserve"> 60,432,326.48</t>
  </si>
  <si>
    <t xml:space="preserve"> 25.06.2025 12:26:36</t>
  </si>
  <si>
    <t xml:space="preserve"> REF:197a665838442a7d SIMAPP FT FROM AVITUS WILBERD RUTIBA TO SHAODU  N/A</t>
  </si>
  <si>
    <t xml:space="preserve"> 25.06.2025 12:22:40</t>
  </si>
  <si>
    <t xml:space="preserve"> 61,872,326.48</t>
  </si>
  <si>
    <t xml:space="preserve"> 25.06.2025 12:52:24</t>
  </si>
  <si>
    <t xml:space="preserve"> REF:197a67d2034fa8b3 AGENCY FT AB17508449071959072744:Raphael sangawe:Deposit N/A</t>
  </si>
  <si>
    <t xml:space="preserve"> 2,895,000.00</t>
  </si>
  <si>
    <t xml:space="preserve"> 64,767,326.48</t>
  </si>
  <si>
    <t xml:space="preserve"> 25.06.2025 12:54:04</t>
  </si>
  <si>
    <t xml:space="preserve"> REF:197a67ea6db42ae3 SIMAPP FT FROM EDWARD MATINDE PAULO TO SHAODU manunuzi N/A</t>
  </si>
  <si>
    <t xml:space="preserve"> 25.06.2025 12:50:07</t>
  </si>
  <si>
    <t xml:space="preserve"> 1,375,000.00</t>
  </si>
  <si>
    <t xml:space="preserve"> 66,142,326.48</t>
  </si>
  <si>
    <t xml:space="preserve"> 25.06.2025 13:24:58</t>
  </si>
  <si>
    <t xml:space="preserve"> REF:197a69af2aa5c8e0 SIMAPP FT FROM FELIX STEPHEN FUNGO TO SHAODU  N/A</t>
  </si>
  <si>
    <t xml:space="preserve"> 25.06.2025 13:21:02</t>
  </si>
  <si>
    <t xml:space="preserve"> 67,147,326.48</t>
  </si>
  <si>
    <t xml:space="preserve"> 25.06.2025 13:27:38</t>
  </si>
  <si>
    <t xml:space="preserve"> REF:197a69d6109b687b SIMAPP FT FROM FRANCO MOLOLO MWAKABUTA TO SHAODU  N/A</t>
  </si>
  <si>
    <t xml:space="preserve"> 25.06.2025 13:23:41</t>
  </si>
  <si>
    <t xml:space="preserve"> 304,000.00</t>
  </si>
  <si>
    <t xml:space="preserve"> 67,451,326.48</t>
  </si>
  <si>
    <t xml:space="preserve"> 25.06.2025 13:34:54</t>
  </si>
  <si>
    <t xml:space="preserve"> REF:197a6a4093a3a855 AGENCY FT AB17508474572398470126:John Masawe:Deposit N/A</t>
  </si>
  <si>
    <t xml:space="preserve"> 1,935,000.00</t>
  </si>
  <si>
    <t xml:space="preserve"> 69,386,326.48</t>
  </si>
  <si>
    <t xml:space="preserve"> 25.06.2025 14:22:21</t>
  </si>
  <si>
    <t xml:space="preserve"> REF:197a6cf7a4635ae9 IB FT FROM DEOGRATIAS PROCHES TARIMO TO SHAODU  Payment by dide entp</t>
  </si>
  <si>
    <t xml:space="preserve"> 88,286,326.48</t>
  </si>
  <si>
    <t xml:space="preserve"> 25.06.2025 15:07:25</t>
  </si>
  <si>
    <t xml:space="preserve"> REF:197a6f8bb5fe5b76 SIMAPP FT FROM MOHAMEDI HAMISI NGOTA TO SHAODU  N/A</t>
  </si>
  <si>
    <t xml:space="preserve"> 25.06.2025 15:03:28</t>
  </si>
  <si>
    <t xml:space="preserve"> 8,690,000.00</t>
  </si>
  <si>
    <t xml:space="preserve"> 96,976,326.48</t>
  </si>
  <si>
    <t xml:space="preserve"> 25.06.2025 15:18:15</t>
  </si>
  <si>
    <t xml:space="preserve"> REF:197a702a88487aa7 AGENCY FT AB17508536584667166446:Jackson:Deposit N/A</t>
  </si>
  <si>
    <t xml:space="preserve"> 100,976,326.48</t>
  </si>
  <si>
    <t xml:space="preserve"> 25.06.2025 15:45:03</t>
  </si>
  <si>
    <t xml:space="preserve"> REF:197a71b300651a7a SIMAPP FT FROM FRANCO MOLOLO MWAKABUTA TO SHAODU  N/A</t>
  </si>
  <si>
    <t xml:space="preserve"> 25.06.2025 15:41:06</t>
  </si>
  <si>
    <t xml:space="preserve"> 1,565,880.00</t>
  </si>
  <si>
    <t xml:space="preserve"> 102,542,206.48</t>
  </si>
  <si>
    <t xml:space="preserve"> 25.06.2025 15:53:14</t>
  </si>
  <si>
    <t xml:space="preserve"> REF:197a722af130981f IB FT FROM SHAODU BUILDING MATERIAL LIMITED TO EVERBRIGHT  PURCHASE</t>
  </si>
  <si>
    <t xml:space="preserve"> 52,542,206.48</t>
  </si>
  <si>
    <t xml:space="preserve"> 25.06.2025 17:10:25</t>
  </si>
  <si>
    <t xml:space="preserve"> REF:197a7695afb3f9bf SIMAPP FT FROM VERONICA VICENT SENY TO SHAODU  N/A</t>
  </si>
  <si>
    <t xml:space="preserve"> 25.06.2025 17:06:29</t>
  </si>
  <si>
    <t xml:space="preserve"> 865,200.00</t>
  </si>
  <si>
    <t xml:space="preserve"> 53,407,406.48</t>
  </si>
  <si>
    <t xml:space="preserve"> 25.06.2025 17:45:17</t>
  </si>
  <si>
    <t xml:space="preserve"> REF:197a7894384438bc SIMAPP FT FROM VERONICA VICENT SENY TO SHAODU  N/A</t>
  </si>
  <si>
    <t xml:space="preserve"> 25.06.2025 17:41:20</t>
  </si>
  <si>
    <t xml:space="preserve"> 37,800.00</t>
  </si>
  <si>
    <t xml:space="preserve"> 53,445,206.48</t>
  </si>
  <si>
    <t xml:space="preserve"> 25.06.2025 17:59:05</t>
  </si>
  <si>
    <t xml:space="preserve"> REF:197a795e9df6ab53 IB FT FROM SHAODU BUILDING MATERIAL LIMITED TO XINGHAO  PURCHASE</t>
  </si>
  <si>
    <t xml:space="preserve"> 3,445,206.48</t>
  </si>
  <si>
    <t xml:space="preserve"> 25.06.2025 19:28:41</t>
  </si>
  <si>
    <t xml:space="preserve"> REF:197a7e7edc91e9f0 AGENCY FT AB17508686838175173134:TE:TEMBO N/A</t>
  </si>
  <si>
    <t xml:space="preserve"> 3,545,206.48</t>
  </si>
  <si>
    <t xml:space="preserve"> 26.06.2025 08:44:42</t>
  </si>
  <si>
    <t xml:space="preserve"> REF:197aac450163fa61 ESB TIPS NBC 015-DT25062617856715 022174103460 BAKARI MKILINDI TO SHA</t>
  </si>
  <si>
    <t xml:space="preserve"> 26.06.2025 08:44:41</t>
  </si>
  <si>
    <t xml:space="preserve"> 13,545,206.48</t>
  </si>
  <si>
    <t xml:space="preserve"> 26.06.2025 09:01:07</t>
  </si>
  <si>
    <t xml:space="preserve"> REF:197aacfbcf5eb9ac SIMAPP FT FROM NESTORY CHRISPIN MTEY TO SHAODU Malipo N/A</t>
  </si>
  <si>
    <t xml:space="preserve"> 26.06.2025 08:57:10</t>
  </si>
  <si>
    <t xml:space="preserve"> 20,045,206.48</t>
  </si>
  <si>
    <t xml:space="preserve"> 26.06.2025 09:24:50</t>
  </si>
  <si>
    <t xml:space="preserve"> REF:197aae571da838a1 SIMAPP FT FROM AZA GODBLESS MLELI TO SHAODU  N/A</t>
  </si>
  <si>
    <t xml:space="preserve"> 26.06.2025 09:20:53</t>
  </si>
  <si>
    <t xml:space="preserve"> 21,785,206.48</t>
  </si>
  <si>
    <t xml:space="preserve"> 26.06.2025 10:13:15</t>
  </si>
  <si>
    <t xml:space="preserve"> REF:197ab11c66c658e3 AGENCY FT AB17509217579416666398:Mashala:Deposits N/A</t>
  </si>
  <si>
    <t xml:space="preserve"> 23,225,206.48</t>
  </si>
  <si>
    <t xml:space="preserve"> 26.06.2025 10:43:14</t>
  </si>
  <si>
    <t xml:space="preserve"> REF:197ab2d38a7139af IB FT FROM BLESS ENTERPRISES COMPANY TO SHAODU  Ununuzi Cementi</t>
  </si>
  <si>
    <t xml:space="preserve"> 26.06.2025 10:43:13</t>
  </si>
  <si>
    <t xml:space="preserve"> 24,965,206.48</t>
  </si>
  <si>
    <t xml:space="preserve"> 26.06.2025 10:43:32</t>
  </si>
  <si>
    <t xml:space="preserve"> TZ#403FTOT251771001#PAINTS AND HARDWARE STORE LIMITED#FIS/3207000/GLASS PAYMENT</t>
  </si>
  <si>
    <t xml:space="preserve"> 29,565,206.48</t>
  </si>
  <si>
    <t xml:space="preserve"> 26.06.2025 10:50:47</t>
  </si>
  <si>
    <t xml:space="preserve"> REF:197ab34238427af8 SIMAPP FT FROM BUBBLE GUPPIES SCHOOL TO SHAODU  N/A</t>
  </si>
  <si>
    <t xml:space="preserve"> 26.06.2025 10:46:50</t>
  </si>
  <si>
    <t xml:space="preserve"> 31,045,206.48</t>
  </si>
  <si>
    <t xml:space="preserve"> 26.06.2025 10:52:45</t>
  </si>
  <si>
    <t xml:space="preserve"> REF:197ab35efdd29b74 SIMUSSD FT FROM MNIKO SYONG'O CHEGERE TO SHAODU  N/A</t>
  </si>
  <si>
    <t xml:space="preserve"> 26.06.2025 10:48:48</t>
  </si>
  <si>
    <t xml:space="preserve"> 1,285,000.00</t>
  </si>
  <si>
    <t xml:space="preserve"> 32,330,206.48</t>
  </si>
  <si>
    <t xml:space="preserve"> 26.06.2025 11:55:27</t>
  </si>
  <si>
    <t xml:space="preserve"> REF:197ab6f5302e8974 AGENCY FT AB17509278888479003006:AVELINE  P. TARIMO:KUWEKA N/A</t>
  </si>
  <si>
    <t xml:space="preserve"> 26.06.2025 11:55:26</t>
  </si>
  <si>
    <t xml:space="preserve"> 33,780,206.48</t>
  </si>
  <si>
    <t xml:space="preserve"> 26.06.2025 12:06:20</t>
  </si>
  <si>
    <t xml:space="preserve"> REF:197ab794718cb98c SIMAPP FT FROM SULEIMAN OMARY ABDALLAH TO SHAODU malipo ya rivert whi</t>
  </si>
  <si>
    <t xml:space="preserve"> 26.06.2025 12:02:21</t>
  </si>
  <si>
    <t xml:space="preserve"> 33,890,206.48</t>
  </si>
  <si>
    <t xml:space="preserve"> 26.06.2025 12:35:00</t>
  </si>
  <si>
    <t xml:space="preserve"> REF:197ab937c4ac4917 AGENCY FT AB17509302585779956662:IRENE RUTA:Malipo N/A</t>
  </si>
  <si>
    <t xml:space="preserve"> 26.06.2025 12:34:55</t>
  </si>
  <si>
    <t xml:space="preserve"> 4,360,000.00</t>
  </si>
  <si>
    <t xml:space="preserve"> 38,250,206.48</t>
  </si>
  <si>
    <t xml:space="preserve"> 26.06.2025 12:47:17</t>
  </si>
  <si>
    <t xml:space="preserve"> REF:197ab9ebd2260ade SIMAPP FT FROM SALMA SWERD KASSIMU TO SHAODU  N/A</t>
  </si>
  <si>
    <t xml:space="preserve"> 26.06.2025 12:43:16</t>
  </si>
  <si>
    <t xml:space="preserve"> 39,690,206.48</t>
  </si>
  <si>
    <t xml:space="preserve"> 26.06.2025 12:53:44</t>
  </si>
  <si>
    <t xml:space="preserve"> REF:197aba4a95f02859 AGENCY FT AB17509313844315219285:Omary:Malipo N/A</t>
  </si>
  <si>
    <t xml:space="preserve"> 26.06.2025 12:53:43</t>
  </si>
  <si>
    <t xml:space="preserve"> 2,840,000.00</t>
  </si>
  <si>
    <t xml:space="preserve"> 42,530,206.48</t>
  </si>
  <si>
    <t xml:space="preserve"> 26.06.2025 13:33:07</t>
  </si>
  <si>
    <t xml:space="preserve"> REF:197abc8c2aa3d863 SIMAPP FT FROM OMAR SAID OMAR TO SHAODU  N/A</t>
  </si>
  <si>
    <t xml:space="preserve"> 26.06.2025 13:29:10</t>
  </si>
  <si>
    <t xml:space="preserve"> 47,030,206.48</t>
  </si>
  <si>
    <t xml:space="preserve"> 26.06.2025 13:44:00</t>
  </si>
  <si>
    <t xml:space="preserve"> REF:197abd2b8cb8fba6 IB FT FROM E- KAD INVESTMENT CO LTD TO SHAODU</t>
  </si>
  <si>
    <t xml:space="preserve"> 11,727,500.00</t>
  </si>
  <si>
    <t xml:space="preserve"> 58,757,706.48</t>
  </si>
  <si>
    <t xml:space="preserve"> 26.06.2025 14:11:15</t>
  </si>
  <si>
    <t xml:space="preserve"> REF:197abeba9513fa6c AGENCY FT AB17509360373229412739:Shaibu:Akiba N/A</t>
  </si>
  <si>
    <t xml:space="preserve"> 26.06.2025 14:11:14</t>
  </si>
  <si>
    <t xml:space="preserve"> 910,000.00</t>
  </si>
  <si>
    <t xml:space="preserve"> 59,667,706.48</t>
  </si>
  <si>
    <t xml:space="preserve"> 26.06.2025 15:55:33</t>
  </si>
  <si>
    <t xml:space="preserve"> REF:197ac4b298c62bf2 AGENCY FT AB17509422960322614236:Rajabu:Deposits N/A</t>
  </si>
  <si>
    <t xml:space="preserve"> 62,667,706.48</t>
  </si>
  <si>
    <t xml:space="preserve"> 26.06.2025 16:15:05</t>
  </si>
  <si>
    <t xml:space="preserve"> REF:197ac60a84d45a8f IB GePG BIL 992041001596 REC 925177343099167 SHAODU BUILDING MATERIAL</t>
  </si>
  <si>
    <t xml:space="preserve"> 1,909,445.34</t>
  </si>
  <si>
    <t xml:space="preserve"> 60,758,261.14</t>
  </si>
  <si>
    <t xml:space="preserve"> 26.06.2025 16:15:06</t>
  </si>
  <si>
    <t xml:space="preserve"> REF:197ac60a84d45a8f CHARGE: GePG VIA IB</t>
  </si>
  <si>
    <t xml:space="preserve"> 60,751,261.14</t>
  </si>
  <si>
    <t xml:space="preserve"> 26.06.2025 17:03:35</t>
  </si>
  <si>
    <t xml:space="preserve"> REF:197ac896221b7a0d AGENCY FT AB17509463734868765727:Kassim:Depost by kassim N/A</t>
  </si>
  <si>
    <t xml:space="preserve"> 26.06.2025 17:03:33</t>
  </si>
  <si>
    <t xml:space="preserve"> 7,326,000.00</t>
  </si>
  <si>
    <t xml:space="preserve"> 68,077,261.14</t>
  </si>
  <si>
    <t xml:space="preserve"> 26.06.2025 18:39:05</t>
  </si>
  <si>
    <t xml:space="preserve"> REF:197ace0e1da60861 IB FT FROM SHAODU BUILDING MATERIAL LIMITED TO KEDA  PURCHASE</t>
  </si>
  <si>
    <t xml:space="preserve"> 67,000,000.00</t>
  </si>
  <si>
    <t xml:space="preserve"> 1,077,261.14</t>
  </si>
  <si>
    <t xml:space="preserve"> 26.06.2025 18:39:12</t>
  </si>
  <si>
    <t xml:space="preserve"> REF:197ace0dd78a29ff AGENCY FT AB17509521071384757279:Joseph:Deposit N/A</t>
  </si>
  <si>
    <t xml:space="preserve"> 26.06.2025 18:39:10</t>
  </si>
  <si>
    <t xml:space="preserve"> 1,823,000.00</t>
  </si>
  <si>
    <t xml:space="preserve"> 2,900,261.14</t>
  </si>
  <si>
    <t xml:space="preserve"> 27.06.2025 08:12:50</t>
  </si>
  <si>
    <t xml:space="preserve"> REF:197afc9e160edaf1 SIMAPP FT FROM DENIS AMBROSE KINUNDA TO SHAODU malipo ya cement  N/A</t>
  </si>
  <si>
    <t xml:space="preserve"> 27.06.2025 08:08:52</t>
  </si>
  <si>
    <t xml:space="preserve"> 4,340,261.14</t>
  </si>
  <si>
    <t xml:space="preserve"> 27.06.2025 09:57:55</t>
  </si>
  <si>
    <t xml:space="preserve"> REF:197b02a0be938b0d SIMAPP FT FROM KAVISH GENERAL SUPPLY LIM TO SHAODU  N/A</t>
  </si>
  <si>
    <t xml:space="preserve"> 27.06.2025 09:53:55</t>
  </si>
  <si>
    <t xml:space="preserve"> 4,965,261.14</t>
  </si>
  <si>
    <t xml:space="preserve"> 27.06.2025 10:08:48</t>
  </si>
  <si>
    <t xml:space="preserve"> REF:197b03404d67fb2b AGENCY FT AB17510078882329036825:Mpita:Kuweka N/A</t>
  </si>
  <si>
    <t xml:space="preserve"> 27.06.2025 10:08:45</t>
  </si>
  <si>
    <t xml:space="preserve"> 6,965,261.14</t>
  </si>
  <si>
    <t xml:space="preserve"> 27.06.2025 10:27:36</t>
  </si>
  <si>
    <t xml:space="preserve"> REF:197b0453e8d6f82a AGENCY FT AB17510090167846868612:Mpogolo:Malipo ya cement N/A</t>
  </si>
  <si>
    <t xml:space="preserve"> 8,405,261.14</t>
  </si>
  <si>
    <t xml:space="preserve"> 27.06.2025 10:30:04</t>
  </si>
  <si>
    <t xml:space="preserve"> REF:197b0477eec9dbe9 SIMAPP FT FROM RUTABANA INVESTMENT TO SHAODU  N/A</t>
  </si>
  <si>
    <t xml:space="preserve"> 27.06.2025 10:26:05</t>
  </si>
  <si>
    <t xml:space="preserve"> 10,415,261.14</t>
  </si>
  <si>
    <t xml:space="preserve"> 27.06.2025 10:52:25</t>
  </si>
  <si>
    <t xml:space="preserve"> REF:197b05bf71cfd9e4 AGENCY FT AB17510105062223621043:Jackson:Kuweka N/A</t>
  </si>
  <si>
    <t xml:space="preserve"> 27.06.2025 10:52:23</t>
  </si>
  <si>
    <t xml:space="preserve"> 10,945,261.14</t>
  </si>
  <si>
    <t xml:space="preserve"> 27.06.2025 10:59:52</t>
  </si>
  <si>
    <t xml:space="preserve"> REF:197b062cd7a20a5c AGENCY FT AB17510109543175284298:Mussa:Dp N/A</t>
  </si>
  <si>
    <t xml:space="preserve"> 27.06.2025 10:59:51</t>
  </si>
  <si>
    <t xml:space="preserve"> 1,720,000.00</t>
  </si>
  <si>
    <t xml:space="preserve"> 12,665,261.14</t>
  </si>
  <si>
    <t xml:space="preserve"> 27.06.2025 11:35:31</t>
  </si>
  <si>
    <t xml:space="preserve"> REF:197b083728de4b4b SIMAPP FT FROM VERONICA VICENT SENY TO SHAODU  N/A</t>
  </si>
  <si>
    <t xml:space="preserve"> 27.06.2025 11:31:34</t>
  </si>
  <si>
    <t xml:space="preserve"> 1,399,000.00</t>
  </si>
  <si>
    <t xml:space="preserve"> 14,064,261.14</t>
  </si>
  <si>
    <t xml:space="preserve"> 27.06.2025 15:08:00</t>
  </si>
  <si>
    <t xml:space="preserve"> TMS CASH DEPOSIT GODFREY MAKUNGU DEPOSIT REF:FB35501751026080</t>
  </si>
  <si>
    <t xml:space="preserve"> 31,604,261.14</t>
  </si>
  <si>
    <t xml:space="preserve"> 27.06.2025 15:09:24</t>
  </si>
  <si>
    <t xml:space="preserve"> REF:197b147443f189bf SIMAPP FT FROM NESTORY CHRISPIN MTEY TO SHAODU Malipo N/A</t>
  </si>
  <si>
    <t xml:space="preserve"> 27.06.2025 15:05:27</t>
  </si>
  <si>
    <t xml:space="preserve"> 4,540,000.00</t>
  </si>
  <si>
    <t xml:space="preserve"> 18,604,261.14</t>
  </si>
  <si>
    <t xml:space="preserve"> 27.06.2025 15:51:22</t>
  </si>
  <si>
    <t xml:space="preserve"> REF:197b16dacee40ada AGENCY FT AB17510284440115454151:Majeba:Deposit N/A</t>
  </si>
  <si>
    <t xml:space="preserve"> 27.06.2025 15:51:21</t>
  </si>
  <si>
    <t xml:space="preserve"> 4,356,000.00</t>
  </si>
  <si>
    <t xml:space="preserve"> 35,960,261.14</t>
  </si>
  <si>
    <t xml:space="preserve"> 27.06.2025 15:52:29</t>
  </si>
  <si>
    <t xml:space="preserve"> REF:197b16eb435d4ae9 AGENCY FT AB17510285115424633135:Msangi:Akiba N/A</t>
  </si>
  <si>
    <t xml:space="preserve"> 38,800,261.14</t>
  </si>
  <si>
    <t xml:space="preserve"> 27.06.2025 16:40:19</t>
  </si>
  <si>
    <t xml:space="preserve"> REF:197b19a7d2dd2ae9 SIMAPP FT FROM VALERIAN BONIVENTUR NDAMKA TO SHAODU malipo from babas</t>
  </si>
  <si>
    <t xml:space="preserve"> 27.06.2025 16:36:21</t>
  </si>
  <si>
    <t xml:space="preserve"> 47,600,261.14</t>
  </si>
  <si>
    <t xml:space="preserve"> 27.06.2025 17:05:00</t>
  </si>
  <si>
    <t xml:space="preserve"> REF:197b1b1181778a77 AGENCY FT AB17510328623792485757:Sevelee:Malipo N/A</t>
  </si>
  <si>
    <t xml:space="preserve"> 51,100,261.14</t>
  </si>
  <si>
    <t xml:space="preserve"> 27.06.2025 18:21:14</t>
  </si>
  <si>
    <t xml:space="preserve"> REF:197b1f6e34c3ca13 AGENCY FT AB17510374363879440944:TEMBO:Kuweka N/A</t>
  </si>
  <si>
    <t xml:space="preserve"> 51,350,261.14</t>
  </si>
  <si>
    <t xml:space="preserve"> 27.06.2025 18:27:36</t>
  </si>
  <si>
    <t xml:space="preserve"> REF:197b1fcb85fafa89 SIMUSSD FT FROM GRACE JOHN KIBIKI TO SHAODU  N/A</t>
  </si>
  <si>
    <t xml:space="preserve"> 27.06.2025 18:23:39</t>
  </si>
  <si>
    <t xml:space="preserve"> 4,274,000.00</t>
  </si>
  <si>
    <t xml:space="preserve"> 55,624,261.14</t>
  </si>
  <si>
    <t xml:space="preserve"> 27.06.2025 18:48:19</t>
  </si>
  <si>
    <t xml:space="preserve"> REF:197b20fb08e3a9d9 IB FT FROM SHAODU BUILDING MATERIAL LIMITED TO XINGHAO  PURCHASE</t>
  </si>
  <si>
    <t xml:space="preserve"> 41,624,261.14</t>
  </si>
  <si>
    <t xml:space="preserve"> 27.06.2025 20:42:32</t>
  </si>
  <si>
    <t xml:space="preserve"> REF:197b2783f69eeac2 AGENCY FT AB17510459141266544867:GRACE SHAYO:Deposits N/A</t>
  </si>
  <si>
    <t xml:space="preserve"> 43,054,261.14</t>
  </si>
  <si>
    <t xml:space="preserve"> 27.06.2025 21:21:34</t>
  </si>
  <si>
    <t xml:space="preserve"> REF:197b29bfc6dc284f AGENCY FT AB17510482562969471669:MALISA:Deposit N/A</t>
  </si>
  <si>
    <t xml:space="preserve"> 44,534,261.14</t>
  </si>
  <si>
    <t xml:space="preserve"> 28.06.2025 08:16:23</t>
  </si>
  <si>
    <t xml:space="preserve"> REF:197b4f37c4ae2940 SIMUSSD FT FROM BERENARDO HAMIS MAGAZI TO SHAODU  N/A</t>
  </si>
  <si>
    <t xml:space="preserve"> 28.06.2025 08:12:25</t>
  </si>
  <si>
    <t xml:space="preserve"> 3,770,000.00</t>
  </si>
  <si>
    <t xml:space="preserve"> 48,304,261.14</t>
  </si>
  <si>
    <t xml:space="preserve"> 28.06.2025 08:57:48</t>
  </si>
  <si>
    <t xml:space="preserve"> REF:197b51968663fb63 AGENCY FT AB17510900303113769909:Aveline  Tarimo:Deposit N/A</t>
  </si>
  <si>
    <t xml:space="preserve"> 49,754,261.14</t>
  </si>
  <si>
    <t xml:space="preserve"> 28.06.2025 09:07:20</t>
  </si>
  <si>
    <t xml:space="preserve"> REF:197b522223419905 SIMAPP FT FROM EMMANUEL ERNEST CHITALIKA TO SHAODU  N/A</t>
  </si>
  <si>
    <t xml:space="preserve"> 28.06.2025 09:03:22</t>
  </si>
  <si>
    <t xml:space="preserve"> 435,000.00</t>
  </si>
  <si>
    <t xml:space="preserve"> 50,189,261.14</t>
  </si>
  <si>
    <t xml:space="preserve"> 28.06.2025 09:26:22</t>
  </si>
  <si>
    <t xml:space="preserve"> REF:197b5338c8f75915 SIMAPP FT FROM VICTOR GODFREY NGOWI TO SHAODU  N/A</t>
  </si>
  <si>
    <t xml:space="preserve"> 28.06.2025 09:22:23</t>
  </si>
  <si>
    <t xml:space="preserve"> 51,609,261.14</t>
  </si>
  <si>
    <t xml:space="preserve"> 28.06.2025 09:43:48</t>
  </si>
  <si>
    <t xml:space="preserve"> REF:197b543863a08a4b AGENCY FT AB17510927905189955024:Stinus:Deposits N/A</t>
  </si>
  <si>
    <t xml:space="preserve"> 51,809,261.14</t>
  </si>
  <si>
    <t xml:space="preserve"> 28.06.2025 09:46:30</t>
  </si>
  <si>
    <t xml:space="preserve"> REF:197b545feb80d9ce SIMAPP FT FROM AMANDI ADINANI MRITA TO SHAODU  N/A</t>
  </si>
  <si>
    <t xml:space="preserve"> 28.06.2025 09:42:32</t>
  </si>
  <si>
    <t xml:space="preserve"> 56,809,261.14</t>
  </si>
  <si>
    <t xml:space="preserve"> 28.06.2025 10:13:27</t>
  </si>
  <si>
    <t xml:space="preserve"> REF:197b55ea59dfc854 IB FT FROM DODOMA TURK COMPANY LTD TO SHAODU  Rubber 5x28000 7kg kazi</t>
  </si>
  <si>
    <t xml:space="preserve"> 28.06.2025 10:13:26</t>
  </si>
  <si>
    <t xml:space="preserve"> 56,949,261.14</t>
  </si>
  <si>
    <t xml:space="preserve"> 28.06.2025 10:20:34</t>
  </si>
  <si>
    <t xml:space="preserve"> REF:197b5652c263ab1f SIMAPP FT FROM DENIS AMBROSE KINUNDA TO SHAODU  N/A</t>
  </si>
  <si>
    <t xml:space="preserve"> 28.06.2025 10:16:36</t>
  </si>
  <si>
    <t xml:space="preserve"> 58,389,261.14</t>
  </si>
  <si>
    <t xml:space="preserve"> 28.06.2025 10:34:42</t>
  </si>
  <si>
    <t xml:space="preserve"> REF:197b5721eb398bd5 SIMAPP FT FROM JOHN GEORGE SOTERI TO SHAODU kununulia vifaa vya ukara</t>
  </si>
  <si>
    <t xml:space="preserve"> 28.06.2025 10:30:44</t>
  </si>
  <si>
    <t xml:space="preserve"> 59,889,261.14</t>
  </si>
  <si>
    <t xml:space="preserve"> 28.06.2025 10:42:34</t>
  </si>
  <si>
    <t xml:space="preserve"> REF:197b57950461b906 SIMAPP FT FROM TONY THOMAS NGOWI TO SHAODU  N/A</t>
  </si>
  <si>
    <t xml:space="preserve"> 28.06.2025 10:38:36</t>
  </si>
  <si>
    <t xml:space="preserve"> 61,689,261.14</t>
  </si>
  <si>
    <t xml:space="preserve"> 28.06.2025 11:22:52</t>
  </si>
  <si>
    <t xml:space="preserve"> REF:197b5a1d83cd1b17 ESB TIPS YAS/ZANTEL 501-25258882162826 255655846390 JUMA MAALIM TO SH</t>
  </si>
  <si>
    <t xml:space="preserve"> 2,212,000.00</t>
  </si>
  <si>
    <t xml:space="preserve"> 63,901,261.14</t>
  </si>
  <si>
    <t xml:space="preserve"> 28.06.2025 11:31:25</t>
  </si>
  <si>
    <t xml:space="preserve"> REF:197b5a60b7b73a29 SIMAPP FT FROM ROZINA AROBOGAST TARIMO TO SHAODU  N/A</t>
  </si>
  <si>
    <t xml:space="preserve"> 28.06.2025 11:27:27</t>
  </si>
  <si>
    <t xml:space="preserve"> 2,801,000.00</t>
  </si>
  <si>
    <t xml:space="preserve"> 66,702,261.14</t>
  </si>
  <si>
    <t xml:space="preserve"> 28.06.2025 11:35:11</t>
  </si>
  <si>
    <t xml:space="preserve"> REF:197b5a97da9cea70 SIMAPP FT FROM ONO COMPANY LIMITED TO SHAODU  N/A</t>
  </si>
  <si>
    <t xml:space="preserve"> 28.06.2025 11:31:13</t>
  </si>
  <si>
    <t xml:space="preserve"> 236,000.00</t>
  </si>
  <si>
    <t xml:space="preserve"> 66,938,261.14</t>
  </si>
  <si>
    <t xml:space="preserve"> 28.06.2025 12:16:24</t>
  </si>
  <si>
    <t xml:space="preserve"> REF:197b5cf3ab5989cf SIMAPP FT FROM DENIS AMBROSE KINUNDA TO SHAODU  N/A</t>
  </si>
  <si>
    <t xml:space="preserve"> 28.06.2025 12:12:26</t>
  </si>
  <si>
    <t xml:space="preserve"> 68,378,261.14</t>
  </si>
  <si>
    <t xml:space="preserve"> 28.06.2025 12:24:12</t>
  </si>
  <si>
    <t xml:space="preserve"> REF:197b5d65fae7b960 AGENCY FT AB17511024145206270521:Suhail:Deposit N/A</t>
  </si>
  <si>
    <t xml:space="preserve"> 490,000.00</t>
  </si>
  <si>
    <t xml:space="preserve"> 68,868,261.14</t>
  </si>
  <si>
    <t xml:space="preserve"> 28.06.2025 12:47:22</t>
  </si>
  <si>
    <t xml:space="preserve"> REF:197b5eb916c4cba6 SIMUSSD FT FROM JUMA RAMADHANI KABUJI TO SHAODU  N/A</t>
  </si>
  <si>
    <t xml:space="preserve"> 28.06.2025 12:43:23</t>
  </si>
  <si>
    <t xml:space="preserve"> 2,677,000.00</t>
  </si>
  <si>
    <t xml:space="preserve"> 71,545,261.14</t>
  </si>
  <si>
    <t xml:space="preserve"> 28.06.2025 13:02:46</t>
  </si>
  <si>
    <t xml:space="preserve"> REF:197b5f9aa8297b3d AGENCY FT AB17511047273563974584:Peter john mlama:Deposit N/A</t>
  </si>
  <si>
    <t xml:space="preserve"> 28.06.2025 13:02:45</t>
  </si>
  <si>
    <t xml:space="preserve"> 72,944,261.14</t>
  </si>
  <si>
    <t xml:space="preserve"> 28.06.2025 13:54:49</t>
  </si>
  <si>
    <t xml:space="preserve"> REF:197b62cf4aef29a6 ESB TIPS YAS/ZANTEL 501-25503974444195 25571826633 SA TO SHAODU BUILD</t>
  </si>
  <si>
    <t xml:space="preserve"> 46,000.00</t>
  </si>
  <si>
    <t xml:space="preserve"> 72,990,261.14</t>
  </si>
  <si>
    <t xml:space="preserve"> 28.06.2025 14:15:26</t>
  </si>
  <si>
    <t xml:space="preserve"> REF:197b63c341ec582a IB FT FROM SHAODU BUILDING MATERIAL LIMITED TO KEDA  PURCHASE</t>
  </si>
  <si>
    <t xml:space="preserve"> 72,000,000.00</t>
  </si>
  <si>
    <t xml:space="preserve"> 990,261.14</t>
  </si>
  <si>
    <t xml:space="preserve"> 28.06.2025 14:52:47</t>
  </si>
  <si>
    <t xml:space="preserve"> REF:197b65e66f4c591d IB FT FROM DODOMA TURK COMPANY LTD TO SHAODU  Malipo ya vioob2pc foun</t>
  </si>
  <si>
    <t xml:space="preserve"> 1,025,261.14</t>
  </si>
  <si>
    <t xml:space="preserve"> 28.06.2025 18:25:58</t>
  </si>
  <si>
    <t xml:space="preserve"> REF:197b7219210e88dc AGENCY FT AB17511241196418083842:John vioo:Deposit N/A</t>
  </si>
  <si>
    <t xml:space="preserve"> 26,025,261.14</t>
  </si>
  <si>
    <t xml:space="preserve"> 28.06.2025 18:29:04</t>
  </si>
  <si>
    <t xml:space="preserve"> REF:197b724682e72976 AGENCY FT AB17511243056147462142:John vioo:Deposit N/A</t>
  </si>
  <si>
    <t xml:space="preserve"> 28.06.2025 18:29:03</t>
  </si>
  <si>
    <t xml:space="preserve"> 37,025,261.14</t>
  </si>
  <si>
    <t xml:space="preserve"> 28.06.2025 20:01:00</t>
  </si>
  <si>
    <t xml:space="preserve"> REF:197b77893d65cbd1 AGENCY FT AB17511298218494187385:Shaoud:Dep N/A</t>
  </si>
  <si>
    <t xml:space="preserve"> 1,540,000.00</t>
  </si>
  <si>
    <t xml:space="preserve"> 38,565,261.14</t>
  </si>
  <si>
    <t xml:space="preserve"> 29.06.2025 10:24:19</t>
  </si>
  <si>
    <t xml:space="preserve"> REF:197ba8ef75f7cb79 AGENCY FT AB17511816208584358079:MPOGOLO:Malipo ya cement N/A</t>
  </si>
  <si>
    <t xml:space="preserve"> 41,405,261.14</t>
  </si>
  <si>
    <t xml:space="preserve"> 30.06.2025 00:06:25</t>
  </si>
  <si>
    <t xml:space="preserve"> REF:197bd7f99d4f382b AGENCY FT AB17512309431204498347:Mangi:All N/A</t>
  </si>
  <si>
    <t xml:space="preserve"> 30.06.2025 00:06:24</t>
  </si>
  <si>
    <t xml:space="preserve"> 28,020,000.00</t>
  </si>
  <si>
    <t xml:space="preserve"> 69,425,261.14</t>
  </si>
  <si>
    <t xml:space="preserve"> 30.06.2025 08:01:38</t>
  </si>
  <si>
    <t xml:space="preserve"> REF:197bf32ad22adb8c AGENCY FT AB17512594584617413470:Mariam:Lulu cement N/A</t>
  </si>
  <si>
    <t xml:space="preserve"> 30.06.2025 08:01:37</t>
  </si>
  <si>
    <t xml:space="preserve"> 71,925,261.14</t>
  </si>
  <si>
    <t xml:space="preserve"> 30.06.2025 09:01:09</t>
  </si>
  <si>
    <t xml:space="preserve"> 101,925,261.14</t>
  </si>
  <si>
    <t xml:space="preserve"> 30.06.2025 09:29:42</t>
  </si>
  <si>
    <t xml:space="preserve"> REF:197bf834fdd61ba7 AGENCY FT AB17512647431022043213:SMILE:Deposits N/A</t>
  </si>
  <si>
    <t xml:space="preserve"> 103,625,261.14</t>
  </si>
  <si>
    <t xml:space="preserve"> 30.06.2025 10:39:25</t>
  </si>
  <si>
    <t xml:space="preserve"> REF:197bfc325842c839 AGENCY FT AB17512689265273685311:Samweli lyimo:Deposits N/A</t>
  </si>
  <si>
    <t xml:space="preserve"> 107,125,261.14</t>
  </si>
  <si>
    <t xml:space="preserve"> 30.06.2025 10:46:04</t>
  </si>
  <si>
    <t xml:space="preserve"> REF:197bfc938cca68f6 AGENCY FT AB17512693247078013314:Mussa:Dp N/A</t>
  </si>
  <si>
    <t xml:space="preserve"> 30.06.2025 10:46:03</t>
  </si>
  <si>
    <t xml:space="preserve"> 110,105,261.14</t>
  </si>
  <si>
    <t xml:space="preserve"> 30.06.2025 10:54:39</t>
  </si>
  <si>
    <t xml:space="preserve"> REF:197bfd1153853aea AGENCY FT AB17512698387919662734:John vioo:Deposit N/A</t>
  </si>
  <si>
    <t xml:space="preserve"> 30.06.2025 10:54:38</t>
  </si>
  <si>
    <t xml:space="preserve"> 124,105,261.14</t>
  </si>
  <si>
    <t xml:space="preserve"> 30.06.2025 11:04:44</t>
  </si>
  <si>
    <t xml:space="preserve"> REF:197bfda51812e932 SIMAPP FT FROM WINFRIDA CHRISTIAN MAHAVA TO SHAODU  N/A</t>
  </si>
  <si>
    <t xml:space="preserve"> 30.06.2025 11:00:45</t>
  </si>
  <si>
    <t xml:space="preserve"> 124,555,261.14</t>
  </si>
  <si>
    <t xml:space="preserve"> 30.06.2025 11:26:12</t>
  </si>
  <si>
    <t xml:space="preserve"> REF:197bfedf93084844 SIMAPP FT FROM OMAR SAID OMAR TO SHAODU  N/A</t>
  </si>
  <si>
    <t xml:space="preserve"> 30.06.2025 11:22:13</t>
  </si>
  <si>
    <t xml:space="preserve"> 134,555,261.14</t>
  </si>
  <si>
    <t xml:space="preserve"> 30.06.2025 11:31:39</t>
  </si>
  <si>
    <t xml:space="preserve"> REF:197bff2f2ba6e865 IB FT FROM CHAKANGA ALUMINIUM TO SHAODU  manunuzi</t>
  </si>
  <si>
    <t xml:space="preserve"> 30.06.2025 11:31:38</t>
  </si>
  <si>
    <t xml:space="preserve"> 135,105,261.14</t>
  </si>
  <si>
    <t xml:space="preserve"> 30.06.2025 12:09:10</t>
  </si>
  <si>
    <t xml:space="preserve"> REF:197c018c7281a93a ESB TIPS YAS/ZANTEL 501-25958890577186 255659267087 GODFREY TARIMO TO</t>
  </si>
  <si>
    <t xml:space="preserve"> 135,605,261.14</t>
  </si>
  <si>
    <t xml:space="preserve"> 30.06.2025 12:28:22</t>
  </si>
  <si>
    <t xml:space="preserve"> REF:197c026da007f91a AGENCY FT AB17512754606262084281:Stela Maro:Malipo N/A</t>
  </si>
  <si>
    <t xml:space="preserve"> 30.06.2025 12:28:21</t>
  </si>
  <si>
    <t xml:space="preserve"> 138,505,261.14</t>
  </si>
  <si>
    <t xml:space="preserve"> 30.06.2025 12:38:54</t>
  </si>
  <si>
    <t xml:space="preserve"> REF:197c030260de4bdc SIMAPP FT FROM HASSANI RAMADAHANI NGUNDA TO SHAODU  N/A</t>
  </si>
  <si>
    <t xml:space="preserve"> 30.06.2025 12:34:41</t>
  </si>
  <si>
    <t xml:space="preserve"> 2,505,000.00</t>
  </si>
  <si>
    <t xml:space="preserve"> 141,010,261.14</t>
  </si>
  <si>
    <t xml:space="preserve"> 30.06.2025 12:41:49</t>
  </si>
  <si>
    <t xml:space="preserve"> REF:197c033325cfc8a7 AGENCY FT AB17512762696248679313:Joseph:Joseph N/A</t>
  </si>
  <si>
    <t xml:space="preserve"> 151,010,261.14</t>
  </si>
  <si>
    <t xml:space="preserve"> 30.06.2025 12:45:41</t>
  </si>
  <si>
    <t xml:space="preserve"> REF:197c036a480dcb09 AGENCY FT AB17512764957808247764:James:Dp N/A</t>
  </si>
  <si>
    <t xml:space="preserve"> 30.06.2025 12:45:40</t>
  </si>
  <si>
    <t xml:space="preserve"> 152,230,261.14</t>
  </si>
  <si>
    <t xml:space="preserve"> 30.06.2025 12:48:54</t>
  </si>
  <si>
    <t xml:space="preserve"> REF:197c0396c322eb64 AGENCY FT AB17512766731147825459:Joseph:Deposit N/A</t>
  </si>
  <si>
    <t xml:space="preserve"> 5,925,000.00</t>
  </si>
  <si>
    <t xml:space="preserve"> 158,155,261.14</t>
  </si>
  <si>
    <t xml:space="preserve"> 30.06.2025 12:55:47</t>
  </si>
  <si>
    <t xml:space="preserve"> REF:197c0439bbd6d9ae AGENCY FT AB17512773454569007117:Paint and hardware:Dep N/A</t>
  </si>
  <si>
    <t xml:space="preserve"> 159,555,261.14</t>
  </si>
  <si>
    <t xml:space="preserve"> 30.06.2025 13:14:04</t>
  </si>
  <si>
    <t xml:space="preserve"> REF:197c0545c78a1a14 AGENCY FT AB17512784432602911246:Samweli lyimo:Deposits N/A</t>
  </si>
  <si>
    <t xml:space="preserve"> 30.06.2025 13:14:03</t>
  </si>
  <si>
    <t xml:space="preserve"> 160,555,261.14</t>
  </si>
  <si>
    <t xml:space="preserve"> 30.06.2025 13:23:44</t>
  </si>
  <si>
    <t xml:space="preserve"> REF:197c05d38d62aa4d IB FT FROM SHAODU BUILDING MATERIAL LIMITED TO JEEYOO  PURCHASE</t>
  </si>
  <si>
    <t xml:space="preserve"> 659,000.00</t>
  </si>
  <si>
    <t xml:space="preserve"> 159,896,261.14</t>
  </si>
  <si>
    <t xml:space="preserve"> 30.06.2025 13:34:55</t>
  </si>
  <si>
    <t xml:space="preserve"> REF:197c06772ecec8bd ESB TIPS YAS/ZANTEL 501-25783403223809 255659267087 GODFREY TARIMO TO</t>
  </si>
  <si>
    <t xml:space="preserve"> 160,896,261.14</t>
  </si>
  <si>
    <t xml:space="preserve"> 30.06.2025 14:10:18</t>
  </si>
  <si>
    <t xml:space="preserve"> REF:197c087d827188ac SIMAPP FT FROM JONAS JUSTIN KIMARIO TO SHAODU  N/A</t>
  </si>
  <si>
    <t xml:space="preserve"> 30.06.2025 14:10:17</t>
  </si>
  <si>
    <t xml:space="preserve"> 169,176,261.14</t>
  </si>
  <si>
    <t xml:space="preserve"> 30.06.2025 14:29:23</t>
  </si>
  <si>
    <t xml:space="preserve"> REF:197c0994f4440852 AGENCY FT AB17512829593745402790:Samweli lyimo:Deposits N/A</t>
  </si>
  <si>
    <t xml:space="preserve"> 30.06.2025 14:29:22</t>
  </si>
  <si>
    <t xml:space="preserve"> 170,956,261.14</t>
  </si>
  <si>
    <t xml:space="preserve"> 30.06.2025 14:30:38</t>
  </si>
  <si>
    <t xml:space="preserve"> REF:197c09a71f5d4ad8 AGENCY FT AB17512830339483443850:Temba:Malipo ya tailiz N/A</t>
  </si>
  <si>
    <t xml:space="preserve"> 30.06.2025 14:30:37</t>
  </si>
  <si>
    <t xml:space="preserve"> 177,956,261.14</t>
  </si>
  <si>
    <t xml:space="preserve"> 30.06.2025 14:58:19</t>
  </si>
  <si>
    <t xml:space="preserve"> REF:197c0b3d17853a82 AGENCY FT AB17512846992175371498:Ally omary:Cash N/A</t>
  </si>
  <si>
    <t xml:space="preserve"> 657,000.00</t>
  </si>
  <si>
    <t xml:space="preserve"> 178,613,261.14</t>
  </si>
  <si>
    <t xml:space="preserve"> 30.06.2025 15:10:37</t>
  </si>
  <si>
    <t xml:space="preserve"> REF:197c0bf137fd79a2 SIMAPP FT FROM FRANCO MOLOLO MWAKABUTA TO SHAODU  N/A</t>
  </si>
  <si>
    <t xml:space="preserve"> 951,000.00</t>
  </si>
  <si>
    <t xml:space="preserve"> 179,564,261.14</t>
  </si>
  <si>
    <t xml:space="preserve"> 30.06.2025 15:15:53</t>
  </si>
  <si>
    <t xml:space="preserve"> REF:197c0c3e42fd3b06 SIMAPP FT FROM DENIS AMBROSE KINUNDA TO SHAODU  N/A</t>
  </si>
  <si>
    <t xml:space="preserve"> 30.06.2025 15:15:52</t>
  </si>
  <si>
    <t xml:space="preserve"> 180,994,261.14</t>
  </si>
  <si>
    <t xml:space="preserve"> 30.06.2025 15:20:03</t>
  </si>
  <si>
    <t xml:space="preserve"> TZ#TZ1OL250630000BF#SINOHYDRO CORPORATION LIMITED#OTHERS</t>
  </si>
  <si>
    <t xml:space="preserve"> 34,662,000.00</t>
  </si>
  <si>
    <t xml:space="preserve"> 215,656,261.14</t>
  </si>
  <si>
    <t xml:space="preserve"> 30.06.2025 15:32:20</t>
  </si>
  <si>
    <t xml:space="preserve"> REF:197c0d2f6656cafc AGENCY FT AB17512867403048549117:Kasim:Depost by kassim N/A</t>
  </si>
  <si>
    <t xml:space="preserve"> 8,024,000.00</t>
  </si>
  <si>
    <t xml:space="preserve"> 223,680,261.14</t>
  </si>
  <si>
    <t xml:space="preserve"> 30.06.2025 16:01:42</t>
  </si>
  <si>
    <t xml:space="preserve"> REF:197c0edd79ce6842 IB FT FROM SHAODU BUILDING MATERIAL LIMITED TO KEDA  PURCHASE</t>
  </si>
  <si>
    <t xml:space="preserve"> 186,000,000.00</t>
  </si>
  <si>
    <t xml:space="preserve"> 37,680,261.14</t>
  </si>
  <si>
    <t xml:space="preserve"> 30.06.2025 16:26:19</t>
  </si>
  <si>
    <t xml:space="preserve"> REF:197c104605756b3a IB FT FROM HAINAN INTERNATIONAL LTD TO SHAODU  CRDB 250630 01</t>
  </si>
  <si>
    <t xml:space="preserve"> 25,200,000.00</t>
  </si>
  <si>
    <t xml:space="preserve"> 62,880,261.14</t>
  </si>
  <si>
    <t xml:space="preserve"> 30.06.2025 16:31:09</t>
  </si>
  <si>
    <t xml:space="preserve"> REF:197c108cce233a97 AGENCY FT AB17512902685179167540:Mpita:Kuweka N/A</t>
  </si>
  <si>
    <t xml:space="preserve"> 30.06.2025 16:31:08</t>
  </si>
  <si>
    <t xml:space="preserve"> 64,620,261.14</t>
  </si>
  <si>
    <t xml:space="preserve"> 30.06.2025 17:39:24</t>
  </si>
  <si>
    <t xml:space="preserve"> REF:197c143a4b31ea65 IB FT FROM SHAODU BUILDING MATERIAL LIMITED TO KEDA  PURCHASE</t>
  </si>
  <si>
    <t xml:space="preserve"> 31,600,844.00</t>
  </si>
  <si>
    <t xml:space="preserve"> 33,019,417.14</t>
  </si>
  <si>
    <t xml:space="preserve"> 30.06.2025 17:41:36</t>
  </si>
  <si>
    <t xml:space="preserve"> REF:197c145a924ee9a4 IB FT FROM SHAODU BUILDING MATERIAL LIMITED TO GLOBAL  PURCHASE</t>
  </si>
  <si>
    <t xml:space="preserve"> 1,019,417.14</t>
  </si>
  <si>
    <t xml:space="preserve"> 30.06.2025 17:44:20</t>
  </si>
  <si>
    <t xml:space="preserve"> REF:197c1482a84e9972 AGENCY FT AB17512944196245936480:Aveline paul Tarimo:Deposit N/A</t>
  </si>
  <si>
    <t xml:space="preserve"> 3,519,417.14</t>
  </si>
  <si>
    <t xml:space="preserve"> 30.06.2025 18:47:44</t>
  </si>
  <si>
    <t xml:space="preserve"> REF:197c1822f2ab1b5c SIMAPP FT FROM SWEDI ANDREA MWENDA TO SHAODU  N/A</t>
  </si>
  <si>
    <t xml:space="preserve"> 30.06.2025 18:43:45</t>
  </si>
  <si>
    <t xml:space="preserve"> 970,000.00</t>
  </si>
  <si>
    <t xml:space="preserve"> 4,489,417.14</t>
  </si>
  <si>
    <t xml:space="preserve"> 01.07.2025 08:06:46</t>
  </si>
  <si>
    <t xml:space="preserve"> REF:197c45dbc8874814 AGENCY FT AB17513461666539087075:Jonas kristomfoo masawe:Cash N/A</t>
  </si>
  <si>
    <t xml:space="preserve"> 12,589,417.14</t>
  </si>
  <si>
    <t xml:space="preserve"> 01.07.2025 08:40:10</t>
  </si>
  <si>
    <t xml:space="preserve"> REF:197c47c4e6083bed SIMAPP FT FROM PRISCUS SEVERINE LASWAY TO SHAODU  N/A</t>
  </si>
  <si>
    <t xml:space="preserve"> 01.07.2025 08:36:10</t>
  </si>
  <si>
    <t xml:space="preserve"> 14,019,417.14</t>
  </si>
  <si>
    <t xml:space="preserve"> 01.07.2025 09:05:06</t>
  </si>
  <si>
    <t xml:space="preserve"> REF:197c4932562fbaf3 AGENCY FT AB17513496668388980979:Stinus:Deposit N/A</t>
  </si>
  <si>
    <t xml:space="preserve"> 16,319,417.14</t>
  </si>
  <si>
    <t xml:space="preserve"> 01.07.2025 10:32:11</t>
  </si>
  <si>
    <t xml:space="preserve"> REF:197c4e2e0ea15a74 IB FT FROM SHAODU BUILDING MATERIAL LIMITED TO GOODWILL  PURCHASE</t>
  </si>
  <si>
    <t xml:space="preserve"> 672,507.00</t>
  </si>
  <si>
    <t xml:space="preserve"> 15,646,910.14</t>
  </si>
  <si>
    <t xml:space="preserve"> 01.07.2025 10:48:07</t>
  </si>
  <si>
    <t xml:space="preserve"> REF:197c4f172aa2cbd0 AGENCY FT AB17513558470563477165:Mussa:Dp N/A</t>
  </si>
  <si>
    <t xml:space="preserve"> 01.07.2025 10:48:06</t>
  </si>
  <si>
    <t xml:space="preserve"> 17,596,910.14</t>
  </si>
  <si>
    <t xml:space="preserve"> 01.07.2025 11:06:09</t>
  </si>
  <si>
    <t xml:space="preserve"> REF:197c501f59c33bf1 AGENCY FT AB17513569290938856869:TEMBO:Kuweka N/A</t>
  </si>
  <si>
    <t xml:space="preserve"> 01.07.2025 11:06:08</t>
  </si>
  <si>
    <t xml:space="preserve"> 17,636,910.14</t>
  </si>
  <si>
    <t xml:space="preserve"> 01.07.2025 11:06:17</t>
  </si>
  <si>
    <t xml:space="preserve"> REF:197c50217526293d SIMUSSD FT FROM ESTER WILLBROAD KAJIRU TO SHAODU  N/A</t>
  </si>
  <si>
    <t xml:space="preserve"> 01.07.2025 11:02:18</t>
  </si>
  <si>
    <t xml:space="preserve"> 24,206,910.14</t>
  </si>
  <si>
    <t xml:space="preserve"> 01.07.2025 11:26:58</t>
  </si>
  <si>
    <t xml:space="preserve"> REF:197c515050eb59a8 AGENCY FT AB17513581782933914928:IRENE RUTTA:Akiba N/A</t>
  </si>
  <si>
    <t xml:space="preserve"> 01.07.2025 11:26:57</t>
  </si>
  <si>
    <t xml:space="preserve"> 25,506,910.14</t>
  </si>
  <si>
    <t xml:space="preserve"> 01.07.2025 12:04:28</t>
  </si>
  <si>
    <t xml:space="preserve"> REF:197c5375a0cefade AGENCY FT AB17513604282917664490:Nandala:Deposits N/A</t>
  </si>
  <si>
    <t xml:space="preserve"> 01.07.2025 12:04:27</t>
  </si>
  <si>
    <t xml:space="preserve"> 29,381,910.14</t>
  </si>
  <si>
    <t xml:space="preserve"> 01.07.2025 12:09:26</t>
  </si>
  <si>
    <t xml:space="preserve"> REF:197c53be7f902865 IB FT FROM SHAODU BUILDING MATERIAL LIMITED TO QILIN  PURCHASE</t>
  </si>
  <si>
    <t xml:space="preserve"> 13,800,000.00</t>
  </si>
  <si>
    <t xml:space="preserve"> 15,581,910.14</t>
  </si>
  <si>
    <t xml:space="preserve"> 01.07.2025 12:17:54</t>
  </si>
  <si>
    <t xml:space="preserve"> REF:197c543a58bac8b9 AGENCY FT AB17513612340209889041:Sa stores:Deposit N/A</t>
  </si>
  <si>
    <t xml:space="preserve"> 01.07.2025 12:17:53</t>
  </si>
  <si>
    <t xml:space="preserve"> 16,113,910.14</t>
  </si>
  <si>
    <t xml:space="preserve"> 01.07.2025 12:39:09</t>
  </si>
  <si>
    <t xml:space="preserve"> REF:197c5571e5630bd5 AGENCY FT AB17513625100896723438:SELF:Deposits N/A</t>
  </si>
  <si>
    <t xml:space="preserve"> 5,450,000.00</t>
  </si>
  <si>
    <t xml:space="preserve"> 21,563,910.14</t>
  </si>
  <si>
    <t xml:space="preserve"> 01.07.2025 12:57:47</t>
  </si>
  <si>
    <t xml:space="preserve"> REF:197c5682d4dfda82 SIMAPP FT FROM ROZINA AROBOGAST TARIMO TO SHAODU  N/A</t>
  </si>
  <si>
    <t xml:space="preserve"> 01.07.2025 12:53:48</t>
  </si>
  <si>
    <t xml:space="preserve"> 31,063,910.14</t>
  </si>
  <si>
    <t xml:space="preserve"> 01.07.2025 13:18:21</t>
  </si>
  <si>
    <t xml:space="preserve"> REF:197c57aff1782847 AGENCY FT AB17513648613478265968:Kilasi:Kuweka N/A</t>
  </si>
  <si>
    <t xml:space="preserve"> 4,560,000.00</t>
  </si>
  <si>
    <t xml:space="preserve"> 35,623,910.14</t>
  </si>
  <si>
    <t xml:space="preserve"> 01.07.2025 13:57:33</t>
  </si>
  <si>
    <t xml:space="preserve"> REF:197c59ee2e3ad9f7 SIMAPP FT FROM TONY THOMAS NGOWI TO SHAODU  N/A</t>
  </si>
  <si>
    <t xml:space="preserve"> 01.07.2025 13:53:33</t>
  </si>
  <si>
    <t xml:space="preserve"> 36,823,910.14</t>
  </si>
  <si>
    <t xml:space="preserve"> 01.07.2025 14:32:30</t>
  </si>
  <si>
    <t xml:space="preserve"> REF:197c5bee45a5897c SIMAPP FT FROM ROZINA AROBOGAST TARIMO TO SHAODU  N/A</t>
  </si>
  <si>
    <t xml:space="preserve"> 01.07.2025 14:28:31</t>
  </si>
  <si>
    <t xml:space="preserve"> 37,103,910.14</t>
  </si>
  <si>
    <t xml:space="preserve"> 01.07.2025 14:38:46</t>
  </si>
  <si>
    <t xml:space="preserve"> REF:197c5c49c2c82bfd AGENCY FT AB17513696823516834385:JACKSON:Payments N/A</t>
  </si>
  <si>
    <t xml:space="preserve"> 01.07.2025 14:38:45</t>
  </si>
  <si>
    <t xml:space="preserve"> 38,703,910.14</t>
  </si>
  <si>
    <t xml:space="preserve"> 01.07.2025 14:42:04</t>
  </si>
  <si>
    <t xml:space="preserve"> REF:197c5c7a03c44ba3 SIMAPP FT FROM JACKSON LABAN MUNUO TO SHAODU  N/A</t>
  </si>
  <si>
    <t xml:space="preserve"> 01.07.2025 14:38:03</t>
  </si>
  <si>
    <t xml:space="preserve"> 43,303,910.14</t>
  </si>
  <si>
    <t xml:space="preserve"> 01.07.2025 15:01:20</t>
  </si>
  <si>
    <t xml:space="preserve"> REF:197c5d949ca159e6 AGENCY FT AB17513710409402755656:Getu:Dep N/A</t>
  </si>
  <si>
    <t xml:space="preserve"> 1,320,000.00</t>
  </si>
  <si>
    <t xml:space="preserve"> 44,623,910.14</t>
  </si>
  <si>
    <t xml:space="preserve"> 01.07.2025 15:08:46</t>
  </si>
  <si>
    <t xml:space="preserve"> REF:197c5e0170304bf5 AGENCY FT AB17513714866535943408:Getu:Dr N/A</t>
  </si>
  <si>
    <t xml:space="preserve"> 44,783,910.14</t>
  </si>
  <si>
    <t xml:space="preserve"> 01.07.2025 15:46:07</t>
  </si>
  <si>
    <t xml:space="preserve"> REF:197c602490b79974 SIMAPP FT FROM SALOME JUDICATE SHESHU TO SHAODU  N/A</t>
  </si>
  <si>
    <t xml:space="preserve"> 01.07.2025 15:42:08</t>
  </si>
  <si>
    <t xml:space="preserve"> 45,503,910.14</t>
  </si>
  <si>
    <t xml:space="preserve"> 01.07.2025 15:55:50</t>
  </si>
  <si>
    <t xml:space="preserve"> REF:197c60b2e529b8ba AGENCY FT AB17513743106671405448:Joseph:Deposit N/A</t>
  </si>
  <si>
    <t xml:space="preserve"> 5,470,000.00</t>
  </si>
  <si>
    <t xml:space="preserve"> 50,973,910.14</t>
  </si>
  <si>
    <t xml:space="preserve"> 01.07.2025 16:09:00</t>
  </si>
  <si>
    <t xml:space="preserve"> TZ#P250701C00001553#HAMAC ENGINEERING CO. LIMITED#PAYMENT FOR BUILDING MATERIALS</t>
  </si>
  <si>
    <t xml:space="preserve"> 60,973,910.14</t>
  </si>
  <si>
    <t xml:space="preserve"> 01.07.2025 17:23:56</t>
  </si>
  <si>
    <t xml:space="preserve"> REF: 197c65bbcdf3d898 IB BATCH: 10994653010725 salary</t>
  </si>
  <si>
    <t xml:space="preserve"> 56,148,914.14</t>
  </si>
  <si>
    <t xml:space="preserve"> 56,120,116.14</t>
  </si>
  <si>
    <t xml:space="preserve"> 01.07.2025 17:45:20</t>
  </si>
  <si>
    <t xml:space="preserve"> REF:197c66f6ee8dd965 IB FT FROM SHAODU BUILDING MATERIAL LIMITED TO EVERBRIGHT  PURCHASE</t>
  </si>
  <si>
    <t xml:space="preserve"> 48,000,000.00</t>
  </si>
  <si>
    <t xml:space="preserve"> 8,120,116.14</t>
  </si>
  <si>
    <t xml:space="preserve"> 01.07.2025 18:28:56</t>
  </si>
  <si>
    <t xml:space="preserve"> REF:197c6975645b092b SIMAPP FT FROM RUTABANA INVESTMENT TO SHAODU  N/A</t>
  </si>
  <si>
    <t xml:space="preserve"> 01.07.2025 18:24:56</t>
  </si>
  <si>
    <t xml:space="preserve"> 8,280,116.14</t>
  </si>
  <si>
    <t xml:space="preserve"> 01.07.2025 18:52:24</t>
  </si>
  <si>
    <t xml:space="preserve"> REF:197c6accbf887935 AGENCY FT AB17513849023348919622:GRACE SHAYO:Kuweka N/A</t>
  </si>
  <si>
    <t xml:space="preserve"> 01.07.2025 18:52:23</t>
  </si>
  <si>
    <t xml:space="preserve"> 9,760,116.14</t>
  </si>
  <si>
    <t xml:space="preserve"> 02.07.2025 07:39:11</t>
  </si>
  <si>
    <t xml:space="preserve"> REF:197c96ad1ce32b0b AGENCY FT AB17514309101559009048:Ibrahim:Deposit N/A</t>
  </si>
  <si>
    <t xml:space="preserve"> 02.07.2025 07:39:10</t>
  </si>
  <si>
    <t xml:space="preserve"> 15,190,000.00</t>
  </si>
  <si>
    <t xml:space="preserve"> 24,950,116.14</t>
  </si>
  <si>
    <t xml:space="preserve"> 02.07.2025 09:09:37</t>
  </si>
  <si>
    <t xml:space="preserve"> REF:197c9bda350908b6 AGENCY FT AB17514363368575304387:Stinus:Deposits N/A</t>
  </si>
  <si>
    <t xml:space="preserve"> 28,050,116.14</t>
  </si>
  <si>
    <t xml:space="preserve"> 02.07.2025 10:16:36</t>
  </si>
  <si>
    <t xml:space="preserve"> REF:197c9faf56d16bab IB FT FROM SHAODU BUILDING MATERIAL LIMITED TO GOODWILL  PURCHASE</t>
  </si>
  <si>
    <t xml:space="preserve"> 593,010.00</t>
  </si>
  <si>
    <t xml:space="preserve"> 27,457,106.14</t>
  </si>
  <si>
    <t xml:space="preserve"> 02.07.2025 10:19:02</t>
  </si>
  <si>
    <t xml:space="preserve"> REF:197c9fd2e64558d4 SIMAPP FT FROM EDSON JAPHET KADUMA TO SHAODU  N/A</t>
  </si>
  <si>
    <t xml:space="preserve"> 02.07.2025 10:15:02</t>
  </si>
  <si>
    <t xml:space="preserve"> 30,557,106.14</t>
  </si>
  <si>
    <t xml:space="preserve"> 02.07.2025 10:31:23</t>
  </si>
  <si>
    <t xml:space="preserve"> REF:197ca087c31eea03 AGENCY FT AB17514412429897348385:Nichoraus:K N/A</t>
  </si>
  <si>
    <t xml:space="preserve"> 02.07.2025 10:31:22</t>
  </si>
  <si>
    <t xml:space="preserve"> 32,557,106.14</t>
  </si>
  <si>
    <t xml:space="preserve"> 02.07.2025 10:48:02</t>
  </si>
  <si>
    <t xml:space="preserve"> REF:197ca17bc63f6b92 AGENCY FT AB17514422424185941467:Nicholaus:Kuweka N/A</t>
  </si>
  <si>
    <t xml:space="preserve"> 2,141,500.00</t>
  </si>
  <si>
    <t xml:space="preserve"> 34,698,606.14</t>
  </si>
  <si>
    <t xml:space="preserve"> 02.07.2025 11:01:52</t>
  </si>
  <si>
    <t xml:space="preserve"> REF:197ca24647fb0812 SIMAPP FT FROM ONEBEST BUILD MATERI  AND GEN SUP TO SHAODU  N/A</t>
  </si>
  <si>
    <t xml:space="preserve"> 02.07.2025 10:57:52</t>
  </si>
  <si>
    <t xml:space="preserve"> 35,418,606.14</t>
  </si>
  <si>
    <t xml:space="preserve"> 02.07.2025 11:26:49</t>
  </si>
  <si>
    <t xml:space="preserve"> REF:197ca3b3bc3daa78 SIMAPP FT FROM SALMA SWERD KASSIMU TO SHAODU Mwanga Hardware  N/A</t>
  </si>
  <si>
    <t xml:space="preserve"> 02.07.2025 11:22:49</t>
  </si>
  <si>
    <t xml:space="preserve"> 36,898,606.14</t>
  </si>
  <si>
    <t xml:space="preserve"> 02.07.2025 11:38:31</t>
  </si>
  <si>
    <t xml:space="preserve"> REF:197ca45f243748c9 SIMAPP FT FROM ALLY OMARY MUHINA TO SHAODU  N/A</t>
  </si>
  <si>
    <t xml:space="preserve"> 02.07.2025 11:34:31</t>
  </si>
  <si>
    <t xml:space="preserve"> 37,498,606.14</t>
  </si>
  <si>
    <t xml:space="preserve"> 02.07.2025 11:50:56</t>
  </si>
  <si>
    <t xml:space="preserve"> REF:197ca51534132987 AGENCY FT AB17514460166044071526:Zakayo:Deposits N/A</t>
  </si>
  <si>
    <t xml:space="preserve"> 42,498,606.14</t>
  </si>
  <si>
    <t xml:space="preserve"> 02.07.2025 11:59:22</t>
  </si>
  <si>
    <t xml:space="preserve"> REF:197ca59091321a74 AGENCY FT AB17514465218149958981:Nandala:Deposits N/A</t>
  </si>
  <si>
    <t xml:space="preserve"> 2,410,000.00</t>
  </si>
  <si>
    <t xml:space="preserve"> 44,908,606.14</t>
  </si>
  <si>
    <t xml:space="preserve"> 02.07.2025 12:14:12</t>
  </si>
  <si>
    <t xml:space="preserve"> REF:197ca669cd2db935 SIMAPP FT FROM SWEDI ANDREA MWENDA TO SHAODU  N/A</t>
  </si>
  <si>
    <t xml:space="preserve"> 02.07.2025 12:10:11</t>
  </si>
  <si>
    <t xml:space="preserve"> 654,000.00</t>
  </si>
  <si>
    <t xml:space="preserve"> 45,562,606.14</t>
  </si>
  <si>
    <t xml:space="preserve"> 02.07.2025 12:51:34</t>
  </si>
  <si>
    <t xml:space="preserve"> REF:197ca88d36ef88f1 SIMAPP FT FROM GERALD CLETH SENYA TO SHAODU  N/A</t>
  </si>
  <si>
    <t xml:space="preserve"> 02.07.2025 12:47:34</t>
  </si>
  <si>
    <t xml:space="preserve"> 45,603,606.14</t>
  </si>
  <si>
    <t xml:space="preserve"> 02.07.2025 12:53:35</t>
  </si>
  <si>
    <t xml:space="preserve"> REF:197ca8aae74718e7 AGENCY FT AB17514497754301572756:Mussa:Dp N/A</t>
  </si>
  <si>
    <t xml:space="preserve"> 47,203,606.14</t>
  </si>
  <si>
    <t xml:space="preserve"> 02.07.2025 13:08:31</t>
  </si>
  <si>
    <t xml:space="preserve"> REF:197ca98587edc9a6 SIMAPP FT FROM DENIS AMBROSE KINUNDA TO SHAODU  N/A</t>
  </si>
  <si>
    <t xml:space="preserve"> 02.07.2025 13:04:31</t>
  </si>
  <si>
    <t xml:space="preserve"> 48,683,606.14</t>
  </si>
  <si>
    <t xml:space="preserve"> 02.07.2025 13:37:25</t>
  </si>
  <si>
    <t xml:space="preserve"> REF:197cab2cf21b19c9 AGENCY FT AB17514524052262467342:Mussa:Kuweka N/A</t>
  </si>
  <si>
    <t xml:space="preserve"> 404,500.00</t>
  </si>
  <si>
    <t xml:space="preserve"> 49,088,106.14</t>
  </si>
  <si>
    <t xml:space="preserve"> 02.07.2025 14:00:45</t>
  </si>
  <si>
    <t xml:space="preserve"> REF:197cac82abb51bb9 SIMAPP FT FROM WINFRIDA CHRISTIAN MAHAVA TO SHAODU  N/A</t>
  </si>
  <si>
    <t xml:space="preserve"> 02.07.2025 13:56:45</t>
  </si>
  <si>
    <t xml:space="preserve"> 49,408,106.14</t>
  </si>
  <si>
    <t xml:space="preserve"> 02.07.2025 14:43:36</t>
  </si>
  <si>
    <t xml:space="preserve"> REF:197caef659d5b96e AGENCY FT AB17514563758665026779:Jumanne:Cement N/A</t>
  </si>
  <si>
    <t xml:space="preserve"> 02.07.2025 14:43:35</t>
  </si>
  <si>
    <t xml:space="preserve"> 50,908,106.14</t>
  </si>
  <si>
    <t xml:space="preserve"> 02.07.2025 15:01:47</t>
  </si>
  <si>
    <t xml:space="preserve"> REF:197cb000cd482b61 SIMAPP FT FROM RAJABU SABU MAKINDA TO SHAODU  N/A</t>
  </si>
  <si>
    <t xml:space="preserve"> 02.07.2025 14:57:47</t>
  </si>
  <si>
    <t xml:space="preserve"> 129,000.00</t>
  </si>
  <si>
    <t xml:space="preserve"> 51,037,106.14</t>
  </si>
  <si>
    <t xml:space="preserve"> 02.07.2025 15:32:17</t>
  </si>
  <si>
    <t xml:space="preserve"> REF:197cb1bf6e2f3961 AGENCY FT AB17514592966314578223:Jumanne:Cement N/A</t>
  </si>
  <si>
    <t xml:space="preserve"> 02.07.2025 15:32:16</t>
  </si>
  <si>
    <t xml:space="preserve"> 52,597,106.14</t>
  </si>
  <si>
    <t xml:space="preserve"> 02.07.2025 15:56:52</t>
  </si>
  <si>
    <t xml:space="preserve"> REF:197cb327ad797b2b AGENCY FT AB17514607722512719423:Mussa:Dp N/A</t>
  </si>
  <si>
    <t xml:space="preserve"> 53,597,106.14</t>
  </si>
  <si>
    <t xml:space="preserve"> 02.07.2025 17:38:32</t>
  </si>
  <si>
    <t xml:space="preserve"> REF:197cb8f90b590a4c IB FT FROM SHAODU BUILDING MATERIAL LIMITED TO XINGHAO  PURCHASE</t>
  </si>
  <si>
    <t xml:space="preserve"> 597,106.14</t>
  </si>
  <si>
    <t xml:space="preserve"> 02.07.2025 18:21:43</t>
  </si>
  <si>
    <t xml:space="preserve"> 591,922.5</t>
  </si>
  <si>
    <t xml:space="preserve"> 03.07.2025 09:08:30</t>
  </si>
  <si>
    <t xml:space="preserve"> REF:197cee6a0159da08 ESB TIPS YAS/ZANTEL 501-25399161728992 25571549038 KIMARA TO SHAODU B</t>
  </si>
  <si>
    <t xml:space="preserve"> 1,991,922.5</t>
  </si>
  <si>
    <t xml:space="preserve"> 03.07.2025 09:21:36</t>
  </si>
  <si>
    <t xml:space="preserve"> REF:197ceeef44fd48b6 AGENCY FT AB17515234557256482045:Stinus:Deposit N/A</t>
  </si>
  <si>
    <t xml:space="preserve"> 5,091,922.5</t>
  </si>
  <si>
    <t xml:space="preserve"> 03.07.2025 10:17:07</t>
  </si>
  <si>
    <t xml:space="preserve"> REF:197cf21c8ef3aaef AGENCY FT AB17515267869891816645:Ally muhin:Dp N/A</t>
  </si>
  <si>
    <t xml:space="preserve"> 5,785,000.00</t>
  </si>
  <si>
    <t xml:space="preserve"> 10,876,922.5</t>
  </si>
  <si>
    <t xml:space="preserve"> 03.07.2025 10:58:54</t>
  </si>
  <si>
    <t xml:space="preserve"> REF:197cf480808ccaed AGENCY FT AB17515292932815520363:Mussa:Dp N/A</t>
  </si>
  <si>
    <t xml:space="preserve"> 11,576,922.5</t>
  </si>
  <si>
    <t xml:space="preserve"> 03.07.2025 11:06:18</t>
  </si>
  <si>
    <t xml:space="preserve"> REF:197cf4ece01c5863 SIMAPP FT FROM BAHATI PIUS SEGERETI TO SHAODU  N/A</t>
  </si>
  <si>
    <t xml:space="preserve"> 03.07.2025 11:02:17</t>
  </si>
  <si>
    <t xml:space="preserve"> 6,675,000.00</t>
  </si>
  <si>
    <t xml:space="preserve"> 18,251,922.5</t>
  </si>
  <si>
    <t xml:space="preserve"> 03.07.2025 12:16:53</t>
  </si>
  <si>
    <t xml:space="preserve"> REF:197cf8f6c9fbc9ab SIMAPP FT FROM CHRISTIAN OMARY SHABAN TO SHAODU Malipo ya Kioo  N/A</t>
  </si>
  <si>
    <t xml:space="preserve"> 03.07.2025 12:12:52</t>
  </si>
  <si>
    <t xml:space="preserve"> 1,589,000.00</t>
  </si>
  <si>
    <t xml:space="preserve"> 19,840,922.5</t>
  </si>
  <si>
    <t xml:space="preserve"> 03.07.2025 12:21:44</t>
  </si>
  <si>
    <t xml:space="preserve"> REF:197cf93dc0a01828 AGENCY FT AB17515342629402541053:Kilasi:Malipo N/A</t>
  </si>
  <si>
    <t xml:space="preserve"> 03.07.2025 12:21:43</t>
  </si>
  <si>
    <t xml:space="preserve"> 22,690,922.5</t>
  </si>
  <si>
    <t xml:space="preserve"> 03.07.2025 12:26:22</t>
  </si>
  <si>
    <t xml:space="preserve"> REF:197cf981d25119f6 SIMAPP FT FROM OMAR SAID OMAR TO SHAODU  N/A</t>
  </si>
  <si>
    <t xml:space="preserve"> 03.07.2025 12:22:22</t>
  </si>
  <si>
    <t xml:space="preserve"> 32,190,922.5</t>
  </si>
  <si>
    <t xml:space="preserve"> 03.07.2025 12:46:34</t>
  </si>
  <si>
    <t xml:space="preserve"> REF:197cfaa9aa367b77 AGENCY FT AB17515357534937551865:Johnson:Deposit N/A</t>
  </si>
  <si>
    <t xml:space="preserve"> 33,690,922.5</t>
  </si>
  <si>
    <t xml:space="preserve"> 03.07.2025 12:54:46</t>
  </si>
  <si>
    <t xml:space="preserve"> REF:197cfb2196faebac IB FT FROM GE AND SONS CO. LIMITED TO SHAODU  6mm Mdf</t>
  </si>
  <si>
    <t xml:space="preserve"> 03.07.2025 12:54:45</t>
  </si>
  <si>
    <t xml:space="preserve"> 34,985,922.5</t>
  </si>
  <si>
    <t xml:space="preserve"> 03.07.2025 13:02:09</t>
  </si>
  <si>
    <t xml:space="preserve"> REF:197cfb8dc15ce97e SIMAPP FT FROM FRANCO MOLOLO MWAKABUTA TO SHAODU  N/A</t>
  </si>
  <si>
    <t xml:space="preserve"> 03.07.2025 12:58:08</t>
  </si>
  <si>
    <t xml:space="preserve"> 3,367,500.00</t>
  </si>
  <si>
    <t xml:space="preserve"> 38,353,422.5</t>
  </si>
  <si>
    <t xml:space="preserve"> 03.07.2025 13:18:50</t>
  </si>
  <si>
    <t xml:space="preserve"> REF:197cfc823ee34832 AGENCY FT AB17515376893404835948:Paint and hardware store:Dep N/A</t>
  </si>
  <si>
    <t xml:space="preserve"> 03.07.2025 13:18:49</t>
  </si>
  <si>
    <t xml:space="preserve"> 40,853,422.5</t>
  </si>
  <si>
    <t xml:space="preserve"> 03.07.2025 14:08:13</t>
  </si>
  <si>
    <t xml:space="preserve"> REF:197cff55b2ad5b38 SIMAPP FT FROM TANZANITE ALUMINIUM PROFI TO SHAODU  N/A</t>
  </si>
  <si>
    <t xml:space="preserve"> 03.07.2025 14:04:12</t>
  </si>
  <si>
    <t xml:space="preserve"> 50,853,422.5</t>
  </si>
  <si>
    <t xml:space="preserve"> 03.07.2025 14:25:52</t>
  </si>
  <si>
    <t xml:space="preserve"> REF:197d00585b2bf816 IB FT FROM SHAODU BUILDING MATERIAL LIMITED TO GOODWILL  PURCHASE</t>
  </si>
  <si>
    <t xml:space="preserve"> 2,732,400.00</t>
  </si>
  <si>
    <t xml:space="preserve"> 48,121,022.5</t>
  </si>
  <si>
    <t xml:space="preserve"> 03.07.2025 14:49:06</t>
  </si>
  <si>
    <t xml:space="preserve"> REF:197d01ac8e84ea71 AGENCY FT AB17515431054649584334:Paul:Dp N/A</t>
  </si>
  <si>
    <t xml:space="preserve"> 48,461,022.5</t>
  </si>
  <si>
    <t xml:space="preserve"> 03.07.2025 14:53:33</t>
  </si>
  <si>
    <t xml:space="preserve"> REF:197d01edb1dceacf AGENCY FT AB17515433722283088908:MAJEBA:Dp N/A</t>
  </si>
  <si>
    <t xml:space="preserve"> 03.07.2025 14:53:32</t>
  </si>
  <si>
    <t xml:space="preserve"> 3,751,000.00</t>
  </si>
  <si>
    <t xml:space="preserve"> 52,212,022.5</t>
  </si>
  <si>
    <t xml:space="preserve"> 03.07.2025 15:08:06</t>
  </si>
  <si>
    <t xml:space="preserve"> REF:197d02c30de6987a IB FT FROM SHAODU BUILDING MATERIAL LIMITED TO GLOBAL  PURCHASE</t>
  </si>
  <si>
    <t xml:space="preserve"> 32,212,022.5</t>
  </si>
  <si>
    <t xml:space="preserve"> 03.07.2025 15:33:02</t>
  </si>
  <si>
    <t xml:space="preserve"> REF:197d04304dd5ca87 IB FT FROM SHAODU BUILDING MATERIAL LIMITED TO GOODWILL  PURCHASE</t>
  </si>
  <si>
    <t xml:space="preserve"> 2,564,100.00</t>
  </si>
  <si>
    <t xml:space="preserve"> 29,647,922.5</t>
  </si>
  <si>
    <t xml:space="preserve"> 03.07.2025 15:44:10</t>
  </si>
  <si>
    <t xml:space="preserve"> REF:197d04d33d4f1b72 IB FT FROM SHAODU BUILDING MATERIAL LIMITED TO GOODWILL  PURCHASE</t>
  </si>
  <si>
    <t xml:space="preserve"> 383,526.00</t>
  </si>
  <si>
    <t xml:space="preserve"> 29,264,396.5</t>
  </si>
  <si>
    <t xml:space="preserve"> 03.07.2025 15:45:26</t>
  </si>
  <si>
    <t xml:space="preserve"> REF:197d04e5dad10b36 AGENCY FT AB17515464857146823391:Revocatus:Deposit N/A</t>
  </si>
  <si>
    <t xml:space="preserve"> 35,189,396.5</t>
  </si>
  <si>
    <t xml:space="preserve"> 03.07.2025 16:55:14</t>
  </si>
  <si>
    <t xml:space="preserve"> REF:197d08e439dc1a73 SIMAPP FT FROM JAMES FAUSTINE MAPUNDA TO SHAODU  N/A</t>
  </si>
  <si>
    <t xml:space="preserve"> 03.07.2025 16:51:13</t>
  </si>
  <si>
    <t xml:space="preserve"> 1,694,000.00</t>
  </si>
  <si>
    <t xml:space="preserve"> 36,883,396.5</t>
  </si>
  <si>
    <t xml:space="preserve"> 03.07.2025 17:55:19</t>
  </si>
  <si>
    <t xml:space="preserve"> REF:197d0c5487a91983 IB FT FROM SHAODU BUILDING MATERIAL LIMITED TO XINGHAO  PURCHASE</t>
  </si>
  <si>
    <t xml:space="preserve"> 36,780,000.00</t>
  </si>
  <si>
    <t xml:space="preserve"> 103,396.5</t>
  </si>
  <si>
    <t xml:space="preserve"> 03.07.2025 20:00:04</t>
  </si>
  <si>
    <t xml:space="preserve"> REF:197d1377c75c5a23 AGENCY FT AB17515617633838681352:Kiria:Dep N/A</t>
  </si>
  <si>
    <t xml:space="preserve"> 4,103,396.5</t>
  </si>
  <si>
    <t xml:space="preserve"> 03.07.2025 20:37:15</t>
  </si>
  <si>
    <t xml:space="preserve"> REF:197d15982c7faaf8 SIMAPP FT FROM NESTORY CHRISPIN MTEY TO SHAODU Malipo N/A</t>
  </si>
  <si>
    <t xml:space="preserve"> 03.07.2025 20:33:13</t>
  </si>
  <si>
    <t xml:space="preserve"> 7,023,396.5</t>
  </si>
  <si>
    <t xml:space="preserve"> 04.07.2025 09:16:04</t>
  </si>
  <si>
    <t xml:space="preserve"> REF:197d413ea20d29d8 ESB TIPS YAS/ZANTEL 501-25103125683520 255713027260 DEOGRATIAS MSANGI</t>
  </si>
  <si>
    <t xml:space="preserve"> 7,503,396.5</t>
  </si>
  <si>
    <t xml:space="preserve"> 04.07.2025 09:47:50</t>
  </si>
  <si>
    <t xml:space="preserve"> REF:197d42d509f5697f SIMAPP FT FROM JAMES FAUSTINE MAPUNDA TO SHAODU  N/A</t>
  </si>
  <si>
    <t xml:space="preserve"> 04.07.2025 09:43:49</t>
  </si>
  <si>
    <t xml:space="preserve"> 729,000.00</t>
  </si>
  <si>
    <t xml:space="preserve"> 8,232,396.5</t>
  </si>
  <si>
    <t xml:space="preserve"> 04.07.2025 09:54:49</t>
  </si>
  <si>
    <t xml:space="preserve"> REF:197d433b9b3979c4 AGENCY FT AB17516118487683763601:Mashalla:Deposits N/A</t>
  </si>
  <si>
    <t xml:space="preserve"> 9,692,396.5</t>
  </si>
  <si>
    <t xml:space="preserve"> 04.07.2025 10:06:49</t>
  </si>
  <si>
    <t xml:space="preserve"> REF:197d43eb2631cab3 AGENCY FT AB17516125677753626302:Ibraa:Kuweka N/A</t>
  </si>
  <si>
    <t xml:space="preserve"> 04.07.2025 10:06:48</t>
  </si>
  <si>
    <t xml:space="preserve"> 2,407,500.00</t>
  </si>
  <si>
    <t xml:space="preserve"> 12,099,896.5</t>
  </si>
  <si>
    <t xml:space="preserve"> 04.07.2025 10:53:04</t>
  </si>
  <si>
    <t xml:space="preserve"> REF:197d468e0084cb7c IB FT FROM SHAODU BUILDING MATERIAL LIMITED TO GOODWILL  PURCHASE</t>
  </si>
  <si>
    <t xml:space="preserve"> 2,099,896.5</t>
  </si>
  <si>
    <t xml:space="preserve"> 04.07.2025 11:18:12</t>
  </si>
  <si>
    <t xml:space="preserve"> REF:197d4800f05c7952 AGENCY FT AB17516168510048837287:Upendo:Malipo N/A</t>
  </si>
  <si>
    <t xml:space="preserve"> 7,120,000.00</t>
  </si>
  <si>
    <t xml:space="preserve"> 9,219,896.5</t>
  </si>
  <si>
    <t xml:space="preserve"> 04.07.2025 11:56:14</t>
  </si>
  <si>
    <t xml:space="preserve"> REF:197d4a2d66678964 AGENCY FT AB17516191307164747724:Paints and Hardware Stores:Deposite </t>
  </si>
  <si>
    <t xml:space="preserve"> 04.07.2025 11:56:13</t>
  </si>
  <si>
    <t xml:space="preserve"> 11,219,896.5</t>
  </si>
  <si>
    <t xml:space="preserve"> 04.07.2025 12:32:15</t>
  </si>
  <si>
    <t xml:space="preserve"> REF:197d4c3d5480ca2e SIMAPP FT FROM PAUL WENDELIN KOMBA TO SHAODU  N/A</t>
  </si>
  <si>
    <t xml:space="preserve"> 04.07.2025 12:28:13</t>
  </si>
  <si>
    <t xml:space="preserve"> 13,829,896.5</t>
  </si>
  <si>
    <t xml:space="preserve"> 04.07.2025 12:32:35</t>
  </si>
  <si>
    <t xml:space="preserve"> REF:197d4c428eef895e AGENCY FT AB17516213145695122304:Mussa:Dp N/A</t>
  </si>
  <si>
    <t xml:space="preserve"> 545,000.00</t>
  </si>
  <si>
    <t xml:space="preserve"> 14,374,896.5</t>
  </si>
  <si>
    <t xml:space="preserve"> 04.07.2025 12:55:13</t>
  </si>
  <si>
    <t xml:space="preserve"> REF:197d4d889928c89d SIMAPP FT FROM PRISCUS SEVERINE LASWAY TO SHAODU  N/A</t>
  </si>
  <si>
    <t xml:space="preserve"> 04.07.2025 12:51:05</t>
  </si>
  <si>
    <t xml:space="preserve"> 15,854,896.5</t>
  </si>
  <si>
    <t xml:space="preserve"> 04.07.2025 14:12:31</t>
  </si>
  <si>
    <t xml:space="preserve"> REF:197d51fa3386f99f AGENCY FT AB17516273095836728687:Tanzanite:Deposits N/A</t>
  </si>
  <si>
    <t xml:space="preserve"> 04.07.2025 14:12:30</t>
  </si>
  <si>
    <t xml:space="preserve"> 4,301,000.00</t>
  </si>
  <si>
    <t xml:space="preserve"> 20,155,896.5</t>
  </si>
  <si>
    <t xml:space="preserve"> 04.07.2025 16:06:20</t>
  </si>
  <si>
    <t xml:space="preserve"> REF:197d587d4a53490c AGENCY FT AB17516341386692331077:Dp:Dp N/A</t>
  </si>
  <si>
    <t xml:space="preserve"> 04.07.2025 16:06:19</t>
  </si>
  <si>
    <t xml:space="preserve"> 510,000.00</t>
  </si>
  <si>
    <t xml:space="preserve"> 20,665,896.5</t>
  </si>
  <si>
    <t xml:space="preserve"> 04.07.2025 16:28:26</t>
  </si>
  <si>
    <t xml:space="preserve"> REF:197d59c13d9529db IB FT FROM SHAODU BUILDING MATERIAL LIMITED TO GOODWILL  PURCHASE</t>
  </si>
  <si>
    <t xml:space="preserve"> 04.07.2025 16:28:25</t>
  </si>
  <si>
    <t xml:space="preserve"> 2,929,608.00</t>
  </si>
  <si>
    <t xml:space="preserve"> 17,736,288.5</t>
  </si>
  <si>
    <t xml:space="preserve"> 04.07.2025 16:51:49</t>
  </si>
  <si>
    <t xml:space="preserve"> REF:197d5b17d78b4b14 AGENCY FT AB17516368681732926623:Sa stores:Dp N/A</t>
  </si>
  <si>
    <t xml:space="preserve"> 1,251,000.00</t>
  </si>
  <si>
    <t xml:space="preserve"> 18,987,288.5</t>
  </si>
  <si>
    <t xml:space="preserve"> 04.07.2025 17:18:23</t>
  </si>
  <si>
    <t xml:space="preserve"> REF:197d5c9cc6080b34 IB FT FROM HAINAN INTERNATIONAL LTD TO SHAODU  CRDB 250704 01</t>
  </si>
  <si>
    <t xml:space="preserve"> 04.07.2025 17:18:22</t>
  </si>
  <si>
    <t xml:space="preserve"> 21,000,000.00</t>
  </si>
  <si>
    <t xml:space="preserve"> 39,987,288.5</t>
  </si>
  <si>
    <t xml:space="preserve"> 04.07.2025 17:34:57</t>
  </si>
  <si>
    <t xml:space="preserve"> REF:197d5d8fc081e99f IB FT FROM SHAODU BUILDING MATERIAL LIMITED TO XINGHAO  PURCHASE</t>
  </si>
  <si>
    <t xml:space="preserve"> 26,987,288.5</t>
  </si>
  <si>
    <t xml:space="preserve"> 04.07.2025 18:04:33</t>
  </si>
  <si>
    <t xml:space="preserve"> TMS TRANSFER 01500014VXD00 TO 0150923888900 VARIETY ALUMINIU  REF:FB94941751641473</t>
  </si>
  <si>
    <t xml:space="preserve"> 3,302,000.00</t>
  </si>
  <si>
    <t xml:space="preserve"> 30,289,288.5</t>
  </si>
  <si>
    <t xml:space="preserve"> 04.07.2025 19:21:07</t>
  </si>
  <si>
    <t xml:space="preserve"> REF:197d63a2c8d34868 SIMAPP FT FROM MARIAMU HASSAN KIZUNGU TO SHAODU Lulu Cement  N/A</t>
  </si>
  <si>
    <t xml:space="preserve"> 04.07.2025 19:17:06</t>
  </si>
  <si>
    <t xml:space="preserve"> 32,289,288.5</t>
  </si>
  <si>
    <t xml:space="preserve"> 04.07.2025 22:10:58</t>
  </si>
  <si>
    <t xml:space="preserve"> 04.07.2025 22:10:57</t>
  </si>
  <si>
    <t xml:space="preserve"> 32,276,288.5</t>
  </si>
  <si>
    <t xml:space="preserve"> 04.07.2025 22:16:54</t>
  </si>
  <si>
    <t xml:space="preserve"> 32,273,948.5</t>
  </si>
  <si>
    <t xml:space="preserve"> 05.07.2025 09:26:32</t>
  </si>
  <si>
    <t xml:space="preserve"> REF:197d94028e55c96a SIMAPP FT FROM BRENDA HENRY MTENGA TO SHAODU  N/A</t>
  </si>
  <si>
    <t xml:space="preserve"> 05.07.2025 09:22:30</t>
  </si>
  <si>
    <t xml:space="preserve"> 33,433,948.5</t>
  </si>
  <si>
    <t xml:space="preserve"> 05.07.2025 10:02:53</t>
  </si>
  <si>
    <t xml:space="preserve"> REF:197d96174ec8ebab AGENCY FT AB17516987318789558577:Stinus:Deposits N/A</t>
  </si>
  <si>
    <t xml:space="preserve"> 35,433,948.5</t>
  </si>
  <si>
    <t xml:space="preserve"> 05.07.2025 10:16:55</t>
  </si>
  <si>
    <t xml:space="preserve"> REF:197d96e4e0beca4d AGENCY FT AB17516995738838718175:Ngofi hardware:Deposits N/A</t>
  </si>
  <si>
    <t xml:space="preserve"> 36,893,948.5</t>
  </si>
  <si>
    <t xml:space="preserve"> 05.07.2025 10:21:52</t>
  </si>
  <si>
    <t xml:space="preserve"> REF:197d972d68882b6a AGENCY FT AB17516998711182594887:Ally omari:Dp N/A</t>
  </si>
  <si>
    <t xml:space="preserve"> 5,360,000.00</t>
  </si>
  <si>
    <t xml:space="preserve"> 42,253,948.5</t>
  </si>
  <si>
    <t xml:space="preserve"> 05.07.2025 11:02:00</t>
  </si>
  <si>
    <t xml:space="preserve"> REF:197d99791ba6badc SIMAPP FT FROM ASIA JUMA MZEE TO SHAODU  N/A</t>
  </si>
  <si>
    <t xml:space="preserve"> 05.07.2025 10:57:58</t>
  </si>
  <si>
    <t xml:space="preserve"> 42,363,948.5</t>
  </si>
  <si>
    <t xml:space="preserve"> 05.07.2025 11:06:21</t>
  </si>
  <si>
    <t xml:space="preserve"> REF:197d99b8ddc9e9f8 AGENCY FT AB17517025394939816481:Paul:Dp N/A</t>
  </si>
  <si>
    <t xml:space="preserve"> 05.07.2025 11:06:20</t>
  </si>
  <si>
    <t xml:space="preserve"> 1,070,000.00</t>
  </si>
  <si>
    <t xml:space="preserve"> 43,433,948.5</t>
  </si>
  <si>
    <t xml:space="preserve"> 05.07.2025 11:22:29</t>
  </si>
  <si>
    <t xml:space="preserve"> REF:197d9aa521ed791a SIMAPP FT FROM EFATHA NDESARIO KITALI TO SHAODU  N/A</t>
  </si>
  <si>
    <t xml:space="preserve"> 05.07.2025 11:18:27</t>
  </si>
  <si>
    <t xml:space="preserve"> 47,433,948.5</t>
  </si>
  <si>
    <t xml:space="preserve"> 05.07.2025 11:53:25</t>
  </si>
  <si>
    <t xml:space="preserve"> REF:197d9c6a75e48834 AGENCY FT AB17517053640508119596:Kitali:Payment N/A</t>
  </si>
  <si>
    <t xml:space="preserve"> 48,113,948.5</t>
  </si>
  <si>
    <t xml:space="preserve"> 05.07.2025 11:53:55</t>
  </si>
  <si>
    <t xml:space="preserve"> REF:197d9c71a13289c3 SIMAPP FT FROM BRENDA HENRY MTENGA TO SHAODU  N/A</t>
  </si>
  <si>
    <t xml:space="preserve"> 05.07.2025 11:49:53</t>
  </si>
  <si>
    <t xml:space="preserve"> 48,433,948.5</t>
  </si>
  <si>
    <t xml:space="preserve"> 05.07.2025 12:17:21</t>
  </si>
  <si>
    <t xml:space="preserve"> REF:197d9dc904a56a69 SIMAPP FT FROM LABAN MUSA HAMISI TO SHAODU  N/A</t>
  </si>
  <si>
    <t xml:space="preserve"> 05.07.2025 12:13:20</t>
  </si>
  <si>
    <t xml:space="preserve"> 1,619,600.00</t>
  </si>
  <si>
    <t xml:space="preserve"> 50,053,548.5</t>
  </si>
  <si>
    <t xml:space="preserve"> 05.07.2025 12:21:47</t>
  </si>
  <si>
    <t xml:space="preserve"> REF:197d9e0a097b9b64 SIMAPP FT FROM BAHATI PIUS SEGERETI TO SHAODU  N/A</t>
  </si>
  <si>
    <t xml:space="preserve"> 05.07.2025 12:17:46</t>
  </si>
  <si>
    <t xml:space="preserve"> 50,093,548.5</t>
  </si>
  <si>
    <t xml:space="preserve"> 05.07.2025 12:31:53</t>
  </si>
  <si>
    <t xml:space="preserve"> REF:197d9e9d9d36b88b SIMAPP FT FROM NANDALA NANDALA KIMWERA TO SHAODU  N/A</t>
  </si>
  <si>
    <t xml:space="preserve"> 05.07.2025 12:27:51</t>
  </si>
  <si>
    <t xml:space="preserve"> 52,108,548.5</t>
  </si>
  <si>
    <t xml:space="preserve"> 05.07.2025 12:55:42</t>
  </si>
  <si>
    <t xml:space="preserve"> REF:197d9ffac6f86ac4 AGENCY FT AB17517091008696438115:Nandala:Deposits N/A</t>
  </si>
  <si>
    <t xml:space="preserve"> 6,130,000.00</t>
  </si>
  <si>
    <t xml:space="preserve"> 58,238,548.5</t>
  </si>
  <si>
    <t xml:space="preserve"> 05.07.2025 13:02:54</t>
  </si>
  <si>
    <t xml:space="preserve"> REF:197da06411dfda67 SIMAPP FT FROM ASIA JUMA MZEE TO SHAODU  N/A</t>
  </si>
  <si>
    <t xml:space="preserve"> 05.07.2025 12:58:52</t>
  </si>
  <si>
    <t xml:space="preserve"> 58,578,548.5</t>
  </si>
  <si>
    <t xml:space="preserve"> 05.07.2025 13:27:54</t>
  </si>
  <si>
    <t xml:space="preserve"> REF:197da1d288059826 SIMAPP FT FROM GASTON CHARLES ERASNUS TO SHAODU  N/A</t>
  </si>
  <si>
    <t xml:space="preserve"> 05.07.2025 13:23:53</t>
  </si>
  <si>
    <t xml:space="preserve"> 65,128,548.5</t>
  </si>
  <si>
    <t xml:space="preserve"> 05.07.2025 14:10:17</t>
  </si>
  <si>
    <t xml:space="preserve"> REF:197da43f33b8c971 SIMAPP FT FROM BEATRICE THOMAS MBUYA TO SHAODU tiles  N/A</t>
  </si>
  <si>
    <t xml:space="preserve"> 05.07.2025 14:06:15</t>
  </si>
  <si>
    <t xml:space="preserve"> 4,066,500.00</t>
  </si>
  <si>
    <t xml:space="preserve"> 69,195,048.5</t>
  </si>
  <si>
    <t xml:space="preserve"> 05.07.2025 14:48:14</t>
  </si>
  <si>
    <t xml:space="preserve"> REF:197da66b33254a8e AGENCY FT AB17517158526725609945:RAJABU:Dep N/A</t>
  </si>
  <si>
    <t xml:space="preserve"> 78,695,048.5</t>
  </si>
  <si>
    <t xml:space="preserve"> 05.07.2025 15:10:35</t>
  </si>
  <si>
    <t xml:space="preserve"> REF:197da7b286230b26 SIMAPP FT FROM DENIS AMBROSE KINUNDA TO SHAODU  N/A</t>
  </si>
  <si>
    <t xml:space="preserve"> 05.07.2025 15:06:33</t>
  </si>
  <si>
    <t xml:space="preserve"> 80,175,048.5</t>
  </si>
  <si>
    <t xml:space="preserve"> 05.07.2025 15:37:53</t>
  </si>
  <si>
    <t xml:space="preserve"> REF:197da9422a4d1ac9 SIMAPP FT FROM ALIHUSEIN M SHARIFF OR FA TO SHAODU  N/A</t>
  </si>
  <si>
    <t xml:space="preserve"> 05.07.2025 15:33:50</t>
  </si>
  <si>
    <t xml:space="preserve"> 81,925,048.5</t>
  </si>
  <si>
    <t xml:space="preserve"> 05.07.2025 16:57:44</t>
  </si>
  <si>
    <t xml:space="preserve"> REF:197dadd440fc49af IB FT FROM SHAODU BUILDING MATERIAL LIMITED TO XINGHAO  PURCHASE</t>
  </si>
  <si>
    <t xml:space="preserve"> 1,925,048.5</t>
  </si>
  <si>
    <t xml:space="preserve"> 06.07.2025 13:33:29</t>
  </si>
  <si>
    <t xml:space="preserve"> REF:197df48974a6ea47 SIMAPP FT FROM SHECKY MOHAMEDI NGWILIZI TO SHAODU  N/A</t>
  </si>
  <si>
    <t xml:space="preserve"> 06.07.2025 13:29:26</t>
  </si>
  <si>
    <t xml:space="preserve"> 825,000.00</t>
  </si>
  <si>
    <t xml:space="preserve"> 2,750,048.5</t>
  </si>
  <si>
    <t xml:space="preserve"> 06.07.2025 20:01:12</t>
  </si>
  <si>
    <t xml:space="preserve"> REF:197e0ab91653e89f AGENCY FT AB17518210292158894840:Grace  Shayo:Deposit N/A</t>
  </si>
  <si>
    <t xml:space="preserve"> 06.07.2025 20:01:11</t>
  </si>
  <si>
    <t xml:space="preserve"> 4,220,048.5</t>
  </si>
  <si>
    <t xml:space="preserve"> 07.07.2025 09:49:24</t>
  </si>
  <si>
    <t xml:space="preserve"> REF:197e3a1cd84729d7 SIMAPP FT FROM DENIS ONESPHOR MTENGA TO SHAODU  N/A</t>
  </si>
  <si>
    <t xml:space="preserve"> 07.07.2025 09:45:21</t>
  </si>
  <si>
    <t xml:space="preserve"> 4,380,000.00</t>
  </si>
  <si>
    <t xml:space="preserve"> 8,600,048.5</t>
  </si>
  <si>
    <t xml:space="preserve"> 07.07.2025 12:54:37</t>
  </si>
  <si>
    <t xml:space="preserve"> REF:197e44b5bc70ba86 SIMAPP FT FROM SWEDI ANDREA MWENDA TO SHAODU  N/A</t>
  </si>
  <si>
    <t xml:space="preserve"> 07.07.2025 12:50:33</t>
  </si>
  <si>
    <t xml:space="preserve"> 788,000.00</t>
  </si>
  <si>
    <t xml:space="preserve"> 9,388,048.5</t>
  </si>
  <si>
    <t xml:space="preserve"> 07.07.2025 13:22:14</t>
  </si>
  <si>
    <t xml:space="preserve"> REF:197e464aba0dca31 AGENCY FT AB17518834919417610874:Xgh:Akiba N/A</t>
  </si>
  <si>
    <t xml:space="preserve"> 10,848,048.5</t>
  </si>
  <si>
    <t xml:space="preserve"> 07.07.2025 14:05:19</t>
  </si>
  <si>
    <t xml:space="preserve"> REF:197e48c1e73b4958 AGENCY FT AB17518860772075524860:Steven:Deposit N/A</t>
  </si>
  <si>
    <t xml:space="preserve"> 12,848,048.5</t>
  </si>
  <si>
    <t xml:space="preserve"> 07.07.2025 14:06:48</t>
  </si>
  <si>
    <t xml:space="preserve"> REF:197e48d737af6ad6 AGENCY FT AB17518861644532028044:BERTOLD BEDA KISHE:Malipo cement N/A</t>
  </si>
  <si>
    <t xml:space="preserve"> 07.07.2025 14:06:46</t>
  </si>
  <si>
    <t xml:space="preserve"> 14,328,048.5</t>
  </si>
  <si>
    <t xml:space="preserve"> 07.07.2025 15:32:37</t>
  </si>
  <si>
    <t xml:space="preserve"> REF:197e4dc0b3f1b8f1 AGENCY FT AB17518913152607667908:Stivin:Weka N/A</t>
  </si>
  <si>
    <t xml:space="preserve"> 14,828,048.5</t>
  </si>
  <si>
    <t xml:space="preserve"> 07.07.2025 15:45:29</t>
  </si>
  <si>
    <t xml:space="preserve"> REF:197e4e7d091eeacb AGENCY FT AB17518920865851242409:Stivin:Weka N/A</t>
  </si>
  <si>
    <t xml:space="preserve"> 07.07.2025 15:45:28</t>
  </si>
  <si>
    <t xml:space="preserve"> 15,828,048.5</t>
  </si>
  <si>
    <t xml:space="preserve"> 07.07.2025 15:51:04</t>
  </si>
  <si>
    <t xml:space="preserve"> REF:197e4ececbf53947 SIMUSSD FT FROM MOSES JOSEPH KASEBELE TO SHAODU  N/A</t>
  </si>
  <si>
    <t xml:space="preserve"> 07.07.2025 15:47:01</t>
  </si>
  <si>
    <t xml:space="preserve"> 20,978,048.5</t>
  </si>
  <si>
    <t xml:space="preserve"> 07.07.2025 17:06:37</t>
  </si>
  <si>
    <t xml:space="preserve"> REF:197e5321405258e6 SIMAPP FT FROM FELIX JELEMIA MWALUGALA TO SHAODU  N/A</t>
  </si>
  <si>
    <t xml:space="preserve"> 07.07.2025 17:02:33</t>
  </si>
  <si>
    <t xml:space="preserve"> 23,978,048.5</t>
  </si>
  <si>
    <t xml:space="preserve"> 07.07.2025 18:20:54</t>
  </si>
  <si>
    <t xml:space="preserve"> REF:197e5761cee73ad9 SIMAPP FT FROM CHRISTIAN OMARY SHABAN TO SHAODU Malipo ya Kioo N/A</t>
  </si>
  <si>
    <t xml:space="preserve"> 07.07.2025 18:16:52</t>
  </si>
  <si>
    <t xml:space="preserve"> 4,336,000.00</t>
  </si>
  <si>
    <t xml:space="preserve"> 28,314,048.5</t>
  </si>
  <si>
    <t xml:space="preserve"> 07.07.2025 23:29:18</t>
  </si>
  <si>
    <t xml:space="preserve"> REF:197e690731558880 SIMUSSD FT FROM MNIKO SYONG'O CHEGERE TO SHAODU  N/A</t>
  </si>
  <si>
    <t xml:space="preserve"> 07.07.2025 23:25:15</t>
  </si>
  <si>
    <t xml:space="preserve"> 2,925,000.00</t>
  </si>
  <si>
    <t xml:space="preserve"> 31,239,048.5</t>
  </si>
  <si>
    <t xml:space="preserve"> 08.07.2025 08:30:13</t>
  </si>
  <si>
    <t xml:space="preserve"> REF:197e8835daf3aa33 ESB TIPS VODACOM 503-CG86IWV8O4O 255763999740 MWANNE MANYESHA TO SHAO</t>
  </si>
  <si>
    <t xml:space="preserve"> 08.07.2025 08:30:12</t>
  </si>
  <si>
    <t xml:space="preserve"> 33,249,048.5</t>
  </si>
  <si>
    <t xml:space="preserve"> 08.07.2025 08:49:16</t>
  </si>
  <si>
    <t xml:space="preserve"> REF:197e894d0f782a66 ESB TIPS YAS/ZANTEL 501-25483572898144 25571549038 KIMARA TO SHAODU B</t>
  </si>
  <si>
    <t xml:space="preserve"> 34,449,048.5</t>
  </si>
  <si>
    <t xml:space="preserve"> 08.07.2025 08:59:25</t>
  </si>
  <si>
    <t xml:space="preserve"> REF:197e89a688059a00 AGENCY FT AB17519541225354107584:Stinus:Deposits N/A</t>
  </si>
  <si>
    <t xml:space="preserve"> 37,849,048.5</t>
  </si>
  <si>
    <t xml:space="preserve"> 08.07.2025 09:06:41</t>
  </si>
  <si>
    <t xml:space="preserve"> REF:197e8a10fbf3eb6e SIMAPP FT FROM VICTOR GODFREY NGOWI TO SHAODU  N/A</t>
  </si>
  <si>
    <t xml:space="preserve"> 08.07.2025 09:02:39</t>
  </si>
  <si>
    <t xml:space="preserve"> 39,329,048.5</t>
  </si>
  <si>
    <t xml:space="preserve"> 08.07.2025 09:21:42</t>
  </si>
  <si>
    <t xml:space="preserve"> REF:197e8aed07dceba6 SIMAPP FT FROM NASSOR MOHAMED ISSA TO SHAODU  N/A</t>
  </si>
  <si>
    <t xml:space="preserve"> 08.07.2025 09:17:40</t>
  </si>
  <si>
    <t xml:space="preserve"> 49,329,048.5</t>
  </si>
  <si>
    <t xml:space="preserve"> 08.07.2025 09:46:04</t>
  </si>
  <si>
    <t xml:space="preserve"> REF:197e8c51dc2bcb9d SIMAPP FT FROM EDINA LEONARD MSIGWA TO SHAODU  N/A</t>
  </si>
  <si>
    <t xml:space="preserve"> 08.07.2025 09:42:01</t>
  </si>
  <si>
    <t xml:space="preserve"> 58,329,048.5</t>
  </si>
  <si>
    <t xml:space="preserve"> 08.07.2025 09:49:00</t>
  </si>
  <si>
    <t xml:space="preserve"> REF:197e8c7cbb563a1c SIMAPP FT FROM LIVING MICHAELI KITALY TO SHAODU  N/A</t>
  </si>
  <si>
    <t xml:space="preserve"> 08.07.2025 09:44:57</t>
  </si>
  <si>
    <t xml:space="preserve"> 6,575,000.00</t>
  </si>
  <si>
    <t xml:space="preserve"> 64,904,048.5</t>
  </si>
  <si>
    <t xml:space="preserve"> 08.07.2025 09:52:50</t>
  </si>
  <si>
    <t xml:space="preserve"> REF:197e8cb510152a7b AGENCY FT AB17519573277739667244:MPOGOLO:Malipo ya cement N/A</t>
  </si>
  <si>
    <t xml:space="preserve"> 4,350,000.00</t>
  </si>
  <si>
    <t xml:space="preserve"> 69,254,048.5</t>
  </si>
  <si>
    <t xml:space="preserve"> 08.07.2025 10:13:12</t>
  </si>
  <si>
    <t xml:space="preserve"> REF:197e8ddf3397eb41 SIMAPP FT FROM PRISCUS MAIKO KANJE TO SHAODU  N/A</t>
  </si>
  <si>
    <t xml:space="preserve"> 08.07.2025 10:09:09</t>
  </si>
  <si>
    <t xml:space="preserve"> 3,590,000.00</t>
  </si>
  <si>
    <t xml:space="preserve"> 72,844,048.5</t>
  </si>
  <si>
    <t xml:space="preserve"> 08.07.2025 10:28:49</t>
  </si>
  <si>
    <t xml:space="preserve"> REF:197e8ec408cc8af2 SIMAPP FT FROM LIVING MICHAELI KITALY TO SHAODU  N/A</t>
  </si>
  <si>
    <t xml:space="preserve"> 08.07.2025 10:24:46</t>
  </si>
  <si>
    <t xml:space="preserve"> 72,849,048.5</t>
  </si>
  <si>
    <t xml:space="preserve"> 08.07.2025 10:29:56</t>
  </si>
  <si>
    <t xml:space="preserve"> REF:197e8ed46605cb3e AGENCY FT AB17519595533136481695:Kassim:Depost by kassim N/A</t>
  </si>
  <si>
    <t xml:space="preserve"> 7,004,000.00</t>
  </si>
  <si>
    <t xml:space="preserve"> 79,853,048.5</t>
  </si>
  <si>
    <t xml:space="preserve"> 08.07.2025 11:07:31</t>
  </si>
  <si>
    <t xml:space="preserve"> REF:197e90fae5694b16 IB FT FROM SHAODU BUILDING MATERIAL LIMITED TO BNBM  PURCHASE</t>
  </si>
  <si>
    <t xml:space="preserve"> 08.07.2025 11:07:30</t>
  </si>
  <si>
    <t xml:space="preserve"> 56,733,048.5</t>
  </si>
  <si>
    <t xml:space="preserve"> 08.07.2025 11:18:24</t>
  </si>
  <si>
    <t xml:space="preserve"> REF:197e9199ff4249fe SIMAPP FT FROM FRANCO MOLOLO MWAKABUTA TO SHAODU  N/A</t>
  </si>
  <si>
    <t xml:space="preserve"> 08.07.2025 11:14:20</t>
  </si>
  <si>
    <t xml:space="preserve"> 56,763,048.5</t>
  </si>
  <si>
    <t xml:space="preserve"> 08.07.2025 11:30:23</t>
  </si>
  <si>
    <t xml:space="preserve"> REF:197e9249de2c5a72 AGENCY FT AB17519631802492618558:Jackson:Deposit N/A</t>
  </si>
  <si>
    <t xml:space="preserve"> 08.07.2025 11:30:22</t>
  </si>
  <si>
    <t xml:space="preserve"> 845,000.00</t>
  </si>
  <si>
    <t xml:space="preserve"> 57,608,048.5</t>
  </si>
  <si>
    <t xml:space="preserve"> 08.07.2025 11:55:31</t>
  </si>
  <si>
    <t xml:space="preserve"> REF:197e93b870dae91e AGENCY FT AB17519646815385428120:KANYIKA:Malipo ya cement N/A</t>
  </si>
  <si>
    <t xml:space="preserve"> 08.07.2025 11:55:29</t>
  </si>
  <si>
    <t xml:space="preserve"> 59,068,048.5</t>
  </si>
  <si>
    <t xml:space="preserve"> 08.07.2025 12:03:36</t>
  </si>
  <si>
    <t xml:space="preserve"> REF:197e94306c3c3a45 AGENCY FT AB17519651731585800554:Ezra:Kuweka N/A</t>
  </si>
  <si>
    <t xml:space="preserve"> 08.07.2025 12:03:35</t>
  </si>
  <si>
    <t xml:space="preserve"> 69,068,048.5</t>
  </si>
  <si>
    <t xml:space="preserve"> 08.07.2025 12:42:37</t>
  </si>
  <si>
    <t xml:space="preserve"> REF:197e966c1f61cb46 AGENCY FT AB17519675148596627360:Ezra:Kuweka N/A</t>
  </si>
  <si>
    <t xml:space="preserve"> 77,288,048.5</t>
  </si>
  <si>
    <t xml:space="preserve"> 08.07.2025 12:53:08</t>
  </si>
  <si>
    <t xml:space="preserve"> REF:197e9705ddd50978 AGENCY FT AB17519681445595596458:Mbice:Psy N/A</t>
  </si>
  <si>
    <t xml:space="preserve"> 08.07.2025 12:53:07</t>
  </si>
  <si>
    <t xml:space="preserve"> 81,688,048.5</t>
  </si>
  <si>
    <t xml:space="preserve"> 08.07.2025 12:58:38</t>
  </si>
  <si>
    <t xml:space="preserve"> REF:197e975669ff8b46 SIMAPP FT FROM PAUL MATHIAS JONATHAN SHE TO SHAODU  N/A</t>
  </si>
  <si>
    <t xml:space="preserve"> 08.07.2025 12:54:34</t>
  </si>
  <si>
    <t xml:space="preserve"> 83,158,048.5</t>
  </si>
  <si>
    <t xml:space="preserve"> 08.07.2025 13:00:41</t>
  </si>
  <si>
    <t xml:space="preserve"> REF:197e97749f47ca6f SIMUSSD FT FROM MNIKO SYONG'O CHEGERE TO SHAODU  N/A</t>
  </si>
  <si>
    <t xml:space="preserve"> 08.07.2025 12:56:38</t>
  </si>
  <si>
    <t xml:space="preserve"> 1,486,000.00</t>
  </si>
  <si>
    <t xml:space="preserve"> 84,644,048.5</t>
  </si>
  <si>
    <t xml:space="preserve"> 08.07.2025 13:06:58</t>
  </si>
  <si>
    <t xml:space="preserve"> REF:197e97d0aaef8a8e AGENCY FT AB17519689752207562463:Michael:Deposits N/A</t>
  </si>
  <si>
    <t xml:space="preserve"> 08.07.2025 13:06:57</t>
  </si>
  <si>
    <t xml:space="preserve"> 87,104,048.5</t>
  </si>
  <si>
    <t xml:space="preserve"> 08.07.2025 13:24:12</t>
  </si>
  <si>
    <t xml:space="preserve"> REF:197e98cd0f78f986 AGENCY FT AB17519700089184829073:Aveline p tarimo:Deposit N/A</t>
  </si>
  <si>
    <t xml:space="preserve"> 08.07.2025 13:24:11</t>
  </si>
  <si>
    <t xml:space="preserve"> 89,104,048.5</t>
  </si>
  <si>
    <t xml:space="preserve"> 08.07.2025 13:43:02</t>
  </si>
  <si>
    <t xml:space="preserve"> REF:197e99e112fbc96f SIMAPP FT FROM OMAR SAID OMAR TO SHAODU  N/A</t>
  </si>
  <si>
    <t xml:space="preserve"> 08.07.2025 13:38:59</t>
  </si>
  <si>
    <t xml:space="preserve"> 94,704,048.5</t>
  </si>
  <si>
    <t xml:space="preserve"> 08.07.2025 13:47:58</t>
  </si>
  <si>
    <t xml:space="preserve"> REF:197e9a649ae748c0 ESB TIPS YAS/ZANTEL 501-25758961240851 25571184429 MAKALANGA ALUMINUM</t>
  </si>
  <si>
    <t xml:space="preserve"> 95,922,048.5</t>
  </si>
  <si>
    <t xml:space="preserve"> 08.07.2025 14:17:37</t>
  </si>
  <si>
    <t xml:space="preserve"> REF:197e9bdbb04d9a78 AGENCY FT AB17519732146801181088:Ezra:Kuweka N/A</t>
  </si>
  <si>
    <t xml:space="preserve"> 100,922,048.5</t>
  </si>
  <si>
    <t xml:space="preserve"> 08.07.2025 14:27:51</t>
  </si>
  <si>
    <t xml:space="preserve"> REF:197e9c718a6ce8d3 AGENCY FT AB17519738284683268268:Omar Said:Deposits N/A</t>
  </si>
  <si>
    <t xml:space="preserve"> 6,253,000.00</t>
  </si>
  <si>
    <t xml:space="preserve"> 107,175,048.5</t>
  </si>
  <si>
    <t xml:space="preserve"> 08.07.2025 14:29:43</t>
  </si>
  <si>
    <t xml:space="preserve"> REF:197e9c8c862418e6 SIMAPP FT FROM REVOCATUS PETER MSANDAWE TO SHAODU  N/A</t>
  </si>
  <si>
    <t xml:space="preserve"> 08.07.2025 14:25:39</t>
  </si>
  <si>
    <t xml:space="preserve"> 2,593,000.00</t>
  </si>
  <si>
    <t xml:space="preserve"> 109,768,048.5</t>
  </si>
  <si>
    <t xml:space="preserve"> 08.07.2025 14:45:27</t>
  </si>
  <si>
    <t xml:space="preserve"> REF:197e9d735b3a19af IB FT FROM SHAODU BUILDING MATERIAL LIMITED TO GOODWILL  PURCHASE</t>
  </si>
  <si>
    <t xml:space="preserve"> 295,020.00</t>
  </si>
  <si>
    <t xml:space="preserve"> 109,473,028.5</t>
  </si>
  <si>
    <t xml:space="preserve"> 08.07.2025 15:20:14</t>
  </si>
  <si>
    <t xml:space="preserve"> REF:197e9f70c6a2c829 SIMAPP FT FROM MOHAMEDI HAMISI NGOTA TO SHAODU  N/A</t>
  </si>
  <si>
    <t xml:space="preserve"> 08.07.2025 15:16:11</t>
  </si>
  <si>
    <t xml:space="preserve"> 3,965,000.00</t>
  </si>
  <si>
    <t xml:space="preserve"> 113,438,028.5</t>
  </si>
  <si>
    <t xml:space="preserve"> 08.07.2025 15:26:57</t>
  </si>
  <si>
    <t xml:space="preserve"> REF:197e9fd333ca39de AGENCY FT AB17519773722159748981:Bird leaf Co Ltd:Deposits N/A</t>
  </si>
  <si>
    <t xml:space="preserve"> 119,438,028.5</t>
  </si>
  <si>
    <t xml:space="preserve"> 08.07.2025 15:33:32</t>
  </si>
  <si>
    <t xml:space="preserve"> REF:197ea033ac241ad4 AGENCY FT AB17519777692059449315:SHAODU:Kuweka N/A</t>
  </si>
  <si>
    <t xml:space="preserve"> 121,563,028.5</t>
  </si>
  <si>
    <t xml:space="preserve"> 08.07.2025 15:45:21</t>
  </si>
  <si>
    <t xml:space="preserve"> REF:197ea0e0d9122a14 AGENCY FT AB17519784786666655533:Mariam Hardware:Lulu Cement N/A</t>
  </si>
  <si>
    <t xml:space="preserve"> 123,063,028.5</t>
  </si>
  <si>
    <t xml:space="preserve"> 08.07.2025 15:49:58</t>
  </si>
  <si>
    <t xml:space="preserve"> REF:197ea1247aa0895a SIMAPP FT FROM MOHAMEDI HAMISI NGOTA TO SHAODU  N/A</t>
  </si>
  <si>
    <t xml:space="preserve"> 08.07.2025 15:45:56</t>
  </si>
  <si>
    <t xml:space="preserve"> 370,000.00</t>
  </si>
  <si>
    <t xml:space="preserve"> 123,433,028.5</t>
  </si>
  <si>
    <t xml:space="preserve"> 08.07.2025 15:56:10</t>
  </si>
  <si>
    <t xml:space="preserve"> REF:197ea17efbcfb8c5 SIMUSSD FT FROM EDINA LEONARD MSIGWA TO SHAODU  N/A</t>
  </si>
  <si>
    <t xml:space="preserve"> 08.07.2025 15:52:07</t>
  </si>
  <si>
    <t xml:space="preserve"> 2,092,000.00</t>
  </si>
  <si>
    <t xml:space="preserve"> 125,525,028.5</t>
  </si>
  <si>
    <t xml:space="preserve"> 08.07.2025 16:14:31</t>
  </si>
  <si>
    <t xml:space="preserve"> REF:197ea28bf2e4ba66 IB FT FROM SHAODU BUILDING MATERIAL LIMITED TO JEEYOO  PURCHASE</t>
  </si>
  <si>
    <t xml:space="preserve"> 827,000.00</t>
  </si>
  <si>
    <t xml:space="preserve"> 124,698,028.5</t>
  </si>
  <si>
    <t xml:space="preserve"> 08.07.2025 16:35:02</t>
  </si>
  <si>
    <t xml:space="preserve"> TZ#403FTOT251890007#PAINTS AND HARDWARE STORE LIMITED#FIS/3207000/MATERIAL PAYMENT</t>
  </si>
  <si>
    <t xml:space="preserve"> 129,698,028.5</t>
  </si>
  <si>
    <t xml:space="preserve"> 08.07.2025 17:17:26</t>
  </si>
  <si>
    <t xml:space="preserve"> REF:197ea6259d865953 IB FT FROM SHAODU BUILDING MATERIAL LIMITED TO KEDA  PURCHASE</t>
  </si>
  <si>
    <t xml:space="preserve"> 79,698,028.5</t>
  </si>
  <si>
    <t xml:space="preserve"> 08.07.2025 17:18:51</t>
  </si>
  <si>
    <t xml:space="preserve"> REF:197ea63a69ade9c3 SIMAPP FT FROM SWEDI ANDREA MWENDA TO SHAODU  N/A</t>
  </si>
  <si>
    <t xml:space="preserve"> 08.07.2025 17:14:48</t>
  </si>
  <si>
    <t xml:space="preserve"> 80,458,028.5</t>
  </si>
  <si>
    <t xml:space="preserve"> 08.07.2025 19:48:27</t>
  </si>
  <si>
    <t xml:space="preserve"> REF:197eaec9cd13e87c AGENCY FT AB17519930608766339406:Joseph:Kuweka N/A</t>
  </si>
  <si>
    <t xml:space="preserve"> 1,755,000.00</t>
  </si>
  <si>
    <t xml:space="preserve"> 82,213,028.5</t>
  </si>
  <si>
    <t xml:space="preserve"> 08.07.2025 22:13:13</t>
  </si>
  <si>
    <t xml:space="preserve"> REF:197eb7127621ba32 SIMAPP FT FROM LABAN MUSA HAMISI TO SHAODU  N/A</t>
  </si>
  <si>
    <t xml:space="preserve"> 08.07.2025 22:09:10</t>
  </si>
  <si>
    <t xml:space="preserve"> 88,213,028.5</t>
  </si>
  <si>
    <t xml:space="preserve"> 09.07.2025 08:43:30</t>
  </si>
  <si>
    <t xml:space="preserve"> REF:197edb22cf89da9b SIMAPP FT FROM LABAN MUSA HAMISI TO SHAODU  N/A</t>
  </si>
  <si>
    <t xml:space="preserve"> 09.07.2025 08:39:26</t>
  </si>
  <si>
    <t xml:space="preserve"> 3,830,000.00</t>
  </si>
  <si>
    <t xml:space="preserve"> 92,043,028.5</t>
  </si>
  <si>
    <t xml:space="preserve"> 09.07.2025 08:44:12</t>
  </si>
  <si>
    <t xml:space="preserve"> REF:197edb2d06e7fa01 AGENCY FT AB17520396080476751760:Mashalla:Deposits N/A</t>
  </si>
  <si>
    <t xml:space="preserve"> 09.07.2025 08:44:11</t>
  </si>
  <si>
    <t xml:space="preserve"> 93,503,028.5</t>
  </si>
  <si>
    <t xml:space="preserve"> 09.07.2025 09:52:17</t>
  </si>
  <si>
    <t xml:space="preserve"> REF:197edf1280b1d851 IB FT FROM SHAODU BUILDING MATERIAL LIMITED TO EVERBRIGHT  PURCHASE</t>
  </si>
  <si>
    <t xml:space="preserve"> 09.07.2025 09:52:16</t>
  </si>
  <si>
    <t xml:space="preserve"> 76,356,000.00</t>
  </si>
  <si>
    <t xml:space="preserve"> 17,147,028.5</t>
  </si>
  <si>
    <t xml:space="preserve"> 09.07.2025 09:54:26</t>
  </si>
  <si>
    <t xml:space="preserve"> REF:197edf3227dbf83f SIMAPP FT FROM BUBBLE GUPPIES SCHOOL TO SHAODU  N/A</t>
  </si>
  <si>
    <t xml:space="preserve"> 09.07.2025 09:50:23</t>
  </si>
  <si>
    <t xml:space="preserve"> 18,627,028.5</t>
  </si>
  <si>
    <t xml:space="preserve"> 09.07.2025 10:34:48</t>
  </si>
  <si>
    <t xml:space="preserve"> REF:197ee18134024ab1 AGENCY FT AB17520462443459411684:Stinus:Deposit N/A</t>
  </si>
  <si>
    <t xml:space="preserve"> 09.07.2025 10:34:47</t>
  </si>
  <si>
    <t xml:space="preserve"> 21,627,028.5</t>
  </si>
  <si>
    <t xml:space="preserve"> 09.07.2025 10:52:36</t>
  </si>
  <si>
    <t xml:space="preserve"> REF:197ee285d0ae3acc SIMUSSD FT FROM CLEMENCE PHILBERT MKUDE TO SHAODU  N/A</t>
  </si>
  <si>
    <t xml:space="preserve"> 09.07.2025 10:48:32</t>
  </si>
  <si>
    <t xml:space="preserve"> 23,127,028.5</t>
  </si>
  <si>
    <t xml:space="preserve"> 09.07.2025 10:56:50</t>
  </si>
  <si>
    <t xml:space="preserve"> REF:197ee2c40024f8b9 IB FT FROM SHAODU BUILDING MATERIAL LIMITED TO GOODWILL  PURCHASE</t>
  </si>
  <si>
    <t xml:space="preserve"> 5,168,394.00</t>
  </si>
  <si>
    <t xml:space="preserve"> 17,958,634.5</t>
  </si>
  <si>
    <t xml:space="preserve"> 09.07.2025 11:12:09</t>
  </si>
  <si>
    <t xml:space="preserve"> REF:197ee3a43942b93d SIMUSSD FT FROM JUMA RAMADHANI KABUJI TO SHAODU  N/A</t>
  </si>
  <si>
    <t xml:space="preserve"> 09.07.2025 11:08:05</t>
  </si>
  <si>
    <t xml:space="preserve"> 4,838,600.00</t>
  </si>
  <si>
    <t xml:space="preserve"> 22,797,234.5</t>
  </si>
  <si>
    <t xml:space="preserve"> 09.07.2025 11:19:46</t>
  </si>
  <si>
    <t xml:space="preserve"> REF:197ee41410ff7b3b AGENCY FT AB17520489430942017058:Vice mbice:Pay N/A</t>
  </si>
  <si>
    <t xml:space="preserve"> 27,797,234.5</t>
  </si>
  <si>
    <t xml:space="preserve"> 09.07.2025 11:21:05</t>
  </si>
  <si>
    <t xml:space="preserve"> TMS CASH DEPOSIT MARKS DISTRIBUTORS AND SUPPLIES LTD . REF:F  REF:FB51361752049264</t>
  </si>
  <si>
    <t xml:space="preserve"> 09.07.2025 11:21:04</t>
  </si>
  <si>
    <t xml:space="preserve"> 31,597,234.5</t>
  </si>
  <si>
    <t xml:space="preserve"> 09.07.2025 11:34:02</t>
  </si>
  <si>
    <t xml:space="preserve"> REF:197ee4e5184a28f0 AGENCY FT AB17520497992772011161:Deposits:Dp N/A</t>
  </si>
  <si>
    <t xml:space="preserve"> 31,737,234.5</t>
  </si>
  <si>
    <t xml:space="preserve"> 09.07.2025 11:38:21</t>
  </si>
  <si>
    <t xml:space="preserve"> REF:197ee5241674fac1 SIMUSSD FT FROM JUMA RAMADHANI KABUJI TO SHAODU  N/A</t>
  </si>
  <si>
    <t xml:space="preserve"> 09.07.2025 11:34:17</t>
  </si>
  <si>
    <t xml:space="preserve"> 123,000.00</t>
  </si>
  <si>
    <t xml:space="preserve"> 31,860,234.5</t>
  </si>
  <si>
    <t xml:space="preserve"> 09.07.2025 11:56:38</t>
  </si>
  <si>
    <t xml:space="preserve"> REF:197ee66b7d53caa2 IB TIPS FT FROM SHAODU TO IFS</t>
  </si>
  <si>
    <t xml:space="preserve"> 5,650,000.00</t>
  </si>
  <si>
    <t xml:space="preserve"> 26,210,234.5</t>
  </si>
  <si>
    <t>审计费</t>
  </si>
  <si>
    <t xml:space="preserve"> REF:197ee66b7d53caa2 CHARGE: TIPS TRANSFER VIA IB</t>
  </si>
  <si>
    <t xml:space="preserve"> 26,208,234.5</t>
  </si>
  <si>
    <t xml:space="preserve"> 09.07.2025 12:06:27</t>
  </si>
  <si>
    <t xml:space="preserve"> REF:197ee6bfc1412930 SIMAPP FT FROM KAMWENEMWAGITO ENTERPRISE TO SHAODU  N/A</t>
  </si>
  <si>
    <t xml:space="preserve"> 09.07.2025 12:02:23</t>
  </si>
  <si>
    <t xml:space="preserve"> 7,720,000.00</t>
  </si>
  <si>
    <t xml:space="preserve"> 33,928,234.5</t>
  </si>
  <si>
    <t xml:space="preserve"> 09.07.2025 12:40:12</t>
  </si>
  <si>
    <t xml:space="preserve"> REF:197ee8ae3d64788e AGENCY FT AB17520537685419265659:ABDALLAH MTILILA:Deposit N/A</t>
  </si>
  <si>
    <t xml:space="preserve"> 34,868,234.5</t>
  </si>
  <si>
    <t xml:space="preserve"> 09.07.2025 12:47:53</t>
  </si>
  <si>
    <t xml:space="preserve"> REF:197ee91ea5a7f94f SIMAPP FT FROM ULIMBOKA LAYSON MWAKALOBO TO SHAODU malipo N/A</t>
  </si>
  <si>
    <t xml:space="preserve"> 09.07.2025 12:43:49</t>
  </si>
  <si>
    <t xml:space="preserve"> 7,803,000.00</t>
  </si>
  <si>
    <t xml:space="preserve"> 42,671,234.5</t>
  </si>
  <si>
    <t xml:space="preserve"> 09.07.2025 13:16:26</t>
  </si>
  <si>
    <t xml:space="preserve"> REF:197eeafc4beec889 ESB TIPS YAS/ZANTEL 501-25558995377971 255659267087 GODFREY TARIMO TO</t>
  </si>
  <si>
    <t xml:space="preserve"> 49,691,234.5</t>
  </si>
  <si>
    <t xml:space="preserve"> 09.07.2025 13:17:36</t>
  </si>
  <si>
    <t xml:space="preserve"> REF:197eead1fc3c9bee SIMAPP FT FROM JONAS JUSTIN KIMARIO TO SHAODU  N/A</t>
  </si>
  <si>
    <t xml:space="preserve"> 09.07.2025 13:13:32</t>
  </si>
  <si>
    <t xml:space="preserve"> 48,471,234.5</t>
  </si>
  <si>
    <t xml:space="preserve"> 09.07.2025 13:20:30</t>
  </si>
  <si>
    <t xml:space="preserve"> REF:197eeafc88441a4c AGENCY FT AB17520561866906462666:Sarfraj Mohammed:Deposits N/A</t>
  </si>
  <si>
    <t xml:space="preserve"> 1,830,000.00</t>
  </si>
  <si>
    <t xml:space="preserve"> 51,521,234.5</t>
  </si>
  <si>
    <t xml:space="preserve"> 09.07.2025 13:31:41</t>
  </si>
  <si>
    <t xml:space="preserve"> REF:197eeba05914c95b AGENCY FT AB17520568577151503485:Elly Mwanga:Payment N/A</t>
  </si>
  <si>
    <t xml:space="preserve"> 09.07.2025 13:31:40</t>
  </si>
  <si>
    <t xml:space="preserve"> 52,991,234.5</t>
  </si>
  <si>
    <t xml:space="preserve"> 09.07.2025 13:51:49</t>
  </si>
  <si>
    <t xml:space="preserve"> REF:197eecc74f652bd5 SIMAPP FT FROM RICK JOHN SEDA TO SHAODU malipo ya mzigo wa vioo N/A</t>
  </si>
  <si>
    <t xml:space="preserve"> 09.07.2025 13:47:46</t>
  </si>
  <si>
    <t xml:space="preserve"> 5,410,000.00</t>
  </si>
  <si>
    <t xml:space="preserve"> 58,401,234.5</t>
  </si>
  <si>
    <t xml:space="preserve"> 09.07.2025 14:04:06</t>
  </si>
  <si>
    <t xml:space="preserve"> REF:197eed7b25437b9a AGENCY FT AB17520588025605411400:Peter kavishe:Deposit N/A</t>
  </si>
  <si>
    <t xml:space="preserve"> 09.07.2025 14:04:05</t>
  </si>
  <si>
    <t xml:space="preserve"> 5,370,000.00</t>
  </si>
  <si>
    <t xml:space="preserve"> 63,771,234.5</t>
  </si>
  <si>
    <t xml:space="preserve"> 09.07.2025 14:37:12</t>
  </si>
  <si>
    <t xml:space="preserve"> REF:197eef6010e8d840 IB FT FROM NP MENGELE INVESTMENT TO SHAODU  Kioo</t>
  </si>
  <si>
    <t xml:space="preserve"> 24,000,000.00</t>
  </si>
  <si>
    <t xml:space="preserve"> 87,771,234.5</t>
  </si>
  <si>
    <t xml:space="preserve"> 09.07.2025 14:43:58</t>
  </si>
  <si>
    <t xml:space="preserve"> REF:197eefc34a19eb9c AGENCY FT AB17520611951509811348:Rama:Dp N/A</t>
  </si>
  <si>
    <t xml:space="preserve"> 88,211,234.5</t>
  </si>
  <si>
    <t xml:space="preserve"> 09.07.2025 14:45:50</t>
  </si>
  <si>
    <t xml:space="preserve"> REF:197eefde9837db23 AGENCY FT AB17520613070054880648:Rama Hardware:Dp N/A</t>
  </si>
  <si>
    <t xml:space="preserve"> 95,611,234.5</t>
  </si>
  <si>
    <t xml:space="preserve"> 09.07.2025 15:46:20</t>
  </si>
  <si>
    <t xml:space="preserve"> REF:197ef3900d49cbbb ESB TIPS YAS/ZANTEL 501-25703086423875 25571268076 NASOR MOHAMED ISSA</t>
  </si>
  <si>
    <t xml:space="preserve"> 4,080,000.00</t>
  </si>
  <si>
    <t xml:space="preserve"> 99,691,234.5</t>
  </si>
  <si>
    <t xml:space="preserve"> 09.07.2025 18:00:18</t>
  </si>
  <si>
    <t xml:space="preserve"> REF:197efaff3a94d807 AGENCY FT AB17520729749039641390:Bilala store:Deposit N/A</t>
  </si>
  <si>
    <t xml:space="preserve"> 9,450,000.00</t>
  </si>
  <si>
    <t xml:space="preserve"> 109,141,234.5</t>
  </si>
  <si>
    <t xml:space="preserve"> 09.07.2025 18:38:30</t>
  </si>
  <si>
    <t xml:space="preserve"> REF:197efd2ee4901981 IB FT FROM SHAODU BUILDING MATERIAL LIMITED TO KEDA  PURCHASE</t>
  </si>
  <si>
    <t xml:space="preserve"> 9,141,234.5</t>
  </si>
  <si>
    <t xml:space="preserve"> 10.07.2025 07:29:51</t>
  </si>
  <si>
    <t xml:space="preserve"> REF:197f2951a4f57b44 SIMAPP FT FROM NESTORY CHRISPIN MTEY TO SHAODU Malipo N/A</t>
  </si>
  <si>
    <t xml:space="preserve"> 10.07.2025 07:25:47</t>
  </si>
  <si>
    <t xml:space="preserve"> 11,891,234.5</t>
  </si>
  <si>
    <t xml:space="preserve"> 10.07.2025 08:53:54</t>
  </si>
  <si>
    <t xml:space="preserve"> REF:197f2e20d0d4382d SIMAPP FT FROM DENIS AMBROSE KINUNDA TO SHAODU malipo ya cement  N/A</t>
  </si>
  <si>
    <t xml:space="preserve"> 10.07.2025 08:49:50</t>
  </si>
  <si>
    <t xml:space="preserve"> 13,351,234.5</t>
  </si>
  <si>
    <t xml:space="preserve"> 10.07.2025 09:01:40</t>
  </si>
  <si>
    <t xml:space="preserve"> REF:197f2e92cdf56ae5 SIMAPP FT FROM LIVING MICHAELI KITALY TO SHAODU  N/A</t>
  </si>
  <si>
    <t xml:space="preserve"> 10.07.2025 08:57:37</t>
  </si>
  <si>
    <t xml:space="preserve"> 17,351,234.5</t>
  </si>
  <si>
    <t xml:space="preserve"> 10.07.2025 09:05:00</t>
  </si>
  <si>
    <t xml:space="preserve"> REF:197f2ec36958d8dc AGENCY FT AB17521272558378651397:Stinus:Deposits N/A</t>
  </si>
  <si>
    <t xml:space="preserve"> 10.07.2025 09:04:59</t>
  </si>
  <si>
    <t xml:space="preserve"> 20,851,234.5</t>
  </si>
  <si>
    <t xml:space="preserve"> 10.07.2025 09:54:51</t>
  </si>
  <si>
    <t xml:space="preserve"> REF:197f319a34c0886e SIMAPP FT FROM ROZINA AROBOGAST TARIMO TO SHAODU  N/A</t>
  </si>
  <si>
    <t xml:space="preserve"> 10.07.2025 09:50:36</t>
  </si>
  <si>
    <t xml:space="preserve"> 26,851,234.5</t>
  </si>
  <si>
    <t xml:space="preserve"> 10.07.2025 09:56:32</t>
  </si>
  <si>
    <t xml:space="preserve"> REF:197f31b63ea67b67 SIMAPP FT FROM JACKSON JULIUS KABELELE TO SHAODU  N/A</t>
  </si>
  <si>
    <t xml:space="preserve"> 10.07.2025 09:52:28</t>
  </si>
  <si>
    <t xml:space="preserve"> 31,851,234.5</t>
  </si>
  <si>
    <t xml:space="preserve"> 10.07.2025 10:40:48</t>
  </si>
  <si>
    <t xml:space="preserve"> REF:197f347a38592b46 ESB TIPS NMB 016-236RTO3251910501 23610004982 ROZINA AROBOGAST TARIMO</t>
  </si>
  <si>
    <t xml:space="preserve"> 197,000.00</t>
  </si>
  <si>
    <t xml:space="preserve"> 32,048,234.5</t>
  </si>
  <si>
    <t xml:space="preserve"> 10.07.2025 11:15:44</t>
  </si>
  <si>
    <t xml:space="preserve"> REF:197f363e4c371bc2 SIMAPP FT FROM NESTORY CHRISPIN MTEY TO SHAODU Malipo N/A</t>
  </si>
  <si>
    <t xml:space="preserve"> 10.07.2025 11:11:39</t>
  </si>
  <si>
    <t xml:space="preserve"> 33,548,234.5</t>
  </si>
  <si>
    <t xml:space="preserve"> 10.07.2025 11:45:52</t>
  </si>
  <si>
    <t xml:space="preserve"> REF:197f37f7ca58387f AGENCY FT AB17521369076503085000:JENGA NA SAWE HARDWARE:Deposits N/A</t>
  </si>
  <si>
    <t xml:space="preserve"> 35,068,234.5</t>
  </si>
  <si>
    <t xml:space="preserve"> 10.07.2025 12:37:14</t>
  </si>
  <si>
    <t xml:space="preserve"> REF:197f3ae844bfabe9 SIMAPP FT FROM NESTORY CHRISPIN MTEY TO SHAODU Malipo N/A</t>
  </si>
  <si>
    <t xml:space="preserve"> 10.07.2025 12:33:10</t>
  </si>
  <si>
    <t xml:space="preserve"> 36,068,234.5</t>
  </si>
  <si>
    <t xml:space="preserve"> 10.07.2025 12:41:02</t>
  </si>
  <si>
    <t xml:space="preserve"> REF:197f3b2001fc7b49 SIMUSSD FT FROM ADAM SAID KONDO TO SHAODU  N/A</t>
  </si>
  <si>
    <t xml:space="preserve"> 10.07.2025 12:36:58</t>
  </si>
  <si>
    <t xml:space="preserve"> 3,606,000.00</t>
  </si>
  <si>
    <t xml:space="preserve"> 39,674,234.5</t>
  </si>
  <si>
    <t xml:space="preserve"> 10.07.2025 12:44:41</t>
  </si>
  <si>
    <t xml:space="preserve"> REF:197f3b5591768b82 AGENCY FT AB17521404374103719060:Vice mbise:Pay N/A</t>
  </si>
  <si>
    <t xml:space="preserve"> 41,824,234.5</t>
  </si>
  <si>
    <t xml:space="preserve"> 10.07.2025 13:12:00</t>
  </si>
  <si>
    <t xml:space="preserve"> TZ#403FTOT251910501#PAINTS AND HARDWARE STORE LIMITED#FIS/3207000/MATERIAL PAYMENT</t>
  </si>
  <si>
    <t xml:space="preserve"> 1,050,000.00</t>
  </si>
  <si>
    <t xml:space="preserve"> 42,874,234.5</t>
  </si>
  <si>
    <t xml:space="preserve"> 10.07.2025 13:27:34</t>
  </si>
  <si>
    <t xml:space="preserve"> REF:197f3dc992c9f983 SIMAPP FT FROM NESTORY CHRISPIN MTEY TO SHAODU Malipo N/A</t>
  </si>
  <si>
    <t xml:space="preserve"> 10.07.2025 13:23:30</t>
  </si>
  <si>
    <t xml:space="preserve"> 43,424,234.5</t>
  </si>
  <si>
    <t xml:space="preserve"> 10.07.2025 14:35:38</t>
  </si>
  <si>
    <t xml:space="preserve"> REF:197f41ae91863a23 AGENCY FT AB17521470935172034089:MARIKO MNZAVA:Deposits N/A</t>
  </si>
  <si>
    <t xml:space="preserve"> 10.07.2025 14:35:37</t>
  </si>
  <si>
    <t xml:space="preserve"> 53,424,234.5</t>
  </si>
  <si>
    <t xml:space="preserve"> 10.07.2025 14:41:35</t>
  </si>
  <si>
    <t xml:space="preserve"> REF:197f4205c9be4a4d SIMAPP FT FROM AMANDI ADINANI MRITA TO SHAODU  N/A</t>
  </si>
  <si>
    <t xml:space="preserve"> 10.07.2025 14:37:31</t>
  </si>
  <si>
    <t xml:space="preserve"> 57,904,234.5</t>
  </si>
  <si>
    <t xml:space="preserve"> 10.07.2025 15:33:55</t>
  </si>
  <si>
    <t xml:space="preserve"> REF:197f45048bffdaab SIMAPP FT FROM AVITUS WILBERD RUTIBA TO SHAODU  N/A</t>
  </si>
  <si>
    <t xml:space="preserve"> 10.07.2025 15:29:51</t>
  </si>
  <si>
    <t xml:space="preserve"> 60,824,234.5</t>
  </si>
  <si>
    <t xml:space="preserve"> 10.07.2025 15:44:20</t>
  </si>
  <si>
    <t xml:space="preserve"> REF:197f459d0a37d958 AGENCY FT AB17521512158923810535:Ngofi hardware:Deposits N/A</t>
  </si>
  <si>
    <t xml:space="preserve"> 10.07.2025 15:44:19</t>
  </si>
  <si>
    <t xml:space="preserve"> 62,284,234.5</t>
  </si>
  <si>
    <t xml:space="preserve"> 10.07.2025 16:00:59</t>
  </si>
  <si>
    <t xml:space="preserve"> REF:197f4690fc462b4d IB FT FROM SHAODU BUILDING MATERIAL LIMITED TO GLOBAL  PURCHASE</t>
  </si>
  <si>
    <t xml:space="preserve"> 2,284,234.5</t>
  </si>
  <si>
    <t xml:space="preserve"> 10.07.2025 16:07:29</t>
  </si>
  <si>
    <t xml:space="preserve"> REF:197f46f055bc6a28 IB FT FROM SHAODU BUILDING MATERIAL LIMITED TO GOODWILL  PURCHASE</t>
  </si>
  <si>
    <t xml:space="preserve"> 726,660.00</t>
  </si>
  <si>
    <t xml:space="preserve"> 1,557,574.5</t>
  </si>
  <si>
    <t xml:space="preserve"> 10.07.2025 17:47:46</t>
  </si>
  <si>
    <t xml:space="preserve"> REF:197f4cad545ceafb AGENCY FT AB17521586223438185567:Mndolwa:Kuweka N/A</t>
  </si>
  <si>
    <t xml:space="preserve"> 6,557,574.5</t>
  </si>
  <si>
    <t xml:space="preserve"> 10.07.2025 18:04:53</t>
  </si>
  <si>
    <t xml:space="preserve"> REF:197f4da7e89cb841 AGENCY FT AB17521596491301555592:Mndolwa:Kuweka N/A</t>
  </si>
  <si>
    <t xml:space="preserve"> 10.07.2025 18:04:52</t>
  </si>
  <si>
    <t xml:space="preserve"> 6,882,574.5</t>
  </si>
  <si>
    <t xml:space="preserve"> 10.07.2025 20:35:26</t>
  </si>
  <si>
    <t xml:space="preserve"> REF:197f56450d1568ce SIMAPP FT FROM NESTORY CHRISPIN MTEY TO SHAODU Malipo N/A</t>
  </si>
  <si>
    <t xml:space="preserve"> 10.07.2025 20:31:21</t>
  </si>
  <si>
    <t xml:space="preserve"> 8,332,574.5</t>
  </si>
  <si>
    <t xml:space="preserve"> 11.07.2025 08:14:51</t>
  </si>
  <si>
    <t xml:space="preserve"> REF:197f7e4aa807abc9 AGENCY FT AB17522106473192500366:MVUNGI:MALIPO N/A</t>
  </si>
  <si>
    <t xml:space="preserve"> 9,092,574.5</t>
  </si>
  <si>
    <t xml:space="preserve"> 11.07.2025 09:00:31</t>
  </si>
  <si>
    <t xml:space="preserve"> REF:197f80e7971e3943 AGENCY FT AB17522133873748086695:Ally omary:Dp N/A</t>
  </si>
  <si>
    <t xml:space="preserve"> 6,600,000.00</t>
  </si>
  <si>
    <t xml:space="preserve"> 15,692,574.5</t>
  </si>
  <si>
    <t xml:space="preserve"> 11.07.2025 09:08:21</t>
  </si>
  <si>
    <t xml:space="preserve"> REF:197f815a44bb2871 AGENCY FT AB17522138570596606186:Juma:Deposits N/A</t>
  </si>
  <si>
    <t xml:space="preserve"> 17,692,574.5</t>
  </si>
  <si>
    <t xml:space="preserve"> 11.07.2025 09:32:01</t>
  </si>
  <si>
    <t xml:space="preserve"> REF:197f82b50828596d SIMAPP FT FROM MWAMVUA RAJABU AMANI TO SHAODU  N/A</t>
  </si>
  <si>
    <t xml:space="preserve"> 11.07.2025 09:27:57</t>
  </si>
  <si>
    <t xml:space="preserve"> 18,392,574.5</t>
  </si>
  <si>
    <t xml:space="preserve"> 11.07.2025 10:18:51</t>
  </si>
  <si>
    <t xml:space="preserve"> REF:197f8562f42cabbf SIMUSSD FT FROM ADAM SAID KONDO TO SHAODU  N/A</t>
  </si>
  <si>
    <t xml:space="preserve"> 11.07.2025 10:14:47</t>
  </si>
  <si>
    <t xml:space="preserve"> 18,584,574.5</t>
  </si>
  <si>
    <t xml:space="preserve"> 11.07.2025 10:24:38</t>
  </si>
  <si>
    <t xml:space="preserve"> REF:197f85f3234058d2 ESB TIPS YAS/ZANTEL 501-25958024396006 25571268076 NASOR MOHAMED ISSA</t>
  </si>
  <si>
    <t xml:space="preserve"> 7,230,000.00</t>
  </si>
  <si>
    <t xml:space="preserve"> 25,814,574.5</t>
  </si>
  <si>
    <t xml:space="preserve"> 11.07.2025 11:20:31</t>
  </si>
  <si>
    <t xml:space="preserve"> REF:197f88ea266a0b8c SIMAPP FT FROM TANZANITE ALUMINIUM PROFI TO SHAODU  N/A</t>
  </si>
  <si>
    <t xml:space="preserve"> 11.07.2025 11:16:26</t>
  </si>
  <si>
    <t xml:space="preserve"> 6,260,000.00</t>
  </si>
  <si>
    <t xml:space="preserve"> 32,074,574.5</t>
  </si>
  <si>
    <t xml:space="preserve"> 11.07.2025 11:21:44</t>
  </si>
  <si>
    <t xml:space="preserve"> REF:197f88fc103daad9 SIMAPP FT FROM FERDINAND G KYAMWANGIRE TO SHAODU Fredy Mbande N/A</t>
  </si>
  <si>
    <t xml:space="preserve"> 11.07.2025 11:17:40</t>
  </si>
  <si>
    <t xml:space="preserve"> 6,980,000.00</t>
  </si>
  <si>
    <t xml:space="preserve"> 39,054,574.5</t>
  </si>
  <si>
    <t xml:space="preserve"> 11.07.2025 11:25:02</t>
  </si>
  <si>
    <t xml:space="preserve"> REF:197f892c7cc8ca0c SIMAPP FT FROM SALOME JUDICATE SHESHU TO SHAODU  N/A</t>
  </si>
  <si>
    <t xml:space="preserve"> 11.07.2025 11:20:58</t>
  </si>
  <si>
    <t xml:space="preserve"> 40,134,574.5</t>
  </si>
  <si>
    <t xml:space="preserve"> 11.07.2025 11:46:04</t>
  </si>
  <si>
    <t xml:space="preserve"> REF:197f8a608e347b6c SIMAPP FT FROM JOHNSON FURAEL LEMA TO SHAODU Malipo ya Cement(Lulu 42</t>
  </si>
  <si>
    <t xml:space="preserve"> 11.07.2025 11:42:00</t>
  </si>
  <si>
    <t xml:space="preserve"> 41,594,574.5</t>
  </si>
  <si>
    <t xml:space="preserve"> 11.07.2025 11:55:44</t>
  </si>
  <si>
    <t xml:space="preserve"> REF:197f8aee44beb88e AGENCY FT AB17522239004744238405:Peter kavishe:Deposit N/A</t>
  </si>
  <si>
    <t xml:space="preserve"> 43,594,574.5</t>
  </si>
  <si>
    <t xml:space="preserve"> 11.07.2025 12:17:57</t>
  </si>
  <si>
    <t xml:space="preserve"> REF:197f8c33925dcb38 SIMAPP FT FROM FRANCO MOLOLO MWAKABUTA TO SHAODU  N/A</t>
  </si>
  <si>
    <t xml:space="preserve"> 11.07.2025 12:13:53</t>
  </si>
  <si>
    <t xml:space="preserve"> 49,594,574.5</t>
  </si>
  <si>
    <t xml:space="preserve"> 11.07.2025 12:42:21</t>
  </si>
  <si>
    <t xml:space="preserve"> REF:197f8d98fa67ea86 AGENCY FT AB17522266968367738742:Kidunyu:Deposits N/A</t>
  </si>
  <si>
    <t xml:space="preserve"> 2,244,000.00</t>
  </si>
  <si>
    <t xml:space="preserve"> 51,838,574.5</t>
  </si>
  <si>
    <t xml:space="preserve"> 11.07.2025 12:42:55</t>
  </si>
  <si>
    <t xml:space="preserve"> REF:197f8da13b2188c6 AGENCY FT AB17522267307798912408:Paints:Biashara N/A</t>
  </si>
  <si>
    <t xml:space="preserve"> 11.07.2025 12:42:54</t>
  </si>
  <si>
    <t xml:space="preserve"> 52,838,574.5</t>
  </si>
  <si>
    <t xml:space="preserve"> 11.07.2025 12:51:04</t>
  </si>
  <si>
    <t xml:space="preserve"> REF:197f8e18ca936991 SIMAPP FT FROM MWANAISHA AMIRI MGOSI TO SHAODU malipo chuma N/A</t>
  </si>
  <si>
    <t xml:space="preserve"> 11.07.2025 12:47:00</t>
  </si>
  <si>
    <t xml:space="preserve"> 3,055,000.00</t>
  </si>
  <si>
    <t xml:space="preserve"> 55,893,574.5</t>
  </si>
  <si>
    <t xml:space="preserve"> 11.07.2025 12:55:00</t>
  </si>
  <si>
    <t xml:space="preserve"> TZ#403FTOT251920502#PAINTS AND HARDWARE STORE LIMITED#FIS/3207000/MATERIAL PAYMENT</t>
  </si>
  <si>
    <t xml:space="preserve"> 57,093,574.5</t>
  </si>
  <si>
    <t xml:space="preserve"> 11.07.2025 13:03:14</t>
  </si>
  <si>
    <t xml:space="preserve"> REF:197f8ecae7a80a56 SIMAPP FT FROM OMAR SAID OMAR TO SHAODU  N/A</t>
  </si>
  <si>
    <t xml:space="preserve"> 11.07.2025 12:59:10</t>
  </si>
  <si>
    <t xml:space="preserve"> 66,293,574.5</t>
  </si>
  <si>
    <t xml:space="preserve"> 11.07.2025 13:09:35</t>
  </si>
  <si>
    <t xml:space="preserve"> REF:197f8f27f6dc782c AGENCY FT AB17522283309756978161:Hansi:Dp N/A</t>
  </si>
  <si>
    <t xml:space="preserve"> 1,645,000.00</t>
  </si>
  <si>
    <t xml:space="preserve"> 67,938,574.5</t>
  </si>
  <si>
    <t xml:space="preserve"> 11.07.2025 13:46:17</t>
  </si>
  <si>
    <t xml:space="preserve"> REF:197f9141a7a67ac1 SIMAPP FT FROM DENIS AMBROSE KINUNDA TO SHAODU  N/A</t>
  </si>
  <si>
    <t xml:space="preserve"> 11.07.2025 13:42:13</t>
  </si>
  <si>
    <t xml:space="preserve"> 69,398,574.5</t>
  </si>
  <si>
    <t xml:space="preserve"> 11.07.2025 14:17:19</t>
  </si>
  <si>
    <t xml:space="preserve"> REF:197f9343a8f9d9d6 ESB TIPS NMB 016-801RTO5251920004 80110005002 TBA TBA TBA TO SHAODU B</t>
  </si>
  <si>
    <t xml:space="preserve"> 72,398,574.5</t>
  </si>
  <si>
    <t xml:space="preserve"> 11.07.2025 15:09:00</t>
  </si>
  <si>
    <t xml:space="preserve"> REF:197f95fd316ca9a1 AGENCY FT AB17522354959712370159:Sa stores:Deposit N/A</t>
  </si>
  <si>
    <t xml:space="preserve"> 332,000.00</t>
  </si>
  <si>
    <t xml:space="preserve"> 72,730,574.5</t>
  </si>
  <si>
    <t xml:space="preserve"> 11.07.2025 15:19:48</t>
  </si>
  <si>
    <t xml:space="preserve"> REF:197f969b817799e6 AGENCY FT AB17522361444283431298:Mosses kasebele:Kuweka N/A</t>
  </si>
  <si>
    <t xml:space="preserve"> 73,330,574.5</t>
  </si>
  <si>
    <t xml:space="preserve"> 11.07.2025 17:50:06</t>
  </si>
  <si>
    <t xml:space="preserve"> REF:197f9f3527f4ba26 IB FT FROM SHAODU BUILDING MATERIAL LIMITED TO KEDA  PURCHASE</t>
  </si>
  <si>
    <t xml:space="preserve"> 3,330,574.5</t>
  </si>
  <si>
    <t xml:space="preserve"> 11.07.2025 18:21:58</t>
  </si>
  <si>
    <t xml:space="preserve"> REF:197fa107dd9ac870 AGENCY FT AB17522470736945739651:Enock:Deposit N/A</t>
  </si>
  <si>
    <t xml:space="preserve"> 9,330,574.5</t>
  </si>
  <si>
    <t xml:space="preserve"> 12.07.2025 09:21:37</t>
  </si>
  <si>
    <t xml:space="preserve"> REF:197fd48252d7d923 AGENCY FT AB17523010529452585424:Stinus:Deposits N/A</t>
  </si>
  <si>
    <t xml:space="preserve"> 10,730,574.5</t>
  </si>
  <si>
    <t xml:space="preserve"> 12.07.2025 09:49:39</t>
  </si>
  <si>
    <t xml:space="preserve"> REF:197fd61ce9c14af7 SIMUSSD FT FROM ADAM SAID KONDO TO SHAODU  N/A</t>
  </si>
  <si>
    <t xml:space="preserve"> 12.07.2025 09:45:35</t>
  </si>
  <si>
    <t xml:space="preserve"> 3,719,200.00</t>
  </si>
  <si>
    <t xml:space="preserve"> 14,449,774.5</t>
  </si>
  <si>
    <t xml:space="preserve"> 12.07.2025 09:56:34</t>
  </si>
  <si>
    <t xml:space="preserve"> REF:197fd682508ac85e AGENCY FT AB17523031499139781977:Mpita:Deposit N/A</t>
  </si>
  <si>
    <t xml:space="preserve"> 16,449,774.5</t>
  </si>
  <si>
    <t xml:space="preserve"> 12.07.2025 10:30:51</t>
  </si>
  <si>
    <t xml:space="preserve"> REF:197fd8785abaf9dc SIMAPP FT FROM FRANCO MOLOLO MWAKABUTA TO SHAODU  N/A</t>
  </si>
  <si>
    <t xml:space="preserve"> 12.07.2025 10:26:46</t>
  </si>
  <si>
    <t xml:space="preserve"> 1,743,000.00</t>
  </si>
  <si>
    <t xml:space="preserve"> 18,192,774.5</t>
  </si>
  <si>
    <t xml:space="preserve"> 12.07.2025 10:33:04</t>
  </si>
  <si>
    <t xml:space="preserve"> REF:197fd898e6c76b93 AGENCY FT AB17523053397839131297:Africa one:Deposit N/A</t>
  </si>
  <si>
    <t xml:space="preserve"> 8,620,000.00</t>
  </si>
  <si>
    <t xml:space="preserve"> 26,812,774.5</t>
  </si>
  <si>
    <t xml:space="preserve"> 12.07.2025 11:06:05</t>
  </si>
  <si>
    <t xml:space="preserve"> REF:197fda7c75291b73 AGENCY FT AB17523073201956768508:Munuo:Kuweka N/A</t>
  </si>
  <si>
    <t xml:space="preserve"> 28,312,774.5</t>
  </si>
  <si>
    <t xml:space="preserve"> 12.07.2025 11:07:48</t>
  </si>
  <si>
    <t xml:space="preserve"> REF:197fda95cc3b3b5b IB FT FROM SHAODU BUILDING MATERIAL LIMITED TO GOODWILL  PURCHASE</t>
  </si>
  <si>
    <t xml:space="preserve"> 3,933,105.00</t>
  </si>
  <si>
    <t xml:space="preserve"> 24,379,669.5</t>
  </si>
  <si>
    <t xml:space="preserve"> 12.07.2025 11:08:07</t>
  </si>
  <si>
    <t xml:space="preserve"> REF:197fda9a4dc31aec SIMAPP FT FROM JACKSON LABAN MUNUO TO SHAODU  N/A</t>
  </si>
  <si>
    <t xml:space="preserve"> 12.07.2025 11:04:02</t>
  </si>
  <si>
    <t xml:space="preserve"> 27,879,669.5</t>
  </si>
  <si>
    <t xml:space="preserve"> 12.07.2025 11:15:07</t>
  </si>
  <si>
    <t xml:space="preserve"> REF:197fdb00eaac0845 AGENCY FT AB17523078627975411232:Ibraa:Kuweka N/A</t>
  </si>
  <si>
    <t xml:space="preserve"> 29,439,669.5</t>
  </si>
  <si>
    <t xml:space="preserve"> 12.07.2025 11:26:50</t>
  </si>
  <si>
    <t xml:space="preserve"> REF:197fdbac8345ca9a SIMAPP FT FROM SHUKURU LAURENTI LUVANDA TO SHAODU  N/A</t>
  </si>
  <si>
    <t xml:space="preserve"> 12.07.2025 11:22:46</t>
  </si>
  <si>
    <t xml:space="preserve"> 30,439,669.5</t>
  </si>
  <si>
    <t xml:space="preserve"> 12.07.2025 11:33:46</t>
  </si>
  <si>
    <t xml:space="preserve"> REF:197fdc11f6ebb83d AGENCY FT AB17523089812879425189:Mndolwa:Kuweka N/A</t>
  </si>
  <si>
    <t xml:space="preserve"> 3,630,000.00</t>
  </si>
  <si>
    <t xml:space="preserve"> 34,069,669.5</t>
  </si>
  <si>
    <t xml:space="preserve"> 12.07.2025 11:46:20</t>
  </si>
  <si>
    <t xml:space="preserve"> REF:197fdcca2e3129a4 AGENCY FT AB17523097359036214687:Mndolwa:Kuweka N/A</t>
  </si>
  <si>
    <t xml:space="preserve"> 975,000.00</t>
  </si>
  <si>
    <t xml:space="preserve"> 35,044,669.5</t>
  </si>
  <si>
    <t xml:space="preserve"> 12.07.2025 11:59:53</t>
  </si>
  <si>
    <t xml:space="preserve"> REF:197fdd907db5f905 IB FT FROM SHAODU BUILDING MATERIAL LIMITED TO GOODWILL  PURCHASE</t>
  </si>
  <si>
    <t xml:space="preserve"> 2,286,900.00</t>
  </si>
  <si>
    <t xml:space="preserve"> 32,757,769.5</t>
  </si>
  <si>
    <t xml:space="preserve"> 12.07.2025 12:05:10</t>
  </si>
  <si>
    <t xml:space="preserve"> REF:197fddddf36c2bce AGENCY FT AB17523108653789903865:IBRA:Deposits N/A</t>
  </si>
  <si>
    <t xml:space="preserve"> 41,357,769.5</t>
  </si>
  <si>
    <t xml:space="preserve"> 12.07.2025 12:48:49</t>
  </si>
  <si>
    <t xml:space="preserve"> REF:197fe0990f1cc9ef ESB TIPS AIRTEL 504-APCTZ178664374636288 255694055597 ELIZABERTHAN MA</t>
  </si>
  <si>
    <t xml:space="preserve"> 42,782,769.5</t>
  </si>
  <si>
    <t xml:space="preserve"> 12.07.2025 13:13:55</t>
  </si>
  <si>
    <t xml:space="preserve"> REF:197fe1ccfcd15945 SIMAPP FT FROM EDSON JAPHET KADUMA TO SHAODU  N/A</t>
  </si>
  <si>
    <t xml:space="preserve"> 12.07.2025 13:09:50</t>
  </si>
  <si>
    <t xml:space="preserve"> 50,082,769.5</t>
  </si>
  <si>
    <t xml:space="preserve"> 12.07.2025 15:38:33</t>
  </si>
  <si>
    <t xml:space="preserve"> REF:197fea13bf85e9eb SIMAPP FT FROM SHECKY MOHAMEDI NGWILIZI TO SHAODU  N/A</t>
  </si>
  <si>
    <t xml:space="preserve"> 12.07.2025 15:34:29</t>
  </si>
  <si>
    <t xml:space="preserve"> 50,907,769.5</t>
  </si>
  <si>
    <t xml:space="preserve"> 12.07.2025 16:18:42</t>
  </si>
  <si>
    <t xml:space="preserve"> REF:197fec5fbb473a48 AGENCY FT AB17523260770763272898:FADHILI TANGU:Deposits N/A</t>
  </si>
  <si>
    <t xml:space="preserve"> 12.07.2025 16:18:41</t>
  </si>
  <si>
    <t xml:space="preserve"> 53,407,769.5</t>
  </si>
  <si>
    <t xml:space="preserve"> 12.07.2025 19:30:44</t>
  </si>
  <si>
    <t xml:space="preserve"> REF:197ff75ccae32a58 AGENCY FT AB17523375993202465927:Stinus:Deposit N/A</t>
  </si>
  <si>
    <t xml:space="preserve"> 54,607,769.5</t>
  </si>
  <si>
    <t xml:space="preserve"> 13.07.2025 10:31:43</t>
  </si>
  <si>
    <t xml:space="preserve"> REF:19802b268679d8e6 ESB TIPS YAS/ZANTEL 501-25499287524672 25571549038 KIMARA TO SHAODU B</t>
  </si>
  <si>
    <t xml:space="preserve"> 57,107,769.5</t>
  </si>
  <si>
    <t xml:space="preserve"> 13.07.2025 19:55:32</t>
  </si>
  <si>
    <t xml:space="preserve"> REF:19804b2dba30fa14 AGENCY FT AB17524254869431432953:Raymond:Mauzo N/A</t>
  </si>
  <si>
    <t xml:space="preserve"> 810,000.00</t>
  </si>
  <si>
    <t xml:space="preserve"> 57,917,769.5</t>
  </si>
  <si>
    <t xml:space="preserve"> 13.07.2025 19:57:54</t>
  </si>
  <si>
    <t xml:space="preserve"> REF:19804b5049b54a72 AGENCY FT AB17524256284635108194:Shadrack:Mauzo N/A</t>
  </si>
  <si>
    <t xml:space="preserve"> 13.07.2025 19:57:53</t>
  </si>
  <si>
    <t xml:space="preserve"> 58,837,769.5</t>
  </si>
  <si>
    <t xml:space="preserve"> 14.07.2025 05:48:47</t>
  </si>
  <si>
    <t xml:space="preserve"> 58,837,409.5</t>
  </si>
  <si>
    <t xml:space="preserve"> 14.07.2025 07:43:05</t>
  </si>
  <si>
    <t xml:space="preserve"> REF:198073aa0368dbd1 SIMAPP FT FROM LIVING MICHAELI KITALY TO SHAODU  N/A</t>
  </si>
  <si>
    <t xml:space="preserve"> 14.07.2025 07:38:59</t>
  </si>
  <si>
    <t xml:space="preserve"> 5,840,000.00</t>
  </si>
  <si>
    <t xml:space="preserve"> 64,677,409.5</t>
  </si>
  <si>
    <t xml:space="preserve"> 14.07.2025 08:28:47</t>
  </si>
  <si>
    <t xml:space="preserve"> REF:198076477a8118a9 AGENCY FT AB17524706812695910232:Ally omary:Dp N/A</t>
  </si>
  <si>
    <t xml:space="preserve"> 14.07.2025 08:28:46</t>
  </si>
  <si>
    <t xml:space="preserve"> 5,510,000.00</t>
  </si>
  <si>
    <t xml:space="preserve"> 70,187,409.5</t>
  </si>
  <si>
    <t xml:space="preserve"> 14.07.2025 08:39:42</t>
  </si>
  <si>
    <t xml:space="preserve"> REF:198076e75e971a15 AGENCY FT AB17524713361029257573:Aveline paul tarimo:Deposit N/A</t>
  </si>
  <si>
    <t xml:space="preserve"> 14.07.2025 08:39:41</t>
  </si>
  <si>
    <t xml:space="preserve"> 74,537,409.5</t>
  </si>
  <si>
    <t xml:space="preserve"> 14.07.2025 09:08:31</t>
  </si>
  <si>
    <t xml:space="preserve"> REF:1980788d9031abb4 AGENCY FT AB17524730653732740983:RAJABU:Dep N/A</t>
  </si>
  <si>
    <t xml:space="preserve"> 4,450,000.00</t>
  </si>
  <si>
    <t xml:space="preserve"> 78,987,409.5</t>
  </si>
  <si>
    <t xml:space="preserve"> 14.07.2025 09:13:57</t>
  </si>
  <si>
    <t xml:space="preserve"> REF:198078dd1e9f6b0a SIMAPP FT FROM BUBBLE GUPPIES SCHOOL TO SHAODU  N/A</t>
  </si>
  <si>
    <t xml:space="preserve"> 14.07.2025 09:09:51</t>
  </si>
  <si>
    <t xml:space="preserve"> 80,467,409.5</t>
  </si>
  <si>
    <t xml:space="preserve"> 14.07.2025 09:36:16</t>
  </si>
  <si>
    <t xml:space="preserve"> REF:19807a23fcfe7ad1 SIMAPP FT FROM DAUDI JUMA KIBINGIRA TO SHAODU  N/A</t>
  </si>
  <si>
    <t xml:space="preserve"> 14.07.2025 09:32:10</t>
  </si>
  <si>
    <t xml:space="preserve"> 90,467,409.5</t>
  </si>
  <si>
    <t xml:space="preserve"> 14.07.2025 10:07:50</t>
  </si>
  <si>
    <t xml:space="preserve"> REF:19807bf17a191aff SIMAPP FT FROM ZAY SHUAIBU FALISI TO SHAODU  N/A</t>
  </si>
  <si>
    <t xml:space="preserve"> 14.07.2025 10:03:40</t>
  </si>
  <si>
    <t xml:space="preserve"> 91,917,409.5</t>
  </si>
  <si>
    <t xml:space="preserve"> 14.07.2025 10:13:02</t>
  </si>
  <si>
    <t xml:space="preserve"> REF:19807c3d793c6b37 AGENCY FT AB17524769317624810370:Daud juma:Malipo N/A</t>
  </si>
  <si>
    <t xml:space="preserve"> 14.07.2025 10:13:01</t>
  </si>
  <si>
    <t xml:space="preserve"> 98,317,409.5</t>
  </si>
  <si>
    <t xml:space="preserve"> 14.07.2025 10:35:37</t>
  </si>
  <si>
    <t xml:space="preserve"> REF:19807d8973690b46 SIMAPP FT FROM LIVING MICHAELI KITALY TO SHAODU  N/A</t>
  </si>
  <si>
    <t xml:space="preserve"> 14.07.2025 10:31:31</t>
  </si>
  <si>
    <t xml:space="preserve"> 87,000.00</t>
  </si>
  <si>
    <t xml:space="preserve"> 98,404,409.5</t>
  </si>
  <si>
    <t xml:space="preserve"> 14.07.2025 10:53:29</t>
  </si>
  <si>
    <t xml:space="preserve"> REF:19807e8ec67f08f2 SIMAPP FT FROM INNOCENT ENOCK RABI TO SHAODU  N/A</t>
  </si>
  <si>
    <t xml:space="preserve"> 14.07.2025 10:49:22</t>
  </si>
  <si>
    <t xml:space="preserve"> 98,769,409.5</t>
  </si>
  <si>
    <t xml:space="preserve"> 14.07.2025 11:03:48</t>
  </si>
  <si>
    <t xml:space="preserve"> REF:19807f26515e5803 SIMAPP FT FROM MOHAMEDI HAMISI NGOTA TO SHAODU  N/A</t>
  </si>
  <si>
    <t xml:space="preserve"> 14.07.2025 10:59:42</t>
  </si>
  <si>
    <t xml:space="preserve"> 5,644,000.00</t>
  </si>
  <si>
    <t xml:space="preserve"> 104,413,409.5</t>
  </si>
  <si>
    <t xml:space="preserve"> 14.07.2025 11:18:48</t>
  </si>
  <si>
    <t xml:space="preserve"> REF:19808002162e2884 SIMAPP FT FROM NANDALA NANDALA KIMWERA TO SHAODU  N/A</t>
  </si>
  <si>
    <t xml:space="preserve"> 14.07.2025 11:14:43</t>
  </si>
  <si>
    <t xml:space="preserve"> 106,693,409.5</t>
  </si>
  <si>
    <t xml:space="preserve"> 14.07.2025 11:54:33</t>
  </si>
  <si>
    <t xml:space="preserve"> REF:1980820d962c491d AGENCY FT AB17524830269864525644:KANYIKA:Malipo ya cement N/A</t>
  </si>
  <si>
    <t xml:space="preserve"> 14.07.2025 11:54:32</t>
  </si>
  <si>
    <t xml:space="preserve"> 108,153,409.5</t>
  </si>
  <si>
    <t xml:space="preserve"> 14.07.2025 12:04:29</t>
  </si>
  <si>
    <t xml:space="preserve"> REF:1980829f3b12c820 SIMAPP FT FROM MWANAISHA AMIRI MGOSI TO SHAODU malipo chuma  N/A</t>
  </si>
  <si>
    <t xml:space="preserve"> 14.07.2025 12:00:23</t>
  </si>
  <si>
    <t xml:space="preserve"> 112,253,409.5</t>
  </si>
  <si>
    <t xml:space="preserve"> 14.07.2025 13:16:55</t>
  </si>
  <si>
    <t xml:space="preserve"> REF:198086c447f28bdc AGENCY FT AB17524879695631321172:Maganda:Pesa N/A</t>
  </si>
  <si>
    <t xml:space="preserve"> 115,153,409.5</t>
  </si>
  <si>
    <t xml:space="preserve"> 14.07.2025 13:47:00</t>
  </si>
  <si>
    <t xml:space="preserve"> REF:1980887cd8375971 AGENCY FT AB17524897742249467344:MALIKI ALIFA:Deposits N/A</t>
  </si>
  <si>
    <t xml:space="preserve"> 14.07.2025 13:46:59</t>
  </si>
  <si>
    <t xml:space="preserve"> 118,153,409.5</t>
  </si>
  <si>
    <t xml:space="preserve"> 14.07.2025 14:26:05</t>
  </si>
  <si>
    <t xml:space="preserve"> TMS CASH DEPOSIT MARIKO MNZAVA AKIBA REF:FB23131752492364</t>
  </si>
  <si>
    <t xml:space="preserve"> 14.07.2025 14:26:04</t>
  </si>
  <si>
    <t xml:space="preserve"> 127,153,409.5</t>
  </si>
  <si>
    <t xml:space="preserve"> 14.07.2025 15:58:57</t>
  </si>
  <si>
    <t xml:space="preserve"> REF:19809045b8b9c953 ESB TIPS VODACOM 503-CGE3J0G7JD9 255763915053 SULEIMAN NKINGWA TO SHA</t>
  </si>
  <si>
    <t xml:space="preserve"> 132,153,409.5</t>
  </si>
  <si>
    <t xml:space="preserve"> 14.07.2025 15:59:52</t>
  </si>
  <si>
    <t xml:space="preserve"> REF:1980901721de9aa1 SIMAPP FT FROM SULEIMAN YALEMA NKINGWA TO SHAODU  N/A</t>
  </si>
  <si>
    <t xml:space="preserve"> 14.07.2025 15:55:46</t>
  </si>
  <si>
    <t xml:space="preserve"> 129,153,409.5</t>
  </si>
  <si>
    <t xml:space="preserve"> 14.07.2025 16:32:30</t>
  </si>
  <si>
    <t xml:space="preserve"> REF:198091f53059982a SIMAPP FT FROM SWEDI ANDREA MWENDA TO SHAODU  N/A</t>
  </si>
  <si>
    <t xml:space="preserve"> 14.07.2025 16:28:24</t>
  </si>
  <si>
    <t xml:space="preserve"> 1,613,000.00</t>
  </si>
  <si>
    <t xml:space="preserve"> 133,766,409.5</t>
  </si>
  <si>
    <t xml:space="preserve"> 14.07.2025 16:39:19</t>
  </si>
  <si>
    <t xml:space="preserve"> REF:198092590a2dd9a6 IB FT FROM SHAODU BUILDING MATERIAL LIMITED TO KINGDOM  PURCHASE</t>
  </si>
  <si>
    <t xml:space="preserve"> 131,576,409.5</t>
  </si>
  <si>
    <t xml:space="preserve"> 14.07.2025 16:59:31</t>
  </si>
  <si>
    <t xml:space="preserve"> REF:1980938105dfaac1 SIMAPP FT FROM MARIAM OTHUMAN AWADHI TO SHAODU cement  N/A</t>
  </si>
  <si>
    <t xml:space="preserve"> 14.07.2025 16:55:25</t>
  </si>
  <si>
    <t xml:space="preserve"> 133,036,409.5</t>
  </si>
  <si>
    <t xml:space="preserve"> 14.07.2025 17:28:08</t>
  </si>
  <si>
    <t xml:space="preserve"> REF:198095241109a847 SIMAPP FT FROM CHARLES COLLIN MREMA TO SHAODU  N/A</t>
  </si>
  <si>
    <t xml:space="preserve"> 14.07.2025 17:24:02</t>
  </si>
  <si>
    <t xml:space="preserve"> 4,725,800.00</t>
  </si>
  <si>
    <t xml:space="preserve"> 137,762,209.5</t>
  </si>
  <si>
    <t xml:space="preserve"> 14.07.2025 17:37:58</t>
  </si>
  <si>
    <t xml:space="preserve"> REF:198095b41fc22a10 SIMAPP FT FROM MARIAMU HASSAN KIZUNGU TO SHAODU Lulu Cement  N/A</t>
  </si>
  <si>
    <t xml:space="preserve"> 14.07.2025 17:33:52</t>
  </si>
  <si>
    <t xml:space="preserve"> 139,762,209.5</t>
  </si>
  <si>
    <t xml:space="preserve"> 14.07.2025 17:40:35</t>
  </si>
  <si>
    <t xml:space="preserve"> REF:198095da6ad3dbf5 AGENCY FT AB17525037889089130261:JUMA SHAABAN MAALIM:Deposits N/A</t>
  </si>
  <si>
    <t xml:space="preserve"> 14.07.2025 17:40:34</t>
  </si>
  <si>
    <t xml:space="preserve"> 2,098,000.00</t>
  </si>
  <si>
    <t xml:space="preserve"> 141,860,209.5</t>
  </si>
  <si>
    <t xml:space="preserve"> 14.07.2025 17:52:39</t>
  </si>
  <si>
    <t xml:space="preserve"> REF:1980968b73255bfb IB FT FROM SHAODU BUILDING MATERIAL LIMITED TO KEDA  PURCHASE</t>
  </si>
  <si>
    <t xml:space="preserve"> 41,860,209.5</t>
  </si>
  <si>
    <t xml:space="preserve"> 14.07.2025 17:55:24</t>
  </si>
  <si>
    <t xml:space="preserve"> REF:198096b39a413870 IB FT FROM SHAODU BUILDING MATERIAL LIMITED TO XINGHAO  PURCHASE</t>
  </si>
  <si>
    <t xml:space="preserve"> 9,860,209.5</t>
  </si>
  <si>
    <t xml:space="preserve"> 14.07.2025 18:55:51</t>
  </si>
  <si>
    <t xml:space="preserve"> REF:19809a64e717f984 ESB TIPS YAS/ZANTEL 501-25383668652174 255655846390 JUMA MAALIM TO SH</t>
  </si>
  <si>
    <t xml:space="preserve"> 14.07.2025 18:55:50</t>
  </si>
  <si>
    <t xml:space="preserve"> 9,870,209.5</t>
  </si>
  <si>
    <t xml:space="preserve"> 14.07.2025 19:59:10</t>
  </si>
  <si>
    <t xml:space="preserve"> REF:19809dc832dbd96d AGENCY FT AB17525121028704554965:Jumanne:Cement N/A</t>
  </si>
  <si>
    <t xml:space="preserve"> 14.07.2025 19:59:08</t>
  </si>
  <si>
    <t xml:space="preserve"> 11,370,209.5</t>
  </si>
  <si>
    <t xml:space="preserve"> 14.07.2025 21:20:49</t>
  </si>
  <si>
    <t xml:space="preserve"> REF:1980a2749316981b SIMAPP FT FROM STELA ADAMU MARO TO SHAODU malipo ya cement 100 N/A</t>
  </si>
  <si>
    <t xml:space="preserve"> 14.07.2025 21:16:43</t>
  </si>
  <si>
    <t xml:space="preserve"> 12,830,209.5</t>
  </si>
  <si>
    <t xml:space="preserve"> 15.07.2025 08:19:29</t>
  </si>
  <si>
    <t xml:space="preserve"> REF:1980c824e59e18b3 AGENCY FT AB17525565228321821749:Ally omary:Dp N/A</t>
  </si>
  <si>
    <t xml:space="preserve"> 15.07.2025 08:19:28</t>
  </si>
  <si>
    <t xml:space="preserve"> 5,172,500.00</t>
  </si>
  <si>
    <t xml:space="preserve"> 18,002,709.5</t>
  </si>
  <si>
    <t xml:space="preserve"> 15.07.2025 08:30:05</t>
  </si>
  <si>
    <t xml:space="preserve"> REF:1980c8c03b7059ef AGENCY FT AB17525571590535172707:Abeid:Cash depost N/A</t>
  </si>
  <si>
    <t xml:space="preserve"> 11,480,000.00</t>
  </si>
  <si>
    <t xml:space="preserve"> 29,482,709.5</t>
  </si>
  <si>
    <t xml:space="preserve"> 15.07.2025 08:30:26</t>
  </si>
  <si>
    <t xml:space="preserve"> REF:1980c8c56d2a3b35 AGENCY FT AB17525571803121998132:Stinus:Deposit N/A</t>
  </si>
  <si>
    <t xml:space="preserve"> 31,682,709.5</t>
  </si>
  <si>
    <t xml:space="preserve"> 15.07.2025 08:33:03</t>
  </si>
  <si>
    <t xml:space="preserve"> TZ#TZ1OL25071500018#SINOHYDRO CORPORATION LIMITED#OTHERS</t>
  </si>
  <si>
    <t xml:space="preserve"> 35,425,000.00</t>
  </si>
  <si>
    <t xml:space="preserve"> 67,107,709.5</t>
  </si>
  <si>
    <t xml:space="preserve"> 15.07.2025 08:39:36</t>
  </si>
  <si>
    <t xml:space="preserve"> REF:1980c94ba99f791b AGENCY FT AB17525577301779988003:Nandala:Deposits N/A</t>
  </si>
  <si>
    <t xml:space="preserve"> 3,755,000.00</t>
  </si>
  <si>
    <t xml:space="preserve"> 70,862,709.5</t>
  </si>
  <si>
    <t xml:space="preserve"> 15.07.2025 08:54:56</t>
  </si>
  <si>
    <t xml:space="preserve"> REF:1980ca2c4d4248f9 AGENCY FT AB17525586501859183481:MPOGOLO:KUWEKA N/A</t>
  </si>
  <si>
    <t xml:space="preserve"> 71,522,709.5</t>
  </si>
  <si>
    <t xml:space="preserve"> 15.07.2025 09:20:41</t>
  </si>
  <si>
    <t xml:space="preserve"> REF:1980cba56a01983c SIMAPP FT FROM EDSON JAPHET KADUMA TO SHAODU  N/A</t>
  </si>
  <si>
    <t xml:space="preserve"> 15.07.2025 09:16:35</t>
  </si>
  <si>
    <t xml:space="preserve"> 77,122,709.5</t>
  </si>
  <si>
    <t xml:space="preserve"> 15.07.2025 09:32:45</t>
  </si>
  <si>
    <t xml:space="preserve"> REF:1980cc55f9622a00 AGENCY FT AB17525609181026700615:Ezra:Others N/A</t>
  </si>
  <si>
    <t xml:space="preserve"> 15.07.2025 09:32:44</t>
  </si>
  <si>
    <t xml:space="preserve"> 82,122,709.5</t>
  </si>
  <si>
    <t xml:space="preserve"> 15.07.2025 09:32:57</t>
  </si>
  <si>
    <t xml:space="preserve"> REF:1980cc590d3adb28 AGENCY FT AB17525609306895418946:Elly Mwanga:Payment N/A</t>
  </si>
  <si>
    <t xml:space="preserve"> 15.07.2025 09:32:56</t>
  </si>
  <si>
    <t xml:space="preserve"> 83,582,709.5</t>
  </si>
  <si>
    <t xml:space="preserve"> 15.07.2025 10:40:28</t>
  </si>
  <si>
    <t xml:space="preserve"> REF:1980d036490b0a91 AGENCY FT AB17525649826848176963:Nandala:Deposit N/A</t>
  </si>
  <si>
    <t xml:space="preserve"> 83,882,709.5</t>
  </si>
  <si>
    <t xml:space="preserve"> 15.07.2025 10:55:15</t>
  </si>
  <si>
    <t xml:space="preserve"> REF:1980d10e8c3199c5 AGENCY FT AB17525658678114140151:Stephano mzenha:Malipo ya cement N/A</t>
  </si>
  <si>
    <t xml:space="preserve"> 15.07.2025 10:55:14</t>
  </si>
  <si>
    <t xml:space="preserve"> 93,452,709.5</t>
  </si>
  <si>
    <t xml:space="preserve"> 15.07.2025 11:23:17</t>
  </si>
  <si>
    <t xml:space="preserve"> REF:1980d2a972483bb7 SIMAPP FT FROM WINFRIDA CHRISTIAN MAHAVA TO SHAODU  N/A</t>
  </si>
  <si>
    <t xml:space="preserve"> 15.07.2025 11:19:11</t>
  </si>
  <si>
    <t xml:space="preserve"> 1,930,000.00</t>
  </si>
  <si>
    <t xml:space="preserve"> 95,382,709.5</t>
  </si>
  <si>
    <t xml:space="preserve"> 15.07.2025 11:55:01</t>
  </si>
  <si>
    <t xml:space="preserve"> REF:1980d47a1626cbc9 SIMAPP FT FROM ALLY SELEMANI MVUGARO TO SHAODU  N/A</t>
  </si>
  <si>
    <t xml:space="preserve"> 15.07.2025 11:50:54</t>
  </si>
  <si>
    <t xml:space="preserve"> 100,417,709.5</t>
  </si>
  <si>
    <t xml:space="preserve"> 15.07.2025 11:57:46</t>
  </si>
  <si>
    <t xml:space="preserve"> REF:1980d4a2880ea873 SIMAPP FT FROM NESTORY CHRISPIN MTEY TO SHAODU Malipo N/A</t>
  </si>
  <si>
    <t xml:space="preserve"> 15.07.2025 11:53:40</t>
  </si>
  <si>
    <t xml:space="preserve"> 108,997,709.5</t>
  </si>
  <si>
    <t xml:space="preserve"> 15.07.2025 12:08:50</t>
  </si>
  <si>
    <t xml:space="preserve"> REF:1980d544324feb3c AGENCY FT AB17525702825032986907:Paints:Biashara N/A</t>
  </si>
  <si>
    <t xml:space="preserve"> 109,997,709.5</t>
  </si>
  <si>
    <t xml:space="preserve"> 15.07.2025 12:13:20</t>
  </si>
  <si>
    <t xml:space="preserve"> REF:1980d586908a1a00 AGENCY FT AB17525705542609051558:Rama Hardware:Dp N/A</t>
  </si>
  <si>
    <t xml:space="preserve"> 4,440,000.00</t>
  </si>
  <si>
    <t xml:space="preserve"> 114,437,709.5</t>
  </si>
  <si>
    <t xml:space="preserve"> 15.07.2025 12:40:02</t>
  </si>
  <si>
    <t xml:space="preserve"> TZ#403FTOT251960501#PAINTS AND HARDWARE STORE LIMITED#FIS/3207000/MATERIAL PAYMENT</t>
  </si>
  <si>
    <t xml:space="preserve"> 116,937,709.5</t>
  </si>
  <si>
    <t xml:space="preserve"> 15.07.2025 13:15:20</t>
  </si>
  <si>
    <t xml:space="preserve"> REF:1980d912a5131bbf AGENCY FT AB17525742737229954620:STEVEN:Weja N/A</t>
  </si>
  <si>
    <t xml:space="preserve"> 15.07.2025 13:15:19</t>
  </si>
  <si>
    <t xml:space="preserve"> 2,540,000.00</t>
  </si>
  <si>
    <t xml:space="preserve"> 119,477,709.5</t>
  </si>
  <si>
    <t xml:space="preserve"> 15.07.2025 13:16:38</t>
  </si>
  <si>
    <t xml:space="preserve"> REF:1980d925c8e2aad1 AGENCY FT AB17525743519854104457:STEVEN:Weja N/A</t>
  </si>
  <si>
    <t xml:space="preserve"> 121,477,709.5</t>
  </si>
  <si>
    <t xml:space="preserve"> 15.07.2025 13:46:40</t>
  </si>
  <si>
    <t xml:space="preserve"> REF:1980dadd98d5a8db AGENCY FT AB17525761537056487490:Stinus:Deposit N/A</t>
  </si>
  <si>
    <t xml:space="preserve"> 15.07.2025 13:46:39</t>
  </si>
  <si>
    <t xml:space="preserve"> 124,277,709.5</t>
  </si>
  <si>
    <t xml:space="preserve"> 15.07.2025 14:19:41</t>
  </si>
  <si>
    <t xml:space="preserve"> REF:1980dcc16d35d954 SIMAPP FT FROM OMAR SAID OMAR TO SHAODU  N/A</t>
  </si>
  <si>
    <t xml:space="preserve"> 15.07.2025 14:15:35</t>
  </si>
  <si>
    <t xml:space="preserve"> 130,277,709.5</t>
  </si>
  <si>
    <t xml:space="preserve"> 15.07.2025 14:21:16</t>
  </si>
  <si>
    <t xml:space="preserve"> REF:1980dcd88610dbd3 AGENCY FT AB17525782300983970513:Omary:Dp N/A</t>
  </si>
  <si>
    <t xml:space="preserve"> 4,919,000.00</t>
  </si>
  <si>
    <t xml:space="preserve"> 135,196,709.5</t>
  </si>
  <si>
    <t xml:space="preserve"> 15.07.2025 14:33:38</t>
  </si>
  <si>
    <t xml:space="preserve"> REF:1980dd8d5ee19bf5 SIMAPP FT FROM ALLY SELEMANI MVUGARO TO SHAODU  N/A</t>
  </si>
  <si>
    <t xml:space="preserve"> 15.07.2025 14:29:31</t>
  </si>
  <si>
    <t xml:space="preserve"> 135,236,709.5</t>
  </si>
  <si>
    <t xml:space="preserve"> 15.07.2025 15:31:48</t>
  </si>
  <si>
    <t xml:space="preserve"> REF:1980e0e1939b5a49 AGENCY FT AB17525824613199534412:Steven:Weka N/A</t>
  </si>
  <si>
    <t xml:space="preserve"> 15.07.2025 15:31:47</t>
  </si>
  <si>
    <t xml:space="preserve"> 136,386,709.5</t>
  </si>
  <si>
    <t xml:space="preserve"> 15.07.2025 16:02:20</t>
  </si>
  <si>
    <t xml:space="preserve"> REF:1980e2a0f9efc954 AGENCY FT AB17525842939255705191:Ally Mnyamani:Deposits N/A</t>
  </si>
  <si>
    <t xml:space="preserve"> 140,736,709.5</t>
  </si>
  <si>
    <t xml:space="preserve"> 15.07.2025 16:28:32</t>
  </si>
  <si>
    <t xml:space="preserve"> REF:1980e420cd6a1a6c SIMAPP FT FROM ROZINA AROBOGAST TARIMO TO SHAODU  N/A</t>
  </si>
  <si>
    <t xml:space="preserve"> 15.07.2025 16:24:26</t>
  </si>
  <si>
    <t xml:space="preserve"> 4,030,000.00</t>
  </si>
  <si>
    <t xml:space="preserve"> 144,766,709.5</t>
  </si>
  <si>
    <t xml:space="preserve"> 15.07.2025 17:35:57</t>
  </si>
  <si>
    <t xml:space="preserve"> REF: 1980e7fac5693934 IB BATCH: 11008501150725 salary</t>
  </si>
  <si>
    <t xml:space="preserve"> 143,991,709.5</t>
  </si>
  <si>
    <t xml:space="preserve"> 143,983,239.5</t>
  </si>
  <si>
    <t xml:space="preserve"> 15.07.2025 17:43:59</t>
  </si>
  <si>
    <t xml:space="preserve"> REF:1980e8720fa1f9ac IB FT FROM SHAODU BUILDING MATERIAL LIMITED TO KEDA  PURCHASE</t>
  </si>
  <si>
    <t xml:space="preserve"> 43,983,239.5</t>
  </si>
  <si>
    <t xml:space="preserve"> 15.07.2025 17:46:39</t>
  </si>
  <si>
    <t xml:space="preserve"> REF:1980e8990dace9d7 IB FT FROM SHAODU BUILDING MATERIAL LIMITED TO XINGHAO  PURCHASE</t>
  </si>
  <si>
    <t xml:space="preserve"> 3,983,239.5</t>
  </si>
  <si>
    <t xml:space="preserve"> 15.07.2025 18:09:15</t>
  </si>
  <si>
    <t xml:space="preserve"> REF:1980e9e405bfab24 SIMAPP FT FROM ULIMBOKA LAYSON MWAKALOBO TO SHAODU VIDWIL GENERAL SUP</t>
  </si>
  <si>
    <t xml:space="preserve"> 15.07.2025 18:05:08</t>
  </si>
  <si>
    <t xml:space="preserve"> 6,066,000.00</t>
  </si>
  <si>
    <t xml:space="preserve"> 10,049,239.5</t>
  </si>
  <si>
    <t xml:space="preserve"> 15.07.2025 18:17:53</t>
  </si>
  <si>
    <t xml:space="preserve"> REF:1980ea6263608927 IB FT FROM ZION GROUP T LTD TO SHAODU  Building materials</t>
  </si>
  <si>
    <t xml:space="preserve"> 15.07.2025 18:17:52</t>
  </si>
  <si>
    <t xml:space="preserve"> 21,168,000.00</t>
  </si>
  <si>
    <t xml:space="preserve"> 31,217,239.5</t>
  </si>
  <si>
    <t xml:space="preserve"> 16.07.2025 07:15:01</t>
  </si>
  <si>
    <t xml:space="preserve"> REF:198116da1b4c28a8 IB FT FROM JIUXING TANZANIA MINING C TO SHAODU  cement</t>
  </si>
  <si>
    <t xml:space="preserve"> 16.07.2025 07:15:00</t>
  </si>
  <si>
    <t xml:space="preserve"> 14,600,000.00</t>
  </si>
  <si>
    <t xml:space="preserve"> 45,817,239.5</t>
  </si>
  <si>
    <t xml:space="preserve"> 16.07.2025 09:12:38</t>
  </si>
  <si>
    <t xml:space="preserve"> REF:19811d951ac32bbe SIMAPP FT FROM MWANAISHA AMIRI MGOSI TO SHAODU  N/A</t>
  </si>
  <si>
    <t xml:space="preserve"> 16.07.2025 09:08:31</t>
  </si>
  <si>
    <t xml:space="preserve"> 6,450,000.00</t>
  </si>
  <si>
    <t xml:space="preserve"> 52,267,239.5</t>
  </si>
  <si>
    <t xml:space="preserve"> 16.07.2025 10:38:42</t>
  </si>
  <si>
    <t xml:space="preserve"> REF:1981228213b13b3e IB FT FROM SHAODU BUILDING MATERIAL LIMITED TO GOODWILL  PURCHASE</t>
  </si>
  <si>
    <t xml:space="preserve"> 7,417,080.00</t>
  </si>
  <si>
    <t xml:space="preserve"> 44,850,159.5</t>
  </si>
  <si>
    <t xml:space="preserve"> 16.07.2025 10:46:38</t>
  </si>
  <si>
    <t xml:space="preserve"> REF:198122f617e94be7 SIMAPP FT FROM PRISCUS SEVERINE LASWAY TO SHAODU  N/A</t>
  </si>
  <si>
    <t xml:space="preserve"> 16.07.2025 10:42:31</t>
  </si>
  <si>
    <t xml:space="preserve"> 46,310,159.5</t>
  </si>
  <si>
    <t xml:space="preserve"> 16.07.2025 11:29:51</t>
  </si>
  <si>
    <t xml:space="preserve"> REF:1981256f2a580b63 AGENCY FT AB17526543445184652353:GRACE SHAYO:Kuweka N/A</t>
  </si>
  <si>
    <t xml:space="preserve"> 47,770,159.5</t>
  </si>
  <si>
    <t xml:space="preserve"> 16.07.2025 11:29:57</t>
  </si>
  <si>
    <t xml:space="preserve"> REF:19812570ae1e1972 AGENCY FT AB17526543508429157076:Shadurack:Kuweka N/A</t>
  </si>
  <si>
    <t xml:space="preserve"> 10,350,000.00</t>
  </si>
  <si>
    <t xml:space="preserve"> 58,120,159.5</t>
  </si>
  <si>
    <t xml:space="preserve"> 16.07.2025 11:30:51</t>
  </si>
  <si>
    <t xml:space="preserve"> REF:1981257db968da99 SIMAPP FT FROM DENIS AMBROSE KINUNDA TO SHAODU  N/A</t>
  </si>
  <si>
    <t xml:space="preserve"> 16.07.2025 11:26:44</t>
  </si>
  <si>
    <t xml:space="preserve"> 59,580,159.5</t>
  </si>
  <si>
    <t xml:space="preserve"> 16.07.2025 12:38:39</t>
  </si>
  <si>
    <t xml:space="preserve"> REF:1981295ed9fd5bd6 AGENCY FT AB17526584719098520334:JENGA NA MCHILI CO LTD:Kuweka N/A</t>
  </si>
  <si>
    <t xml:space="preserve"> 16.07.2025 12:38:38</t>
  </si>
  <si>
    <t xml:space="preserve"> 62,580,159.5</t>
  </si>
  <si>
    <t xml:space="preserve"> 16.07.2025 12:52:33</t>
  </si>
  <si>
    <t xml:space="preserve"> REF:19812a2a8dc8999e AGENCY FT AB17526593063159304991:JENGA NANCHILI CO LTD:Kuweka N/A</t>
  </si>
  <si>
    <t xml:space="preserve"> 66,580,159.5</t>
  </si>
  <si>
    <t xml:space="preserve"> 16.07.2025 14:12:47</t>
  </si>
  <si>
    <t xml:space="preserve"> REF:19812ec1b78cc9d0 AGENCY FT AB17526641199361082071:Shadurack:Kuweka N/A</t>
  </si>
  <si>
    <t xml:space="preserve"> 16.07.2025 14:12:46</t>
  </si>
  <si>
    <t xml:space="preserve"> 2,200.00</t>
  </si>
  <si>
    <t xml:space="preserve"> 66,582,359.5</t>
  </si>
  <si>
    <t xml:space="preserve"> 16.07.2025 14:33:19</t>
  </si>
  <si>
    <t xml:space="preserve"> REF:19812feec493b953 IB FT FROM SHAODU BUILDING MATERIAL LIMITED TO GOODWILL  PURCHASE</t>
  </si>
  <si>
    <t xml:space="preserve"> 4,402,629.00</t>
  </si>
  <si>
    <t xml:space="preserve"> 62,179,730.5</t>
  </si>
  <si>
    <t xml:space="preserve"> 16.07.2025 18:04:52</t>
  </si>
  <si>
    <t xml:space="preserve"> REF:19813c097c1aca90 IB FT FROM SHAODU BUILDING MATERIAL LIMITED TO KEDA  PURCHASE</t>
  </si>
  <si>
    <t xml:space="preserve"> 2,179,730.5</t>
  </si>
  <si>
    <t xml:space="preserve"> 16.07.2025 21:21:32</t>
  </si>
  <si>
    <t xml:space="preserve"> REF:1981474a74d0ba58 SIMUSSD FT FROM MNIKO SYONG'O CHEGERE TO SHAODU  N/A</t>
  </si>
  <si>
    <t xml:space="preserve"> 16.07.2025 21:17:26</t>
  </si>
  <si>
    <t xml:space="preserve"> 8,179,730.5</t>
  </si>
  <si>
    <t xml:space="preserve"> 17.07.2025 07:38:49</t>
  </si>
  <si>
    <t xml:space="preserve"> REF:19816a9c85b7eb91 SIMUSSD FT FROM MNIKO SYONG'O CHEGERE TO SHAODU  N/A</t>
  </si>
  <si>
    <t xml:space="preserve"> 17.07.2025 07:34:42</t>
  </si>
  <si>
    <t xml:space="preserve"> 6,909,000.00</t>
  </si>
  <si>
    <t xml:space="preserve"> 15,088,730.5</t>
  </si>
  <si>
    <t xml:space="preserve"> 17.07.2025 07:54:07</t>
  </si>
  <si>
    <t xml:space="preserve"> REF:19816b7c9f590816 SIMAPP FT FROM DENIS ONESPHOR MTENGA TO SHAODU  N/A</t>
  </si>
  <si>
    <t xml:space="preserve"> 17.07.2025 07:50:00</t>
  </si>
  <si>
    <t xml:space="preserve"> 19,438,730.5</t>
  </si>
  <si>
    <t xml:space="preserve"> 17.07.2025 08:23:53</t>
  </si>
  <si>
    <t xml:space="preserve"> REF:19816d30d3291a6a AGENCY FT AB17527295867493756956:Ally omary:Dp N/A</t>
  </si>
  <si>
    <t xml:space="preserve"> 19,938,730.5</t>
  </si>
  <si>
    <t xml:space="preserve"> 17.07.2025 09:55:04</t>
  </si>
  <si>
    <t xml:space="preserve"> REF:1981726850fd2adb AGENCY FT AB17527350567481240107:Stinus:Deposit N/A</t>
  </si>
  <si>
    <t xml:space="preserve"> 17.07.2025 09:55:03</t>
  </si>
  <si>
    <t xml:space="preserve"> 24,238,730.5</t>
  </si>
  <si>
    <t xml:space="preserve"> 17.07.2025 09:59:50</t>
  </si>
  <si>
    <t xml:space="preserve"> REF:198172ae350579e0 IB FT FROM SHAODU BUILDING MATERIAL LIMITED TO XINGHAO  PURCHASE</t>
  </si>
  <si>
    <t xml:space="preserve"> 7,320,000.00</t>
  </si>
  <si>
    <t xml:space="preserve"> 16,918,730.5</t>
  </si>
  <si>
    <t xml:space="preserve"> 17.07.2025 11:00:04</t>
  </si>
  <si>
    <t xml:space="preserve"> REF:198176208f4db8cc AGENCY FT AB17527389571615738627:KESSY:Malipo ya cement N/A</t>
  </si>
  <si>
    <t xml:space="preserve"> 18,378,730.5</t>
  </si>
  <si>
    <t xml:space="preserve"> 17.07.2025 11:31:53</t>
  </si>
  <si>
    <t xml:space="preserve"> REF:198177f28da9cb6f AGENCY FT AB17527408658194078025:J J MUTA:Dep N/A</t>
  </si>
  <si>
    <t xml:space="preserve"> 17.07.2025 11:31:52</t>
  </si>
  <si>
    <t xml:space="preserve"> 23,378,730.5</t>
  </si>
  <si>
    <t xml:space="preserve"> 17.07.2025 11:35:12</t>
  </si>
  <si>
    <t xml:space="preserve"> REF:19817823237ec9f7 AGENCY FT AB17527410649321191644:J Muta:Dep N/A</t>
  </si>
  <si>
    <t xml:space="preserve"> 17.07.2025 11:35:11</t>
  </si>
  <si>
    <t xml:space="preserve"> 24,878,730.5</t>
  </si>
  <si>
    <t xml:space="preserve"> 17.07.2025 11:53:17</t>
  </si>
  <si>
    <t xml:space="preserve"> REF:1981792c22e728b0 AGENCY FT AB17527421501141430548:John:Malipo N/A</t>
  </si>
  <si>
    <t xml:space="preserve"> 26,630,730.5</t>
  </si>
  <si>
    <t xml:space="preserve"> 17.07.2025 12:04:08</t>
  </si>
  <si>
    <t xml:space="preserve"> REF:198179cb223eea65 AGENCY FT AB17527428014703311386:Msangi:Malipo N/A</t>
  </si>
  <si>
    <t xml:space="preserve"> 29,030,730.5</t>
  </si>
  <si>
    <t xml:space="preserve"> 17.07.2025 12:16:59</t>
  </si>
  <si>
    <t xml:space="preserve"> REF:19817a872b46c93f AGENCY FT AB17527435719198636262:EZRA:Others N/A</t>
  </si>
  <si>
    <t xml:space="preserve"> 17.07.2025 12:16:58</t>
  </si>
  <si>
    <t xml:space="preserve"> 7,698,000.00</t>
  </si>
  <si>
    <t xml:space="preserve"> 36,728,730.5</t>
  </si>
  <si>
    <t xml:space="preserve"> 17.07.2025 12:18:53</t>
  </si>
  <si>
    <t xml:space="preserve"> REF:19817aa302a0aa65 AGENCY FT AB17527436858586469056:Hamisi Mohammad:Deposit N/A</t>
  </si>
  <si>
    <t xml:space="preserve"> 17.07.2025 12:18:52</t>
  </si>
  <si>
    <t xml:space="preserve"> 1,408,000.00</t>
  </si>
  <si>
    <t xml:space="preserve"> 38,136,730.5</t>
  </si>
  <si>
    <t xml:space="preserve"> 17.07.2025 12:37:55</t>
  </si>
  <si>
    <t xml:space="preserve"> REF:19817bb9e910fba2 SIMAPP FT FROM EDSON JAPHET KADUMA TO SHAODU  N/A</t>
  </si>
  <si>
    <t xml:space="preserve"> 17.07.2025 12:33:48</t>
  </si>
  <si>
    <t xml:space="preserve"> 2,345,000.00</t>
  </si>
  <si>
    <t xml:space="preserve"> 40,481,730.5</t>
  </si>
  <si>
    <t xml:space="preserve"> 17.07.2025 12:45:17</t>
  </si>
  <si>
    <t xml:space="preserve"> REF:19817c25b722d9e9 AGENCY FT AB17527452698128041798:Ngofi:Deposits N/A</t>
  </si>
  <si>
    <t xml:space="preserve"> 17.07.2025 12:45:16</t>
  </si>
  <si>
    <t xml:space="preserve"> 41,931,730.5</t>
  </si>
  <si>
    <t xml:space="preserve"> 17.07.2025 13:43:39</t>
  </si>
  <si>
    <t xml:space="preserve"> REF:19817f7ca8a63aa1 SIMUSSD FT FROM CLEMENCE PHILBERT MKUDE TO SHAODU  N/A</t>
  </si>
  <si>
    <t xml:space="preserve"> 17.07.2025 13:39:32</t>
  </si>
  <si>
    <t xml:space="preserve"> 42,641,730.5</t>
  </si>
  <si>
    <t xml:space="preserve"> 17.07.2025 13:44:47</t>
  </si>
  <si>
    <t xml:space="preserve"> REF:19817f8d6474db13 AGENCY FT AB17527488402607049865:EZRA:Others N/A</t>
  </si>
  <si>
    <t xml:space="preserve"> 43,481,730.5</t>
  </si>
  <si>
    <t xml:space="preserve"> 17.07.2025 13:52:09</t>
  </si>
  <si>
    <t xml:space="preserve"> REF:19817ff94b0599a8 IB FT FROM DEOGRATIAS PROCHES TARIMO TO SHAODU  Payment by dide entp</t>
  </si>
  <si>
    <t xml:space="preserve"> 9,660,000.00</t>
  </si>
  <si>
    <t xml:space="preserve"> 53,141,730.5</t>
  </si>
  <si>
    <t xml:space="preserve"> 17.07.2025 13:57:11</t>
  </si>
  <si>
    <t xml:space="preserve"> REF:19818042fc1229c2 IB FT FROM SHAODU BUILDING MATERIAL LIMITED TO EVERBRIGHT  PURCHASE</t>
  </si>
  <si>
    <t xml:space="preserve"> 3,141,730.5</t>
  </si>
  <si>
    <t xml:space="preserve"> 17.07.2025 14:14:39</t>
  </si>
  <si>
    <t xml:space="preserve"> TMS CASH DEPOSIT BONIFACE MARWA - REF:FB64711752750878</t>
  </si>
  <si>
    <t xml:space="preserve"> 17.07.2025 14:14:38</t>
  </si>
  <si>
    <t xml:space="preserve"> 64,250,000.00</t>
  </si>
  <si>
    <t xml:space="preserve"> 67,391,730.5</t>
  </si>
  <si>
    <t xml:space="preserve"> 17.07.2025 16:53:04</t>
  </si>
  <si>
    <t xml:space="preserve"> REF:19818a53798fe868 SIMAPP FT FROM FRANCO MOLOLO MWAKABUTA TO SHAODU  N/A</t>
  </si>
  <si>
    <t xml:space="preserve"> 17.07.2025 16:48:57</t>
  </si>
  <si>
    <t xml:space="preserve"> 1,817,000.00</t>
  </si>
  <si>
    <t xml:space="preserve"> 69,208,730.5</t>
  </si>
  <si>
    <t xml:space="preserve"> 17.07.2025 17:20:14</t>
  </si>
  <si>
    <t xml:space="preserve"> TMS CASH DEPOSIT elizaberth fred cash REF:FB43361752762013</t>
  </si>
  <si>
    <t xml:space="preserve"> 17.07.2025 17:20:13</t>
  </si>
  <si>
    <t xml:space="preserve"> 9,937,500.00</t>
  </si>
  <si>
    <t xml:space="preserve"> 80,466,230.5</t>
  </si>
  <si>
    <t xml:space="preserve"> 17.07.2025 17:21:34</t>
  </si>
  <si>
    <t xml:space="preserve"> REF:19818bf4c384caa7 AGENCY FT AB17527618464825114621:Mariam Hardware:Lulu cement N/A</t>
  </si>
  <si>
    <t xml:space="preserve"> 17.07.2025 17:21:33</t>
  </si>
  <si>
    <t xml:space="preserve"> 70,528,730.5</t>
  </si>
  <si>
    <t xml:space="preserve"> 17.07.2025 17:35:58</t>
  </si>
  <si>
    <t xml:space="preserve"> REF:19818cc7ec084a86 IB FT FROM SHAODU BUILDING MATERIAL LIMITED TO EVERBRIGHT  PURCHASE</t>
  </si>
  <si>
    <t xml:space="preserve"> 60,466,230.5</t>
  </si>
  <si>
    <t xml:space="preserve"> 17.07.2025 17:54:32</t>
  </si>
  <si>
    <t xml:space="preserve"> REF:19818dd7ca2af82b AGENCY FT AB17527638250255873159:Grace Shayo:Deposit N/A</t>
  </si>
  <si>
    <t xml:space="preserve"> 61,926,230.5</t>
  </si>
  <si>
    <t xml:space="preserve"> 17.07.2025 17:58:20</t>
  </si>
  <si>
    <t xml:space="preserve"> REF:19818e0f6b968844 IB FT FROM SHAODU BUILDING MATERIAL LIMITED TO KEDA  PURCHASE</t>
  </si>
  <si>
    <t xml:space="preserve"> 1,926,230.5</t>
  </si>
  <si>
    <t xml:space="preserve"> 17.07.2025 19:31:10</t>
  </si>
  <si>
    <t xml:space="preserve"> REF:1981935f559aca10 AGENCY FT AB17527696230114756803:Jackson:Payments N/A</t>
  </si>
  <si>
    <t xml:space="preserve"> 4,526,230.5</t>
  </si>
  <si>
    <t xml:space="preserve"> 17.07.2025 20:59:25</t>
  </si>
  <si>
    <t xml:space="preserve"> REF:1981986c09a19876 AGENCY FT AB17527749180248068560:Shaoud:Saving N/A</t>
  </si>
  <si>
    <t xml:space="preserve"> 16,000.00</t>
  </si>
  <si>
    <t xml:space="preserve"> 4,542,230.5</t>
  </si>
  <si>
    <t xml:space="preserve"> 18.07.2025 07:31:36</t>
  </si>
  <si>
    <t xml:space="preserve"> REF:1981bc9864459b6c SIMAPP FT FROM SETH STIVIN JACKSON TO SHAODU  N/A</t>
  </si>
  <si>
    <t xml:space="preserve"> 18.07.2025 07:27:28</t>
  </si>
  <si>
    <t xml:space="preserve"> 6,002,230.5</t>
  </si>
  <si>
    <t xml:space="preserve"> 18.07.2025 08:33:52</t>
  </si>
  <si>
    <t xml:space="preserve"> REF:1981c0288b706b8c AGENCY FT AB17528165845666492496:Ally omary:Dp N/A</t>
  </si>
  <si>
    <t xml:space="preserve"> 6,502,230.5</t>
  </si>
  <si>
    <t xml:space="preserve"> 18.07.2025 09:03:12</t>
  </si>
  <si>
    <t xml:space="preserve"> REF:1981c2126676fa56 ESB TIPS AZAM PESA 511-bd420e0c0e1d42afa2b2cd3962a0e972.0 1769414047 </t>
  </si>
  <si>
    <t xml:space="preserve"> 7,327,230.5</t>
  </si>
  <si>
    <t xml:space="preserve"> 18.07.2025 10:19:56</t>
  </si>
  <si>
    <t xml:space="preserve"> REF:1981c63a2664fa96 AGENCY FT AB17528229475855684044:BILALA STORE:Deposit N/A</t>
  </si>
  <si>
    <t xml:space="preserve"> 18.07.2025 10:19:55</t>
  </si>
  <si>
    <t xml:space="preserve"> 9,324,000.00</t>
  </si>
  <si>
    <t xml:space="preserve"> 16,651,230.5</t>
  </si>
  <si>
    <t xml:space="preserve"> 18.07.2025 10:40:36</t>
  </si>
  <si>
    <t xml:space="preserve"> REF:1981c768df2e1ad5 SIMAPP FT FROM WINFRIDA CHRISTIAN MAHAVA TO SHAODU  N/A</t>
  </si>
  <si>
    <t xml:space="preserve"> 18.07.2025 10:36:28</t>
  </si>
  <si>
    <t xml:space="preserve"> 16,981,230.5</t>
  </si>
  <si>
    <t xml:space="preserve"> 18.07.2025 11:23:42</t>
  </si>
  <si>
    <t xml:space="preserve"> REF:1981c9e06494894f AGENCY FT AB17528267747291457175:RAJABU MAISALA:DEPOSIT N/A</t>
  </si>
  <si>
    <t xml:space="preserve"> 20,981,230.5</t>
  </si>
  <si>
    <t xml:space="preserve"> 18.07.2025 11:24:34</t>
  </si>
  <si>
    <t xml:space="preserve"> REF:1981c9ecc704484c SIMAPP FT FROM NURDIN WILLIAM LUGEMBE TO SHAODU Cement Bags N/A</t>
  </si>
  <si>
    <t xml:space="preserve"> 18.07.2025 11:20:26</t>
  </si>
  <si>
    <t xml:space="preserve"> 21,581,230.5</t>
  </si>
  <si>
    <t xml:space="preserve"> 18.07.2025 11:49:35</t>
  </si>
  <si>
    <t xml:space="preserve"> REF:1981cb5b56746930 AGENCY FT AB17528283269238484646:Msangi:Malipo N/A</t>
  </si>
  <si>
    <t xml:space="preserve"> 18.07.2025 11:49:34</t>
  </si>
  <si>
    <t xml:space="preserve"> 22,081,230.5</t>
  </si>
  <si>
    <t xml:space="preserve"> 18.07.2025 12:13:55</t>
  </si>
  <si>
    <t xml:space="preserve"> REF:1981ccbfde440823 AGENCY FT AB17528297873255239290:Jenga na sawe:Malipo ya bidhaa N/A</t>
  </si>
  <si>
    <t xml:space="preserve"> 18.07.2025 12:13:54</t>
  </si>
  <si>
    <t xml:space="preserve"> 1,490,000.00</t>
  </si>
  <si>
    <t xml:space="preserve"> 23,571,230.5</t>
  </si>
  <si>
    <t xml:space="preserve"> 18.07.2025 12:39:53</t>
  </si>
  <si>
    <t xml:space="preserve"> REF:1981ce3c429a1b06 AGENCY FT AB17528313454043032324:Kishe:Malipo ya sument N/A</t>
  </si>
  <si>
    <t xml:space="preserve"> 25,031,230.5</t>
  </si>
  <si>
    <t xml:space="preserve"> 18.07.2025 12:48:06</t>
  </si>
  <si>
    <t xml:space="preserve"> REF:1981ceb4cbc8a97e AGENCY FT AB17528318392288928970:GM Hadwerx:Malipo N/A</t>
  </si>
  <si>
    <t xml:space="preserve"> 26,631,230.5</t>
  </si>
  <si>
    <t xml:space="preserve"> 18.07.2025 13:07:20</t>
  </si>
  <si>
    <t xml:space="preserve"> REF:1981cfce7f622981 SIMAPP FT FROM OMAR SAID OMAR TO SHAODU  N/A</t>
  </si>
  <si>
    <t xml:space="preserve"> 18.07.2025 13:03:13</t>
  </si>
  <si>
    <t xml:space="preserve"> 31,631,230.5</t>
  </si>
  <si>
    <t xml:space="preserve"> 18.07.2025 13:36:20</t>
  </si>
  <si>
    <t xml:space="preserve"> REF:1981d1770a00e804 AGENCY FT AB17528347320437338709:George:Deposits N/A</t>
  </si>
  <si>
    <t xml:space="preserve"> 18.07.2025 13:36:19</t>
  </si>
  <si>
    <t xml:space="preserve"> 12,660,000.00</t>
  </si>
  <si>
    <t xml:space="preserve"> 44,291,230.5</t>
  </si>
  <si>
    <t xml:space="preserve"> 18.07.2025 13:44:13</t>
  </si>
  <si>
    <t xml:space="preserve"> REF:1981d1eac47288c1 SIMAPP FT FROM RAJABU RASHIDI MWINYIGOGO TO SHAODU  N/A</t>
  </si>
  <si>
    <t xml:space="preserve"> 18.07.2025 13:40:06</t>
  </si>
  <si>
    <t xml:space="preserve"> 44,391,230.5</t>
  </si>
  <si>
    <t xml:space="preserve"> 18.07.2025 15:05:05</t>
  </si>
  <si>
    <t xml:space="preserve"> REF:1981d68b5de37b36 IB FT FROM SHAODU BUILDING MATERIAL LIMITED TO GOODWILL  PURCHASE</t>
  </si>
  <si>
    <t xml:space="preserve"> 1,504,800.00</t>
  </si>
  <si>
    <t xml:space="preserve"> 42,886,430.5</t>
  </si>
  <si>
    <t xml:space="preserve"> 18.07.2025 15:06:14</t>
  </si>
  <si>
    <t xml:space="preserve"> REF:1981d69c204308ca IB FT FROM SHAODU BUILDING MATERIAL LIMITED TO GOODWILL  PURCHASE</t>
  </si>
  <si>
    <t xml:space="preserve"> 278,190.00</t>
  </si>
  <si>
    <t xml:space="preserve"> 42,608,240.5</t>
  </si>
  <si>
    <t xml:space="preserve"> 18.07.2025 15:34:50</t>
  </si>
  <si>
    <t xml:space="preserve"> REF:1981d83efe51da7b SIMAPP FT FROM FRANCO MOLOLO MWAKABUTA TO SHAODU  N/A</t>
  </si>
  <si>
    <t xml:space="preserve"> 18.07.2025 15:30:42</t>
  </si>
  <si>
    <t xml:space="preserve"> 9,000.00</t>
  </si>
  <si>
    <t xml:space="preserve"> 42,617,240.5</t>
  </si>
  <si>
    <t xml:space="preserve"> 18.07.2025 15:54:27</t>
  </si>
  <si>
    <t xml:space="preserve"> REF:1981d95e6b5dc939 AGENCY FT AB17528430194827446524:Sa stores:Deposit N/A</t>
  </si>
  <si>
    <t xml:space="preserve"> 235,500.00</t>
  </si>
  <si>
    <t xml:space="preserve"> 42,852,740.5</t>
  </si>
  <si>
    <t xml:space="preserve"> 18.07.2025 17:46:05</t>
  </si>
  <si>
    <t xml:space="preserve"> REF:1981dfc1b7b06811 IB FT FROM SHAODU BUILDING MATERIAL LIMITED TO KEDA  PURCHASE</t>
  </si>
  <si>
    <t xml:space="preserve"> 2,852,740.5</t>
  </si>
  <si>
    <t xml:space="preserve"> 19.07.2025 10:02:13</t>
  </si>
  <si>
    <t xml:space="preserve"> REF:1982179c5994f96c SIMAPP FT FROM MWANAISHA AMIRI MGOSI TO SHAODU  N/A</t>
  </si>
  <si>
    <t xml:space="preserve"> 19.07.2025 09:58:05</t>
  </si>
  <si>
    <t xml:space="preserve"> 3,332,500.00</t>
  </si>
  <si>
    <t xml:space="preserve"> 6,185,240.5</t>
  </si>
  <si>
    <t xml:space="preserve"> 19.07.2025 10:06:55</t>
  </si>
  <si>
    <t xml:space="preserve"> REF:198217e1553cb950 SIMAPP FT FROM EDGAR CHRISPINI SILAYO TO SHAODU Malipo N/A</t>
  </si>
  <si>
    <t xml:space="preserve"> 19.07.2025 10:02:47</t>
  </si>
  <si>
    <t xml:space="preserve"> 7,635,240.5</t>
  </si>
  <si>
    <t xml:space="preserve"> 19.07.2025 10:12:29</t>
  </si>
  <si>
    <t xml:space="preserve"> REF:19821832022709eb AGENCY FT AB17529088980199223621:Stinus:Deposits N/A</t>
  </si>
  <si>
    <t xml:space="preserve"> 12,635,240.5</t>
  </si>
  <si>
    <t xml:space="preserve"> 19.07.2025 10:17:03</t>
  </si>
  <si>
    <t xml:space="preserve"> REF:19821875ada47a7d SIMAPP FT FROM OMAR SAID OMAR TO SHAODU  N/A</t>
  </si>
  <si>
    <t xml:space="preserve"> 19.07.2025 10:12:55</t>
  </si>
  <si>
    <t xml:space="preserve"> 18,335,240.5</t>
  </si>
  <si>
    <t xml:space="preserve"> 19.07.2025 10:19:36</t>
  </si>
  <si>
    <t xml:space="preserve"> REF:1982189b03275abf SIMAPP FT FROM JACKSON LABAN MUNUO TO SHAODU  N/A</t>
  </si>
  <si>
    <t xml:space="preserve"> 19.07.2025 10:15:28</t>
  </si>
  <si>
    <t xml:space="preserve"> 18,935,240.5</t>
  </si>
  <si>
    <t xml:space="preserve"> 19.07.2025 10:26:05</t>
  </si>
  <si>
    <t xml:space="preserve"> REF:198218f9f4b95b49 AGENCY FT AB17529097169796372392:Jackson:Dep N/A</t>
  </si>
  <si>
    <t xml:space="preserve"> 23,935,240.5</t>
  </si>
  <si>
    <t xml:space="preserve"> 19.07.2025 10:30:55</t>
  </si>
  <si>
    <t xml:space="preserve"> REF:19821940e2b79a03 AGENCY FT AB17529100074839806030:Abedi gath:Cash N/A</t>
  </si>
  <si>
    <t xml:space="preserve"> 24,155,240.5</t>
  </si>
  <si>
    <t xml:space="preserve"> 19.07.2025 10:36:30</t>
  </si>
  <si>
    <t xml:space="preserve"> REF:1982199287aacae3 AGENCY FT AB17529103419244687731:Jackson:Dep N/A</t>
  </si>
  <si>
    <t xml:space="preserve"> 25,155,240.5</t>
  </si>
  <si>
    <t xml:space="preserve"> 19.07.2025 11:13:40</t>
  </si>
  <si>
    <t xml:space="preserve"> REF:19821bb2f0a23bcc IB FT FROM SHAODU BUILDING MATERIAL LIMITED TO GOODWILL  PURCHASE</t>
  </si>
  <si>
    <t xml:space="preserve"> 19.07.2025 11:13:39</t>
  </si>
  <si>
    <t xml:space="preserve"> 14,640,000.00</t>
  </si>
  <si>
    <t xml:space="preserve"> 10,515,240.5</t>
  </si>
  <si>
    <t xml:space="preserve"> 19.07.2025 11:21:23</t>
  </si>
  <si>
    <t xml:space="preserve"> REF:19821c24100c9aa2 AGENCY FT AB17529130351449933163:Mkela:Malipo N/A</t>
  </si>
  <si>
    <t xml:space="preserve"> 14,515,240.5</t>
  </si>
  <si>
    <t xml:space="preserve"> 19.07.2025 11:27:26</t>
  </si>
  <si>
    <t xml:space="preserve"> REF:19821c7c9c34f8ce AGENCY FT AB17529133978815159772:Mkela:Weka N/A</t>
  </si>
  <si>
    <t xml:space="preserve"> 19.07.2025 11:27:25</t>
  </si>
  <si>
    <t xml:space="preserve"> 19,095,240.5</t>
  </si>
  <si>
    <t xml:space="preserve"> 19.07.2025 11:33:14</t>
  </si>
  <si>
    <t xml:space="preserve"> REF:19821cd19024d902 SIMAPP FT FROM JONAS JUSTIN KIMARIO TO SHAODU  N/A</t>
  </si>
  <si>
    <t xml:space="preserve"> 19.07.2025 11:29:06</t>
  </si>
  <si>
    <t xml:space="preserve"> 20,545,240.5</t>
  </si>
  <si>
    <t xml:space="preserve"> 19.07.2025 11:36:41</t>
  </si>
  <si>
    <t xml:space="preserve"> REF:19821d0423749b16 SIMAPP FT FROM DENIS ONESPHOR MTENGA TO SHAODU  N/A</t>
  </si>
  <si>
    <t xml:space="preserve"> 19.07.2025 11:32:33</t>
  </si>
  <si>
    <t xml:space="preserve"> 21,995,240.5</t>
  </si>
  <si>
    <t xml:space="preserve"> 19.07.2025 12:21:53</t>
  </si>
  <si>
    <t xml:space="preserve"> REF:19821f9a379448db SIMAPP FT FROM SULEIMAN OMARY ABDALLAH TO SHAODU malipo ya rivert whi</t>
  </si>
  <si>
    <t xml:space="preserve"> 19.07.2025 12:17:45</t>
  </si>
  <si>
    <t xml:space="preserve"> 22,215,240.5</t>
  </si>
  <si>
    <t xml:space="preserve"> 19.07.2025 13:34:02</t>
  </si>
  <si>
    <t xml:space="preserve"> REF:198223bb435ceb8d SIMAPP FT FROM FRANCO MOLOLO MWAKABUTA TO SHAODU  N/A</t>
  </si>
  <si>
    <t xml:space="preserve"> 19.07.2025 13:29:54</t>
  </si>
  <si>
    <t xml:space="preserve"> 198,000.00</t>
  </si>
  <si>
    <t xml:space="preserve"> 22,413,240.5</t>
  </si>
  <si>
    <t xml:space="preserve"> 19.07.2025 13:42:06</t>
  </si>
  <si>
    <t xml:space="preserve"> REF:19822431411eb9ef IB FT FROM SHAODU BUILDING MATERIAL LIMITED TO XINGHAO  PURCHASE</t>
  </si>
  <si>
    <t xml:space="preserve"> 413,240.5</t>
  </si>
  <si>
    <t xml:space="preserve"> 20.07.2025 15:53:08</t>
  </si>
  <si>
    <t xml:space="preserve"> REF:19827e1639fa7a87 AGENCY FT AB17530157390484061384:Joseph:Deposit N/A</t>
  </si>
  <si>
    <t xml:space="preserve"> 20.07.2025 15:53:07</t>
  </si>
  <si>
    <t xml:space="preserve"> 5,170,000.00</t>
  </si>
  <si>
    <t xml:space="preserve"> 5,583,240.5</t>
  </si>
  <si>
    <t xml:space="preserve"> 20.07.2025 17:19:38</t>
  </si>
  <si>
    <t xml:space="preserve"> 5,581,715.9</t>
  </si>
  <si>
    <t xml:space="preserve"> 20.07.2025 20:14:13</t>
  </si>
  <si>
    <t xml:space="preserve"> REF:19828d06c920c8ec SIMAPP FT FROM PRISCUS SEVERINE LASWAY TO SHAODU  N/A</t>
  </si>
  <si>
    <t xml:space="preserve"> 20.07.2025 20:10:04</t>
  </si>
  <si>
    <t xml:space="preserve"> 7,041,715.9</t>
  </si>
  <si>
    <t xml:space="preserve"> 21.07.2025 08:49:32</t>
  </si>
  <si>
    <t xml:space="preserve"> TMS CASH DEPOSIT RAO ZHU RAO ZHU REF:FB64131753076972</t>
  </si>
  <si>
    <t xml:space="preserve"> 17,041,715.9</t>
  </si>
  <si>
    <t xml:space="preserve"> 21.07.2025 09:35:40</t>
  </si>
  <si>
    <t xml:space="preserve"> TMS CASH DEPOSIT MARKS DISTRIBUTORS AND SUPPLIES . REF:FB11041753079739</t>
  </si>
  <si>
    <t xml:space="preserve"> 25,041,715.9</t>
  </si>
  <si>
    <t xml:space="preserve"> 21.07.2025 10:01:28</t>
  </si>
  <si>
    <t xml:space="preserve"> REF:1982bc5ca532e9ff SIMAPP FT FROM MARY GIBSONI ISSANGA TO SHAODU  N/A</t>
  </si>
  <si>
    <t xml:space="preserve"> 21.07.2025 09:57:19</t>
  </si>
  <si>
    <t xml:space="preserve"> 26,321,715.9</t>
  </si>
  <si>
    <t xml:space="preserve"> 21.07.2025 10:19:52</t>
  </si>
  <si>
    <t xml:space="preserve"> REF:1982bd6a2dfcaa56 IB FT FROM NP MENGELE INVESTMENT TO SHAODU  Deni chuma</t>
  </si>
  <si>
    <t xml:space="preserve"> 8,544,480.00</t>
  </si>
  <si>
    <t xml:space="preserve"> 34,866,195.9</t>
  </si>
  <si>
    <t xml:space="preserve"> 21.07.2025 10:25:19</t>
  </si>
  <si>
    <t xml:space="preserve"> REF:1982bdb9ebf28a2b AGENCY FT AB17530824696647922964:Stinus:Deposits N/A</t>
  </si>
  <si>
    <t xml:space="preserve"> 21.07.2025 10:25:18</t>
  </si>
  <si>
    <t xml:space="preserve"> 36,466,195.9</t>
  </si>
  <si>
    <t xml:space="preserve"> 21.07.2025 10:47:30</t>
  </si>
  <si>
    <t xml:space="preserve"> REF:1982beff12add800 IB FT FROM SHAODU BUILDING MATERIAL LIMITED TO GOODWILL  PURCHASE</t>
  </si>
  <si>
    <t xml:space="preserve"> 213,840.00</t>
  </si>
  <si>
    <t xml:space="preserve"> 36,252,355.9</t>
  </si>
  <si>
    <t xml:space="preserve"> 21.07.2025 11:11:16</t>
  </si>
  <si>
    <t xml:space="preserve"> REF:1982c05b2e6af8c3 AGENCY FT AB17530852273315591783:RAJABU MAISARA:Dep N/A</t>
  </si>
  <si>
    <t xml:space="preserve"> 37,952,355.9</t>
  </si>
  <si>
    <t xml:space="preserve"> 21.07.2025 11:27:27</t>
  </si>
  <si>
    <t xml:space="preserve"> REF:1982c14839783aff AGENCY FT AB17530861983439376032:Ommy:Deposit N/A</t>
  </si>
  <si>
    <t xml:space="preserve"> 46,532,355.9</t>
  </si>
  <si>
    <t xml:space="preserve"> 21.07.2025 11:32:29</t>
  </si>
  <si>
    <t xml:space="preserve"> REF:1982c191c7225a66 SIMAPP FT FROM DAUDI JUMA KIBINGIRA TO SHAODU  N/A</t>
  </si>
  <si>
    <t xml:space="preserve"> 21.07.2025 11:28:19</t>
  </si>
  <si>
    <t xml:space="preserve"> 48,242,355.9</t>
  </si>
  <si>
    <t xml:space="preserve"> 21.07.2025 11:36:38</t>
  </si>
  <si>
    <t xml:space="preserve"> REF:1982c1cea97e4964 AGENCY FT AB17530867475654548620:Mpita:Deposit N/A</t>
  </si>
  <si>
    <t xml:space="preserve"> 49,242,355.9</t>
  </si>
  <si>
    <t xml:space="preserve"> 21.07.2025 11:59:08</t>
  </si>
  <si>
    <t xml:space="preserve"> REF:1982c3181d319a46 AGENCY FT AB17530880984393004572:Joseph:Kuweka N/A</t>
  </si>
  <si>
    <t xml:space="preserve"> 21.07.2025 11:59:07</t>
  </si>
  <si>
    <t xml:space="preserve"> 4,780,000.00</t>
  </si>
  <si>
    <t xml:space="preserve"> 54,022,355.9</t>
  </si>
  <si>
    <t xml:space="preserve"> 21.07.2025 13:13:18</t>
  </si>
  <si>
    <t xml:space="preserve"> REF:1982c756acd61a4e SIMAPP FT FROM PRISCUS MAIKO KANJE TO SHAODU  N/A</t>
  </si>
  <si>
    <t xml:space="preserve"> 21.07.2025 13:09:09</t>
  </si>
  <si>
    <t xml:space="preserve"> 62,022,355.9</t>
  </si>
  <si>
    <t xml:space="preserve"> 21.07.2025 13:31:12</t>
  </si>
  <si>
    <t xml:space="preserve"> REF:1982c85ce947393f IB FT FROM NP MENGELE INVESTMENT TO SHAODU  Vifa</t>
  </si>
  <si>
    <t xml:space="preserve"> 1,835,000.00</t>
  </si>
  <si>
    <t xml:space="preserve"> 63,857,355.9</t>
  </si>
  <si>
    <t xml:space="preserve"> 21.07.2025 13:33:22</t>
  </si>
  <si>
    <t xml:space="preserve"> REF:1982c87cab051b6c IB FT FROM NP MENGELE INVESTMENT TO SHAODU  Chuma</t>
  </si>
  <si>
    <t xml:space="preserve"> 68,757,355.9</t>
  </si>
  <si>
    <t xml:space="preserve"> 21.07.2025 13:57:49</t>
  </si>
  <si>
    <t xml:space="preserve"> REF:1982c9e2d7c679ed SIMAPP FT FROM ROZINA AROBOGAST TARIMO TO SHAODU  N/A</t>
  </si>
  <si>
    <t xml:space="preserve"> 21.07.2025 13:53:40</t>
  </si>
  <si>
    <t xml:space="preserve"> 5,935,000.00</t>
  </si>
  <si>
    <t xml:space="preserve"> 74,692,355.9</t>
  </si>
  <si>
    <t xml:space="preserve"> 21.07.2025 14:12:28</t>
  </si>
  <si>
    <t xml:space="preserve"> REF:1982cab943cccb4f AGENCY FT AB17530960984917448917:Tobias:Kuweka N/A</t>
  </si>
  <si>
    <t xml:space="preserve"> 21.07.2025 14:12:27</t>
  </si>
  <si>
    <t xml:space="preserve"> 1,730,000.00</t>
  </si>
  <si>
    <t xml:space="preserve"> 76,422,355.9</t>
  </si>
  <si>
    <t xml:space="preserve"> 21.07.2025 14:19:01</t>
  </si>
  <si>
    <t xml:space="preserve"> REF:1982cb193d87e8c2 AGENCY FT AB17530964914509805115:Berenado magazi:Business N/A</t>
  </si>
  <si>
    <t xml:space="preserve"> 4,965,000.00</t>
  </si>
  <si>
    <t xml:space="preserve"> 81,387,355.9</t>
  </si>
  <si>
    <t xml:space="preserve"> 21.07.2025 14:22:31</t>
  </si>
  <si>
    <t xml:space="preserve"> REF:1982cb4c8871aa39 SIMAPP FT FROM MARY GIBSONI ISSANGA TO SHAODU  N/A</t>
  </si>
  <si>
    <t xml:space="preserve"> 21.07.2025 14:18:22</t>
  </si>
  <si>
    <t xml:space="preserve"> 2,060,000.00</t>
  </si>
  <si>
    <t xml:space="preserve"> 83,447,355.9</t>
  </si>
  <si>
    <t xml:space="preserve"> 21.07.2025 15:04:56</t>
  </si>
  <si>
    <t xml:space="preserve"> REF:1982cdb9ea2a389b SIMAPP FT FROM SALOME JUDICATE SHESHU TO SHAODU  N/A</t>
  </si>
  <si>
    <t xml:space="preserve"> 21.07.2025 15:00:47</t>
  </si>
  <si>
    <t xml:space="preserve"> 84,227,355.9</t>
  </si>
  <si>
    <t xml:space="preserve"> 21.07.2025 16:21:00</t>
  </si>
  <si>
    <t xml:space="preserve"> REF:1982d21407f12953 SIMAPP FT FROM GERALD CLETH SENYA TO SHAODU koo peter N/A</t>
  </si>
  <si>
    <t xml:space="preserve"> 21.07.2025 16:16:50</t>
  </si>
  <si>
    <t xml:space="preserve"> 84,327,355.9</t>
  </si>
  <si>
    <t xml:space="preserve"> 21.07.2025 16:57:05</t>
  </si>
  <si>
    <t xml:space="preserve"> REF:1982d424d0fa197d AGENCY FT AB17531059762775262738:Mlanga hd:Payment N/A</t>
  </si>
  <si>
    <t xml:space="preserve"> 85,777,355.9</t>
  </si>
  <si>
    <t xml:space="preserve"> 21.07.2025 17:25:18</t>
  </si>
  <si>
    <t xml:space="preserve"> REF:1982d5c1fbd63bc2 IB FT FROM SHAODU BUILDING MATERIAL LIMITED TO KEDA  PURCHASE</t>
  </si>
  <si>
    <t xml:space="preserve"> 21.07.2025 17:25:17</t>
  </si>
  <si>
    <t xml:space="preserve"> 85,000,000.00</t>
  </si>
  <si>
    <t xml:space="preserve"> 777,355.9</t>
  </si>
  <si>
    <t xml:space="preserve"> 21.07.2025 17:42:33</t>
  </si>
  <si>
    <t xml:space="preserve"> REF:1982d6beabf20bf8 SIMAPP FT FROM SWEDI ANDREA MWENDA TO SHAODU  N/A</t>
  </si>
  <si>
    <t xml:space="preserve"> 21.07.2025 17:38:23</t>
  </si>
  <si>
    <t xml:space="preserve"> 955,000.00</t>
  </si>
  <si>
    <t xml:space="preserve"> 1,732,355.9</t>
  </si>
  <si>
    <t xml:space="preserve"> 21.07.2025 18:58:35</t>
  </si>
  <si>
    <t xml:space="preserve"> REF:1982db184c16b967 SIMAPP FT FROM SALVATORY CYPRIAN NGUMBI TO SHAODU  N/A</t>
  </si>
  <si>
    <t xml:space="preserve"> 21.07.2025 18:54:25</t>
  </si>
  <si>
    <t xml:space="preserve"> 82,500.00</t>
  </si>
  <si>
    <t xml:space="preserve"> 1,814,855.9</t>
  </si>
  <si>
    <t xml:space="preserve"> 22.07.2025 08:02:46</t>
  </si>
  <si>
    <t xml:space="preserve"> REF:198307f763ccca86 SIMAPP FT FROM DENIS AMBROSE KINUNDA TO SHAODU  N/A</t>
  </si>
  <si>
    <t xml:space="preserve"> 22.07.2025 07:58:36</t>
  </si>
  <si>
    <t xml:space="preserve"> 3,274,855.9</t>
  </si>
  <si>
    <t xml:space="preserve"> 22.07.2025 08:09:20</t>
  </si>
  <si>
    <t xml:space="preserve"> REF:19830857a5b9989c IB FT FROM E J STATIONERY TO SHAODU  Payment for goods</t>
  </si>
  <si>
    <t xml:space="preserve"> 4,754,855.9</t>
  </si>
  <si>
    <t xml:space="preserve"> 22.07.2025 08:12:24</t>
  </si>
  <si>
    <t xml:space="preserve"> REF:198308c15cfa2acc ESB TIPS YAS/ZANTEL 501-25983720828114 255715731198 JUMA ABDUL TO SHA</t>
  </si>
  <si>
    <t xml:space="preserve"> 5,204,855.9</t>
  </si>
  <si>
    <t xml:space="preserve"> 22.07.2025 08:21:27</t>
  </si>
  <si>
    <t xml:space="preserve"> REF:19830908f8a47829 AGENCY FT AB17531614367649047934:EZRA:Others N/A</t>
  </si>
  <si>
    <t xml:space="preserve"> 10,204,855.9</t>
  </si>
  <si>
    <t xml:space="preserve"> 22.07.2025 08:42:35</t>
  </si>
  <si>
    <t xml:space="preserve"> REF:19830a3ec7fdab65 AGENCY FT AB17531627057392721443:M. RASAOD:Malipo N/A</t>
  </si>
  <si>
    <t xml:space="preserve"> 17,004,855.9</t>
  </si>
  <si>
    <t xml:space="preserve"> 22.07.2025 09:13:14</t>
  </si>
  <si>
    <t xml:space="preserve"> REF:19830bffc7ddfbe5 SIMAPP FT FROM TONY THOMAS NGOWI TO SHAODU  N/A</t>
  </si>
  <si>
    <t xml:space="preserve"> 22.07.2025 09:09:05</t>
  </si>
  <si>
    <t xml:space="preserve"> 18,004,855.9</t>
  </si>
  <si>
    <t xml:space="preserve"> 22.07.2025 09:22:01</t>
  </si>
  <si>
    <t xml:space="preserve"> REF:19830c8062780af6 AGENCY FT AB17531650716688528344:Mohamed Rasaod:Deposits N/A</t>
  </si>
  <si>
    <t xml:space="preserve"> 18,704,855.9</t>
  </si>
  <si>
    <t xml:space="preserve"> 22.07.2025 09:41:30</t>
  </si>
  <si>
    <t xml:space="preserve"> REF:19830d9dc79f1862 AGENCY FT AB17531662407022976650:king kong dodoma:Malipo N/A</t>
  </si>
  <si>
    <t xml:space="preserve"> 24,704,855.9</t>
  </si>
  <si>
    <t xml:space="preserve"> 22.07.2025 09:47:32</t>
  </si>
  <si>
    <t xml:space="preserve"> REF:19830df5d31bfa3c AGENCY FT AB17531666012518939680:Stinus:Deposits N/A</t>
  </si>
  <si>
    <t xml:space="preserve"> 22.07.2025 09:47:30</t>
  </si>
  <si>
    <t xml:space="preserve"> 28,004,855.9</t>
  </si>
  <si>
    <t xml:space="preserve"> 22.07.2025 10:04:03</t>
  </si>
  <si>
    <t xml:space="preserve"> REF:19830ee7786268ee AGENCY FT AB17531675909133194392:Bakari Mkilindi:Payment N/A</t>
  </si>
  <si>
    <t xml:space="preserve"> 22.07.2025 10:04:02</t>
  </si>
  <si>
    <t xml:space="preserve"> 38,004,855.9</t>
  </si>
  <si>
    <t xml:space="preserve"> 22.07.2025 10:12:15</t>
  </si>
  <si>
    <t xml:space="preserve"> REF:19830f5edb62eb94 SIMAPP FT FROM MARY GIBSONI ISSANGA TO SHAODU  N/A</t>
  </si>
  <si>
    <t xml:space="preserve"> 22.07.2025 10:08:00</t>
  </si>
  <si>
    <t xml:space="preserve"> 1,175,000.00</t>
  </si>
  <si>
    <t xml:space="preserve"> 39,179,855.9</t>
  </si>
  <si>
    <t xml:space="preserve"> 22.07.2025 10:40:30</t>
  </si>
  <si>
    <t xml:space="preserve"> REF:198310fded420903 AGENCY FT AB17531697801095256270:Mohamed Rasaod:Deposits N/A</t>
  </si>
  <si>
    <t xml:space="preserve"> 22.07.2025 10:40:29</t>
  </si>
  <si>
    <t xml:space="preserve"> 39,679,855.9</t>
  </si>
  <si>
    <t xml:space="preserve"> 22.07.2025 10:45:12</t>
  </si>
  <si>
    <t xml:space="preserve"> REF:19831142e130da01 AGENCY FT AB17531700622633300364:Jackson:Dep N/A</t>
  </si>
  <si>
    <t xml:space="preserve"> 41,679,855.9</t>
  </si>
  <si>
    <t xml:space="preserve"> 22.07.2025 11:52:25</t>
  </si>
  <si>
    <t xml:space="preserve"> REF:1983151b7511ba72 AGENCY FT AB17531740953792917572:BERTOLD KISHE:Malipo ya cement N/A</t>
  </si>
  <si>
    <t xml:space="preserve"> 43,139,855.9</t>
  </si>
  <si>
    <t xml:space="preserve"> 22.07.2025 11:53:37</t>
  </si>
  <si>
    <t xml:space="preserve"> REF:1983152cfc5a0803 SIMAPP FT FROM DAUDI JUMA KIBINGIRA TO SHAODU  N/A</t>
  </si>
  <si>
    <t xml:space="preserve"> 22.07.2025 11:49:27</t>
  </si>
  <si>
    <t xml:space="preserve"> 8,660,000.00</t>
  </si>
  <si>
    <t xml:space="preserve"> 51,799,855.9</t>
  </si>
  <si>
    <t xml:space="preserve"> 22.07.2025 12:37:18</t>
  </si>
  <si>
    <t xml:space="preserve"> TMS TRANSFER 0152399897700 TO 0150923888900 DAUDI KIULA  REF  REF:FB96971753177037</t>
  </si>
  <si>
    <t xml:space="preserve"> 22.07.2025 12:37:17</t>
  </si>
  <si>
    <t xml:space="preserve"> 62,314,855.9</t>
  </si>
  <si>
    <t xml:space="preserve"> 22.07.2025 12:58:13</t>
  </si>
  <si>
    <t xml:space="preserve"> REF:198318df4f5f5b03 SIMAPP FT FROM ASHA OMARY MTANGI TO SHAODU  N/A</t>
  </si>
  <si>
    <t xml:space="preserve"> 22.07.2025 12:54:03</t>
  </si>
  <si>
    <t xml:space="preserve"> 69,714,855.9</t>
  </si>
  <si>
    <t xml:space="preserve"> 22.07.2025 13:28:30</t>
  </si>
  <si>
    <t xml:space="preserve"> REF:19831a9ae7cf7844 AGENCY FT AB17531798602293529889:Mkela:Malipo N/A</t>
  </si>
  <si>
    <t xml:space="preserve"> 72,714,855.9</t>
  </si>
  <si>
    <t xml:space="preserve"> 22.07.2025 13:29:10</t>
  </si>
  <si>
    <t xml:space="preserve"> REF:19831aa4b56cea7a SIMAPP FT FROM BRENDA HENRY MTENGA TO SHAODU  N/A</t>
  </si>
  <si>
    <t xml:space="preserve"> 22.07.2025 13:25:00</t>
  </si>
  <si>
    <t xml:space="preserve"> 74,174,855.9</t>
  </si>
  <si>
    <t xml:space="preserve"> 22.07.2025 14:35:53</t>
  </si>
  <si>
    <t xml:space="preserve"> REF:19831e75f0be18ab AGENCY FT AB17531839031539108645:Omary:Deposit N/A</t>
  </si>
  <si>
    <t xml:space="preserve"> 22.07.2025 14:35:52</t>
  </si>
  <si>
    <t xml:space="preserve"> 76,174,855.9</t>
  </si>
  <si>
    <t xml:space="preserve"> 22.07.2025 14:34:24</t>
  </si>
  <si>
    <t xml:space="preserve"> REF:19831e9d12b8aa3c ESB TIPS VODACOM 503-CGM2J50WKKG 255763999740 MWANNE MANYESHA TO SHAO</t>
  </si>
  <si>
    <t xml:space="preserve"> 22.07.2025 14:34:23</t>
  </si>
  <si>
    <t xml:space="preserve"> 79,174,855.9</t>
  </si>
  <si>
    <t xml:space="preserve"> 22.07.2025 14:57:06</t>
  </si>
  <si>
    <t xml:space="preserve"> REF:19831facd019683b SIMAPP FT FROM SHENGJIE LI TO SHAODU  N/A</t>
  </si>
  <si>
    <t xml:space="preserve"> 22.07.2025 14:52:56</t>
  </si>
  <si>
    <t xml:space="preserve"> 88,174,855.9</t>
  </si>
  <si>
    <t xml:space="preserve"> 22.07.2025 15:03:36</t>
  </si>
  <si>
    <t xml:space="preserve"> REF:1983200bf8581bdf AGENCY FT AB17531855605276994474:John:Kuweka N/A</t>
  </si>
  <si>
    <t xml:space="preserve"> 108,174,855.9</t>
  </si>
  <si>
    <t xml:space="preserve"> 22.07.2025 15:08:18</t>
  </si>
  <si>
    <t xml:space="preserve"> REF:19832050c9a98817 AGENCY FT AB17531858480614363562:John:Deposits N/A</t>
  </si>
  <si>
    <t xml:space="preserve"> 22.07.2025 15:08:17</t>
  </si>
  <si>
    <t xml:space="preserve"> 118,174,855.9</t>
  </si>
  <si>
    <t xml:space="preserve"> 22.07.2025 15:26:16</t>
  </si>
  <si>
    <t xml:space="preserve"> REF:198321580d038bd8 AGENCY FT AB17531869261493669226:Ally:Dp N/A</t>
  </si>
  <si>
    <t xml:space="preserve"> 118,574,855.9</t>
  </si>
  <si>
    <t xml:space="preserve"> 22.07.2025 15:27:28</t>
  </si>
  <si>
    <t xml:space="preserve"> REF:19832169410f1905 SIMAPP FT FROM ULIMBOKA LAYSON MWAKALOBO TO SHAODU Malipo ya vifaa(VI</t>
  </si>
  <si>
    <t xml:space="preserve"> 22.07.2025 15:23:17</t>
  </si>
  <si>
    <t xml:space="preserve"> 3,032,600.00</t>
  </si>
  <si>
    <t xml:space="preserve"> 121,607,455.9</t>
  </si>
  <si>
    <t xml:space="preserve"> 22.07.2025 15:34:08</t>
  </si>
  <si>
    <t xml:space="preserve"> REF:198321cb47ced8c6 SIMAPP FT FROM SWEDI ANDREA MWENDA TO SHAODU  N/A</t>
  </si>
  <si>
    <t xml:space="preserve"> 22.07.2025 15:29:58</t>
  </si>
  <si>
    <t xml:space="preserve"> 121,872,455.9</t>
  </si>
  <si>
    <t xml:space="preserve"> 22.07.2025 15:45:02</t>
  </si>
  <si>
    <t xml:space="preserve"> REF:1983226b00579b8b AGENCY FT AB17531880527493526365:Said Salum:Deposit N/A</t>
  </si>
  <si>
    <t xml:space="preserve"> 122,272,455.9</t>
  </si>
  <si>
    <t xml:space="preserve"> 22.07.2025 16:30:18</t>
  </si>
  <si>
    <t xml:space="preserve"> REF:1983250205da2a44 AGENCY FT AB17531907683871651678:John:Kuweka N/A</t>
  </si>
  <si>
    <t xml:space="preserve"> 130,272,455.9</t>
  </si>
  <si>
    <t xml:space="preserve"> 22.07.2025 17:34:44</t>
  </si>
  <si>
    <t xml:space="preserve"> REF:198328b1f4647bf3 SIMAPP FT FROM HASHIM IDDY RAMADHANI TO SHAODU  N/A</t>
  </si>
  <si>
    <t xml:space="preserve"> 22.07.2025 17:30:35</t>
  </si>
  <si>
    <t xml:space="preserve"> 131,732,455.9</t>
  </si>
  <si>
    <t xml:space="preserve"> 22.07.2025 17:45:50</t>
  </si>
  <si>
    <t xml:space="preserve"> REF:198329545934dafc AGENCY FT AB17531952998725844105:Ngofi hardware:Lipa N/A</t>
  </si>
  <si>
    <t xml:space="preserve"> 22.07.2025 17:45:49</t>
  </si>
  <si>
    <t xml:space="preserve"> 133,182,455.9</t>
  </si>
  <si>
    <t xml:space="preserve"> 22.07.2025 18:07:12</t>
  </si>
  <si>
    <t xml:space="preserve"> REF:19832a8d6de72a61 IB FT FROM SHAODU BUILDING MATERIAL LIMITED TO GLOBAL  PURCHASE</t>
  </si>
  <si>
    <t xml:space="preserve"> 53,182,455.9</t>
  </si>
  <si>
    <t xml:space="preserve"> 22.07.2025 18:09:48</t>
  </si>
  <si>
    <t xml:space="preserve"> REF:19832ab37c343ab9 IB FT FROM SHAODU BUILDING MATERIAL LIMITED TO XINGHAO  PURCHASE</t>
  </si>
  <si>
    <t xml:space="preserve"> 3,182,455.9</t>
  </si>
  <si>
    <t xml:space="preserve"> 23.07.2025 08:50:22</t>
  </si>
  <si>
    <t xml:space="preserve"> REF:19835d1666f12a9d SIMAPP FT FROM SHECKY MOHAMEDI NGWILIZI TO SHAODU  N/A</t>
  </si>
  <si>
    <t xml:space="preserve"> 23.07.2025 08:46:12</t>
  </si>
  <si>
    <t xml:space="preserve"> 4,007,455.9</t>
  </si>
  <si>
    <t xml:space="preserve"> 23.07.2025 08:59:50</t>
  </si>
  <si>
    <t xml:space="preserve"> REF:19835da123528b78 SIMAPP FT FROM SHENGJIE LI TO SHAODU  N/A</t>
  </si>
  <si>
    <t xml:space="preserve"> 23.07.2025 08:55:40</t>
  </si>
  <si>
    <t xml:space="preserve"> 580,000.00</t>
  </si>
  <si>
    <t xml:space="preserve"> 4,587,455.9</t>
  </si>
  <si>
    <t xml:space="preserve"> 23.07.2025 09:36:33</t>
  </si>
  <si>
    <t xml:space="preserve"> REF:19835fbac3a5c8a5 SIMAPP FT FROM MAXIMILLIANI EUGEN KIMARO TO SHAODU  N/A</t>
  </si>
  <si>
    <t xml:space="preserve"> 23.07.2025 09:32:22</t>
  </si>
  <si>
    <t xml:space="preserve"> 7,547,455.9</t>
  </si>
  <si>
    <t xml:space="preserve"> 23.07.2025 09:49:19</t>
  </si>
  <si>
    <t xml:space="preserve"> REF:19836075c4980ad1 SIMAPP FT FROM NESTORY CHRISPIN MTEY TO SHAODU Malipo N/A</t>
  </si>
  <si>
    <t xml:space="preserve"> 23.07.2025 09:45:08</t>
  </si>
  <si>
    <t xml:space="preserve"> 4,290,000.00</t>
  </si>
  <si>
    <t xml:space="preserve"> 11,837,455.9</t>
  </si>
  <si>
    <t xml:space="preserve"> 23.07.2025 10:35:45</t>
  </si>
  <si>
    <t xml:space="preserve"> REF:1983631e08a9aa28 SIMAPP FT FROM MOHAMEDI HAMISI NGOTA TO SHAODU  N/A</t>
  </si>
  <si>
    <t xml:space="preserve"> 23.07.2025 10:31:35</t>
  </si>
  <si>
    <t xml:space="preserve"> 5,856,000.00</t>
  </si>
  <si>
    <t xml:space="preserve"> 17,693,455.9</t>
  </si>
  <si>
    <t xml:space="preserve"> 23.07.2025 10:37:46</t>
  </si>
  <si>
    <t xml:space="preserve"> REF:1983633bbccffa4f SIMAPP FT FROM OMAR SAID OMAR TO SHAODU  N/A</t>
  </si>
  <si>
    <t xml:space="preserve"> 23.07.2025 10:33:36</t>
  </si>
  <si>
    <t xml:space="preserve"> 26,693,455.9</t>
  </si>
  <si>
    <t xml:space="preserve"> 23.07.2025 10:56:31</t>
  </si>
  <si>
    <t xml:space="preserve"> REF:1983644e5a195907 AGENCY FT AB17532571412027704623:MPOGOLO:MALIPO N/A</t>
  </si>
  <si>
    <t xml:space="preserve"> 28,143,455.9</t>
  </si>
  <si>
    <t xml:space="preserve"> 23.07.2025 10:57:01</t>
  </si>
  <si>
    <t xml:space="preserve"> REF:198364558b607aa6 SIMAPP FT FROM AVITUS WILBERD RUTIBA TO SHAODU  N/A</t>
  </si>
  <si>
    <t xml:space="preserve"> 23.07.2025 10:52:51</t>
  </si>
  <si>
    <t xml:space="preserve"> 31,063,455.9</t>
  </si>
  <si>
    <t xml:space="preserve"> 23.07.2025 11:45:47</t>
  </si>
  <si>
    <t xml:space="preserve"> REF:1983671fe3d52bea AGENCY FT AB17532600966786467881:Mkela:Malipo N/A</t>
  </si>
  <si>
    <t xml:space="preserve"> 23.07.2025 11:45:46</t>
  </si>
  <si>
    <t xml:space="preserve"> 34,063,455.9</t>
  </si>
  <si>
    <t xml:space="preserve"> 23.07.2025 11:47:04</t>
  </si>
  <si>
    <t xml:space="preserve"> REF:19836732b53b7805 AGENCY FT AB17532601737148924639:Mkela:Malipo N/A</t>
  </si>
  <si>
    <t xml:space="preserve"> 23.07.2025 11:47:03</t>
  </si>
  <si>
    <t xml:space="preserve"> 36,163,455.9</t>
  </si>
  <si>
    <t xml:space="preserve"> 23.07.2025 11:47:22</t>
  </si>
  <si>
    <t xml:space="preserve"> REF:198367372191099b AGENCY FT AB17532601918146322409:Omary:Dp N/A</t>
  </si>
  <si>
    <t xml:space="preserve"> 39,163,455.9</t>
  </si>
  <si>
    <t xml:space="preserve"> 23.07.2025 12:00:52</t>
  </si>
  <si>
    <t xml:space="preserve"> REF:198367fcf7d3fa9f AGENCY FT AB17532610021618767434:Nguka:Dp N/A</t>
  </si>
  <si>
    <t xml:space="preserve"> 40,613,455.9</t>
  </si>
  <si>
    <t xml:space="preserve"> 23.07.2025 12:28:41</t>
  </si>
  <si>
    <t xml:space="preserve"> REF:198369946db3ebad AGENCY FT AB17532626712632134590:Kessy:Malipo ya cement N/A</t>
  </si>
  <si>
    <t xml:space="preserve"> 42,073,455.9</t>
  </si>
  <si>
    <t xml:space="preserve"> 23.07.2025 13:04:43</t>
  </si>
  <si>
    <t xml:space="preserve"> REF:19836ba4108be834 SIMAPP FT FROM DENIS AMBROSE KINUNDA TO SHAODU  N/A</t>
  </si>
  <si>
    <t xml:space="preserve"> 23.07.2025 13:00:32</t>
  </si>
  <si>
    <t xml:space="preserve"> 43,533,455.9</t>
  </si>
  <si>
    <t xml:space="preserve"> 23.07.2025 13:38:38</t>
  </si>
  <si>
    <t xml:space="preserve"> REF:19836d94f429abe4 SIMAPP FT FROM JAMES FAUSTINE MAPUNDA TO SHAODU  N/A</t>
  </si>
  <si>
    <t xml:space="preserve"> 23.07.2025 13:34:28</t>
  </si>
  <si>
    <t xml:space="preserve"> 1,701,000.00</t>
  </si>
  <si>
    <t xml:space="preserve"> 45,234,455.9</t>
  </si>
  <si>
    <t xml:space="preserve"> 23.07.2025 13:50:02</t>
  </si>
  <si>
    <t xml:space="preserve"> REF:19836e3c154d4826 AGENCY FT AB17532675522433082421:Getu:Dep N/A</t>
  </si>
  <si>
    <t xml:space="preserve"> 46,404,455.9</t>
  </si>
  <si>
    <t xml:space="preserve"> 23.07.2025 15:44:29</t>
  </si>
  <si>
    <t xml:space="preserve"> REF:198374c89b8459b7 AGENCY FT AB17532744193786047383:Shadu:Kuweka N/A</t>
  </si>
  <si>
    <t xml:space="preserve"> 6,982,200.00</t>
  </si>
  <si>
    <t xml:space="preserve"> 53,386,655.9</t>
  </si>
  <si>
    <t xml:space="preserve"> 23.07.2025 16:59:42</t>
  </si>
  <si>
    <t xml:space="preserve"> REF:1983791666ba48a2 SIMAPP FT FROM SWEDI ANDREA MWENDA TO SHAODU  N/A</t>
  </si>
  <si>
    <t xml:space="preserve"> 23.07.2025 16:55:32</t>
  </si>
  <si>
    <t xml:space="preserve"> 1,039,400.00</t>
  </si>
  <si>
    <t xml:space="preserve"> 54,426,055.9</t>
  </si>
  <si>
    <t xml:space="preserve"> 23.07.2025 17:56:47</t>
  </si>
  <si>
    <t xml:space="preserve"> REF:19837c5aab8dd9cb IB FT FROM SHAODU BUILDING MATERIAL LIMITED TO GLOBAL  PURCHASE</t>
  </si>
  <si>
    <t xml:space="preserve"> 4,426,055.9</t>
  </si>
  <si>
    <t xml:space="preserve"> 23.07.2025 18:46:36</t>
  </si>
  <si>
    <t xml:space="preserve"> REF:19837f343cd4d970 AGENCY FT AB17532853459225151961:Nandala:Deposit N/A</t>
  </si>
  <si>
    <t xml:space="preserve"> 10,926,055.9</t>
  </si>
  <si>
    <t xml:space="preserve"> 23.07.2025 18:54:26</t>
  </si>
  <si>
    <t xml:space="preserve"> REF:19837fa6eb1d78e9 AGENCY FT AB17532858156499151122:Bakari Mkilindi:Payment N/A</t>
  </si>
  <si>
    <t xml:space="preserve"> 15,026,055.9</t>
  </si>
  <si>
    <t xml:space="preserve"> 23.07.2025 20:04:48</t>
  </si>
  <si>
    <t xml:space="preserve"> REF:198383ad91571817 AGENCY FT AB17532900371637698651:Bakari Mkilindi:Payment N/A</t>
  </si>
  <si>
    <t xml:space="preserve"> 23.07.2025 20:04:47</t>
  </si>
  <si>
    <t xml:space="preserve"> 18,026,055.9</t>
  </si>
  <si>
    <t xml:space="preserve"> 23.07.2025 20:32:48</t>
  </si>
  <si>
    <t xml:space="preserve"> REF:19838547b8e5c829 AGENCY FT AB17532917171117167575:MPITA:D N/A</t>
  </si>
  <si>
    <t xml:space="preserve"> 23.07.2025 20:32:47</t>
  </si>
  <si>
    <t xml:space="preserve"> 634,000.00</t>
  </si>
  <si>
    <t xml:space="preserve"> 18,660,055.9</t>
  </si>
  <si>
    <t xml:space="preserve"> 24.07.2025 07:22:42</t>
  </si>
  <si>
    <t xml:space="preserve"> REF:1983aa77bad37a98 SIMAPP FT FROM JACKSON LABAN MUNUO TO SHAODU  N/A</t>
  </si>
  <si>
    <t xml:space="preserve"> 24.07.2025 07:18:31</t>
  </si>
  <si>
    <t xml:space="preserve"> 24,160,055.9</t>
  </si>
  <si>
    <t xml:space="preserve"> 24.07.2025 09:23:32</t>
  </si>
  <si>
    <t xml:space="preserve"> REF:1983b161e12acaec AGENCY FT AB17533379616911421148:Stinus:Deposits N/A</t>
  </si>
  <si>
    <t xml:space="preserve"> 28,460,055.9</t>
  </si>
  <si>
    <t xml:space="preserve"> 24.07.2025 10:13:50</t>
  </si>
  <si>
    <t xml:space="preserve"> REF:1983b47fb326aac4 ESB TIPS YAS/ZANTEL 501-25199370773417 25571549038 KIMARA TO SHAODU B</t>
  </si>
  <si>
    <t xml:space="preserve"> 29,960,055.9</t>
  </si>
  <si>
    <t xml:space="preserve"> 24.07.2025 10:29:46</t>
  </si>
  <si>
    <t xml:space="preserve"> REF:1983b52c2af9ebc7 SIMAPP FT FROM TANZANITE ALUMINIUM PROFI TO SHAODU  N/A</t>
  </si>
  <si>
    <t xml:space="preserve"> 24.07.2025 10:25:36</t>
  </si>
  <si>
    <t xml:space="preserve"> 33,960,055.9</t>
  </si>
  <si>
    <t xml:space="preserve"> 24.07.2025 10:42:07</t>
  </si>
  <si>
    <t xml:space="preserve"> REF:1983b5e1117959e2 AGENCY FT AB17533426768866856148:Rasoud:Deposit N/A</t>
  </si>
  <si>
    <t xml:space="preserve"> 3,620,000.00</t>
  </si>
  <si>
    <t xml:space="preserve"> 37,580,055.9</t>
  </si>
  <si>
    <t xml:space="preserve"> 24.07.2025 10:50:48</t>
  </si>
  <si>
    <t xml:space="preserve"> REF:1983b6601de6dbb9 AGENCY FT AB17533431974376997143:Rasoud:Deposit N/A</t>
  </si>
  <si>
    <t xml:space="preserve"> 24.07.2025 10:50:47</t>
  </si>
  <si>
    <t xml:space="preserve"> 37,655,055.9</t>
  </si>
  <si>
    <t xml:space="preserve"> 24.07.2025 10:57:54</t>
  </si>
  <si>
    <t xml:space="preserve"> REF:1983b6c8230dc9bb SIMAPP FT FROM PRISCUS MAIKO KANJE TO SHAODU  N/A</t>
  </si>
  <si>
    <t xml:space="preserve"> 24.07.2025 10:53:43</t>
  </si>
  <si>
    <t xml:space="preserve"> 1,693,000.00</t>
  </si>
  <si>
    <t xml:space="preserve"> 39,348,055.9</t>
  </si>
  <si>
    <t xml:space="preserve"> 24.07.2025 11:04:34</t>
  </si>
  <si>
    <t xml:space="preserve"> REF:1983b729d6858b1d AGENCY FT AB17533440234525630578:Gerald:Kuweka N/A</t>
  </si>
  <si>
    <t xml:space="preserve"> 572,000.00</t>
  </si>
  <si>
    <t xml:space="preserve"> 39,920,055.9</t>
  </si>
  <si>
    <t xml:space="preserve"> 24.07.2025 12:23:45</t>
  </si>
  <si>
    <t xml:space="preserve"> FUND TRANS FROM ESTER WILLBROAD KAJIRU                                                    </t>
  </si>
  <si>
    <t xml:space="preserve"> 24.07.2025 12:23:44</t>
  </si>
  <si>
    <t xml:space="preserve"> 45,620,055.9</t>
  </si>
  <si>
    <t xml:space="preserve"> 24.07.2025 13:15:15</t>
  </si>
  <si>
    <t xml:space="preserve"> REF:1983bea425e18ab5 AGENCY FT AB17533518645908011558:Ezra:Kuweka N/A</t>
  </si>
  <si>
    <t xml:space="preserve"> 49,620,055.9</t>
  </si>
  <si>
    <t xml:space="preserve"> 24.07.2025 14:18:00</t>
  </si>
  <si>
    <t xml:space="preserve"> REF:1983c23b3971d84c SIMAPP FT FROM JUMA ABDALLAH MAKOTA TO SHAODU  N/A</t>
  </si>
  <si>
    <t xml:space="preserve"> 24.07.2025 14:13:49</t>
  </si>
  <si>
    <t xml:space="preserve"> 1,010,000.00</t>
  </si>
  <si>
    <t xml:space="preserve"> 50,630,055.9</t>
  </si>
  <si>
    <t xml:space="preserve"> 24.07.2025 14:33:22</t>
  </si>
  <si>
    <t xml:space="preserve"> REF:1983c31c2f04d934 AGENCY FT AB17533565504373166659:Clemency:Kuweka N/A</t>
  </si>
  <si>
    <t xml:space="preserve"> 24.07.2025 14:33:21</t>
  </si>
  <si>
    <t xml:space="preserve"> 54,730,055.9</t>
  </si>
  <si>
    <t xml:space="preserve"> 24.07.2025 14:53:19</t>
  </si>
  <si>
    <t xml:space="preserve"> REF:1983c440bc1af9bb AGENCY FT AB17533577487847660181:Boniphace marwa:Deposit N/A</t>
  </si>
  <si>
    <t xml:space="preserve"> 1,976,000.00</t>
  </si>
  <si>
    <t xml:space="preserve"> 56,706,055.9</t>
  </si>
  <si>
    <t xml:space="preserve"> 24.07.2025 15:25:21</t>
  </si>
  <si>
    <t xml:space="preserve"> REF:1983c615fd96b9ff AGENCY FT AB17533596709944995524:Ezra:Kuweka N/A</t>
  </si>
  <si>
    <t xml:space="preserve"> 59,706,055.9</t>
  </si>
  <si>
    <t xml:space="preserve"> 24.07.2025 16:33:26</t>
  </si>
  <si>
    <t xml:space="preserve"> REF:1983c9fb41557a35 AGENCY FT AB17533637557329997653:Jackison:Deposit N/A</t>
  </si>
  <si>
    <t xml:space="preserve"> 481,000.00</t>
  </si>
  <si>
    <t xml:space="preserve"> 60,187,055.9</t>
  </si>
  <si>
    <t xml:space="preserve"> 24.07.2025 17:10:46</t>
  </si>
  <si>
    <t xml:space="preserve"> REF:1983cc1e26fa3b55 SIMAPP FT FROM ULIMBOKA LAYSON MWAKALOBO TO SHAODU malipo ya vifaa  (</t>
  </si>
  <si>
    <t xml:space="preserve"> 24.07.2025 17:06:36</t>
  </si>
  <si>
    <t xml:space="preserve"> 4,224,200.00</t>
  </si>
  <si>
    <t xml:space="preserve"> 64,411,255.9</t>
  </si>
  <si>
    <t xml:space="preserve"> 24.07.2025 17:13:33</t>
  </si>
  <si>
    <t xml:space="preserve"> REF:1983cc46c5007abd AGENCY FT AB17533661622561086693:GEORGE:Deposits N/A</t>
  </si>
  <si>
    <t xml:space="preserve"> 24.07.2025 17:13:32</t>
  </si>
  <si>
    <t xml:space="preserve"> 65,611,255.9</t>
  </si>
  <si>
    <t xml:space="preserve"> 24.07.2025 17:32:25</t>
  </si>
  <si>
    <t xml:space="preserve"> REF:1983cd5b216c28e8 IB FT FROM SHAODU BUILDING MATERIAL LIMITED TO XINGHAO  PURCHASE</t>
  </si>
  <si>
    <t xml:space="preserve"> 15,611,255.9</t>
  </si>
  <si>
    <t xml:space="preserve"> 24.07.2025 17:35:36</t>
  </si>
  <si>
    <t xml:space="preserve"> REF:1983cd89facebbbf IB FT FROM SHAODU BUILDING MATERIAL LIMITED TO GLOBAL  PURCHASE</t>
  </si>
  <si>
    <t xml:space="preserve"> 611,255.9</t>
  </si>
  <si>
    <t xml:space="preserve"> 24.07.2025 18:11:16</t>
  </si>
  <si>
    <t xml:space="preserve"> REF:1983cf9420257991 AGENCY FT AB17533696246267898012:Dp:Dp N/A</t>
  </si>
  <si>
    <t xml:space="preserve"> 24.07.2025 18:11:15</t>
  </si>
  <si>
    <t xml:space="preserve"> 861,255.9</t>
  </si>
  <si>
    <t xml:space="preserve"> 25.07.2025 10:56:14</t>
  </si>
  <si>
    <t xml:space="preserve"> REF:1984091562f659d7 AGENCY FT AB17534299229639020113:Stinus:Deposits N/A</t>
  </si>
  <si>
    <t xml:space="preserve"> 4,061,255.9</t>
  </si>
  <si>
    <t xml:space="preserve"> 25.07.2025 11:41:25</t>
  </si>
  <si>
    <t xml:space="preserve"> REF:19840bab495d6a98 SIMAPP FT FROM KELVIN KENAN NGIMBUDZI TO SHAODU cement 5 N/A</t>
  </si>
  <si>
    <t xml:space="preserve"> 25.07.2025 11:37:14</t>
  </si>
  <si>
    <t xml:space="preserve"> 4,141,255.9</t>
  </si>
  <si>
    <t xml:space="preserve"> 25.07.2025 12:28:42</t>
  </si>
  <si>
    <t xml:space="preserve"> REF:19840e5ff7c639e2 SIMAPP FT FROM EDSON JAPHET KADUMA TO SHAODU  N/A</t>
  </si>
  <si>
    <t xml:space="preserve"> 25.07.2025 12:24:31</t>
  </si>
  <si>
    <t xml:space="preserve"> 4,335,000.00</t>
  </si>
  <si>
    <t xml:space="preserve"> 8,476,255.9</t>
  </si>
  <si>
    <t xml:space="preserve"> 25.07.2025 12:53:24</t>
  </si>
  <si>
    <t xml:space="preserve"> REF:19840fc9aaa32915 AGENCY FT AB17534369530222370477:Mbice:Pay N/A</t>
  </si>
  <si>
    <t xml:space="preserve"> 18,476,255.9</t>
  </si>
  <si>
    <t xml:space="preserve"> 25.07.2025 13:36:33</t>
  </si>
  <si>
    <t xml:space="preserve"> REF:19841241cc71e8d2 SIMAPP FT FROM CHRISTIAN OMARY SHABAN TO SHAODU Malipo ya Accessory  </t>
  </si>
  <si>
    <t xml:space="preserve"> 25.07.2025 13:32:22</t>
  </si>
  <si>
    <t xml:space="preserve"> 363,000.00</t>
  </si>
  <si>
    <t xml:space="preserve"> 18,839,255.9</t>
  </si>
  <si>
    <t xml:space="preserve"> 25.07.2025 13:40:21</t>
  </si>
  <si>
    <t xml:space="preserve"> REF:198412794497eb76 AGENCY FT AB17534397694228749338:JACOB SILUNGWE:MANUNUZI YA KIOO N/A</t>
  </si>
  <si>
    <t xml:space="preserve"> 19,439,255.9</t>
  </si>
  <si>
    <t xml:space="preserve"> 25.07.2025 13:43:59</t>
  </si>
  <si>
    <t xml:space="preserve"> REF:198412aeacb3eaf7 AGENCY FT AB17534399881535241126:Clara:Malipo N/A</t>
  </si>
  <si>
    <t xml:space="preserve"> 19,639,255.9</t>
  </si>
  <si>
    <t xml:space="preserve"> 25.07.2025 14:31:30</t>
  </si>
  <si>
    <t xml:space="preserve"> REF:19841566bf78aaa9 AGENCY FT AB17534428392619455937:Getu:Dep N/A</t>
  </si>
  <si>
    <t xml:space="preserve"> 20,419,255.9</t>
  </si>
  <si>
    <t xml:space="preserve"> 25.07.2025 15:08:48</t>
  </si>
  <si>
    <t xml:space="preserve"> REF:19841789261b1b48 AGENCY FT AB17534450773923637012:George:Deposits N/A</t>
  </si>
  <si>
    <t xml:space="preserve"> 20,529,255.9</t>
  </si>
  <si>
    <t xml:space="preserve"> 25.07.2025 15:41:07</t>
  </si>
  <si>
    <t xml:space="preserve"> REF:19841962885778f0 AGENCY FT AB17534470162278745401:Ngofi hardware:Lipa N/A</t>
  </si>
  <si>
    <t xml:space="preserve"> 21,979,255.9</t>
  </si>
  <si>
    <t xml:space="preserve"> 25.07.2025 15:59:52</t>
  </si>
  <si>
    <t xml:space="preserve"> REF:19841a75309b690f AGENCY FT AB17534481413765467378:ONESMO KABONGE:Deposit N/A</t>
  </si>
  <si>
    <t xml:space="preserve"> 3,042,000.00</t>
  </si>
  <si>
    <t xml:space="preserve"> 25,021,255.9</t>
  </si>
  <si>
    <t xml:space="preserve"> 25.07.2025 16:21:41</t>
  </si>
  <si>
    <t xml:space="preserve"> REF:19841bb4b3baaa5c AGENCY FT AB17534494499048118548:ERASTO:Kuweka N/A</t>
  </si>
  <si>
    <t xml:space="preserve"> 26,471,255.9</t>
  </si>
  <si>
    <t xml:space="preserve"> 25.07.2025 16:24:15</t>
  </si>
  <si>
    <t xml:space="preserve"> REF:19841bda471cda45 SIMAPP FT FROM HASHIM IDDY RAMADHANI TO SHAODU  N/A</t>
  </si>
  <si>
    <t xml:space="preserve"> 25.07.2025 16:20:04</t>
  </si>
  <si>
    <t xml:space="preserve"> 27,931,255.9</t>
  </si>
  <si>
    <t xml:space="preserve"> 25.07.2025 17:37:53</t>
  </si>
  <si>
    <t xml:space="preserve"> REF:19842010e5852819 IB FT FROM SHAODU BUILDING MATERIAL LIMITED TO KEDA  PURCHASE</t>
  </si>
  <si>
    <t xml:space="preserve"> 27,830,000.00</t>
  </si>
  <si>
    <t xml:space="preserve"> 101,255.9</t>
  </si>
  <si>
    <t xml:space="preserve"> 25.07.2025 17:45:58</t>
  </si>
  <si>
    <t xml:space="preserve"> REF:1984208750ca0ba3 SIMAPP FT FROM ROZINA AROBOGAST TARIMO TO SHAODU  N/A</t>
  </si>
  <si>
    <t xml:space="preserve"> 25.07.2025 17:41:47</t>
  </si>
  <si>
    <t xml:space="preserve"> 511,255.9</t>
  </si>
  <si>
    <t xml:space="preserve"> 25.07.2025 18:27:23</t>
  </si>
  <si>
    <t xml:space="preserve"> REF:198422e5d7f96b85 SIMAPP FT FROM RUTABANA INVESTMENT TO SHAODU  N/A</t>
  </si>
  <si>
    <t xml:space="preserve"> 25.07.2025 18:23:11</t>
  </si>
  <si>
    <t xml:space="preserve"> 64,000.00</t>
  </si>
  <si>
    <t xml:space="preserve"> 575,255.9</t>
  </si>
  <si>
    <t xml:space="preserve"> 25.07.2025 18:38:45</t>
  </si>
  <si>
    <t xml:space="preserve"> REF:1984238c957758fa SIMAPP FT FROM VERONICA MORIS MNKAY TO SHAODU  N/A</t>
  </si>
  <si>
    <t xml:space="preserve"> 25.07.2025 18:34:34</t>
  </si>
  <si>
    <t xml:space="preserve"> 2,055,255.9</t>
  </si>
  <si>
    <t xml:space="preserve"> 25.07.2025 21:24:29</t>
  </si>
  <si>
    <t xml:space="preserve"> REF:19842d08416f8b90 SIMAPP FT FROM STELA ADAMU MARO TO SHAODU cement 100 N/A</t>
  </si>
  <si>
    <t xml:space="preserve"> 25.07.2025 21:20:18</t>
  </si>
  <si>
    <t xml:space="preserve"> 3,515,255.9</t>
  </si>
  <si>
    <t xml:space="preserve"> 26.07.2025 09:11:30</t>
  </si>
  <si>
    <t xml:space="preserve"> REF:1984557cf3973873 AGENCY FT AB17535100390909619526:Ally omary:Dp N/A</t>
  </si>
  <si>
    <t xml:space="preserve"> 4,015,255.9</t>
  </si>
  <si>
    <t xml:space="preserve"> 26.07.2025 10:25:04</t>
  </si>
  <si>
    <t xml:space="preserve"> REF:198459b135510beb SIMAPP FT FROM SCHOLASTICA E KALANGA TO SHAODU shamy moshi Shamuu N/A</t>
  </si>
  <si>
    <t xml:space="preserve"> 26.07.2025 10:20:47</t>
  </si>
  <si>
    <t xml:space="preserve"> 14,015,255.9</t>
  </si>
  <si>
    <t xml:space="preserve"> 26.07.2025 11:32:08</t>
  </si>
  <si>
    <t xml:space="preserve"> REF:19845d88e458e9e5 SIMAPP FT FROM ROZINA AROBOGAST TARIMO TO SHAODU  N/A</t>
  </si>
  <si>
    <t xml:space="preserve"> 26.07.2025 11:27:56</t>
  </si>
  <si>
    <t xml:space="preserve"> 1,906,000.00</t>
  </si>
  <si>
    <t xml:space="preserve"> 15,921,255.9</t>
  </si>
  <si>
    <t xml:space="preserve"> 26.07.2025 12:37:00</t>
  </si>
  <si>
    <t xml:space="preserve"> REF:1984613f1c749ac6 AGENCY FT AB17535223686897590368:Ezra:Kuweka N/A</t>
  </si>
  <si>
    <t xml:space="preserve"> 19,921,255.9</t>
  </si>
  <si>
    <t xml:space="preserve"> 26.07.2025 12:45:11</t>
  </si>
  <si>
    <t xml:space="preserve"> REF:198461b6f21329ca SIMAPP FT FROM FRANCO MOLOLO MWAKABUTA TO SHAODU  N/A</t>
  </si>
  <si>
    <t xml:space="preserve"> 26.07.2025 12:40:59</t>
  </si>
  <si>
    <t xml:space="preserve"> 786,500.00</t>
  </si>
  <si>
    <t xml:space="preserve"> 20,707,755.9</t>
  </si>
  <si>
    <t xml:space="preserve"> 26.07.2025 12:45:19</t>
  </si>
  <si>
    <t xml:space="preserve"> REF:198461b8b4a37aa2 AGENCY FT AB17535228666644713801:Johnson:Deposit N/A</t>
  </si>
  <si>
    <t xml:space="preserve"> 26.07.2025 12:45:18</t>
  </si>
  <si>
    <t xml:space="preserve"> 29,307,755.9</t>
  </si>
  <si>
    <t xml:space="preserve"> 26.07.2025 13:34:02</t>
  </si>
  <si>
    <t xml:space="preserve"> REF:1984648299e10b98 AGENCY FT AB17535257909091314425:Ezra:Kuweka N/A</t>
  </si>
  <si>
    <t xml:space="preserve"> 32,807,755.9</t>
  </si>
  <si>
    <t xml:space="preserve"> 26.07.2025 13:53:03</t>
  </si>
  <si>
    <t xml:space="preserve"> REF:19846599300f0b9c SIMUSSD FT FROM CLEMENCE PHILBERT MKUDE TO SHAODU  N/A</t>
  </si>
  <si>
    <t xml:space="preserve"> 26.07.2025 13:48:52</t>
  </si>
  <si>
    <t xml:space="preserve"> 33,097,755.9</t>
  </si>
  <si>
    <t xml:space="preserve"> 26.07.2025 14:04:50</t>
  </si>
  <si>
    <t xml:space="preserve"> REF:19846645b8b31a9b SIMAPP FT FROM EDGAR CHRISPINI SILAYO TO SHAODU  N/A</t>
  </si>
  <si>
    <t xml:space="preserve"> 26.07.2025 14:00:38</t>
  </si>
  <si>
    <t xml:space="preserve"> 34,547,755.9</t>
  </si>
  <si>
    <t xml:space="preserve"> 26.07.2025 15:06:13</t>
  </si>
  <si>
    <t xml:space="preserve"> REF:198469c8f672896b SIMAPP FT FROM DENIS ONESPHOR MTENGA TO SHAODU  N/A</t>
  </si>
  <si>
    <t xml:space="preserve"> 26.07.2025 15:02:02</t>
  </si>
  <si>
    <t xml:space="preserve"> 35,997,755.9</t>
  </si>
  <si>
    <t xml:space="preserve"> 26.07.2025 17:28:47</t>
  </si>
  <si>
    <t xml:space="preserve"> REF:198471f13fabebf2 IB FT FROM SHAODU BUILDING MATERIAL LIMITED TO XINGHAO  PURCHASE</t>
  </si>
  <si>
    <t xml:space="preserve"> 997,755.9</t>
  </si>
  <si>
    <t xml:space="preserve"> 27.07.2025 10:48:26</t>
  </si>
  <si>
    <t xml:space="preserve"> REF:1984ad6e7d02db3d SIMAPP FT FROM SAID KHAMIS KALI TO SHAODU  N/A</t>
  </si>
  <si>
    <t xml:space="preserve"> 27.07.2025 10:44:14</t>
  </si>
  <si>
    <t xml:space="preserve"> 3,997,755.9</t>
  </si>
  <si>
    <t xml:space="preserve"> 27.07.2025 12:18:01</t>
  </si>
  <si>
    <t xml:space="preserve"> REF:1984b28eb2a3ea1e AGENCY FT AB17536076292765435594:James:Deposits N/A</t>
  </si>
  <si>
    <t xml:space="preserve"> 4,697,755.9</t>
  </si>
  <si>
    <t xml:space="preserve"> 27.07.2025 18:49:12</t>
  </si>
  <si>
    <t xml:space="preserve"> REF:1984c8f0ba470a37 SIMAPP FT FROM RUTABANA INVESTMENT TO SHAODU  N/A</t>
  </si>
  <si>
    <t xml:space="preserve"> 27.07.2025 18:44:59</t>
  </si>
  <si>
    <t xml:space="preserve"> 5,132,755.9</t>
  </si>
  <si>
    <t xml:space="preserve"> 28.07.2025 08:03:00</t>
  </si>
  <si>
    <t xml:space="preserve"> REF:1984f65cc8839906 IB FT FROM NP MENGELE INVESTMENT TO SHAODU  Chuma</t>
  </si>
  <si>
    <t xml:space="preserve"> 13,900,000.00</t>
  </si>
  <si>
    <t xml:space="preserve"> 19,032,755.9</t>
  </si>
  <si>
    <t xml:space="preserve"> 28.07.2025 08:12:46</t>
  </si>
  <si>
    <t xml:space="preserve"> 1984f6eb9c538be8 CARD FUND TRANSFER AGENCY AB17536793131125178559:Malipo ya vioo</t>
  </si>
  <si>
    <t xml:space="preserve"> 28.07.2025 08:12:45</t>
  </si>
  <si>
    <t xml:space="preserve"> 19,712,755.9</t>
  </si>
  <si>
    <t xml:space="preserve"> 28.07.2025 08:15:06</t>
  </si>
  <si>
    <t xml:space="preserve"> REF:1984f70dc94c8819 AGENCY FT AB17536794527951770692:Alphonce Mkorea:Malipo ya vioo N/A</t>
  </si>
  <si>
    <t xml:space="preserve"> 28.07.2025 08:15:05</t>
  </si>
  <si>
    <t xml:space="preserve"> 21,712,755.9</t>
  </si>
  <si>
    <t xml:space="preserve"> 28.07.2025 08:19:43</t>
  </si>
  <si>
    <t xml:space="preserve"> REF:1984f7516aee3b49 AGENCY FT AB17536797301018689461:Emanuel:Cash N/A</t>
  </si>
  <si>
    <t xml:space="preserve"> 28.07.2025 08:19:42</t>
  </si>
  <si>
    <t xml:space="preserve"> 27,571,000.00</t>
  </si>
  <si>
    <t xml:space="preserve"> 49,283,755.9</t>
  </si>
  <si>
    <t xml:space="preserve"> 28.07.2025 09:08:39</t>
  </si>
  <si>
    <t xml:space="preserve"> REF:1984fa1e72211b0b SIMAPP FT FROM ELLY ANDERSON MWANGA TO SHAODU  N/A</t>
  </si>
  <si>
    <t xml:space="preserve"> 28.07.2025 09:04:27</t>
  </si>
  <si>
    <t xml:space="preserve"> 50,733,755.9</t>
  </si>
  <si>
    <t xml:space="preserve"> 28.07.2025 09:18:37</t>
  </si>
  <si>
    <t xml:space="preserve"> REF:1984fab0279b88cb AGENCY FT AB17536832637499276639:Stinus:Deposits N/A</t>
  </si>
  <si>
    <t xml:space="preserve"> 28.07.2025 09:18:36</t>
  </si>
  <si>
    <t xml:space="preserve"> 52,733,755.9</t>
  </si>
  <si>
    <t xml:space="preserve"> 28.07.2025 10:30:30</t>
  </si>
  <si>
    <t xml:space="preserve"> REF:1984fecd394af8ef AGENCY FT AB17536875771275891449:Mpita:Kuweka N/A</t>
  </si>
  <si>
    <t xml:space="preserve"> 28.07.2025 10:30:29</t>
  </si>
  <si>
    <t xml:space="preserve"> 61,233,755.9</t>
  </si>
  <si>
    <t xml:space="preserve"> 28.07.2025 10:34:32</t>
  </si>
  <si>
    <t xml:space="preserve"> REF:1984ff086d326b49 AGENCY FT AB17536878197217900648:Emanuel:Cash N/A</t>
  </si>
  <si>
    <t xml:space="preserve"> 113,000.00</t>
  </si>
  <si>
    <t xml:space="preserve"> 61,346,755.9</t>
  </si>
  <si>
    <t xml:space="preserve"> 28.07.2025 10:36:28</t>
  </si>
  <si>
    <t xml:space="preserve"> FUND TRANS FROM ZHEN LONG TECHNOLOGY CO                                                   </t>
  </si>
  <si>
    <t xml:space="preserve"> 14,548,000.00</t>
  </si>
  <si>
    <t xml:space="preserve"> 75,894,755.9</t>
  </si>
  <si>
    <t xml:space="preserve"> 28.07.2025 10:55:46</t>
  </si>
  <si>
    <t xml:space="preserve"> REF:1985003e7bac6aff AGENCY FT AB17536890897022237465:Mkela:Weka N/A</t>
  </si>
  <si>
    <t xml:space="preserve"> 28.07.2025 10:55:45</t>
  </si>
  <si>
    <t xml:space="preserve"> 80,174,755.9</t>
  </si>
  <si>
    <t xml:space="preserve"> 28.07.2025 10:57:33</t>
  </si>
  <si>
    <t xml:space="preserve"> REF:198500598de8a87f AGENCY FT AB17536892004422288378:Mkela:Malipo N/A</t>
  </si>
  <si>
    <t xml:space="preserve"> 84,174,755.9</t>
  </si>
  <si>
    <t xml:space="preserve"> 28.07.2025 12:01:38</t>
  </si>
  <si>
    <t xml:space="preserve"> REF:1985040446934b4f IB FT FROM SHAODU BUILDING MATERIAL LIMITED TO GOODWILL  PURCHASE</t>
  </si>
  <si>
    <t xml:space="preserve"> 10,100,748.00</t>
  </si>
  <si>
    <t xml:space="preserve"> 74,074,007.9</t>
  </si>
  <si>
    <t xml:space="preserve"> 28.07.2025 12:07:47</t>
  </si>
  <si>
    <t xml:space="preserve"> REF:1985045e0b60aa6a SIMUSSD FT FROM BERENARDO HAMIS MAGAZI TO SHAODU  N/A</t>
  </si>
  <si>
    <t xml:space="preserve"> 28.07.2025 12:03:33</t>
  </si>
  <si>
    <t xml:space="preserve"> 75,324,007.9</t>
  </si>
  <si>
    <t xml:space="preserve"> 28.07.2025 12:12:01</t>
  </si>
  <si>
    <t xml:space="preserve"> REF:1985049c57a39ab6 SIMAPP FT FROM SWEDI ANDREA MWENDA TO SHAODU  N/A</t>
  </si>
  <si>
    <t xml:space="preserve"> 28.07.2025 12:07:48</t>
  </si>
  <si>
    <t xml:space="preserve"> 76,324,007.9</t>
  </si>
  <si>
    <t xml:space="preserve"> 28.07.2025 12:22:16</t>
  </si>
  <si>
    <t xml:space="preserve"> REF:1985053287e5b851 AGENCY FT AB17536942835665708617:Jack:Diposit N/A</t>
  </si>
  <si>
    <t xml:space="preserve"> 10,130,000.00</t>
  </si>
  <si>
    <t xml:space="preserve"> 86,454,007.9</t>
  </si>
  <si>
    <t xml:space="preserve"> 28.07.2025 12:25:22</t>
  </si>
  <si>
    <t xml:space="preserve"> REF:1985055ff3f6d87e SIMAPP FT FROM ASHA OMARY MTANGI TO SHAODU  N/A</t>
  </si>
  <si>
    <t xml:space="preserve"> 28.07.2025 12:21:10</t>
  </si>
  <si>
    <t xml:space="preserve"> 1,513,000.00</t>
  </si>
  <si>
    <t xml:space="preserve"> 87,967,007.9</t>
  </si>
  <si>
    <t xml:space="preserve"> 28.07.2025 12:28:11</t>
  </si>
  <si>
    <t xml:space="preserve"> REF:198505892d269ac2 AGENCY FT AB17536946385423391271:Ibrahim:Deposit N/A</t>
  </si>
  <si>
    <t xml:space="preserve"> 17,020,000.00</t>
  </si>
  <si>
    <t xml:space="preserve"> 104,987,007.9</t>
  </si>
  <si>
    <t xml:space="preserve"> 28.07.2025 12:57:39</t>
  </si>
  <si>
    <t xml:space="preserve"> REF:19850738da262983 SIMAPP FT FROM FELIX JELEMIA MWALUGALA TO SHAODU  N/A</t>
  </si>
  <si>
    <t xml:space="preserve"> 28.07.2025 12:53:26</t>
  </si>
  <si>
    <t xml:space="preserve"> 107,087,007.9</t>
  </si>
  <si>
    <t xml:space="preserve"> 28.07.2025 13:27:24</t>
  </si>
  <si>
    <t xml:space="preserve"> REF:198508ec789b19c0 SIMAPP FT FROM OMAR SAID OMAR TO SHAODU  N/A</t>
  </si>
  <si>
    <t xml:space="preserve"> 28.07.2025 13:23:11</t>
  </si>
  <si>
    <t xml:space="preserve"> 117,087,007.9</t>
  </si>
  <si>
    <t xml:space="preserve"> 28.07.2025 13:28:03</t>
  </si>
  <si>
    <t xml:space="preserve"> REF:198508f516705a53 IB FT FROM CEDAR INT TRADING CO LTD TO SHAODU  MATERIAL</t>
  </si>
  <si>
    <t xml:space="preserve"> 28.07.2025 13:27:58</t>
  </si>
  <si>
    <t xml:space="preserve"> 117,467,007.9</t>
  </si>
  <si>
    <t xml:space="preserve"> 28.07.2025 13:36:09</t>
  </si>
  <si>
    <t xml:space="preserve"> REF:1985096c6e89f88b SIMUSSD FT FROM CANTIANUS E KWEYAMBA TO SHAODU  N/A</t>
  </si>
  <si>
    <t xml:space="preserve"> 28.07.2025 13:31:55</t>
  </si>
  <si>
    <t xml:space="preserve"> 1,211,000.00</t>
  </si>
  <si>
    <t xml:space="preserve"> 118,678,007.9</t>
  </si>
  <si>
    <t xml:space="preserve"> 28.07.2025 13:44:22</t>
  </si>
  <si>
    <t xml:space="preserve"> REF:198509e4ff8e99bd SIMAPP FT FROM JUMA ABDALLAH MAKOTA TO SHAODU  N/A</t>
  </si>
  <si>
    <t xml:space="preserve"> 28.07.2025 13:40:09</t>
  </si>
  <si>
    <t xml:space="preserve"> 119,218,007.9</t>
  </si>
  <si>
    <t xml:space="preserve"> 28.07.2025 13:49:10</t>
  </si>
  <si>
    <t xml:space="preserve"> REF:19850a2b7aed4b65 AGENCY FT AB17536994975742897091:Kassim:Depost by kassim N/A</t>
  </si>
  <si>
    <t xml:space="preserve"> 125,618,007.9</t>
  </si>
  <si>
    <t xml:space="preserve"> 28.07.2025 14:48:11</t>
  </si>
  <si>
    <t xml:space="preserve"> REF:19850d8be84f6a30 AGENCY FT AB17537030383054876604:JENGA NAMCHILI CO LTD:Deposit N/A</t>
  </si>
  <si>
    <t xml:space="preserve"> 28.07.2025 14:48:10</t>
  </si>
  <si>
    <t xml:space="preserve"> 129,908,007.9</t>
  </si>
  <si>
    <t xml:space="preserve"> 28.07.2025 15:05:20</t>
  </si>
  <si>
    <t xml:space="preserve"> 19850e8712c7e8b7 CARD FUND TRANSFER AGENCY AB17537040671431655326:Malipo ya Chuma Allumini</t>
  </si>
  <si>
    <t xml:space="preserve"> 28.07.2025 15:05:19</t>
  </si>
  <si>
    <t xml:space="preserve"> 130,178,007.9</t>
  </si>
  <si>
    <t xml:space="preserve"> 28.07.2025 15:11:53</t>
  </si>
  <si>
    <t xml:space="preserve"> REF:19850ee73ab7fadb AGENCY FT AB17537044609304048752:SELEMANI:Cash N/A</t>
  </si>
  <si>
    <t xml:space="preserve"> 10,825,000.00</t>
  </si>
  <si>
    <t xml:space="preserve"> 141,003,007.9</t>
  </si>
  <si>
    <t xml:space="preserve"> 28.07.2025 15:17:29</t>
  </si>
  <si>
    <t xml:space="preserve"> REF:19850f3942ac8981 SIMAPP FT FROM HITENDRA MANILAL RAMJI OR TO SHAODU  N/A</t>
  </si>
  <si>
    <t xml:space="preserve"> 28.07.2025 15:13:17</t>
  </si>
  <si>
    <t xml:space="preserve"> 297,000.00</t>
  </si>
  <si>
    <t xml:space="preserve"> 141,300,007.9</t>
  </si>
  <si>
    <t xml:space="preserve"> 28.07.2025 15:33:51</t>
  </si>
  <si>
    <t xml:space="preserve"> REF:19851028d670eafc AGENCY FT AB17537057782788907755:Paints and hardware:Dep N/A</t>
  </si>
  <si>
    <t xml:space="preserve"> 28.07.2025 15:33:50</t>
  </si>
  <si>
    <t xml:space="preserve"> 144,300,007.9</t>
  </si>
  <si>
    <t xml:space="preserve"> 28.07.2025 16:09:02</t>
  </si>
  <si>
    <t xml:space="preserve"> REF:1985122c29a43bba SIMAPP FT FROM HITENDRA MANILAL RAMJI OR TO SHAODU  N/A</t>
  </si>
  <si>
    <t xml:space="preserve"> 28.07.2025 16:04:49</t>
  </si>
  <si>
    <t xml:space="preserve"> 47,000.00</t>
  </si>
  <si>
    <t xml:space="preserve"> 144,347,007.9</t>
  </si>
  <si>
    <t xml:space="preserve"> 28.07.2025 16:28:29</t>
  </si>
  <si>
    <t xml:space="preserve"> REF:198513490a3c7a0e SIMAPP FT FROM JAPHET JOHN MTAGWABA TO SHAODU  N/A</t>
  </si>
  <si>
    <t xml:space="preserve"> 28.07.2025 16:24:16</t>
  </si>
  <si>
    <t xml:space="preserve"> 148,347,007.9</t>
  </si>
  <si>
    <t xml:space="preserve"> 28.07.2025 17:37:19</t>
  </si>
  <si>
    <t xml:space="preserve"> REF:19851777299938d9 ESB TIPS YAS/ZANTEL 501-25591610783043 25571193798 ALUMINIUM.   PROFI</t>
  </si>
  <si>
    <t xml:space="preserve"> 520,500.00</t>
  </si>
  <si>
    <t xml:space="preserve"> 148,867,507.9</t>
  </si>
  <si>
    <t xml:space="preserve"> 28.07.2025 18:09:25</t>
  </si>
  <si>
    <t xml:space="preserve"> REF:1985190fb7b8cae0 IB FT FROM SHAODU BUILDING MATERIAL LIMITED TO KEDA  PURCHASE</t>
  </si>
  <si>
    <t xml:space="preserve"> 48,867,507.9</t>
  </si>
  <si>
    <t xml:space="preserve"> 28.07.2025 18:16:20</t>
  </si>
  <si>
    <t xml:space="preserve"> REF:198519752094ba0b IB FT FROM SHAODU BUILDING MATERIAL LIMITED TO XINGHAO  PURCHASE</t>
  </si>
  <si>
    <t xml:space="preserve"> 867,507.9</t>
  </si>
  <si>
    <t xml:space="preserve"> 28.07.2025 21:09:15</t>
  </si>
  <si>
    <t xml:space="preserve"> REF:19852359ea705ab7 SIMAPP FT FROM PRISCUS SEVERINE LASWAY TO SHAODU  N/A</t>
  </si>
  <si>
    <t xml:space="preserve"> 28.07.2025 21:05:02</t>
  </si>
  <si>
    <t xml:space="preserve"> 2,317,507.9</t>
  </si>
  <si>
    <t xml:space="preserve"> 29.07.2025 07:51:06</t>
  </si>
  <si>
    <t xml:space="preserve"> REF:198548136178cb81 SIMAPP FT FROM PAUL WENDELIN KOMBA TO SHAODU  N/A</t>
  </si>
  <si>
    <t xml:space="preserve"> 29.07.2025 07:46:50</t>
  </si>
  <si>
    <t xml:space="preserve"> 4,087,507.9</t>
  </si>
  <si>
    <t xml:space="preserve"> 29.07.2025 08:47:26</t>
  </si>
  <si>
    <t xml:space="preserve"> REF:19854b4d58d72abe AGENCY FT AB17537677937699518812:Grace ndanshau:Deposit N/A</t>
  </si>
  <si>
    <t xml:space="preserve"> 5,567,507.9</t>
  </si>
  <si>
    <t xml:space="preserve"> 29.07.2025 09:12:04</t>
  </si>
  <si>
    <t xml:space="preserve"> REF:19854cb6011929b9 AGENCY FT AB17537692710213698237:Sereman:Dep N/A</t>
  </si>
  <si>
    <t xml:space="preserve"> 29.07.2025 09:12:03</t>
  </si>
  <si>
    <t xml:space="preserve"> 6,117,507.9</t>
  </si>
  <si>
    <t xml:space="preserve"> 29.07.2025 09:37:39</t>
  </si>
  <si>
    <t xml:space="preserve"> REF:19854e2cdba87a5a IB FT FROM DONGBO BUILDING MATERIALS TO SHAODU  cement</t>
  </si>
  <si>
    <t xml:space="preserve"> 15,117,507.9</t>
  </si>
  <si>
    <t xml:space="preserve"> 29.07.2025 09:46:36</t>
  </si>
  <si>
    <t xml:space="preserve"> REF:19854eed7d06f9fd ESB TIPS YAS/ZANTEL 501-25558177184966 25571268076 NASOR MOHAMED ISSA</t>
  </si>
  <si>
    <t xml:space="preserve"> 22,307,507.9</t>
  </si>
  <si>
    <t xml:space="preserve"> 29.07.2025 09:49:29</t>
  </si>
  <si>
    <t xml:space="preserve"> REF:19854eda0f638b66 AGENCY FT AB17537715159259844852:SHIRIMA:Dep N/A</t>
  </si>
  <si>
    <t xml:space="preserve"> 29.07.2025 09:49:28</t>
  </si>
  <si>
    <t xml:space="preserve"> 16,917,507.9</t>
  </si>
  <si>
    <t xml:space="preserve"> 29.07.2025 10:05:49</t>
  </si>
  <si>
    <t xml:space="preserve"> 19854fc9675108dc CARD FUND TRANSFER AGENCY AB17537724962239578365:Malipo Alphonce mkorea</t>
  </si>
  <si>
    <t xml:space="preserve"> 32,000.00</t>
  </si>
  <si>
    <t xml:space="preserve"> 22,339,507.9</t>
  </si>
  <si>
    <t xml:space="preserve"> 29.07.2025 10:07:03</t>
  </si>
  <si>
    <t xml:space="preserve"> REF:19854fdb7ee10bf7 AGENCY FT AB17537725699583141907:Alphonce mkorea:Malipo N/A</t>
  </si>
  <si>
    <t xml:space="preserve"> 22,829,507.9</t>
  </si>
  <si>
    <t xml:space="preserve"> 29.07.2025 10:15:11</t>
  </si>
  <si>
    <t xml:space="preserve"> REF:1985505284905b45 SIMAPP FT FROM FERDINAND G KYAMWANGIRE TO SHAODU Manunuzi-Fredy Mband</t>
  </si>
  <si>
    <t xml:space="preserve"> 29.07.2025 10:10:58</t>
  </si>
  <si>
    <t xml:space="preserve"> 2,690,000.00</t>
  </si>
  <si>
    <t xml:space="preserve"> 25,519,507.9</t>
  </si>
  <si>
    <t xml:space="preserve"> 29.07.2025 11:10:19</t>
  </si>
  <si>
    <t xml:space="preserve"> REF:1985537a39650a62 SIMAPP FT FROM ZAY SHUAIBU FALISI TO SHAODU  N/A</t>
  </si>
  <si>
    <t xml:space="preserve"> 29.07.2025 11:06:06</t>
  </si>
  <si>
    <t xml:space="preserve"> 27,259,507.9</t>
  </si>
  <si>
    <t xml:space="preserve"> 29.07.2025 11:43:15</t>
  </si>
  <si>
    <t xml:space="preserve"> REF:1985555cada1e8e1 SIMUSSD FT FROM AIVE HEZEKIA MZUGUNO TO SHAODU  N/A</t>
  </si>
  <si>
    <t xml:space="preserve"> 29.07.2025 11:39:02</t>
  </si>
  <si>
    <t xml:space="preserve"> 28,184,507.9</t>
  </si>
  <si>
    <t xml:space="preserve"> 29.07.2025 12:27:47</t>
  </si>
  <si>
    <t xml:space="preserve"> REF:198557e8e5e72844 SIMAPP FT FROM OMAR SAID OMAR TO SHAODU  N/A</t>
  </si>
  <si>
    <t xml:space="preserve"> 29.07.2025 12:23:34</t>
  </si>
  <si>
    <t xml:space="preserve"> 34,684,507.9</t>
  </si>
  <si>
    <t xml:space="preserve"> 29.07.2025 12:30:28</t>
  </si>
  <si>
    <t xml:space="preserve"> REF:1985581051b1db38 SIMAPP FT FROM ZAY SHUAIBU FALISI TO SHAODU  N/A</t>
  </si>
  <si>
    <t xml:space="preserve"> 29.07.2025 12:26:15</t>
  </si>
  <si>
    <t xml:space="preserve"> 34,816,507.9</t>
  </si>
  <si>
    <t xml:space="preserve"> 29.07.2025 13:13:19</t>
  </si>
  <si>
    <t xml:space="preserve"> REF:19855a83f230693e SIMAPP FT FROM DENIS AMBROSE KINUNDA TO SHAODU  N/A</t>
  </si>
  <si>
    <t xml:space="preserve"> 29.07.2025 13:09:06</t>
  </si>
  <si>
    <t xml:space="preserve"> 36,266,507.9</t>
  </si>
  <si>
    <t xml:space="preserve"> 29.07.2025 16:51:43</t>
  </si>
  <si>
    <t xml:space="preserve"> REF:19856702e495985e AGENCY FT AB17537968489273761831:Mussa:Dp N/A</t>
  </si>
  <si>
    <t xml:space="preserve"> 29.07.2025 16:51:42</t>
  </si>
  <si>
    <t xml:space="preserve"> 37,516,507.9</t>
  </si>
  <si>
    <t xml:space="preserve"> 29.07.2025 17:45:56</t>
  </si>
  <si>
    <t xml:space="preserve"> REF:19856a1d7d8aa840 SIMAPP FT FROM SWEDI ANDREA MWENDA TO SHAODU  N/A</t>
  </si>
  <si>
    <t xml:space="preserve"> 29.07.2025 17:41:43</t>
  </si>
  <si>
    <t xml:space="preserve"> 1,188,500.00</t>
  </si>
  <si>
    <t xml:space="preserve"> 38,705,007.9</t>
  </si>
  <si>
    <t xml:space="preserve"> 29.07.2025 18:04:02</t>
  </si>
  <si>
    <t xml:space="preserve"> REF:19856b267627fa82 IB FT FROM SHAODU BUILDING MATERIAL LIMITED TO KEDA  PURCHASE</t>
  </si>
  <si>
    <t xml:space="preserve"> 705,007.9</t>
  </si>
  <si>
    <t xml:space="preserve"> 29.07.2025 18:36:48</t>
  </si>
  <si>
    <t xml:space="preserve"> REF:19856d068abc2816 AGENCY FT AB17538031553938509702:Emanuel:Cash N/A</t>
  </si>
  <si>
    <t xml:space="preserve"> 1,715,007.9</t>
  </si>
  <si>
    <t xml:space="preserve"> 29.07.2025 20:32:14</t>
  </si>
  <si>
    <t xml:space="preserve"> REF:1985739fb7080b13 AGENCY FT AB17538100741163623045:Omar:Deposit N/A</t>
  </si>
  <si>
    <t xml:space="preserve"> 8,970,000.00</t>
  </si>
  <si>
    <t xml:space="preserve"> 10,685,007.9</t>
  </si>
  <si>
    <t xml:space="preserve"> 30.07.2025 07:36:34</t>
  </si>
  <si>
    <t xml:space="preserve"> REF:198599a4c7ecb881 AGENCY FT AB17538499408288009549:Jonas:Cash N/A</t>
  </si>
  <si>
    <t xml:space="preserve"> 19,085,007.9</t>
  </si>
  <si>
    <t xml:space="preserve"> 30.07.2025 07:50:20</t>
  </si>
  <si>
    <t xml:space="preserve"> REF:19859a6e581d3b2c AGENCY FT AB17538507663585066312:Mary:Malipo N/A</t>
  </si>
  <si>
    <t xml:space="preserve"> 20,535,007.9</t>
  </si>
  <si>
    <t xml:space="preserve"> 30.07.2025 09:08:35</t>
  </si>
  <si>
    <t xml:space="preserve"> REF:19859ee8c62f0a31 IB FT FROM SHAODU BUILDING MATERIAL LIMITED TO KEDA  PURCHASE</t>
  </si>
  <si>
    <t xml:space="preserve"> 535,007.9</t>
  </si>
  <si>
    <t xml:space="preserve"> 30.07.2025 09:40:10</t>
  </si>
  <si>
    <t xml:space="preserve"> REF:1985a0b76dbf99dd AGENCY FT AB17538573571818378262:Ezra:Kuweka N/A</t>
  </si>
  <si>
    <t xml:space="preserve"> 5,535,007.9</t>
  </si>
  <si>
    <t xml:space="preserve"> 30.07.2025 09:40:13</t>
  </si>
  <si>
    <t xml:space="preserve"> REF:1985a0b7eed06a60 IB FT FROM MOTARA COMPANY LIMITED TO SHAODU  CEMENT PAYMENT</t>
  </si>
  <si>
    <t xml:space="preserve"> 30.07.2025 09:40:12</t>
  </si>
  <si>
    <t xml:space="preserve"> 14,235,007.9</t>
  </si>
  <si>
    <t xml:space="preserve"> 30.07.2025 09:47:54</t>
  </si>
  <si>
    <t xml:space="preserve"> REF:1985a128899b6976 AGENCY FT AB17538578205246125036:BERTOLD  KISHE:Malipo ya cement N/A</t>
  </si>
  <si>
    <t xml:space="preserve"> 30.07.2025 09:47:53</t>
  </si>
  <si>
    <t xml:space="preserve"> 15,685,007.9</t>
  </si>
  <si>
    <t xml:space="preserve"> 30.07.2025 10:11:04</t>
  </si>
  <si>
    <t xml:space="preserve"> REF:1985a27bf76d9824 AGENCY FT AB17538592108735950505:Saidi:Kuweka N/A</t>
  </si>
  <si>
    <t xml:space="preserve"> 2,308,000.00</t>
  </si>
  <si>
    <t xml:space="preserve"> 17,993,007.9</t>
  </si>
  <si>
    <t xml:space="preserve"> 30.07.2025 10:19:46</t>
  </si>
  <si>
    <t xml:space="preserve"> REF:1985a2fb5d7698ac AGENCY FT AB17538597326625822788:Saidi:Kuweka N/A</t>
  </si>
  <si>
    <t xml:space="preserve"> 18,043,007.9</t>
  </si>
  <si>
    <t xml:space="preserve"> 30.07.2025 10:42:16</t>
  </si>
  <si>
    <t xml:space="preserve"> REF:1985a444eab549b8 AGENCY FT AB17538610825005544058:Ngofi:Deposits N/A</t>
  </si>
  <si>
    <t xml:space="preserve"> 30.07.2025 10:42:15</t>
  </si>
  <si>
    <t xml:space="preserve"> 19,473,007.9</t>
  </si>
  <si>
    <t xml:space="preserve"> 30.07.2025 10:50:39</t>
  </si>
  <si>
    <t xml:space="preserve"> 1985a4bfcfe08bb4 CARD FUND TRANSFER AGENCY AB17538615858991638306:Kuhamisha</t>
  </si>
  <si>
    <t xml:space="preserve"> 19,888,007.9</t>
  </si>
  <si>
    <t xml:space="preserve"> 30.07.2025 11:36:22</t>
  </si>
  <si>
    <t xml:space="preserve"> REF:1985a75d271adae7 SIMAPP FT FROM DAUDI JUMA KIBINGIRA TO SHAODU  N/A</t>
  </si>
  <si>
    <t xml:space="preserve"> 30.07.2025 11:32:07</t>
  </si>
  <si>
    <t xml:space="preserve"> 29,888,007.9</t>
  </si>
  <si>
    <t xml:space="preserve"> 30.07.2025 11:38:05</t>
  </si>
  <si>
    <t xml:space="preserve"> REF:1985a7b43a07a94c ESB TIPS AZAM PESA 511-ee2c0e9ced594c96b662402d96b8c94f.0 1769414047 </t>
  </si>
  <si>
    <t xml:space="preserve"> 32,015,007.9</t>
  </si>
  <si>
    <t xml:space="preserve"> 30.07.2025 11:42:14</t>
  </si>
  <si>
    <t xml:space="preserve"> REF:1985a7b35a8a59ff AGENCY FT AB17538646806511259186:Daudy:Malipo N/A</t>
  </si>
  <si>
    <t xml:space="preserve"> 1,302,000.00</t>
  </si>
  <si>
    <t xml:space="preserve"> 31,190,007.9</t>
  </si>
  <si>
    <t xml:space="preserve"> 30.07.2025 11:53:27</t>
  </si>
  <si>
    <t xml:space="preserve"> REF:1985a857b486dba6 AGENCY FT AB17538653538527057215:Ezra:Kuweka N/A</t>
  </si>
  <si>
    <t xml:space="preserve"> 37,015,007.9</t>
  </si>
  <si>
    <t xml:space="preserve"> 30.07.2025 12:07:01</t>
  </si>
  <si>
    <t xml:space="preserve"> REF:1985a95c4c008a28 ESB TIPS YAS/ZANTEL 501-25583790235439 25571193798 ALUMINIUM.   PROFI</t>
  </si>
  <si>
    <t xml:space="preserve"> 1,928,400.00</t>
  </si>
  <si>
    <t xml:space="preserve"> 38,943,407.9</t>
  </si>
  <si>
    <t xml:space="preserve"> 30.07.2025 12:17:36</t>
  </si>
  <si>
    <t xml:space="preserve"> REF:1985a9b95a65a940 SIMAPP FT FROM AZIZ AKBER KHAMBATI TO SHAODU Elghadeer deposit N/A</t>
  </si>
  <si>
    <t xml:space="preserve"> 30.07.2025 12:13:22</t>
  </si>
  <si>
    <t xml:space="preserve"> 43,293,407.9</t>
  </si>
  <si>
    <t xml:space="preserve"> 30.07.2025 13:04:15</t>
  </si>
  <si>
    <t xml:space="preserve"> REF:1985ac64b7ffc9f1 AGENCY FT AB17538695999807392044:Kassim:Depost by kassim N/A</t>
  </si>
  <si>
    <t xml:space="preserve"> 30.07.2025 13:04:14</t>
  </si>
  <si>
    <t xml:space="preserve"> 45,043,407.9</t>
  </si>
  <si>
    <t xml:space="preserve"> 30.07.2025 13:37:39</t>
  </si>
  <si>
    <t xml:space="preserve"> REF:1985ae4e1aef7a4b AGENCY FT AB17538716050925006057:Ezra:Kuweka N/A</t>
  </si>
  <si>
    <t xml:space="preserve"> 47,043,407.9</t>
  </si>
  <si>
    <t xml:space="preserve"> 30.07.2025 14:00:43</t>
  </si>
  <si>
    <t xml:space="preserve"> REF:1985af9ec4906ba9 AGENCY FT AB17538729792434501148:Tawalani:Dp N/A</t>
  </si>
  <si>
    <t xml:space="preserve"> 30.07.2025 14:00:42</t>
  </si>
  <si>
    <t xml:space="preserve"> 14,675,000.00</t>
  </si>
  <si>
    <t xml:space="preserve"> 61,718,407.9</t>
  </si>
  <si>
    <t xml:space="preserve"> 30.07.2025 14:18:21</t>
  </si>
  <si>
    <t xml:space="preserve"> REF:1985b0a2483fd996 AGENCY FT AB17538740477541040101:Getu:Dep N/A</t>
  </si>
  <si>
    <t xml:space="preserve"> 875,000.00</t>
  </si>
  <si>
    <t xml:space="preserve"> 62,593,407.9</t>
  </si>
  <si>
    <t xml:space="preserve"> 30.07.2025 15:04:18</t>
  </si>
  <si>
    <t xml:space="preserve"> REF:1985b34349ac385f AGENCY FT AB17538768043559297358:MPOGOLO:Malipo ya cement N/A</t>
  </si>
  <si>
    <t xml:space="preserve"> 65,473,407.9</t>
  </si>
  <si>
    <t xml:space="preserve"> 30.07.2025 15:12:38</t>
  </si>
  <si>
    <t xml:space="preserve"> REF:1985b3bd673a6827 AGENCY FT AB17538773045273286310:Samweli lyimo:Deposits N/A</t>
  </si>
  <si>
    <t xml:space="preserve"> 68,473,407.9</t>
  </si>
  <si>
    <t xml:space="preserve"> 30.07.2025 15:14:09</t>
  </si>
  <si>
    <t xml:space="preserve"> REF:1985b3d30e0d38b1 AGENCY FT AB17538773929549220921:Samweli lyimo:Deposits N/A</t>
  </si>
  <si>
    <t xml:space="preserve"> 30.07.2025 15:14:08</t>
  </si>
  <si>
    <t xml:space="preserve"> 72,473,407.9</t>
  </si>
  <si>
    <t xml:space="preserve"> 30.07.2025 15:15:28</t>
  </si>
  <si>
    <t xml:space="preserve"> REF:1985b3e61c3d989c AGENCY FT AB17538774713679408092:Samweli lyimo:Deposits N/A</t>
  </si>
  <si>
    <t xml:space="preserve"> 30.07.2025 15:15:27</t>
  </si>
  <si>
    <t xml:space="preserve"> 75,273,407.9</t>
  </si>
  <si>
    <t xml:space="preserve"> 30.07.2025 15:17:05</t>
  </si>
  <si>
    <t xml:space="preserve"> REF:1985b3fd9ad6abcf SIMAPP FT FROM HURUMA JONAS NZIKU TO SHAODU  N/A</t>
  </si>
  <si>
    <t xml:space="preserve"> 30.07.2025 15:12:52</t>
  </si>
  <si>
    <t xml:space="preserve"> 4,795,000.00</t>
  </si>
  <si>
    <t xml:space="preserve"> 80,068,407.9</t>
  </si>
  <si>
    <t xml:space="preserve"> 30.07.2025 15:48:34</t>
  </si>
  <si>
    <t xml:space="preserve"> TMS CASH DEPOSIT rajabu  cr REF:FB32301753879714</t>
  </si>
  <si>
    <t xml:space="preserve"> 85,068,407.9</t>
  </si>
  <si>
    <t xml:space="preserve"> 30.07.2025 16:13:04</t>
  </si>
  <si>
    <t xml:space="preserve"> TMS CASH DEPOSIT ELIZABETH FRED CASH REF:FB42851753881183</t>
  </si>
  <si>
    <t xml:space="preserve"> 94,668,407.9</t>
  </si>
  <si>
    <t xml:space="preserve"> 30.07.2025 16:24:26</t>
  </si>
  <si>
    <t xml:space="preserve"> REF:1985b7d93172cb0d AGENCY FT AB17538816117885761618:Rasoud:Deposit N/A</t>
  </si>
  <si>
    <t xml:space="preserve"> 100,168,407.9</t>
  </si>
  <si>
    <t xml:space="preserve"> 30.07.2025 16:53:05</t>
  </si>
  <si>
    <t xml:space="preserve"> TMS TRANSFER 0150966993700 TO 0150923888900 SHAOUDU BULIDING  REF:FB72961753883585</t>
  </si>
  <si>
    <t xml:space="preserve"> 15,560,000.00</t>
  </si>
  <si>
    <t xml:space="preserve"> 115,728,407.9</t>
  </si>
  <si>
    <t xml:space="preserve"> 30.07.2025 17:18:03</t>
  </si>
  <si>
    <t xml:space="preserve"> REF:1985baea6d804831 SIMAPP FT FROM SWEDI ANDREA MWENDA TO SHAODU  N/A</t>
  </si>
  <si>
    <t xml:space="preserve"> 30.07.2025 17:13:49</t>
  </si>
  <si>
    <t xml:space="preserve"> 395,500.00</t>
  </si>
  <si>
    <t xml:space="preserve"> 116,123,907.9</t>
  </si>
  <si>
    <t xml:space="preserve"> 30.07.2025 18:03:46</t>
  </si>
  <si>
    <t xml:space="preserve"> REF:1985bd88334449f2 SIMAPP FT FROM ISSA RIDHIWANI MFINANGA TO SHAODU  N/A</t>
  </si>
  <si>
    <t xml:space="preserve"> 30.07.2025 17:59:32</t>
  </si>
  <si>
    <t xml:space="preserve"> 116,403,907.9</t>
  </si>
  <si>
    <t xml:space="preserve"> 30.07.2025 19:28:24</t>
  </si>
  <si>
    <t xml:space="preserve"> REF:1985c25fe80f78d9 IB FT FROM SHAODU BUILDING MATERIAL LIMITED TO XINGHAO  PURCHASE</t>
  </si>
  <si>
    <t xml:space="preserve"> 16,403,907.9</t>
  </si>
  <si>
    <t xml:space="preserve"> 30.07.2025 21:30:02</t>
  </si>
  <si>
    <t xml:space="preserve"> REF:1985c9558f8158e4 AGENCY FT AB17538999480027139930:MPOGOLO:Malipo ya cement N/A</t>
  </si>
  <si>
    <t xml:space="preserve"> 30.07.2025 21:30:01</t>
  </si>
  <si>
    <t xml:space="preserve"> 17,843,907.9</t>
  </si>
  <si>
    <t xml:space="preserve"> 30.07.2025 21:56:57</t>
  </si>
  <si>
    <t xml:space="preserve"> REF:1985cadfce0a8b22 SIMAPP FT FROM OMAR SAID OMAR TO SHAODU  N/A</t>
  </si>
  <si>
    <t xml:space="preserve"> 30.07.2025 21:52:43</t>
  </si>
  <si>
    <t xml:space="preserve"> 26,843,907.9</t>
  </si>
  <si>
    <t xml:space="preserve"> 31.07.2025 08:56:30</t>
  </si>
  <si>
    <t xml:space="preserve"> REF:1985f09d5f2e8baf AGENCY FT AB17539411365474672940:Rasoud:Deposits N/A</t>
  </si>
  <si>
    <t xml:space="preserve"> 10,581,000.00</t>
  </si>
  <si>
    <t xml:space="preserve"> 37,424,907.9</t>
  </si>
  <si>
    <t xml:space="preserve"> 31.07.2025 09:09:49</t>
  </si>
  <si>
    <t xml:space="preserve"> REF:1985f16067142a44 AGENCY FT AB17539419353719094398:Crc:Deposit N/A</t>
  </si>
  <si>
    <t xml:space="preserve"> 1,213,600.00</t>
  </si>
  <si>
    <t xml:space="preserve"> 38,638,507.9</t>
  </si>
  <si>
    <t xml:space="preserve"> 31.07.2025 09:23:43</t>
  </si>
  <si>
    <t xml:space="preserve"> REF:1985f22bf8ef0825 AGENCY FT AB17539427691771219959:Stinus:Deposits N/A</t>
  </si>
  <si>
    <t xml:space="preserve"> 40,638,507.9</t>
  </si>
  <si>
    <t xml:space="preserve"> 31.07.2025 09:58:10</t>
  </si>
  <si>
    <t xml:space="preserve"> REF:1985f42495b0998a SIMAPP FT FROM WINFRIDA CHRISTIAN MAHAVA TO SHAODU  N/A</t>
  </si>
  <si>
    <t xml:space="preserve"> 31.07.2025 09:53:56</t>
  </si>
  <si>
    <t xml:space="preserve"> 43,488,507.9</t>
  </si>
  <si>
    <t xml:space="preserve"> 31.07.2025 10:00:26</t>
  </si>
  <si>
    <t xml:space="preserve"> REF:1985f4838cb40ad1 ESB TIPS VODACOM 503-CGV4JAA4CPY 255754490405 RESTITUTA ISAAY TO SHAO</t>
  </si>
  <si>
    <t xml:space="preserve"> 44,808,507.9</t>
  </si>
  <si>
    <t xml:space="preserve"> 31.07.2025 11:03:37</t>
  </si>
  <si>
    <t xml:space="preserve"> REF:1985f7e37d0999a1 AGENCY FT AB17539487638086055703:Johnson:Deposit N/A</t>
  </si>
  <si>
    <t xml:space="preserve"> 1,598,000.00</t>
  </si>
  <si>
    <t xml:space="preserve"> 46,406,507.9</t>
  </si>
  <si>
    <t xml:space="preserve"> 31.07.2025 11:08:11</t>
  </si>
  <si>
    <t xml:space="preserve"> REF:1985f8264ad28984 SIMAPP FT FROM JIMSON PETRO MBEMBAT TO SHAODU vifaa Vya ujenzi  N/A</t>
  </si>
  <si>
    <t xml:space="preserve"> 31.07.2025 11:03:57</t>
  </si>
  <si>
    <t xml:space="preserve"> 52,406,507.9</t>
  </si>
  <si>
    <t xml:space="preserve"> 31.07.2025 11:18:58</t>
  </si>
  <si>
    <t xml:space="preserve"> REF:1985f8c42890d95d AGENCY FT AB17539496840552042277:Vice mbise:Pay N/A</t>
  </si>
  <si>
    <t xml:space="preserve"> 55,906,507.9</t>
  </si>
  <si>
    <t xml:space="preserve"> 31.07.2025 11:27:22</t>
  </si>
  <si>
    <t xml:space="preserve"> REF:1985f93f2a3ecac0 SIMAPP FT FROM LOZARIA MARTIN KIDUKO TO SHAODU square pipes N/A</t>
  </si>
  <si>
    <t xml:space="preserve"> 31.07.2025 11:23:08</t>
  </si>
  <si>
    <t xml:space="preserve"> 58,956,507.9</t>
  </si>
  <si>
    <t xml:space="preserve"> 31.07.2025 12:23:18</t>
  </si>
  <si>
    <t xml:space="preserve"> REF:1985fc727dfacae0 AGENCY FT AB17539535437774238540:Avelin paul tarimo:Cement 200 N/A</t>
  </si>
  <si>
    <t xml:space="preserve"> 61,856,507.9</t>
  </si>
  <si>
    <t xml:space="preserve"> 31.07.2025 12:47:27</t>
  </si>
  <si>
    <t xml:space="preserve"> REF:1985fdd474263a1d SIMAPP FT FROM OMAR SAID OMAR TO SHAODU  N/A</t>
  </si>
  <si>
    <t xml:space="preserve"> 31.07.2025 12:43:14</t>
  </si>
  <si>
    <t xml:space="preserve"> 66,356,507.9</t>
  </si>
  <si>
    <t xml:space="preserve"> 31.07.2025 13:04:05</t>
  </si>
  <si>
    <t xml:space="preserve"> REF:1985fec7f1a01805 AGENCY FT AB17539559909416753064:Kessy:Dp N/A</t>
  </si>
  <si>
    <t xml:space="preserve"> 67,806,507.9</t>
  </si>
  <si>
    <t xml:space="preserve"> 31.07.2025 13:04:30</t>
  </si>
  <si>
    <t xml:space="preserve"> REF:1985fecdf5496a36 SIMAPP FT FROM SALOME JUDICATE SHESHU TO SHAODU  N/A</t>
  </si>
  <si>
    <t xml:space="preserve"> 31.07.2025 13:00:16</t>
  </si>
  <si>
    <t xml:space="preserve"> 1,458,000.00</t>
  </si>
  <si>
    <t xml:space="preserve"> 69,264,507.9</t>
  </si>
  <si>
    <t xml:space="preserve"> 31.07.2025 13:40:41</t>
  </si>
  <si>
    <t xml:space="preserve"> REF:198600e021d07882 SIMAPP FT FROM DENIS AMBROSE KINUNDA TO SHAODU malipo ya cement  N/A</t>
  </si>
  <si>
    <t xml:space="preserve"> 31.07.2025 13:36:27</t>
  </si>
  <si>
    <t xml:space="preserve"> 70,714,507.9</t>
  </si>
  <si>
    <t xml:space="preserve"> 31.07.2025 14:40:22</t>
  </si>
  <si>
    <t xml:space="preserve"> REF:1986044a4267eb49 AGENCY FT AB17539617675217204622:Richard Kiwelu:Malipo N/A</t>
  </si>
  <si>
    <t xml:space="preserve"> 31.07.2025 14:40:21</t>
  </si>
  <si>
    <t xml:space="preserve"> 2,435,000.00</t>
  </si>
  <si>
    <t xml:space="preserve"> 73,149,507.9</t>
  </si>
  <si>
    <t xml:space="preserve"> 31.07.2025 15:21:09</t>
  </si>
  <si>
    <t xml:space="preserve"> REF:1986069faad6981a AGENCY FT AB17539642146763416418:Said Salum:Dp N/A</t>
  </si>
  <si>
    <t xml:space="preserve"> 31.07.2025 15:21:08</t>
  </si>
  <si>
    <t xml:space="preserve"> 448,000.00</t>
  </si>
  <si>
    <t xml:space="preserve"> 73,597,507.9</t>
  </si>
  <si>
    <t xml:space="preserve"> 31.07.2025 15:31:21</t>
  </si>
  <si>
    <t xml:space="preserve"> REF:19860734ea685bb4 SIMAPP FT FROM HURUMA JONAS NZIKU TO SHAODU  N/A</t>
  </si>
  <si>
    <t xml:space="preserve"> 31.07.2025 15:27:06</t>
  </si>
  <si>
    <t xml:space="preserve"> 75,897,507.9</t>
  </si>
  <si>
    <t xml:space="preserve"> 31.07.2025 15:52:23</t>
  </si>
  <si>
    <t xml:space="preserve"> REF:19860869684869af AGENCY FT AB17539660893625928222:Kulwa:Dp N/A</t>
  </si>
  <si>
    <t xml:space="preserve"> 79,897,507.9</t>
  </si>
  <si>
    <t xml:space="preserve"> 31.07.2025 15:56:42</t>
  </si>
  <si>
    <t xml:space="preserve"> REF:198608e6954bbaf9 ESB TIPS YAS/ZANTEL 501-25403288169305 255678722004 KULWA LUZUGA TO S</t>
  </si>
  <si>
    <t xml:space="preserve"> 2,210,000.00</t>
  </si>
  <si>
    <t xml:space="preserve"> 82,107,507.9</t>
  </si>
  <si>
    <t xml:space="preserve"> 31.07.2025 16:33:32</t>
  </si>
  <si>
    <t xml:space="preserve"> REF:19860ac431cdfbc7 AGENCY FT AB17539685575758352869:Jumanne:Cement N/A</t>
  </si>
  <si>
    <t xml:space="preserve"> 83,207,507.9</t>
  </si>
  <si>
    <t xml:space="preserve"> 31.07.2025 17:08:41</t>
  </si>
  <si>
    <t xml:space="preserve"> REF:19860cc6fe107ba7 SIMAPP FT FROM LABAN MUSA HAMISI TO SHAODU  N/A</t>
  </si>
  <si>
    <t xml:space="preserve"> 31.07.2025 17:04:27</t>
  </si>
  <si>
    <t xml:space="preserve"> 89,207,507.9</t>
  </si>
  <si>
    <t xml:space="preserve"> 31.07.2025 17:35:36</t>
  </si>
  <si>
    <t xml:space="preserve"> REF:19860e5160856bd5 IB FT FROM SHAODU BUILDING MATERIAL LIMITED TO SAPPHIRE  PURCHASE</t>
  </si>
  <si>
    <t xml:space="preserve"> 39,207,507.9</t>
  </si>
  <si>
    <t xml:space="preserve"> 31.07.2025 17:38:17</t>
  </si>
  <si>
    <t xml:space="preserve"> REF:19860e7839088b50 IB FT FROM SHAODU BUILDING MATERIAL LIMITED TO XINGHAO  PURCHASE</t>
  </si>
  <si>
    <t xml:space="preserve"> 39,100,000.00</t>
  </si>
  <si>
    <t xml:space="preserve"> 107,507.9</t>
  </si>
  <si>
    <t xml:space="preserve"> 31.07.2025 18:25:33</t>
  </si>
  <si>
    <t xml:space="preserve"> REF:1986112cff97e91f SIMAPP FT FROM SWEDI ANDREA MWENDA TO SHAODU  N/A</t>
  </si>
  <si>
    <t xml:space="preserve"> 31.07.2025 18:21:19</t>
  </si>
  <si>
    <t xml:space="preserve"> 276,000.00</t>
  </si>
  <si>
    <t xml:space="preserve"> 383,507.9</t>
  </si>
  <si>
    <t xml:space="preserve"> 31.07.2025 18:45:51</t>
  </si>
  <si>
    <t xml:space="preserve"> REF:198612946297cab3 ESB TIPS YAS/ZANTEL 501-25491137088358 25571193798 ALUMINIUM.   PROFI</t>
  </si>
  <si>
    <t xml:space="preserve"> 244,000.00</t>
  </si>
  <si>
    <t xml:space="preserve"> 627,507.9</t>
  </si>
  <si>
    <t xml:space="preserve"> 31.07.2025 19:53:46</t>
  </si>
  <si>
    <t xml:space="preserve"> REF:198616392ca35b57 AGENCY FT AB17539805720468265572:Jackson:Payment N/A</t>
  </si>
  <si>
    <t xml:space="preserve"> 5,027,507.9</t>
  </si>
  <si>
    <t xml:space="preserve"> 31.07.2025 23:49:58</t>
  </si>
  <si>
    <t xml:space="preserve"> REF:198623bd04e81ad4 SIMAPP FT FROM FRANCO MOLOLO MWAKABUTA TO SHAODU  N/A</t>
  </si>
  <si>
    <t xml:space="preserve"> 31.07.2025 23:45:43</t>
  </si>
  <si>
    <t xml:space="preserve"> 4,029,700.00</t>
  </si>
  <si>
    <t xml:space="preserve"> 9,057,207.9</t>
  </si>
  <si>
    <t xml:space="preserve"> 01.08.2025 09:17:16</t>
  </si>
  <si>
    <t xml:space="preserve"> REF:198644331ceec85a SIMAPP FT FROM FRANCO MOLOLO MWAKABUTA TO SHAODU  N/A</t>
  </si>
  <si>
    <t xml:space="preserve"> 01.08.2025 09:13:02</t>
  </si>
  <si>
    <t xml:space="preserve"> 9,097,207.9</t>
  </si>
  <si>
    <t xml:space="preserve"> 01.08.2025 09:21:05</t>
  </si>
  <si>
    <t xml:space="preserve"> REF:1986446b07c998fd SIMAPP FT FROM ASIA JUMA MZEE TO SHAODU  N/A</t>
  </si>
  <si>
    <t xml:space="preserve"> 01.08.2025 09:16:51</t>
  </si>
  <si>
    <t xml:space="preserve"> 9,797,207.9</t>
  </si>
  <si>
    <t xml:space="preserve"> 01.08.2025 09:36:50</t>
  </si>
  <si>
    <t xml:space="preserve"> REF:19864551d7db793d SIMAPP FT FROM GLORIA FESTO TEMBA TO SHAODU  N/A</t>
  </si>
  <si>
    <t xml:space="preserve"> 01.08.2025 09:32:36</t>
  </si>
  <si>
    <t xml:space="preserve"> 10,077,207.9</t>
  </si>
  <si>
    <t xml:space="preserve"> 01.08.2025 09:42:45</t>
  </si>
  <si>
    <t xml:space="preserve"> REF:198645a84534ab18 SIMAPP FT FROM LABAN MUSA HAMISI TO SHAODU  N/A</t>
  </si>
  <si>
    <t xml:space="preserve"> 01.08.2025 09:38:30</t>
  </si>
  <si>
    <t xml:space="preserve"> 3,998,800.00</t>
  </si>
  <si>
    <t xml:space="preserve"> 14,076,007.9</t>
  </si>
  <si>
    <t xml:space="preserve"> 01.08.2025 10:02:22</t>
  </si>
  <si>
    <t xml:space="preserve"> REF:198646c7cd633859 SIMAPP FT FROM FERDINAND G KYAMWANGIRE TO SHAODU Manunuzi vioo-Fredy </t>
  </si>
  <si>
    <t xml:space="preserve"> 01.08.2025 09:58:08</t>
  </si>
  <si>
    <t xml:space="preserve"> 1,305,000.00</t>
  </si>
  <si>
    <t xml:space="preserve"> 15,381,007.9</t>
  </si>
  <si>
    <t xml:space="preserve"> 01.08.2025 10:15:23</t>
  </si>
  <si>
    <t xml:space="preserve"> REF:198647867f7f5b61 AGENCY FT AB17540322690731059161:Fredy:Deposit N/A</t>
  </si>
  <si>
    <t xml:space="preserve"> 17,381,007.9</t>
  </si>
  <si>
    <t xml:space="preserve"> 01.08.2025 10:22:28</t>
  </si>
  <si>
    <t xml:space="preserve"> REF:198647ee19558bd9 AGENCY FT AB17540326933572558191:Ramadhani:Deposit N/A</t>
  </si>
  <si>
    <t xml:space="preserve"> 01.08.2025 10:22:27</t>
  </si>
  <si>
    <t xml:space="preserve"> 17,661,007.9</t>
  </si>
  <si>
    <t xml:space="preserve"> 01.08.2025 10:41:12</t>
  </si>
  <si>
    <t xml:space="preserve"> REF:19864900a86f3bb0 AGENCY FT AB17540338178585638532:John:Malip N/A</t>
  </si>
  <si>
    <t xml:space="preserve"> 19,401,007.9</t>
  </si>
  <si>
    <t xml:space="preserve"> 01.08.2025 11:14:02</t>
  </si>
  <si>
    <t xml:space="preserve"> REF:19864ae15caa5a5d SIMUSSD FT FROM CANTIANUS E KWEYAMBA TO SHAODU  N/A</t>
  </si>
  <si>
    <t xml:space="preserve"> 01.08.2025 11:09:47</t>
  </si>
  <si>
    <t xml:space="preserve"> 1,034,000.00</t>
  </si>
  <si>
    <t xml:space="preserve"> 20,435,007.9</t>
  </si>
  <si>
    <t xml:space="preserve"> 01.08.2025 11:24:55</t>
  </si>
  <si>
    <t xml:space="preserve"> REF:19864bbf19bfd9bf ESB TIPS YAS/ZANTEL 501-25903396254700 25571193798 ALUMINIUM.   PROFI</t>
  </si>
  <si>
    <t xml:space="preserve"> 289,400.00</t>
  </si>
  <si>
    <t xml:space="preserve"> 20,724,407.9</t>
  </si>
  <si>
    <t xml:space="preserve"> 01.08.2025 11:31:17</t>
  </si>
  <si>
    <t xml:space="preserve"> REF:19864bde5e7aabff AGENCY FT AB17540368231497961145:MPOGOLO:Malipo ya cement N/A</t>
  </si>
  <si>
    <t xml:space="preserve"> 22,164,407.9</t>
  </si>
  <si>
    <t xml:space="preserve"> 01.08.2025 12:08:55</t>
  </si>
  <si>
    <t xml:space="preserve"> REF:19864e05839b4af8 SIMAPP FT FROM JAPHET JOHN MTAGWABA TO SHAODU  N/A</t>
  </si>
  <si>
    <t xml:space="preserve"> 01.08.2025 12:04:41</t>
  </si>
  <si>
    <t xml:space="preserve"> 25,164,407.9</t>
  </si>
  <si>
    <t xml:space="preserve"> 01.08.2025 12:11:49</t>
  </si>
  <si>
    <t xml:space="preserve"> REF:19864e6de81e2afb ESB TIPS YAS/ZANTEL 501-25391143909098 25571549038 KIMARA TO SHAODU B</t>
  </si>
  <si>
    <t xml:space="preserve"> 01.08.2025 12:11:48</t>
  </si>
  <si>
    <t xml:space="preserve"> 26,464,407.9</t>
  </si>
  <si>
    <t xml:space="preserve"> 01.08.2025 12:30:58</t>
  </si>
  <si>
    <t xml:space="preserve"> REF:19864f476ff2baec SIMUSSD FT FROM RAJABU SIMEO MAJIGE TO SHAODU  N/A</t>
  </si>
  <si>
    <t xml:space="preserve"> 01.08.2025 12:26:42</t>
  </si>
  <si>
    <t xml:space="preserve"> 27,914,407.9</t>
  </si>
  <si>
    <t xml:space="preserve"> 01.08.2025 13:02:20</t>
  </si>
  <si>
    <t xml:space="preserve"> REF:19865113fdc3fb78 AGENCY FT AB17540422856618326042:Honest Kessy:Cash in N/A</t>
  </si>
  <si>
    <t xml:space="preserve"> 29,364,407.9</t>
  </si>
  <si>
    <t xml:space="preserve"> 01.08.2025 13:45:59</t>
  </si>
  <si>
    <t xml:space="preserve"> REF:1986539348683a40 SIMAPP FT FROM NESTORY CHRISPIN MTEY TO SHAODU Malipo N/A</t>
  </si>
  <si>
    <t xml:space="preserve"> 01.08.2025 13:41:44</t>
  </si>
  <si>
    <t xml:space="preserve"> 34,364,407.9</t>
  </si>
  <si>
    <t xml:space="preserve"> 01.08.2025 15:19:23</t>
  </si>
  <si>
    <t xml:space="preserve"> REF:198658eb51b91bf3 SIMAPP FT FROM SHECKY MOHAMEDI NGWILIZI TO SHAODU  N/A</t>
  </si>
  <si>
    <t xml:space="preserve"> 01.08.2025 15:15:08</t>
  </si>
  <si>
    <t xml:space="preserve"> 35,189,407.9</t>
  </si>
  <si>
    <t xml:space="preserve"> 01.08.2025 15:30:11</t>
  </si>
  <si>
    <t xml:space="preserve"> REF:19865989a75eaa2b AGENCY FT AB17540511562949853297:Grace shayo:Deposit N/A</t>
  </si>
  <si>
    <t xml:space="preserve"> 01.08.2025 15:30:10</t>
  </si>
  <si>
    <t xml:space="preserve"> 36,639,407.9</t>
  </si>
  <si>
    <t xml:space="preserve"> 01.08.2025 15:39:25</t>
  </si>
  <si>
    <t xml:space="preserve"> REF:19865a10e932a90c AGENCY FT AB17540517103558006103:Said Salum:Dp N/A</t>
  </si>
  <si>
    <t xml:space="preserve"> 01.08.2025 15:39:24</t>
  </si>
  <si>
    <t xml:space="preserve"> 1,660,000.00</t>
  </si>
  <si>
    <t xml:space="preserve"> 38,299,407.9</t>
  </si>
  <si>
    <t xml:space="preserve"> 01.08.2025 15:45:39</t>
  </si>
  <si>
    <t xml:space="preserve"> REF:19865a6c635f2b21 SIMAPP FT FROM FRANCO MOLOLO MWAKABUTA TO SHAODU  N/A</t>
  </si>
  <si>
    <t xml:space="preserve"> 01.08.2025 15:41:25</t>
  </si>
  <si>
    <t xml:space="preserve"> 2,053,500.00</t>
  </si>
  <si>
    <t xml:space="preserve"> 40,352,907.9</t>
  </si>
  <si>
    <t xml:space="preserve"> 01.08.2025 15:49:25</t>
  </si>
  <si>
    <t xml:space="preserve"> REF:19865aa2ffb55a9c SIMAPP FT FROM PRISCUS SEVERINE LASWAY TO SHAODU  N/A</t>
  </si>
  <si>
    <t xml:space="preserve"> 01.08.2025 15:45:09</t>
  </si>
  <si>
    <t xml:space="preserve"> 41,802,907.9</t>
  </si>
  <si>
    <t xml:space="preserve"> 01.08.2025 16:25:06</t>
  </si>
  <si>
    <t xml:space="preserve"> TRANS FROM ASHA OMARY MTANGI-VC 10051587                                                  </t>
  </si>
  <si>
    <t xml:space="preserve"> 01.08.2025 16:25:05</t>
  </si>
  <si>
    <t xml:space="preserve"> 8,370,000.00</t>
  </si>
  <si>
    <t xml:space="preserve"> 50,172,907.9</t>
  </si>
  <si>
    <t xml:space="preserve"> 01.08.2025 17:30:14</t>
  </si>
  <si>
    <t xml:space="preserve"> REF:198660683f7e19c0 AGENCY FT AB17540583595254170963:Seba:Cash N/A</t>
  </si>
  <si>
    <t xml:space="preserve"> 382,500.00</t>
  </si>
  <si>
    <t xml:space="preserve"> 50,555,407.9</t>
  </si>
  <si>
    <t xml:space="preserve"> 01.08.2025 17:32:12</t>
  </si>
  <si>
    <t xml:space="preserve"> REF:19866085056c081d SIMAPP FT FROM SWEDI ANDREA MWENDA TO SHAODU  N/A</t>
  </si>
  <si>
    <t xml:space="preserve"> 01.08.2025 17:27:57</t>
  </si>
  <si>
    <t xml:space="preserve"> 1,929,500.00</t>
  </si>
  <si>
    <t xml:space="preserve"> 52,484,907.9</t>
  </si>
  <si>
    <t xml:space="preserve"> 01.08.2025 18:07:56</t>
  </si>
  <si>
    <t xml:space="preserve"> REF:198662907f8498f0 SIMAPP FT FROM ISSA RIDHIWANI MFINANGA TO SHAODU  N/A</t>
  </si>
  <si>
    <t xml:space="preserve"> 01.08.2025 18:03:41</t>
  </si>
  <si>
    <t xml:space="preserve"> 52,514,907.9</t>
  </si>
  <si>
    <t xml:space="preserve"> 02.08.2025 07:45:41</t>
  </si>
  <si>
    <t xml:space="preserve"> REF:1986919964d66a3b ESB TIPS NMB 016-236RTO5252130009 23610004982 ROZINA AROBOGAST TARIMO</t>
  </si>
  <si>
    <t xml:space="preserve"> 60,660,907.9</t>
  </si>
  <si>
    <t xml:space="preserve"> 02.08.2025 07:49:00</t>
  </si>
  <si>
    <t xml:space="preserve"> REF:1986918ba2d179b6 SIMAPP FT FROM ROZINA AROBOGAST TARIMO TO SHAODU  N/A</t>
  </si>
  <si>
    <t xml:space="preserve"> 02.08.2025 07:44:45</t>
  </si>
  <si>
    <t xml:space="preserve"> 7,146,000.00</t>
  </si>
  <si>
    <t xml:space="preserve"> 59,660,907.9</t>
  </si>
  <si>
    <t xml:space="preserve"> 02.08.2025 08:28:35</t>
  </si>
  <si>
    <t xml:space="preserve"> REF:198693cf8728babb SIMAPP FT FROM HARYSON JACKSON KOMBE TO SHAODU  N/A</t>
  </si>
  <si>
    <t xml:space="preserve"> 02.08.2025 08:24:20</t>
  </si>
  <si>
    <t xml:space="preserve"> 62,120,907.9</t>
  </si>
  <si>
    <t xml:space="preserve"> 02.08.2025 09:10:48</t>
  </si>
  <si>
    <t xml:space="preserve"> REF:19869639f5862942 SIMAPP FT FROM ROZINA AROBOGAST TARIMO TO SHAODU  N/A</t>
  </si>
  <si>
    <t xml:space="preserve"> 02.08.2025 09:06:33</t>
  </si>
  <si>
    <t xml:space="preserve"> 62,820,907.9</t>
  </si>
  <si>
    <t xml:space="preserve"> 02.08.2025 09:11:29</t>
  </si>
  <si>
    <t xml:space="preserve"> REF: 19869642a11d6b74 IB BATCH: 11030323020825 salary</t>
  </si>
  <si>
    <t xml:space="preserve"> 4,570,996.00</t>
  </si>
  <si>
    <t xml:space="preserve"> 58,249,911.9</t>
  </si>
  <si>
    <t xml:space="preserve"> 02.08.2025 09:11:30</t>
  </si>
  <si>
    <t xml:space="preserve"> 58,221,113.9</t>
  </si>
  <si>
    <t xml:space="preserve"> 02.08.2025 09:41:43</t>
  </si>
  <si>
    <t xml:space="preserve"> REF:198697fe71558976 AGENCY FT AB17541166463418331585:Bakari Mkilindi:Payment N/A</t>
  </si>
  <si>
    <t xml:space="preserve"> 02.08.2025 09:41:42</t>
  </si>
  <si>
    <t xml:space="preserve"> 65,521,113.9</t>
  </si>
  <si>
    <t xml:space="preserve"> 02.08.2025 10:16:55</t>
  </si>
  <si>
    <t xml:space="preserve"> REF:19869a026bbacb70 AGENCY FT AB17541187598576090537:Bakari Mkilindi:Payment N/A</t>
  </si>
  <si>
    <t xml:space="preserve"> 02.08.2025 10:16:54</t>
  </si>
  <si>
    <t xml:space="preserve"> 70,521,113.9</t>
  </si>
  <si>
    <t xml:space="preserve"> 02.08.2025 10:43:52</t>
  </si>
  <si>
    <t xml:space="preserve"> REF:19869b8cc88789b9 SIMAPP FT FROM FRANCO MOLOLO MWAKABUTA TO SHAODU  N/A</t>
  </si>
  <si>
    <t xml:space="preserve"> 02.08.2025 10:39:35</t>
  </si>
  <si>
    <t xml:space="preserve"> 4,365,000.00</t>
  </si>
  <si>
    <t xml:space="preserve"> 74,886,113.9</t>
  </si>
  <si>
    <t xml:space="preserve"> 02.08.2025 10:56:46</t>
  </si>
  <si>
    <t xml:space="preserve"> REF:19869c4a4b07fbd3 SIMAPP FT FROM AGAYE EZEKIEL MWASHUWAMA TO SHAODU  N/A</t>
  </si>
  <si>
    <t xml:space="preserve"> 02.08.2025 10:52:31</t>
  </si>
  <si>
    <t xml:space="preserve"> 134,000.00</t>
  </si>
  <si>
    <t xml:space="preserve"> 75,020,113.9</t>
  </si>
  <si>
    <t xml:space="preserve"> 02.08.2025 11:19:44</t>
  </si>
  <si>
    <t xml:space="preserve"> REF:19869d9a8f16ea7a AGENCY FT AB17541225286479215001:Tanzanite:Malipo N/A</t>
  </si>
  <si>
    <t xml:space="preserve"> 02.08.2025 11:19:43</t>
  </si>
  <si>
    <t xml:space="preserve"> 5,395,000.00</t>
  </si>
  <si>
    <t xml:space="preserve"> 80,415,113.9</t>
  </si>
  <si>
    <t xml:space="preserve"> 02.08.2025 11:25:02</t>
  </si>
  <si>
    <t xml:space="preserve"> REF:19869de83a727972 SIMUSSD FT FROM LABAN MUSA HAMISI TO SHAODU  N/A</t>
  </si>
  <si>
    <t xml:space="preserve"> 02.08.2025 11:20:47</t>
  </si>
  <si>
    <t xml:space="preserve"> 82,415,113.9</t>
  </si>
  <si>
    <t xml:space="preserve"> 02.08.2025 11:56:51</t>
  </si>
  <si>
    <t xml:space="preserve"> REF:19869fba59b69aca IB FT FROM SHAODU BUILDING MATERIAL LIMITED TO GOODWILL  PURCHASE</t>
  </si>
  <si>
    <t xml:space="preserve"> 470,250.00</t>
  </si>
  <si>
    <t xml:space="preserve"> 81,944,863.9</t>
  </si>
  <si>
    <t xml:space="preserve"> 02.08.2025 13:34:18</t>
  </si>
  <si>
    <t xml:space="preserve"> REF:1986a54de1a25b22 SIMAPP FT FROM JOSEPH BEATUS NGAIRO TO SHAODU Tiles 72box na Cement 4</t>
  </si>
  <si>
    <t xml:space="preserve"> 02.08.2025 13:30:03</t>
  </si>
  <si>
    <t xml:space="preserve"> 84,984,863.9</t>
  </si>
  <si>
    <t xml:space="preserve"> 02.08.2025 14:47:26</t>
  </si>
  <si>
    <t xml:space="preserve"> REF:1986a97cfcb73b8e IB FT FROM E- KAD INVESTMENT CO LTD TO SHAODU</t>
  </si>
  <si>
    <t xml:space="preserve"> 87,984,863.9</t>
  </si>
  <si>
    <t xml:space="preserve"> 02.08.2025 14:50:32</t>
  </si>
  <si>
    <t xml:space="preserve"> REF:1986a9aa7427ebec SIMAPP FT FROM HAJI YASSIN KATERA TO SHAODU kioo beatrice clear 5mm w</t>
  </si>
  <si>
    <t xml:space="preserve"> 02.08.2025 14:46:17</t>
  </si>
  <si>
    <t xml:space="preserve"> 88,059,863.9</t>
  </si>
  <si>
    <t xml:space="preserve"> 02.08.2025 15:13:56</t>
  </si>
  <si>
    <t xml:space="preserve"> REF:1986aafee23a4970 AGENCY FT AB17541365693304841788:Upendo:Malipo N/A</t>
  </si>
  <si>
    <t xml:space="preserve"> 91,259,863.9</t>
  </si>
  <si>
    <t xml:space="preserve"> 02.08.2025 15:27:09</t>
  </si>
  <si>
    <t xml:space="preserve"> REF:1986abc2d6b2b895 SIMAPP FT FROM EDSON JAPHET KADUMA TO SHAODU  N/A</t>
  </si>
  <si>
    <t xml:space="preserve"> 02.08.2025 15:22:54</t>
  </si>
  <si>
    <t xml:space="preserve"> 96,259,863.9</t>
  </si>
  <si>
    <t xml:space="preserve"> 02.08.2025 17:05:32</t>
  </si>
  <si>
    <t xml:space="preserve"> REF:1986b163c2d07b84 SIMAPP FT FROM SWEDI ANDREA MWENDA TO SHAODU  N/A</t>
  </si>
  <si>
    <t xml:space="preserve"> 02.08.2025 17:01:17</t>
  </si>
  <si>
    <t xml:space="preserve"> 2,254,000.00</t>
  </si>
  <si>
    <t xml:space="preserve"> 98,513,863.9</t>
  </si>
  <si>
    <t xml:space="preserve"> 02.08.2025 18:04:47</t>
  </si>
  <si>
    <t xml:space="preserve"> REF:1986b4c801f879f3 IB FT FROM SHAODU BUILDING MATERIAL LIMITED TO XINGHAO  PURCHASE</t>
  </si>
  <si>
    <t xml:space="preserve"> 48,513,863.9</t>
  </si>
  <si>
    <t xml:space="preserve"> 02.08.2025 18:12:32</t>
  </si>
  <si>
    <t xml:space="preserve"> REF:1986b5399e6919b6 IB FT FROM SHAODU BUILDING MATERIAL LIMITED TO GLOBAL  PURCHASE</t>
  </si>
  <si>
    <t xml:space="preserve"> 48,410,000.00</t>
  </si>
  <si>
    <t xml:space="preserve"> 103,863.9</t>
  </si>
  <si>
    <t xml:space="preserve"> 02.08.2025 18:45:01</t>
  </si>
  <si>
    <t xml:space="preserve"> REF:1986b7154b4a89fb SIMAPP FT FROM VERONICA MORIS MNKAY TO SHAODU  N/A</t>
  </si>
  <si>
    <t xml:space="preserve"> 02.08.2025 18:40:46</t>
  </si>
  <si>
    <t xml:space="preserve"> 2,103,863.9</t>
  </si>
  <si>
    <t xml:space="preserve"> 02.08.2025 18:55:31</t>
  </si>
  <si>
    <t xml:space="preserve"> REF:1986b7af3cf11975 AGENCY FT AB17541498763417416135:Jackson:Payments N/A</t>
  </si>
  <si>
    <t xml:space="preserve"> 3,503,863.9</t>
  </si>
  <si>
    <t xml:space="preserve"> 02.08.2025 19:38:47</t>
  </si>
  <si>
    <t xml:space="preserve"> REF:1986ba28db767abf SIMAPP FT FROM SWEDI ANDREA MWENDA TO SHAODU  N/A</t>
  </si>
  <si>
    <t xml:space="preserve"> 02.08.2025 19:34:32</t>
  </si>
  <si>
    <t xml:space="preserve"> 1,159,000.00</t>
  </si>
  <si>
    <t xml:space="preserve"> 4,662,863.9</t>
  </si>
  <si>
    <t xml:space="preserve"> 02.08.2025 19:42:09</t>
  </si>
  <si>
    <t xml:space="preserve"> REF:1986ba5a3a9bd81e AGENCY FT AB17541526738989927099:Boss:Malipo N/A</t>
  </si>
  <si>
    <t xml:space="preserve"> 429,000.00</t>
  </si>
  <si>
    <t xml:space="preserve"> 5,091,863.9</t>
  </si>
  <si>
    <t xml:space="preserve"> 02.08.2025 19:50:15</t>
  </si>
  <si>
    <t xml:space="preserve"> REF:1986bad0e7ae0b13 SIMAPP FT FROM MWAMVUA RAJABU AMANI TO SHAODU  N/A</t>
  </si>
  <si>
    <t xml:space="preserve"> 02.08.2025 19:46:00</t>
  </si>
  <si>
    <t xml:space="preserve"> 6,571,863.9</t>
  </si>
  <si>
    <t xml:space="preserve"> 02.08.2025 19:55:19</t>
  </si>
  <si>
    <t xml:space="preserve"> REF:1986bb5958af2bd8 ESB TIPS YAS/ZANTEL 501-25899455922252 25571193798 ALUMINIUM.   PROFI</t>
  </si>
  <si>
    <t xml:space="preserve"> 6,961,863.9</t>
  </si>
  <si>
    <t xml:space="preserve"> 02.08.2025 20:03:22</t>
  </si>
  <si>
    <t xml:space="preserve"> REF:1986bb911d6288f3 SIMAPP FT FROM ISSA RIDHIWANI MFINANGA TO SHAODU  N/A</t>
  </si>
  <si>
    <t xml:space="preserve"> 02.08.2025 19:59:07</t>
  </si>
  <si>
    <t xml:space="preserve"> 111,500.00</t>
  </si>
  <si>
    <t xml:space="preserve"> 7,073,363.9</t>
  </si>
  <si>
    <t xml:space="preserve"> 02.08.2025 20:32:32</t>
  </si>
  <si>
    <t xml:space="preserve"> REF:1986bd3c43c13a9e AGENCY FT AB17541556966642455435:Mpita:Deposit N/A</t>
  </si>
  <si>
    <t xml:space="preserve"> 8,073,363.9</t>
  </si>
  <si>
    <t xml:space="preserve"> 03.08.2025 12:09:48</t>
  </si>
  <si>
    <t xml:space="preserve"> REF:1986f2dd8d804913 SIMAPP FT FROM BUBBLE GUPPIES SCHOOL TO SHAODU  N/A</t>
  </si>
  <si>
    <t xml:space="preserve"> 03.08.2025 12:05:32</t>
  </si>
  <si>
    <t xml:space="preserve"> 11,033,363.9</t>
  </si>
  <si>
    <t xml:space="preserve"> 03.08.2025 12:39:11</t>
  </si>
  <si>
    <t xml:space="preserve"> REF:1986f48aa629abf7 SIMUSSD FT FROM LABAN MUSA HAMISI TO SHAODU  N/A</t>
  </si>
  <si>
    <t xml:space="preserve"> 03.08.2025 12:34:54</t>
  </si>
  <si>
    <t xml:space="preserve"> 13,033,363.9</t>
  </si>
  <si>
    <t xml:space="preserve"> 03.08.2025 18:43:08</t>
  </si>
  <si>
    <t xml:space="preserve"> REF:1987095f5965b83f AGENCY FT AB17542355323483000074:Grace shayo:Deposit N/A</t>
  </si>
  <si>
    <t xml:space="preserve"> 14,483,363.9</t>
  </si>
  <si>
    <t xml:space="preserve"> 04.08.2025 07:08:54</t>
  </si>
  <si>
    <t xml:space="preserve"> REF:1987340b80410afe SIMAPP FT FROM DENIS ONESPHOR MTENGA TO SHAODU  N/A</t>
  </si>
  <si>
    <t xml:space="preserve"> 04.08.2025 07:04:38</t>
  </si>
  <si>
    <t xml:space="preserve"> 17,403,363.9</t>
  </si>
  <si>
    <t xml:space="preserve"> 04.08.2025 07:48:08</t>
  </si>
  <si>
    <t xml:space="preserve"> REF:1987364a3ed3a8fc SIMAPP FT FROM EDGAR CHRISPINI SILAYO TO SHAODU  N/A</t>
  </si>
  <si>
    <t xml:space="preserve"> 04.08.2025 07:43:52</t>
  </si>
  <si>
    <t xml:space="preserve"> 18,853,363.9</t>
  </si>
  <si>
    <t xml:space="preserve"> 04.08.2025 08:13:56</t>
  </si>
  <si>
    <t xml:space="preserve"> REF:198737c3ceacbb65 SIMAPP FT FROM RUTABANA INVESTMENT TO SHAODU Manunuzi chuma za alumin</t>
  </si>
  <si>
    <t xml:space="preserve"> 04.08.2025 08:09:40</t>
  </si>
  <si>
    <t xml:space="preserve"> 19,833,363.9</t>
  </si>
  <si>
    <t xml:space="preserve"> 04.08.2025 08:35:25</t>
  </si>
  <si>
    <t xml:space="preserve"> REF:198738fe76ee3b66 IB FT FROM UPEL COMPANY LIMITED TO SHAODU  Alcoboard payment</t>
  </si>
  <si>
    <t xml:space="preserve"> 04.08.2025 08:35:24</t>
  </si>
  <si>
    <t xml:space="preserve"> 8,078,000.00</t>
  </si>
  <si>
    <t xml:space="preserve"> 27,911,363.9</t>
  </si>
  <si>
    <t xml:space="preserve"> 04.08.2025 08:41:38</t>
  </si>
  <si>
    <t xml:space="preserve"> REF:1987395a1f5958c4 SIMUSSD FT FROM LABAN MUSA HAMISI TO SHAODU  N/A</t>
  </si>
  <si>
    <t xml:space="preserve"> 04.08.2025 08:37:22</t>
  </si>
  <si>
    <t xml:space="preserve"> 29,911,363.9</t>
  </si>
  <si>
    <t xml:space="preserve"> 04.08.2025 08:53:32</t>
  </si>
  <si>
    <t xml:space="preserve"> REF:19873a086eef9956 AGENCY FT AB17542865566302622611:Elly Mwanga:Payment N/A</t>
  </si>
  <si>
    <t xml:space="preserve"> 31,391,363.9</t>
  </si>
  <si>
    <t xml:space="preserve"> 04.08.2025 08:57:56</t>
  </si>
  <si>
    <t xml:space="preserve"> REF:19873a48e5116920 AGENCY FT AB17542868199093197985:Ally omary:Dp N/A</t>
  </si>
  <si>
    <t xml:space="preserve"> 35,831,363.9</t>
  </si>
  <si>
    <t xml:space="preserve"> 04.08.2025 09:32:14</t>
  </si>
  <si>
    <t xml:space="preserve"> REF:19873c3f14673a8b SIMAPP FT FROM NESTORY CHRISPIN MTEY TO SHAODU Malipo N/A</t>
  </si>
  <si>
    <t xml:space="preserve"> 04.08.2025 09:27:57</t>
  </si>
  <si>
    <t xml:space="preserve"> 38,431,363.9</t>
  </si>
  <si>
    <t xml:space="preserve"> 04.08.2025 09:42:47</t>
  </si>
  <si>
    <t xml:space="preserve"> REF:19873cd9a85549f2 SIMAPP FT FROM GODFREY TARIMO DEOGRASIAS TO SHAODU  N/A</t>
  </si>
  <si>
    <t xml:space="preserve"> 04.08.2025 09:38:31</t>
  </si>
  <si>
    <t xml:space="preserve"> 39,891,363.9</t>
  </si>
  <si>
    <t xml:space="preserve"> 04.08.2025 09:56:45</t>
  </si>
  <si>
    <t xml:space="preserve"> REF:19873da640184868 AGENCY FT AB17542903487678933676:Laban hamisi:Deposits N/A</t>
  </si>
  <si>
    <t xml:space="preserve"> 04.08.2025 09:56:44</t>
  </si>
  <si>
    <t xml:space="preserve"> 40,891,363.9</t>
  </si>
  <si>
    <t xml:space="preserve"> 04.08.2025 10:02:12</t>
  </si>
  <si>
    <t xml:space="preserve"> REF:19873df617ac58fb AGENCY FT AB17542906758614772515:Mussa:Dp N/A</t>
  </si>
  <si>
    <t xml:space="preserve"> 04.08.2025 10:02:11</t>
  </si>
  <si>
    <t xml:space="preserve"> 1,248,000.00</t>
  </si>
  <si>
    <t xml:space="preserve"> 42,139,363.9</t>
  </si>
  <si>
    <t xml:space="preserve"> 04.08.2025 10:06:00</t>
  </si>
  <si>
    <t xml:space="preserve"> REF:19873e6c46aa9b5a ESB TIPS YAS/ZANTEL 501-25758232544966 25571193798 ALUMINIUM.   PROFI</t>
  </si>
  <si>
    <t xml:space="preserve"> 42,799,363.9</t>
  </si>
  <si>
    <t xml:space="preserve"> 04.08.2025 10:18:04</t>
  </si>
  <si>
    <t xml:space="preserve"> REF:19873edeb811c902 SIMAPP FT FROM AIDANI METHODI SHIRIMA TO SHAODU  N/A</t>
  </si>
  <si>
    <t xml:space="preserve"> 04.08.2025 10:13:48</t>
  </si>
  <si>
    <t xml:space="preserve"> 84,000.00</t>
  </si>
  <si>
    <t xml:space="preserve"> 42,883,363.9</t>
  </si>
  <si>
    <t xml:space="preserve"> 04.08.2025 11:57:56</t>
  </si>
  <si>
    <t xml:space="preserve"> REF:198744956a9ae860 AGENCY FT AB17542976197851953216:Ibra:Kuweka N/A</t>
  </si>
  <si>
    <t xml:space="preserve"> 04.08.2025 11:57:55</t>
  </si>
  <si>
    <t xml:space="preserve"> 45,523,363.9</t>
  </si>
  <si>
    <t xml:space="preserve"> 04.08.2025 12:11:12</t>
  </si>
  <si>
    <t xml:space="preserve"> REF:19874557bfff989a SIMAPP FT FROM FRANCO MOLOLO MWAKABUTA TO SHAODU  N/A</t>
  </si>
  <si>
    <t xml:space="preserve"> 04.08.2025 12:06:56</t>
  </si>
  <si>
    <t xml:space="preserve"> 2,812,900.00</t>
  </si>
  <si>
    <t xml:space="preserve"> 48,336,263.9</t>
  </si>
  <si>
    <t xml:space="preserve"> 04.08.2025 12:15:49</t>
  </si>
  <si>
    <t xml:space="preserve"> REF:1987459b6ae91bc3 AGENCY FT AB17542986914683628604:Upendo:Malipo N/A</t>
  </si>
  <si>
    <t xml:space="preserve"> 1,855,000.00</t>
  </si>
  <si>
    <t xml:space="preserve"> 50,191,263.9</t>
  </si>
  <si>
    <t xml:space="preserve"> 04.08.2025 12:26:53</t>
  </si>
  <si>
    <t xml:space="preserve"> REF:1987463bab3ca8f6 SIMAPP FT FROM DAUDI JUMA KIBINGIRA TO SHAODU  N/A</t>
  </si>
  <si>
    <t xml:space="preserve"> 04.08.2025 12:22:36</t>
  </si>
  <si>
    <t xml:space="preserve"> 7,190,000.00</t>
  </si>
  <si>
    <t xml:space="preserve"> 57,381,263.9</t>
  </si>
  <si>
    <t xml:space="preserve"> 04.08.2025 12:27:46</t>
  </si>
  <si>
    <t xml:space="preserve"> REF:1987464a97bf79c0 AGENCY FT AB17542994103996608992:Daniel kayuni:Akiba N/A</t>
  </si>
  <si>
    <t xml:space="preserve"> 60,021,263.9</t>
  </si>
  <si>
    <t xml:space="preserve"> 04.08.2025 12:30:31</t>
  </si>
  <si>
    <t xml:space="preserve"> REF:19874672986bb934 AGENCY FT AB17542995743877553031:Daud:Malipo N/A</t>
  </si>
  <si>
    <t xml:space="preserve"> 04.08.2025 12:30:30</t>
  </si>
  <si>
    <t xml:space="preserve"> 65,121,263.9</t>
  </si>
  <si>
    <t xml:space="preserve"> 04.08.2025 12:40:16</t>
  </si>
  <si>
    <t xml:space="preserve"> REF:198747019636bbf1 SIMAPP FT FROM MWANAISHA AMIRI MGOSI TO SHAODU  N/A</t>
  </si>
  <si>
    <t xml:space="preserve"> 04.08.2025 12:36:00</t>
  </si>
  <si>
    <t xml:space="preserve"> 75,121,263.9</t>
  </si>
  <si>
    <t xml:space="preserve"> 04.08.2025 13:00:47</t>
  </si>
  <si>
    <t xml:space="preserve"> REF:1987482e35e8898d AGENCY FT AB17543013914347915397:ABDALLAH MTILILA:Deposit N/A</t>
  </si>
  <si>
    <t xml:space="preserve"> 7,512,000.00</t>
  </si>
  <si>
    <t xml:space="preserve"> 82,633,263.9</t>
  </si>
  <si>
    <t xml:space="preserve"> 04.08.2025 13:11:59</t>
  </si>
  <si>
    <t xml:space="preserve"> REF:198748d20d6d7923 SIMUSSD FT FROM BERENARDO HAMIS MAGAZI TO SHAODU  N/A</t>
  </si>
  <si>
    <t xml:space="preserve"> 04.08.2025 13:07:42</t>
  </si>
  <si>
    <t xml:space="preserve"> 122,500.00</t>
  </si>
  <si>
    <t xml:space="preserve"> 82,755,763.9</t>
  </si>
  <si>
    <t xml:space="preserve"> 04.08.2025 13:59:50</t>
  </si>
  <si>
    <t xml:space="preserve"> REF:19874bcd9c0ffb20 ESB TIPS YAS/ZANTEL 501-25703324528105 25571193798 ALUMINIUM.   PROFI</t>
  </si>
  <si>
    <t xml:space="preserve"> 94,500.00</t>
  </si>
  <si>
    <t xml:space="preserve"> 85,950,263.9</t>
  </si>
  <si>
    <t xml:space="preserve"> 04.08.2025 14:02:41</t>
  </si>
  <si>
    <t xml:space="preserve"> REF:19874bb8d5e40ba3 AGENCY FT AB17543051049419079418:Shirima:Deposit N/A</t>
  </si>
  <si>
    <t xml:space="preserve"> 04.08.2025 14:02:40</t>
  </si>
  <si>
    <t xml:space="preserve"> 85,855,763.9</t>
  </si>
  <si>
    <t xml:space="preserve"> 04.08.2025 14:32:17</t>
  </si>
  <si>
    <t xml:space="preserve"> REF:19874d6a9414cb85 AGENCY FT AB17543068814406780387:Upend:Malipo N/A</t>
  </si>
  <si>
    <t xml:space="preserve"> 475,000.00</t>
  </si>
  <si>
    <t xml:space="preserve"> 86,425,263.9</t>
  </si>
  <si>
    <t xml:space="preserve"> 04.08.2025 14:57:56</t>
  </si>
  <si>
    <t xml:space="preserve"> REF:19874ee21f3639de SIMAPP FT FROM PRISCUS SEVERINE LASWAY TO SHAODU  N/A</t>
  </si>
  <si>
    <t xml:space="preserve"> 04.08.2025 14:53:40</t>
  </si>
  <si>
    <t xml:space="preserve"> 87,885,263.9</t>
  </si>
  <si>
    <t xml:space="preserve"> 04.08.2025 15:01:37</t>
  </si>
  <si>
    <t xml:space="preserve"> REF:19874f180e400bcb SIMAPP FT FROM SALOME JUDICATE SHESHU TO SHAODU  N/A</t>
  </si>
  <si>
    <t xml:space="preserve"> 04.08.2025 14:57:21</t>
  </si>
  <si>
    <t xml:space="preserve"> 1,960,000.00</t>
  </si>
  <si>
    <t xml:space="preserve"> 89,845,263.9</t>
  </si>
  <si>
    <t xml:space="preserve"> 04.08.2025 15:18:57</t>
  </si>
  <si>
    <t xml:space="preserve"> REF:1987501611dcd930 AGENCY FT AB17543096806577070665:LABANI MUSSA HAMIS:Deposits N/A</t>
  </si>
  <si>
    <t xml:space="preserve"> 91,105,263.9</t>
  </si>
  <si>
    <t xml:space="preserve"> 04.08.2025 15:22:39</t>
  </si>
  <si>
    <t xml:space="preserve"> REF:1987504c442df999 AGENCY FT AB17543099011414089839:Alphonce Mkorea:Malipo N/A</t>
  </si>
  <si>
    <t xml:space="preserve"> 996,000.00</t>
  </si>
  <si>
    <t xml:space="preserve"> 92,101,263.9</t>
  </si>
  <si>
    <t xml:space="preserve"> 04.08.2025 15:57:54</t>
  </si>
  <si>
    <t xml:space="preserve"> REF:19875250b19d1b1f AGENCY FT AB17543120183157032481:Lulunje:Depost by lulunje N/A</t>
  </si>
  <si>
    <t xml:space="preserve"> 3,565,000.00</t>
  </si>
  <si>
    <t xml:space="preserve"> 95,666,263.9</t>
  </si>
  <si>
    <t xml:space="preserve"> 04.08.2025 16:22:24</t>
  </si>
  <si>
    <t xml:space="preserve"> REF:198753b792282bfd AGENCY FT AB17543134879172654370:Mbdolwa:Malipo N/A</t>
  </si>
  <si>
    <t xml:space="preserve"> 5,075,000.00</t>
  </si>
  <si>
    <t xml:space="preserve"> 100,741,263.9</t>
  </si>
  <si>
    <t xml:space="preserve"> 04.08.2025 16:27:38</t>
  </si>
  <si>
    <t xml:space="preserve"> REF:198754042aaaaaf3 IB FT FROM TUPESIZE COMPANY LIMITED TO SHAODU  Deposit</t>
  </si>
  <si>
    <t xml:space="preserve"> 18,500,000.00</t>
  </si>
  <si>
    <t xml:space="preserve"> 119,241,263.9</t>
  </si>
  <si>
    <t xml:space="preserve"> 04.08.2025 16:52:25</t>
  </si>
  <si>
    <t xml:space="preserve"> REF:1987556f315f085a AGENCY FT AB17543152890764015226:KANYIKA:Malipo ya cement N/A</t>
  </si>
  <si>
    <t xml:space="preserve"> 120,701,263.9</t>
  </si>
  <si>
    <t xml:space="preserve"> 04.08.2025 17:36:16</t>
  </si>
  <si>
    <t xml:space="preserve"> REF:198757f16a9c284c IB FT FROM NP MENGELE INVESTMENT TO SHAODU  Chuma</t>
  </si>
  <si>
    <t xml:space="preserve"> 04.08.2025 17:36:15</t>
  </si>
  <si>
    <t xml:space="preserve"> 134,701,263.9</t>
  </si>
  <si>
    <t xml:space="preserve"> 04.08.2025 18:52:29</t>
  </si>
  <si>
    <t xml:space="preserve"> REF:19875c4dfdc8ab9f IB FT FROM SHAODU BUILDING MATERIAL LIMITED TO KEDA  PURCHASE</t>
  </si>
  <si>
    <t xml:space="preserve"> 84,701,263.9</t>
  </si>
  <si>
    <t xml:space="preserve"> 04.08.2025 19:01:22</t>
  </si>
  <si>
    <t xml:space="preserve"> REF:19875cd00a3ada00 SIMAPP FT FROM SWEDI ANDREA MWENDA TO SHAODU  N/A</t>
  </si>
  <si>
    <t xml:space="preserve"> 04.08.2025 18:57:06</t>
  </si>
  <si>
    <t xml:space="preserve"> 890,500.00</t>
  </si>
  <si>
    <t xml:space="preserve"> 85,591,763.9</t>
  </si>
  <si>
    <t xml:space="preserve"> 04.08.2025 19:05:14</t>
  </si>
  <si>
    <t xml:space="preserve"> REF:19875d08d420cbfd IB FT FROM SHAODU BUILDING MATERIAL LIMITED TO YISEN  PURCHASE</t>
  </si>
  <si>
    <t xml:space="preserve"> 71,591,763.9</t>
  </si>
  <si>
    <t xml:space="preserve"> 04.08.2025 20:30:45</t>
  </si>
  <si>
    <t xml:space="preserve"> REF:198761ed5aa8ca0a AGENCY FT AB17543283887275912485:Msangi:Malipo N/A</t>
  </si>
  <si>
    <t xml:space="preserve"> 04.08.2025 20:30:44</t>
  </si>
  <si>
    <t xml:space="preserve"> 73,041,763.9</t>
  </si>
  <si>
    <t xml:space="preserve"> 04.08.2025 20:30:49</t>
  </si>
  <si>
    <t xml:space="preserve"> REF:198761ee8179cba9 AGENCY FT AB17543283934233968876:Mkela:Malipo N/A</t>
  </si>
  <si>
    <t xml:space="preserve"> 76,261,763.9</t>
  </si>
  <si>
    <t xml:space="preserve"> 04.08.2025 20:33:11</t>
  </si>
  <si>
    <t xml:space="preserve"> REF:198762110ef42b89 AGENCY FT AB17543285348732588867:Mkela:Malipo N/A</t>
  </si>
  <si>
    <t xml:space="preserve"> 78,261,763.9</t>
  </si>
  <si>
    <t xml:space="preserve"> 04.08.2025 20:36:45</t>
  </si>
  <si>
    <t xml:space="preserve"> REF:198762455c1969d4 AGENCY FT AB17543287481307246237:Mkela:Malipo N/A</t>
  </si>
  <si>
    <t xml:space="preserve"> 81,261,763.9</t>
  </si>
  <si>
    <t xml:space="preserve"> 04.08.2025 21:57:30</t>
  </si>
  <si>
    <t xml:space="preserve"> 81,248,763.9</t>
  </si>
  <si>
    <t xml:space="preserve"> 04.08.2025 22:01:20</t>
  </si>
  <si>
    <t xml:space="preserve"> 81,246,423.9</t>
  </si>
  <si>
    <t xml:space="preserve"> 05.08.2025 08:09:42</t>
  </si>
  <si>
    <t xml:space="preserve"> REF:198789ebc8c20b64 AGENCY FT AB17543703253458295993:Kisamo:Dp N/A</t>
  </si>
  <si>
    <t xml:space="preserve"> 05.08.2025 08:09:41</t>
  </si>
  <si>
    <t xml:space="preserve"> 82,706,423.9</t>
  </si>
  <si>
    <t xml:space="preserve"> 05.08.2025 08:22:27</t>
  </si>
  <si>
    <t xml:space="preserve"> REF:19878aa69ad66961 SIMAPP FT FROM SHECKY MOHAMEDI NGWILIZI TO SHAODU  N/A</t>
  </si>
  <si>
    <t xml:space="preserve"> 05.08.2025 08:18:10</t>
  </si>
  <si>
    <t xml:space="preserve"> 83,531,423.9</t>
  </si>
  <si>
    <t xml:space="preserve"> 05.08.2025 08:31:54</t>
  </si>
  <si>
    <t xml:space="preserve"> REF:19878b30e8fe9833 SIMAPP FT FROM DENIS AMBROSE KINUNDA TO SHAODU malipo ya cement  N/A</t>
  </si>
  <si>
    <t xml:space="preserve"> 05.08.2025 08:27:37</t>
  </si>
  <si>
    <t xml:space="preserve"> 84,991,423.9</t>
  </si>
  <si>
    <t xml:space="preserve"> 05.08.2025 09:14:01</t>
  </si>
  <si>
    <t xml:space="preserve"> REF:19878d9a0abcc8ac SIMAPP FT FROM PROSPER SALVATOR MEELA TO SHAODU  N/A</t>
  </si>
  <si>
    <t xml:space="preserve"> 05.08.2025 09:09:45</t>
  </si>
  <si>
    <t xml:space="preserve"> 94,991,423.9</t>
  </si>
  <si>
    <t xml:space="preserve"> 05.08.2025 09:43:11</t>
  </si>
  <si>
    <t xml:space="preserve"> 114,991,423.9</t>
  </si>
  <si>
    <t xml:space="preserve"> 05.08.2025 09:52:02</t>
  </si>
  <si>
    <t xml:space="preserve"> 125,991,423.9</t>
  </si>
  <si>
    <t xml:space="preserve"> 05.08.2025 10:08:34</t>
  </si>
  <si>
    <t xml:space="preserve"> REF:198790b8eed76b33 AGENCY FT AB17543774570463977075:Eva:Demand N/A</t>
  </si>
  <si>
    <t xml:space="preserve"> 05.08.2025 10:08:33</t>
  </si>
  <si>
    <t xml:space="preserve"> 127,471,423.9</t>
  </si>
  <si>
    <t xml:space="preserve"> 05.08.2025 10:11:19</t>
  </si>
  <si>
    <t xml:space="preserve"> REF:198790e15c127b2b AGENCY FT AB17543776225852240290:MPOGOLO:Malipo ya cement N/A</t>
  </si>
  <si>
    <t xml:space="preserve"> 128,931,423.9</t>
  </si>
  <si>
    <t xml:space="preserve"> 05.08.2025 11:51:11</t>
  </si>
  <si>
    <t xml:space="preserve"> REF:19879698381e9b6f AGENCY FT AB17543836145004705143:Steven:Weka N/A</t>
  </si>
  <si>
    <t xml:space="preserve"> 131,061,423.9</t>
  </si>
  <si>
    <t xml:space="preserve"> 05.08.2025 11:51:41</t>
  </si>
  <si>
    <t xml:space="preserve"> REF:1987969f9576ba94 AGENCY FT AB17543836433707578943:STEVEN:D N/A</t>
  </si>
  <si>
    <t xml:space="preserve"> 133,061,423.9</t>
  </si>
  <si>
    <t xml:space="preserve"> 05.08.2025 12:50:30</t>
  </si>
  <si>
    <t xml:space="preserve"> REF:198799fd18665945 SIMAPP FT FROM MARIAM OTHUMAN AWADHI TO SHAODU cement 100 N/A</t>
  </si>
  <si>
    <t xml:space="preserve"> 05.08.2025 12:46:13</t>
  </si>
  <si>
    <t xml:space="preserve"> 134,521,423.9</t>
  </si>
  <si>
    <t xml:space="preserve"> 05.08.2025 12:51:49</t>
  </si>
  <si>
    <t xml:space="preserve"> REF:19879a107c509bf7 IB FT FROM SHAODU BUILDING MATERIAL LIMITED TO GOODWILL  PURCHASE</t>
  </si>
  <si>
    <t xml:space="preserve"> 1,696,464.00</t>
  </si>
  <si>
    <t xml:space="preserve"> 132,824,959.9</t>
  </si>
  <si>
    <t xml:space="preserve"> 05.08.2025 12:57:01</t>
  </si>
  <si>
    <t xml:space="preserve"> REF:19879a5c96c829ee SIMAPP FT FROM MWANAISHA AMIRI MGOSI TO SHAODU  N/A</t>
  </si>
  <si>
    <t xml:space="preserve"> 05.08.2025 12:52:44</t>
  </si>
  <si>
    <t xml:space="preserve"> 2,538,300.00</t>
  </si>
  <si>
    <t xml:space="preserve"> 135,363,259.9</t>
  </si>
  <si>
    <t xml:space="preserve"> 05.08.2025 12:59:42</t>
  </si>
  <si>
    <t xml:space="preserve"> REF:19879a83d00c1a9e AGENCY FT AB17543877251049902578:Nali:Dp N/A</t>
  </si>
  <si>
    <t xml:space="preserve"> 05.08.2025 12:59:41</t>
  </si>
  <si>
    <t xml:space="preserve"> 135,533,259.9</t>
  </si>
  <si>
    <t xml:space="preserve"> 05.08.2025 13:01:31</t>
  </si>
  <si>
    <t xml:space="preserve"> REF:19879a9e819f1bbc IB FT FROM SHAODU BUILDING MATERIAL LIMITED TO VIVA  PURCHASE</t>
  </si>
  <si>
    <t xml:space="preserve"> 115,533,259.9</t>
  </si>
  <si>
    <t xml:space="preserve"> 05.08.2025 13:03:12</t>
  </si>
  <si>
    <t xml:space="preserve"> REF:19879ab73785b99d AGENCY FT AB17543879355152067933:Mpita:Kuweka N/A</t>
  </si>
  <si>
    <t xml:space="preserve"> 116,533,259.9</t>
  </si>
  <si>
    <t xml:space="preserve"> 05.08.2025 13:22:26</t>
  </si>
  <si>
    <t xml:space="preserve"> REF:19879bd0da84b8d3 IB FT FROM SHAODU BUILDING MATERIAL LIMITED TO GOODWILL  PURCHASE</t>
  </si>
  <si>
    <t xml:space="preserve"> 05.08.2025 13:22:25</t>
  </si>
  <si>
    <t xml:space="preserve"> 37,811,515.00</t>
  </si>
  <si>
    <t xml:space="preserve"> 78,721,744.9</t>
  </si>
  <si>
    <t xml:space="preserve"> 05.08.2025 13:37:53</t>
  </si>
  <si>
    <t xml:space="preserve"> 19879cb31666bb50 CARD FUND TRANSFER AGENCY AB17543900160774252675:Dp</t>
  </si>
  <si>
    <t xml:space="preserve"> 5,043,000.00</t>
  </si>
  <si>
    <t xml:space="preserve"> 83,764,744.9</t>
  </si>
  <si>
    <t xml:space="preserve"> 05.08.2025 14:03:51</t>
  </si>
  <si>
    <t xml:space="preserve"> REF:19879e2f987f18de AGENCY FT AB17543915746333834366:ABDALLAH MTILILA:Dp N/A</t>
  </si>
  <si>
    <t xml:space="preserve"> 83,814,744.9</t>
  </si>
  <si>
    <t xml:space="preserve"> 05.08.2025 15:01:36</t>
  </si>
  <si>
    <t xml:space="preserve"> REF:1987a17d78840a5d SIMAPP FT FROM SHUKURU LAURENTI LUVANDA TO SHAODU  N/A</t>
  </si>
  <si>
    <t xml:space="preserve"> 05.08.2025 14:57:19</t>
  </si>
  <si>
    <t xml:space="preserve"> 84,039,744.9</t>
  </si>
  <si>
    <t xml:space="preserve"> 05.08.2025 15:43:03</t>
  </si>
  <si>
    <t xml:space="preserve"> REF:1987a3dc67dc6a9a AGENCY FT AB17543975246164122684:ABDALLAH MTILILA:Deposit N/A</t>
  </si>
  <si>
    <t xml:space="preserve"> 05.08.2025 15:43:01</t>
  </si>
  <si>
    <t xml:space="preserve"> 84,483,744.9</t>
  </si>
  <si>
    <t xml:space="preserve"> 05.08.2025 18:20:30</t>
  </si>
  <si>
    <t xml:space="preserve"> REF:1987acdf1c11e999 AGENCY FT AB17544069735435733723:Steve:Kuweka N/A</t>
  </si>
  <si>
    <t xml:space="preserve"> 595,000.00</t>
  </si>
  <si>
    <t xml:space="preserve"> 85,078,744.9</t>
  </si>
  <si>
    <t xml:space="preserve"> 05.08.2025 19:06:27</t>
  </si>
  <si>
    <t xml:space="preserve"> REF:1987af8039fcebec SIMAPP FT FROM SWEDI ANDREA MWENDA TO SHAODU  N/A</t>
  </si>
  <si>
    <t xml:space="preserve"> 05.08.2025 19:02:11</t>
  </si>
  <si>
    <t xml:space="preserve"> 3,061,000.00</t>
  </si>
  <si>
    <t xml:space="preserve"> 88,139,744.9</t>
  </si>
  <si>
    <t xml:space="preserve"> 05.08.2025 19:19:07</t>
  </si>
  <si>
    <t xml:space="preserve"> REF:1987b039c2a48826 IB FT FROM SHAODU BUILDING MATERIAL LIMITED TO XINGHAO  PURCHASE</t>
  </si>
  <si>
    <t xml:space="preserve"> 48,139,744.9</t>
  </si>
  <si>
    <t xml:space="preserve"> 05.08.2025 19:21:54</t>
  </si>
  <si>
    <t xml:space="preserve"> REF:1987b062737adaec IB FT FROM SHAODU BUILDING MATERIAL LIMITED TO KEDA  PURCHASE</t>
  </si>
  <si>
    <t xml:space="preserve"> 05.08.2025 19:21:53</t>
  </si>
  <si>
    <t xml:space="preserve"> 139,744.9</t>
  </si>
  <si>
    <t xml:space="preserve"> 05.08.2025 19:27:23</t>
  </si>
  <si>
    <t xml:space="preserve"> REF:1987b0b2ca67ca73 SIMAPP FT FROM ISSA RIDHIWANI MFINANGA TO SHAODU  N/A</t>
  </si>
  <si>
    <t xml:space="preserve"> 05.08.2025 19:23:06</t>
  </si>
  <si>
    <t xml:space="preserve"> 355,744.9</t>
  </si>
  <si>
    <t xml:space="preserve"> 05.08.2025 23:38:39</t>
  </si>
  <si>
    <t xml:space="preserve"> REF:1987bf135c753800 AGENCY FT AB17544260615609772624:Zakaria:Keshi N/A</t>
  </si>
  <si>
    <t xml:space="preserve"> 05.08.2025 23:38:38</t>
  </si>
  <si>
    <t xml:space="preserve"> 6,355,744.9</t>
  </si>
  <si>
    <t xml:space="preserve"> 06.08.2025 07:00:07</t>
  </si>
  <si>
    <t xml:space="preserve"> REF:1987d8561fc2691f AGENCY FT AB17544525498102036479:Jonas kristomfoo masawe:Cash N/A</t>
  </si>
  <si>
    <t xml:space="preserve"> 06.08.2025 07:00:06</t>
  </si>
  <si>
    <t xml:space="preserve"> 14,755,744.9</t>
  </si>
  <si>
    <t xml:space="preserve"> 06.08.2025 07:43:45</t>
  </si>
  <si>
    <t xml:space="preserve"> REF:1987dad53f79a964 SIMAPP FT FROM JIMSON PETRO MBEMBAT TO SHAODU cement  N/A</t>
  </si>
  <si>
    <t xml:space="preserve"> 06.08.2025 07:39:28</t>
  </si>
  <si>
    <t xml:space="preserve"> 4,088,000.00</t>
  </si>
  <si>
    <t xml:space="preserve"> 18,843,744.9</t>
  </si>
  <si>
    <t xml:space="preserve"> 06.08.2025 09:21:13</t>
  </si>
  <si>
    <t xml:space="preserve"> REF:1987e06924d5abdd SIMAPP FT FROM PAUL WILSON GUGA TO SHAODU  N/A</t>
  </si>
  <si>
    <t xml:space="preserve"> 06.08.2025 09:16:56</t>
  </si>
  <si>
    <t xml:space="preserve"> 19,323,744.9</t>
  </si>
  <si>
    <t xml:space="preserve"> 06.08.2025 09:41:06</t>
  </si>
  <si>
    <t xml:space="preserve"> REF:1987e18bf06bc9e4 AGENCY FT AB17544622073921656190:Stinus:Deposits N/A</t>
  </si>
  <si>
    <t xml:space="preserve"> 22,323,744.9</t>
  </si>
  <si>
    <t xml:space="preserve"> 06.08.2025 10:21:41</t>
  </si>
  <si>
    <t xml:space="preserve"> REF:1987e3def4d989e3 AGENCY FT AB17544646446498080673:Dp:Dp N/A</t>
  </si>
  <si>
    <t xml:space="preserve"> 2,450,000.00</t>
  </si>
  <si>
    <t xml:space="preserve"> 24,773,744.9</t>
  </si>
  <si>
    <t xml:space="preserve"> 06.08.2025 10:37:46</t>
  </si>
  <si>
    <t xml:space="preserve"> REF:1987e4ca599329c4 AGENCY FT AB17544656087766760714:Yaki:Kuweka N/A</t>
  </si>
  <si>
    <t xml:space="preserve"> 06.08.2025 10:37:45</t>
  </si>
  <si>
    <t xml:space="preserve"> 8,890,000.00</t>
  </si>
  <si>
    <t xml:space="preserve"> 33,663,744.9</t>
  </si>
  <si>
    <t xml:space="preserve"> 06.08.2025 10:58:47</t>
  </si>
  <si>
    <t xml:space="preserve"> REF:1987e5fe6d1dab58 AGENCY FT AB17544668706469340622:Bahau:Sales N/A</t>
  </si>
  <si>
    <t xml:space="preserve"> 1,575,120.00</t>
  </si>
  <si>
    <t xml:space="preserve"> 35,238,864.9</t>
  </si>
  <si>
    <t xml:space="preserve"> 06.08.2025 10:59:39</t>
  </si>
  <si>
    <t xml:space="preserve"> REF:1987e60b195e59f8 AGENCY FT AB17544669224453408946:Bahau:Sales N/A</t>
  </si>
  <si>
    <t xml:space="preserve"> 36,738,864.9</t>
  </si>
  <si>
    <t xml:space="preserve"> 06.08.2025 11:26:55</t>
  </si>
  <si>
    <t xml:space="preserve"> REF:1987e79a6c1babb9 SIMAPP FT FROM RAJABU SABU MAKINDA TO SHAODU  N/A</t>
  </si>
  <si>
    <t xml:space="preserve"> 06.08.2025 11:22:38</t>
  </si>
  <si>
    <t xml:space="preserve"> 427,000.00</t>
  </si>
  <si>
    <t xml:space="preserve"> 37,165,864.9</t>
  </si>
  <si>
    <t xml:space="preserve"> 06.08.2025 11:31:02</t>
  </si>
  <si>
    <t xml:space="preserve"> REF:1987e7d6b4f24b24 SIMAPP FT FROM MWANAISHA AMIRI MGOSI TO SHAODU  N/A</t>
  </si>
  <si>
    <t xml:space="preserve"> 06.08.2025 11:26:45</t>
  </si>
  <si>
    <t xml:space="preserve"> 670,000.00</t>
  </si>
  <si>
    <t xml:space="preserve"> 37,835,864.9</t>
  </si>
  <si>
    <t xml:space="preserve"> 06.08.2025 11:50:01</t>
  </si>
  <si>
    <t xml:space="preserve"> REF:1987e8ec9ead7866 AGENCY FT AB17544699434759467024:TARIMO:Deposit N/A</t>
  </si>
  <si>
    <t xml:space="preserve"> 06.08.2025 11:50:00</t>
  </si>
  <si>
    <t xml:space="preserve"> 42,215,864.9</t>
  </si>
  <si>
    <t xml:space="preserve"> 06.08.2025 12:06:10</t>
  </si>
  <si>
    <t xml:space="preserve"> REF:1987e9d9570c285f AGENCY FT AB17544709130302528919:BERTOLD B KISHE:Malipo ya cement N/A</t>
  </si>
  <si>
    <t xml:space="preserve"> 43,675,864.9</t>
  </si>
  <si>
    <t xml:space="preserve"> 06.08.2025 12:11:08</t>
  </si>
  <si>
    <t xml:space="preserve"> REF:1987ea2234a2f8f1 SIMAPP FT FROM RAJABU SABU MAKINDA TO SHAODU  N/A</t>
  </si>
  <si>
    <t xml:space="preserve"> 06.08.2025 12:06:51</t>
  </si>
  <si>
    <t xml:space="preserve"> 43,727,864.9</t>
  </si>
  <si>
    <t xml:space="preserve"> 06.08.2025 12:19:18</t>
  </si>
  <si>
    <t xml:space="preserve"> REF:1987ea99c935b849 AGENCY FT AB17544717012468582789:Mpita:Deposit N/A</t>
  </si>
  <si>
    <t xml:space="preserve"> 431,000.00</t>
  </si>
  <si>
    <t xml:space="preserve"> 44,158,864.9</t>
  </si>
  <si>
    <t xml:space="preserve"> 06.08.2025 12:20:53</t>
  </si>
  <si>
    <t xml:space="preserve"> REF:1987eab0efbaaa26 SIMAPP FT FROM DENIS ONESPHOR MTENGA TO SHAODU  N/A</t>
  </si>
  <si>
    <t xml:space="preserve"> 06.08.2025 12:16:36</t>
  </si>
  <si>
    <t xml:space="preserve"> 45,618,864.9</t>
  </si>
  <si>
    <t xml:space="preserve"> 06.08.2025 12:46:38</t>
  </si>
  <si>
    <t xml:space="preserve"> REF:1987ec2a0dbee9bc SIMAPP FT FROM SAMWEL PAUL DANIEL TO SHAODU  N/A</t>
  </si>
  <si>
    <t xml:space="preserve"> 06.08.2025 12:42:21</t>
  </si>
  <si>
    <t xml:space="preserve"> 46,458,864.9</t>
  </si>
  <si>
    <t xml:space="preserve"> 06.08.2025 12:47:39</t>
  </si>
  <si>
    <t xml:space="preserve"> REF:1987ec38f6366abb SIMAPP FT FROM JUMA ABDALLAH MAKOTA TO SHAODU  N/A</t>
  </si>
  <si>
    <t xml:space="preserve"> 06.08.2025 12:43:22</t>
  </si>
  <si>
    <t xml:space="preserve"> 46,588,864.9</t>
  </si>
  <si>
    <t xml:space="preserve"> 06.08.2025 12:50:04</t>
  </si>
  <si>
    <t xml:space="preserve"> REF:1987ec5c62e1c93e SIMAPP FT FROM DAUDI JUMA KIBINGIRA TO SHAODU  N/A</t>
  </si>
  <si>
    <t xml:space="preserve"> 06.08.2025 12:45:47</t>
  </si>
  <si>
    <t xml:space="preserve"> 7,090,000.00</t>
  </si>
  <si>
    <t xml:space="preserve"> 53,678,864.9</t>
  </si>
  <si>
    <t xml:space="preserve"> 06.08.2025 12:51:22</t>
  </si>
  <si>
    <t xml:space="preserve"> REF:1987ec6f62f5a8ee AGENCY FT AB17544736249298951212:Ezra:Kuweka N/A</t>
  </si>
  <si>
    <t xml:space="preserve"> 06.08.2025 12:51:21</t>
  </si>
  <si>
    <t xml:space="preserve"> 65,678,864.9</t>
  </si>
  <si>
    <t xml:space="preserve"> 06.08.2025 12:58:33</t>
  </si>
  <si>
    <t xml:space="preserve"> REF:1987ecd89a8c789e SIMAPP FT FROM SAMWEL PAUL DANIEL TO SHAODU  N/A</t>
  </si>
  <si>
    <t xml:space="preserve"> 06.08.2025 12:54:16</t>
  </si>
  <si>
    <t xml:space="preserve"> 66,198,864.9</t>
  </si>
  <si>
    <t xml:space="preserve"> 06.08.2025 13:01:40</t>
  </si>
  <si>
    <t xml:space="preserve"> REF:1987ed0650700976 AGENCY FT AB17544742429973115104:Aliyu kamanya:Aliyu N/A</t>
  </si>
  <si>
    <t xml:space="preserve"> 06.08.2025 13:01:39</t>
  </si>
  <si>
    <t xml:space="preserve"> 68,298,864.9</t>
  </si>
  <si>
    <t xml:space="preserve"> 06.08.2025 13:03:47</t>
  </si>
  <si>
    <t xml:space="preserve"> REF:1987ed2503d1f861 AGENCY FT AB17544743687637592482:Aliyu kamanya:Aliyu N/A</t>
  </si>
  <si>
    <t xml:space="preserve"> 06.08.2025 13:03:46</t>
  </si>
  <si>
    <t xml:space="preserve"> 70,298,864.9</t>
  </si>
  <si>
    <t xml:space="preserve"> 06.08.2025 13:05:01</t>
  </si>
  <si>
    <t xml:space="preserve"> REF:1987ed375cd849be AGENCY FT AB17544744437566174810:Aliyu kamanya:Aliyu N/A</t>
  </si>
  <si>
    <t xml:space="preserve"> 06.08.2025 13:05:00</t>
  </si>
  <si>
    <t xml:space="preserve"> 72,798,864.9</t>
  </si>
  <si>
    <t xml:space="preserve"> 06.08.2025 13:06:42</t>
  </si>
  <si>
    <t xml:space="preserve"> REF:1987ed500f35696a AGENCY FT AB17544745450059517629:Aliyu kamanya:Aliyu N/A</t>
  </si>
  <si>
    <t xml:space="preserve"> 74,298,864.9</t>
  </si>
  <si>
    <t xml:space="preserve"> 06.08.2025 13:10:12</t>
  </si>
  <si>
    <t xml:space="preserve"> REF:1987ed8233cfbaa4 SIMAPP FT FROM PRISCUS SEVERINE LASWAY TO SHAODU  N/A</t>
  </si>
  <si>
    <t xml:space="preserve"> 06.08.2025 13:05:53</t>
  </si>
  <si>
    <t xml:space="preserve"> 75,758,864.9</t>
  </si>
  <si>
    <t xml:space="preserve"> 06.08.2025 13:12:40</t>
  </si>
  <si>
    <t xml:space="preserve"> REF:1987eda79cbe0891 SIMAPP FT FROM OMAR SAID OMAR TO SHAODU  N/A</t>
  </si>
  <si>
    <t xml:space="preserve"> 06.08.2025 13:08:24</t>
  </si>
  <si>
    <t xml:space="preserve"> 79,758,864.9</t>
  </si>
  <si>
    <t xml:space="preserve"> 06.08.2025 13:22:09</t>
  </si>
  <si>
    <t xml:space="preserve"> REF:1987ee31be954b09 AGENCY FT AB17544754694811454052:Ezra:Kuweka N/A</t>
  </si>
  <si>
    <t xml:space="preserve"> 89,758,864.9</t>
  </si>
  <si>
    <t xml:space="preserve"> 06.08.2025 13:24:26</t>
  </si>
  <si>
    <t xml:space="preserve"> REF:1987ee533ee95b9c AGENCY FT AB17544756064523975638:Omar Said:Deposit N/A</t>
  </si>
  <si>
    <t xml:space="preserve"> 06.08.2025 13:24:25</t>
  </si>
  <si>
    <t xml:space="preserve"> 7,387,000.00</t>
  </si>
  <si>
    <t xml:space="preserve"> 97,145,864.9</t>
  </si>
  <si>
    <t xml:space="preserve"> 06.08.2025 13:47:00</t>
  </si>
  <si>
    <t xml:space="preserve"> REF:1987ef9e78a4ca55 SIMAPP FT FROM MWAMVUA RAJABU AMANI TO SHAODU  N/A</t>
  </si>
  <si>
    <t xml:space="preserve"> 06.08.2025 13:42:43</t>
  </si>
  <si>
    <t xml:space="preserve"> 97,385,864.9</t>
  </si>
  <si>
    <t xml:space="preserve"> 06.08.2025 13:56:43</t>
  </si>
  <si>
    <t xml:space="preserve"> REF:1987f02c95fd19a8 SIMAPP FT FROM MWANAISHA AMIRI MGOSI TO SHAODU  N/A</t>
  </si>
  <si>
    <t xml:space="preserve"> 06.08.2025 13:52:25</t>
  </si>
  <si>
    <t xml:space="preserve"> 97,685,864.9</t>
  </si>
  <si>
    <t xml:space="preserve"> 06.08.2025 14:08:34</t>
  </si>
  <si>
    <t xml:space="preserve"> REF:1987f0da1ed78b27 AGENCY FT AB17544782550504448313:Ezra:Kuweka N/A</t>
  </si>
  <si>
    <t xml:space="preserve"> 06.08.2025 14:08:33</t>
  </si>
  <si>
    <t xml:space="preserve"> 9,720,000.00</t>
  </si>
  <si>
    <t xml:space="preserve"> 107,405,864.9</t>
  </si>
  <si>
    <t xml:space="preserve"> 06.08.2025 14:09:49</t>
  </si>
  <si>
    <t xml:space="preserve"> REF:1987f0ec83f1aabe AGENCY FT AB17544783314692346701:Geogre:Dep N/A</t>
  </si>
  <si>
    <t xml:space="preserve"> 06.08.2025 14:09:48</t>
  </si>
  <si>
    <t xml:space="preserve"> 3,180,000.00</t>
  </si>
  <si>
    <t xml:space="preserve"> 110,585,864.9</t>
  </si>
  <si>
    <t xml:space="preserve"> 06.08.2025 14:45:48</t>
  </si>
  <si>
    <t xml:space="preserve"> REF:1987f33a5ead88c7 ESB TIPS VODACOM 503-CH69JE4WEI3 255753783930 ABRAHAM KYANDO TO SHAOD</t>
  </si>
  <si>
    <t xml:space="preserve"> 114,585,864.9</t>
  </si>
  <si>
    <t xml:space="preserve"> 06.08.2025 15:13:53</t>
  </si>
  <si>
    <t xml:space="preserve"> REF:1987f4d5cd459aab ESB TIPS YAS/ZANTEL 501-25399497713217 25571193798 ALUMINIUM.   PROFI</t>
  </si>
  <si>
    <t xml:space="preserve"> 115,325,864.9</t>
  </si>
  <si>
    <t xml:space="preserve"> 06.08.2025 15:28:49</t>
  </si>
  <si>
    <t xml:space="preserve"> REF:1987f571f8f008aa AGENCY FT AB17544830725571645622:Musa kibambe:Deposit N/A</t>
  </si>
  <si>
    <t xml:space="preserve"> 115,985,864.9</t>
  </si>
  <si>
    <t xml:space="preserve"> 06.08.2025 17:48:49</t>
  </si>
  <si>
    <t xml:space="preserve"> REF:1987fd74c31fea3c IB FT FROM SHAODU BUILDING MATERIAL LIMITED TO KEDA  PURCHASE</t>
  </si>
  <si>
    <t xml:space="preserve"> 65,985,864.9</t>
  </si>
  <si>
    <t xml:space="preserve"> 06.08.2025 17:51:19</t>
  </si>
  <si>
    <t xml:space="preserve"> REF:1987fd9953162b20 IB FT FROM SHAODU BUILDING MATERIAL LIMITED TO XINGHAO  PURCHASE</t>
  </si>
  <si>
    <t xml:space="preserve"> 15,985,864.9</t>
  </si>
  <si>
    <t xml:space="preserve"> 06.08.2025 17:53:05</t>
  </si>
  <si>
    <t xml:space="preserve"> REF:1987fdb331e45bdb IB FT FROM SHAODU BUILDING MATERIAL LIMITED TO GLOBAL  PURCHASE</t>
  </si>
  <si>
    <t xml:space="preserve"> 15,880,000.00</t>
  </si>
  <si>
    <t xml:space="preserve"> 105,864.9</t>
  </si>
  <si>
    <t xml:space="preserve"> 06.08.2025 18:37:45</t>
  </si>
  <si>
    <t xml:space="preserve"> REF:1988004100cf68ea AGENCY FT AB17544944063358810318:Vasco:Dp N/A</t>
  </si>
  <si>
    <t xml:space="preserve"> 1,445,864.9</t>
  </si>
  <si>
    <t xml:space="preserve"> 06.08.2025 18:38:26</t>
  </si>
  <si>
    <t xml:space="preserve"> REF:1988004b44492a7d SIMAPP FT FROM MWAMVUA RAJABU AMANI TO SHAODU  N/A</t>
  </si>
  <si>
    <t xml:space="preserve"> 06.08.2025 18:34:09</t>
  </si>
  <si>
    <t xml:space="preserve"> 2,425,864.9</t>
  </si>
  <si>
    <t xml:space="preserve"> 06.08.2025 19:19:28</t>
  </si>
  <si>
    <t xml:space="preserve"> REF:198802e34d515a53 ESB TIPS YAS/ZANTEL 501-25891291400108 25571193798 ALUMINIUM.   PROFI</t>
  </si>
  <si>
    <t xml:space="preserve"> 207,000.00</t>
  </si>
  <si>
    <t xml:space="preserve"> 2,632,864.9</t>
  </si>
  <si>
    <t xml:space="preserve"> 06.08.2025 19:49:57</t>
  </si>
  <si>
    <t xml:space="preserve"> REF:19880462f8cce9c6 SIMAPP FT FROM SWEDI ANDREA MWENDA TO SHAODU  N/A</t>
  </si>
  <si>
    <t xml:space="preserve"> 06.08.2025 19:45:40</t>
  </si>
  <si>
    <t xml:space="preserve"> 1,038,500.00</t>
  </si>
  <si>
    <t xml:space="preserve"> 3,671,364.9</t>
  </si>
  <si>
    <t xml:space="preserve"> 06.08.2025 19:52:59</t>
  </si>
  <si>
    <t xml:space="preserve"> REF:1988048f6b689883 SIMAPP FT FROM ISSA RIDHIWANI MFINANGA TO SHAODU  N/A</t>
  </si>
  <si>
    <t xml:space="preserve"> 06.08.2025 19:48:42</t>
  </si>
  <si>
    <t xml:space="preserve"> 39,500.00</t>
  </si>
  <si>
    <t xml:space="preserve"> 3,710,864.9</t>
  </si>
  <si>
    <t xml:space="preserve"> 07.08.2025 08:01:58</t>
  </si>
  <si>
    <t xml:space="preserve"> REF:19882e4411e9f867 SIMAPP FT FROM DENIS AMBROSE KINUNDA TO SHAODU  N/A</t>
  </si>
  <si>
    <t xml:space="preserve"> 07.08.2025 07:57:33</t>
  </si>
  <si>
    <t xml:space="preserve"> 5,170,864.9</t>
  </si>
  <si>
    <t xml:space="preserve"> 07.08.2025 09:07:12</t>
  </si>
  <si>
    <t xml:space="preserve"> REF:198832015e390972 IB FT FROM MUSTAPHA P MWANDUNGA TO SHAODU  Payment</t>
  </si>
  <si>
    <t xml:space="preserve"> 07.08.2025 09:07:11</t>
  </si>
  <si>
    <t xml:space="preserve"> 6,690,000.00</t>
  </si>
  <si>
    <t xml:space="preserve"> 11,860,864.9</t>
  </si>
  <si>
    <t xml:space="preserve"> 07.08.2025 09:17:30</t>
  </si>
  <si>
    <t xml:space="preserve"> REF:1988329845e97ab7 AGENCY FT AB17545471925359320899:Fred Mbande:Manunuzi N/A</t>
  </si>
  <si>
    <t xml:space="preserve"> 21,860,864.9</t>
  </si>
  <si>
    <t xml:space="preserve"> 07.08.2025 10:12:22</t>
  </si>
  <si>
    <t xml:space="preserve"> REF:198835bc2f16cb37 IB FT FROM SHAODU BUILDING MATERIAL LIMITED TO GOODWILL  PURCHASE</t>
  </si>
  <si>
    <t xml:space="preserve"> 1,475,100.00</t>
  </si>
  <si>
    <t xml:space="preserve"> 20,385,764.9</t>
  </si>
  <si>
    <t xml:space="preserve"> 07.08.2025 10:15:42</t>
  </si>
  <si>
    <t xml:space="preserve"> REF:198835eccb89ca1d AGENCY FT AB17545506845296208043:Jack:Kuweka N/A</t>
  </si>
  <si>
    <t xml:space="preserve"> 16,310,000.00</t>
  </si>
  <si>
    <t xml:space="preserve"> 36,695,764.9</t>
  </si>
  <si>
    <t xml:space="preserve"> 07.08.2025 10:16:47</t>
  </si>
  <si>
    <t xml:space="preserve"> REF:198835fcbb40cb3a IB FT FROM SHAODU BUILDING MATERIAL LIMITED TO XINGHAO  PURCHASE</t>
  </si>
  <si>
    <t xml:space="preserve"> 13,920,000.00</t>
  </si>
  <si>
    <t xml:space="preserve"> 22,775,764.9</t>
  </si>
  <si>
    <t xml:space="preserve"> 07.08.2025 10:40:20</t>
  </si>
  <si>
    <t xml:space="preserve"> REF:19883755902119f5 SIMAPP FT FROM JESTINA EZEKIEL MAHENGE TO SHAODU  N/A</t>
  </si>
  <si>
    <t xml:space="preserve"> 07.08.2025 10:36:02</t>
  </si>
  <si>
    <t xml:space="preserve"> 25,625,764.9</t>
  </si>
  <si>
    <t xml:space="preserve"> 07.08.2025 10:52:21</t>
  </si>
  <si>
    <t xml:space="preserve"> REF:19883805c79ec842 SIMAPP FT FROM FERDINAND G KYAMWANGIRE TO SHAODU Manunuzi-Fredy Mband</t>
  </si>
  <si>
    <t xml:space="preserve"> 07.08.2025 10:48:04</t>
  </si>
  <si>
    <t xml:space="preserve"> 2,229,000.00</t>
  </si>
  <si>
    <t xml:space="preserve"> 27,854,764.9</t>
  </si>
  <si>
    <t xml:space="preserve"> 07.08.2025 11:30:07</t>
  </si>
  <si>
    <t xml:space="preserve"> REF:19883a2ed3a0d9fc AGENCY FT AB17545551444513965946:Ezra:Kuweka N/A</t>
  </si>
  <si>
    <t xml:space="preserve"> 07.08.2025 11:30:06</t>
  </si>
  <si>
    <t xml:space="preserve"> 29,854,764.9</t>
  </si>
  <si>
    <t xml:space="preserve"> 07.08.2025 11:47:44</t>
  </si>
  <si>
    <t xml:space="preserve"> REF:19883b3100264b59 SIMAPP FT FROM PRISCUS SEVERINE LASWAY TO SHAODU  N/A</t>
  </si>
  <si>
    <t xml:space="preserve"> 07.08.2025 11:43:27</t>
  </si>
  <si>
    <t xml:space="preserve"> 31,314,764.9</t>
  </si>
  <si>
    <t xml:space="preserve"> 07.08.2025 12:00:36</t>
  </si>
  <si>
    <t xml:space="preserve"> REF:19883becf46a18b2 SIMAPP FT FROM VERONICA VICENT SENY TO SHAODU  N/A</t>
  </si>
  <si>
    <t xml:space="preserve"> 07.08.2025 11:56:17</t>
  </si>
  <si>
    <t xml:space="preserve"> 33,414,764.9</t>
  </si>
  <si>
    <t xml:space="preserve"> 07.08.2025 12:15:20</t>
  </si>
  <si>
    <t xml:space="preserve"> REF:19883cc4f990d871 AGENCY FT AB17545578614027748403:MWAFULA:MALIPO N/A</t>
  </si>
  <si>
    <t xml:space="preserve"> 07.08.2025 12:15:19</t>
  </si>
  <si>
    <t xml:space="preserve"> 36,414,764.9</t>
  </si>
  <si>
    <t xml:space="preserve"> 07.08.2025 12:55:05</t>
  </si>
  <si>
    <t xml:space="preserve"> REF:19883f4a1ede5abb SIMAPP FT FROM JESTINA EZEKIEL MAHENGE TO SHAODU  N/A</t>
  </si>
  <si>
    <t xml:space="preserve"> 07.08.2025 12:55:04</t>
  </si>
  <si>
    <t xml:space="preserve"> 36,429,764.9</t>
  </si>
  <si>
    <t xml:space="preserve"> 07.08.2025 13:13:15</t>
  </si>
  <si>
    <t xml:space="preserve"> REF:198840547caf0a0d SIMAPP FT FROM OMAR SAID OMAR TO SHAODU  N/A</t>
  </si>
  <si>
    <t xml:space="preserve"> 45,429,764.9</t>
  </si>
  <si>
    <t xml:space="preserve"> 07.08.2025 13:14:04</t>
  </si>
  <si>
    <t xml:space="preserve"> REF:198840607c2ebaf3 SIMAPP FT FROM OMAR SAID OMAR TO SHAODU  N/A</t>
  </si>
  <si>
    <t xml:space="preserve"> 46,429,764.9</t>
  </si>
  <si>
    <t xml:space="preserve"> 07.08.2025 13:17:55</t>
  </si>
  <si>
    <t xml:space="preserve"> REF:19884098b756996e AGENCY FT AB17545618744999902262:Paints and hardware:Dep N/A</t>
  </si>
  <si>
    <t xml:space="preserve"> 07.08.2025 13:17:54</t>
  </si>
  <si>
    <t xml:space="preserve"> 48,169,764.9</t>
  </si>
  <si>
    <t xml:space="preserve"> 07.08.2025 13:22:10</t>
  </si>
  <si>
    <t xml:space="preserve"> REF:198840d6e2584af1 SIMAPP FT FROM ALLY SELEMANI MVUGARO TO SHAODU  N/A</t>
  </si>
  <si>
    <t xml:space="preserve"> 07.08.2025 13:22:09</t>
  </si>
  <si>
    <t xml:space="preserve"> 5,205,000.00</t>
  </si>
  <si>
    <t xml:space="preserve"> 53,374,764.9</t>
  </si>
  <si>
    <t xml:space="preserve"> 07.08.2025 13:38:29</t>
  </si>
  <si>
    <t xml:space="preserve"> REF:198841c5f0bd9b6f AGENCY FT AB17545631069061300726:Shadurack:Kuweka N/A</t>
  </si>
  <si>
    <t xml:space="preserve"> 07.08.2025 13:38:28</t>
  </si>
  <si>
    <t xml:space="preserve"> 5,590,000.00</t>
  </si>
  <si>
    <t xml:space="preserve"> 58,964,764.9</t>
  </si>
  <si>
    <t xml:space="preserve"> 07.08.2025 14:00:46</t>
  </si>
  <si>
    <t xml:space="preserve"> REF:1988430c71c45bbb SIMAPP FT FROM VERONICA VICENT SENY TO SHAODU  N/A</t>
  </si>
  <si>
    <t xml:space="preserve"> 586,000.00</t>
  </si>
  <si>
    <t xml:space="preserve"> 59,550,764.9</t>
  </si>
  <si>
    <t xml:space="preserve"> 07.08.2025 14:29:38</t>
  </si>
  <si>
    <t xml:space="preserve"> REF:198844b31cd9c823 SIMAPP FT FROM WEMA LAINI SENZIA TO SHAODU  N/A</t>
  </si>
  <si>
    <t xml:space="preserve"> 07.08.2025 14:29:37</t>
  </si>
  <si>
    <t xml:space="preserve"> 60,250,764.9</t>
  </si>
  <si>
    <t xml:space="preserve"> 07.08.2025 15:02:37</t>
  </si>
  <si>
    <t xml:space="preserve"> REF:198846967cf0dbcb IB GePG BIL 995531645385 REC 925219355568206 SHAODU BUILDING MATERIAL</t>
  </si>
  <si>
    <t xml:space="preserve"> 1,909,733.40</t>
  </si>
  <si>
    <t xml:space="preserve"> 58,341,031.5</t>
  </si>
  <si>
    <t xml:space="preserve"> REF:198846967cf0dbcb CHARGE: GePG VIA IB</t>
  </si>
  <si>
    <t xml:space="preserve"> 58,334,031.5</t>
  </si>
  <si>
    <t xml:space="preserve"> 07.08.2025 15:03:55</t>
  </si>
  <si>
    <t xml:space="preserve"> REF:198846a972ab6947 IB GePG BIL 991761056453 REC 925219355567167 SHAODU BUILDING MATERIAL</t>
  </si>
  <si>
    <t xml:space="preserve"> 07.08.2025 15:03:54</t>
  </si>
  <si>
    <t xml:space="preserve"> 47,743.34</t>
  </si>
  <si>
    <t xml:space="preserve"> 58,286,288.16</t>
  </si>
  <si>
    <t xml:space="preserve"> REF:198846a972ab6947 CHARGE: GePG VIA IB</t>
  </si>
  <si>
    <t xml:space="preserve"> 58,285,488.16</t>
  </si>
  <si>
    <t xml:space="preserve"> 07.08.2025 15:06:45</t>
  </si>
  <si>
    <t xml:space="preserve"> REF:198846d297a6594e AGENCY FT AB17545683996723416991:Huruma Nziku:Malipo N/A</t>
  </si>
  <si>
    <t xml:space="preserve"> 59,835,488.16</t>
  </si>
  <si>
    <t xml:space="preserve"> 07.08.2025 15:07:50</t>
  </si>
  <si>
    <t xml:space="preserve"> REF:198846e2c32528f9 AGENCY FT AB17545684691671690911:Jackson:Deposits N/A</t>
  </si>
  <si>
    <t xml:space="preserve"> 07.08.2025 15:07:49</t>
  </si>
  <si>
    <t xml:space="preserve"> 62,535,488.16</t>
  </si>
  <si>
    <t xml:space="preserve"> 07.08.2025 15:10:06</t>
  </si>
  <si>
    <t xml:space="preserve"> TZ HZ1J2270GMT3299F IB GePG TIS BIL /ROC/998421640704 REC 925219355568918 SHAODU BUILDING </t>
  </si>
  <si>
    <t xml:space="preserve"> 531,803.63</t>
  </si>
  <si>
    <t xml:space="preserve"> 62,003,684.53</t>
  </si>
  <si>
    <t xml:space="preserve"> 07.08.2025 15:10:07</t>
  </si>
  <si>
    <t xml:space="preserve"> 62,001,684.53</t>
  </si>
  <si>
    <t xml:space="preserve"> 07.08.2025 15:17:17</t>
  </si>
  <si>
    <t xml:space="preserve"> TZ HZ1J227DKKM58842 IB GePG TIS BIL /ROC/998421640706 REC 925219355574849 SHAODU BUILDING </t>
  </si>
  <si>
    <t xml:space="preserve"> 07.08.2025 15:17:16</t>
  </si>
  <si>
    <t xml:space="preserve"> 334,203.35</t>
  </si>
  <si>
    <t xml:space="preserve"> 61,667,481.18</t>
  </si>
  <si>
    <t xml:space="preserve"> 61,665,481.18</t>
  </si>
  <si>
    <t xml:space="preserve"> 07.08.2025 15:56:19</t>
  </si>
  <si>
    <t xml:space="preserve"> REF:198849a923806933 AGENCY FT AB17545713789069743325:Samweli lyimo:Deposits N/A</t>
  </si>
  <si>
    <t xml:space="preserve"> 64,665,481.18</t>
  </si>
  <si>
    <t xml:space="preserve"> 07.08.2025 15:58:07</t>
  </si>
  <si>
    <t xml:space="preserve"> REF:198849c3604c4be0 AGENCY FT AB17545714863938601176:Samweli lyimo:Deposits N/A</t>
  </si>
  <si>
    <t xml:space="preserve"> 07.08.2025 15:58:06</t>
  </si>
  <si>
    <t xml:space="preserve"> 66,665,481.18</t>
  </si>
  <si>
    <t xml:space="preserve"> 07.08.2025 16:02:08</t>
  </si>
  <si>
    <t xml:space="preserve"> REF:198849fe3fc7096e AGENCY FT AB17545717274478814637:Godfrey:Deposits N/A</t>
  </si>
  <si>
    <t xml:space="preserve"> 07.08.2025 16:02:07</t>
  </si>
  <si>
    <t xml:space="preserve"> 68,125,481.18</t>
  </si>
  <si>
    <t xml:space="preserve"> 07.08.2025 16:04:05</t>
  </si>
  <si>
    <t xml:space="preserve"> REF:19884a1a99235ba7 AGENCY FT AB17545718436586197728:Sam:Deposit N/A</t>
  </si>
  <si>
    <t xml:space="preserve"> 70,525,481.18</t>
  </si>
  <si>
    <t xml:space="preserve"> 07.08.2025 16:08:24</t>
  </si>
  <si>
    <t xml:space="preserve"> REF:19884a5a31ef2851 AGENCY FT AB17545721041999027788:Said Salum:Deposit N/A</t>
  </si>
  <si>
    <t xml:space="preserve"> 71,035,481.18</t>
  </si>
  <si>
    <t xml:space="preserve"> 07.08.2025 16:23:47</t>
  </si>
  <si>
    <t xml:space="preserve"> REF:19884b3b6df64ad0 AGENCY FT AB17545730263564533749:Omary:Deposit N/A</t>
  </si>
  <si>
    <t xml:space="preserve"> 6,580,000.00</t>
  </si>
  <si>
    <t xml:space="preserve"> 77,615,481.18</t>
  </si>
  <si>
    <t xml:space="preserve"> 07.08.2025 18:01:33</t>
  </si>
  <si>
    <t xml:space="preserve"> REF:19885094b9b07ad6 IB FT FROM SHAODU BUILDING MATERIAL LIMITED TO XINGHAO  PURCHASE</t>
  </si>
  <si>
    <t xml:space="preserve"> 07.08.2025 18:01:32</t>
  </si>
  <si>
    <t xml:space="preserve"> 27,615,481.18</t>
  </si>
  <si>
    <t xml:space="preserve"> 07.08.2025 18:02:49</t>
  </si>
  <si>
    <t xml:space="preserve"> REF:198850a748e4f9f6 IB FT FROM SHAODU BUILDING MATERIAL LIMITED TO KEDA  PURCHASE</t>
  </si>
  <si>
    <t xml:space="preserve"> 07.08.2025 18:02:48</t>
  </si>
  <si>
    <t xml:space="preserve"> 615,481.18</t>
  </si>
  <si>
    <t xml:space="preserve"> 07.08.2025 18:25:14</t>
  </si>
  <si>
    <t xml:space="preserve"> REF:198851ef9276fab8 SIMAPP FT FROM AZIZ AKBER KHAMBATI TO SHAODU elghadeer deposit N/A</t>
  </si>
  <si>
    <t xml:space="preserve"> 07.08.2025 18:20:56</t>
  </si>
  <si>
    <t xml:space="preserve"> 4,060,000.00</t>
  </si>
  <si>
    <t xml:space="preserve"> 4,675,481.18</t>
  </si>
  <si>
    <t xml:space="preserve"> 07.08.2025 18:39:58</t>
  </si>
  <si>
    <t xml:space="preserve"> REF:198852c724f3bb4a AGENCY FT AB17545809390133017928:TEMBO:Kuweka N/A</t>
  </si>
  <si>
    <t xml:space="preserve"> 07.08.2025 18:39:57</t>
  </si>
  <si>
    <t xml:space="preserve"> 4,855,481.18</t>
  </si>
  <si>
    <t xml:space="preserve"> 07.08.2025 19:18:38</t>
  </si>
  <si>
    <t xml:space="preserve"> REF:198854f96196a8d7 AGENCY FT AB17545832404657119221:Jackson:Dep N/A</t>
  </si>
  <si>
    <t xml:space="preserve"> 6,055,481.18</t>
  </si>
  <si>
    <t xml:space="preserve"> 07.08.2025 19:51:16</t>
  </si>
  <si>
    <t xml:space="preserve"> REF:198856dbfdf5cb14 SIMAPP FT FROM SWEDI ANDREA MWENDA TO SHAODU  N/A</t>
  </si>
  <si>
    <t xml:space="preserve"> 07.08.2025 19:46:59</t>
  </si>
  <si>
    <t xml:space="preserve"> 2,287,000.00</t>
  </si>
  <si>
    <t xml:space="preserve"> 8,342,481.18</t>
  </si>
  <si>
    <t xml:space="preserve"> 07.08.2025 21:04:25</t>
  </si>
  <si>
    <t xml:space="preserve"> REF:19885b0b86d38b00 SIMAPP FT FROM RUTABANA INVESTMENT TO SHAODU  N/A</t>
  </si>
  <si>
    <t xml:space="preserve"> 07.08.2025 21:00:08</t>
  </si>
  <si>
    <t xml:space="preserve"> 8,632,481.18</t>
  </si>
  <si>
    <t xml:space="preserve"> 08.08.2025 08:46:43</t>
  </si>
  <si>
    <t xml:space="preserve"> 1988832d9d1bb866 CARD FUND TRANSFER AGENCY AB17546316902882840625:Malipo</t>
  </si>
  <si>
    <t xml:space="preserve"> 08.08.2025 08:46:42</t>
  </si>
  <si>
    <t xml:space="preserve"> 2,510,000.00</t>
  </si>
  <si>
    <t xml:space="preserve"> 11,142,481.18</t>
  </si>
  <si>
    <t xml:space="preserve"> 08.08.2025 11:05:38</t>
  </si>
  <si>
    <t xml:space="preserve"> REF:19888b2df1982aea SIMAPP FT FROM JUMA ABDALLAH MAKOTA TO SHAODU  N/A</t>
  </si>
  <si>
    <t xml:space="preserve"> 08.08.2025 11:01:20</t>
  </si>
  <si>
    <t xml:space="preserve"> 114,000.00</t>
  </si>
  <si>
    <t xml:space="preserve"> 11,256,481.18</t>
  </si>
  <si>
    <t xml:space="preserve"> 08.08.2025 12:15:45</t>
  </si>
  <si>
    <t xml:space="preserve"> REF:19888f30e5b86b34 AGENCY FT AB17546442854366244257:Msangi:Malipo N/A</t>
  </si>
  <si>
    <t xml:space="preserve"> 08.08.2025 12:15:44</t>
  </si>
  <si>
    <t xml:space="preserve"> 12,706,481.18</t>
  </si>
  <si>
    <t xml:space="preserve"> 08.08.2025 12:44:42</t>
  </si>
  <si>
    <t xml:space="preserve"> REF:198890d905bbd811 AGENCY FT AB17546460239499505114:Nali:Dp N/A</t>
  </si>
  <si>
    <t xml:space="preserve"> 08.08.2025 12:44:41</t>
  </si>
  <si>
    <t xml:space="preserve"> 12,956,481.18</t>
  </si>
  <si>
    <t xml:space="preserve"> 08.08.2025 13:47:29</t>
  </si>
  <si>
    <t xml:space="preserve"> REF:19889470bdc6da94 AGENCY FT AB17546497909289712398:Mkela:Malipo N/A</t>
  </si>
  <si>
    <t xml:space="preserve"> 17,056,481.18</t>
  </si>
  <si>
    <t xml:space="preserve"> 08.08.2025 13:54:38</t>
  </si>
  <si>
    <t xml:space="preserve"> REF:198894d97115599e SIMAPP FT FROM INOCENT CASTORY NJAU TO SHAODU  N/A</t>
  </si>
  <si>
    <t xml:space="preserve"> 08.08.2025 13:50:20</t>
  </si>
  <si>
    <t xml:space="preserve"> 17,456,481.18</t>
  </si>
  <si>
    <t xml:space="preserve"> 08.08.2025 15:03:11</t>
  </si>
  <si>
    <t xml:space="preserve"> REF:198899048080293f ESB TIPS YAS/ZANTEL 501-25591707670703 25571193798 ALUMINIUM.   PROFI</t>
  </si>
  <si>
    <t xml:space="preserve"> 83,000.00</t>
  </si>
  <si>
    <t xml:space="preserve"> 17,539,481.18</t>
  </si>
  <si>
    <t xml:space="preserve"> 08.08.2025 18:17:05</t>
  </si>
  <si>
    <t xml:space="preserve"> REF:1988a3de0feabbcb AGENCY FT AB17546659676958959576:Enock:Cash Deposit N/A</t>
  </si>
  <si>
    <t xml:space="preserve"> 20,039,481.18</t>
  </si>
  <si>
    <t xml:space="preserve"> 08.08.2025 20:29:34</t>
  </si>
  <si>
    <t xml:space="preserve"> REF:1988ab727c9fe821 SIMAPP FT FROM SWEDI ANDREA MWENDA TO SHAODU  N/A</t>
  </si>
  <si>
    <t xml:space="preserve"> 08.08.2025 20:25:15</t>
  </si>
  <si>
    <t xml:space="preserve"> 293,500.00</t>
  </si>
  <si>
    <t xml:space="preserve"> 20,332,981.18</t>
  </si>
  <si>
    <t xml:space="preserve"> 08.08.2025 20:41:30</t>
  </si>
  <si>
    <t xml:space="preserve"> 20,327,797.54</t>
  </si>
  <si>
    <t xml:space="preserve"> 09.08.2025 08:36:53</t>
  </si>
  <si>
    <t xml:space="preserve"> REF:1988d510b15d983e SIMAPP FT FROM DENIS AMBROSE KINUNDA TO SHAODU malipo ya cement  N/A</t>
  </si>
  <si>
    <t xml:space="preserve"> 09.08.2025 08:32:35</t>
  </si>
  <si>
    <t xml:space="preserve"> 21,787,797.54</t>
  </si>
  <si>
    <t xml:space="preserve"> 09.08.2025 08:39:45</t>
  </si>
  <si>
    <t xml:space="preserve"> REF:1988d53aabf97b58 SIMUSSD FT FROM ESTER WILLBROAD KAJIRU TO SHAODU  N/A</t>
  </si>
  <si>
    <t xml:space="preserve"> 09.08.2025 08:35:27</t>
  </si>
  <si>
    <t xml:space="preserve"> 1,445,000.00</t>
  </si>
  <si>
    <t xml:space="preserve"> 23,232,797.54</t>
  </si>
  <si>
    <t xml:space="preserve"> 09.08.2025 09:00:22</t>
  </si>
  <si>
    <t xml:space="preserve"> REF:1988d66628d368be SIMAPP FT FROM TONY THOMAS NGOWI TO SHAODU  N/A</t>
  </si>
  <si>
    <t xml:space="preserve"> 09.08.2025 08:56:02</t>
  </si>
  <si>
    <t xml:space="preserve"> 33,232,797.54</t>
  </si>
  <si>
    <t xml:space="preserve"> 09.08.2025 09:05:41</t>
  </si>
  <si>
    <t xml:space="preserve"> REF:1988d6b69a3b394b AGENCY FT AB17547192833075911264:Msangi:Malipo N/A</t>
  </si>
  <si>
    <t xml:space="preserve"> 34,692,797.54</t>
  </si>
  <si>
    <t xml:space="preserve"> 09.08.2025 10:04:14</t>
  </si>
  <si>
    <t xml:space="preserve"> REF:1988da10177f692f AGENCY FT AB17547227956975693893:Johnson:Deposit N/A</t>
  </si>
  <si>
    <t xml:space="preserve"> 42,192,797.54</t>
  </si>
  <si>
    <t xml:space="preserve"> 09.08.2025 10:04:28</t>
  </si>
  <si>
    <t xml:space="preserve"> REF:1988da136fa8597a AGENCY FT AB17547228093089608070:Elly Mwanga:Psyment N/A</t>
  </si>
  <si>
    <t xml:space="preserve"> 09.08.2025 10:04:27</t>
  </si>
  <si>
    <t xml:space="preserve"> 43,652,797.54</t>
  </si>
  <si>
    <t xml:space="preserve"> 09.08.2025 10:17:29</t>
  </si>
  <si>
    <t xml:space="preserve"> REF:1988db114116195b ESB TIPS VODACOM 503-CH92JFSC9EU 255759110101 MUSSA KIBAMBE TO SHAODU</t>
  </si>
  <si>
    <t xml:space="preserve"> 43,762,797.54</t>
  </si>
  <si>
    <t xml:space="preserve"> 09.08.2025 10:38:36</t>
  </si>
  <si>
    <t xml:space="preserve"> REF:1988dc064e8e1a1a SIMAPP FT FROM FERDINAND G KYAMWANGIRE TO SHAODU Manunuzi-Fredy Mband</t>
  </si>
  <si>
    <t xml:space="preserve"> 09.08.2025 10:34:17</t>
  </si>
  <si>
    <t xml:space="preserve"> 45,302,797.54</t>
  </si>
  <si>
    <t xml:space="preserve"> 09.08.2025 11:16:22</t>
  </si>
  <si>
    <t xml:space="preserve"> REF:1988de30c59efabd SIMUSSD FT FROM FRANCO MOLOLO MWAKABUTA TO SHAODU  N/A</t>
  </si>
  <si>
    <t xml:space="preserve"> 09.08.2025 11:12:04</t>
  </si>
  <si>
    <t xml:space="preserve"> 704,000.00</t>
  </si>
  <si>
    <t xml:space="preserve"> 46,006,797.54</t>
  </si>
  <si>
    <t xml:space="preserve"> 09.08.2025 11:41:25</t>
  </si>
  <si>
    <t xml:space="preserve"> REF:1988df9fd003587d SIMAPP FT FROM ULIMBOKA LAYSON MWAKALOBO TO SHAODU malipa ya vifaa (V</t>
  </si>
  <si>
    <t xml:space="preserve"> 09.08.2025 11:37:07</t>
  </si>
  <si>
    <t xml:space="preserve"> 3,689,800.00</t>
  </si>
  <si>
    <t xml:space="preserve"> 49,696,597.54</t>
  </si>
  <si>
    <t xml:space="preserve"> 09.08.2025 11:42:45</t>
  </si>
  <si>
    <t xml:space="preserve"> REF:1988dfb34c8c29f1 SIMAPP FT FROM EVARIST JOHN NYIKERA TO SHAODU  N/A</t>
  </si>
  <si>
    <t xml:space="preserve"> 09.08.2025 11:38:27</t>
  </si>
  <si>
    <t xml:space="preserve"> 50,144,597.54</t>
  </si>
  <si>
    <t xml:space="preserve"> 09.08.2025 12:13:13</t>
  </si>
  <si>
    <t xml:space="preserve"> REF:1988e1717521cbc2 AGENCY FT AB17547305341999720184:Said Salum:Dp N/A</t>
  </si>
  <si>
    <t xml:space="preserve"> 09.08.2025 12:13:12</t>
  </si>
  <si>
    <t xml:space="preserve"> 287,500.00</t>
  </si>
  <si>
    <t xml:space="preserve"> 50,432,097.54</t>
  </si>
  <si>
    <t xml:space="preserve"> 09.08.2025 12:16:10</t>
  </si>
  <si>
    <t xml:space="preserve"> REF:1988e19c9ac54b13 SIMAPP FT FROM AGAYE EZEKIEL MWASHUWAMA TO SHAODU  N/A</t>
  </si>
  <si>
    <t xml:space="preserve"> 09.08.2025 12:11:51</t>
  </si>
  <si>
    <t xml:space="preserve"> 348,000.00</t>
  </si>
  <si>
    <t xml:space="preserve"> 50,780,097.54</t>
  </si>
  <si>
    <t xml:space="preserve"> 09.08.2025 12:22:45</t>
  </si>
  <si>
    <t xml:space="preserve"> REF:1988e1fd1a6648fc AGENCY FT AB17547311064609938068:Paint and hardware:Dep N/A</t>
  </si>
  <si>
    <t xml:space="preserve"> 09.08.2025 12:22:44</t>
  </si>
  <si>
    <t xml:space="preserve"> 2,846,000.00</t>
  </si>
  <si>
    <t xml:space="preserve"> 53,626,097.54</t>
  </si>
  <si>
    <t xml:space="preserve"> 09.08.2025 12:25:29</t>
  </si>
  <si>
    <t xml:space="preserve"> REF:1988e22530754912 AGENCY FT AB17547312705528594632:Aldo mbilinyi:Drp N/A</t>
  </si>
  <si>
    <t xml:space="preserve"> 57,426,097.54</t>
  </si>
  <si>
    <t xml:space="preserve"> 09.08.2025 12:39:32</t>
  </si>
  <si>
    <t xml:space="preserve"> REF:1988e33221822873 SIMAPP FT FROM PRISCUS SEVERINE LASWAY TO SHAODU  N/A</t>
  </si>
  <si>
    <t xml:space="preserve"> 58,886,097.54</t>
  </si>
  <si>
    <t xml:space="preserve"> 09.08.2025 12:49:39</t>
  </si>
  <si>
    <t xml:space="preserve"> REF:1988e3c618a41afc SIMAPP FT FROM HAMISI ABEID BANDALI TO SHAODU nanunua vioo shaodu  N/</t>
  </si>
  <si>
    <t xml:space="preserve"> 09.08.2025 12:49:38</t>
  </si>
  <si>
    <t xml:space="preserve"> 5,270,000.00</t>
  </si>
  <si>
    <t xml:space="preserve"> 64,156,097.54</t>
  </si>
  <si>
    <t xml:space="preserve"> 09.08.2025 13:14:22</t>
  </si>
  <si>
    <t xml:space="preserve"> REF:1988e530703cd90c AGENCY FT AB17547344624403162425:G7:Deposit N/A</t>
  </si>
  <si>
    <t xml:space="preserve"> 67,116,097.54</t>
  </si>
  <si>
    <t xml:space="preserve"> 09.08.2025 14:00:27</t>
  </si>
  <si>
    <t xml:space="preserve"> REF:1988e7945a2e68d5 AGENCY FT AB17547369687559103925:ABDALLAH MTILILA:Deposit N/A</t>
  </si>
  <si>
    <t xml:space="preserve"> 7,155,500.00</t>
  </si>
  <si>
    <t xml:space="preserve"> 74,271,597.54</t>
  </si>
  <si>
    <t xml:space="preserve"> 09.08.2025 15:11:03</t>
  </si>
  <si>
    <t xml:space="preserve"> REF:1988eb9e45224b82 SIMAPP FT FROM AZIZ AKBER KHAMBATI TO SHAODU elghadeer deposit N/A</t>
  </si>
  <si>
    <t xml:space="preserve"> 09.08.2025 15:06:44</t>
  </si>
  <si>
    <t xml:space="preserve"> 77,271,597.54</t>
  </si>
  <si>
    <t xml:space="preserve"> 09.08.2025 15:13:53</t>
  </si>
  <si>
    <t xml:space="preserve"> REF:1988ebc7fb9e2ab1 AGENCY FT AB17547413711258922891:ISMAILI:Malipo ya cement N/A</t>
  </si>
  <si>
    <t xml:space="preserve"> 78,751,597.54</t>
  </si>
  <si>
    <t xml:space="preserve"> 09.08.2025 15:50:53</t>
  </si>
  <si>
    <t xml:space="preserve"> REF:1988ede5e2f2d826 SIMAPP FT FROM AZIZ AKBER KHAMBATI TO SHAODU elghadeer deposit N/A</t>
  </si>
  <si>
    <t xml:space="preserve"> 09.08.2025 15:46:34</t>
  </si>
  <si>
    <t xml:space="preserve"> 80,751,597.54</t>
  </si>
  <si>
    <t xml:space="preserve"> 09.08.2025 17:12:36</t>
  </si>
  <si>
    <t xml:space="preserve"> REF:1988f29306703a42 IB FT FROM SHAODU BUILDING MATERIAL LIMITED TO XINGHAO  PURCHASE</t>
  </si>
  <si>
    <t xml:space="preserve"> 30,751,597.54</t>
  </si>
  <si>
    <t xml:space="preserve"> 09.08.2025 17:17:19</t>
  </si>
  <si>
    <t xml:space="preserve"> REF:1988f2d835f708f3 IB FT FROM SHAODU BUILDING MATERIAL LIMITED TO YISEN  PURCHASE</t>
  </si>
  <si>
    <t xml:space="preserve"> 30,650,000.00</t>
  </si>
  <si>
    <t xml:space="preserve"> 101,597.54</t>
  </si>
  <si>
    <t xml:space="preserve"> 09.08.2025 17:49:46</t>
  </si>
  <si>
    <t xml:space="preserve"> REF:1988f4b37a8169ec SIMAPP FT FROM NESTORY CHRISPIN MTEY TO SHAODU Malipo N/A</t>
  </si>
  <si>
    <t xml:space="preserve"> 09.08.2025 17:45:28</t>
  </si>
  <si>
    <t xml:space="preserve"> 3,101,597.54</t>
  </si>
  <si>
    <t xml:space="preserve"> 09.08.2025 18:53:26</t>
  </si>
  <si>
    <t xml:space="preserve"> REF:1988f857bf88da91 SIMAPP FT FROM ISSA RIDHIWANI MFINANGA TO SHAODU  N/A</t>
  </si>
  <si>
    <t xml:space="preserve"> 09.08.2025 18:49:06</t>
  </si>
  <si>
    <t xml:space="preserve"> 3,471,597.54</t>
  </si>
  <si>
    <t xml:space="preserve"> 11.08.2025 07:53:56</t>
  </si>
  <si>
    <t xml:space="preserve"> REF:19897766b3589bc8 AGENCY FT AB17548877767631089258:Msangi:Malipo N/A</t>
  </si>
  <si>
    <t xml:space="preserve"> 4,921,597.54</t>
  </si>
  <si>
    <t xml:space="preserve"> 11.08.2025 08:27:12</t>
  </si>
  <si>
    <t xml:space="preserve"> REF:1989794dac97c896 SIMAPP FT FROM GODFREY TARIMO DEOGRASIAS TO SHAODU  N/A</t>
  </si>
  <si>
    <t xml:space="preserve"> 11.08.2025 08:22:52</t>
  </si>
  <si>
    <t xml:space="preserve"> 6,381,597.54</t>
  </si>
  <si>
    <t xml:space="preserve"> 11.08.2025 09:04:10</t>
  </si>
  <si>
    <t xml:space="preserve"> REF:19897b6b6d517b77 AGENCY FT AB17548919902179790012:Honest kessy:Kuweka N/A</t>
  </si>
  <si>
    <t xml:space="preserve"> 11.08.2025 09:04:09</t>
  </si>
  <si>
    <t xml:space="preserve"> 7,841,597.54</t>
  </si>
  <si>
    <t xml:space="preserve"> 11.08.2025 09:53:02</t>
  </si>
  <si>
    <t xml:space="preserve"> REF:19897e374573893c SIMAPP FT FROM DENIS ONESPHOR MTENGA TO SHAODU  N/A</t>
  </si>
  <si>
    <t xml:space="preserve"> 11.08.2025 09:48:42</t>
  </si>
  <si>
    <t xml:space="preserve"> 2,860,000.00</t>
  </si>
  <si>
    <t xml:space="preserve"> 10,701,597.54</t>
  </si>
  <si>
    <t xml:space="preserve"> 11.08.2025 09:56:23</t>
  </si>
  <si>
    <t xml:space="preserve"> REF:19897ea7bef65b09 ESB TIPS NMB 016-236RTO5252230001 23610004982 ROZINA AROBOGAST TARIMO</t>
  </si>
  <si>
    <t xml:space="preserve"> 13,701,597.54</t>
  </si>
  <si>
    <t xml:space="preserve"> 11.08.2025 11:19:08</t>
  </si>
  <si>
    <t xml:space="preserve"> REF:1989832347eca89b SIMAPP FT FROM CHRISTINA ANTON MGIMBA TO SHAODU  N/A</t>
  </si>
  <si>
    <t xml:space="preserve"> 11.08.2025 11:14:48</t>
  </si>
  <si>
    <t xml:space="preserve"> 9,170,000.00</t>
  </si>
  <si>
    <t xml:space="preserve"> 22,871,597.54</t>
  </si>
  <si>
    <t xml:space="preserve"> 11.08.2025 11:51:35</t>
  </si>
  <si>
    <t xml:space="preserve"> REF:198984ffef8c7abc IB FT FROM ALPHA RAISER COMPANY LIMI TO SHAODU</t>
  </si>
  <si>
    <t xml:space="preserve"> 4,788,000.00</t>
  </si>
  <si>
    <t xml:space="preserve"> 27,659,597.54</t>
  </si>
  <si>
    <t xml:space="preserve"> 11.08.2025 11:53:48</t>
  </si>
  <si>
    <t xml:space="preserve"> REF:1989852067e4893e SIMAPP FT FROM GILBERTO EUGENE TARIMO TO SHAODU Avelin Tarimo N/A</t>
  </si>
  <si>
    <t xml:space="preserve"> 11.08.2025 11:49:29</t>
  </si>
  <si>
    <t xml:space="preserve"> 30,599,597.54</t>
  </si>
  <si>
    <t xml:space="preserve"> 11.08.2025 11:57:56</t>
  </si>
  <si>
    <t xml:space="preserve"> REF:1989855d062a4bbd AGENCY FT AB17549024170301769523:RAJABU:Deposit N/A</t>
  </si>
  <si>
    <t xml:space="preserve"> 32,049,597.54</t>
  </si>
  <si>
    <t xml:space="preserve"> 11.08.2025 12:13:54</t>
  </si>
  <si>
    <t xml:space="preserve"> REF:198986464d4d98df SIMAPP FT FROM NESTORY CHRISPIN MTEY TO SHAODU Malipo N/A</t>
  </si>
  <si>
    <t xml:space="preserve"> 11.08.2025 12:09:34</t>
  </si>
  <si>
    <t xml:space="preserve"> 34,319,597.54</t>
  </si>
  <si>
    <t xml:space="preserve"> 11.08.2025 12:19:52</t>
  </si>
  <si>
    <t xml:space="preserve"> REF:1989869e1405f9dc SIMAPP FT FROM LASHIDI DOMINIKI SAIDI TO SHAODU  N/A</t>
  </si>
  <si>
    <t xml:space="preserve"> 11.08.2025 12:15:32</t>
  </si>
  <si>
    <t xml:space="preserve"> 35,964,597.54</t>
  </si>
  <si>
    <t xml:space="preserve"> 11.08.2025 12:32:13</t>
  </si>
  <si>
    <t xml:space="preserve"> REF:1989875303d44bf7 SIMAPP FT FROM OMAR SAID OMAR TO SHAODU  N/A</t>
  </si>
  <si>
    <t xml:space="preserve"> 11.08.2025 12:27:53</t>
  </si>
  <si>
    <t xml:space="preserve"> 43,964,597.54</t>
  </si>
  <si>
    <t xml:space="preserve"> 11.08.2025 13:19:43</t>
  </si>
  <si>
    <t xml:space="preserve"> REF:19898a0ace8918b8 AGENCY FT AB17549073234375032138:Ezra:Kuweka N/A</t>
  </si>
  <si>
    <t xml:space="preserve"> 11.08.2025 13:19:42</t>
  </si>
  <si>
    <t xml:space="preserve"> 46,964,597.54</t>
  </si>
  <si>
    <t xml:space="preserve"> REF:19898a0af9479ba3 SIMAPP FT FROM NESTORY CHRISPIN MTEY TO SHAODU Malipo N/A</t>
  </si>
  <si>
    <t xml:space="preserve"> 11.08.2025 13:15:24</t>
  </si>
  <si>
    <t xml:space="preserve"> 49,644,597.54</t>
  </si>
  <si>
    <t xml:space="preserve"> 11.08.2025 13:43:45</t>
  </si>
  <si>
    <t xml:space="preserve"> REF:19898b6af3b23872 IB FT FROM MU-GILI COMPANY LIMITED TO SHAODU  ALMINIUM MATERIALS FOR </t>
  </si>
  <si>
    <t xml:space="preserve"> 28,912,447.46</t>
  </si>
  <si>
    <t xml:space="preserve"> 78,557,045</t>
  </si>
  <si>
    <t xml:space="preserve"> 11.08.2025 14:31:35</t>
  </si>
  <si>
    <t xml:space="preserve"> REF:19898e275d475a74 SIMAPP FT FROM PROSPER SALVATOR MEELA TO SHAODU  N/A</t>
  </si>
  <si>
    <t xml:space="preserve"> 11.08.2025 14:27:14</t>
  </si>
  <si>
    <t xml:space="preserve"> 445,000.00</t>
  </si>
  <si>
    <t xml:space="preserve"> 79,002,045</t>
  </si>
  <si>
    <t xml:space="preserve"> 11.08.2025 15:15:38</t>
  </si>
  <si>
    <t xml:space="preserve"> REF:198990ace304facc IB FT FROM SHAODU BUILDING MATERIAL LIMITED TO GOODWILL  PURCHASE</t>
  </si>
  <si>
    <t xml:space="preserve"> 1,316,700.00</t>
  </si>
  <si>
    <t xml:space="preserve"> 77,685,345</t>
  </si>
  <si>
    <t xml:space="preserve"> 11.08.2025 15:15:50</t>
  </si>
  <si>
    <t xml:space="preserve"> TMS CASH DEPOSIT MALIFIMBO . REF:FB22721754914550</t>
  </si>
  <si>
    <t xml:space="preserve"> 28,987,200.00</t>
  </si>
  <si>
    <t xml:space="preserve"> 106,672,545</t>
  </si>
  <si>
    <t xml:space="preserve"> 11.08.2025 16:26:04</t>
  </si>
  <si>
    <t xml:space="preserve"> REF:198994b4af5bdacf AGENCY FT AB17549185048617909246:Dp:Dp N/A</t>
  </si>
  <si>
    <t xml:space="preserve"> 107,002,545</t>
  </si>
  <si>
    <t xml:space="preserve"> 11.08.2025 16:31:11</t>
  </si>
  <si>
    <t xml:space="preserve"> 198994ff6880ead5 CARD FUND TRANSFER AGENCY AB17549188098233906446:ADELINA</t>
  </si>
  <si>
    <t xml:space="preserve"> 11.08.2025 16:31:10</t>
  </si>
  <si>
    <t xml:space="preserve"> 6,990,000.00</t>
  </si>
  <si>
    <t xml:space="preserve"> 113,992,545</t>
  </si>
  <si>
    <t xml:space="preserve"> 11.08.2025 16:33:17</t>
  </si>
  <si>
    <t xml:space="preserve"> REF:1989951d0b844b8e AGENCY FT AB17549189321077174388:ADELINA:Akiba N/A</t>
  </si>
  <si>
    <t xml:space="preserve"> 11.08.2025 16:33:16</t>
  </si>
  <si>
    <t xml:space="preserve"> 116,002,545</t>
  </si>
  <si>
    <t xml:space="preserve"> 11.08.2025 17:48:41</t>
  </si>
  <si>
    <t xml:space="preserve"> REF:1989996ea69cfb9d AGENCY FT AB17549234608801935183:Peter kavishe:Deposit N/A</t>
  </si>
  <si>
    <t xml:space="preserve"> 11.08.2025 17:48:40</t>
  </si>
  <si>
    <t xml:space="preserve"> 7,740,000.00</t>
  </si>
  <si>
    <t xml:space="preserve"> 123,742,545</t>
  </si>
  <si>
    <t xml:space="preserve"> 11.08.2025 17:52:11</t>
  </si>
  <si>
    <t xml:space="preserve"> REF:198999a22397a992 IB FT FROM SHAODU BUILDING MATERIAL LIMITED TO GLOBAL  PURCHASE</t>
  </si>
  <si>
    <t xml:space="preserve"> 38,742,545</t>
  </si>
  <si>
    <t xml:space="preserve"> 11.08.2025 17:54:35</t>
  </si>
  <si>
    <t xml:space="preserve"> REF:198999c546d4499e IB FT FROM SHAODU BUILDING MATERIAL LIMITED TO XINGHAO  PURCHASE</t>
  </si>
  <si>
    <t xml:space="preserve"> 742,545</t>
  </si>
  <si>
    <t xml:space="preserve"> 11.08.2025 19:57:30</t>
  </si>
  <si>
    <t xml:space="preserve"> REF:1989a0cce9dc0aa6 SIMAPP FT FROM SWEDI ANDREA MWENDA TO SHAODU  N/A</t>
  </si>
  <si>
    <t xml:space="preserve"> 11.08.2025 19:53:07</t>
  </si>
  <si>
    <t xml:space="preserve"> 840,500.00</t>
  </si>
  <si>
    <t xml:space="preserve"> 1,583,045</t>
  </si>
  <si>
    <t xml:space="preserve"> 11.08.2025 20:17:08</t>
  </si>
  <si>
    <t xml:space="preserve"> REF:1989a22caa230b69 ESB TIPS YAS/ZANTEL 501-25258299566236 25571193798 ALUMINIUM.   PROFI</t>
  </si>
  <si>
    <t xml:space="preserve"> 3,673,045</t>
  </si>
  <si>
    <t xml:space="preserve"> 11.08.2025 20:19:21</t>
  </si>
  <si>
    <t xml:space="preserve"> REF:1989a20dea98c83b SIMAPP FT FROM ISSA RIDHIWANI MFINANGA TO SHAODU  N/A</t>
  </si>
  <si>
    <t xml:space="preserve"> 11.08.2025 20:15:02</t>
  </si>
  <si>
    <t xml:space="preserve"> 2,933,045</t>
  </si>
  <si>
    <t xml:space="preserve"> 12.08.2025 03:57:56</t>
  </si>
  <si>
    <t xml:space="preserve"> 3,672,685</t>
  </si>
  <si>
    <t xml:space="preserve"> 12.08.2025 03:58:50</t>
  </si>
  <si>
    <t xml:space="preserve"> 3,672,325</t>
  </si>
  <si>
    <t xml:space="preserve"> 12.08.2025 08:45:06</t>
  </si>
  <si>
    <t xml:space="preserve"> REF:1989ccb9bf8d6bbd AGENCY FT AB17549772458548869539:Stinus:Deposits N/A</t>
  </si>
  <si>
    <t xml:space="preserve"> 12.08.2025 08:45:05</t>
  </si>
  <si>
    <t xml:space="preserve"> 5,872,325</t>
  </si>
  <si>
    <t xml:space="preserve"> 12.08.2025 09:25:06</t>
  </si>
  <si>
    <t xml:space="preserve"> REF:1989cf03b8ea0ae8 SIMAPP FT FROM ROZINA AROBOGAST TARIMO TO SHAODU  N/A</t>
  </si>
  <si>
    <t xml:space="preserve"> 12.08.2025 09:20:46</t>
  </si>
  <si>
    <t xml:space="preserve"> 6,160,000.00</t>
  </si>
  <si>
    <t xml:space="preserve"> 12,032,325</t>
  </si>
  <si>
    <t xml:space="preserve"> 12.08.2025 09:41:19</t>
  </si>
  <si>
    <t xml:space="preserve"> REF:1989cff1573eabdf SIMAPP FT FROM GOODLUCK JUMA KIMASI TO SHAODU  N/A</t>
  </si>
  <si>
    <t xml:space="preserve"> 12.08.2025 09:36:59</t>
  </si>
  <si>
    <t xml:space="preserve"> 12,702,325</t>
  </si>
  <si>
    <t xml:space="preserve"> 12.08.2025 09:44:40</t>
  </si>
  <si>
    <t xml:space="preserve"> REF:1989d02257073a29 AGENCY FT AB17549808200305848918:Goodluck:Deposits N/A</t>
  </si>
  <si>
    <t xml:space="preserve"> 13,032,325</t>
  </si>
  <si>
    <t xml:space="preserve"> 12.08.2025 09:52:36</t>
  </si>
  <si>
    <t xml:space="preserve"> REF:1989d096899498e0 SIMAPP FT FROM ROZINA AROBOGAST TARIMO TO SHAODU  N/A</t>
  </si>
  <si>
    <t xml:space="preserve"> 12.08.2025 09:48:16</t>
  </si>
  <si>
    <t xml:space="preserve"> 1,440,600.00</t>
  </si>
  <si>
    <t xml:space="preserve"> 14,472,925</t>
  </si>
  <si>
    <t xml:space="preserve"> 12.08.2025 10:22:52</t>
  </si>
  <si>
    <t xml:space="preserve"> REF:1989d251fe8f386f AGENCY FT AB17549831123907546860:Hellen:Akib N/A</t>
  </si>
  <si>
    <t xml:space="preserve"> 15,922,925</t>
  </si>
  <si>
    <t xml:space="preserve"> 12.08.2025 11:15:39</t>
  </si>
  <si>
    <t xml:space="preserve"> REF:1989d55622459955 AGENCY FT AB17549862741596644360:Anna sanga:Dp N/A</t>
  </si>
  <si>
    <t xml:space="preserve"> 3,495,000.00</t>
  </si>
  <si>
    <t xml:space="preserve"> 19,417,925</t>
  </si>
  <si>
    <t xml:space="preserve"> 12.08.2025 11:18:37</t>
  </si>
  <si>
    <t xml:space="preserve"> REF:1989d582b63d6913 SIMAPP FT FROM PRISCUS MAIKO KANJE TO SHAODU  N/A</t>
  </si>
  <si>
    <t xml:space="preserve"> 12.08.2025 11:14:18</t>
  </si>
  <si>
    <t xml:space="preserve"> 6,268,000.00</t>
  </si>
  <si>
    <t xml:space="preserve"> 25,685,925</t>
  </si>
  <si>
    <t xml:space="preserve"> 12.08.2025 11:59:26</t>
  </si>
  <si>
    <t xml:space="preserve"> REF:1989d7d87cb9ea5f IB FT FROM MOTARA COMPANY LIMITED TO SHAODU  CEMENT PAYMENT</t>
  </si>
  <si>
    <t xml:space="preserve"> 34,385,925</t>
  </si>
  <si>
    <t xml:space="preserve"> 12.08.2025 12:00:23</t>
  </si>
  <si>
    <t xml:space="preserve"> REF:1989d7e67d6c59b4 SIMAPP FT FROM MWANAISHA AMIRI MGOSI TO SHAODU  N/A</t>
  </si>
  <si>
    <t xml:space="preserve"> 12.08.2025 11:56:03</t>
  </si>
  <si>
    <t xml:space="preserve"> 34,765,925</t>
  </si>
  <si>
    <t xml:space="preserve"> 12.08.2025 12:05:14</t>
  </si>
  <si>
    <t xml:space="preserve"> REF:1989d82d7d36e9e4 AGENCY FT AB17549892543091470729:Ibra:Kuweka N/A</t>
  </si>
  <si>
    <t xml:space="preserve"> 37,445,925</t>
  </si>
  <si>
    <t xml:space="preserve"> 12.08.2025 12:05:45</t>
  </si>
  <si>
    <t xml:space="preserve"> REF:1989d834ed0fea64 SIMAPP FT FROM DAUDI JUMA KIBINGIRA TO SHAODU  N/A</t>
  </si>
  <si>
    <t xml:space="preserve"> 12.08.2025 12:01:25</t>
  </si>
  <si>
    <t xml:space="preserve"> 47,445,925</t>
  </si>
  <si>
    <t xml:space="preserve"> 12.08.2025 12:11:49</t>
  </si>
  <si>
    <t xml:space="preserve"> REF:1989d88de4c39adb SIMAPP FT FROM GERALD GODFREY MOSHA TO SHAODU madirisha aluminium cha</t>
  </si>
  <si>
    <t xml:space="preserve"> 12.08.2025 12:07:29</t>
  </si>
  <si>
    <t xml:space="preserve"> 51,695,925</t>
  </si>
  <si>
    <t xml:space="preserve"> 12.08.2025 12:23:17</t>
  </si>
  <si>
    <t xml:space="preserve"> REF:1989d935ee7c08fd AGENCY FT AB17549903374596341403:Daudi:Akiba N/A</t>
  </si>
  <si>
    <t xml:space="preserve"> 12,853,000.00</t>
  </si>
  <si>
    <t xml:space="preserve"> 64,548,925</t>
  </si>
  <si>
    <t xml:space="preserve"> 12.08.2025 12:29:49</t>
  </si>
  <si>
    <t xml:space="preserve"> REF:1989d99574689b81 AGENCY FT AB17549907285556105959:KISAMO:Kuweka N/A</t>
  </si>
  <si>
    <t xml:space="preserve"> 12.08.2025 12:29:48</t>
  </si>
  <si>
    <t xml:space="preserve"> 72,948,925</t>
  </si>
  <si>
    <t xml:space="preserve"> 12.08.2025 13:07:46</t>
  </si>
  <si>
    <t xml:space="preserve"> 1989dbbfd55aa9de CARD FUND TRANSFER AGENCY AB17549929994558585260:Dp</t>
  </si>
  <si>
    <t xml:space="preserve"> 12.08.2025 13:07:45</t>
  </si>
  <si>
    <t xml:space="preserve"> 5,575,000.00</t>
  </si>
  <si>
    <t xml:space="preserve"> 78,523,925</t>
  </si>
  <si>
    <t xml:space="preserve"> 12.08.2025 13:36:12</t>
  </si>
  <si>
    <t xml:space="preserve"> REF:1989dd61fa218863 AGENCY FT AB17549947122571764188:CRC:Manunuzi N/A</t>
  </si>
  <si>
    <t xml:space="preserve"> 79,723,925</t>
  </si>
  <si>
    <t xml:space="preserve"> 12.08.2025 13:40:14</t>
  </si>
  <si>
    <t xml:space="preserve"> REF:1989dd9d011ae803 AGENCY FT AB17549949539531675861:MLANGA HDR:Deposit N/A</t>
  </si>
  <si>
    <t xml:space="preserve"> 81,173,925</t>
  </si>
  <si>
    <t xml:space="preserve"> 12.08.2025 13:40:34</t>
  </si>
  <si>
    <t xml:space="preserve"> REF:1989dda1c6913ae0 SIMAPP FT FROM ANDREW ZEBEDAYO KACHIWILE TO SHAODU  N/A</t>
  </si>
  <si>
    <t xml:space="preserve"> 12.08.2025 13:36:13</t>
  </si>
  <si>
    <t xml:space="preserve"> 396,000.00</t>
  </si>
  <si>
    <t xml:space="preserve"> 81,569,925</t>
  </si>
  <si>
    <t xml:space="preserve"> 12.08.2025 14:03:35</t>
  </si>
  <si>
    <t xml:space="preserve"> REF:1989def2fd8d3946 SIMAPP FT FROM FRANK LUCAS NKILILA TO SHAODU  N/A</t>
  </si>
  <si>
    <t xml:space="preserve"> 12.08.2025 13:59:15</t>
  </si>
  <si>
    <t xml:space="preserve"> 82,559,925</t>
  </si>
  <si>
    <t xml:space="preserve"> 12.08.2025 14:11:33</t>
  </si>
  <si>
    <t xml:space="preserve"> REF:1989df67ae75f9c7 SIMAPP FT FROM TONY THOMAS NGOWI TO SHAODU  N/A</t>
  </si>
  <si>
    <t xml:space="preserve"> 12.08.2025 14:07:13</t>
  </si>
  <si>
    <t xml:space="preserve"> 84,559,925</t>
  </si>
  <si>
    <t xml:space="preserve"> 12.08.2025 14:16:56</t>
  </si>
  <si>
    <t xml:space="preserve"> FUND TRANS FROM YOSHUA WARETA KAGOSE                                                      </t>
  </si>
  <si>
    <t xml:space="preserve"> 10,205,000.00</t>
  </si>
  <si>
    <t xml:space="preserve"> 94,764,925</t>
  </si>
  <si>
    <t xml:space="preserve"> 12.08.2025 14:28:55</t>
  </si>
  <si>
    <t xml:space="preserve"> REF:1989e0661bca8aa0 SIMAPP FT FROM LABAN MUSA HAMISI TO SHAODU  N/A</t>
  </si>
  <si>
    <t xml:space="preserve"> 12.08.2025 14:24:35</t>
  </si>
  <si>
    <t xml:space="preserve"> 1,163,800.00</t>
  </si>
  <si>
    <t xml:space="preserve"> 95,928,725</t>
  </si>
  <si>
    <t xml:space="preserve"> 12.08.2025 14:29:30</t>
  </si>
  <si>
    <t xml:space="preserve"> REF:1989e06ead17babb AGENCY FT AB17549979099585979441:Shadurack:Kuweka N/A</t>
  </si>
  <si>
    <t xml:space="preserve"> 12.08.2025 14:29:29</t>
  </si>
  <si>
    <t xml:space="preserve"> 12,165,000.00</t>
  </si>
  <si>
    <t xml:space="preserve"> 108,093,725</t>
  </si>
  <si>
    <t xml:space="preserve"> 12.08.2025 15:02:40</t>
  </si>
  <si>
    <t xml:space="preserve"> REF:1989e2544672da2b SIMAPP FT FROM ASIA JUMA MZEE TO SHAODU  N/A</t>
  </si>
  <si>
    <t xml:space="preserve"> 12.08.2025 14:58:19</t>
  </si>
  <si>
    <t xml:space="preserve"> 592,000.00</t>
  </si>
  <si>
    <t xml:space="preserve"> 108,685,725</t>
  </si>
  <si>
    <t xml:space="preserve"> 12.08.2025 15:04:15</t>
  </si>
  <si>
    <t xml:space="preserve"> REF:1989e26bcf49ca8b SIMAPP FT FROM MWANAISHA AMIRI MGOSI TO SHAODU  N/A</t>
  </si>
  <si>
    <t xml:space="preserve"> 12.08.2025 14:59:55</t>
  </si>
  <si>
    <t xml:space="preserve"> 109,125,725</t>
  </si>
  <si>
    <t xml:space="preserve"> 12.08.2025 15:24:53</t>
  </si>
  <si>
    <t xml:space="preserve"> REF:1989e399d4c45b14 IB FT FROM JIUXING TANZANIA MINING C TO SHAODU  JIUXING</t>
  </si>
  <si>
    <t xml:space="preserve"> 12.08.2025 15:24:52</t>
  </si>
  <si>
    <t xml:space="preserve"> 116,425,725</t>
  </si>
  <si>
    <t xml:space="preserve"> 12.08.2025 15:29:11</t>
  </si>
  <si>
    <t xml:space="preserve"> REF:1989e3d8bd61594a AGENCY FT AB17550014901677187972:Ally omary:Dp N/A</t>
  </si>
  <si>
    <t xml:space="preserve"> 12.08.2025 15:29:10</t>
  </si>
  <si>
    <t xml:space="preserve"> 116,925,725</t>
  </si>
  <si>
    <t xml:space="preserve"> 12.08.2025 15:34:59</t>
  </si>
  <si>
    <t xml:space="preserve"> REF:1989e42db686fbe2 IB FT FROM MU-GILI COMPANY LIMITED TO SHAODU  BRUSH FOR ALMINIUM WIND</t>
  </si>
  <si>
    <t xml:space="preserve"> 12.08.2025 15:34:58</t>
  </si>
  <si>
    <t xml:space="preserve"> 117,229,725</t>
  </si>
  <si>
    <t xml:space="preserve"> 12.08.2025 15:58:17</t>
  </si>
  <si>
    <t xml:space="preserve"> TMS CASH DEPOSIT ESTER KAJIRU - REF:FB66731755003496</t>
  </si>
  <si>
    <t xml:space="preserve"> 12.08.2025 15:58:16</t>
  </si>
  <si>
    <t xml:space="preserve"> 125,629,725</t>
  </si>
  <si>
    <t xml:space="preserve"> 12.08.2025 16:31:20</t>
  </si>
  <si>
    <t xml:space="preserve"> REF:1989e76768d1396e SIMAPP FT FROM DENIS ONESPHOR MTENGA TO SHAODU  N/A</t>
  </si>
  <si>
    <t xml:space="preserve"> 12.08.2025 16:27:00</t>
  </si>
  <si>
    <t xml:space="preserve"> 128,489,725</t>
  </si>
  <si>
    <t xml:space="preserve"> 12.08.2025 17:35:00</t>
  </si>
  <si>
    <t xml:space="preserve"> REF:1989eb4b81a4ab0d IB GePG BIL 9910845927647 REC 925224356835296 SHAODU BUILDING MATERIA</t>
  </si>
  <si>
    <t xml:space="preserve"> 37,500.00</t>
  </si>
  <si>
    <t xml:space="preserve"> 128,452,225</t>
  </si>
  <si>
    <t xml:space="preserve"> 12.08.2025 17:35:01</t>
  </si>
  <si>
    <t xml:space="preserve"> REF:1989eb4b81a4ab0d CHARGE: GePG VIA IB</t>
  </si>
  <si>
    <t xml:space="preserve"> 128,451,625</t>
  </si>
  <si>
    <t xml:space="preserve"> 12.08.2025 18:23:19</t>
  </si>
  <si>
    <t xml:space="preserve"> REF:1989edcdc49afa39 AGENCY FT AB17550119307617743478:MPITA:Malipo N/A</t>
  </si>
  <si>
    <t xml:space="preserve"> 129,451,625</t>
  </si>
  <si>
    <t xml:space="preserve"> 12.08.2025 19:00:30</t>
  </si>
  <si>
    <t xml:space="preserve"> REF:1989eff084e59a40 SIMAPP FT FROM SWEDI ANDREA MWENDA TO SHAODU  N/A</t>
  </si>
  <si>
    <t xml:space="preserve"> 12.08.2025 18:56:10</t>
  </si>
  <si>
    <t xml:space="preserve"> 455,000.00</t>
  </si>
  <si>
    <t xml:space="preserve"> 129,906,625</t>
  </si>
  <si>
    <t xml:space="preserve"> 12.08.2025 19:40:44</t>
  </si>
  <si>
    <t xml:space="preserve"> REF:1989f23c8cb15997 SIMAPP FT FROM ISSA RIDHIWANI MFINANGA TO SHAODU  N/A</t>
  </si>
  <si>
    <t xml:space="preserve"> 12.08.2025 19:36:23</t>
  </si>
  <si>
    <t xml:space="preserve"> 130,106,625</t>
  </si>
  <si>
    <t xml:space="preserve"> 12.08.2025 21:00:33</t>
  </si>
  <si>
    <t xml:space="preserve"> REF:1989f6cecf55883e IB FT FROM SHAODU BUILDING MATERIAL LIMITED TO KEDA  PURCHASE</t>
  </si>
  <si>
    <t xml:space="preserve"> 50,106,625</t>
  </si>
  <si>
    <t xml:space="preserve"> 12.08.2025 21:03:19</t>
  </si>
  <si>
    <t xml:space="preserve"> REF:1989f6f785898952 IB FT FROM SHAODU BUILDING MATERIAL LIMITED TO XINGHAO  PURCHASE</t>
  </si>
  <si>
    <t xml:space="preserve"> 106,625</t>
  </si>
  <si>
    <t xml:space="preserve"> 13.08.2025 08:26:56</t>
  </si>
  <si>
    <t xml:space="preserve"> REF:198a1e157515685c SIMAPP FT FROM BAHATI PIUS SEGERETI TO SHAODU  N/A</t>
  </si>
  <si>
    <t xml:space="preserve"> 13.08.2025 08:22:36</t>
  </si>
  <si>
    <t xml:space="preserve"> 6,085,000.00</t>
  </si>
  <si>
    <t xml:space="preserve"> 6,191,625</t>
  </si>
  <si>
    <t xml:space="preserve"> 13.08.2025 10:01:24</t>
  </si>
  <si>
    <t xml:space="preserve"> REF:198a237d237c495a SIMAPP FT FROM MAULID MOHAMED KAWALA TO SHAODU  N/A</t>
  </si>
  <si>
    <t xml:space="preserve"> 13.08.2025 09:57:04</t>
  </si>
  <si>
    <t xml:space="preserve"> 15,171,625</t>
  </si>
  <si>
    <t xml:space="preserve"> 13.08.2025 10:09:16</t>
  </si>
  <si>
    <t xml:space="preserve"> REF:198a23f03b3d5be3 AGENCY FT AB17550686951621398547:Peter tarimo:Deposits N/A</t>
  </si>
  <si>
    <t xml:space="preserve"> 13.08.2025 10:09:15</t>
  </si>
  <si>
    <t xml:space="preserve"> 20,191,625</t>
  </si>
  <si>
    <t xml:space="preserve"> 13.08.2025 10:09:49</t>
  </si>
  <si>
    <t xml:space="preserve"> REF:198a23f81e6a1a8e AGENCY FT AB17550687270083249157:Seth:Save N/A</t>
  </si>
  <si>
    <t xml:space="preserve"> 21,641,625</t>
  </si>
  <si>
    <t xml:space="preserve"> 13.08.2025 10:19:11</t>
  </si>
  <si>
    <t xml:space="preserve"> REF:198a248192394968 SIMAPP FT FROM BRENDA HENRY MTENGA TO SHAODU  N/A</t>
  </si>
  <si>
    <t xml:space="preserve"> 13.08.2025 10:14:50</t>
  </si>
  <si>
    <t xml:space="preserve"> 23,101,625</t>
  </si>
  <si>
    <t xml:space="preserve"> 13.08.2025 10:23:17</t>
  </si>
  <si>
    <t xml:space="preserve"> REF:198a24bdba5d3ba1 SIMAPP FT FROM BAHATI PIUS SEGERETI TO SHAODU  N/A</t>
  </si>
  <si>
    <t xml:space="preserve"> 13.08.2025 10:18:57</t>
  </si>
  <si>
    <t xml:space="preserve"> 24,001,625</t>
  </si>
  <si>
    <t xml:space="preserve"> 13.08.2025 11:40:24</t>
  </si>
  <si>
    <t xml:space="preserve"> REF:198a292711c929ad IB FT FROM LUO WEN TO SHAODU  TRANSFER</t>
  </si>
  <si>
    <t xml:space="preserve"> 13.08.2025 11:40:23</t>
  </si>
  <si>
    <t xml:space="preserve"> 25,711,625</t>
  </si>
  <si>
    <t xml:space="preserve"> 13.08.2025 11:42:43</t>
  </si>
  <si>
    <t xml:space="preserve"> REF:198a29491cb51a3d AGENCY FT AB17550743004964237918:Kipara:Dep N/A</t>
  </si>
  <si>
    <t xml:space="preserve"> 13.08.2025 11:42:42</t>
  </si>
  <si>
    <t xml:space="preserve"> 26,711,625</t>
  </si>
  <si>
    <t xml:space="preserve"> 13.08.2025 11:47:58</t>
  </si>
  <si>
    <t xml:space="preserve"> REF:198a2996511c0a34 AGENCY FT AB17550746182841266046:Kipara:Dep N/A</t>
  </si>
  <si>
    <t xml:space="preserve"> 26,751,625</t>
  </si>
  <si>
    <t xml:space="preserve"> 13.08.2025 11:50:38</t>
  </si>
  <si>
    <t xml:space="preserve"> REF:198a29bd19c34954 AGENCY FT AB17550747721309230387:Kipara:Dep N/A</t>
  </si>
  <si>
    <t xml:space="preserve"> 13.08.2025 11:50:37</t>
  </si>
  <si>
    <t xml:space="preserve"> 27,191,625</t>
  </si>
  <si>
    <t xml:space="preserve"> 13.08.2025 12:22:57</t>
  </si>
  <si>
    <t xml:space="preserve"> REF:198a2b9694a0dbd0 AGENCY FT AB17550767165777570731:Daudi:Akiba N/A</t>
  </si>
  <si>
    <t xml:space="preserve"> 13.08.2025 12:22:56</t>
  </si>
  <si>
    <t xml:space="preserve"> 28,226,625</t>
  </si>
  <si>
    <t xml:space="preserve"> 13.08.2025 12:33:24</t>
  </si>
  <si>
    <t xml:space="preserve"> REF:198a2c2fbd59cae5 AGENCY FT AB17550773439276170580:Sever:Dp N/A</t>
  </si>
  <si>
    <t xml:space="preserve"> 28,546,625</t>
  </si>
  <si>
    <t xml:space="preserve"> 13.08.2025 12:36:34</t>
  </si>
  <si>
    <t xml:space="preserve"> REF:198a2c5e1f9c2aae AGENCY FT AB17550775336181725119:Salimin:Dp N/A</t>
  </si>
  <si>
    <t xml:space="preserve"> 2,565,000.00</t>
  </si>
  <si>
    <t xml:space="preserve"> 31,111,625</t>
  </si>
  <si>
    <t xml:space="preserve"> 13.08.2025 12:40:02</t>
  </si>
  <si>
    <t xml:space="preserve"> REF:198a2c90eae1284e SIMAPP FT FROM ASIA JUMA MZEE TO SHAODU  N/A</t>
  </si>
  <si>
    <t xml:space="preserve"> 13.08.2025 12:35:42</t>
  </si>
  <si>
    <t xml:space="preserve"> 335,000.00</t>
  </si>
  <si>
    <t xml:space="preserve"> 31,446,625</t>
  </si>
  <si>
    <t xml:space="preserve"> 13.08.2025 12:57:36</t>
  </si>
  <si>
    <t xml:space="preserve"> REF:198a2d922b483a0b AGENCY FT AB17550787956091648690:Jackson:Deposit N/A</t>
  </si>
  <si>
    <t xml:space="preserve"> 33,946,625</t>
  </si>
  <si>
    <t xml:space="preserve"> 13.08.2025 13:09:57</t>
  </si>
  <si>
    <t xml:space="preserve"> REF:198a2e4715ff4889 AGENCY FT AB17550795365467863740:Mussa:Dpst N/A</t>
  </si>
  <si>
    <t xml:space="preserve"> 34,606,625</t>
  </si>
  <si>
    <t xml:space="preserve"> 13.08.2025 13:13:09</t>
  </si>
  <si>
    <t xml:space="preserve"> REF:198a2e7602352812 SIMAPP FT FROM MWANAISHA AMIRI MGOSI TO SHAODU  N/A</t>
  </si>
  <si>
    <t xml:space="preserve"> 13.08.2025 13:08:49</t>
  </si>
  <si>
    <t xml:space="preserve"> 870,000.00</t>
  </si>
  <si>
    <t xml:space="preserve"> 35,476,625</t>
  </si>
  <si>
    <t xml:space="preserve"> 13.08.2025 13:37:40</t>
  </si>
  <si>
    <t xml:space="preserve"> REF:198a2fdd22286882 IB FT FROM TANSTAR FURNITURE CO. LIM TO SHAODU  BUY GLASS</t>
  </si>
  <si>
    <t xml:space="preserve"> 35,741,625</t>
  </si>
  <si>
    <t xml:space="preserve"> 13.08.2025 14:21:56</t>
  </si>
  <si>
    <t xml:space="preserve"> REF:198a3265a35e9902 AGENCY FT AB17550838558665360558:T mvungi:Deposit N/A</t>
  </si>
  <si>
    <t xml:space="preserve"> 37,201,625</t>
  </si>
  <si>
    <t xml:space="preserve"> 13.08.2025 14:37:26</t>
  </si>
  <si>
    <t xml:space="preserve"> REF:198a33488a06684e SIMAPP FT FROM MWANAISHA AMIRI MGOSI TO SHAODU  N/A</t>
  </si>
  <si>
    <t xml:space="preserve"> 13.08.2025 14:33:05</t>
  </si>
  <si>
    <t xml:space="preserve"> 37,311,625</t>
  </si>
  <si>
    <t xml:space="preserve"> 13.08.2025 14:44:19</t>
  </si>
  <si>
    <t xml:space="preserve"> REF:198a33ad49790b2d SIMAPP FT FROM ASIA JUMA MZEE TO SHAODU  N/A</t>
  </si>
  <si>
    <t xml:space="preserve"> 13.08.2025 14:39:58</t>
  </si>
  <si>
    <t xml:space="preserve"> 37,431,625</t>
  </si>
  <si>
    <t xml:space="preserve"> 13.08.2025 15:23:07</t>
  </si>
  <si>
    <t xml:space="preserve"> REF:198a35e5628118c0 AGENCY FT AB17550875206969074057:Msangi:Akiba N/A</t>
  </si>
  <si>
    <t xml:space="preserve"> 13.08.2025 15:23:06</t>
  </si>
  <si>
    <t xml:space="preserve"> 38,881,625</t>
  </si>
  <si>
    <t xml:space="preserve"> 13.08.2025 15:35:07</t>
  </si>
  <si>
    <t xml:space="preserve"> REF:198a36955b9ac8c2 AGENCY FT AB17550882458188778090:RAJABU MAISARA:Dep N/A</t>
  </si>
  <si>
    <t xml:space="preserve"> 42,881,625</t>
  </si>
  <si>
    <t xml:space="preserve"> 13.08.2025 18:58:02</t>
  </si>
  <si>
    <t xml:space="preserve"> REF:198a4230f8f5880f SIMAPP FT FROM AMANDI ADINANI MRITA TO SHAODU  N/A</t>
  </si>
  <si>
    <t xml:space="preserve"> 13.08.2025 18:53:40</t>
  </si>
  <si>
    <t xml:space="preserve"> 3,950,000.00</t>
  </si>
  <si>
    <t xml:space="preserve"> 46,831,625</t>
  </si>
  <si>
    <t xml:space="preserve"> 13.08.2025 19:22:55</t>
  </si>
  <si>
    <t xml:space="preserve"> REF:198a439e92cfc880 IB FT FROM SHAODU BUILDING MATERIAL LIMITED TO GLOBAL  PURCHASE</t>
  </si>
  <si>
    <t xml:space="preserve"> 34,831,625</t>
  </si>
  <si>
    <t xml:space="preserve"> 13.08.2025 19:26:04</t>
  </si>
  <si>
    <t xml:space="preserve"> REF:198a43cc343549de IB FT FROM SHAODU BUILDING MATERIAL LIMITED TO XINGHAO  PURCHASE</t>
  </si>
  <si>
    <t xml:space="preserve"> 34,000,000.00</t>
  </si>
  <si>
    <t xml:space="preserve"> 831,625</t>
  </si>
  <si>
    <t xml:space="preserve"> 13.08.2025 21:06:27</t>
  </si>
  <si>
    <t xml:space="preserve"> REF:198a498aef009bdf SIMAPP FT FROM SWEDI ANDREA MWENDA TO SHAODU  N/A</t>
  </si>
  <si>
    <t xml:space="preserve"> 13.08.2025 21:02:06</t>
  </si>
  <si>
    <t xml:space="preserve"> 1,481,625</t>
  </si>
  <si>
    <t xml:space="preserve"> 13.08.2025 21:46:13</t>
  </si>
  <si>
    <t xml:space="preserve"> REF:198a4bd1b17abb79 SIMAPP FT FROM SWEDI ANDREA MWENDA TO SHAODU  N/A</t>
  </si>
  <si>
    <t xml:space="preserve"> 13.08.2025 21:41:53</t>
  </si>
  <si>
    <t xml:space="preserve"> 397,500.00</t>
  </si>
  <si>
    <t xml:space="preserve"> 1,879,125</t>
  </si>
  <si>
    <t xml:space="preserve"> 14.08.2025 02:54:20</t>
  </si>
  <si>
    <t xml:space="preserve"> REF:198a5d72e9283a57 IB FT FROM NP MENGELE INVESTMENT TO SHAODU  Deni</t>
  </si>
  <si>
    <t xml:space="preserve"> 13,879,125</t>
  </si>
  <si>
    <t xml:space="preserve"> 14.08.2025 07:38:37</t>
  </si>
  <si>
    <t xml:space="preserve"> REF:198a6db714bd4ae2 SIMAPP FT FROM SHECKY MOHAMEDI NGWILIZI TO SHAODU  N/A</t>
  </si>
  <si>
    <t xml:space="preserve"> 14.08.2025 07:34:16</t>
  </si>
  <si>
    <t xml:space="preserve"> 14,704,125</t>
  </si>
  <si>
    <t xml:space="preserve"> 14.08.2025 08:13:32</t>
  </si>
  <si>
    <t xml:space="preserve"> REF:198a6fb62d35cbb2 SIMAPP FT FROM AZA GODBLESS MLELI TO SHAODU lulu Cement  N/A</t>
  </si>
  <si>
    <t xml:space="preserve"> 14.08.2025 08:09:09</t>
  </si>
  <si>
    <t xml:space="preserve"> 17,584,125</t>
  </si>
  <si>
    <t xml:space="preserve"> 14.08.2025 09:19:48</t>
  </si>
  <si>
    <t xml:space="preserve"> REF:198a73813e14cba6 IB FT FROM JIUXING TANZANIA MINING C TO SHAODU  Jiuxing Cement</t>
  </si>
  <si>
    <t xml:space="preserve"> 14.08.2025 09:19:47</t>
  </si>
  <si>
    <t xml:space="preserve"> 24,884,125</t>
  </si>
  <si>
    <t xml:space="preserve"> 14.08.2025 10:42:46</t>
  </si>
  <si>
    <t xml:space="preserve"> REF:198a78804a9468ea ESB TIPS YAS/ZANTEL 501-25784922732084 25571268076 NASOR MOHAMED ISSA</t>
  </si>
  <si>
    <t xml:space="preserve"> 27,584,125</t>
  </si>
  <si>
    <t xml:space="preserve"> 14.08.2025 11:32:49</t>
  </si>
  <si>
    <t xml:space="preserve"> REF:198a7b1dd03ee8fb SIMAPP FT FROM JACKSON LABAN MUNUO TO SHAODU  N/A</t>
  </si>
  <si>
    <t xml:space="preserve"> 14.08.2025 11:28:28</t>
  </si>
  <si>
    <t xml:space="preserve"> 30,584,125</t>
  </si>
  <si>
    <t xml:space="preserve"> 14.08.2025 12:01:35</t>
  </si>
  <si>
    <t xml:space="preserve"> REF:198a7cc338ca89ae SIMAPP FT FROM OMAR SAID OMAR TO SHAODU  N/A</t>
  </si>
  <si>
    <t xml:space="preserve"> 14.08.2025 11:57:14</t>
  </si>
  <si>
    <t xml:space="preserve"> 39,584,125</t>
  </si>
  <si>
    <t xml:space="preserve"> 14.08.2025 12:20:15</t>
  </si>
  <si>
    <t xml:space="preserve"> REF:198a7dd482dfabc1 IB FT FROM HAINAN INTERNATIONAL LTD TO SHAODU  CRDB 250814 02</t>
  </si>
  <si>
    <t xml:space="preserve"> 14.08.2025 12:20:14</t>
  </si>
  <si>
    <t xml:space="preserve"> 61,424,125</t>
  </si>
  <si>
    <t xml:space="preserve"> 14.08.2025 12:23:36</t>
  </si>
  <si>
    <t xml:space="preserve"> REF:198a7e05b4138926 SIMAPP FT FROM NASSOR MOHAMED ISSA TO SHAODU  N/A</t>
  </si>
  <si>
    <t xml:space="preserve"> 14.08.2025 12:19:15</t>
  </si>
  <si>
    <t xml:space="preserve"> 63,539,125</t>
  </si>
  <si>
    <t xml:space="preserve"> 14.08.2025 12:27:49</t>
  </si>
  <si>
    <t xml:space="preserve"> REF:198a7e439924fac4 AGENCY FT AB17551634084639129546:ABDALLAH MTILILA:Deposit N/A</t>
  </si>
  <si>
    <t xml:space="preserve"> 4,079,000.00</t>
  </si>
  <si>
    <t xml:space="preserve"> 67,618,125</t>
  </si>
  <si>
    <t xml:space="preserve"> 14.08.2025 12:49:58</t>
  </si>
  <si>
    <t xml:space="preserve"> REF:198a7f87efec593d IB FT FROM DIDE ENTERPRISES LTD TO SHAODU  Payment by dide entp</t>
  </si>
  <si>
    <t xml:space="preserve"> 14.08.2025 12:49:57</t>
  </si>
  <si>
    <t xml:space="preserve"> 77,278,125</t>
  </si>
  <si>
    <t xml:space="preserve"> 14.08.2025 12:59:18</t>
  </si>
  <si>
    <t xml:space="preserve"> REF:198a8010c25c9ba6 AGENCY FT AB17551652973788303292:Paints and Hardware:Deposite N/A</t>
  </si>
  <si>
    <t xml:space="preserve"> 78,428,125</t>
  </si>
  <si>
    <t xml:space="preserve"> 14.08.2025 13:18:50</t>
  </si>
  <si>
    <t xml:space="preserve"> REF:198a812ee7421a85 IB FT FROM SHAODU BUILDING MATERIAL LIMITED TO GOODWILL  PURCHASE</t>
  </si>
  <si>
    <t xml:space="preserve"> 1,386,594.00</t>
  </si>
  <si>
    <t xml:space="preserve"> 77,041,531</t>
  </si>
  <si>
    <t xml:space="preserve"> 14.08.2025 13:41:01</t>
  </si>
  <si>
    <t xml:space="preserve"> REF:198a8273c2f9abb4 AGENCY FT AB17551678001266557235:Kimambo:Malipo N/A</t>
  </si>
  <si>
    <t xml:space="preserve"> 81,341,531</t>
  </si>
  <si>
    <t xml:space="preserve"> 14.08.2025 14:03:58</t>
  </si>
  <si>
    <t xml:space="preserve"> REF:198a83c40f67597c AGENCY FT AB17551691775652953151:Ngofi hardware:Deposits N/A</t>
  </si>
  <si>
    <t xml:space="preserve"> 82,791,531</t>
  </si>
  <si>
    <t xml:space="preserve"> 14.08.2025 14:35:42</t>
  </si>
  <si>
    <t xml:space="preserve"> REF:198a85947823b822 SIMAPP FT FROM AZA GODBLESS MLELI TO SHAODU  N/A</t>
  </si>
  <si>
    <t xml:space="preserve"> 14.08.2025 14:31:20</t>
  </si>
  <si>
    <t xml:space="preserve"> 83,079,531</t>
  </si>
  <si>
    <t xml:space="preserve"> 14.08.2025 15:27:59</t>
  </si>
  <si>
    <t xml:space="preserve"> REF:198a889278be3a55 SIMAPP FT FROM GODFREY TARIMO DEOGRASIAS TO SHAODU  N/A</t>
  </si>
  <si>
    <t xml:space="preserve"> 14.08.2025 15:23:37</t>
  </si>
  <si>
    <t xml:space="preserve"> 84,539,531</t>
  </si>
  <si>
    <t xml:space="preserve"> 14.08.2025 15:35:12</t>
  </si>
  <si>
    <t xml:space="preserve"> REF:198a88fc33a92be5 AGENCY FT AB17551746503128758868:SHIGELA NYANDA SAYI:MWEKAJI N/A</t>
  </si>
  <si>
    <t xml:space="preserve"> 14.08.2025 15:35:11</t>
  </si>
  <si>
    <t xml:space="preserve"> 93,489,531</t>
  </si>
  <si>
    <t xml:space="preserve"> 14.08.2025 17:08:02</t>
  </si>
  <si>
    <t xml:space="preserve"> REF:198a8e4c59706830 SIMAPP FT FROM MWANAISHA AMIRI MGOSI TO SHAODU  N/A</t>
  </si>
  <si>
    <t xml:space="preserve"> 14.08.2025 17:03:41</t>
  </si>
  <si>
    <t xml:space="preserve"> 98,489,531</t>
  </si>
  <si>
    <t xml:space="preserve"> 14.08.2025 17:49:03</t>
  </si>
  <si>
    <t xml:space="preserve"> TZ#TZ1OL250814000JN#SINOHYDRO CORPORATION LIMITED#OTHERS</t>
  </si>
  <si>
    <t xml:space="preserve"> 35,970,000.00</t>
  </si>
  <si>
    <t xml:space="preserve"> 134,459,531</t>
  </si>
  <si>
    <t xml:space="preserve"> 14.08.2025 18:00:18</t>
  </si>
  <si>
    <t xml:space="preserve"> REF:198a9149bf52fb4c SIMAPP FT FROM HARYSON JACKSON KOMBE TO SHAODU  N/A</t>
  </si>
  <si>
    <t xml:space="preserve"> 14.08.2025 17:55:57</t>
  </si>
  <si>
    <t xml:space="preserve"> 135,919,531</t>
  </si>
  <si>
    <t xml:space="preserve"> 14.08.2025 19:33:07</t>
  </si>
  <si>
    <t xml:space="preserve"> REF:198a9699913b8838 SIMAPP FT FROM SWEDI ANDREA MWENDA TO SHAODU  N/A</t>
  </si>
  <si>
    <t xml:space="preserve"> 14.08.2025 19:28:46</t>
  </si>
  <si>
    <t xml:space="preserve"> 116,500.00</t>
  </si>
  <si>
    <t xml:space="preserve"> 136,036,031</t>
  </si>
  <si>
    <t xml:space="preserve"> 14.08.2025 19:53:59</t>
  </si>
  <si>
    <t xml:space="preserve"> REF:198a97cafb3168a9 SIMAPP FT FROM GODFREY ALFRED TARIMO TO SHAODU  N/A</t>
  </si>
  <si>
    <t xml:space="preserve"> 14.08.2025 19:49:37</t>
  </si>
  <si>
    <t xml:space="preserve"> 137,236,031</t>
  </si>
  <si>
    <t xml:space="preserve"> 14.08.2025 20:35:55</t>
  </si>
  <si>
    <t xml:space="preserve"> REF:198a9a318b528b49 IB FT FROM SHAODU BUILDING MATERIAL LIMITED TO GLOBAL  PURCHASE</t>
  </si>
  <si>
    <t xml:space="preserve"> 67,236,031</t>
  </si>
  <si>
    <t xml:space="preserve"> 14.08.2025 20:39:37</t>
  </si>
  <si>
    <t xml:space="preserve"> REF:198a9a67b9e13a3c IB FT FROM SHAODU BUILDING MATERIAL LIMITED TO KEDA  PURCHASE</t>
  </si>
  <si>
    <t xml:space="preserve"> 7,236,031</t>
  </si>
  <si>
    <t xml:space="preserve"> 15.08.2025 07:23:24</t>
  </si>
  <si>
    <t xml:space="preserve"> REF:198abf3de3e0280b SIMAPP FT FROM ELLY ANDERSON MWANGA TO SHAODU  N/A</t>
  </si>
  <si>
    <t xml:space="preserve"> 15.08.2025 07:19:02</t>
  </si>
  <si>
    <t xml:space="preserve"> 8,696,031</t>
  </si>
  <si>
    <t xml:space="preserve"> 15.08.2025 07:50:39</t>
  </si>
  <si>
    <t xml:space="preserve"> REF:198ac0ccf9dbca45 SIMAPP FT FROM PAUL MATHIAS JONATHAN SHE TO SHAODU  N/A</t>
  </si>
  <si>
    <t xml:space="preserve"> 15.08.2025 07:46:17</t>
  </si>
  <si>
    <t xml:space="preserve"> 10,156,031</t>
  </si>
  <si>
    <t xml:space="preserve"> 15.08.2025 09:01:15</t>
  </si>
  <si>
    <t xml:space="preserve"> REF:198ac4d736349ac1 AGENCY FT AB17552374133114277435:Stinus:Deposits N/A</t>
  </si>
  <si>
    <t xml:space="preserve"> 15.08.2025 09:01:14</t>
  </si>
  <si>
    <t xml:space="preserve"> 16,656,031</t>
  </si>
  <si>
    <t xml:space="preserve"> 15.08.2025 09:46:44</t>
  </si>
  <si>
    <t xml:space="preserve"> REF:198ac771b0c12aff SIMAPP FT FROM ISSA RIDHIWANI MFINANGA TO SHAODU  N/A</t>
  </si>
  <si>
    <t xml:space="preserve"> 15.08.2025 09:42:23</t>
  </si>
  <si>
    <t xml:space="preserve"> 16,938,031</t>
  </si>
  <si>
    <t xml:space="preserve"> 15.08.2025 11:52:07</t>
  </si>
  <si>
    <t xml:space="preserve"> REF:198ace9e1303ea1b SIMAPP FT FROM ISSA RIDHIWANI MFINANGA TO SHAODU  N/A</t>
  </si>
  <si>
    <t xml:space="preserve"> 15.08.2025 11:47:45</t>
  </si>
  <si>
    <t xml:space="preserve"> 16,984,031</t>
  </si>
  <si>
    <t xml:space="preserve"> 15.08.2025 11:58:04</t>
  </si>
  <si>
    <t xml:space="preserve"> REF:198acef4d3540b4a SIMAPP FT FROM MARY GIBSONI ISSANGA TO SHAODU  N/A</t>
  </si>
  <si>
    <t xml:space="preserve"> 15.08.2025 11:53:41</t>
  </si>
  <si>
    <t xml:space="preserve"> 17,444,031</t>
  </si>
  <si>
    <t xml:space="preserve"> 15.08.2025 12:03:07</t>
  </si>
  <si>
    <t xml:space="preserve"> REF:198acf3f45c67961 SIMAPP FT FROM WINFRIDA CHRISTIAN MAHAVA TO SHAODU  N/A</t>
  </si>
  <si>
    <t xml:space="preserve"> 15.08.2025 11:58:45</t>
  </si>
  <si>
    <t xml:space="preserve"> 3,137,500.00</t>
  </si>
  <si>
    <t xml:space="preserve"> 20,581,531</t>
  </si>
  <si>
    <t xml:space="preserve"> 15.08.2025 12:12:54</t>
  </si>
  <si>
    <t xml:space="preserve"> REF:198acfcec3f5ba7f SIMAPP FT FROM OMAR SAID OMAR TO SHAODU  N/A</t>
  </si>
  <si>
    <t xml:space="preserve"> 15.08.2025 12:08:33</t>
  </si>
  <si>
    <t xml:space="preserve"> 24,181,531</t>
  </si>
  <si>
    <t xml:space="preserve"> 15.08.2025 12:47:48</t>
  </si>
  <si>
    <t xml:space="preserve"> REF:198ad1cdf6668b6f SIMAPP FT FROM PAUL WENDELIN KOMBA TO SHAODU  N/A</t>
  </si>
  <si>
    <t xml:space="preserve"> 15.08.2025 12:43:27</t>
  </si>
  <si>
    <t xml:space="preserve"> 832,500.00</t>
  </si>
  <si>
    <t xml:space="preserve"> 25,014,031</t>
  </si>
  <si>
    <t xml:space="preserve"> 15.08.2025 12:57:05</t>
  </si>
  <si>
    <t xml:space="preserve"> REF:198ad255f5b3ba47 AGENCY FT AB17552515640427612276:EZRA:Others N/A</t>
  </si>
  <si>
    <t xml:space="preserve"> 28,214,031</t>
  </si>
  <si>
    <t xml:space="preserve"> 15.08.2025 13:10:13</t>
  </si>
  <si>
    <t xml:space="preserve"> REF:198ad31590dc7ad4 SIMAPP FT FROM EMMANUEL ERNEST CHITALIKA TO SHAODU  N/A</t>
  </si>
  <si>
    <t xml:space="preserve"> 15.08.2025 13:05:49</t>
  </si>
  <si>
    <t xml:space="preserve"> 31,514,031</t>
  </si>
  <si>
    <t xml:space="preserve"> 15.08.2025 13:30:40</t>
  </si>
  <si>
    <t xml:space="preserve"> REF:198ad441ebf25931 AGENCY FT AB17552535792334792505:Emmanuel Furaha:Cash N/A</t>
  </si>
  <si>
    <t xml:space="preserve"> 16,875,000.00</t>
  </si>
  <si>
    <t xml:space="preserve"> 48,389,031</t>
  </si>
  <si>
    <t xml:space="preserve"> 15.08.2025 13:45:03</t>
  </si>
  <si>
    <t xml:space="preserve"> REF:198ad5546cb1d8f1 ESB TIPS YAS/ZANTEL 501-25692867504893 25571193798 ALUMINIUM.   PROFI</t>
  </si>
  <si>
    <t xml:space="preserve"> 1,275,000.00</t>
  </si>
  <si>
    <t xml:space="preserve"> 49,664,031</t>
  </si>
  <si>
    <t xml:space="preserve"> 15.08.2025 14:55:59</t>
  </si>
  <si>
    <t xml:space="preserve"> REF:198ad922d6c0bac4 AGENCY FT AB17552586930173618052:KANYIKA:Malipo ya cement N/A</t>
  </si>
  <si>
    <t xml:space="preserve"> 15.08.2025 14:55:58</t>
  </si>
  <si>
    <t xml:space="preserve"> 51,114,031</t>
  </si>
  <si>
    <t xml:space="preserve"> 15.08.2025 14:56:56</t>
  </si>
  <si>
    <t xml:space="preserve"> REF:198ad93154d55894 SIMAPP FT FROM ASIA JUMA MZEE TO SHAODU  N/A</t>
  </si>
  <si>
    <t xml:space="preserve"> 15.08.2025 14:52:34</t>
  </si>
  <si>
    <t xml:space="preserve"> 1,447,000.00</t>
  </si>
  <si>
    <t xml:space="preserve"> 52,561,031</t>
  </si>
  <si>
    <t xml:space="preserve"> 15.08.2025 15:11:26</t>
  </si>
  <si>
    <t xml:space="preserve"> REF:198ada05cb725af7 SIMAPP FT FROM MWANAISHA AMIRI MGOSI TO SHAODU  N/A</t>
  </si>
  <si>
    <t xml:space="preserve"> 15.08.2025 15:07:04</t>
  </si>
  <si>
    <t xml:space="preserve"> 633,000.00</t>
  </si>
  <si>
    <t xml:space="preserve"> 53,194,031</t>
  </si>
  <si>
    <t xml:space="preserve"> 15.08.2025 15:43:03</t>
  </si>
  <si>
    <t xml:space="preserve"> REF:198adbd515cd493b SIMAPP FT FROM FRANCO MOLOLO MWAKABUTA TO SHAODU  N/A</t>
  </si>
  <si>
    <t xml:space="preserve"> 15.08.2025 15:38:42</t>
  </si>
  <si>
    <t xml:space="preserve"> 53,644,031</t>
  </si>
  <si>
    <t xml:space="preserve"> 15.08.2025 15:44:17</t>
  </si>
  <si>
    <t xml:space="preserve"> REF:198adbe6a2507902 AGENCY FT AB17552615938713399844:Emanuel:Cash N/A</t>
  </si>
  <si>
    <t xml:space="preserve"> 15.08.2025 15:44:15</t>
  </si>
  <si>
    <t xml:space="preserve"> 47,600,000.00</t>
  </si>
  <si>
    <t xml:space="preserve"> 101,244,031</t>
  </si>
  <si>
    <t xml:space="preserve"> 15.08.2025 15:50:35</t>
  </si>
  <si>
    <t xml:space="preserve"> REF:198adc4345c0e932 AGENCY FT AB17552619733137778370:Joseph sangalai:Deposit N/A</t>
  </si>
  <si>
    <t xml:space="preserve"> 15.08.2025 15:50:34</t>
  </si>
  <si>
    <t xml:space="preserve"> 6,110,000.00</t>
  </si>
  <si>
    <t xml:space="preserve"> 107,354,031</t>
  </si>
  <si>
    <t xml:space="preserve"> 15.08.2025 17:32:25</t>
  </si>
  <si>
    <t xml:space="preserve"> 106,569,036.4</t>
  </si>
  <si>
    <t xml:space="preserve"> 15.08.2025 17:36:17</t>
  </si>
  <si>
    <t xml:space="preserve"> REF: 198ae24e364b1957 IB BATCH: 11044674150825 salary</t>
  </si>
  <si>
    <t xml:space="preserve"> 106,579,031</t>
  </si>
  <si>
    <t xml:space="preserve"> 106,570,561</t>
  </si>
  <si>
    <t xml:space="preserve"> 15.08.2025 18:01:39</t>
  </si>
  <si>
    <t xml:space="preserve"> REF:198ae3c201a4e886 SIMAPP FT FROM JACKSON LABAN MUNUO TO SHAODU  N/A</t>
  </si>
  <si>
    <t xml:space="preserve"> 15.08.2025 17:57:12</t>
  </si>
  <si>
    <t xml:space="preserve"> 107,569,036.4</t>
  </si>
  <si>
    <t xml:space="preserve"> 15.08.2025 18:43:14</t>
  </si>
  <si>
    <t xml:space="preserve"> REF:198ae6642a528aa6 ESB TIPS YAS/ZANTEL 501-25692379440418 25571193798 ALUMINIUM.   PROFI</t>
  </si>
  <si>
    <t xml:space="preserve"> 109,059,036.4</t>
  </si>
  <si>
    <t xml:space="preserve"> 15.08.2025 19:04:40</t>
  </si>
  <si>
    <t xml:space="preserve"> REF:198ae75e5a1a890a IB FT FROM SHAODU BUILDING MATERIAL LIMITED TO GLOBAL  PURCHASE</t>
  </si>
  <si>
    <t xml:space="preserve"> 59,059,036.4</t>
  </si>
  <si>
    <t xml:space="preserve"> 15.08.2025 19:10:07</t>
  </si>
  <si>
    <t xml:space="preserve"> REF:198ae7ad3e55db74 IB FT FROM SHAODU BUILDING MATERIAL LIMITED TO KEDA  PURCHASE</t>
  </si>
  <si>
    <t xml:space="preserve"> 58,000,000.00</t>
  </si>
  <si>
    <t xml:space="preserve"> 1,059,036.4</t>
  </si>
  <si>
    <t xml:space="preserve"> 15.08.2025 19:32:33</t>
  </si>
  <si>
    <t xml:space="preserve"> REF:198ae8f6e21c7b0c SIMAPP FT FROM SWEDI ANDREA MWENDA TO SHAODU  N/A</t>
  </si>
  <si>
    <t xml:space="preserve"> 15.08.2025 19:28:12</t>
  </si>
  <si>
    <t xml:space="preserve"> 2,859,036.4</t>
  </si>
  <si>
    <t xml:space="preserve"> 16.08.2025 09:02:38</t>
  </si>
  <si>
    <t xml:space="preserve"> REF:198b175131ab5a49 SIMAPP FT FROM ZAY SHUAIBU FALISI TO SHAODU  N/A</t>
  </si>
  <si>
    <t xml:space="preserve"> 16.08.2025 08:58:16</t>
  </si>
  <si>
    <t xml:space="preserve"> 4,744,036.4</t>
  </si>
  <si>
    <t xml:space="preserve"> 16.08.2025 10:29:45</t>
  </si>
  <si>
    <t xml:space="preserve"> REF:198b1c4d60f72b0e SIMAPP FT FROM MWANAISHA AMIRI MGOSI TO SHAODU  N/A</t>
  </si>
  <si>
    <t xml:space="preserve"> 16.08.2025 10:25:23</t>
  </si>
  <si>
    <t xml:space="preserve"> 376,000.00</t>
  </si>
  <si>
    <t xml:space="preserve"> 5,120,036.4</t>
  </si>
  <si>
    <t xml:space="preserve"> 16.08.2025 10:36:45</t>
  </si>
  <si>
    <t xml:space="preserve"> REF:198b1cb39ce00b4e SIMUSSD FT FROM AMEDEUS SABASI SHIRIMA TO SHAODU  N/A</t>
  </si>
  <si>
    <t xml:space="preserve"> 16.08.2025 10:32:22</t>
  </si>
  <si>
    <t xml:space="preserve"> 6,570,036.4</t>
  </si>
  <si>
    <t xml:space="preserve"> 16.08.2025 11:07:32</t>
  </si>
  <si>
    <t xml:space="preserve"> REF:198b1e76ac659b2c AGENCY FT AB17553313898872186087:Emanuel:Cash N/A</t>
  </si>
  <si>
    <t xml:space="preserve"> 16.08.2025 11:07:31</t>
  </si>
  <si>
    <t xml:space="preserve"> 1,792,000.00</t>
  </si>
  <si>
    <t xml:space="preserve"> 8,362,036.4</t>
  </si>
  <si>
    <t xml:space="preserve"> 16.08.2025 11:50:47</t>
  </si>
  <si>
    <t xml:space="preserve"> REF:198b20efe6fb1b77 SIMAPP FT FROM DAUDI JUMA KIBINGIRA TO SHAODU  N/A</t>
  </si>
  <si>
    <t xml:space="preserve"> 16.08.2025 11:46:23</t>
  </si>
  <si>
    <t xml:space="preserve"> 18,362,036.4</t>
  </si>
  <si>
    <t xml:space="preserve"> 16.08.2025 11:53:47</t>
  </si>
  <si>
    <t xml:space="preserve"> REF:198b211c49ffc967 AGENCY FT AB17553341653804711029:Daudi:Daudi N/A</t>
  </si>
  <si>
    <t xml:space="preserve"> 695,000.00</t>
  </si>
  <si>
    <t xml:space="preserve"> 19,057,036.4</t>
  </si>
  <si>
    <t xml:space="preserve"> 16.08.2025 12:06:47</t>
  </si>
  <si>
    <t xml:space="preserve"> REF:198b21daae143a1b AGENCY FT AB17553349451598630427:Stinus:Deposits N/A</t>
  </si>
  <si>
    <t xml:space="preserve"> 22,057,036.4</t>
  </si>
  <si>
    <t xml:space="preserve"> 16.08.2025 12:46:53</t>
  </si>
  <si>
    <t xml:space="preserve"> REF:198b24260a4eb877 AGENCY FT AB17553373507109330257:Mlema:Deposits N/A</t>
  </si>
  <si>
    <t xml:space="preserve"> 16.08.2025 12:46:52</t>
  </si>
  <si>
    <t xml:space="preserve"> 22,957,036.4</t>
  </si>
  <si>
    <t xml:space="preserve"> 16.08.2025 12:59:18</t>
  </si>
  <si>
    <t xml:space="preserve"> REF:198b24dbfc518b93 AGENCY FT AB17553380963133569990:Kitomanga:Depo N/A</t>
  </si>
  <si>
    <t xml:space="preserve"> 486,000.00</t>
  </si>
  <si>
    <t xml:space="preserve"> 23,443,036.4</t>
  </si>
  <si>
    <t xml:space="preserve"> 16.08.2025 13:00:09</t>
  </si>
  <si>
    <t xml:space="preserve"> REF:198b24e855adf96e AGENCY FT AB17553381466701928726:Jumanne:Saved N/A</t>
  </si>
  <si>
    <t xml:space="preserve"> 16.08.2025 13:00:08</t>
  </si>
  <si>
    <t xml:space="preserve"> 25,328,036.4</t>
  </si>
  <si>
    <t xml:space="preserve"> 16.08.2025 13:09:54</t>
  </si>
  <si>
    <t xml:space="preserve"> REF:198b257721dde9ce AGENCY FT AB17553387315621986646:Waridi:Malipo N/A</t>
  </si>
  <si>
    <t xml:space="preserve"> 16.08.2025 13:09:53</t>
  </si>
  <si>
    <t xml:space="preserve"> 26,748,036.4</t>
  </si>
  <si>
    <t xml:space="preserve"> 16.08.2025 13:14:37</t>
  </si>
  <si>
    <t xml:space="preserve"> REF:198b25bc775fc871 AGENCY FT AB17553390143498488812:Mpita:Deposit N/A</t>
  </si>
  <si>
    <t xml:space="preserve"> 27,748,036.4</t>
  </si>
  <si>
    <t xml:space="preserve"> 16.08.2025 13:15:12</t>
  </si>
  <si>
    <t xml:space="preserve"> REF:198b25c49d4269cf SIMAPP FT FROM MWANAISHA AMIRI MGOSI TO SHAODU  N/A</t>
  </si>
  <si>
    <t xml:space="preserve"> 16.08.2025 13:10:49</t>
  </si>
  <si>
    <t xml:space="preserve"> 2,612,000.00</t>
  </si>
  <si>
    <t xml:space="preserve"> 30,360,036.4</t>
  </si>
  <si>
    <t xml:space="preserve"> 16.08.2025 13:33:22</t>
  </si>
  <si>
    <t xml:space="preserve"> REF:198b26cf00a868fc IB FT FROM SHAODU BUILDING MATERIAL LIMITED TO KEDA  PURCHASE</t>
  </si>
  <si>
    <t xml:space="preserve"> 26,107,532.00</t>
  </si>
  <si>
    <t xml:space="preserve"> 4,252,504.4</t>
  </si>
  <si>
    <t xml:space="preserve"> 16.08.2025 13:37:37</t>
  </si>
  <si>
    <t xml:space="preserve"> REF:198b270d20dae812 AGENCY FT AB17553403946521487903:Jenga na sawi:Bidhaa N/A</t>
  </si>
  <si>
    <t xml:space="preserve"> 16.08.2025 13:37:36</t>
  </si>
  <si>
    <t xml:space="preserve"> 5,332,504.4</t>
  </si>
  <si>
    <t xml:space="preserve"> 16.08.2025 14:06:04</t>
  </si>
  <si>
    <t xml:space="preserve"> REF:198b28ae036699ab SIMAPP FT FROM ANNA CHARLES EDSON TO SHAODU lulu cement 42.5 N/A</t>
  </si>
  <si>
    <t xml:space="preserve"> 16.08.2025 14:01:42</t>
  </si>
  <si>
    <t xml:space="preserve"> 5,732,504.4</t>
  </si>
  <si>
    <t xml:space="preserve"> 16.08.2025 15:17:00</t>
  </si>
  <si>
    <t xml:space="preserve"> REF:198b2cbce78e69e3 AGENCY FT AB17553463575562018167:Mlanga:Deposits N/A</t>
  </si>
  <si>
    <t xml:space="preserve"> 16.08.2025 15:16:59</t>
  </si>
  <si>
    <t xml:space="preserve"> 7,182,504.4</t>
  </si>
  <si>
    <t xml:space="preserve"> 16.08.2025 16:17:20</t>
  </si>
  <si>
    <t xml:space="preserve"> REF:198b3030da1fab98 SIMAPP FT FROM CORNIE PRODUCTS TO SHAODU cement payments N/A</t>
  </si>
  <si>
    <t xml:space="preserve"> 16.08.2025 16:12:58</t>
  </si>
  <si>
    <t xml:space="preserve"> 10,082,504.4</t>
  </si>
  <si>
    <t xml:space="preserve"> 16.08.2025 19:33:43</t>
  </si>
  <si>
    <t xml:space="preserve"> REF:198b3b6c852a5ae3 SIMAPP FT FROM SWEDI ANDREA MWENDA TO SHAODU  N/A</t>
  </si>
  <si>
    <t xml:space="preserve"> 16.08.2025 19:29:21</t>
  </si>
  <si>
    <t xml:space="preserve"> 2,313,000.00</t>
  </si>
  <si>
    <t xml:space="preserve"> 12,395,504.4</t>
  </si>
  <si>
    <t xml:space="preserve"> 16.08.2025 20:27:40</t>
  </si>
  <si>
    <t xml:space="preserve"> REF:198b3e83ee59eace AGENCY FT AB17553649985278043452:Grace:Deposit N/A</t>
  </si>
  <si>
    <t xml:space="preserve"> 13,895,504.4</t>
  </si>
  <si>
    <t xml:space="preserve"> 17.08.2025 10:01:41</t>
  </si>
  <si>
    <t xml:space="preserve"> REF:198b6d17c36c6872 AGENCY FT AB17554138385935681961:Samweli lyimo:Deposits N/A</t>
  </si>
  <si>
    <t xml:space="preserve"> 17,295,504.4</t>
  </si>
  <si>
    <t xml:space="preserve"> 17.08.2025 10:03:43</t>
  </si>
  <si>
    <t xml:space="preserve"> REF:198b6d35a10778ef AGENCY FT AB17554139609372550895:Samweli lyimo:Deposits N/A</t>
  </si>
  <si>
    <t xml:space="preserve"> 20,295,504.4</t>
  </si>
  <si>
    <t xml:space="preserve"> 17.08.2025 10:08:02</t>
  </si>
  <si>
    <t xml:space="preserve"> REF:198b6d74d11aba52 AGENCY FT AB17554142197532108926:Samweli lyimo:Deposits N/A</t>
  </si>
  <si>
    <t xml:space="preserve"> 22,295,504.4</t>
  </si>
  <si>
    <t xml:space="preserve"> 17.08.2025 15:20:10</t>
  </si>
  <si>
    <t xml:space="preserve"> TMS CASH DEPOSIT NASSOR MOHID ISSA - REF:FB39781755433210</t>
  </si>
  <si>
    <t xml:space="preserve"> 32,295,504.4</t>
  </si>
  <si>
    <t xml:space="preserve"> 17.08.2025 16:24:25</t>
  </si>
  <si>
    <t xml:space="preserve"> REF:198b82fe431a3a61 AGENCY FT AB17554368027472562893:MSANGI:HARDWARE N/A</t>
  </si>
  <si>
    <t xml:space="preserve"> 33,745,504.4</t>
  </si>
  <si>
    <t xml:space="preserve"> 17.08.2025 18:57:59</t>
  </si>
  <si>
    <t xml:space="preserve"> REF:198b8c07cee2b8f3 ESB TIPS NMB 016-201RTO5252290511 20110003283 CHARLES RAPHAEL BENEDIC</t>
  </si>
  <si>
    <t xml:space="preserve"> 36,745,504.4</t>
  </si>
  <si>
    <t xml:space="preserve"> 17.08.2025 19:00:34</t>
  </si>
  <si>
    <t xml:space="preserve"> REF:198b8c2d8a433996 ESB TIPS VODACOM 503-CHH7JL2WH8D 255764373124 CHARLES BENEDICT TO SHA</t>
  </si>
  <si>
    <t xml:space="preserve"> 1,027,000.00</t>
  </si>
  <si>
    <t xml:space="preserve"> 37,772,504.4</t>
  </si>
  <si>
    <t xml:space="preserve"> 18.08.2025 06:57:15</t>
  </si>
  <si>
    <t xml:space="preserve"> REF:198bb4efaa4d8ab8 SIMAPP FT FROM JONAS JUSTIN KIMARIO TO SHAODU  N/A</t>
  </si>
  <si>
    <t xml:space="preserve"> 18.08.2025 06:52:52</t>
  </si>
  <si>
    <t xml:space="preserve"> 41,172,504.4</t>
  </si>
  <si>
    <t xml:space="preserve"> 18.08.2025 08:42:01</t>
  </si>
  <si>
    <t xml:space="preserve"> REF:198bbaee72554a78 AGENCY FT AB17554954582576279220:Msangi:Malipo N/A</t>
  </si>
  <si>
    <t xml:space="preserve"> 42,622,504.4</t>
  </si>
  <si>
    <t xml:space="preserve"> 18.08.2025 08:59:10</t>
  </si>
  <si>
    <t xml:space="preserve"> REF:198bbbe988b37bc1 SIMAPP FT FROM PRISCUS MAIKO KANJE TO SHAODU  N/A</t>
  </si>
  <si>
    <t xml:space="preserve"> 18.08.2025 08:54:47</t>
  </si>
  <si>
    <t xml:space="preserve"> 5,652,000.00</t>
  </si>
  <si>
    <t xml:space="preserve"> 48,274,504.4</t>
  </si>
  <si>
    <t xml:space="preserve"> 18.08.2025 09:15:52</t>
  </si>
  <si>
    <t xml:space="preserve"> REF:198bbcde48cad954 AGENCY FT AB17554974887514982952:Mashala:Deposit N/A</t>
  </si>
  <si>
    <t xml:space="preserve"> 49,724,504.4</t>
  </si>
  <si>
    <t xml:space="preserve"> 18.08.2025 10:31:56</t>
  </si>
  <si>
    <t xml:space="preserve"> REF:198bc1385397f84a SIMAPP FT FROM LIGEN YI TO SHAODU  N/A</t>
  </si>
  <si>
    <t xml:space="preserve"> 18.08.2025 10:27:32</t>
  </si>
  <si>
    <t xml:space="preserve"> 56,124,504.4</t>
  </si>
  <si>
    <t xml:space="preserve"> 18.08.2025 10:41:21</t>
  </si>
  <si>
    <t xml:space="preserve"> REF:198bc1c2880efa84 AGENCY FT AB17555026184405170304:Kipara:Dep N/A</t>
  </si>
  <si>
    <t xml:space="preserve"> 57,604,504.4</t>
  </si>
  <si>
    <t xml:space="preserve"> 18.08.2025 11:01:23</t>
  </si>
  <si>
    <t xml:space="preserve"> REF:198bc2e804e0f9eb SIMAPP FT FROM KELVIN NICODEMUS CHUWA TO SHAODU  N/A</t>
  </si>
  <si>
    <t xml:space="preserve"> 18.08.2025 10:57:00</t>
  </si>
  <si>
    <t xml:space="preserve"> 7,750,000.00</t>
  </si>
  <si>
    <t xml:space="preserve"> 65,354,504.4</t>
  </si>
  <si>
    <t xml:space="preserve"> 18.08.2025 11:42:47</t>
  </si>
  <si>
    <t xml:space="preserve"> REF:198bc5466b52ca5d SIMAPP FT FROM MWANAISHA AMIRI MGOSI TO SHAODU  N/A</t>
  </si>
  <si>
    <t xml:space="preserve"> 18.08.2025 11:38:24</t>
  </si>
  <si>
    <t xml:space="preserve"> 65,774,504.4</t>
  </si>
  <si>
    <t xml:space="preserve"> 18.08.2025 11:44:01</t>
  </si>
  <si>
    <t xml:space="preserve"> REF:198bc55846d1b9ea SIMAPP FT FROM OMAR SAID OMAR TO SHAODU  N/A</t>
  </si>
  <si>
    <t xml:space="preserve"> 18.08.2025 11:39:37</t>
  </si>
  <si>
    <t xml:space="preserve"> 73,774,504.4</t>
  </si>
  <si>
    <t xml:space="preserve"> 18.08.2025 11:56:06</t>
  </si>
  <si>
    <t xml:space="preserve"> REF:198bc60962524b1f SIMAPP FT FROM MWANAISHA AMIRI MGOSI TO SHAODU  N/A</t>
  </si>
  <si>
    <t xml:space="preserve"> 18.08.2025 11:51:43</t>
  </si>
  <si>
    <t xml:space="preserve"> 432,850.00</t>
  </si>
  <si>
    <t xml:space="preserve"> 74,207,354.4</t>
  </si>
  <si>
    <t xml:space="preserve"> 18.08.2025 11:57:47</t>
  </si>
  <si>
    <t xml:space="preserve"> REF:198bc62209be2a4f SIMAPP FT FROM MWANAISHA AMIRI MGOSI TO SHAODU  N/A</t>
  </si>
  <si>
    <t xml:space="preserve"> 18.08.2025 11:53:24</t>
  </si>
  <si>
    <t xml:space="preserve"> 741,000.00</t>
  </si>
  <si>
    <t xml:space="preserve"> 74,948,354.4</t>
  </si>
  <si>
    <t xml:space="preserve"> 18.08.2025 12:05:28</t>
  </si>
  <si>
    <t xml:space="preserve"> REF:198bc692927fab98 SIMAPP FT FROM WINFRIDA CHRISTIAN MAHAVA TO SHAODU  N/A</t>
  </si>
  <si>
    <t xml:space="preserve"> 18.08.2025 12:01:05</t>
  </si>
  <si>
    <t xml:space="preserve"> 372,500.00</t>
  </si>
  <si>
    <t xml:space="preserve"> 75,320,854.4</t>
  </si>
  <si>
    <t xml:space="preserve"> 18.08.2025 12:12:14</t>
  </si>
  <si>
    <t xml:space="preserve"> REF:198bc6f5d0408a8f AGENCY FT AB17555080713622388804:ELIZABETH:JAMES N/A</t>
  </si>
  <si>
    <t xml:space="preserve"> 1,624,500.00</t>
  </si>
  <si>
    <t xml:space="preserve"> 76,945,354.4</t>
  </si>
  <si>
    <t xml:space="preserve"> 18.08.2025 12:32:37</t>
  </si>
  <si>
    <t xml:space="preserve"> REF:198bc8207321ab6f IB FT FROM SHAODU BUILDING MATERIAL LIMITED TO GOODWILL  PURCHASE</t>
  </si>
  <si>
    <t xml:space="preserve"> 5,811,500.00</t>
  </si>
  <si>
    <t xml:space="preserve"> 71,133,854.4</t>
  </si>
  <si>
    <t xml:space="preserve"> 18.08.2025 12:39:27</t>
  </si>
  <si>
    <t xml:space="preserve"> REF:198bc88418f34945 SIMAPP FT FROM ALIHUSEIN M SHARIFF OR FA TO SHAODU  N/A</t>
  </si>
  <si>
    <t xml:space="preserve"> 18.08.2025 12:35:03</t>
  </si>
  <si>
    <t xml:space="preserve"> 73,383,854.4</t>
  </si>
  <si>
    <t xml:space="preserve"> 18.08.2025 12:46:15</t>
  </si>
  <si>
    <t xml:space="preserve"> REF:198bc8e817d0e9a1 SIMAPP FT FROM NUGGAZ UJENZI ZONE TO SHAODU  N/A</t>
  </si>
  <si>
    <t xml:space="preserve"> 18.08.2025 12:41:52</t>
  </si>
  <si>
    <t xml:space="preserve"> 76,850,854.4</t>
  </si>
  <si>
    <t xml:space="preserve"> 18.08.2025 12:59:48</t>
  </si>
  <si>
    <t xml:space="preserve"> REF:198bc9ae3f45193d SIMAPP FT FROM ISMAIL ISAYA SANGA TO SHAODU  N/A</t>
  </si>
  <si>
    <t xml:space="preserve"> 18.08.2025 12:55:24</t>
  </si>
  <si>
    <t xml:space="preserve"> 79,040,854.4</t>
  </si>
  <si>
    <t xml:space="preserve"> 18.08.2025 13:00:15</t>
  </si>
  <si>
    <t xml:space="preserve"> REF:198bc9b52df218f8 AGENCY FT AB17555109524182775234:ABDALLAH MTILILA:Deposit N/A</t>
  </si>
  <si>
    <t xml:space="preserve"> 4,330,000.00</t>
  </si>
  <si>
    <t xml:space="preserve"> 83,370,854.4</t>
  </si>
  <si>
    <t xml:space="preserve"> 18.08.2025 13:00:46</t>
  </si>
  <si>
    <t xml:space="preserve"> REF:198bc9bca97c5ae9 SIMAPP FT FROM RUTABANA INVESTMENT TO SHAODU Manunuzi ya cement  N/A</t>
  </si>
  <si>
    <t xml:space="preserve"> 18.08.2025 12:56:23</t>
  </si>
  <si>
    <t xml:space="preserve"> 3,020,000.00</t>
  </si>
  <si>
    <t xml:space="preserve"> 86,390,854.4</t>
  </si>
  <si>
    <t xml:space="preserve"> 18.08.2025 13:16:31</t>
  </si>
  <si>
    <t xml:space="preserve"> TZ#403FTOT252300503#PAINTS AND HARDWARE STORE LIMITED#FIS/3207000/PAYMENT FOR MATERIAL</t>
  </si>
  <si>
    <t xml:space="preserve"> 2,335,000.00</t>
  </si>
  <si>
    <t xml:space="preserve"> 88,725,854.4</t>
  </si>
  <si>
    <t xml:space="preserve"> 18.08.2025 13:27:27</t>
  </si>
  <si>
    <t xml:space="preserve"> REF:198bcb42e2836977 AGENCY FT AB17555125813359007930:g7 chala:Depo N/A</t>
  </si>
  <si>
    <t xml:space="preserve"> 18.08.2025 13:27:25</t>
  </si>
  <si>
    <t xml:space="preserve"> 91,685,854.4</t>
  </si>
  <si>
    <t xml:space="preserve"> 18.08.2025 13:36:25</t>
  </si>
  <si>
    <t xml:space="preserve"> REF:198bcc06fa421a23 ESB TIPS YAS/ZANTEL 501-25590591025692 255718074074 TONY NGOWI TO SHA</t>
  </si>
  <si>
    <t xml:space="preserve"> 93,985,854.4</t>
  </si>
  <si>
    <t xml:space="preserve"> 18.08.2025 14:38:04</t>
  </si>
  <si>
    <t xml:space="preserve"> REF:198bcf4de84f3b63 AGENCY FT AB17555168208559271574:ABDALLAH MTILILA:Dp N/A</t>
  </si>
  <si>
    <t xml:space="preserve"> 18.08.2025 14:38:03</t>
  </si>
  <si>
    <t xml:space="preserve"> 93,995,854.4</t>
  </si>
  <si>
    <t xml:space="preserve"> 18.08.2025 16:23:10</t>
  </si>
  <si>
    <t xml:space="preserve"> REF:198bd5517b0e89bd SIMAPP FT FROM PATRICK EXAUDI MUNIS TO SHAODU KIPARA HADRWEAR N/A</t>
  </si>
  <si>
    <t xml:space="preserve"> 18.08.2025 16:18:47</t>
  </si>
  <si>
    <t xml:space="preserve"> 95,475,854.4</t>
  </si>
  <si>
    <t xml:space="preserve"> 18.08.2025 16:53:19</t>
  </si>
  <si>
    <t xml:space="preserve"> REF:198bd708694ea9d4 AGENCY FT AB17555249009786209080:ABDALLAH MTILILA:Dp N/A</t>
  </si>
  <si>
    <t xml:space="preserve"> 97,275,854.4</t>
  </si>
  <si>
    <t xml:space="preserve"> 18.08.2025 17:00:21</t>
  </si>
  <si>
    <t xml:space="preserve"> REF:198bd7722c609a15 AGENCY FT AB17555253578875850543:Mpita:Kuweka N/A</t>
  </si>
  <si>
    <t xml:space="preserve"> 102,875,854.4</t>
  </si>
  <si>
    <t xml:space="preserve"> 18.08.2025 17:19:21</t>
  </si>
  <si>
    <t xml:space="preserve"> REF:198bd8886ff4e9f9 SIMAPP FT FROM SUNDAY ANICETH MHANDO TO SHAODU  N/A</t>
  </si>
  <si>
    <t xml:space="preserve"> 18.08.2025 17:14:58</t>
  </si>
  <si>
    <t xml:space="preserve"> 2,175,000.00</t>
  </si>
  <si>
    <t xml:space="preserve"> 105,050,854.4</t>
  </si>
  <si>
    <t xml:space="preserve"> 18.08.2025 17:46:30</t>
  </si>
  <si>
    <t xml:space="preserve"> REF:198bda1615804b60 SIMAPP FT FROM AZA GODBLESS MLELI TO SHAODU  N/A</t>
  </si>
  <si>
    <t xml:space="preserve"> 18.08.2025 17:42:06</t>
  </si>
  <si>
    <t xml:space="preserve"> 105,550,854.4</t>
  </si>
  <si>
    <t xml:space="preserve"> 18.08.2025 17:47:49</t>
  </si>
  <si>
    <t xml:space="preserve"> REF:198bda29a89e1b0e IB FT FROM SHAODU BUILDING MATERIAL LIMITED TO KEDA  PURCHASE</t>
  </si>
  <si>
    <t xml:space="preserve"> 25,550,854.4</t>
  </si>
  <si>
    <t xml:space="preserve"> 18.08.2025 17:52:25</t>
  </si>
  <si>
    <t xml:space="preserve"> REF:198bda6d03fc6a70 IB FT FROM SHAODU BUILDING MATERIAL LIMITED TO GLOBAL  PURCHASE</t>
  </si>
  <si>
    <t xml:space="preserve"> 550,854.4</t>
  </si>
  <si>
    <t xml:space="preserve"> 18.08.2025 18:09:29</t>
  </si>
  <si>
    <t xml:space="preserve"> REF:198bdb66d41b2891 AGENCY FT AB17555294917027634212:LEORNARD:Deposit N/A</t>
  </si>
  <si>
    <t xml:space="preserve"> 18.08.2025 18:09:28</t>
  </si>
  <si>
    <t xml:space="preserve"> 2,030,854.4</t>
  </si>
  <si>
    <t xml:space="preserve"> 18.08.2025 20:00:00</t>
  </si>
  <si>
    <t xml:space="preserve"> 198be1b9845768d7 CARD FUND TRANSFER AGENCY AB17555361272061805842:Deposit</t>
  </si>
  <si>
    <t xml:space="preserve"> 3,030,854.4</t>
  </si>
  <si>
    <t xml:space="preserve"> 19.08.2025 07:27:39</t>
  </si>
  <si>
    <t xml:space="preserve"> REF:198c0912c48e495d SIMAPP FT FROM ELLY ANDERSON MWANGA TO SHAODU Mwanga Hardware N/A</t>
  </si>
  <si>
    <t xml:space="preserve"> 19.08.2025 07:23:16</t>
  </si>
  <si>
    <t xml:space="preserve"> 4,490,854.4</t>
  </si>
  <si>
    <t xml:space="preserve"> 19.08.2025 08:14:24</t>
  </si>
  <si>
    <t xml:space="preserve"> REF:198c0bbf8f5a69cd SIMAPP FT FROM DENIS ONESPHOR MTENGA TO SHAODU  N/A</t>
  </si>
  <si>
    <t xml:space="preserve"> 19.08.2025 08:10:01</t>
  </si>
  <si>
    <t xml:space="preserve"> 7,350,854.4</t>
  </si>
  <si>
    <t xml:space="preserve"> 19.08.2025 08:53:35</t>
  </si>
  <si>
    <t xml:space="preserve"> REF:198c0dfd43ea8adf AGENCY FT AB17555825507033669614:John:Akiba N/A</t>
  </si>
  <si>
    <t xml:space="preserve"> 19.08.2025 08:53:34</t>
  </si>
  <si>
    <t xml:space="preserve"> 8,810,854.4</t>
  </si>
  <si>
    <t xml:space="preserve"> 19.08.2025 09:06:08</t>
  </si>
  <si>
    <t xml:space="preserve"> REF:198c0eb546e8eb4b SIMAPP FT FROM GODFREY TARIMO DEOGRASIAS TO SHAODU  N/A</t>
  </si>
  <si>
    <t xml:space="preserve"> 19.08.2025 09:01:44</t>
  </si>
  <si>
    <t xml:space="preserve"> 10,260,854.4</t>
  </si>
  <si>
    <t xml:space="preserve"> 19.08.2025 09:52:09</t>
  </si>
  <si>
    <t xml:space="preserve"> REF:198c11573feee8bd AGENCY FT AB17555860570341557268:Mr MWETA:Malipo ya cement 50 N/A</t>
  </si>
  <si>
    <t xml:space="preserve"> 19.08.2025 09:52:08</t>
  </si>
  <si>
    <t xml:space="preserve"> 730,000.00</t>
  </si>
  <si>
    <t xml:space="preserve"> 10,990,854.4</t>
  </si>
  <si>
    <t xml:space="preserve"> 19.08.2025 10:08:08</t>
  </si>
  <si>
    <t xml:space="preserve"> REF:198c12419235abb0 AGENCY FT AB17555870247538171024:Stinus:Deposits N/A</t>
  </si>
  <si>
    <t xml:space="preserve"> 12,990,854.4</t>
  </si>
  <si>
    <t xml:space="preserve"> 19.08.2025 10:31:16</t>
  </si>
  <si>
    <t xml:space="preserve"> REF:198c1394575138e9 AGENCY FT AB17555884126056526319:Daudy:Malupo N/A</t>
  </si>
  <si>
    <t xml:space="preserve"> 17,990,854.4</t>
  </si>
  <si>
    <t xml:space="preserve"> 19.08.2025 10:38:13</t>
  </si>
  <si>
    <t xml:space="preserve"> REF:198c13f9d8ec7a0f SIMAPP FT FROM DAUDI JUMA KIBINGIRA TO SHAODU  N/A</t>
  </si>
  <si>
    <t xml:space="preserve"> 19.08.2025 10:33:48</t>
  </si>
  <si>
    <t xml:space="preserve"> 3,448,000.00</t>
  </si>
  <si>
    <t xml:space="preserve"> 21,438,854.4</t>
  </si>
  <si>
    <t xml:space="preserve"> 19.08.2025 10:58:16</t>
  </si>
  <si>
    <t xml:space="preserve"> REF:198c151fcc3b39c0 SIMAPP FT FROM ASIA JUMA MZEE TO SHAODU  N/A</t>
  </si>
  <si>
    <t xml:space="preserve"> 19.08.2025 10:53:52</t>
  </si>
  <si>
    <t xml:space="preserve"> 21,558,854.4</t>
  </si>
  <si>
    <t xml:space="preserve"> 19.08.2025 10:58:25</t>
  </si>
  <si>
    <t xml:space="preserve"> REF:198c1522085319ff SIMUSSD FT FROM BUBBLE GUPPIES SCHOOL TO SHAODU  N/A</t>
  </si>
  <si>
    <t xml:space="preserve"> 19.08.2025 10:54:01</t>
  </si>
  <si>
    <t xml:space="preserve"> 23,038,854.4</t>
  </si>
  <si>
    <t xml:space="preserve"> 19.08.2025 11:05:12</t>
  </si>
  <si>
    <t xml:space="preserve"> REF:198c1585550728c4 SIMAPP FT FROM JAMES TAIRO JACKSON TO SHAODU  N/A</t>
  </si>
  <si>
    <t xml:space="preserve"> 19.08.2025 11:00:48</t>
  </si>
  <si>
    <t xml:space="preserve"> 25,408,854.4</t>
  </si>
  <si>
    <t xml:space="preserve"> 19.08.2025 11:26:08</t>
  </si>
  <si>
    <t xml:space="preserve"> REF:198c16b80c96da03 AGENCY FT AB17555917044218377311:BAKARI MKILINDI:PAYMENT N/A</t>
  </si>
  <si>
    <t xml:space="preserve"> 33,408,854.4</t>
  </si>
  <si>
    <t xml:space="preserve"> 19.08.2025 11:31:09</t>
  </si>
  <si>
    <t xml:space="preserve"> REF:198c170194cd5b1f AGENCY FT AB17555920057256339141:BAKARI MKILINDI:PAYMENT N/A</t>
  </si>
  <si>
    <t xml:space="preserve"> 40,408,854.4</t>
  </si>
  <si>
    <t xml:space="preserve"> 19.08.2025 11:52:42</t>
  </si>
  <si>
    <t xml:space="preserve"> REF:198c183cf6e03a39 SIMUSSD FT FROM DEVIS PETER KATETI TO SHAODU  N/A</t>
  </si>
  <si>
    <t xml:space="preserve"> 19.08.2025 11:48:17</t>
  </si>
  <si>
    <t xml:space="preserve"> 1,258,000.00</t>
  </si>
  <si>
    <t xml:space="preserve"> 41,666,854.4</t>
  </si>
  <si>
    <t xml:space="preserve"> 19.08.2025 12:06:49</t>
  </si>
  <si>
    <t xml:space="preserve"> REF:198c190c23cec85d AGENCY FT AB17555941461066059579:Deposit:Akiba N/A</t>
  </si>
  <si>
    <t xml:space="preserve"> 833,000.00</t>
  </si>
  <si>
    <t xml:space="preserve"> 42,499,854.4</t>
  </si>
  <si>
    <t xml:space="preserve"> 19.08.2025 12:07:25</t>
  </si>
  <si>
    <t xml:space="preserve"> REF:198c1914cb6a8ac8 AGENCY FT AB17555941762465417199:NICKOLAUS:Deposits N/A</t>
  </si>
  <si>
    <t xml:space="preserve"> 8,180,000.00</t>
  </si>
  <si>
    <t xml:space="preserve"> 50,679,854.4</t>
  </si>
  <si>
    <t xml:space="preserve"> 19.08.2025 12:18:49</t>
  </si>
  <si>
    <t xml:space="preserve"> REF:198c19bb7f5939fe AGENCY FT AB17555948628916573264:Ngofi:Deposits N/A</t>
  </si>
  <si>
    <t xml:space="preserve"> 19.08.2025 12:18:47</t>
  </si>
  <si>
    <t xml:space="preserve"> 52,129,854.4</t>
  </si>
  <si>
    <t xml:space="preserve"> 19.08.2025 13:31:08</t>
  </si>
  <si>
    <t xml:space="preserve"> REF:198c1ddf38538a4a SIMAPP FT FROM NESTORY CHRISPIN MTEY TO SHAODU Malipo N/A</t>
  </si>
  <si>
    <t xml:space="preserve"> 19.08.2025 13:26:45</t>
  </si>
  <si>
    <t xml:space="preserve"> 54,629,854.4</t>
  </si>
  <si>
    <t xml:space="preserve"> 19.08.2025 13:55:02</t>
  </si>
  <si>
    <t xml:space="preserve"> REF:198c1f3d4077aad5 SIMAPP FT FROM NESTORY CHRISPIN MTEY TO SHAODU Malipo N/A</t>
  </si>
  <si>
    <t xml:space="preserve"> 19.08.2025 13:50:39</t>
  </si>
  <si>
    <t xml:space="preserve"> 54,989,854.4</t>
  </si>
  <si>
    <t xml:space="preserve"> 19.08.2025 14:11:58</t>
  </si>
  <si>
    <t xml:space="preserve"> REF:198c2035357d686b SIMAPP FT FROM MWAMVUA RAJABU AMANI TO SHAODU  N/A</t>
  </si>
  <si>
    <t xml:space="preserve"> 19.08.2025 14:07:34</t>
  </si>
  <si>
    <t xml:space="preserve"> 56,439,854.4</t>
  </si>
  <si>
    <t xml:space="preserve"> 19.08.2025 14:34:08</t>
  </si>
  <si>
    <t xml:space="preserve"> REF:198c2179e4dd1ae7 SIMAPP FT FROM FRANCO MOLOLO MWAKABUTA TO SHAODU  N/A</t>
  </si>
  <si>
    <t xml:space="preserve"> 19.08.2025 14:29:44</t>
  </si>
  <si>
    <t xml:space="preserve"> 2,622,000.00</t>
  </si>
  <si>
    <t xml:space="preserve"> 59,061,854.4</t>
  </si>
  <si>
    <t xml:space="preserve"> 19.08.2025 14:41:42</t>
  </si>
  <si>
    <t xml:space="preserve"> REF:198c222904879bf3 ESB TIPS AIRTEL 504-APCTZ182033304908736 255694055597 ELIZABERTHAN MA</t>
  </si>
  <si>
    <t xml:space="preserve"> 43,000.00</t>
  </si>
  <si>
    <t xml:space="preserve"> 59,104,854.4</t>
  </si>
  <si>
    <t xml:space="preserve"> 19.08.2025 16:05:25</t>
  </si>
  <si>
    <t xml:space="preserve"> REF:198c26b336051afb SIMAPP FT FROM NESTORY CHRISPIN MTEY TO SHAODU Malipo N/A</t>
  </si>
  <si>
    <t xml:space="preserve"> 19.08.2025 16:01:02</t>
  </si>
  <si>
    <t xml:space="preserve"> 61,554,854.4</t>
  </si>
  <si>
    <t xml:space="preserve"> 19.08.2025 16:14:02</t>
  </si>
  <si>
    <t xml:space="preserve"> REF:198c273142d21a70 SIMUSSD FT FROM IMIDI RAJABU NVANO TO SHAODU  N/A</t>
  </si>
  <si>
    <t xml:space="preserve"> 19.08.2025 16:09:38</t>
  </si>
  <si>
    <t xml:space="preserve"> 4,320,000.00</t>
  </si>
  <si>
    <t xml:space="preserve"> 65,874,854.4</t>
  </si>
  <si>
    <t xml:space="preserve"> 19.08.2025 16:18:27</t>
  </si>
  <si>
    <t xml:space="preserve"> REF:198c27719b3bcb14 AGENCY FT AB17556092385742113600:Fide:Deposit N/A</t>
  </si>
  <si>
    <t xml:space="preserve"> 19.08.2025 16:18:25</t>
  </si>
  <si>
    <t xml:space="preserve"> 67,324,854.4</t>
  </si>
  <si>
    <t xml:space="preserve"> 19.08.2025 16:19:35</t>
  </si>
  <si>
    <t xml:space="preserve"> REF:198c2782a04d7af3 AGENCY FT AB17556093114269402726:Fide:Deposit N/A</t>
  </si>
  <si>
    <t xml:space="preserve"> 67,424,854.4</t>
  </si>
  <si>
    <t xml:space="preserve"> 19.08.2025 16:52:57</t>
  </si>
  <si>
    <t xml:space="preserve"> REF:198c296b8ea51b89 SIMUSSD FT FROM ESTER WILLBROAD KAJIRU TO SHAODU  N/A</t>
  </si>
  <si>
    <t xml:space="preserve"> 19.08.2025 16:48:34</t>
  </si>
  <si>
    <t xml:space="preserve"> 70,724,854.4</t>
  </si>
  <si>
    <t xml:space="preserve"> 19.08.2025 17:27:16</t>
  </si>
  <si>
    <t xml:space="preserve"> REF:198c2b621b704871 AGENCY FT AB17556133724865437509:Mpita:Deposit N/A</t>
  </si>
  <si>
    <t xml:space="preserve"> 72,724,854.4</t>
  </si>
  <si>
    <t xml:space="preserve"> 19.08.2025 20:03:51</t>
  </si>
  <si>
    <t xml:space="preserve"> REF:198c3457c7e1c9cf SIMAPP FT FROM RUTABANA INVESTMENT TO SHAODU Manunuzi ya cement  N/A</t>
  </si>
  <si>
    <t xml:space="preserve"> 19.08.2025 19:59:27</t>
  </si>
  <si>
    <t xml:space="preserve"> 74,194,854.4</t>
  </si>
  <si>
    <t xml:space="preserve"> 19.08.2025 20:04:34</t>
  </si>
  <si>
    <t xml:space="preserve"> REF:198c346229dbcb04 AGENCY FT AB17556228100009005980:JACKSON:Payment N/A</t>
  </si>
  <si>
    <t xml:space="preserve"> 19.08.2025 20:04:33</t>
  </si>
  <si>
    <t xml:space="preserve"> 76,494,854.4</t>
  </si>
  <si>
    <t xml:space="preserve"> 19.08.2025 20:18:21</t>
  </si>
  <si>
    <t xml:space="preserve"> REF:198c356c84eda950 ESB TIPS YAS/ZANTEL 501-25359369972531 25571193798 ALUMINIUM.   PROFI</t>
  </si>
  <si>
    <t xml:space="preserve"> 77,102,354.4</t>
  </si>
  <si>
    <t xml:space="preserve"> 19.08.2025 20:19:01</t>
  </si>
  <si>
    <t xml:space="preserve"> REF:198c3535da5e18c0 SIMAPP FT FROM SWEDI ANDREA MWENDA TO SHAODU  N/A</t>
  </si>
  <si>
    <t xml:space="preserve"> 19.08.2025 20:14:37</t>
  </si>
  <si>
    <t xml:space="preserve"> 62,500.00</t>
  </si>
  <si>
    <t xml:space="preserve"> 76,557,354.4</t>
  </si>
  <si>
    <t xml:space="preserve"> 19.08.2025 20:33:19</t>
  </si>
  <si>
    <t xml:space="preserve"> REF:198c3647c8976b52 ESB TIPS YAS/ZANTEL 501-25190504103437 25571193798 ALUMINIUM.   PROFI</t>
  </si>
  <si>
    <t xml:space="preserve"> 77,342,354.4</t>
  </si>
  <si>
    <t xml:space="preserve"> 19.08.2025 21:07:56</t>
  </si>
  <si>
    <t xml:space="preserve"> REF:198c3842b73c7aaf IB TIPS FT FROM SHAODU TO XINGHAO GROUP CO.LIMITED XINGHAO GROUP CO.L</t>
  </si>
  <si>
    <t xml:space="preserve"> 19.08.2025 21:07:55</t>
  </si>
  <si>
    <t xml:space="preserve"> 60,342,354.4</t>
  </si>
  <si>
    <t xml:space="preserve"> REF:198c3842b73c7aaf CHARGE: TIPS TRANSFER VIA IB</t>
  </si>
  <si>
    <t xml:space="preserve"> 60,340,354.4</t>
  </si>
  <si>
    <t xml:space="preserve"> 19.08.2025 21:08:06</t>
  </si>
  <si>
    <t xml:space="preserve"> 60,339,994.4</t>
  </si>
  <si>
    <t xml:space="preserve"> 19.08.2025 21:15:29</t>
  </si>
  <si>
    <t xml:space="preserve"> REF:198c3871158729bd IB FT FROM SHAODU BUILDING MATERIAL LIMITED TO KEDA  PURCHASE</t>
  </si>
  <si>
    <t xml:space="preserve"> 339,994.4</t>
  </si>
  <si>
    <t xml:space="preserve"> 20.08.2025 07:42:24</t>
  </si>
  <si>
    <t xml:space="preserve"> REF:198c5c506749e972 AGENCY FT AB17556646759709848334:Ngofi:Deposits N/A</t>
  </si>
  <si>
    <t xml:space="preserve"> 1,789,994.4</t>
  </si>
  <si>
    <t xml:space="preserve"> 20.08.2025 08:19:24</t>
  </si>
  <si>
    <t xml:space="preserve"> REF:198c5e6e2e4bc94b SIMUSSD FT FROM DEVIS PETER KATETI TO SHAODU  N/A</t>
  </si>
  <si>
    <t xml:space="preserve"> 20.08.2025 08:14:59</t>
  </si>
  <si>
    <t xml:space="preserve"> 343,000.00</t>
  </si>
  <si>
    <t xml:space="preserve"> 2,132,994.4</t>
  </si>
  <si>
    <t xml:space="preserve"> 20.08.2025 09:16:35</t>
  </si>
  <si>
    <t xml:space="preserve"> REF:198c61b3f2eceaad AGENCY FT AB17556703285012862332:MPOGOLO:Malipo ya cement N/A</t>
  </si>
  <si>
    <t xml:space="preserve"> 3,582,994.4</t>
  </si>
  <si>
    <t xml:space="preserve"> 20.08.2025 09:47:05</t>
  </si>
  <si>
    <t xml:space="preserve"> REF:198c6372cf6278af SIMAPP FT FROM FRANCO MOLOLO MWAKABUTA TO SHAODU  N/A</t>
  </si>
  <si>
    <t xml:space="preserve"> 20.08.2025 09:42:41</t>
  </si>
  <si>
    <t xml:space="preserve"> 3,902,994.4</t>
  </si>
  <si>
    <t xml:space="preserve"> 20.08.2025 12:02:08</t>
  </si>
  <si>
    <t xml:space="preserve"> REF:198c6b2d0377a96c SIMAPP FT FROM BRENDA HENRY MTENGA TO SHAODU  N/A</t>
  </si>
  <si>
    <t xml:space="preserve"> 20.08.2025 11:57:44</t>
  </si>
  <si>
    <t xml:space="preserve"> 5,352,994.4</t>
  </si>
  <si>
    <t xml:space="preserve"> 20.08.2025 12:21:06</t>
  </si>
  <si>
    <t xml:space="preserve"> REF:198c6c42dfe42883 SIMAPP FT FROM OMAR SAID OMAR TO SHAODU  N/A</t>
  </si>
  <si>
    <t xml:space="preserve"> 20.08.2025 12:16:42</t>
  </si>
  <si>
    <t xml:space="preserve"> 10,852,994.4</t>
  </si>
  <si>
    <t xml:space="preserve"> 20.08.2025 12:24:41</t>
  </si>
  <si>
    <t xml:space="preserve"> REF:198c6c7745e5c8cf SIMAPP FT FROM ISMAIL ISAYA SANGA TO SHAODU  N/A</t>
  </si>
  <si>
    <t xml:space="preserve"> 20.08.2025 12:20:17</t>
  </si>
  <si>
    <t xml:space="preserve"> 12,312,994.4</t>
  </si>
  <si>
    <t xml:space="preserve"> 20.08.2025 12:29:51</t>
  </si>
  <si>
    <t xml:space="preserve"> REF:198c6cc223871ba0 AGENCY FT AB17556819139197362037:Paints and Hardware:Deposite N/A</t>
  </si>
  <si>
    <t xml:space="preserve"> 20.08.2025 12:29:50</t>
  </si>
  <si>
    <t xml:space="preserve"> 13,612,994.4</t>
  </si>
  <si>
    <t xml:space="preserve"> 20.08.2025 12:31:50</t>
  </si>
  <si>
    <t xml:space="preserve"> 20.08.2025 12:31:49</t>
  </si>
  <si>
    <t xml:space="preserve"> 20,132,994.4</t>
  </si>
  <si>
    <t xml:space="preserve"> 20.08.2025 12:38:14</t>
  </si>
  <si>
    <t xml:space="preserve"> REF:198c6d7e468a682e ESB TIPS AIRTEL 504-APCTZ182114195001152 255694319344 RAJABU MAJIGE T</t>
  </si>
  <si>
    <t xml:space="preserve"> 21,582,994.4</t>
  </si>
  <si>
    <t xml:space="preserve"> 20.08.2025 13:21:25</t>
  </si>
  <si>
    <t xml:space="preserve"> REF:198c6fb4c14adbfb AGENCY FT AB17556850028736025361:Daudi:Akib N/A</t>
  </si>
  <si>
    <t xml:space="preserve"> 20.08.2025 13:21:24</t>
  </si>
  <si>
    <t xml:space="preserve"> 25,252,994.4</t>
  </si>
  <si>
    <t xml:space="preserve"> 20.08.2025 13:47:11</t>
  </si>
  <si>
    <t xml:space="preserve"> REF:198c712f88f77b66 AGENCY FT AB17556865460003357346:Paint and hardware:Dep N/A</t>
  </si>
  <si>
    <t xml:space="preserve"> 28,252,994.4</t>
  </si>
  <si>
    <t xml:space="preserve"> 20.08.2025 14:46:24</t>
  </si>
  <si>
    <t xml:space="preserve"> REF:198c7493601c6a35 AGENCY FT AB17556901204286763608:Kitali:Pay N/A</t>
  </si>
  <si>
    <t xml:space="preserve"> 29,002,994.4</t>
  </si>
  <si>
    <t xml:space="preserve"> 20.08.2025 15:40:03</t>
  </si>
  <si>
    <t xml:space="preserve"> REF:198c77a51b8f8b5f AGENCY FT AB17556933386488900735:Marco Mzava:Malipo N/A</t>
  </si>
  <si>
    <t xml:space="preserve"> 20.08.2025 15:40:02</t>
  </si>
  <si>
    <t xml:space="preserve"> 34,002,994.4</t>
  </si>
  <si>
    <t xml:space="preserve"> 20.08.2025 16:12:07</t>
  </si>
  <si>
    <t xml:space="preserve"> REF:198c797af86c49ae AGENCY FT AB17556952613628624110:Marco Mzava:Malipo N/A</t>
  </si>
  <si>
    <t xml:space="preserve"> 37,282,994.4</t>
  </si>
  <si>
    <t xml:space="preserve"> 20.08.2025 16:45:50</t>
  </si>
  <si>
    <t xml:space="preserve"> REF:198c7b68d7a51a16 AGENCY FT AB17556972860327622603:Rajabu:Deposits N/A</t>
  </si>
  <si>
    <t xml:space="preserve"> 9,300,000.00</t>
  </si>
  <si>
    <t xml:space="preserve"> 46,582,994.4</t>
  </si>
  <si>
    <t xml:space="preserve"> 20.08.2025 17:46:38</t>
  </si>
  <si>
    <t xml:space="preserve"> REF:198c7ee36d41e9ac AGENCY FT AB17557009339975836734:BILALA STORE:Deposit N/A</t>
  </si>
  <si>
    <t xml:space="preserve"> 9,135,000.00</t>
  </si>
  <si>
    <t xml:space="preserve"> 55,717,994.4</t>
  </si>
  <si>
    <t xml:space="preserve"> 20.08.2025 17:46:47</t>
  </si>
  <si>
    <t xml:space="preserve"> REF:198c7f25ead5fad3 IB TIPS FT FROM SHAODU TO XINGHAO GROUP CO.LIMITED XINGHAO GROUP CO.L</t>
  </si>
  <si>
    <t xml:space="preserve"> 20.08.2025 17:46:46</t>
  </si>
  <si>
    <t xml:space="preserve"> 43,717,994.4</t>
  </si>
  <si>
    <t xml:space="preserve"> REF:198c7f25ead5fad3 CHARGE: TIPS TRANSFER VIA IB</t>
  </si>
  <si>
    <t xml:space="preserve"> 43,715,994.4</t>
  </si>
  <si>
    <t xml:space="preserve"> 20.08.2025 17:46:57</t>
  </si>
  <si>
    <t xml:space="preserve"> 43,715,634.4</t>
  </si>
  <si>
    <t xml:space="preserve"> 20.08.2025 17:55:54</t>
  </si>
  <si>
    <t xml:space="preserve"> REF:198c7f6b17a8cb54 IB FT FROM SHAODU BUILDING MATERIAL LIMITED TO GLOBAL  PURCHASE</t>
  </si>
  <si>
    <t xml:space="preserve"> 715,634.4</t>
  </si>
  <si>
    <t xml:space="preserve"> 20.08.2025 18:38:08</t>
  </si>
  <si>
    <t xml:space="preserve"> WINFRIDA SIMON                                    CASH DEPOSITS                           </t>
  </si>
  <si>
    <t xml:space="preserve"> 10,315,634.4</t>
  </si>
  <si>
    <t xml:space="preserve"> 20.08.2025 19:39:30</t>
  </si>
  <si>
    <t xml:space="preserve"> REF:198c8556920b8ad8 SIMAPP FT FROM SWEDI ANDREA MWENDA TO SHAODU  N/A</t>
  </si>
  <si>
    <t xml:space="preserve"> 20.08.2025 19:35:04</t>
  </si>
  <si>
    <t xml:space="preserve"> 1,219,000.00</t>
  </si>
  <si>
    <t xml:space="preserve"> 11,534,634.4</t>
  </si>
  <si>
    <t xml:space="preserve"> 21.08.2025 08:32:35</t>
  </si>
  <si>
    <t xml:space="preserve"> REF:198cb194b7d5db34 SIMUSSD FT FROM BERENARDO HAMIS MAGAZI TO SHAODU  N/A</t>
  </si>
  <si>
    <t xml:space="preserve"> 21.08.2025 08:28:09</t>
  </si>
  <si>
    <t xml:space="preserve"> 1,594,000.00</t>
  </si>
  <si>
    <t xml:space="preserve"> 13,128,634.4</t>
  </si>
  <si>
    <t xml:space="preserve"> 21.08.2025 08:51:53</t>
  </si>
  <si>
    <t xml:space="preserve"> REF:198cb2afb5e21984 IB FT FROM MWONA GENERAL SUPPLIES TO SHAODU  Malipo manunuzi cement 1</t>
  </si>
  <si>
    <t xml:space="preserve"> 14,598,634.4</t>
  </si>
  <si>
    <t xml:space="preserve"> 21.08.2025 09:22:30</t>
  </si>
  <si>
    <t xml:space="preserve"> 198cb47035218909 CARD FUND TRANSFER AGENCY AB17557570852676706108:Dp</t>
  </si>
  <si>
    <t xml:space="preserve"> 21.08.2025 09:22:29</t>
  </si>
  <si>
    <t xml:space="preserve"> 17,678,634.4</t>
  </si>
  <si>
    <t xml:space="preserve"> 21.08.2025 09:24:52</t>
  </si>
  <si>
    <t xml:space="preserve"> REF:198cb492bc7a6926 SIMAPP FT FROM JOHNSON FURAEL LEMA TO SHAODU Malipo ya Lulu cement 42</t>
  </si>
  <si>
    <t xml:space="preserve"> 21.08.2025 09:20:27</t>
  </si>
  <si>
    <t xml:space="preserve"> 19,138,634.4</t>
  </si>
  <si>
    <t xml:space="preserve"> 21.08.2025 10:30:50</t>
  </si>
  <si>
    <t xml:space="preserve"> REF:198cb8593a44ea35 AGENCY FT AB17557611854298472227:Ezra:Kuweka N/A</t>
  </si>
  <si>
    <t xml:space="preserve"> 21.08.2025 10:30:49</t>
  </si>
  <si>
    <t xml:space="preserve"> 25,058,634.4</t>
  </si>
  <si>
    <t xml:space="preserve"> 21.08.2025 10:43:08</t>
  </si>
  <si>
    <t xml:space="preserve"> REF:198cb90d639debcc AGENCY FT AB17557619233533126757:Ezra:Kuweka N/A</t>
  </si>
  <si>
    <t xml:space="preserve"> 21.08.2025 10:43:07</t>
  </si>
  <si>
    <t xml:space="preserve"> 28,158,634.4</t>
  </si>
  <si>
    <t xml:space="preserve"> 21.08.2025 11:06:50</t>
  </si>
  <si>
    <t xml:space="preserve"> REF:198cba68ba678aae IB FT FROM NP MENGELE INVESTMENT TO SHAODU  Kioo</t>
  </si>
  <si>
    <t xml:space="preserve"> 34,318,634.4</t>
  </si>
  <si>
    <t xml:space="preserve"> 21.08.2025 11:14:57</t>
  </si>
  <si>
    <t xml:space="preserve"> REF:198cbb1e748a2855 ESB TIPS PBZ 004-TP56705900 0757025001 GODFREY BERNARD MSANGI TO SHAO</t>
  </si>
  <si>
    <t xml:space="preserve"> 37,318,634.4</t>
  </si>
  <si>
    <t xml:space="preserve"> 21.08.2025 11:21:55</t>
  </si>
  <si>
    <t xml:space="preserve"> REF:198cbb45a29a19e1 AGENCY FT AB17557642509024339950:Ezra:Kuweka N/A</t>
  </si>
  <si>
    <t xml:space="preserve"> 40,218,634.4</t>
  </si>
  <si>
    <t xml:space="preserve"> 21.08.2025 11:41:28</t>
  </si>
  <si>
    <t xml:space="preserve"> REF:198cbc6278fe7870 IB FT FROM JIUXING TANZANIA MINING C TO SHAODU  JIUXING</t>
  </si>
  <si>
    <t xml:space="preserve"> 21.08.2025 11:41:27</t>
  </si>
  <si>
    <t xml:space="preserve"> 47,518,634.4</t>
  </si>
  <si>
    <t xml:space="preserve"> 21.08.2025 12:15:17</t>
  </si>
  <si>
    <t xml:space="preserve"> REF:198cbe53595f0b79 AGENCY FT AB17557674527377029076:Manyamba:Dp N/A</t>
  </si>
  <si>
    <t xml:space="preserve"> 12,429,000.00</t>
  </si>
  <si>
    <t xml:space="preserve"> 59,947,634.4</t>
  </si>
  <si>
    <t xml:space="preserve"> 21.08.2025 12:17:49</t>
  </si>
  <si>
    <t xml:space="preserve"> REF:198cbe78222468d9 AGENCY FT AB17557676034545448804:Laban Mussa Hamis:Mlp N/A</t>
  </si>
  <si>
    <t xml:space="preserve"> 21.08.2025 12:17:48</t>
  </si>
  <si>
    <t xml:space="preserve"> 61,947,634.4</t>
  </si>
  <si>
    <t xml:space="preserve"> 21.08.2025 12:40:12</t>
  </si>
  <si>
    <t xml:space="preserve"> REF:198cbfc00096e843 AGENCY FT AB17557689463655508150:Laban mussa hamis:Deposit N/A</t>
  </si>
  <si>
    <t xml:space="preserve"> 21.08.2025 12:40:11</t>
  </si>
  <si>
    <t xml:space="preserve"> 64,947,634.4</t>
  </si>
  <si>
    <t xml:space="preserve"> 21.08.2025 14:16:16</t>
  </si>
  <si>
    <t xml:space="preserve"> REF:198cc53f989848df SIMAPP FT FROM HUSSEIN SALIMU MCHOMVU TO SHAODU  N/A</t>
  </si>
  <si>
    <t xml:space="preserve"> 21.08.2025 14:11:52</t>
  </si>
  <si>
    <t xml:space="preserve"> 4,715,000.00</t>
  </si>
  <si>
    <t xml:space="preserve"> 69,662,634.4</t>
  </si>
  <si>
    <t xml:space="preserve"> 21.08.2025 15:27:51</t>
  </si>
  <si>
    <t xml:space="preserve"> REF:198cc9580353baa4 AGENCY FT AB17557790062138383668:Kassim:Dp N/A</t>
  </si>
  <si>
    <t xml:space="preserve"> 21.08.2025 15:27:50</t>
  </si>
  <si>
    <t xml:space="preserve"> 3,850,000.00</t>
  </si>
  <si>
    <t xml:space="preserve"> 73,512,634.4</t>
  </si>
  <si>
    <t xml:space="preserve"> 21.08.2025 15:28:32</t>
  </si>
  <si>
    <t xml:space="preserve"> REF:198cc9620e5be925 AGENCY FT AB17557790471665472080:A nguvila:Deposits N/A</t>
  </si>
  <si>
    <t xml:space="preserve"> 21.08.2025 15:28:31</t>
  </si>
  <si>
    <t xml:space="preserve"> 75,267,634.4</t>
  </si>
  <si>
    <t xml:space="preserve"> 21.08.2025 16:06:43</t>
  </si>
  <si>
    <t xml:space="preserve"> REF:198ccb91754d1ae3 AGENCY FT AB17557813387438585197:Simon:Dp N/A</t>
  </si>
  <si>
    <t xml:space="preserve"> 2,038,000.00</t>
  </si>
  <si>
    <t xml:space="preserve"> 77,305,634.4</t>
  </si>
  <si>
    <t xml:space="preserve"> 21.08.2025 16:13:22</t>
  </si>
  <si>
    <t xml:space="preserve"> REF:198ccbf2eaf72996 SIMAPP FT FROM NESTORY CHRISPIN MTEY TO SHAODU Malipo N/A</t>
  </si>
  <si>
    <t xml:space="preserve"> 21.08.2025 16:08:58</t>
  </si>
  <si>
    <t xml:space="preserve"> 77,715,634.4</t>
  </si>
  <si>
    <t xml:space="preserve"> 21.08.2025 16:30:52</t>
  </si>
  <si>
    <t xml:space="preserve"> REF:198cccf3247a1a71 AGENCY FT AB17557827870672365619:STEVEN:D N/A</t>
  </si>
  <si>
    <t xml:space="preserve"> 81,715,634.4</t>
  </si>
  <si>
    <t xml:space="preserve"> 21.08.2025 16:33:20</t>
  </si>
  <si>
    <t xml:space="preserve"> REF:198ccd176f3c4950 AGENCY FT AB17557829358366214290:STEVEN:D N/A</t>
  </si>
  <si>
    <t xml:space="preserve"> 86,215,634.4</t>
  </si>
  <si>
    <t xml:space="preserve"> 21.08.2025 16:36:03</t>
  </si>
  <si>
    <t xml:space="preserve"> REF:198ccd3f1a359aea AGENCY FT AB17557830983687321482:STEVEN:D N/A</t>
  </si>
  <si>
    <t xml:space="preserve"> 4,592,000.00</t>
  </si>
  <si>
    <t xml:space="preserve"> 90,807,634.4</t>
  </si>
  <si>
    <t xml:space="preserve"> 21.08.2025 17:15:41</t>
  </si>
  <si>
    <t xml:space="preserve"> REF:198ccf811aac6810 AGENCY FT AB17557854659633946436:Laban musa:Deposits N/A</t>
  </si>
  <si>
    <t xml:space="preserve"> 21.08.2025 17:15:40</t>
  </si>
  <si>
    <t xml:space="preserve"> 92,807,634.4</t>
  </si>
  <si>
    <t xml:space="preserve"> 21.08.2025 17:17:54</t>
  </si>
  <si>
    <t xml:space="preserve"> REF:198ccfa4491a2a7a SIMAPP FT FROM MARY GIBSONI ISSANGA TO SHAODU  N/A</t>
  </si>
  <si>
    <t xml:space="preserve"> 21.08.2025 17:13:30</t>
  </si>
  <si>
    <t xml:space="preserve"> 95,887,634.4</t>
  </si>
  <si>
    <t xml:space="preserve"> 21.08.2025 17:51:29</t>
  </si>
  <si>
    <t xml:space="preserve"> REF:198cd18df6b88b42 SIMAPP FT FROM CHEN GUANYING TO SHAODU  N/A</t>
  </si>
  <si>
    <t xml:space="preserve"> 21.08.2025 17:47:03</t>
  </si>
  <si>
    <t xml:space="preserve"> 3,039,000.00</t>
  </si>
  <si>
    <t xml:space="preserve"> 98,926,634.4</t>
  </si>
  <si>
    <t xml:space="preserve"> 21.08.2025 18:03:28</t>
  </si>
  <si>
    <t xml:space="preserve"> REF:198cd23f8bcd7a5e SIMAPP FT FROM RUTABANA INVESTMENT TO SHAODU  N/A</t>
  </si>
  <si>
    <t xml:space="preserve"> 21.08.2025 17:59:03</t>
  </si>
  <si>
    <t xml:space="preserve"> 1,905,000.00</t>
  </si>
  <si>
    <t xml:space="preserve"> 100,831,634.4</t>
  </si>
  <si>
    <t xml:space="preserve"> 21.08.2025 18:36:29</t>
  </si>
  <si>
    <t xml:space="preserve"> REF:198cd422d0c1f939 AGENCY FT AB17557903211884241156:Hans:Malipo N/A</t>
  </si>
  <si>
    <t xml:space="preserve"> 21.08.2025 18:36:28</t>
  </si>
  <si>
    <t xml:space="preserve"> 101,763,634.4</t>
  </si>
  <si>
    <t xml:space="preserve"> 21.08.2025 19:02:59</t>
  </si>
  <si>
    <t xml:space="preserve"> REF:198cd5a792c019df IB FT FROM SHAODU BUILDING MATERIAL LIMITED TO GLOBAL  PURCHASE</t>
  </si>
  <si>
    <t xml:space="preserve"> 51,763,634.4</t>
  </si>
  <si>
    <t xml:space="preserve"> 21.08.2025 19:42:28</t>
  </si>
  <si>
    <t xml:space="preserve"> REF:198cd7e9cd081a30 IB FT FROM SHAODU BUILDING MATERIAL LIMITED TO KEDA  PURCHASE</t>
  </si>
  <si>
    <t xml:space="preserve"> 1,763,634.4</t>
  </si>
  <si>
    <t xml:space="preserve"> 22.08.2025 08:55:50</t>
  </si>
  <si>
    <t xml:space="preserve"> REF:198d054f250f79b0 AGENCY FT AB17558418844646275077:Mpogolo:Malipo ya cement N/A</t>
  </si>
  <si>
    <t xml:space="preserve"> 22.08.2025 08:55:49</t>
  </si>
  <si>
    <t xml:space="preserve"> 3,213,634.4</t>
  </si>
  <si>
    <t xml:space="preserve"> 22.08.2025 09:06:41</t>
  </si>
  <si>
    <t xml:space="preserve"> REF:198d05ee1537ab96 AGENCY FT AB17558425233847469507:RAJABU MAISARA:Deposit N/A</t>
  </si>
  <si>
    <t xml:space="preserve"> 22.08.2025 09:06:40</t>
  </si>
  <si>
    <t xml:space="preserve"> 5,213,634.4</t>
  </si>
  <si>
    <t xml:space="preserve"> 22.08.2025 09:15:49</t>
  </si>
  <si>
    <t xml:space="preserve"> REF:198d0674084ce8be AGENCY FT AB17558430840501755901:Mussa:Kuweka N/A</t>
  </si>
  <si>
    <t xml:space="preserve"> 5,643,634.4</t>
  </si>
  <si>
    <t xml:space="preserve"> 22.08.2025 09:16:40</t>
  </si>
  <si>
    <t xml:space="preserve"> REF:198d0680a00fe8b1 AGENCY FT AB17558431356507765591:Mussa:Kuweka N/A</t>
  </si>
  <si>
    <t xml:space="preserve"> 5,693,634.4</t>
  </si>
  <si>
    <t xml:space="preserve"> 22.08.2025 09:58:27</t>
  </si>
  <si>
    <t xml:space="preserve"> REF:198d08e47c948a91 AGENCY FT AB17558456417735454379:Stinus:Deposits N/A</t>
  </si>
  <si>
    <t xml:space="preserve"> 10,393,634.4</t>
  </si>
  <si>
    <t xml:space="preserve"> 22.08.2025 10:03:21</t>
  </si>
  <si>
    <t xml:space="preserve"> REF:198d092c555a2b18 AGENCY FT AB17558459361225288655:Rajabu:Dp N/A</t>
  </si>
  <si>
    <t xml:space="preserve"> 10,513,634.4</t>
  </si>
  <si>
    <t xml:space="preserve"> 22.08.2025 10:33:19</t>
  </si>
  <si>
    <t xml:space="preserve"> REF:198d0ae32a1a39ad SIMAPP FT FROM GASTON CHARLES ERASNUS TO SHAODU  N/A</t>
  </si>
  <si>
    <t xml:space="preserve"> 22.08.2025 10:28:53</t>
  </si>
  <si>
    <t xml:space="preserve"> 6,305,000.00</t>
  </si>
  <si>
    <t xml:space="preserve"> 16,818,634.4</t>
  </si>
  <si>
    <t xml:space="preserve"> 22.08.2025 10:45:34</t>
  </si>
  <si>
    <t xml:space="preserve"> REF:198d0b964d7c78d1 AGENCY FT AB17558484671018575874:Stinus:Deposits N/A</t>
  </si>
  <si>
    <t xml:space="preserve"> 22.08.2025 10:45:33</t>
  </si>
  <si>
    <t xml:space="preserve"> 17,118,634.4</t>
  </si>
  <si>
    <t xml:space="preserve"> 22.08.2025 10:46:12</t>
  </si>
  <si>
    <t xml:space="preserve"> REF:198d0b9e96cffa16 SIMAPP FT FROM HENDRIKA EVARIST KALANGA TO SHAODU  N/A</t>
  </si>
  <si>
    <t xml:space="preserve"> 22.08.2025 10:41:46</t>
  </si>
  <si>
    <t xml:space="preserve"> 1,090,000.00</t>
  </si>
  <si>
    <t xml:space="preserve"> 18,208,634.4</t>
  </si>
  <si>
    <t xml:space="preserve"> 22.08.2025 10:48:26</t>
  </si>
  <si>
    <t xml:space="preserve"> REF:198d0bc0a2b70b15 AGENCY FT AB17558486392429634304:Mjun:Kuwek N/A</t>
  </si>
  <si>
    <t xml:space="preserve"> 22.08.2025 10:48:25</t>
  </si>
  <si>
    <t xml:space="preserve"> 5,710,000.00</t>
  </si>
  <si>
    <t xml:space="preserve"> 23,918,634.4</t>
  </si>
  <si>
    <t xml:space="preserve"> 22.08.2025 11:02:40</t>
  </si>
  <si>
    <t xml:space="preserve"> REF:198d0c90fbf7298f SIMAPP FT FROM INES CHARLES LAIZER TO SHAODU  N/A</t>
  </si>
  <si>
    <t xml:space="preserve"> 22.08.2025 10:58:14</t>
  </si>
  <si>
    <t xml:space="preserve"> 2,440,000.00</t>
  </si>
  <si>
    <t xml:space="preserve"> 26,358,634.4</t>
  </si>
  <si>
    <t xml:space="preserve"> 22.08.2025 11:35:55</t>
  </si>
  <si>
    <t xml:space="preserve"> REF:198d0e7825d25bb5 AGENCY FT AB17558514890176088250:Teodora kisonga:Malipo N/A</t>
  </si>
  <si>
    <t xml:space="preserve"> 22.08.2025 11:35:54</t>
  </si>
  <si>
    <t xml:space="preserve"> 27,943,634.4</t>
  </si>
  <si>
    <t xml:space="preserve"> 22.08.2025 11:45:03</t>
  </si>
  <si>
    <t xml:space="preserve"> REF:198d0efe2709dbf6 SIMAPP FT FROM MWANAISHA AMIRI MGOSI TO SHAODU  N/A</t>
  </si>
  <si>
    <t xml:space="preserve"> 22.08.2025 11:40:38</t>
  </si>
  <si>
    <t xml:space="preserve"> 28,218,634.4</t>
  </si>
  <si>
    <t xml:space="preserve"> 22.08.2025 12:36:03</t>
  </si>
  <si>
    <t xml:space="preserve"> REF:198d11e632ad69f5 AGENCY FT AB17558550832177317811:Laban mussa hamis:Deposits N/A</t>
  </si>
  <si>
    <t xml:space="preserve"> 22.08.2025 12:36:02</t>
  </si>
  <si>
    <t xml:space="preserve"> 29,418,634.4</t>
  </si>
  <si>
    <t xml:space="preserve"> 22.08.2025 12:41:47</t>
  </si>
  <si>
    <t xml:space="preserve"> REF:198d123d1e955aeb AGENCY FT AB17558554422732537824:Daudi:Akiba N/A</t>
  </si>
  <si>
    <t xml:space="preserve"> 31,853,634.4</t>
  </si>
  <si>
    <t xml:space="preserve"> 22.08.2025 12:41:59</t>
  </si>
  <si>
    <t xml:space="preserve"> REF:198d123fe83fe853 SIMAPP FT FROM LIGEN YI TO SHAODU  N/A</t>
  </si>
  <si>
    <t xml:space="preserve"> 22.08.2025 12:37:33</t>
  </si>
  <si>
    <t xml:space="preserve"> 33,513,634.4</t>
  </si>
  <si>
    <t xml:space="preserve"> 22.08.2025 12:59:35</t>
  </si>
  <si>
    <t xml:space="preserve"> REF:198d1341c384581e AGENCY FT AB17558565083471271770:Paint and hardware:Dep N/A</t>
  </si>
  <si>
    <t xml:space="preserve"> 35,513,634.4</t>
  </si>
  <si>
    <t xml:space="preserve"> 22.08.2025 13:00:12</t>
  </si>
  <si>
    <t xml:space="preserve"> REF:198d1349429b984a SIMAPP FT FROM OMAR SAID OMAR TO SHAODU  N/A</t>
  </si>
  <si>
    <t xml:space="preserve"> 22.08.2025 12:55:47</t>
  </si>
  <si>
    <t xml:space="preserve"> 45,513,634.4</t>
  </si>
  <si>
    <t xml:space="preserve"> 22.08.2025 13:18:57</t>
  </si>
  <si>
    <t xml:space="preserve"> REF:198d149e2bf8d84c ESB TIPS PBZ 004-TP56808951 0757025001 GODFREY BERNARD MSANGI TO SHAO</t>
  </si>
  <si>
    <t xml:space="preserve"> 47,513,634.4</t>
  </si>
  <si>
    <t xml:space="preserve"> 22.08.2025 13:27:56</t>
  </si>
  <si>
    <t xml:space="preserve"> REF:198d151fb5492a00 ESB TIPS NMB 016-225RTO4252340011 22510008167 GODFREY BERNARD MSANGI </t>
  </si>
  <si>
    <t xml:space="preserve"> 879,000.00</t>
  </si>
  <si>
    <t xml:space="preserve"> 49,392,634.4</t>
  </si>
  <si>
    <t xml:space="preserve"> 22.08.2025 13:29:14</t>
  </si>
  <si>
    <t xml:space="preserve"> REF:198d14f4308f3806 AGENCY FT AB17558582887162058469:STEVE:Weka N/A</t>
  </si>
  <si>
    <t xml:space="preserve"> 48,513,634.4</t>
  </si>
  <si>
    <t xml:space="preserve"> 22.08.2025 14:01:24</t>
  </si>
  <si>
    <t xml:space="preserve"> REF:198d16cb6f284b38 AGENCY FT AB17558601922935776234:Steve:Akiba N/A</t>
  </si>
  <si>
    <t xml:space="preserve"> 1,667,000.00</t>
  </si>
  <si>
    <t xml:space="preserve"> 51,059,634.4</t>
  </si>
  <si>
    <t xml:space="preserve"> 22.08.2025 14:19:07</t>
  </si>
  <si>
    <t xml:space="preserve"> REF:198d17cec5b568dc AGENCY FT AB17558612815147319235:Kanyika:Malipo ya cement N/A</t>
  </si>
  <si>
    <t xml:space="preserve"> 22.08.2025 14:19:06</t>
  </si>
  <si>
    <t xml:space="preserve"> 52,509,634.4</t>
  </si>
  <si>
    <t xml:space="preserve"> 22.08.2025 14:23:04</t>
  </si>
  <si>
    <t xml:space="preserve"> REF:198d18071e324bf5 SIMAPP FT FROM GODSON MWELINDE BAIJABOROBI TO SHAODU  N/A</t>
  </si>
  <si>
    <t xml:space="preserve"> 22.08.2025 14:18:38</t>
  </si>
  <si>
    <t xml:space="preserve"> 54,629,634.4</t>
  </si>
  <si>
    <t xml:space="preserve"> 22.08.2025 15:01:38</t>
  </si>
  <si>
    <t xml:space="preserve"> REF:198d1a3db61fcb97 AGENCY FT AB17558638330538272043:Patrick bbt:Dep N/A</t>
  </si>
  <si>
    <t xml:space="preserve"> 4,848,500.00</t>
  </si>
  <si>
    <t xml:space="preserve"> 59,478,134.4</t>
  </si>
  <si>
    <t xml:space="preserve"> 22.08.2025 15:40:47</t>
  </si>
  <si>
    <t xml:space="preserve"> REF:198d1c7a7acbea74 AGENCY FT AB17558661792608235983:Paint and hardware:Dep N/A</t>
  </si>
  <si>
    <t xml:space="preserve"> 22.08.2025 15:40:46</t>
  </si>
  <si>
    <t xml:space="preserve"> 61,428,134.4</t>
  </si>
  <si>
    <t xml:space="preserve"> 22.08.2025 16:26:30</t>
  </si>
  <si>
    <t xml:space="preserve"> diyael a mwenga                                   diyael a mwenga                         </t>
  </si>
  <si>
    <t xml:space="preserve"> 73,128,134.4</t>
  </si>
  <si>
    <t xml:space="preserve"> 22.08.2025 16:28:04</t>
  </si>
  <si>
    <t xml:space="preserve"> REF:198d1f2fbb79e8d6 AGENCY FT AB17558690187209529074:Clara:Malipo N/A</t>
  </si>
  <si>
    <t xml:space="preserve"> 64,728,134.4</t>
  </si>
  <si>
    <t xml:space="preserve"> 22.08.2025 16:56:59</t>
  </si>
  <si>
    <t xml:space="preserve"> REF:198d20d7590fb88f AGENCY FT AB17558707539349563350:Patrick:Depot N/A</t>
  </si>
  <si>
    <t xml:space="preserve"> 39,000.00</t>
  </si>
  <si>
    <t xml:space="preserve"> 73,167,134.4</t>
  </si>
  <si>
    <t xml:space="preserve"> 22.08.2025 17:21:08</t>
  </si>
  <si>
    <t xml:space="preserve"> REF:198d223929c5e8cb AGENCY FT AB17558721953898300806:EZRA:Others N/A</t>
  </si>
  <si>
    <t xml:space="preserve"> 6,612,000.00</t>
  </si>
  <si>
    <t xml:space="preserve"> 79,779,134.4</t>
  </si>
  <si>
    <t xml:space="preserve"> 22.08.2025 18:35:24</t>
  </si>
  <si>
    <t xml:space="preserve"> REF:198d2678bcc2e8bb SIMAPP FT FROM SWEDI ANDREA MWENDA TO SHAODU  N/A</t>
  </si>
  <si>
    <t xml:space="preserve"> 22.08.2025 18:30:58</t>
  </si>
  <si>
    <t xml:space="preserve"> 80,085,134.4</t>
  </si>
  <si>
    <t xml:space="preserve"> 22.08.2025 18:39:57</t>
  </si>
  <si>
    <t xml:space="preserve"> REF:198d26bbb49828b0 IB FT FROM SHAODU BUILDING MATERIAL LIMITED TO KEDA  PURCHASE</t>
  </si>
  <si>
    <t xml:space="preserve"> 35,570,000.00</t>
  </si>
  <si>
    <t xml:space="preserve"> 44,515,134.4</t>
  </si>
  <si>
    <t xml:space="preserve"> 22.08.2025 18:42:40</t>
  </si>
  <si>
    <t xml:space="preserve"> REF:198d26e373dc583f IB FT FROM SHAODU BUILDING MATERIAL LIMITED TO GLOBAL  PURCHASE</t>
  </si>
  <si>
    <t xml:space="preserve"> 44,000,000.00</t>
  </si>
  <si>
    <t xml:space="preserve"> 515,134.4</t>
  </si>
  <si>
    <t xml:space="preserve"> 22.08.2025 19:03:20</t>
  </si>
  <si>
    <t xml:space="preserve"> REF:198d28519edd683d ESB TIPS YAS/ZANTEL 501-25504586772070 25571193798 ALUMINIUM.   PROFI</t>
  </si>
  <si>
    <t xml:space="preserve"> 795,500.00</t>
  </si>
  <si>
    <t xml:space="preserve"> 1,310,634.4</t>
  </si>
  <si>
    <t xml:space="preserve"> 22.08.2025 19:10:07</t>
  </si>
  <si>
    <t xml:space="preserve"> REF:198d287530a1ea77 AGENCY FT AB17558787403552680197:Clara:Cash N/A</t>
  </si>
  <si>
    <t xml:space="preserve"> 22.08.2025 19:10:05</t>
  </si>
  <si>
    <t xml:space="preserve"> 3,610,634.4</t>
  </si>
  <si>
    <t xml:space="preserve"> 22.08.2025 19:44:49</t>
  </si>
  <si>
    <t xml:space="preserve"> REF:198d2ab273a48b9a ESB TIPS YAS/ZANTEL 501-25884900313294 25571193798 ALUMINIUM.   PROFI</t>
  </si>
  <si>
    <t xml:space="preserve"> 22.08.2025 19:44:48</t>
  </si>
  <si>
    <t xml:space="preserve"> 14,000.00</t>
  </si>
  <si>
    <t xml:space="preserve"> 3,624,634.4</t>
  </si>
  <si>
    <t xml:space="preserve"> 23.08.2025 08:27:39</t>
  </si>
  <si>
    <t xml:space="preserve"> REF:198d5618191aa95d SIMAPP FT FROM DENIS ONESPHOR MTENGA TO SHAODU  N/A</t>
  </si>
  <si>
    <t xml:space="preserve"> 23.08.2025 08:23:13</t>
  </si>
  <si>
    <t xml:space="preserve"> 6,904,634.4</t>
  </si>
  <si>
    <t xml:space="preserve"> 23.08.2025 09:07:57</t>
  </si>
  <si>
    <t xml:space="preserve"> REF:198d5866694dd992 SIMAPP FT FROM HASHIM IDDY RAMADHANI TO SHAODU  N/A</t>
  </si>
  <si>
    <t xml:space="preserve"> 23.08.2025 09:03:31</t>
  </si>
  <si>
    <t xml:space="preserve"> 8,364,634.4</t>
  </si>
  <si>
    <t xml:space="preserve"> 23.08.2025 09:49:50</t>
  </si>
  <si>
    <t xml:space="preserve"> REF:198d5acbeeaac93c SIMAPP FT FROM EMMANUEL ISRAEL MWAMAGOBA TO SHAODU  N/A</t>
  </si>
  <si>
    <t xml:space="preserve"> 23.08.2025 09:45:24</t>
  </si>
  <si>
    <t xml:space="preserve"> 8,664,634.4</t>
  </si>
  <si>
    <t xml:space="preserve"> 23.08.2025 09:59:23</t>
  </si>
  <si>
    <t xml:space="preserve"> REF:198d5b57e9df99da SIMUSSD FT FROM KIVUMBA GENERAL SUPPLIERS TO SHAODU  N/A</t>
  </si>
  <si>
    <t xml:space="preserve"> 23.08.2025 09:54:58</t>
  </si>
  <si>
    <t xml:space="preserve"> 13,664,634.4</t>
  </si>
  <si>
    <t xml:space="preserve"> 23.08.2025 10:30:43</t>
  </si>
  <si>
    <t xml:space="preserve"> REF:198d5d22bec31ba7 AGENCY FT AB17559339773003006846:CRC:Manunuzi N/A</t>
  </si>
  <si>
    <t xml:space="preserve"> 23.08.2025 10:30:42</t>
  </si>
  <si>
    <t xml:space="preserve"> 15,144,634.4</t>
  </si>
  <si>
    <t xml:space="preserve"> 23.08.2025 10:46:24</t>
  </si>
  <si>
    <t xml:space="preserve"> REF:198d5e0870344b8b AGENCY FT AB17559349182972659898:Onesmo:Deposits N/A</t>
  </si>
  <si>
    <t xml:space="preserve"> 23.08.2025 10:46:23</t>
  </si>
  <si>
    <t xml:space="preserve"> 19,194,634.4</t>
  </si>
  <si>
    <t xml:space="preserve"> 23.08.2025 11:34:59</t>
  </si>
  <si>
    <t xml:space="preserve"> REF:198d60d02fa6d836 AGENCY FT AB17559378334111001504:Munuo:Kuweka N/A</t>
  </si>
  <si>
    <t xml:space="preserve"> 21,394,634.4</t>
  </si>
  <si>
    <t xml:space="preserve"> 23.08.2025 12:17:58</t>
  </si>
  <si>
    <t xml:space="preserve"> REF:198d6345f7e3fb2e AGENCY FT AB17559404129492067614:Peter kavishe:Deposit N/A</t>
  </si>
  <si>
    <t xml:space="preserve"> 7,417,000.00</t>
  </si>
  <si>
    <t xml:space="preserve"> 28,811,634.4</t>
  </si>
  <si>
    <t xml:space="preserve"> 23.08.2025 12:37:11</t>
  </si>
  <si>
    <t xml:space="preserve"> REF:198d645f5f9c2957 AGENCY FT AB17559415656659790474:Mussa:Dp N/A</t>
  </si>
  <si>
    <t xml:space="preserve"> 29,031,634.4</t>
  </si>
  <si>
    <t xml:space="preserve"> 23.08.2025 13:39:40</t>
  </si>
  <si>
    <t xml:space="preserve"> REF:198d67f2b5009bc1 AGENCY FT AB17559453147874984318:Jackson:Deposit N/A</t>
  </si>
  <si>
    <t xml:space="preserve"> 31,331,634.4</t>
  </si>
  <si>
    <t xml:space="preserve"> 23.08.2025 14:46:22</t>
  </si>
  <si>
    <t xml:space="preserve"> REF:198d6bc3aebb8935 SIMAPP FT FROM CHEN GUANYING TO SHAODU  N/A</t>
  </si>
  <si>
    <t xml:space="preserve"> 23.08.2025 14:41:56</t>
  </si>
  <si>
    <t xml:space="preserve"> 6,134,000.00</t>
  </si>
  <si>
    <t xml:space="preserve"> 37,465,634.4</t>
  </si>
  <si>
    <t xml:space="preserve"> 23.08.2025 14:55:30</t>
  </si>
  <si>
    <t xml:space="preserve"> REF:198d6c497a4269fe SIMAPP FT FROM NESTORY CHRISPIN MTEY TO SHAODU Malipo N/A</t>
  </si>
  <si>
    <t xml:space="preserve"> 23.08.2025 14:51:04</t>
  </si>
  <si>
    <t xml:space="preserve"> 40,325,634.4</t>
  </si>
  <si>
    <t xml:space="preserve"> 23.08.2025 15:11:43</t>
  </si>
  <si>
    <t xml:space="preserve"> REF:198d6d36d07edb01 SIMAPP FT FROM EDGAR CHRISPINI SILAYO TO SHAODU  N/A</t>
  </si>
  <si>
    <t xml:space="preserve"> 23.08.2025 15:07:17</t>
  </si>
  <si>
    <t xml:space="preserve"> 41,775,634.4</t>
  </si>
  <si>
    <t xml:space="preserve"> 23.08.2025 18:51:38</t>
  </si>
  <si>
    <t xml:space="preserve"> REF:198d79cc6c41fa39 IB FT FROM SHAODU BUILDING MATERIAL LIMITED TO GLOBAL  PURCHASE</t>
  </si>
  <si>
    <t xml:space="preserve"> 41,000,000.00</t>
  </si>
  <si>
    <t xml:space="preserve"> 775,634.4</t>
  </si>
  <si>
    <t xml:space="preserve"> 23.08.2025 19:21:46</t>
  </si>
  <si>
    <t xml:space="preserve"> REF:198d7b85da04581b SIMAPP FT FROM SWEDI ANDREA MWENDA TO SHAODU  N/A</t>
  </si>
  <si>
    <t xml:space="preserve"> 23.08.2025 19:17:20</t>
  </si>
  <si>
    <t xml:space="preserve"> 2,949,500.00</t>
  </si>
  <si>
    <t xml:space="preserve"> 3,725,134.4</t>
  </si>
  <si>
    <t xml:space="preserve"> 23.08.2025 21:11:43</t>
  </si>
  <si>
    <t xml:space="preserve"> REF:198d8211415b0940 ESB TIPS YAS/ZANTEL 501-25404497584775 25571193798 ALUMINIUM.   PROFI</t>
  </si>
  <si>
    <t xml:space="preserve"> 608,500.00</t>
  </si>
  <si>
    <t xml:space="preserve"> 4,333,634.4</t>
  </si>
  <si>
    <t xml:space="preserve"> 24.08.2025 16:13:49</t>
  </si>
  <si>
    <t xml:space="preserve"> REF:198dc32a31a4aba5 AGENCY FT AB17560409625334834409:MSANGI HARDWARE:BINAFSI N/A</t>
  </si>
  <si>
    <t xml:space="preserve"> 24.08.2025 16:13:48</t>
  </si>
  <si>
    <t xml:space="preserve"> 5,783,634.4</t>
  </si>
  <si>
    <t xml:space="preserve"> 25.08.2025 07:16:31</t>
  </si>
  <si>
    <t xml:space="preserve"> TZ#RTOBZNN00947611#SINOHYDRO CORPORATION LIMITED#ROC/PAYMENT</t>
  </si>
  <si>
    <t xml:space="preserve"> 25.08.2025 07:16:30</t>
  </si>
  <si>
    <t xml:space="preserve"> 16,350,000.00</t>
  </si>
  <si>
    <t xml:space="preserve"> 22,133,634.4</t>
  </si>
  <si>
    <t xml:space="preserve"> 25.08.2025 08:47:28</t>
  </si>
  <si>
    <t xml:space="preserve"> REF:198dfc059f09998a AGENCY FT AB17561005815878623168:MPOGOLO:Malipo ya cement N/A</t>
  </si>
  <si>
    <t xml:space="preserve"> 1,410,000.00</t>
  </si>
  <si>
    <t xml:space="preserve"> 23,543,634.4</t>
  </si>
  <si>
    <t xml:space="preserve"> 25.08.2025 09:01:27</t>
  </si>
  <si>
    <t xml:space="preserve"> REF:198dfcd269669a48 SIMAPP FT FROM ANNA CHARLES EDSON TO SHAODU Malipo ya lulu cement 42.</t>
  </si>
  <si>
    <t xml:space="preserve"> 25.08.2025 08:57:00</t>
  </si>
  <si>
    <t xml:space="preserve"> 24,143,634.4</t>
  </si>
  <si>
    <t xml:space="preserve"> 25.08.2025 09:22:11</t>
  </si>
  <si>
    <t xml:space="preserve"> REF:198dfe021227784d SIMAPP FT FROM TONY THOMAS NGOWI TO SHAODU  N/A</t>
  </si>
  <si>
    <t xml:space="preserve"> 25.08.2025 09:17:44</t>
  </si>
  <si>
    <t xml:space="preserve"> 25,443,634.4</t>
  </si>
  <si>
    <t xml:space="preserve"> 25.08.2025 09:31:45</t>
  </si>
  <si>
    <t xml:space="preserve"> REF:198dfe8e1f1b08c0 AGENCY FT AB17561032377039704811:Ely Mwanga:Payment N/A</t>
  </si>
  <si>
    <t xml:space="preserve"> 25.08.2025 09:31:44</t>
  </si>
  <si>
    <t xml:space="preserve"> 26,903,634.4</t>
  </si>
  <si>
    <t xml:space="preserve"> 25.08.2025 09:32:31</t>
  </si>
  <si>
    <t xml:space="preserve"> REF:198dfe999771580d AGENCY FT AB17561032846798977520:Jenga Nasawe:Deposit N/A</t>
  </si>
  <si>
    <t xml:space="preserve"> 27,783,634.4</t>
  </si>
  <si>
    <t xml:space="preserve"> 25.08.2025 10:31:15</t>
  </si>
  <si>
    <t xml:space="preserve"> REF:198e01f5d2219b0b SIMAPP FT FROM GODFREY TARIMO DEOGRASIAS TO SHAODU  N/A</t>
  </si>
  <si>
    <t xml:space="preserve"> 25.08.2025 10:26:48</t>
  </si>
  <si>
    <t xml:space="preserve"> 29,233,634.4</t>
  </si>
  <si>
    <t xml:space="preserve"> 25.08.2025 10:50:12</t>
  </si>
  <si>
    <t xml:space="preserve"> REF:198e030b5fedfb52 SIMAPP FT FROM LOZARIA MARTIN KIDUKO TO SHAODU pipe 1"/1" pc 200 N/A</t>
  </si>
  <si>
    <t xml:space="preserve"> 25.08.2025 10:45:45</t>
  </si>
  <si>
    <t xml:space="preserve"> 30,953,634.4</t>
  </si>
  <si>
    <t xml:space="preserve"> 25.08.2025 11:48:37</t>
  </si>
  <si>
    <t xml:space="preserve"> REF:198e06632dc15851 AGENCY FT AB17561114503651006343:Paints:Akiba N/A</t>
  </si>
  <si>
    <t xml:space="preserve"> 33,453,634.4</t>
  </si>
  <si>
    <t xml:space="preserve"> 25.08.2025 12:16:50</t>
  </si>
  <si>
    <t xml:space="preserve"> REF:198e08007221ea52 SIMAPP FT FROM AZIZ AKBER KHAMBATI TO SHAODU elghadeer deposit N/A</t>
  </si>
  <si>
    <t xml:space="preserve"> 25.08.2025 12:12:23</t>
  </si>
  <si>
    <t xml:space="preserve"> 8,420,000.00</t>
  </si>
  <si>
    <t xml:space="preserve"> 41,873,634.4</t>
  </si>
  <si>
    <t xml:space="preserve"> 25.08.2025 12:23:52</t>
  </si>
  <si>
    <t xml:space="preserve"> REF:198e08676a2e0ad1 AGENCY FT AB17561135649925855329:Kipara:Dep N/A</t>
  </si>
  <si>
    <t xml:space="preserve"> 25.08.2025 12:23:51</t>
  </si>
  <si>
    <t xml:space="preserve"> 43,353,634.4</t>
  </si>
  <si>
    <t xml:space="preserve"> 25.08.2025 12:42:36</t>
  </si>
  <si>
    <t xml:space="preserve"> REF:198e0979fcda281d IB FT FROM SHAODU BUILDING MATERIAL LIMITED TO XINGHAO  PURCHASE</t>
  </si>
  <si>
    <t xml:space="preserve"> 21,960,000.00</t>
  </si>
  <si>
    <t xml:space="preserve"> 21,393,634.4</t>
  </si>
  <si>
    <t xml:space="preserve"> 25.08.2025 13:26:26</t>
  </si>
  <si>
    <t xml:space="preserve"> REF:198e0bfc20bec9d7 AGENCY FT AB17561173197671880060:STEVEN:D N/A</t>
  </si>
  <si>
    <t xml:space="preserve"> 3,210,000.00</t>
  </si>
  <si>
    <t xml:space="preserve"> 24,603,634.4</t>
  </si>
  <si>
    <t xml:space="preserve"> 25.08.2025 13:33:06</t>
  </si>
  <si>
    <t xml:space="preserve"> REF:198e0c5d65bc58e4 AGENCY FT AB17561177181689284730:STEVEN:D N/A</t>
  </si>
  <si>
    <t xml:space="preserve"> 25.08.2025 13:33:04</t>
  </si>
  <si>
    <t xml:space="preserve"> 24,614,634.4</t>
  </si>
  <si>
    <t xml:space="preserve"> 25.08.2025 13:43:11</t>
  </si>
  <si>
    <t xml:space="preserve"> REF:198e0cf18304d973 AGENCY FT AB17561183250367822781:Kidunyu:De N/A</t>
  </si>
  <si>
    <t xml:space="preserve"> 3,167,000.00</t>
  </si>
  <si>
    <t xml:space="preserve"> 27,781,634.4</t>
  </si>
  <si>
    <t xml:space="preserve"> 25.08.2025 14:52:30</t>
  </si>
  <si>
    <t xml:space="preserve"> REF:198e10e8a941dba6 SIMAPP FT FROM DAUDI JUMA KIBINGIRA TO SHAODU  N/A</t>
  </si>
  <si>
    <t xml:space="preserve"> 25.08.2025 14:48:03</t>
  </si>
  <si>
    <t xml:space="preserve"> 9,065,000.00</t>
  </si>
  <si>
    <t xml:space="preserve"> 36,846,634.4</t>
  </si>
  <si>
    <t xml:space="preserve"> 25.08.2025 15:22:47</t>
  </si>
  <si>
    <t xml:space="preserve"> REF:198e12a44506fa15 AGENCY FT AB17561242999923387785:Emmanuel:Deposits N/A</t>
  </si>
  <si>
    <t xml:space="preserve"> 25.08.2025 15:22:46</t>
  </si>
  <si>
    <t xml:space="preserve"> 4,420,000.00</t>
  </si>
  <si>
    <t xml:space="preserve"> 41,266,634.4</t>
  </si>
  <si>
    <t xml:space="preserve"> 25.08.2025 15:43:16</t>
  </si>
  <si>
    <t xml:space="preserve"> REF:198e13d03a7caac4 AGENCY FT AB17561255286815966991:Joseph sangalai:Deposit N/A</t>
  </si>
  <si>
    <t xml:space="preserve"> 25.08.2025 15:43:15</t>
  </si>
  <si>
    <t xml:space="preserve"> 42,166,634.4</t>
  </si>
  <si>
    <t xml:space="preserve"> 25.08.2025 15:47:35</t>
  </si>
  <si>
    <t xml:space="preserve"> REF:198e140f7d4338cd AGENCY FT AB17561257878679717749:Joseph sangalai:Deposit N/A</t>
  </si>
  <si>
    <t xml:space="preserve"> 25.08.2025 15:47:34</t>
  </si>
  <si>
    <t xml:space="preserve"> 47,166,634.4</t>
  </si>
  <si>
    <t xml:space="preserve"> 25.08.2025 15:47:46</t>
  </si>
  <si>
    <t xml:space="preserve"> REF:198e14122ada8853 AGENCY FT AB17561257986401470739:Steve:Kuweka N/A</t>
  </si>
  <si>
    <t xml:space="preserve"> 25.08.2025 15:47:45</t>
  </si>
  <si>
    <t xml:space="preserve"> 3,866,000.00</t>
  </si>
  <si>
    <t xml:space="preserve"> 51,032,634.4</t>
  </si>
  <si>
    <t xml:space="preserve"> 25.08.2025 17:25:30</t>
  </si>
  <si>
    <t xml:space="preserve"> REF:198e19aa01ae1993 SIMAPP FT FROM NESTORY CHRISPIN MTEY TO SHAODU Malipo N/A</t>
  </si>
  <si>
    <t xml:space="preserve"> 25.08.2025 17:21:03</t>
  </si>
  <si>
    <t xml:space="preserve"> 53,332,634.4</t>
  </si>
  <si>
    <t xml:space="preserve"> 25.08.2025 17:37:54</t>
  </si>
  <si>
    <t xml:space="preserve"> REF:198e1a5f9a322884 SIMAPP FT FROM JUMA ABDALLAH MAKOTA TO SHAODU  N/A</t>
  </si>
  <si>
    <t xml:space="preserve"> 25.08.2025 17:33:27</t>
  </si>
  <si>
    <t xml:space="preserve"> 53,485,634.4</t>
  </si>
  <si>
    <t xml:space="preserve"> 25.08.2025 17:44:59</t>
  </si>
  <si>
    <t xml:space="preserve"> REF:198e1ac77066e929 IB FT FROM SHAODU BUILDING MATERIAL LIMITED TO XINGHAO  PURCHASE</t>
  </si>
  <si>
    <t xml:space="preserve"> 3,485,634.4</t>
  </si>
  <si>
    <t xml:space="preserve"> 25.08.2025 17:56:51</t>
  </si>
  <si>
    <t xml:space="preserve"> REF:198e1b7539aa08fe AGENCY FT AB17561335444375940083:Mlanga:Deposits N/A</t>
  </si>
  <si>
    <t xml:space="preserve"> 4,935,634.4</t>
  </si>
  <si>
    <t xml:space="preserve"> 25.08.2025 18:49:00</t>
  </si>
  <si>
    <t xml:space="preserve"> REF:198e1e711138180f SIMAPP FT FROM SWEDI ANDREA MWENDA TO SHAODU  N/A</t>
  </si>
  <si>
    <t xml:space="preserve"> 25.08.2025 18:44:33</t>
  </si>
  <si>
    <t xml:space="preserve"> 331,000.00</t>
  </si>
  <si>
    <t xml:space="preserve"> 5,266,634.4</t>
  </si>
  <si>
    <t xml:space="preserve"> 25.08.2025 18:51:57</t>
  </si>
  <si>
    <t xml:space="preserve"> REF:198e1e9c6dfc7a96 AGENCY FT AB17561368508976739476:Joseph sangalai:Deposit N/A</t>
  </si>
  <si>
    <t xml:space="preserve"> 6,875,000.00</t>
  </si>
  <si>
    <t xml:space="preserve"> 12,141,634.4</t>
  </si>
  <si>
    <t xml:space="preserve"> 26.08.2025 08:37:47</t>
  </si>
  <si>
    <t xml:space="preserve"> REF:198e4ddd506f893f SIMAPP FT FROM DENIS AMBROSE KINUNDA TO SHAODU malipo ya cement  N/A</t>
  </si>
  <si>
    <t xml:space="preserve"> 26.08.2025 08:33:20</t>
  </si>
  <si>
    <t xml:space="preserve"> 13,591,634.4</t>
  </si>
  <si>
    <t xml:space="preserve"> 26.08.2025 09:51:44</t>
  </si>
  <si>
    <t xml:space="preserve"> REF:198e5218c05efa0b AGENCY FT AB17561908374636105625:Jackson:Deposit N/A</t>
  </si>
  <si>
    <t xml:space="preserve"> 20,591,634.4</t>
  </si>
  <si>
    <t xml:space="preserve"> 26.08.2025 10:10:44</t>
  </si>
  <si>
    <t xml:space="preserve"> REF:198e53701623c90c ESB TIPS YAS/ZANTEL 501-25992464778528 255655846390 JUMA MAALIM TO SH</t>
  </si>
  <si>
    <t xml:space="preserve"> 22,251,634.4</t>
  </si>
  <si>
    <t xml:space="preserve"> 26.08.2025 10:16:41</t>
  </si>
  <si>
    <t xml:space="preserve"> REF:198e53860ee8db85 AGENCY FT AB17561923334918697252:Jeremiah:Deposit N/A</t>
  </si>
  <si>
    <t xml:space="preserve"> 26.08.2025 10:16:40</t>
  </si>
  <si>
    <t xml:space="preserve"> 31,971,634.4</t>
  </si>
  <si>
    <t xml:space="preserve"> 26.08.2025 10:32:56</t>
  </si>
  <si>
    <t xml:space="preserve"> REF:198e547413bf6a8a AGENCY FT AB17561933086449168665:Ezra:Kuweka N/A</t>
  </si>
  <si>
    <t xml:space="preserve"> 26.08.2025 10:32:55</t>
  </si>
  <si>
    <t xml:space="preserve"> 40,971,634.4</t>
  </si>
  <si>
    <t xml:space="preserve"> 26.08.2025 10:49:14</t>
  </si>
  <si>
    <t xml:space="preserve"> REF:198e5562c078c9b0 SIMAPP FT FROM NESTORY CHRISPIN MTEY TO SHAODU Malipo N/A</t>
  </si>
  <si>
    <t xml:space="preserve"> 26.08.2025 10:44:46</t>
  </si>
  <si>
    <t xml:space="preserve"> 560,000.00</t>
  </si>
  <si>
    <t xml:space="preserve"> 41,531,634.4</t>
  </si>
  <si>
    <t xml:space="preserve"> 26.08.2025 10:51:01</t>
  </si>
  <si>
    <t xml:space="preserve"> REF:198e557cfa10da94 SIMAPP FT FROM KAVISH GENERAL SUPPLY LIM TO SHAODU  N/A</t>
  </si>
  <si>
    <t xml:space="preserve"> 26.08.2025 10:46:34</t>
  </si>
  <si>
    <t xml:space="preserve"> 42,061,634.4</t>
  </si>
  <si>
    <t xml:space="preserve"> 26.08.2025 10:54:10</t>
  </si>
  <si>
    <t xml:space="preserve"> REF:198e55ab3b3f781f AGENCY FT AB17561945832634194298:Ezra:Kuweka N/A</t>
  </si>
  <si>
    <t xml:space="preserve"> 49,061,634.4</t>
  </si>
  <si>
    <t xml:space="preserve"> 26.08.2025 11:16:50</t>
  </si>
  <si>
    <t xml:space="preserve"> REF:198e56f74e340965 AGENCY FT AB17561959432217065306:Samweli:Lyimo N/A</t>
  </si>
  <si>
    <t xml:space="preserve"> 50,761,634.4</t>
  </si>
  <si>
    <t xml:space="preserve"> 26.08.2025 11:17:22</t>
  </si>
  <si>
    <t xml:space="preserve"> REF:198e56ff1ef8d8d9 AGENCY FT AB17561959753197133885:Swai:Dp N/A</t>
  </si>
  <si>
    <t xml:space="preserve"> 52,211,634.4</t>
  </si>
  <si>
    <t xml:space="preserve"> 26.08.2025 11:21:27</t>
  </si>
  <si>
    <t xml:space="preserve"> REF:198e573ac5f11b62 AGENCY FT AB17561962197863476257:Petre paulo:Kuweka N/A</t>
  </si>
  <si>
    <t xml:space="preserve"> 26.08.2025 11:21:26</t>
  </si>
  <si>
    <t xml:space="preserve"> 53,211,634.4</t>
  </si>
  <si>
    <t xml:space="preserve"> 26.08.2025 11:35:37</t>
  </si>
  <si>
    <t xml:space="preserve"> REF:198e580a4b2528c4 SIMAPP FT FROM MWANAISHA AMIRI MGOSI TO SHAODU  N/A</t>
  </si>
  <si>
    <t xml:space="preserve"> 26.08.2025 11:31:10</t>
  </si>
  <si>
    <t xml:space="preserve"> 418,000.00</t>
  </si>
  <si>
    <t xml:space="preserve"> 53,629,634.4</t>
  </si>
  <si>
    <t xml:space="preserve"> 26.08.2025 12:09:02</t>
  </si>
  <si>
    <t xml:space="preserve"> REF:198e59f3d4cdfbc9 IB FT FROM SHAODU BUILDING MATERIAL LIMITED TO XINGHAO  PURCHASE</t>
  </si>
  <si>
    <t xml:space="preserve"> 29,280,000.00</t>
  </si>
  <si>
    <t xml:space="preserve"> 24,349,634.4</t>
  </si>
  <si>
    <t xml:space="preserve"> 26.08.2025 13:00:29</t>
  </si>
  <si>
    <t xml:space="preserve"> REF:198e5ce57c709b0d SIMAPP FT FROM YOVINI LUDOVICK KIWANGO TO SHAODU  N/A</t>
  </si>
  <si>
    <t xml:space="preserve"> 26.08.2025 12:56:02</t>
  </si>
  <si>
    <t xml:space="preserve"> 552,000.00</t>
  </si>
  <si>
    <t xml:space="preserve"> 24,901,634.4</t>
  </si>
  <si>
    <t xml:space="preserve"> 26.08.2025 13:02:10</t>
  </si>
  <si>
    <t xml:space="preserve"> REF:198e5cfe34fbb9ac AGENCY FT AB17562022629471619282:Rama:Deposit N/A</t>
  </si>
  <si>
    <t xml:space="preserve"> 25,501,634.4</t>
  </si>
  <si>
    <t xml:space="preserve"> 26.08.2025 13:03:24</t>
  </si>
  <si>
    <t xml:space="preserve"> REF:198e5d1043dfaaec AGENCY FT AB17562023369604195681:Ramadhani:Deposit N/A</t>
  </si>
  <si>
    <t xml:space="preserve"> 26,251,634.4</t>
  </si>
  <si>
    <t xml:space="preserve"> 26.08.2025 13:59:03</t>
  </si>
  <si>
    <t xml:space="preserve"> REF:198e603f60257b2e AGENCY FT AB17562056757668326082:Ibrahim:Kuweka N/A</t>
  </si>
  <si>
    <t xml:space="preserve"> 26.08.2025 13:59:02</t>
  </si>
  <si>
    <t xml:space="preserve"> 16,480,000.00</t>
  </si>
  <si>
    <t xml:space="preserve"> 42,731,634.4</t>
  </si>
  <si>
    <t xml:space="preserve"> 26.08.2025 14:03:19</t>
  </si>
  <si>
    <t xml:space="preserve"> REF:198e607ddb002a32 SIMAPP FT FROM NOLLASCO FAILOS NDAMKA TO SHAODU malipo ya tiles from </t>
  </si>
  <si>
    <t xml:space="preserve"> 26.08.2025 13:58:51</t>
  </si>
  <si>
    <t xml:space="preserve"> 4,164,000.00</t>
  </si>
  <si>
    <t xml:space="preserve"> 46,895,634.4</t>
  </si>
  <si>
    <t xml:space="preserve"> 26.08.2025 14:15:01</t>
  </si>
  <si>
    <t xml:space="preserve"> REF:198e61292934da1a SIMAPP FT FROM SALOME JUDICATE SHESHU TO SHAODU  N/A</t>
  </si>
  <si>
    <t xml:space="preserve"> 26.08.2025 14:10:33</t>
  </si>
  <si>
    <t xml:space="preserve"> 48,295,634.4</t>
  </si>
  <si>
    <t xml:space="preserve"> 26.08.2025 14:17:01</t>
  </si>
  <si>
    <t xml:space="preserve"> REF:198e6146a1b79a39 SIMAPP FT FROM SALOME JUDICATE SHESHU TO SHAODU  N/A</t>
  </si>
  <si>
    <t xml:space="preserve"> 26.08.2025 14:12:34</t>
  </si>
  <si>
    <t xml:space="preserve"> 5,460,000.00</t>
  </si>
  <si>
    <t xml:space="preserve"> 53,755,634.4</t>
  </si>
  <si>
    <t xml:space="preserve"> 26.08.2025 14:46:33</t>
  </si>
  <si>
    <t xml:space="preserve"> REF:198e62f733b52a92 AGENCY FT AB17562085258471233869:Careen:Dp N/A</t>
  </si>
  <si>
    <t xml:space="preserve"> 9,050,000.00</t>
  </si>
  <si>
    <t xml:space="preserve"> 62,805,634.4</t>
  </si>
  <si>
    <t xml:space="preserve"> 26.08.2025 14:54:42</t>
  </si>
  <si>
    <t xml:space="preserve"> REF:198e636eba95ebe8 AGENCY FT AB17562090154383611350:Peter kavishe:Deposit N/A</t>
  </si>
  <si>
    <t xml:space="preserve"> 66,815,634.4</t>
  </si>
  <si>
    <t xml:space="preserve"> 26.08.2025 17:16:10</t>
  </si>
  <si>
    <t xml:space="preserve"> REF:198e6b86fd048b26 SIMAPP FT FROM YOVINI LUDOVICK KIWANGO TO SHAODU  N/A</t>
  </si>
  <si>
    <t xml:space="preserve"> 26.08.2025 17:11:43</t>
  </si>
  <si>
    <t xml:space="preserve"> 96,000.00</t>
  </si>
  <si>
    <t xml:space="preserve"> 66,911,634.4</t>
  </si>
  <si>
    <t xml:space="preserve"> 26.08.2025 18:18:00</t>
  </si>
  <si>
    <t xml:space="preserve"> REF:198e6f10aeeff81b IB FT FROM SHAODU BUILDING MATERIAL LIMITED TO KEDA  PURCHASE</t>
  </si>
  <si>
    <t xml:space="preserve"> 66,000,000.00</t>
  </si>
  <si>
    <t xml:space="preserve"> 911,634.4</t>
  </si>
  <si>
    <t xml:space="preserve"> 26.08.2025 19:29:45</t>
  </si>
  <si>
    <t xml:space="preserve"> REF:198e732b8e0db88d SIMAPP FT FROM SWEDI ANDREA MWENDA TO SHAODU  N/A</t>
  </si>
  <si>
    <t xml:space="preserve"> 26.08.2025 19:25:17</t>
  </si>
  <si>
    <t xml:space="preserve"> 79,000.00</t>
  </si>
  <si>
    <t xml:space="preserve"> 990,634.4</t>
  </si>
  <si>
    <t xml:space="preserve"> 26.08.2025 19:50:09</t>
  </si>
  <si>
    <t xml:space="preserve"> REF:198e745659badaa8 AGENCY FT AB17562267414279457540:JACKSON:Payment N/A</t>
  </si>
  <si>
    <t xml:space="preserve"> 26.08.2025 19:50:08</t>
  </si>
  <si>
    <t xml:space="preserve"> 2,990,634.4</t>
  </si>
  <si>
    <t xml:space="preserve"> 27.08.2025 07:44:28</t>
  </si>
  <si>
    <t xml:space="preserve"> REF:198e9d3605c128cf AGENCY FT AB17562696004407815636:Hassan:Kuwek N/A</t>
  </si>
  <si>
    <t xml:space="preserve"> 4,450,634.4</t>
  </si>
  <si>
    <t xml:space="preserve"> 27.08.2025 09:01:19</t>
  </si>
  <si>
    <t xml:space="preserve"> FUND TRANS FROM ONESMO M KABONGE                                                          </t>
  </si>
  <si>
    <t xml:space="preserve"> 27.08.2025 09:01:14</t>
  </si>
  <si>
    <t xml:space="preserve"> 10,715,000.00</t>
  </si>
  <si>
    <t xml:space="preserve"> 15,165,634.4</t>
  </si>
  <si>
    <t xml:space="preserve"> 27.08.2025 09:18:45</t>
  </si>
  <si>
    <t xml:space="preserve"> REF:198ea29b22ca0beb AGENCY FT AB17562752577041679715:KELVIN DANDA:Dpst N/A</t>
  </si>
  <si>
    <t xml:space="preserve"> 7,680,000.00</t>
  </si>
  <si>
    <t xml:space="preserve"> 22,845,634.4</t>
  </si>
  <si>
    <t xml:space="preserve"> 27.08.2025 09:31:03</t>
  </si>
  <si>
    <t xml:space="preserve"> REF:198ea34eecc64a5e SIMAPP FT FROM FURAHA MWANYARUKE NJABILI TO SHAODU  N/A</t>
  </si>
  <si>
    <t xml:space="preserve"> 27.08.2025 09:26:34</t>
  </si>
  <si>
    <t xml:space="preserve"> 23,485,634.4</t>
  </si>
  <si>
    <t xml:space="preserve"> 27.08.2025 09:41:06</t>
  </si>
  <si>
    <t xml:space="preserve"> REF:198ea3e26df6dba9 AGENCY FT AB17562765981727375208:EZRA:Others N/A</t>
  </si>
  <si>
    <t xml:space="preserve"> 27.08.2025 09:41:05</t>
  </si>
  <si>
    <t xml:space="preserve"> 2,008,000.00</t>
  </si>
  <si>
    <t xml:space="preserve"> 25,493,634.4</t>
  </si>
  <si>
    <t xml:space="preserve"> 27.08.2025 10:06:05</t>
  </si>
  <si>
    <t xml:space="preserve"> REF:198ea5505ec51ad6 SIMAPP FT FROM ALBERT EDWARD SHAO TO SHAODU mifuko 100 ya cement N/A</t>
  </si>
  <si>
    <t xml:space="preserve"> 27.08.2025 10:01:37</t>
  </si>
  <si>
    <t xml:space="preserve"> 26,963,634.4</t>
  </si>
  <si>
    <t xml:space="preserve"> 27.08.2025 10:08:49</t>
  </si>
  <si>
    <t xml:space="preserve"> REF:198ea57862348afc AGENCY FT AB17562782610227501307:Iman:Deposits N/A</t>
  </si>
  <si>
    <t xml:space="preserve"> 27.08.2025 10:08:48</t>
  </si>
  <si>
    <t xml:space="preserve"> 27,028,634.4</t>
  </si>
  <si>
    <t xml:space="preserve"> 27.08.2025 10:46:56</t>
  </si>
  <si>
    <t xml:space="preserve"> REF:198ea7a6efd9b998 AGENCY FT AB17562805488589810732:Msuya:Malipo N/A</t>
  </si>
  <si>
    <t xml:space="preserve"> 28,478,634.4</t>
  </si>
  <si>
    <t xml:space="preserve"> 27.08.2025 10:51:04</t>
  </si>
  <si>
    <t xml:space="preserve"> REF:198ea7e3816ba81e AGENCY FT AB17562807968564726947:MPOGOLO:MALIPO YA CEMENT N/A</t>
  </si>
  <si>
    <t xml:space="preserve"> 31,378,634.4</t>
  </si>
  <si>
    <t xml:space="preserve"> 27.08.2025 10:53:13</t>
  </si>
  <si>
    <t xml:space="preserve"> REF:198ea802c2e5d933 AGENCY FT AB17562809249616954442:NGUKA:Malipo ya cement N/A</t>
  </si>
  <si>
    <t xml:space="preserve"> 27.08.2025 10:53:12</t>
  </si>
  <si>
    <t xml:space="preserve"> 32,838,634.4</t>
  </si>
  <si>
    <t xml:space="preserve"> 27.08.2025 11:19:56</t>
  </si>
  <si>
    <t xml:space="preserve"> REF:198ea989f2ea2bdd SIMAPP FT FROM RUTABANA INVESTMENT TO SHAODU Manunuzi ya cement  N/A</t>
  </si>
  <si>
    <t xml:space="preserve"> 27.08.2025 11:15:27</t>
  </si>
  <si>
    <t xml:space="preserve"> 35,778,634.4</t>
  </si>
  <si>
    <t xml:space="preserve"> 27.08.2025 11:39:35</t>
  </si>
  <si>
    <t xml:space="preserve"> REF:198eaaa9f9d2abdc SIMAPP FT FROM EFATHA NDESARIO KITALI TO SHAODU  N/A</t>
  </si>
  <si>
    <t xml:space="preserve"> 27.08.2025 11:35:07</t>
  </si>
  <si>
    <t xml:space="preserve"> 40,878,634.4</t>
  </si>
  <si>
    <t xml:space="preserve"> 27.08.2025 11:42:36</t>
  </si>
  <si>
    <t xml:space="preserve"> REF:198eaad6431c09a3 AGENCY FT AB17562838884126417350:Kitali:Pay N/A</t>
  </si>
  <si>
    <t xml:space="preserve"> 41,418,634.4</t>
  </si>
  <si>
    <t xml:space="preserve"> 27.08.2025 11:43:27</t>
  </si>
  <si>
    <t xml:space="preserve"> REF:198eaae2abc2ea0c AGENCY FT AB17562839391516197386:Mpoki nelson:Akiba N/A</t>
  </si>
  <si>
    <t xml:space="preserve"> 27.08.2025 11:43:26</t>
  </si>
  <si>
    <t xml:space="preserve"> 43,418,634.4</t>
  </si>
  <si>
    <t xml:space="preserve"> 27.08.2025 12:11:44</t>
  </si>
  <si>
    <t xml:space="preserve"> REF:198eac81082da999 AGENCY FT AB17562856363766486740:SELEMANI:Cash N/A</t>
  </si>
  <si>
    <t xml:space="preserve"> 17,250,000.00</t>
  </si>
  <si>
    <t xml:space="preserve"> 60,668,634.4</t>
  </si>
  <si>
    <t xml:space="preserve"> 27.08.2025 13:05:25</t>
  </si>
  <si>
    <t xml:space="preserve"> REF:198eaf93836c1bb5 SIMAPP FT FROM FORTUNATUS RWEGASIRA JACOB TO SHAODU tiles box 44 N/A</t>
  </si>
  <si>
    <t xml:space="preserve"> 27.08.2025 13:00:58</t>
  </si>
  <si>
    <t xml:space="preserve"> 62,378,634.4</t>
  </si>
  <si>
    <t xml:space="preserve"> 27.08.2025 13:23:16</t>
  </si>
  <si>
    <t xml:space="preserve"> REF:198eb098d10afa89 AGENCY FT AB17562899281277875147:SELEMANI:Cash N/A</t>
  </si>
  <si>
    <t xml:space="preserve"> 27.08.2025 13:23:15</t>
  </si>
  <si>
    <t xml:space="preserve"> 66,128,634.4</t>
  </si>
  <si>
    <t xml:space="preserve"> 27.08.2025 14:13:30</t>
  </si>
  <si>
    <t xml:space="preserve"> REF:198eb378ac3f2927 SIMAPP FT FROM KIVUMBA GENERAL SUPPLIERS TO SHAODU  N/A</t>
  </si>
  <si>
    <t xml:space="preserve"> 27.08.2025 14:09:02</t>
  </si>
  <si>
    <t xml:space="preserve"> 2,058,000.00</t>
  </si>
  <si>
    <t xml:space="preserve"> 68,186,634.4</t>
  </si>
  <si>
    <t xml:space="preserve"> 27.08.2025 14:24:08</t>
  </si>
  <si>
    <t xml:space="preserve"> REF:198eb4148e371b97 AGENCY FT AB17562935806615359259:Benton:Depo N/A</t>
  </si>
  <si>
    <t xml:space="preserve"> 590,000.00</t>
  </si>
  <si>
    <t xml:space="preserve"> 68,776,634.4</t>
  </si>
  <si>
    <t xml:space="preserve"> 27.08.2025 14:29:51</t>
  </si>
  <si>
    <t xml:space="preserve"> REF:198eb4680cba3a53 SIMAPP FT FROM SULEIMAN OMARY ABDALLAH TO SHAODU malipo ya rivert cat</t>
  </si>
  <si>
    <t xml:space="preserve"> 27.08.2025 14:25:23</t>
  </si>
  <si>
    <t xml:space="preserve"> 69,326,634.4</t>
  </si>
  <si>
    <t xml:space="preserve"> 27.08.2025 14:46:39</t>
  </si>
  <si>
    <t xml:space="preserve"> REF:198eb55e4586e927 SIMAPP FT FROM OMAR SAID OMAR TO SHAODU  N/A</t>
  </si>
  <si>
    <t xml:space="preserve"> 27.08.2025 14:42:11</t>
  </si>
  <si>
    <t xml:space="preserve"> 79,326,634.4</t>
  </si>
  <si>
    <t xml:space="preserve"> 27.08.2025 15:28:49</t>
  </si>
  <si>
    <t xml:space="preserve"> REF:198eb7c7fd2fd8b2 AGENCY FT AB17562974614734695215:Benton:Depo N/A</t>
  </si>
  <si>
    <t xml:space="preserve"> 80,766,634.4</t>
  </si>
  <si>
    <t xml:space="preserve"> 27.08.2025 15:38:13</t>
  </si>
  <si>
    <t xml:space="preserve"> REF:198eb89316ea8b77 ESB TIPS NMB 016-225RTO4252390512 22510008167 GODFREY BERNARD MSANGI </t>
  </si>
  <si>
    <t xml:space="preserve"> 81,366,634.4</t>
  </si>
  <si>
    <t xml:space="preserve"> 27.08.2025 15:43:40</t>
  </si>
  <si>
    <t xml:space="preserve"> REF:198eb8e2dfd0e801 ESB TIPS PBZ 004-TP57345929 0757025001 GODFREY BERNARD MSANGI TO SHAO</t>
  </si>
  <si>
    <t xml:space="preserve"> 82,451,834.4</t>
  </si>
  <si>
    <t xml:space="preserve"> 27.08.2025 15:43:55</t>
  </si>
  <si>
    <t xml:space="preserve"> REF:198eb8a532548826 AGENCY FT AB17562983672721854484:SELEMANI:Cash N/A</t>
  </si>
  <si>
    <t xml:space="preserve"> 885,200.00</t>
  </si>
  <si>
    <t xml:space="preserve"> 82,251,834.4</t>
  </si>
  <si>
    <t xml:space="preserve"> 27.08.2025 15:59:18</t>
  </si>
  <si>
    <t xml:space="preserve"> REF:198eb9c7bbedf875 ESB TIPS YAS/ZANTEL 501-25590674382862 25571193798 ALUMINIUM.   PROFI</t>
  </si>
  <si>
    <t xml:space="preserve"> 1,036,750.00</t>
  </si>
  <si>
    <t xml:space="preserve"> 83,488,584.4</t>
  </si>
  <si>
    <t xml:space="preserve"> 27.08.2025 16:01:39</t>
  </si>
  <si>
    <t xml:space="preserve"> REF:198eb9ea49bd89c7 ESB TIPS YAS/ZANTEL 501-25104629223200 25571193798 ALUMINIUM.   PROFI</t>
  </si>
  <si>
    <t xml:space="preserve"> 157,000.00</t>
  </si>
  <si>
    <t xml:space="preserve"> 83,645,584.4</t>
  </si>
  <si>
    <t xml:space="preserve"> 27.08.2025 17:19:42</t>
  </si>
  <si>
    <t xml:space="preserve"> REF:198ebe20290b3876 SIMAPP FT FROM HASHIM IDDY RAMADHANI TO SHAODU  N/A</t>
  </si>
  <si>
    <t xml:space="preserve"> 27.08.2025 17:15:14</t>
  </si>
  <si>
    <t xml:space="preserve"> 85,105,584.4</t>
  </si>
  <si>
    <t xml:space="preserve"> 27.08.2025 17:46:51</t>
  </si>
  <si>
    <t xml:space="preserve"> REF:198ebfae098bd8b9 SIMAPP FT FROM NESTO PASTORY TARIMO TO SHAODU  N/A</t>
  </si>
  <si>
    <t xml:space="preserve"> 27.08.2025 17:42:24</t>
  </si>
  <si>
    <t xml:space="preserve"> 85,195,584.4</t>
  </si>
  <si>
    <t xml:space="preserve"> 27.08.2025 18:01:17</t>
  </si>
  <si>
    <t xml:space="preserve"> REF:198ec0814eb2796b IB FT FROM SHAODU BUILDING MATERIAL LIMITED TO KEDA  PURCHASE</t>
  </si>
  <si>
    <t xml:space="preserve"> 27.08.2025 18:01:16</t>
  </si>
  <si>
    <t xml:space="preserve"> 195,584.4</t>
  </si>
  <si>
    <t xml:space="preserve"> 27.08.2025 18:45:18</t>
  </si>
  <si>
    <t xml:space="preserve"> REF:198ec3061019a8e7 AGENCY FT AB17563092498938850755:Msangi:Malipo N/A</t>
  </si>
  <si>
    <t xml:space="preserve"> 27.08.2025 18:45:17</t>
  </si>
  <si>
    <t xml:space="preserve"> 1,645,584.4</t>
  </si>
  <si>
    <t xml:space="preserve"> 27.08.2025 18:53:48</t>
  </si>
  <si>
    <t xml:space="preserve"> REF:198ec382be49c8bf SIMAPP FT FROM SWEDI ANDREA MWENDA TO SHAODU  N/A</t>
  </si>
  <si>
    <t xml:space="preserve"> 27.08.2025 18:49:21</t>
  </si>
  <si>
    <t xml:space="preserve"> 383,000.00</t>
  </si>
  <si>
    <t xml:space="preserve"> 2,028,584.4</t>
  </si>
  <si>
    <t xml:space="preserve"> 27.08.2025 19:23:40</t>
  </si>
  <si>
    <t xml:space="preserve"> REF:198ec5380febab05 SIMAPP FT FROM ELIA MAIKO MAHENGE TO SHAODU manunuzi kioo N/A</t>
  </si>
  <si>
    <t xml:space="preserve"> 27.08.2025 19:19:12</t>
  </si>
  <si>
    <t xml:space="preserve"> 5,308,584.4</t>
  </si>
  <si>
    <t xml:space="preserve"> 28.08.2025 07:00:56</t>
  </si>
  <si>
    <t xml:space="preserve"> REF:198eed1dded21a82 SIMAPP FT FROM DANIEL C KILAMHAMA TO SHAODU ununuzi wa cement N/A</t>
  </si>
  <si>
    <t xml:space="preserve"> 28.08.2025 06:56:28</t>
  </si>
  <si>
    <t xml:space="preserve"> 8,108,584.4</t>
  </si>
  <si>
    <t xml:space="preserve"> 28.08.2025 08:47:46</t>
  </si>
  <si>
    <t xml:space="preserve"> REF:198ef33ac2f169ad SIMAPP FT FROM GODFREY TARIMO DEOGRASIAS TO SHAODU  N/A</t>
  </si>
  <si>
    <t xml:space="preserve"> 28.08.2025 08:43:17</t>
  </si>
  <si>
    <t xml:space="preserve"> 9,558,584.4</t>
  </si>
  <si>
    <t xml:space="preserve"> 28.08.2025 09:12:37</t>
  </si>
  <si>
    <t xml:space="preserve"> REF:198ef4a704fab895 SIMAPP FT FROM ELIA MAIKO MAHENGE TO SHAODU raba 5.5kg 7 N/A</t>
  </si>
  <si>
    <t xml:space="preserve"> 28.08.2025 09:08:09</t>
  </si>
  <si>
    <t xml:space="preserve"> 387,000.00</t>
  </si>
  <si>
    <t xml:space="preserve"> 9,945,584.4</t>
  </si>
  <si>
    <t xml:space="preserve"> 28.08.2025 10:21:33</t>
  </si>
  <si>
    <t xml:space="preserve"> REF:198ef898c857d840 SIMAPP FT FROM RUISEN WANG TO SHAODU  N/A</t>
  </si>
  <si>
    <t xml:space="preserve"> 28.08.2025 10:17:05</t>
  </si>
  <si>
    <t xml:space="preserve"> 12,945,584.4</t>
  </si>
  <si>
    <t xml:space="preserve"> 28.08.2025 10:28:10</t>
  </si>
  <si>
    <t xml:space="preserve"> REF:198ef8f9a81dfbf9 SIMAPP FT FROM TONY THOMAS NGOWI TO SHAODU  N/A</t>
  </si>
  <si>
    <t xml:space="preserve"> 28.08.2025 10:23:42</t>
  </si>
  <si>
    <t xml:space="preserve"> 17,945,584.4</t>
  </si>
  <si>
    <t xml:space="preserve"> 28.08.2025 10:36:00</t>
  </si>
  <si>
    <t xml:space="preserve"> REF:198ef96c50519a5a AGENCY FT AB17563662919801927039:EZRA:Dp N/A</t>
  </si>
  <si>
    <t xml:space="preserve"> 10,340,000.00</t>
  </si>
  <si>
    <t xml:space="preserve"> 28,285,584.4</t>
  </si>
  <si>
    <t xml:space="preserve"> 28.08.2025 10:38:22</t>
  </si>
  <si>
    <t xml:space="preserve"> 198ef98ed0534985 CARD FUND TRANSFER AGENCY AB17563664333464887099:Kuweka</t>
  </si>
  <si>
    <t xml:space="preserve"> 28.08.2025 10:38:21</t>
  </si>
  <si>
    <t xml:space="preserve"> 34,685,584.4</t>
  </si>
  <si>
    <t xml:space="preserve"> 28.08.2025 10:41:16</t>
  </si>
  <si>
    <t xml:space="preserve"> REF:198ef9b99c340bb2 AGENCY FT AB17563666084524756020:Shukuru:Kuweka N/A</t>
  </si>
  <si>
    <t xml:space="preserve"> 34,960,584.4</t>
  </si>
  <si>
    <t xml:space="preserve"> 28.08.2025 11:06:28</t>
  </si>
  <si>
    <t xml:space="preserve"> REF:198efb2a9657aa89 AGENCY FT AB17563681199359609579:Kikong dodoma:Dep N/A</t>
  </si>
  <si>
    <t xml:space="preserve"> 44,960,584.4</t>
  </si>
  <si>
    <t xml:space="preserve"> 28.08.2025 11:07:26</t>
  </si>
  <si>
    <t xml:space="preserve"> REF:198efb38b12dab62 AGENCY FT AB17563681777247639979:Kikong dodoma:Dep N/A</t>
  </si>
  <si>
    <t xml:space="preserve"> 28.08.2025 11:07:25</t>
  </si>
  <si>
    <t xml:space="preserve"> 52,960,584.4</t>
  </si>
  <si>
    <t xml:space="preserve"> 28.08.2025 12:05:19</t>
  </si>
  <si>
    <t xml:space="preserve"> FUND TRANS FROM HUSSEIN SALIMU MCHOMVU                                                    </t>
  </si>
  <si>
    <t xml:space="preserve"> 58,160,584.4</t>
  </si>
  <si>
    <t xml:space="preserve"> 28.08.2025 13:31:39</t>
  </si>
  <si>
    <t xml:space="preserve"> REF:198f037952e25a64 SIMAPP FT FROM OMAR SAID OMAR TO SHAODU  N/A</t>
  </si>
  <si>
    <t xml:space="preserve"> 28.08.2025 13:27:11</t>
  </si>
  <si>
    <t xml:space="preserve"> 68,160,584.4</t>
  </si>
  <si>
    <t xml:space="preserve"> 28.08.2025 14:23:59</t>
  </si>
  <si>
    <t xml:space="preserve"> REF:198f0677ccb439d7 SIMAPP FT FROM SALOME JUDICATE SHESHU TO SHAODU  N/A</t>
  </si>
  <si>
    <t xml:space="preserve"> 28.08.2025 14:19:30</t>
  </si>
  <si>
    <t xml:space="preserve"> 855,000.00</t>
  </si>
  <si>
    <t xml:space="preserve"> 69,015,584.4</t>
  </si>
  <si>
    <t xml:space="preserve"> 28.08.2025 14:41:05</t>
  </si>
  <si>
    <t xml:space="preserve"> REF:198f07726801f986 AGENCY FT AB17563809969842152492:Emanuel:Cash N/A</t>
  </si>
  <si>
    <t xml:space="preserve"> 51,504,000.00</t>
  </si>
  <si>
    <t xml:space="preserve"> 120,519,584.4</t>
  </si>
  <si>
    <t xml:space="preserve"> 28.08.2025 14:48:34</t>
  </si>
  <si>
    <t xml:space="preserve"> REF:198f07e01677aa60 SIMAPP FT FROM MD THEDARE COMPANY LTD TO SHAODU  N/A</t>
  </si>
  <si>
    <t xml:space="preserve"> 28.08.2025 14:44:06</t>
  </si>
  <si>
    <t xml:space="preserve"> 1,384,500.00</t>
  </si>
  <si>
    <t xml:space="preserve"> 121,904,084.4</t>
  </si>
  <si>
    <t xml:space="preserve"> 28.08.2025 15:00:00</t>
  </si>
  <si>
    <t xml:space="preserve"> REF:198f08877bf5aa53 AGENCY FT AB17563821318007071056:Liu:Deposits N/A</t>
  </si>
  <si>
    <t xml:space="preserve"> 122,904,084.4</t>
  </si>
  <si>
    <t xml:space="preserve"> 28.08.2025 15:27:20</t>
  </si>
  <si>
    <t xml:space="preserve"> REF:198f0a5942460800 ESB TIPS YAS/ZANTEL 501-25159447989026 25571268076 NASOR MOHAMED ISSA</t>
  </si>
  <si>
    <t xml:space="preserve"> 125,064,084.4</t>
  </si>
  <si>
    <t xml:space="preserve"> 28.08.2025 15:57:53</t>
  </si>
  <si>
    <t xml:space="preserve"> REF:198f0bd75a96e832 AGENCY FT AB17563856046045356555:Mpita:Kuweka N/A</t>
  </si>
  <si>
    <t xml:space="preserve"> 127,564,084.4</t>
  </si>
  <si>
    <t xml:space="preserve"> 28.08.2025 16:53:02</t>
  </si>
  <si>
    <t xml:space="preserve"> REF:198f0eff525e5a0c AGENCY FT AB17563889140991307442:MPOGOLO:Akiba N/A</t>
  </si>
  <si>
    <t xml:space="preserve"> 129,014,084.4</t>
  </si>
  <si>
    <t xml:space="preserve"> 28.08.2025 17:46:33</t>
  </si>
  <si>
    <t xml:space="preserve"> REF:198f120f1b23dbdb AGENCY FT AB17563921243406557805:Rajabu:Dp N/A</t>
  </si>
  <si>
    <t xml:space="preserve"> 28.08.2025 17:46:32</t>
  </si>
  <si>
    <t xml:space="preserve"> 134,014,084.4</t>
  </si>
  <si>
    <t xml:space="preserve"> 28.08.2025 18:09:33</t>
  </si>
  <si>
    <t xml:space="preserve"> REF:198f13603a9b1850 IB FT FROM SHAODU BUILDING MATERIAL LIMITED TO KEDA  PURCHASE</t>
  </si>
  <si>
    <t xml:space="preserve"> 133,000,000.00</t>
  </si>
  <si>
    <t xml:space="preserve"> 1,014,084.4</t>
  </si>
  <si>
    <t xml:space="preserve"> 28.08.2025 19:10:56</t>
  </si>
  <si>
    <t xml:space="preserve"> REF:198f1724b4df5b6c ESB TIPS YAS/ZANTEL 501-25559449905786 25571193798 ALUMINIUM.   PROFI</t>
  </si>
  <si>
    <t xml:space="preserve"> 1,338,084.4</t>
  </si>
  <si>
    <t xml:space="preserve"> 28.08.2025 19:12:43</t>
  </si>
  <si>
    <t xml:space="preserve"> REF:198f173edea0ab50 ESB TIPS YAS/ZANTEL 501-25992986160653 25571193798 ALUMINIUM.   PROFI</t>
  </si>
  <si>
    <t xml:space="preserve"> 296,000.00</t>
  </si>
  <si>
    <t xml:space="preserve"> 1,634,084.4</t>
  </si>
  <si>
    <t xml:space="preserve"> 28.08.2025 19:23:08</t>
  </si>
  <si>
    <t xml:space="preserve"> REF:198f17961c521bd4 SIMAPP FT FROM NESTO PASTORY TARIMO TO SHAODU  N/A</t>
  </si>
  <si>
    <t xml:space="preserve"> 28.08.2025 19:18:40</t>
  </si>
  <si>
    <t xml:space="preserve"> 1,794,084.4</t>
  </si>
  <si>
    <t xml:space="preserve"> 28.08.2025 19:29:10</t>
  </si>
  <si>
    <t xml:space="preserve"> REF:198f17ee5d8daa80 SIMAPP FT FROM MWAMVUA RAJABU AMANI TO SHAODU  N/A</t>
  </si>
  <si>
    <t xml:space="preserve"> 28.08.2025 19:24:42</t>
  </si>
  <si>
    <t xml:space="preserve"> 2,294,084.4</t>
  </si>
  <si>
    <t xml:space="preserve"> 28.08.2025 19:31:55</t>
  </si>
  <si>
    <t xml:space="preserve"> REF:198f181675f05948 SIMAPP FT FROM SWEDI ANDREA MWENDA TO SHAODU  N/A</t>
  </si>
  <si>
    <t xml:space="preserve"> 28.08.2025 19:27:26</t>
  </si>
  <si>
    <t xml:space="preserve"> 308,500.00</t>
  </si>
  <si>
    <t xml:space="preserve"> 2,602,584.4</t>
  </si>
  <si>
    <t xml:space="preserve"> 29.08.2025 08:37:44</t>
  </si>
  <si>
    <t xml:space="preserve"> REF:198f450d65bde98d AGENCY FT AB17564455948947934323:Elly mwanga:Saving N/A</t>
  </si>
  <si>
    <t xml:space="preserve"> 29.08.2025 08:37:43</t>
  </si>
  <si>
    <t xml:space="preserve"> 4,062,584.4</t>
  </si>
  <si>
    <t xml:space="preserve"> 29.08.2025 08:44:47</t>
  </si>
  <si>
    <t xml:space="preserve"> REF:198f4574a8cf6bfe AGENCY FT AB17564460178116750156:Hassan:Deposit N/A</t>
  </si>
  <si>
    <t xml:space="preserve"> 29.08.2025 08:44:46</t>
  </si>
  <si>
    <t xml:space="preserve"> 5,522,584.4</t>
  </si>
  <si>
    <t xml:space="preserve"> 29.08.2025 09:21:58</t>
  </si>
  <si>
    <t xml:space="preserve"> REF:198f4795914eea42 AGENCY FT AB17564482497098630580:Kambi:Payment N/A</t>
  </si>
  <si>
    <t xml:space="preserve"> 6,982,584.4</t>
  </si>
  <si>
    <t xml:space="preserve"> 29.08.2025 09:57:46</t>
  </si>
  <si>
    <t xml:space="preserve"> REF:198f49e3608a98dd ESB TIPS YAS/ZANTEL 501-25184066917439 25571193798 ALUMINIUM.   PROFI</t>
  </si>
  <si>
    <t xml:space="preserve"> 7,027,584.4</t>
  </si>
  <si>
    <t xml:space="preserve"> 29.08.2025 10:03:36</t>
  </si>
  <si>
    <t xml:space="preserve"> REF:198f49f751b8b898 IB FT FROM SHAODU BUILDING MATERIAL LIMITED TO GOODWILL  PURCHASE</t>
  </si>
  <si>
    <t xml:space="preserve"> 4,116,915.00</t>
  </si>
  <si>
    <t xml:space="preserve"> 2,910,669.4</t>
  </si>
  <si>
    <t xml:space="preserve"> 29.08.2025 10:04:13</t>
  </si>
  <si>
    <t xml:space="preserve"> REF:198f4a0080836a09 SIMAPP FT FROM MARY GIBSONI ISSANGA TO SHAODU  N/A</t>
  </si>
  <si>
    <t xml:space="preserve"> 29.08.2025 09:59:45</t>
  </si>
  <si>
    <t xml:space="preserve"> 3,535,669.4</t>
  </si>
  <si>
    <t xml:space="preserve"> 29.08.2025 10:31:51</t>
  </si>
  <si>
    <t xml:space="preserve"> REF:198f4b952e8c4838 AGENCY FT AB17564524424147118300:Tecla:Glass N/A</t>
  </si>
  <si>
    <t xml:space="preserve"> 15,535,669.4</t>
  </si>
  <si>
    <t xml:space="preserve"> 29.08.2025 11:28:06</t>
  </si>
  <si>
    <t xml:space="preserve"> REF:198f4ecd3ac68809 AGENCY FT AB17564558179303448399:SANGAWE:Dp N/A</t>
  </si>
  <si>
    <t xml:space="preserve"> 16,235,669.4</t>
  </si>
  <si>
    <t xml:space="preserve"> 29.08.2025 11:35:52</t>
  </si>
  <si>
    <t xml:space="preserve"> REF:198f4f3efd54cbdd AGENCY FT AB17564562838129672905:EDDY:Deposits N/A</t>
  </si>
  <si>
    <t xml:space="preserve"> 1,647,000.00</t>
  </si>
  <si>
    <t xml:space="preserve"> 17,882,669.4</t>
  </si>
  <si>
    <t xml:space="preserve"> 29.08.2025 12:28:52</t>
  </si>
  <si>
    <t xml:space="preserve"> REF:198f52474f0628ea AGENCY FT AB17564594636021656634:MJUNI:Deposit N/A</t>
  </si>
  <si>
    <t xml:space="preserve"> 20,852,669.4</t>
  </si>
  <si>
    <t xml:space="preserve"> 29.08.2025 12:52:24</t>
  </si>
  <si>
    <t xml:space="preserve"> REF:198f53a00b21ba90 AGENCY FT AB17564608756364722491:Kilasi:Kuweka N/A</t>
  </si>
  <si>
    <t xml:space="preserve"> 27,532,669.4</t>
  </si>
  <si>
    <t xml:space="preserve"> 29.08.2025 12:52:51</t>
  </si>
  <si>
    <t xml:space="preserve"> REF:198f53a6b1ea8aa0 SIMAPP FT FROM AMOS MAJENGO RAYMOND TO SHAODU  N/A</t>
  </si>
  <si>
    <t xml:space="preserve"> 29.08.2025 12:48:23</t>
  </si>
  <si>
    <t xml:space="preserve"> 5,880,000.00</t>
  </si>
  <si>
    <t xml:space="preserve"> 33,412,669.4</t>
  </si>
  <si>
    <t xml:space="preserve"> 29.08.2025 13:15:47</t>
  </si>
  <si>
    <t xml:space="preserve"> REF:198f54f6a2b968e4 AGENCY FT AB17564622788844241288:Paint and hardware stores:Dep N/A</t>
  </si>
  <si>
    <t xml:space="preserve"> 35,412,669.4</t>
  </si>
  <si>
    <t xml:space="preserve"> 29.08.2025 13:32:15</t>
  </si>
  <si>
    <t xml:space="preserve"> REF:198f55e7cbe75a70 SIMAPP FT FROM GRAYSON ISAAC MSIGWA TO SHAODU  N/A</t>
  </si>
  <si>
    <t xml:space="preserve"> 29.08.2025 13:27:47</t>
  </si>
  <si>
    <t xml:space="preserve"> 478,000.00</t>
  </si>
  <si>
    <t xml:space="preserve"> 35,890,669.4</t>
  </si>
  <si>
    <t xml:space="preserve"> 29.08.2025 14:14:13</t>
  </si>
  <si>
    <t xml:space="preserve"> REF:198f584e506be910 AGENCY FT AB17564657837517204379:Bakari Mkilindi:Payment N/A</t>
  </si>
  <si>
    <t xml:space="preserve"> 29.08.2025 14:14:12</t>
  </si>
  <si>
    <t xml:space="preserve"> 45,890,669.4</t>
  </si>
  <si>
    <t xml:space="preserve"> 29.08.2025 14:30:39</t>
  </si>
  <si>
    <t xml:space="preserve"> REF:198f593f2d86688a SIMAPP FT FROM FADHILI ALLY GONZI TO SHAODU  N/A</t>
  </si>
  <si>
    <t xml:space="preserve"> 29.08.2025 14:26:10</t>
  </si>
  <si>
    <t xml:space="preserve"> 49,890,669.4</t>
  </si>
  <si>
    <t xml:space="preserve"> 29.08.2025 14:48:05</t>
  </si>
  <si>
    <t xml:space="preserve"> REF:198f5a3e88a71bf4 AGENCY FT AB17564678161501082552:Bakari Mkilindi:Deposit N/A</t>
  </si>
  <si>
    <t xml:space="preserve"> 53,890,669.4</t>
  </si>
  <si>
    <t xml:space="preserve"> 29.08.2025 15:31:37</t>
  </si>
  <si>
    <t xml:space="preserve"> REF:198f5cbc5d704a0a IB FT FROM SHAODU BUILDING MATERIAL LIMITED TO KEDA  PURCHASE</t>
  </si>
  <si>
    <t xml:space="preserve"> 50,018,331.00</t>
  </si>
  <si>
    <t xml:space="preserve"> 3,872,338.4</t>
  </si>
  <si>
    <t xml:space="preserve"> 29.08.2025 15:46:25</t>
  </si>
  <si>
    <t xml:space="preserve"> REF:198f5dd682ea2814 ESB TIPS YAS/ZANTEL 501-25292993101003 25571193798 ALUMINIUM.   PROFI</t>
  </si>
  <si>
    <t xml:space="preserve"> 29.08.2025 15:46:24</t>
  </si>
  <si>
    <t xml:space="preserve"> 9,817,338.4</t>
  </si>
  <si>
    <t xml:space="preserve"> 29.08.2025 15:47:11</t>
  </si>
  <si>
    <t xml:space="preserve"> REF:198f5da05893395f AGENCY FT AB17564713625683033201:Ally:Deposits N/A</t>
  </si>
  <si>
    <t xml:space="preserve"> 9,592,338.4</t>
  </si>
  <si>
    <t xml:space="preserve"> 29.08.2025 19:21:59</t>
  </si>
  <si>
    <t xml:space="preserve"> REF:198f6a2c4f9c0ae0 ESB TIPS YAS/ZANTEL 501-25359458200736 25571193798 ALUMINIUM.   PROFI</t>
  </si>
  <si>
    <t xml:space="preserve"> 547,500.00</t>
  </si>
  <si>
    <t xml:space="preserve"> 10,364,838.4</t>
  </si>
  <si>
    <t xml:space="preserve"> 29.08.2025 19:33:35</t>
  </si>
  <si>
    <t xml:space="preserve"> REF:198f6ad654b3f8e7 ESB TIPS YAS/ZANTEL 501-25392496633558 25571193798 ALUMINIUM.   PROFI</t>
  </si>
  <si>
    <t xml:space="preserve"> 11,834,838.4</t>
  </si>
  <si>
    <t xml:space="preserve"> 29.08.2025 20:28:44</t>
  </si>
  <si>
    <t xml:space="preserve"> REF:198f6dbc89b2aa57 SIMAPP FT FROM SWEDI ANDREA MWENDA TO SHAODU  N/A</t>
  </si>
  <si>
    <t xml:space="preserve"> 29.08.2025 20:24:15</t>
  </si>
  <si>
    <t xml:space="preserve"> 1,612,000.00</t>
  </si>
  <si>
    <t xml:space="preserve"> 13,446,838.4</t>
  </si>
  <si>
    <t xml:space="preserve"> 30.08.2025 09:02:32</t>
  </si>
  <si>
    <t xml:space="preserve"> REF:198f98de56792ae3 IB FT FROM KEDA (TANZANIA) CERAMICS TO SHAODU  TF06D250829002</t>
  </si>
  <si>
    <t xml:space="preserve"> 30.08.2025 09:02:31</t>
  </si>
  <si>
    <t xml:space="preserve"> 97,000,000.00</t>
  </si>
  <si>
    <t xml:space="preserve"> 110,446,838.4</t>
  </si>
  <si>
    <t xml:space="preserve"> 30.08.2025 09:09:26</t>
  </si>
  <si>
    <t xml:space="preserve"> REF:198f994384e1491b IB FT FROM SHAODU BUILDING MATERIAL LIMITED TO KEDA  PURCHASE</t>
  </si>
  <si>
    <t xml:space="preserve"> 30.08.2025 09:23:27</t>
  </si>
  <si>
    <t xml:space="preserve"> TMS CASH DEPOSIT MUSTAFA TANGA  - REF:FB32991756535007</t>
  </si>
  <si>
    <t xml:space="preserve"> 43,446,838.4</t>
  </si>
  <si>
    <t xml:space="preserve"> 30.08.2025 09:31:52</t>
  </si>
  <si>
    <t xml:space="preserve"> REF:198f9a8c15cc4b75 SIMAPP FT FROM FRANCO MOLOLO MWAKABUTA TO SHAODU  N/A</t>
  </si>
  <si>
    <t xml:space="preserve"> 30.08.2025 09:27:23</t>
  </si>
  <si>
    <t xml:space="preserve"> 661,500.00</t>
  </si>
  <si>
    <t xml:space="preserve"> 44,108,338.4</t>
  </si>
  <si>
    <t xml:space="preserve"> 30.08.2025 09:38:58</t>
  </si>
  <si>
    <t xml:space="preserve"> REF:198f9af415341a0c SIMAPP FT FROM DAUDI JUMA KIBINGIRA TO SHAODU  N/A</t>
  </si>
  <si>
    <t xml:space="preserve"> 30.08.2025 09:34:29</t>
  </si>
  <si>
    <t xml:space="preserve"> 54,108,338.4</t>
  </si>
  <si>
    <t xml:space="preserve"> 30.08.2025 10:25:59</t>
  </si>
  <si>
    <t xml:space="preserve"> REF:198f9da4f4e0ba18 AGENCY FT AB17565384905955926889:Daudi:Akiba N/A</t>
  </si>
  <si>
    <t xml:space="preserve"> 3,170,000.00</t>
  </si>
  <si>
    <t xml:space="preserve"> 57,278,338.4</t>
  </si>
  <si>
    <t xml:space="preserve"> 30.08.2025 11:06:20</t>
  </si>
  <si>
    <t xml:space="preserve"> REF:198f9ff3e27aea01 SIMAPP FT FROM PRISCUS SEVERINE LASWAY TO SHAODU  N/A</t>
  </si>
  <si>
    <t xml:space="preserve"> 30.08.2025 11:01:51</t>
  </si>
  <si>
    <t xml:space="preserve"> 58,738,338.4</t>
  </si>
  <si>
    <t xml:space="preserve"> 30.08.2025 11:14:28</t>
  </si>
  <si>
    <t xml:space="preserve"> REF:198fa06b105c282c SIMAPP FT FROM ISSA RIDHIWANI MFINANGA TO SHAODU  N/A</t>
  </si>
  <si>
    <t xml:space="preserve"> 30.08.2025 11:09:59</t>
  </si>
  <si>
    <t xml:space="preserve"> 135,500.00</t>
  </si>
  <si>
    <t xml:space="preserve"> 58,873,838.4</t>
  </si>
  <si>
    <t xml:space="preserve"> 30.08.2025 11:34:22</t>
  </si>
  <si>
    <t xml:space="preserve"> REF:198fa18e85a678db SIMAPP FT FROM MWANAISHA AMIRI MGOSI TO SHAODU  N/A</t>
  </si>
  <si>
    <t xml:space="preserve"> 30.08.2025 11:29:53</t>
  </si>
  <si>
    <t xml:space="preserve"> 190,000.00</t>
  </si>
  <si>
    <t xml:space="preserve"> 59,063,838.4</t>
  </si>
  <si>
    <t xml:space="preserve"> 30.08.2025 11:41:49</t>
  </si>
  <si>
    <t xml:space="preserve"> REF:198fa1fb82b9a900 AGENCY FT AB17565430393299621584:Onesmo:Deposit N/A</t>
  </si>
  <si>
    <t xml:space="preserve"> 30.08.2025 11:41:48</t>
  </si>
  <si>
    <t xml:space="preserve"> 10,590,000.00</t>
  </si>
  <si>
    <t xml:space="preserve"> 69,653,838.4</t>
  </si>
  <si>
    <t xml:space="preserve"> 30.08.2025 12:05:40</t>
  </si>
  <si>
    <t xml:space="preserve"> REF:198fa35907cd0940 AGENCY FT AB17565444707718737760:MPOGOLO:Akiba N/A</t>
  </si>
  <si>
    <t xml:space="preserve"> 71,113,838.4</t>
  </si>
  <si>
    <t xml:space="preserve"> 30.08.2025 12:40:46</t>
  </si>
  <si>
    <t xml:space="preserve"> REF:198fa55b17ce388e SIMAPP FT FROM MWANAISHA AMIRI MGOSI TO SHAODU  N/A</t>
  </si>
  <si>
    <t xml:space="preserve"> 30.08.2025 12:36:16</t>
  </si>
  <si>
    <t xml:space="preserve"> 1,419,900.00</t>
  </si>
  <si>
    <t xml:space="preserve"> 72,533,738.4</t>
  </si>
  <si>
    <t xml:space="preserve"> 30.08.2025 12:41:42</t>
  </si>
  <si>
    <t xml:space="preserve"> REF:198fa568eae6cb0e AGENCY FT AB17565466327438310217:Mohamed:Deposits N/A</t>
  </si>
  <si>
    <t xml:space="preserve"> 79,033,738.4</t>
  </si>
  <si>
    <t xml:space="preserve"> 30.08.2025 13:14:36</t>
  </si>
  <si>
    <t xml:space="preserve"> REF:198fa74ad18a1be3 IB FT FROM SHAODU BUILDING MATERIAL LIMITED TO GOODWILL  PURCHASE</t>
  </si>
  <si>
    <t xml:space="preserve"> 4,574,790.00</t>
  </si>
  <si>
    <t xml:space="preserve"> 74,458,948.4</t>
  </si>
  <si>
    <t xml:space="preserve"> 30.08.2025 14:50:24</t>
  </si>
  <si>
    <t xml:space="preserve"> REF:198facc628bb5a41 IB FT FROM SHAODU BUILDING MATERIAL LIMITED TO XINGHAO  PURCHASE</t>
  </si>
  <si>
    <t xml:space="preserve"> 458,948.4</t>
  </si>
  <si>
    <t xml:space="preserve"> 30.08.2025 15:22:15</t>
  </si>
  <si>
    <t xml:space="preserve"> REF:198fae98b48d99c8 SIMAPP FT FROM NESTORY CHRISPIN MTEY TO SHAODU Malipo N/A</t>
  </si>
  <si>
    <t xml:space="preserve"> 30.08.2025 15:17:46</t>
  </si>
  <si>
    <t xml:space="preserve"> 4,658,948.4</t>
  </si>
  <si>
    <t xml:space="preserve"> 30.08.2025 15:48:38</t>
  </si>
  <si>
    <t xml:space="preserve"> REF:198fb01b03963b4c SIMAPP FT FROM MARIAM OTHUMAN AWADHI TO SHAODU cement  N/A</t>
  </si>
  <si>
    <t xml:space="preserve"> 30.08.2025 15:44:08</t>
  </si>
  <si>
    <t xml:space="preserve"> 6,118,948.4</t>
  </si>
  <si>
    <t xml:space="preserve"> 30.08.2025 15:57:44</t>
  </si>
  <si>
    <t xml:space="preserve"> REF:198fb0a0879659aa SIMAPP FT FROM JUMA ABDALLAH MAKOTA TO SHAODU  N/A</t>
  </si>
  <si>
    <t xml:space="preserve"> 30.08.2025 15:53:15</t>
  </si>
  <si>
    <t xml:space="preserve"> 6,348,948.4</t>
  </si>
  <si>
    <t xml:space="preserve"> 30.08.2025 16:21:52</t>
  </si>
  <si>
    <t xml:space="preserve"> REF:198fb201c53ea85f SIMAPP FT FROM ZAY SHUAIBU FALISI TO SHAODU  N/A</t>
  </si>
  <si>
    <t xml:space="preserve"> 30.08.2025 16:17:22</t>
  </si>
  <si>
    <t xml:space="preserve"> 1,872,000.00</t>
  </si>
  <si>
    <t xml:space="preserve"> 8,220,948.4</t>
  </si>
  <si>
    <t xml:space="preserve"> 30.08.2025 16:37:19</t>
  </si>
  <si>
    <t xml:space="preserve"> REF:198fb2e4333b1b6b AGENCY FT AB17565607695969135057:Msangi:Malipo N/A</t>
  </si>
  <si>
    <t xml:space="preserve"> 30.08.2025 16:37:18</t>
  </si>
  <si>
    <t xml:space="preserve"> 9,560,948.4</t>
  </si>
  <si>
    <t xml:space="preserve"> 30.08.2025 17:35:34</t>
  </si>
  <si>
    <t xml:space="preserve"> REF:198fb63988dea8bc SIMAPP FT FROM NESTORY CHRISPIN MTEY TO SHAODU Malipo N/A</t>
  </si>
  <si>
    <t xml:space="preserve"> 30.08.2025 17:31:05</t>
  </si>
  <si>
    <t xml:space="preserve"> 10,960,948.4</t>
  </si>
  <si>
    <t xml:space="preserve"> 30.08.2025 18:27:49</t>
  </si>
  <si>
    <t xml:space="preserve"> REF:198fb936eae86ab7 AGENCY FT AB17565673997732652014:Joseph komba:Joseph komba N/A</t>
  </si>
  <si>
    <t xml:space="preserve"> 15,110,000.00</t>
  </si>
  <si>
    <t xml:space="preserve"> 26,070,948.4</t>
  </si>
  <si>
    <t xml:space="preserve"> 30.08.2025 19:24:42</t>
  </si>
  <si>
    <t xml:space="preserve"> REF:198fbcb9e6fd4adb ESB TIPS YAS/ZANTEL 501-25459468714931 25571193798 ALUMINIUM.   PROFI</t>
  </si>
  <si>
    <t xml:space="preserve"> 235,000.00</t>
  </si>
  <si>
    <t xml:space="preserve"> 26,305,948.4</t>
  </si>
  <si>
    <t xml:space="preserve"> 30.08.2025 19:26:30</t>
  </si>
  <si>
    <t xml:space="preserve"> REF:198fbcd42f7babe7 ESB TIPS YAS/ZANTEL 501-25190603845962 25571193798 ALUMINIUM.   PROFI</t>
  </si>
  <si>
    <t xml:space="preserve"> 59,250.00</t>
  </si>
  <si>
    <t xml:space="preserve"> 26,365,198.4</t>
  </si>
  <si>
    <t xml:space="preserve"> 31.08.2025 08:36:24</t>
  </si>
  <si>
    <t xml:space="preserve"> REF:198fe9c53ac0fa3a SIMAPP FT FROM JUMA ABDALLAH MANGOLE TO SHAODU  N/A</t>
  </si>
  <si>
    <t xml:space="preserve"> 31.08.2025 08:31:54</t>
  </si>
  <si>
    <t xml:space="preserve"> 30,345,198.4</t>
  </si>
  <si>
    <t xml:space="preserve"> 31.08.2025 10:07:19</t>
  </si>
  <si>
    <t xml:space="preserve"> REF:198feef911020aa5 SIMAPP FT FROM NESTORY CHRISPIN MTEY TO SHAODU Malipo N/A</t>
  </si>
  <si>
    <t xml:space="preserve"> 31.08.2025 10:02:49</t>
  </si>
  <si>
    <t xml:space="preserve"> 33,145,198.4</t>
  </si>
  <si>
    <t xml:space="preserve"> 31.08.2025 11:50:31</t>
  </si>
  <si>
    <t xml:space="preserve"> REF:198ff4e0d440a9da IB FT FROM SHAODU BUILDING MATERIAL LIMITED TO GLOBAL  PURCHASE</t>
  </si>
  <si>
    <t xml:space="preserve"> 3,145,198.4</t>
  </si>
  <si>
    <t xml:space="preserve"> 31.08.2025 13:46:33</t>
  </si>
  <si>
    <t xml:space="preserve"> REF:198ffbc65290daf6 ESB TIPS YAS/ZANTEL 501-25584087562354 25571193798 ALUMINIUM.   PROFI</t>
  </si>
  <si>
    <t xml:space="preserve"> 1,541,050.00</t>
  </si>
  <si>
    <t xml:space="preserve"> 4,686,248.4</t>
  </si>
  <si>
    <t xml:space="preserve"> 31.08.2025 14:37:46</t>
  </si>
  <si>
    <t xml:space="preserve"> REF:198ffe72a6e77adc SIMAPP FT FROM NESTORY CHRISPIN MTEY TO SHAODU Malipo N/A</t>
  </si>
  <si>
    <t xml:space="preserve"> 31.08.2025 14:33:16</t>
  </si>
  <si>
    <t xml:space="preserve"> 7,486,248.4</t>
  </si>
  <si>
    <t xml:space="preserve"> 31.08.2025 19:23:29</t>
  </si>
  <si>
    <t xml:space="preserve"> REF:19900ecbc991191b AGENCY FT AB17566571384673301749:Jenga. Na sawe:Demand N/A</t>
  </si>
  <si>
    <t xml:space="preserve"> 31.08.2025 19:23:28</t>
  </si>
  <si>
    <t xml:space="preserve"> 8,386,248.4</t>
  </si>
  <si>
    <t xml:space="preserve"> 31.08.2025 19:43:58</t>
  </si>
  <si>
    <t xml:space="preserve"> REF:19900ff7fe036be2 AGENCY FT AB17566583681243092198:Jenga nasawe:X N/A</t>
  </si>
  <si>
    <t xml:space="preserve"> 8,966,248.4</t>
  </si>
  <si>
    <t xml:space="preserve"> 31.08.2025 19:46:38</t>
  </si>
  <si>
    <t xml:space="preserve"> REF:1990101ee9640909 SIMAPP FT FROM ENOCK MULINDA EUSTACE TO SHAODU  N/A</t>
  </si>
  <si>
    <t xml:space="preserve"> 31.08.2025 19:42:07</t>
  </si>
  <si>
    <t xml:space="preserve"> 10,086,248.4</t>
  </si>
  <si>
    <t xml:space="preserve"> 31.08.2025 20:11:02</t>
  </si>
  <si>
    <t xml:space="preserve"> REF:199011c66083e98d ESB TIPS YAS/ZANTEL 501-25692415575388 25571193798 ALUMINIUM.   PROFI</t>
  </si>
  <si>
    <t xml:space="preserve"> 10,196,248.4</t>
  </si>
  <si>
    <t xml:space="preserve"> 31.08.2025 23:03:33</t>
  </si>
  <si>
    <t xml:space="preserve"> REF:19901b63a54bf8b1 SIMAPP FT FROM NESTORY CHRISPIN MTEY TO SHAODU Malipo N/A</t>
  </si>
  <si>
    <t xml:space="preserve"> 31.08.2025 22:59:03</t>
  </si>
  <si>
    <t xml:space="preserve"> 12,496,248.4</t>
  </si>
  <si>
    <t xml:space="preserve"> 01.09.2025 09:23:13</t>
  </si>
  <si>
    <t xml:space="preserve"> REF:19903ed88865299c AGENCY FT AB17567075223128495768:Rajab:Dep N/A</t>
  </si>
  <si>
    <t xml:space="preserve"> 01.09.2025 09:23:12</t>
  </si>
  <si>
    <t xml:space="preserve"> 18,496,248.4</t>
  </si>
  <si>
    <t xml:space="preserve"> 01.09.2025 09:42:50</t>
  </si>
  <si>
    <t xml:space="preserve"> REF:19903ff814de3be7 SIMAPP FT FROM MONICA SIMEO MWITA TO SHAODU Malipo ya kioo cha oneway</t>
  </si>
  <si>
    <t xml:space="preserve"> 01.09.2025 09:38:20</t>
  </si>
  <si>
    <t xml:space="preserve"> 3,250,000.00</t>
  </si>
  <si>
    <t xml:space="preserve"> 21,746,248.4</t>
  </si>
  <si>
    <t xml:space="preserve"> 01.09.2025 09:47:55</t>
  </si>
  <si>
    <t xml:space="preserve"> REF:19904042861f4b48 AGENCY FT AB17567090051261014878:Stinus:Deposits N/A</t>
  </si>
  <si>
    <t xml:space="preserve"> 24,746,248.4</t>
  </si>
  <si>
    <t xml:space="preserve"> 01.09.2025 09:52:00</t>
  </si>
  <si>
    <t xml:space="preserve"> REF:1990407e68f3c9d3 SIMAPP FT FROM NESTORY CHRISPIN MTEY TO SHAODU Malipo N/A</t>
  </si>
  <si>
    <t xml:space="preserve"> 01.09.2025 09:47:30</t>
  </si>
  <si>
    <t xml:space="preserve"> 26,146,248.4</t>
  </si>
  <si>
    <t xml:space="preserve"> 01.09.2025 10:40:07</t>
  </si>
  <si>
    <t xml:space="preserve"> REF:1990433f3bce8afd SIMAPP FT FROM NESTORY CHRISPIN MTEY TO SHAODU Malipo N/A</t>
  </si>
  <si>
    <t xml:space="preserve"> 01.09.2025 10:35:37</t>
  </si>
  <si>
    <t xml:space="preserve"> 26,646,248.4</t>
  </si>
  <si>
    <t xml:space="preserve"> 01.09.2025 11:24:49</t>
  </si>
  <si>
    <t xml:space="preserve"> REF:199045cddb98f8a7 AGENCY FT AB17567148186018149666:Ngonde:Deposit N/A</t>
  </si>
  <si>
    <t xml:space="preserve"> 1,571,000.00</t>
  </si>
  <si>
    <t xml:space="preserve"> 28,217,248.4</t>
  </si>
  <si>
    <t xml:space="preserve"> 01.09.2025 11:31:40</t>
  </si>
  <si>
    <t xml:space="preserve"> REF:1990463224110a9f SIMAPP FT FROM JUMA ABDALLAH MANGOLE TO SHAODU  N/A</t>
  </si>
  <si>
    <t xml:space="preserve"> 01.09.2025 11:27:09</t>
  </si>
  <si>
    <t xml:space="preserve"> 29,237,248.4</t>
  </si>
  <si>
    <t xml:space="preserve"> 01.09.2025 12:43:59</t>
  </si>
  <si>
    <t xml:space="preserve"> REF:19904a55947329b7 AGENCY FT AB17567195690286149448:Joseph sangalai:Deposit N/A</t>
  </si>
  <si>
    <t xml:space="preserve"> 4,915,000.00</t>
  </si>
  <si>
    <t xml:space="preserve"> 34,152,248.4</t>
  </si>
  <si>
    <t xml:space="preserve"> 01.09.2025 12:48:44</t>
  </si>
  <si>
    <t xml:space="preserve"> REF:19904a9b1239e8f4 SIMUSSD FT FROM HAPPY FIDELIS NGUMA TO SHAODU  N/A</t>
  </si>
  <si>
    <t xml:space="preserve"> 01.09.2025 12:44:13</t>
  </si>
  <si>
    <t xml:space="preserve"> 35,652,248.4</t>
  </si>
  <si>
    <t xml:space="preserve"> 01.09.2025 13:22:23</t>
  </si>
  <si>
    <t xml:space="preserve"> REF:19904c882a818a6e AGENCY FT AB17567218726991275681:Shaudo:Vicent N/A</t>
  </si>
  <si>
    <t xml:space="preserve"> 9,350,000.00</t>
  </si>
  <si>
    <t xml:space="preserve"> 45,002,248.4</t>
  </si>
  <si>
    <t xml:space="preserve"> 01.09.2025 13:47:22</t>
  </si>
  <si>
    <t xml:space="preserve"> REF:19904df620bda901 SIMAPP FT FROM OMAR SAID OMAR TO SHAODU  N/A</t>
  </si>
  <si>
    <t xml:space="preserve"> 01.09.2025 13:42:52</t>
  </si>
  <si>
    <t xml:space="preserve"> 52,202,248.4</t>
  </si>
  <si>
    <t xml:space="preserve"> 01.09.2025 14:42:24</t>
  </si>
  <si>
    <t xml:space="preserve"> REF:1990511c2ce3181c AGENCY FT AB17567266735578966619:Steve:Dp N/A</t>
  </si>
  <si>
    <t xml:space="preserve"> 55,702,248.4</t>
  </si>
  <si>
    <t xml:space="preserve"> 01.09.2025 14:50:36</t>
  </si>
  <si>
    <t xml:space="preserve"> REF:199051947095d8cc AGENCY FT AB17567271663224272358:Steve:Dp N/A</t>
  </si>
  <si>
    <t xml:space="preserve"> 59,702,248.4</t>
  </si>
  <si>
    <t xml:space="preserve"> 01.09.2025 15:21:01</t>
  </si>
  <si>
    <t xml:space="preserve"> REF:19905351c37c2840 AGENCY FT AB17567289904964486545:ADAM KINYEREZI:Deposit N/A</t>
  </si>
  <si>
    <t xml:space="preserve"> 01.09.2025 15:21:00</t>
  </si>
  <si>
    <t xml:space="preserve"> 61,582,248.4</t>
  </si>
  <si>
    <t xml:space="preserve"> 01.09.2025 15:35:41</t>
  </si>
  <si>
    <t xml:space="preserve"> REF:19905428be688b49 AGENCY FT AB17567298710831820979:MPOGOLO:Malipo ya cement N/A</t>
  </si>
  <si>
    <t xml:space="preserve"> 63,082,248.4</t>
  </si>
  <si>
    <t xml:space="preserve"> 01.09.2025 15:49:19</t>
  </si>
  <si>
    <t xml:space="preserve"> REF:199054f08510ca13 SIMAPP FT FROM SHENGJIE LI TO SHAODU  N/A</t>
  </si>
  <si>
    <t xml:space="preserve"> 01.09.2025 15:44:49</t>
  </si>
  <si>
    <t xml:space="preserve"> 9,580,000.00</t>
  </si>
  <si>
    <t xml:space="preserve"> 72,662,248.4</t>
  </si>
  <si>
    <t xml:space="preserve"> 01.09.2025 16:09:34</t>
  </si>
  <si>
    <t xml:space="preserve"> REF:1990561921c21a11 AGENCY FT AB17567319042776185667:Said salum:Deposits N/A</t>
  </si>
  <si>
    <t xml:space="preserve"> 224,000.00</t>
  </si>
  <si>
    <t xml:space="preserve"> 72,886,248.4</t>
  </si>
  <si>
    <t xml:space="preserve"> 01.09.2025 16:21:18</t>
  </si>
  <si>
    <t xml:space="preserve"> REF:199056c4e3934932 SIMAPP FT FROM GASTON CHARLES ERASNUS TO SHAODU  N/A</t>
  </si>
  <si>
    <t xml:space="preserve"> 01.09.2025 16:16:48</t>
  </si>
  <si>
    <t xml:space="preserve"> 82,886,248.4</t>
  </si>
  <si>
    <t xml:space="preserve"> 01.09.2025 17:33:04</t>
  </si>
  <si>
    <t xml:space="preserve"> REF:19905ae03c2f0bf6 AGENCY FT AB17567369142703246105:Joseph sangalai:Deposit N/A</t>
  </si>
  <si>
    <t xml:space="preserve"> 84,886,248.4</t>
  </si>
  <si>
    <t xml:space="preserve"> 01.09.2025 19:40:57</t>
  </si>
  <si>
    <t xml:space="preserve"> REF:1990623178de99f5 SIMAPP FT FROM SWEDI ANDREA MWENDA TO SHAODU  N/A</t>
  </si>
  <si>
    <t xml:space="preserve"> 01.09.2025 19:36:27</t>
  </si>
  <si>
    <t xml:space="preserve"> 85,776,248.4</t>
  </si>
  <si>
    <t xml:space="preserve"> 01.09.2025 20:12:27</t>
  </si>
  <si>
    <t xml:space="preserve"> REF:199063fef0adcbae AGENCY FT AB17567464769346467076:JUMA MAKOTA:Kuweka N/A</t>
  </si>
  <si>
    <t xml:space="preserve"> 1,063,000.00</t>
  </si>
  <si>
    <t xml:space="preserve"> 86,839,248.4</t>
  </si>
  <si>
    <t xml:space="preserve"> 01.09.2025 21:40:49</t>
  </si>
  <si>
    <t xml:space="preserve"> REF:1990690d63a14986 IB FT FROM SHAODU BUILDING MATERIAL LIMITED TO KINGSUN  PURCHASE</t>
  </si>
  <si>
    <t xml:space="preserve"> 11,527,200.00</t>
  </si>
  <si>
    <t xml:space="preserve"> 75,312,048.4</t>
  </si>
  <si>
    <t xml:space="preserve"> 01.09.2025 23:41:18</t>
  </si>
  <si>
    <t xml:space="preserve"> REF:199070344364d881 IB GePG BIL 9984123634482 REC 925244362628258 SHAODU BUILDING MATERIA</t>
  </si>
  <si>
    <t xml:space="preserve"> 539,003.63</t>
  </si>
  <si>
    <t xml:space="preserve"> 70,175,450.77</t>
  </si>
  <si>
    <t xml:space="preserve"> 01.09.2025 23:41:19</t>
  </si>
  <si>
    <t xml:space="preserve"> REF:199070344364d881 CHARGE: GePG VIA IB</t>
  </si>
  <si>
    <t xml:space="preserve"> 70,168,450.77</t>
  </si>
  <si>
    <t xml:space="preserve"> 01.09.2025 23:42:04</t>
  </si>
  <si>
    <t xml:space="preserve"> REF: 19906ffbd14eca78 IB BATCH: 11065450010925 salary</t>
  </si>
  <si>
    <t xml:space="preserve"> 4,568,796.00</t>
  </si>
  <si>
    <t xml:space="preserve"> 70,743,252.4</t>
  </si>
  <si>
    <t xml:space="preserve"> 70,714,454.4</t>
  </si>
  <si>
    <t xml:space="preserve"> 01.09.2025 23:43:06</t>
  </si>
  <si>
    <t xml:space="preserve"> REF:1990704e745beb8e IB GePG BIL 9984123634488 REC 925244362628336 SHAODU BUILDING MATERIA</t>
  </si>
  <si>
    <t xml:space="preserve"> 337,703.35</t>
  </si>
  <si>
    <t xml:space="preserve"> 69,830,747.42</t>
  </si>
  <si>
    <t xml:space="preserve"> REF:1990704e745beb8e CHARGE: GePG VIA IB</t>
  </si>
  <si>
    <t xml:space="preserve"> 69,825,747.42</t>
  </si>
  <si>
    <t xml:space="preserve"> 01.09.2025 23:44:00</t>
  </si>
  <si>
    <t xml:space="preserve"> REF:1990705bb40af99d IB GePG BIL 995531686678 REC 925244362628384 SHAODU BUILDING MATERIAL</t>
  </si>
  <si>
    <t xml:space="preserve"> 1,929,733.40</t>
  </si>
  <si>
    <t xml:space="preserve"> 67,896,014.02</t>
  </si>
  <si>
    <t xml:space="preserve"> REF:1990705bb40af99d CHARGE: GePG VIA IB</t>
  </si>
  <si>
    <t xml:space="preserve"> 67,889,014.02</t>
  </si>
  <si>
    <t xml:space="preserve"> 02.09.2025 07:51:04</t>
  </si>
  <si>
    <t xml:space="preserve"> REF:19908bf867182976 SIMAPP FT FROM DENIS ONESPHOR MTENGA TO SHAODU  N/A</t>
  </si>
  <si>
    <t xml:space="preserve"> 02.09.2025 07:46:33</t>
  </si>
  <si>
    <t xml:space="preserve"> 72,329,014.02</t>
  </si>
  <si>
    <t xml:space="preserve"> 02.09.2025 09:32:22</t>
  </si>
  <si>
    <t xml:space="preserve"> REF:199091c44d8e69e5 SIMAPP FT FROM PATRICK PETER YESSE TO SHAODU Manunuzi ya kioo mm5 pc </t>
  </si>
  <si>
    <t xml:space="preserve"> 02.09.2025 09:27:51</t>
  </si>
  <si>
    <t xml:space="preserve"> 1,575,000.00</t>
  </si>
  <si>
    <t xml:space="preserve"> 73,904,014.02</t>
  </si>
  <si>
    <t xml:space="preserve"> 02.09.2025 10:00:30</t>
  </si>
  <si>
    <t xml:space="preserve"> REF:199093a281f219fb ESB TIPS VODACOM 503-CI23JV2V5S7 3377362 LIPA MAKITA ALUMINIUM WORK T</t>
  </si>
  <si>
    <t xml:space="preserve"> 74,779,014.02</t>
  </si>
  <si>
    <t xml:space="preserve"> 02.09.2025 10:07:52</t>
  </si>
  <si>
    <t xml:space="preserve"> REF:199093cc6a84099c SIMAPP FT FROM PATRICK PETER YESSE TO SHAODU Material Raba na Bidding</t>
  </si>
  <si>
    <t xml:space="preserve"> 02.09.2025 10:03:22</t>
  </si>
  <si>
    <t xml:space="preserve"> 620,000.00</t>
  </si>
  <si>
    <t xml:space="preserve"> 75,399,014.02</t>
  </si>
  <si>
    <t xml:space="preserve"> 02.09.2025 10:58:42</t>
  </si>
  <si>
    <t xml:space="preserve"> REF:199096f7151ec99c ESB TIPS YAS/ZANTEL 501-25292939922773 25577269637 KAMBI TO SHAODU BU</t>
  </si>
  <si>
    <t xml:space="preserve"> 78,099,014.02</t>
  </si>
  <si>
    <t xml:space="preserve"> 02.09.2025 11:06:53</t>
  </si>
  <si>
    <t xml:space="preserve"> REF:1990972ceb113b81 SIMAPP FT FROM HALIMA RAMADHANI SHABANI TO SHAODU kambi N/A</t>
  </si>
  <si>
    <t xml:space="preserve"> 02.09.2025 11:02:23</t>
  </si>
  <si>
    <t xml:space="preserve"> 79,899,014.02</t>
  </si>
  <si>
    <t xml:space="preserve"> 02.09.2025 11:42:05</t>
  </si>
  <si>
    <t xml:space="preserve"> REF:199099306adbeacf SIMAPP FT FROM LADISLAUS PETER TARIMO TO SHAODU  N/A</t>
  </si>
  <si>
    <t xml:space="preserve"> 02.09.2025 11:37:34</t>
  </si>
  <si>
    <t xml:space="preserve"> 80,052,014.02</t>
  </si>
  <si>
    <t xml:space="preserve"> 02.09.2025 11:51:05</t>
  </si>
  <si>
    <t xml:space="preserve"> REF:199099b43984aa5a IB FT FROM EZOS COMPANY LIMITED TO SHAODU</t>
  </si>
  <si>
    <t xml:space="preserve"> 90,052,014.02</t>
  </si>
  <si>
    <t xml:space="preserve"> 02.09.2025 11:55:13</t>
  </si>
  <si>
    <t xml:space="preserve"> REF:199099f0d133a93c SIMAPP FT FROM GASTON CHARLES ERASNUS TO SHAODU  N/A</t>
  </si>
  <si>
    <t xml:space="preserve"> 02.09.2025 11:50:42</t>
  </si>
  <si>
    <t xml:space="preserve"> 1,377,500.00</t>
  </si>
  <si>
    <t xml:space="preserve"> 91,429,514.02</t>
  </si>
  <si>
    <t xml:space="preserve"> 02.09.2025 12:03:20</t>
  </si>
  <si>
    <t xml:space="preserve"> REF:19909a67b6cd0a96 AGENCY FT AB17568035293666668818:ONESMO KABONGE:Deposit N/A</t>
  </si>
  <si>
    <t xml:space="preserve"> 92,069,514.02</t>
  </si>
  <si>
    <t xml:space="preserve"> 02.09.2025 12:05:01</t>
  </si>
  <si>
    <t xml:space="preserve"> REF:19909a8055464937 AGENCY FT AB17568036300938395099:Kinunda:Malupo N/A</t>
  </si>
  <si>
    <t xml:space="preserve"> 02.09.2025 12:05:00</t>
  </si>
  <si>
    <t xml:space="preserve"> 93,569,514.02</t>
  </si>
  <si>
    <t xml:space="preserve"> 97,949,514.02</t>
  </si>
  <si>
    <t xml:space="preserve"> 02.09.2025 12:52:27</t>
  </si>
  <si>
    <t xml:space="preserve"> REF:19909d3757cf3ac7 IB FT FROM SHAODU BUILDING MATERIAL LIMITED TO XU  PURCHASE</t>
  </si>
  <si>
    <t xml:space="preserve"> 77,949,514.02</t>
  </si>
  <si>
    <t xml:space="preserve"> 02.09.2025 12:57:59</t>
  </si>
  <si>
    <t xml:space="preserve"> REF:19909d8861831887 SIMAPP FT FROM YOSHUA WARETA KAGOSE TO SHAODU aluminium manyoni  N/A</t>
  </si>
  <si>
    <t xml:space="preserve"> 02.09.2025 12:53:29</t>
  </si>
  <si>
    <t xml:space="preserve"> 6,880,000.00</t>
  </si>
  <si>
    <t xml:space="preserve"> 84,829,514.02</t>
  </si>
  <si>
    <t xml:space="preserve"> 02.09.2025 13:05:36</t>
  </si>
  <si>
    <t xml:space="preserve"> REF:19909df7d55e59cd SIMAPP FT FROM PRISCUS SEVERINE LASWAY TO SHAODU  N/A</t>
  </si>
  <si>
    <t xml:space="preserve"> 02.09.2025 13:01:05</t>
  </si>
  <si>
    <t xml:space="preserve"> 86,329,514.02</t>
  </si>
  <si>
    <t xml:space="preserve"> 02.09.2025 13:17:32</t>
  </si>
  <si>
    <t xml:space="preserve"> REF:19909ee8b71be82f IB GePG BIL 991761071764 REC 925245362789812 SHAODU BUILDING MATERIAL</t>
  </si>
  <si>
    <t xml:space="preserve"> 48,243.34</t>
  </si>
  <si>
    <t xml:space="preserve"> 92,281,270.68</t>
  </si>
  <si>
    <t xml:space="preserve"> REF:19909ee8b71be82f CHARGE: GePG VIA IB</t>
  </si>
  <si>
    <t xml:space="preserve"> 92,280,470.68</t>
  </si>
  <si>
    <t xml:space="preserve"> 02.09.2025 13:19:19</t>
  </si>
  <si>
    <t xml:space="preserve"> REF:19909ec0922e9aad SIMAPP FT FROM OMAR SAID OMAR TO SHAODU  N/A</t>
  </si>
  <si>
    <t xml:space="preserve"> 02.09.2025 13:14:47</t>
  </si>
  <si>
    <t xml:space="preserve"> 92,329,514.02</t>
  </si>
  <si>
    <t xml:space="preserve"> 02.09.2025 15:30:04</t>
  </si>
  <si>
    <t xml:space="preserve"> TZ#TZ1OL25090200088#SINOHYDRO CORPORATION LIMITED#OTHERS</t>
  </si>
  <si>
    <t xml:space="preserve"> 127,160,470.68</t>
  </si>
  <si>
    <t xml:space="preserve"> 02.09.2025 15:52:02</t>
  </si>
  <si>
    <t xml:space="preserve"> TZ#TZ1OL250902000AN#STECOL CORPORATION#OTHERS</t>
  </si>
  <si>
    <t xml:space="preserve"> 24,406,785.00</t>
  </si>
  <si>
    <t xml:space="preserve"> 151,567,255.68</t>
  </si>
  <si>
    <t xml:space="preserve"> 02.09.2025 16:10:22</t>
  </si>
  <si>
    <t xml:space="preserve"> REF:1990a88a7391ca78 AGENCY FT AB17568183516479234641:Daud juma:Malipo N/A</t>
  </si>
  <si>
    <t xml:space="preserve"> 159,567,255.68</t>
  </si>
  <si>
    <t xml:space="preserve"> 02.09.2025 16:22:07</t>
  </si>
  <si>
    <t xml:space="preserve"> REF:1990a93696907859 AGENCY FT AB17568190566939541939:Daud juma:Malipo N/A</t>
  </si>
  <si>
    <t xml:space="preserve"> 168,067,255.68</t>
  </si>
  <si>
    <t xml:space="preserve"> 02.09.2025 18:07:19</t>
  </si>
  <si>
    <t xml:space="preserve"> REF:1990af3b9e795b62 IB FT FROM SHAODU BUILDING MATERIAL LIMITED TO XINGHAO  PURCHASE</t>
  </si>
  <si>
    <t xml:space="preserve"> 68,067,255.68</t>
  </si>
  <si>
    <t xml:space="preserve"> 02.09.2025 18:10:39</t>
  </si>
  <si>
    <t xml:space="preserve"> 1,062,072.04</t>
  </si>
  <si>
    <t xml:space="preserve"> 02.09.2025 18:11:15</t>
  </si>
  <si>
    <t xml:space="preserve"> REF:1990af752696cb47 IB FT FROM SHAODU BUILDING MATERIAL LIMITED TO KEDA  PURCHASE</t>
  </si>
  <si>
    <t xml:space="preserve"> 1,067,255.68</t>
  </si>
  <si>
    <t xml:space="preserve"> 02.09.2025 18:41:40</t>
  </si>
  <si>
    <t xml:space="preserve"> REF:1990b132c7002a20 AGENCY FT AB17568274296064681844:TEMBO:Kuweka N/A</t>
  </si>
  <si>
    <t xml:space="preserve"> 1,192,072.04</t>
  </si>
  <si>
    <t xml:space="preserve"> 02.09.2025 18:45:16</t>
  </si>
  <si>
    <t xml:space="preserve"> REF:1990b16747b64958 SIMAPP FT FROM EMMANUEL ISRAEL MWAMAGOBA TO SHAODU  N/A</t>
  </si>
  <si>
    <t xml:space="preserve"> 02.09.2025 18:40:45</t>
  </si>
  <si>
    <t xml:space="preserve"> 77,500.00</t>
  </si>
  <si>
    <t xml:space="preserve"> 1,269,572.04</t>
  </si>
  <si>
    <t xml:space="preserve"> 02.09.2025 19:21:01</t>
  </si>
  <si>
    <t xml:space="preserve"> REF:1990b3730174bb6c SIMAPP FT FROM SWEDI ANDREA MWENDA TO SHAODU  N/A</t>
  </si>
  <si>
    <t xml:space="preserve"> 02.09.2025 19:16:30</t>
  </si>
  <si>
    <t xml:space="preserve"> 213,000.00</t>
  </si>
  <si>
    <t xml:space="preserve"> 1,482,572.04</t>
  </si>
  <si>
    <t xml:space="preserve"> 03.09.2025 08:34:55</t>
  </si>
  <si>
    <t xml:space="preserve"> REF:1990e0e05c82eb5e AGENCY FT AB17568774237604354780:CRC:Manunuzi N/A</t>
  </si>
  <si>
    <t xml:space="preserve"> 2,982,572.04</t>
  </si>
  <si>
    <t xml:space="preserve"> 03.09.2025 09:07:38</t>
  </si>
  <si>
    <t xml:space="preserve"> REF:1990e2bfaae2da93 SIMAPP FT FROM DAUDI JUMA KIBINGIRA TO SHAODU  N/A</t>
  </si>
  <si>
    <t xml:space="preserve"> 03.09.2025 09:03:07</t>
  </si>
  <si>
    <t xml:space="preserve"> 3,522,572.04</t>
  </si>
  <si>
    <t xml:space="preserve"> 03.09.2025 09:19:57</t>
  </si>
  <si>
    <t xml:space="preserve"> REF:1990e3742dc92b2f IB FT FROM SHAODU BUILDING MATERIAL LIMITED TO GOODWILL  PURCHASE</t>
  </si>
  <si>
    <t xml:space="preserve"> 1,992,375.00</t>
  </si>
  <si>
    <t xml:space="preserve"> 1,530,197.04</t>
  </si>
  <si>
    <t xml:space="preserve"> 03.09.2025 09:33:16</t>
  </si>
  <si>
    <t xml:space="preserve"> REF:1990e437101a5a89 AGENCY FT AB17568809246137780435:Furaha mwanyaruke  njabili:Malipo N/</t>
  </si>
  <si>
    <t xml:space="preserve"> 03.09.2025 09:33:15</t>
  </si>
  <si>
    <t xml:space="preserve"> 3,530,197.04</t>
  </si>
  <si>
    <t xml:space="preserve"> 03.09.2025 09:51:00</t>
  </si>
  <si>
    <t xml:space="preserve"> REF:1990e53aea011bab SIMAPP FT FROM ELIA MAIKO MAHENGE TO SHAODU  N/A</t>
  </si>
  <si>
    <t xml:space="preserve"> 03.09.2025 09:46:29</t>
  </si>
  <si>
    <t xml:space="preserve"> 5,490,000.00</t>
  </si>
  <si>
    <t xml:space="preserve"> 9,020,197.04</t>
  </si>
  <si>
    <t xml:space="preserve"> 03.09.2025 10:13:33</t>
  </si>
  <si>
    <t xml:space="preserve"> REF:1990e68533e278ee AGENCY FT AB17568833418336427459:Paints and hardware:Dep N/A</t>
  </si>
  <si>
    <t xml:space="preserve"> 11,020,197.04</t>
  </si>
  <si>
    <t xml:space="preserve"> 03.09.2025 10:23:42</t>
  </si>
  <si>
    <t xml:space="preserve"> REF:1990e719f33b78fe SIMAPP FT FROM DENIS AMBROSE KINUNDA TO SHAODU  N/A</t>
  </si>
  <si>
    <t xml:space="preserve"> 03.09.2025 10:19:11</t>
  </si>
  <si>
    <t xml:space="preserve"> 12,520,197.04</t>
  </si>
  <si>
    <t xml:space="preserve"> 03.09.2025 11:10:25</t>
  </si>
  <si>
    <t xml:space="preserve"> REF:1990e9c64acefbde AGENCY FT AB17568867540729334075:Tecla glas:Deposits N/A</t>
  </si>
  <si>
    <t xml:space="preserve"> 7,420,000.00</t>
  </si>
  <si>
    <t xml:space="preserve"> 19,940,197.04</t>
  </si>
  <si>
    <t xml:space="preserve"> 03.09.2025 11:22:13</t>
  </si>
  <si>
    <t xml:space="preserve"> REF:1990ea72f75a3b54 IB FT FROM ZION GROUP T LTD TO SHAODU  GLASS</t>
  </si>
  <si>
    <t xml:space="preserve"> 03.09.2025 11:22:12</t>
  </si>
  <si>
    <t xml:space="preserve"> 6,130,080.00</t>
  </si>
  <si>
    <t xml:space="preserve"> 26,070,277.04</t>
  </si>
  <si>
    <t xml:space="preserve"> 03.09.2025 13:51:47</t>
  </si>
  <si>
    <t xml:space="preserve"> REF:1990f30205e30a81 SIMAPP FT FROM ZHONG HAI TO SHAODU  N/A</t>
  </si>
  <si>
    <t xml:space="preserve"> 03.09.2025 13:47:16</t>
  </si>
  <si>
    <t xml:space="preserve"> 26,365,277.04</t>
  </si>
  <si>
    <t xml:space="preserve"> 03.09.2025 14:07:18</t>
  </si>
  <si>
    <t xml:space="preserve"> REF:1990f3e52bb95883 SIMUSSD FT FROM JERAD VITUS MAHENGE TO SHAODU  N/A</t>
  </si>
  <si>
    <t xml:space="preserve"> 03.09.2025 14:02:46</t>
  </si>
  <si>
    <t xml:space="preserve"> 607,500.00</t>
  </si>
  <si>
    <t xml:space="preserve"> 26,972,777.04</t>
  </si>
  <si>
    <t xml:space="preserve"> 03.09.2025 14:25:56</t>
  </si>
  <si>
    <t xml:space="preserve"> REF:1990f4f61a730896 SIMAPP FT FROM FRANK LUCAS NKILILA TO SHAODU  N/A</t>
  </si>
  <si>
    <t xml:space="preserve"> 03.09.2025 14:21:24</t>
  </si>
  <si>
    <t xml:space="preserve"> 28,012,777.04</t>
  </si>
  <si>
    <t xml:space="preserve"> 03.09.2025 14:32:51</t>
  </si>
  <si>
    <t xml:space="preserve"> 1990f55b93aebb4f CARD FUND TRANSFER AGENCY AB17568989000467204835:Malipo ya cement</t>
  </si>
  <si>
    <t xml:space="preserve"> 29,512,777.04</t>
  </si>
  <si>
    <t xml:space="preserve"> 03.09.2025 15:13:13</t>
  </si>
  <si>
    <t xml:space="preserve"> REF:1990f7aad0ebb8c2 AGENCY FT AB17569013217748898060:Paints:Biashara N/A</t>
  </si>
  <si>
    <t xml:space="preserve"> 33,512,777.04</t>
  </si>
  <si>
    <t xml:space="preserve"> 03.09.2025 15:14:46</t>
  </si>
  <si>
    <t xml:space="preserve"> REF:1990f803d8c4ebd7 ESB TIPS YAS/ZANTEL 501-25684016020689 25571900794 SAWIKE TO SHAODU B</t>
  </si>
  <si>
    <t xml:space="preserve"> 36,612,777.04</t>
  </si>
  <si>
    <t xml:space="preserve"> 03.09.2025 15:44:38</t>
  </si>
  <si>
    <t xml:space="preserve"> REF:1990f97712088880 SIMAPP FT FROM ELIAB F SAWIKE TO SHAODU  N/A</t>
  </si>
  <si>
    <t xml:space="preserve"> 03.09.2025 15:40:07</t>
  </si>
  <si>
    <t xml:space="preserve"> 42,262,777.04</t>
  </si>
  <si>
    <t xml:space="preserve"> 03.09.2025 15:52:57</t>
  </si>
  <si>
    <t xml:space="preserve"> REF:1990f9f0df939bf8 AGENCY FT AB17569037060186245106:ELIABU:Dpst N/A</t>
  </si>
  <si>
    <t xml:space="preserve"> 44,122,777.04</t>
  </si>
  <si>
    <t xml:space="preserve"> 03.09.2025 16:04:47</t>
  </si>
  <si>
    <t xml:space="preserve"> REF:1990fa9e2b119964 SIMAPP FT FROM JUMA ABDALLAH MANGOLE TO SHAODU  N/A</t>
  </si>
  <si>
    <t xml:space="preserve"> 03.09.2025 16:00:15</t>
  </si>
  <si>
    <t xml:space="preserve"> 4,057,500.00</t>
  </si>
  <si>
    <t xml:space="preserve"> 48,180,277.04</t>
  </si>
  <si>
    <t xml:space="preserve"> 03.09.2025 16:27:01</t>
  </si>
  <si>
    <t xml:space="preserve"> REF:1990fbe3f846f987 AGENCY FT AB17569057502477329796:Abushir:Material N/A</t>
  </si>
  <si>
    <t xml:space="preserve"> 50,290,277.04</t>
  </si>
  <si>
    <t xml:space="preserve"> 03.09.2025 16:30:05</t>
  </si>
  <si>
    <t xml:space="preserve"> REF:1990fc10bfe4d8f0 SIMAPP FT FROM AZA GODBLESS MLELI TO SHAODU  N/A</t>
  </si>
  <si>
    <t xml:space="preserve"> 03.09.2025 16:25:33</t>
  </si>
  <si>
    <t xml:space="preserve"> 51,790,277.04</t>
  </si>
  <si>
    <t xml:space="preserve"> 03.09.2025 16:36:48</t>
  </si>
  <si>
    <t xml:space="preserve"> REF:1990fc730ed51aea AGENCY FT AB17569063362094677146:Mpogolo:Malipo N/A</t>
  </si>
  <si>
    <t xml:space="preserve"> 03.09.2025 16:36:47</t>
  </si>
  <si>
    <t xml:space="preserve"> 53,290,277.04</t>
  </si>
  <si>
    <t xml:space="preserve"> 03.09.2025 17:18:18</t>
  </si>
  <si>
    <t xml:space="preserve"> REF:1990fed31cd5eb4c IB FT FROM SHAODU BUILDING MATERIAL LIMITED TO KEDA  PURCHASE</t>
  </si>
  <si>
    <t xml:space="preserve"> 53,190,000.00</t>
  </si>
  <si>
    <t xml:space="preserve"> 100,277.04</t>
  </si>
  <si>
    <t xml:space="preserve"> 03.09.2025 19:54:05</t>
  </si>
  <si>
    <t xml:space="preserve"> REF:199107bd1e904b7b SIMAPP FT FROM AMANI EFREM KUNDY TO SHAODU  N/A</t>
  </si>
  <si>
    <t xml:space="preserve"> 03.09.2025 19:49:34</t>
  </si>
  <si>
    <t xml:space="preserve"> 1,600,277.04</t>
  </si>
  <si>
    <t xml:space="preserve"> 03.09.2025 20:05:52</t>
  </si>
  <si>
    <t xml:space="preserve"> REF:199108abea775ac3 ESB TIPS YAS/ZANTEL 501-25192943336153 25571193798 ALUMINIUM.   PROFI</t>
  </si>
  <si>
    <t xml:space="preserve"> 1,303,000.00</t>
  </si>
  <si>
    <t xml:space="preserve"> 2,903,277.04</t>
  </si>
  <si>
    <t xml:space="preserve"> 03.09.2025 20:20:30</t>
  </si>
  <si>
    <t xml:space="preserve"> REF:1991093ffdcad9a7 SIMAPP FT FROM SWEDI ANDREA MWENDA TO SHAODU  N/A</t>
  </si>
  <si>
    <t xml:space="preserve"> 03.09.2025 20:15:58</t>
  </si>
  <si>
    <t xml:space="preserve"> 1,391,000.00</t>
  </si>
  <si>
    <t xml:space="preserve"> 4,294,277.04</t>
  </si>
  <si>
    <t xml:space="preserve"> 04.09.2025 06:25:14</t>
  </si>
  <si>
    <t xml:space="preserve"> REF:19912bda69ed5983 SIMAPP FT FROM PRISCUS SEVERINE LASWAY TO SHAODU  N/A</t>
  </si>
  <si>
    <t xml:space="preserve"> 04.09.2025 06:20:42</t>
  </si>
  <si>
    <t xml:space="preserve"> 5,794,277.04</t>
  </si>
  <si>
    <t xml:space="preserve"> 04.09.2025 08:27:12</t>
  </si>
  <si>
    <t xml:space="preserve"> REF:199132d503e829a2 SIMAPP FT FROM PRISCUS MAIKO KANJE TO SHAODU  N/A</t>
  </si>
  <si>
    <t xml:space="preserve"> 04.09.2025 08:22:40</t>
  </si>
  <si>
    <t xml:space="preserve"> 9,366,000.00</t>
  </si>
  <si>
    <t xml:space="preserve"> 15,160,277.04</t>
  </si>
  <si>
    <t xml:space="preserve"> 04.09.2025 08:44:26</t>
  </si>
  <si>
    <t xml:space="preserve"> REF:199133d187e22903 AGENCY FT AB17569643948575467847:Jonas kristomfoo masawe:Cash N/A</t>
  </si>
  <si>
    <t xml:space="preserve"> 24,040,277.04</t>
  </si>
  <si>
    <t xml:space="preserve"> 04.09.2025 09:46:36</t>
  </si>
  <si>
    <t xml:space="preserve"> REF:1991375fc4914912 AGENCY FT AB17569681231506228398:Elly:Saving N/A</t>
  </si>
  <si>
    <t xml:space="preserve"> 25,540,277.04</t>
  </si>
  <si>
    <t xml:space="preserve"> 04.09.2025 09:54:47</t>
  </si>
  <si>
    <t xml:space="preserve"> REF:199137d7f665dadd SIMAPP FT FROM ANDREW ZEBEDAYO KACHIWILE TO SHAODU  N/A</t>
  </si>
  <si>
    <t xml:space="preserve"> 04.09.2025 09:50:15</t>
  </si>
  <si>
    <t xml:space="preserve"> 27,340,277.04</t>
  </si>
  <si>
    <t xml:space="preserve"> 04.09.2025 10:11:20</t>
  </si>
  <si>
    <t xml:space="preserve"> REF:199138ca5c02ba7b SIMAPP FT FROM ANDREW ZEBEDAYO KACHIWILE TO SHAODU  N/A</t>
  </si>
  <si>
    <t xml:space="preserve"> 04.09.2025 10:06:48</t>
  </si>
  <si>
    <t xml:space="preserve"> 27,460,277.04</t>
  </si>
  <si>
    <t xml:space="preserve"> 04.09.2025 10:30:14</t>
  </si>
  <si>
    <t xml:space="preserve"> REF:199139df1fd53820 SIMAPP FT FROM MAULID MOHAMED KAWALA TO SHAODU  N/A</t>
  </si>
  <si>
    <t xml:space="preserve"> 04.09.2025 10:25:42</t>
  </si>
  <si>
    <t xml:space="preserve"> 8,060,000.00</t>
  </si>
  <si>
    <t xml:space="preserve"> 35,520,277.04</t>
  </si>
  <si>
    <t xml:space="preserve"> 04.09.2025 10:32:23</t>
  </si>
  <si>
    <t xml:space="preserve"> REF:199139fed5121810 SIMAPP FT FROM MARIA ADELINI SHAYO TO SHAODU  N/A</t>
  </si>
  <si>
    <t xml:space="preserve"> 04.09.2025 10:27:52</t>
  </si>
  <si>
    <t xml:space="preserve"> 37,020,277.04</t>
  </si>
  <si>
    <t xml:space="preserve"> 04.09.2025 10:57:24</t>
  </si>
  <si>
    <t xml:space="preserve"> REF:19913b6d374cc9ba AGENCY FT AB17569723724813270209:Swai:Dp N/A</t>
  </si>
  <si>
    <t xml:space="preserve"> 38,520,277.04</t>
  </si>
  <si>
    <t xml:space="preserve"> 04.09.2025 11:13:31</t>
  </si>
  <si>
    <t xml:space="preserve"> REF:19913c59496998fb AGENCY FT AB17569733395041063136:Kidunyu:Depo N/A</t>
  </si>
  <si>
    <t xml:space="preserve"> 40,250,277.04</t>
  </si>
  <si>
    <t xml:space="preserve"> 04.09.2025 11:25:13</t>
  </si>
  <si>
    <t xml:space="preserve"> REF:19913d04b7c2fadc SIMAPP FT FROM DAUDI JUMA KIBINGIRA TO SHAODU  N/A</t>
  </si>
  <si>
    <t xml:space="preserve"> 04.09.2025 11:20:42</t>
  </si>
  <si>
    <t xml:space="preserve"> 48,470,277.04</t>
  </si>
  <si>
    <t xml:space="preserve"> 04.09.2025 11:39:55</t>
  </si>
  <si>
    <t xml:space="preserve"> REF:19913ddbf511693a IB FT FROM TUPESIZE COMPANY LIMITED TO SHAODU  Deposit</t>
  </si>
  <si>
    <t xml:space="preserve"> 50,370,277.04</t>
  </si>
  <si>
    <t xml:space="preserve"> 04.09.2025 11:58:19</t>
  </si>
  <si>
    <t xml:space="preserve"> REF:19913ee9717a68f7 SIMAPP FT FROM NESTO PASTORY TARIMO TO SHAODU  N/A</t>
  </si>
  <si>
    <t xml:space="preserve"> 04.09.2025 11:53:47</t>
  </si>
  <si>
    <t xml:space="preserve"> 785,000.00</t>
  </si>
  <si>
    <t xml:space="preserve"> 51,155,277.04</t>
  </si>
  <si>
    <t xml:space="preserve"> 04.09.2025 12:21:00</t>
  </si>
  <si>
    <t xml:space="preserve"> TZ#MKB0000000104792#ATHUMANI ABDI SABUNI#ROC/ALLUMINIUM PROFILE</t>
  </si>
  <si>
    <t xml:space="preserve"> 12,258,000.00</t>
  </si>
  <si>
    <t xml:space="preserve"> 63,413,277.04</t>
  </si>
  <si>
    <t xml:space="preserve"> 04.09.2025 12:31:32</t>
  </si>
  <si>
    <t xml:space="preserve"> REF:199140cfebb21908 SIMAPP FT FROM RAJABU SABU MAKINDA TO SHAODU  N/A</t>
  </si>
  <si>
    <t xml:space="preserve"> 04.09.2025 12:27:00</t>
  </si>
  <si>
    <t xml:space="preserve"> 195,000.00</t>
  </si>
  <si>
    <t xml:space="preserve"> 63,608,277.04</t>
  </si>
  <si>
    <t xml:space="preserve"> 04.09.2025 12:36:28</t>
  </si>
  <si>
    <t xml:space="preserve"> REF:1991411867790b37 SIMAPP FT FROM HUSSEIN SALIMU MCHOMVU TO SHAODU  N/A</t>
  </si>
  <si>
    <t xml:space="preserve"> 04.09.2025 12:31:56</t>
  </si>
  <si>
    <t xml:space="preserve"> 69,108,277.04</t>
  </si>
  <si>
    <t xml:space="preserve"> 04.09.2025 12:51:31</t>
  </si>
  <si>
    <t xml:space="preserve"> REF:199141f4a520095b AGENCY FT AB17569792187533970125:Hussein:Cash N/A</t>
  </si>
  <si>
    <t xml:space="preserve"> 04.09.2025 12:51:30</t>
  </si>
  <si>
    <t xml:space="preserve"> 72,458,277.04</t>
  </si>
  <si>
    <t xml:space="preserve"> 04.09.2025 13:18:39</t>
  </si>
  <si>
    <t xml:space="preserve"> REF:199143825c9188b5 SIMAPP FT FROM INES CHARLES LAIZER TO SHAODU  N/A</t>
  </si>
  <si>
    <t xml:space="preserve"> 04.09.2025 13:14:08</t>
  </si>
  <si>
    <t xml:space="preserve"> 72,511,277.04</t>
  </si>
  <si>
    <t xml:space="preserve"> 04.09.2025 13:43:24</t>
  </si>
  <si>
    <t xml:space="preserve"> REF:199144ecb81e8aaa SIMAPP FT FROM SCHOLASTICA E KALANGA TO SHAODU Shamy moshi  N/A</t>
  </si>
  <si>
    <t xml:space="preserve"> 04.09.2025 13:38:52</t>
  </si>
  <si>
    <t xml:space="preserve"> 74,091,277.04</t>
  </si>
  <si>
    <t xml:space="preserve"> 04.09.2025 14:43:41</t>
  </si>
  <si>
    <t xml:space="preserve"> REF:1991485fefdaa888 SIMAPP FT FROM MWANAISHA AMIRI MGOSI TO SHAODU  N/A</t>
  </si>
  <si>
    <t xml:space="preserve"> 04.09.2025 14:39:09</t>
  </si>
  <si>
    <t xml:space="preserve"> 4,535,900.00</t>
  </si>
  <si>
    <t xml:space="preserve"> 78,627,177.04</t>
  </si>
  <si>
    <t xml:space="preserve"> 04.09.2025 14:48:53</t>
  </si>
  <si>
    <t xml:space="preserve"> REF:199148abe92c3a6f AGENCY FT AB17569862608154419140:Shadrack:Kuweka N/A</t>
  </si>
  <si>
    <t xml:space="preserve"> 04.09.2025 14:48:52</t>
  </si>
  <si>
    <t xml:space="preserve"> 13,173,100.00</t>
  </si>
  <si>
    <t xml:space="preserve"> 91,800,277.04</t>
  </si>
  <si>
    <t xml:space="preserve"> 04.09.2025 15:09:10</t>
  </si>
  <si>
    <t xml:space="preserve"> REF:199149d52ebf6b16 AGENCY FT AB17569874776424406321:EZRA:Others N/A</t>
  </si>
  <si>
    <t xml:space="preserve"> 100,300,277.04</t>
  </si>
  <si>
    <t xml:space="preserve"> 04.09.2025 18:11:26</t>
  </si>
  <si>
    <t xml:space="preserve"> REF:199154431dc34909 IB FT FROM SHAODU BUILDING MATERIAL LIMITED TO XINGHAO  PURCHASE</t>
  </si>
  <si>
    <t xml:space="preserve"> 50,300,277.04</t>
  </si>
  <si>
    <t xml:space="preserve"> 04.09.2025 18:13:27</t>
  </si>
  <si>
    <t xml:space="preserve"> REF:19915460b3c1c92f IB FT FROM SHAODU BUILDING MATERIAL LIMITED TO KEDA  PURCHASE</t>
  </si>
  <si>
    <t xml:space="preserve"> 300,277.04</t>
  </si>
  <si>
    <t xml:space="preserve"> 04.09.2025 18:35:20</t>
  </si>
  <si>
    <t>REF:199155a100d27941
AGENCY FT
AB17569998476491797786:J
oseph komba:Joseph komba
N/A</t>
  </si>
  <si>
    <t xml:space="preserve"> 04.09.2025 19:13:56 </t>
  </si>
  <si>
    <t>Monthly Maintenance Fee</t>
  </si>
  <si>
    <t xml:space="preserve"> 04.09.2025 19:19:35 </t>
  </si>
  <si>
    <t>VAT (18%) PAYABLE ON
COMMISSION AND FEES :
FULL</t>
  </si>
  <si>
    <t xml:space="preserve"> 04.09.2025 19:43:01 </t>
  </si>
  <si>
    <t>REF:1991598074a17ad8
SIMAPP FT FROM SWEDI
ANDREA MWENDA TO
SHAODU  N/A</t>
  </si>
  <si>
    <t xml:space="preserve"> 04.09.202519:55:30 </t>
  </si>
  <si>
    <t>REF:19915a377db708b0
AGENCY FT
AB17570046583678553407:Ja
ckson:Payment N/A</t>
  </si>
  <si>
    <t xml:space="preserve"> 06.09.2025 22:06:56</t>
  </si>
  <si>
    <t xml:space="preserve"> Tax</t>
  </si>
  <si>
    <t xml:space="preserve"> 04.09.2025 00:00:00</t>
  </si>
  <si>
    <t xml:space="preserve"> 762.66</t>
  </si>
  <si>
    <t xml:space="preserve"> 11,382,437.04</t>
  </si>
  <si>
    <t xml:space="preserve"> Maintenance Fee AA25247C0NS6 Capitalise Schedule</t>
  </si>
  <si>
    <t xml:space="preserve"> 4,237.00</t>
  </si>
  <si>
    <t xml:space="preserve"> 11,381,674.38</t>
  </si>
  <si>
    <t xml:space="preserve"> 08.09.2025 05:34:21</t>
  </si>
  <si>
    <t xml:space="preserve"> REF:19927d0bce6dfb63 SIMAPP FT FROM AZA GODBLESS MLELI TO SHAODU N/A</t>
  </si>
  <si>
    <t xml:space="preserve"> 08.09.2025 00:00:00</t>
  </si>
  <si>
    <t xml:space="preserve"> 11,377,437.38</t>
  </si>
  <si>
    <t xml:space="preserve"> 08.09.2025 06:28:38</t>
  </si>
  <si>
    <t xml:space="preserve"> REF:1992802bf87fabc9 SIMUSSD FT FROM BERENARDO HAMIS MAGAZI TO SHAODU N/A</t>
  </si>
  <si>
    <t xml:space="preserve"> 1,752,500.00</t>
  </si>
  <si>
    <t xml:space="preserve"> 12,877,437.38</t>
  </si>
  <si>
    <t xml:space="preserve"> 08.09.2025 06:33:24</t>
  </si>
  <si>
    <t xml:space="preserve"> REF:19928073752eb9ce SIMAPP FT FROM MONICA SIMEO MWITA TO SHAODU N/A</t>
  </si>
  <si>
    <t xml:space="preserve"> 770,000.00</t>
  </si>
  <si>
    <t xml:space="preserve"> 14,629,937.38</t>
  </si>
  <si>
    <t xml:space="preserve"> 08.09.2025 07:16:18</t>
  </si>
  <si>
    <t xml:space="preserve"> REF:199282a85d876952 AGENCY FT FROM ISACK MINZI MABELA TO SHAODU AB17573154893237139432:Msangi:MalipoN/A</t>
  </si>
  <si>
    <t xml:space="preserve"> 15,399,937.38</t>
  </si>
  <si>
    <t xml:space="preserve"> 08.09.2025 07:18:32</t>
  </si>
  <si>
    <t xml:space="preserve"> REF:1992828f25483bf8 IB FT FROM EZOS COMPANY LIMITED TO SHAODU Glass</t>
  </si>
  <si>
    <t xml:space="preserve"> 16,879,937.38</t>
  </si>
  <si>
    <t xml:space="preserve"> 08.09.2025 11:00:46</t>
  </si>
  <si>
    <t xml:space="preserve"> REF:19928fc2d7ebda6d AGENCY FT FROM MUSSA JUMA MNJENJE TO SHAODU AB17573292388317402999:Kisoka:D N/A</t>
  </si>
  <si>
    <t xml:space="preserve"> 22,879,937.38</t>
  </si>
  <si>
    <t xml:space="preserve"> 08.09.2025 15:44:34</t>
  </si>
  <si>
    <t xml:space="preserve"> REF:19929ec2eb0bd8a8 SIMAPP FT FROM JAPHET JOHN MTAGWABA TO SHAODUN/A</t>
  </si>
  <si>
    <t xml:space="preserve"> 23,079,937.38</t>
  </si>
  <si>
    <t xml:space="preserve"> 08.09.2025 16:19:09</t>
  </si>
  <si>
    <t xml:space="preserve"> REF:1992a11fd5f0d9bd AGENCY FT FROM BAHATI S MERCHIORY TO SHAODU AB17573474451983700258:Ezra:Kuweka N/A</t>
  </si>
  <si>
    <t xml:space="preserve"> 27,079,937.38</t>
  </si>
  <si>
    <t xml:space="preserve"> 08.09.2025 16:41:04</t>
  </si>
  <si>
    <t xml:space="preserve"> REF:1992a127901f4a07 SIMAPP FT FROM SWEDI ANDREA MWENDA TO SHAODU N/A</t>
  </si>
  <si>
    <t xml:space="preserve"> 946,000.00</t>
  </si>
  <si>
    <t xml:space="preserve"> 32,079,937.38</t>
  </si>
  <si>
    <t xml:space="preserve"> 08.09.2025 17:49:39</t>
  </si>
  <si>
    <t xml:space="preserve"> REF:1992a70f139859f2 SIMAPP FT FROM NESTORY CHRISPIN MTEY TO SHAODUMalipo N/A</t>
  </si>
  <si>
    <t xml:space="preserve"> 33,025,937.38</t>
  </si>
  <si>
    <t xml:space="preserve"> 08.09.2025 19:37:34</t>
  </si>
  <si>
    <t xml:space="preserve"> TZ#403FTOT252490002#PAINTS AND HARDWARE STORE LIMITED#FIS/3207000/material payment</t>
  </si>
  <si>
    <t xml:space="preserve"> 35,985,937.38</t>
  </si>
  <si>
    <t xml:space="preserve"> 09.09.2025 03:41:37</t>
  </si>
  <si>
    <t xml:space="preserve"> REF:1992c9080f26290c SIMAPP FT FROM BRENDA HENRY MTENGA TO SHAODU N/A</t>
  </si>
  <si>
    <t xml:space="preserve"> 09.09.2025 00:00:00</t>
  </si>
  <si>
    <t xml:space="preserve"> 38,985,937.38</t>
  </si>
  <si>
    <t xml:space="preserve"> 09.09.2025 06:15:51</t>
  </si>
  <si>
    <t xml:space="preserve"> REF:1992d19cc874389c AGENCY FT FROM UPENDO RAPHAEL MAGALAMILE TO SHAODU AB17573982887742582480:Maganda:Cement N/A</t>
  </si>
  <si>
    <t xml:space="preserve"> 40,285,937.38</t>
  </si>
  <si>
    <t xml:space="preserve"> 09.09.2025 06:39:39</t>
  </si>
  <si>
    <t xml:space="preserve"> REF:1992d2d8ff3278ce SIMAPP FT FROM MONICA SIMEO MWITA TO SHAODU N/A</t>
  </si>
  <si>
    <t xml:space="preserve"> 41,735,937.38</t>
  </si>
  <si>
    <t xml:space="preserve"> 09.09.2025 06:57:50</t>
  </si>
  <si>
    <t xml:space="preserve"> REF:1992d441d8bbeb8d AGENCY FT FROM DAVID R MARTIN TO SHAODU AB17574010621906283750:MAGASHI:Deposits N/A</t>
  </si>
  <si>
    <t xml:space="preserve"> 2,076,000.00</t>
  </si>
  <si>
    <t xml:space="preserve"> 41,955,937.38</t>
  </si>
  <si>
    <t xml:space="preserve"> 09.09.2025 09:59:38</t>
  </si>
  <si>
    <t xml:space="preserve"> REF:1992de9acd68fadf AGENCY FT FROM DAVID R MARTIN TO SHAODU AB17574119123604822754:EZRA:Others N/A</t>
  </si>
  <si>
    <t xml:space="preserve"> 44,031,937.38</t>
  </si>
  <si>
    <t xml:space="preserve"> 09.09.2025 10:57:00</t>
  </si>
  <si>
    <t xml:space="preserve"> FUND TRANSFER FROM SHAODU BUILDING MATERIAL LIMITED TRANSFER DONE AT TZ0014284</t>
  </si>
  <si>
    <t xml:space="preserve"> 47,031,937.38</t>
  </si>
  <si>
    <t xml:space="preserve"> 09.09.2025 11:07:24</t>
  </si>
  <si>
    <t xml:space="preserve"> REF:1992e28a5406eb45 AGENCY FT FROM FARAJA CLEMENCE MTEWELE TO SHAODU AB17574160389538846575:Upendo:Malipo N/A</t>
  </si>
  <si>
    <t xml:space="preserve"> 58,031,937.38</t>
  </si>
  <si>
    <t xml:space="preserve"> 09.09.2025 11:34:07</t>
  </si>
  <si>
    <t xml:space="preserve"> REF:1992e40851c3cb11 AGENCY FT FROM DAVID R MARTIN TO SHAODU AB17574176037919975398:EZRA:Others N/A</t>
  </si>
  <si>
    <t xml:space="preserve"> 64,231,937.38</t>
  </si>
  <si>
    <t xml:space="preserve"> 09.09.2025 11:34:56</t>
  </si>
  <si>
    <t xml:space="preserve"> REF:1992e3fc5bf16ac6 SIMAPP FT FROM OMAR SAID OMAR TO SHAODU N/A</t>
  </si>
  <si>
    <t xml:space="preserve"> 60,231,937.38</t>
  </si>
  <si>
    <t xml:space="preserve"> 09.09.2025 13:24:22</t>
  </si>
  <si>
    <t xml:space="preserve"> REF:1992ea5e14229a3e SIMAPP FT FROM MARY GIBSONI ISSANGA TO SHAODUN/A</t>
  </si>
  <si>
    <t xml:space="preserve"> 69,231,937.38</t>
  </si>
  <si>
    <t xml:space="preserve"> 09.09.2025 13:52:55</t>
  </si>
  <si>
    <t xml:space="preserve"> REF:1992ec0272d36b81 AGENCY FT FROM MANGI GLASS COMPANY LTD TO SHAODU AB17574259684029697775:Emanuel:Cash N/A</t>
  </si>
  <si>
    <t xml:space="preserve"> 30,584,000.00</t>
  </si>
  <si>
    <t xml:space="preserve"> 69,266,937.38</t>
  </si>
  <si>
    <t xml:space="preserve"> 09.09.2025 14:27:51</t>
  </si>
  <si>
    <t xml:space="preserve"> REF:1992ee02dfffaadd SIMUSSD FT FROM SEVERE ABDALLAH IDDY TO SHAODUN/A</t>
  </si>
  <si>
    <t xml:space="preserve"> 2,770,000.00</t>
  </si>
  <si>
    <t xml:space="preserve"> 99,850,937.38</t>
  </si>
  <si>
    <t xml:space="preserve"> 09.09.2025 14:28:11</t>
  </si>
  <si>
    <t xml:space="preserve"> TZ#008DTOL252521004#HAINAN INTERNATIONAL LIMITED#/SHAODU BUILDING MATERIAL LIMITEDAZANIA 250909 03</t>
  </si>
  <si>
    <t xml:space="preserve"> 19,150,000.00</t>
  </si>
  <si>
    <t xml:space="preserve"> 102,620,937.38</t>
  </si>
  <si>
    <t xml:space="preserve"> 09.09.2025 15:05:48</t>
  </si>
  <si>
    <t xml:space="preserve"> REF:1992efff9d3ca9a5 AGENCY FT FROM MUSTAPHA ADINANI MSHAMU TO SHAODU AB17574301509243680659:TEMBO:Kuweka N/A</t>
  </si>
  <si>
    <t xml:space="preserve"> 121,770,937.38</t>
  </si>
  <si>
    <t xml:space="preserve"> 09.09.2025 15:35:01</t>
  </si>
  <si>
    <t xml:space="preserve"> REF:1992f1d9e5ff1823 IB FT FROM SHAODU BUILDING MATERIAL TO KEDA PURCHASE</t>
  </si>
  <si>
    <t xml:space="preserve"> 121,840,937.38</t>
  </si>
  <si>
    <t xml:space="preserve"> 09.09.2025 15:45:58</t>
  </si>
  <si>
    <t xml:space="preserve"> REF:1992f27a6833aa50 IB FT FROM SHAODU BUILDING MATERIAL TO GOODWILLPURCHASE</t>
  </si>
  <si>
    <t xml:space="preserve"> 21,840,937.38</t>
  </si>
  <si>
    <t xml:space="preserve"> 09.09.2025 16:04:40</t>
  </si>
  <si>
    <t xml:space="preserve"> REF:1992f38629d7cb26 SIMAPP FT FROM SWEDI ANDREA MWENDA TO SHAODU N/A</t>
  </si>
  <si>
    <t xml:space="preserve"> 24,500.00</t>
  </si>
  <si>
    <t xml:space="preserve"> 937.38</t>
  </si>
  <si>
    <t xml:space="preserve"> 10.09.2025 06:19:51</t>
  </si>
  <si>
    <t xml:space="preserve"> FUND TRANSFER FROM SHAODU BUILDING MATERIAL LIMITED TRANSFER DONE AT TZ0013508</t>
  </si>
  <si>
    <t xml:space="preserve"> 10.09.2025 00:00:00</t>
  </si>
  <si>
    <t xml:space="preserve"> 11,470,000.00</t>
  </si>
  <si>
    <t xml:space="preserve"> 25,437.38</t>
  </si>
  <si>
    <t xml:space="preserve"> 10.09.2025 06:31:29</t>
  </si>
  <si>
    <t xml:space="preserve"> REF:19932526dd3ec9ba SIMAPP FT FROM AZA GODBLESS MLELI TO SHAODU N/A</t>
  </si>
  <si>
    <t xml:space="preserve"> 11,495,437.38</t>
  </si>
  <si>
    <t xml:space="preserve"> 10.09.2025 08:17:53</t>
  </si>
  <si>
    <t xml:space="preserve"> REF:19932a1c406f7809 IB FT FROM SHAODU BUILDING MATERIAL TO GOODWILLPURCHASE</t>
  </si>
  <si>
    <t xml:space="preserve"> 851,400.00</t>
  </si>
  <si>
    <t xml:space="preserve"> 12,995,437.38</t>
  </si>
  <si>
    <t xml:space="preserve"> 10.09.2025 08:35:46</t>
  </si>
  <si>
    <t xml:space="preserve"> REF:19932c341119d9c5 AGENCY FT FROM LULU SACCOS LTD TO SHAODU AB17574932764589703568:Domician:Kuweka N/A</t>
  </si>
  <si>
    <t xml:space="preserve"> 12,144,037.38</t>
  </si>
  <si>
    <t xml:space="preserve"> 10.09.2025 11:04:16</t>
  </si>
  <si>
    <t xml:space="preserve"> REF:199334b88f284a57 SIMAPP FT FROM OMAR SAID OMAR TO SHAODU N/A</t>
  </si>
  <si>
    <t xml:space="preserve"> 19,144,037.38</t>
  </si>
  <si>
    <t xml:space="preserve"> 10.09.2025 16:04:22</t>
  </si>
  <si>
    <t xml:space="preserve"> REF:19933f884773e8a1 IB FT FROM SHAODU BUILDING MATERIAL TO KEDA PURCHASE</t>
  </si>
  <si>
    <t xml:space="preserve"> 28,144,037.38</t>
  </si>
  <si>
    <t xml:space="preserve"> 11.09.2025 08:30:56</t>
  </si>
  <si>
    <t xml:space="preserve"> REF:19937b208b908bbf SIMAPP FT FROM JUMA ABDALLAH MANGOLE TO SHAODUN/A</t>
  </si>
  <si>
    <t xml:space="preserve"> 11.09.2025 00:00:00</t>
  </si>
  <si>
    <t xml:space="preserve"> 68,000.00</t>
  </si>
  <si>
    <t xml:space="preserve"> 144,037.38</t>
  </si>
  <si>
    <t xml:space="preserve"> 11.09.2025 08:36:06</t>
  </si>
  <si>
    <t xml:space="preserve"> REF:19937cf20207ea63 IB FT FROM JIUXING TANZANIA MINING C TO SHAODUcement</t>
  </si>
  <si>
    <t xml:space="preserve"> 212,037.38</t>
  </si>
  <si>
    <t xml:space="preserve"> 11.09.2025 08:37:00</t>
  </si>
  <si>
    <t xml:space="preserve"> REF:19937b7777d93862 SIMAPP FT FROM KIVUMBA GENERAL SUPPLIERS TO SHAODU manunu ya vifaa vya aluminiumN/A</t>
  </si>
  <si>
    <t xml:space="preserve"> 7,512,037.38</t>
  </si>
  <si>
    <t xml:space="preserve"> 11.09.2025 09:03:57</t>
  </si>
  <si>
    <t xml:space="preserve"> REF:1993803e06582887 SIMUSSD FT FROM METHOD CHARLES MYUKI TO SHAODUN/A</t>
  </si>
  <si>
    <t xml:space="preserve"> 203,500.00</t>
  </si>
  <si>
    <t xml:space="preserve"> 13,712,037.38</t>
  </si>
  <si>
    <t xml:space="preserve"> 11.09.2025 12:01:43</t>
  </si>
  <si>
    <t xml:space="preserve"> REF:19938a576e0ee942 SIMAPP FT FROM SULEIMAN YALEMA NKINGWA TO SHAODU kukunua vioo KPN SHAOUD kuj chato N/A</t>
  </si>
  <si>
    <t xml:space="preserve"> 5,130,000.00</t>
  </si>
  <si>
    <t xml:space="preserve"> 13,915,537.38</t>
  </si>
  <si>
    <t xml:space="preserve"> 11.09.2025 14:31:03</t>
  </si>
  <si>
    <t xml:space="preserve"> REF:199392fa43a909ea IB FT FROM SHAODU BUILDING MATERIAL TO KEDA PURCHASE</t>
  </si>
  <si>
    <t xml:space="preserve"> 19,045,537.38</t>
  </si>
  <si>
    <t xml:space="preserve"> 11.09.2025 16:01:56</t>
  </si>
  <si>
    <t xml:space="preserve"> REF:1993982d92a1c9d5 SIMAPP FT FROM SWEDI ANDREA MWENDA TO SHAODU N/A</t>
  </si>
  <si>
    <t xml:space="preserve"> 463,000.00</t>
  </si>
  <si>
    <t xml:space="preserve"> 45,537.38</t>
  </si>
  <si>
    <t xml:space="preserve"> 12.09.2025 03:58:40</t>
  </si>
  <si>
    <t xml:space="preserve"> REF:1993c12bd369084f SIMAPP FT FROM HASHIM IDDY RAMADHANI TO SHAODUN/A</t>
  </si>
  <si>
    <t xml:space="preserve"> 12.09.2025 00:00:00</t>
  </si>
  <si>
    <t xml:space="preserve"> 508,537.38</t>
  </si>
  <si>
    <t xml:space="preserve"> 12.09.2025 06:34:03</t>
  </si>
  <si>
    <t xml:space="preserve"> REF:1993ca14e687e8e1 AGENCY FT FROM BAHATI S MERCHIORY TO SHAODU AB17576588279704504973:Ezra:Kuweka N/A</t>
  </si>
  <si>
    <t xml:space="preserve"> 2,508,537.38</t>
  </si>
  <si>
    <t xml:space="preserve"> 12.09.2025 09:31:50</t>
  </si>
  <si>
    <t xml:space="preserve"> REF:1993d42db273cb72 SIMAPP FT FROM BAKARI SALEHE MKILINDI TO SHAODUN/A</t>
  </si>
  <si>
    <t xml:space="preserve"> 5,308,537.38</t>
  </si>
  <si>
    <t xml:space="preserve"> 12.09.2025 13:42:41</t>
  </si>
  <si>
    <t xml:space="preserve"> REF:1993e28b6ba8e8cc AGENCY FT FROM MOSHI CHARLES MAGANDA TO SHAODUAB17576844790911314734:Shedurack:Kuweka N/A</t>
  </si>
  <si>
    <t xml:space="preserve"> 12,308,537.38</t>
  </si>
  <si>
    <t xml:space="preserve"> 12.09.2025 15:04:11</t>
  </si>
  <si>
    <t xml:space="preserve"> REF:1993e7364750e99a IB FT FROM SHAODU BUILDING MATERIAL TO GLOBALPURCHASE</t>
  </si>
  <si>
    <t xml:space="preserve"> 24,308,537.38</t>
  </si>
  <si>
    <t xml:space="preserve"> 12.09.2025 17:19:32</t>
  </si>
  <si>
    <t xml:space="preserve"> REF:1993ef04d4accb83 SIMAPP FT FROM SWEDI ANDREA MWENDA TO SHAODU N/A</t>
  </si>
  <si>
    <t xml:space="preserve"> 1,467,000.00</t>
  </si>
  <si>
    <t xml:space="preserve"> 308,537.38</t>
  </si>
  <si>
    <t xml:space="preserve"> 13.09.2025 10:50:17</t>
  </si>
  <si>
    <t xml:space="preserve"> DEOGRATIAS PROCHES TARIMO REF:19942b274a9f1a8f IB FT FROM DE OGRATIAS PROCHES TARIMO TO SHAODU Payment by dide entp</t>
  </si>
  <si>
    <t xml:space="preserve"> 13.09.2025 00:00:00</t>
  </si>
  <si>
    <t xml:space="preserve"> 1,775,537.38</t>
  </si>
  <si>
    <t xml:space="preserve"> 13.09.2025 10:56:50</t>
  </si>
  <si>
    <t xml:space="preserve"> DAVID R MARTIN REF:19942b87918e8bf0 AGENCY FT FRO M DAVID R MARTIN TO SHAODU AB17577 610092615126285:EZRA:Others N/A</t>
  </si>
  <si>
    <t xml:space="preserve"> 11,575,537.38</t>
  </si>
  <si>
    <t xml:space="preserve"> 13.09.2025 17:08:07</t>
  </si>
  <si>
    <t xml:space="preserve"> SWEDI ANDREA MWENDA REF:199440c61f996905 SIMAPP FT FRO M SWEDI ANDREA MWENDA TO SHAODU N /A</t>
  </si>
  <si>
    <t xml:space="preserve"> 12,575,537.38</t>
  </si>
  <si>
    <t xml:space="preserve"> 13.09.2025 18:23:04</t>
  </si>
  <si>
    <t xml:space="preserve"> DAUDI JUMA KIBINGIRA REF:1994450fd2dc9bdb SIMAPP FT FRO M DAUDI JUMA KIBINGIRA TO SHAODU N/A</t>
  </si>
  <si>
    <t xml:space="preserve"> 14.09.2025 00:00:00</t>
  </si>
  <si>
    <t xml:space="preserve"> 14,375,537.38</t>
  </si>
  <si>
    <t xml:space="preserve"> 14.09.2025 05:50:09</t>
  </si>
  <si>
    <t xml:space="preserve"> MARIAM JUMA USANGA REF:19946c60995b8847 AGENCY FT FRO M MARIAM JUMA USANGA TO SHAODU AB1 7578290072082492086:Ibrahim:Kuweka N/A</t>
  </si>
  <si>
    <t xml:space="preserve"> 17,155,000.00</t>
  </si>
  <si>
    <t xml:space="preserve"> 24,375,537.38</t>
  </si>
  <si>
    <t xml:space="preserve"> 14.09.2025 08:38:22</t>
  </si>
  <si>
    <t xml:space="preserve"> TAMIMU AWADHI MWASUMILWE REF:19947600e71a3abc AGENCY FT FRO M TAMIMU AWADHI MWASUMILWE TO SHAO DU AB17578391010768961645:DAUDI KI BINGIRA:Malipo N/A</t>
  </si>
  <si>
    <t xml:space="preserve"> 41,530,537.38</t>
  </si>
  <si>
    <t xml:space="preserve"> 14.09.2025 09:40:52</t>
  </si>
  <si>
    <t xml:space="preserve"> SWEDI ANDREA MWENDA REF:19947994425859ed SIMAPP FT FRO M SWEDI ANDREA MWENDA TO SHAODU N /A</t>
  </si>
  <si>
    <t xml:space="preserve"> 564,000.00</t>
  </si>
  <si>
    <t xml:space="preserve"> 42,780,537.38</t>
  </si>
  <si>
    <t xml:space="preserve"> 14.09.2025 19:31:27</t>
  </si>
  <si>
    <t xml:space="preserve"> LABAN MUSA HAMISI REF:19949b5f6a8799be SIMAPP FT FRO M LABAN MUSA HAMISI TO SHAODU N/A</t>
  </si>
  <si>
    <t xml:space="preserve"> 15.09.2025 00:00:00</t>
  </si>
  <si>
    <t xml:space="preserve"> 43,344,537.38</t>
  </si>
  <si>
    <t xml:space="preserve"> 14.09.2025 19:33:32</t>
  </si>
  <si>
    <t xml:space="preserve"> LABAN MUSA HAMISI REF:19949b7e0dd0b88d SIMUSSD FT FR OM LABAN MUSA HAMISI TO SHAODU N/ A</t>
  </si>
  <si>
    <t xml:space="preserve"> 51,344,537.38</t>
  </si>
  <si>
    <t xml:space="preserve"> 15.09.2025 05:52:59</t>
  </si>
  <si>
    <t xml:space="preserve"> LABAN MUSA HAMISI REF:1994beefd98619a0 SIMAPP FT FRO M LABAN MUSA HAMISI TO SHAODU N/A</t>
  </si>
  <si>
    <t xml:space="preserve"> 53,344,537.38</t>
  </si>
  <si>
    <t xml:space="preserve"> 15.09.2025 05:59:36</t>
  </si>
  <si>
    <t xml:space="preserve"> LABAN MUSA HAMISI REF:1994bf50af255b8b SIMUSSD FT FR OM LABAN MUSA HAMISI TO SHAODU N/ A</t>
  </si>
  <si>
    <t xml:space="preserve"> 61,344,537.38</t>
  </si>
  <si>
    <t xml:space="preserve"> 15.09.2025 06:53:13</t>
  </si>
  <si>
    <t xml:space="preserve"> SAM AB SAM REF:1994c262661b59bb AGENCY FT FRO M SAM AB SAM TO SHAODU AB175791919 15984463768:Msuya:Malipo ya saruji N/A</t>
  </si>
  <si>
    <t xml:space="preserve"> 90,472,537.38</t>
  </si>
  <si>
    <t xml:space="preserve"> 15.09.2025 06:58:22</t>
  </si>
  <si>
    <t xml:space="preserve"> BERENARDO HAMIS MAGAZI REF:1994c2ad0ca5f9d0 SIMUSSD FT FR OM BERENARDO HAMIS MAGAZI TO SHAOD U N/A</t>
  </si>
  <si>
    <t xml:space="preserve"> 90,148,537.38</t>
  </si>
  <si>
    <t xml:space="preserve"> 15.09.2025 07:02:02</t>
  </si>
  <si>
    <t xml:space="preserve"> RASHIDI YASSINI MGOPI REF:1994c2e2ff0cea6e SIMAPP FT FRO M RASHIDI YASSINI MGOPI TO SHAODU N/A</t>
  </si>
  <si>
    <t xml:space="preserve"> 2,310,000.00</t>
  </si>
  <si>
    <t xml:space="preserve"> 87,838,537.38</t>
  </si>
  <si>
    <t xml:space="preserve"> 15.09.2025 07:30:20</t>
  </si>
  <si>
    <t xml:space="preserve"> NP MENGELE INVESTMENT REF:1994c481d4468b56 IB FT FROM NP MENGELE INVESTMENT TO SHAODU Den i</t>
  </si>
  <si>
    <t xml:space="preserve"> 10,200,000.00</t>
  </si>
  <si>
    <t xml:space="preserve"> 77,638,537.38</t>
  </si>
  <si>
    <t xml:space="preserve"> 15.09.2025 08:05:55</t>
  </si>
  <si>
    <t xml:space="preserve"> SIMON EMMANUEL KIKWELELE REF:1994c68a545f8a7c AGENCY FT FRO M SIMON EMMANUEL KIKWELELE TO SHAO DU AB17579235453072071820:Joseph S angalali:Aluminium Material N/A</t>
  </si>
  <si>
    <t xml:space="preserve"> 79,638,537.38</t>
  </si>
  <si>
    <t xml:space="preserve"> 15.09.2025 08:31:50</t>
  </si>
  <si>
    <t xml:space="preserve"> FEMA TRADERS REF:1994c806c33cc808 AGENCY FT FRO M FEMA TRADERS TO SHAODU AB1757925 1081107748044:JELVIN DANDA:Dpst N/ A</t>
  </si>
  <si>
    <t xml:space="preserve"> 90,528,537.38</t>
  </si>
  <si>
    <t xml:space="preserve"> 15.09.2025 09:08:28</t>
  </si>
  <si>
    <t xml:space="preserve"> CASH DEPOSIT BY MARKS DISTRIBUTORS L . DONE AT TZ0013140</t>
  </si>
  <si>
    <t xml:space="preserve"> 89,933,537.38</t>
  </si>
  <si>
    <t xml:space="preserve"> 15.09.2025 10:10:22</t>
  </si>
  <si>
    <t xml:space="preserve"> SIMON EMMANUEL KIKWELELE REF:1994cdaa2c25290e AGENCY FT FRO M SIMON EMMANUEL KIKWELELE TO SHAO DU AB17579310202698007347:Joseph S angalali:Aluminium material N/A</t>
  </si>
  <si>
    <t xml:space="preserve"> 61,471,535.38</t>
  </si>
  <si>
    <t xml:space="preserve"> 15.09.2025 10:18:09</t>
  </si>
  <si>
    <t xml:space="preserve"> REVOCATUS PETER MSANDAWE REF:1994ce1671142be9 SIMAPP FT FRO M REVOCATUS PETER MSANDAWE TO SHAO DU N/A</t>
  </si>
  <si>
    <t xml:space="preserve"> 675,000.00</t>
  </si>
  <si>
    <t xml:space="preserve"> 60,796,535.38</t>
  </si>
  <si>
    <t xml:space="preserve"> 15.09.2025 10:37:32</t>
  </si>
  <si>
    <t xml:space="preserve"> HANS BENEDICTO SANGAWE REF:1994cf37ed75798b AGENCY FT FRO M HANS BENEDICTO SANGAWE TO SHAODU AB17579326454026926576:SANGAWE:Dp N/A</t>
  </si>
  <si>
    <t xml:space="preserve"> 14,760,000.00</t>
  </si>
  <si>
    <t xml:space="preserve"> 46,036,535.38</t>
  </si>
  <si>
    <t>yitui</t>
  </si>
  <si>
    <t xml:space="preserve"> 15.09.2025 10:49:30</t>
  </si>
  <si>
    <t xml:space="preserve"> GOODWILL TZ CERAMI CO LTD REF:1994cfe788fc285d IB FT FROM SH AODU BUILDING MATERIAL TO GOODWILL PURCHASE</t>
  </si>
  <si>
    <t xml:space="preserve"> 633,501.00</t>
  </si>
  <si>
    <t xml:space="preserve"> 46,670,036.38</t>
  </si>
  <si>
    <t xml:space="preserve"> 15.09.2025 10:53:48</t>
  </si>
  <si>
    <t xml:space="preserve"> LANGZO STEEL COMPANY LIMI REF:1994d0268031d98a IB FT FROM SH AODU BUILDING MATERIAL TO LANGZO PURCHASE</t>
  </si>
  <si>
    <t xml:space="preserve"> 29,287,500.00</t>
  </si>
  <si>
    <t xml:space="preserve"> 75,957,536.38</t>
  </si>
  <si>
    <t xml:space="preserve"> 15.09.2025 11:26:08</t>
  </si>
  <si>
    <t xml:space="preserve"> BEATRICE THOMAS MBUYA REF:1994d1ff465f599f SIMAPP FT FRO M BEATRICE THOMAS MBUYA TO SHAODU Tiles N/A</t>
  </si>
  <si>
    <t xml:space="preserve"> 662,000.00</t>
  </si>
  <si>
    <t xml:space="preserve"> 76,619,536.38</t>
  </si>
  <si>
    <t>沐姐瓷砖</t>
  </si>
  <si>
    <t xml:space="preserve"> 15.09.2025 11:33:37</t>
  </si>
  <si>
    <t xml:space="preserve"> EventTypeTax</t>
  </si>
  <si>
    <t xml:space="preserve"> 75,051,071.78</t>
  </si>
  <si>
    <t xml:space="preserve"> REF: 07e9090f0e2118d5a3 CHARGE:BATCH PAYMENT VIA INTBNK EventTypeCharge</t>
  </si>
  <si>
    <t xml:space="preserve"> 75,059,541.78</t>
  </si>
  <si>
    <t xml:space="preserve"> REF: 07e9090f0e2118d5a3 IB BATCH:11077935150925 salary</t>
  </si>
  <si>
    <t xml:space="preserve"> 75,834,541.78</t>
  </si>
  <si>
    <t xml:space="preserve"> 15.09.2025 12:37:28</t>
  </si>
  <si>
    <t xml:space="preserve"> MARCO PETRO BARAKA REF:1994d61521c05ab4 AGENCY FT FRO M MARCO PETRO BARAKA TO SHAODU AB1 7579398471886432649:Kapalol:Hf N/A</t>
  </si>
  <si>
    <t xml:space="preserve"> -75,415,458.22</t>
  </si>
  <si>
    <t xml:space="preserve"> 15.09.2025 13:44:31</t>
  </si>
  <si>
    <t xml:space="preserve"> 1019927416 REF:1994d9eb6f42aad0 ESB TIPS YAS/ ZANTEL 501-25190884092882 25571193 798 ALUMINIUM. PROFILE TO SHAODU BUILDING MATERIAL LIMITED</t>
  </si>
  <si>
    <t xml:space="preserve"> -76,165,458.22</t>
  </si>
  <si>
    <t xml:space="preserve"> 15.09.2025 14:04:19</t>
  </si>
  <si>
    <t xml:space="preserve"> TZ 000007963715 SINOHYDRO CORPORATION LIMITED OTHERS</t>
  </si>
  <si>
    <t xml:space="preserve"> 112,409,541.78</t>
  </si>
  <si>
    <t xml:space="preserve"> 15.09.2025 14:40:16</t>
  </si>
  <si>
    <t xml:space="preserve"> KEDA (TANZANIA) CERAMICS REF:1994dd1b581d8ae1 IB FT FROM SH AODU BUILDING MATERIAL TO KEDA PU RCHASE</t>
  </si>
  <si>
    <t xml:space="preserve"> -31,590,458.22</t>
  </si>
  <si>
    <t xml:space="preserve"> 15.09.2025 14:44:09</t>
  </si>
  <si>
    <t xml:space="preserve"> XINGHAO GROUP COMPANY LIM REF:1994dd5413d4c823 IB FT FROM SH AODU BUILDING MATERIAL TO XINGHAO PURCHASE</t>
  </si>
  <si>
    <t xml:space="preserve"> 409,541.78</t>
  </si>
  <si>
    <t xml:space="preserve"> 15.09.2025 16:51:12</t>
  </si>
  <si>
    <t xml:space="preserve"> SWEDI ANDREA MWENDA REF:1994e499ddd20b0e SIMAPP FT FRO M SWEDI ANDREA MWENDA TO SHAODU N /A</t>
  </si>
  <si>
    <t xml:space="preserve"> 1,178,000.00</t>
  </si>
  <si>
    <t xml:space="preserve"> 7,507,541.78</t>
  </si>
  <si>
    <t xml:space="preserve"> 15.09.2025 21:35:20</t>
  </si>
  <si>
    <t xml:space="preserve"> RAJABU SIMEO MAJIGE REF:1994f4dc0d1229af SIMAPP FT FRO M RAJABU SIMEO MAJIGE TO SHAODU N /A</t>
  </si>
  <si>
    <t xml:space="preserve"> 16.09.2025 00:00:00</t>
  </si>
  <si>
    <t xml:space="preserve"> 6,027,541.78</t>
  </si>
  <si>
    <t xml:space="preserve"> 16.09.2025 04:38:03</t>
  </si>
  <si>
    <t xml:space="preserve"> NEEMA SAUL NKYA REF:19950d0c4280bbd5 AGENCY FT FRO M NEEMA SAUL NKYA TO SHAODU AB1757 9974824747216909:Dlly Mwanga:Payme nt N/A</t>
  </si>
  <si>
    <t xml:space="preserve"> 4,547,541.78</t>
  </si>
  <si>
    <t xml:space="preserve"> 16.09.2025 07:47:38</t>
  </si>
  <si>
    <t xml:space="preserve"> ANDREW ZEBEDAYO KACHIWILE REF:199517e5391798a2 SIMAPP FT FRO M ANDREW ZEBEDAYO KACHIWILE TO SHA ODU N/A</t>
  </si>
  <si>
    <t xml:space="preserve"> 13,931,541.78</t>
  </si>
  <si>
    <t xml:space="preserve"> 16.09.2025 07:54:30</t>
  </si>
  <si>
    <t xml:space="preserve"> OMAR SAID OMAR REF:19951846b95ac92b SIMAPP FT FRO M OMAR SAID OMAR TO SHAODU N/A</t>
  </si>
  <si>
    <t xml:space="preserve"> 9,431,541.78</t>
  </si>
  <si>
    <t xml:space="preserve"> 16.09.2025 08:30:44</t>
  </si>
  <si>
    <t xml:space="preserve"> PETER WEBSTERS LUHANGA REF:19951a5c77e2a9a3 SIMAPP FT FRO M PETER WEBSTERS LUHANGA TO SHAODU N/A</t>
  </si>
  <si>
    <t xml:space="preserve"> 30,071,541.78</t>
  </si>
  <si>
    <t xml:space="preserve"> 16.09.2025 08:44:05</t>
  </si>
  <si>
    <t xml:space="preserve"> STEPHANO JAIROS MZENHA REF:19951b204fd528c7 AGENCY FT FRO M STEPHANO JAIROS MZENHA TO SHAODU AB17580122447247943459:Stephano:C ement N/A</t>
  </si>
  <si>
    <t xml:space="preserve"> 20,501,541.78</t>
  </si>
  <si>
    <t xml:space="preserve"> 16.09.2025 08:50:44</t>
  </si>
  <si>
    <t xml:space="preserve"> GOODWILL TZ CERAMI CO LTD REF:19951b7c28ae4902 IB FT FROM SH AODU BUILDING MATERIAL TO GOODWILL PURCHASE</t>
  </si>
  <si>
    <t xml:space="preserve"> 997,920.00</t>
  </si>
  <si>
    <t xml:space="preserve"> 23,568,811.78</t>
  </si>
  <si>
    <t xml:space="preserve"> 16.09.2025 09:22:37</t>
  </si>
  <si>
    <t xml:space="preserve"> LABAN MUSA HAMISI REF:19951d545319d8e0 SIMAPP FT FRO M LABAN MUSA HAMISI TO SHAODU N/A</t>
  </si>
  <si>
    <t xml:space="preserve"> 2,032,595.00</t>
  </si>
  <si>
    <t xml:space="preserve"> 21,536,216.78</t>
  </si>
  <si>
    <t xml:space="preserve"> 16.09.2025 16:43:00</t>
  </si>
  <si>
    <t xml:space="preserve"> NOLLASCO FAILOS NDAMKA REF:19952c42a4adcb23 SIMAPP FT FRO M NOLLASCO FAILOS NDAMKA TO SHAODU malipo ya tiles box 40 40 , box 3 4 N/A</t>
  </si>
  <si>
    <t xml:space="preserve"> 1,156,000.00</t>
  </si>
  <si>
    <t xml:space="preserve"> 27,900,216.78</t>
  </si>
  <si>
    <t xml:space="preserve"> 16.09.2025 19:51:00</t>
  </si>
  <si>
    <t xml:space="preserve"> SWEDI ANDREA MWENDA REF:19953709cd4cab3f SIMAPP FT FRO M SWEDI ANDREA MWENDA TO SHAODU N /A</t>
  </si>
  <si>
    <t xml:space="preserve"> 1,104,000.00</t>
  </si>
  <si>
    <t xml:space="preserve"> 26,796,216.78</t>
  </si>
  <si>
    <t xml:space="preserve"> 16.09.2025 21:10:00</t>
  </si>
  <si>
    <t xml:space="preserve"> PRISCUS SEVERINE LASWAY REF:19953b8745d1ab0c SIMAPP FT FRO M PRISCUS SEVERINE LASWAY TO SHAOD U N/A</t>
  </si>
  <si>
    <t xml:space="preserve"> 17.09.2025 00:00:00</t>
  </si>
  <si>
    <t xml:space="preserve"> 25,296,216.78</t>
  </si>
  <si>
    <t xml:space="preserve"> 17.09.2025 09:27:00</t>
  </si>
  <si>
    <t xml:space="preserve"> HANS BENEDICTO SANGAWE REF:199565b819b4cbe2 IB FT FROM SH AODU BUILDING MATERIAL TO HANS RE FUND</t>
  </si>
  <si>
    <t xml:space="preserve"> 19,360,000.00</t>
  </si>
  <si>
    <t xml:space="preserve"> 5,936,216.78</t>
  </si>
  <si>
    <t xml:space="preserve"> 17.09.2025 10:49:00</t>
  </si>
  <si>
    <t xml:space="preserve"> LABAN MUSA HAMISI REF:19956a63caa328dd SIMAPP FT FRO M LABAN MUSA HAMISI TO SHAODU N/A</t>
  </si>
  <si>
    <t xml:space="preserve"> 3,517,000.00</t>
  </si>
  <si>
    <t xml:space="preserve"> 9,453,216.78</t>
  </si>
  <si>
    <t xml:space="preserve"> 17.09.2025 12:46:00</t>
  </si>
  <si>
    <t xml:space="preserve"> NESTORY CHRISPIN MTEY REF:199571173d297b4a SIMAPP FT FRO M NESTORY CHRISPIN MTEY TO SHAODU Malipo N/A</t>
  </si>
  <si>
    <t xml:space="preserve"> 12,353,216.78</t>
  </si>
  <si>
    <t xml:space="preserve"> 17.09.2025 13:11:00</t>
  </si>
  <si>
    <t xml:space="preserve"> OMAR SAID OMAR REF:1995728cb881784f SIMAPP FT FRO M OMAR SAID OMAR TO SHAODU N/A</t>
  </si>
  <si>
    <t xml:space="preserve"> 18,353,216.78</t>
  </si>
  <si>
    <t xml:space="preserve"> 17.09.2025 14:44:00</t>
  </si>
  <si>
    <t xml:space="preserve"> BERTOLD BEDA KISHE REF:199577d61c16ea44 AGENCY FT FRO M BERTOLD BEDA KISHE TO SHAODU AB1 7581094583245780444:KISHE HARDWARE :Deposit N/A</t>
  </si>
  <si>
    <t xml:space="preserve"> 19,853,216.78</t>
  </si>
  <si>
    <t xml:space="preserve"> 17.09.2025 17:38:00</t>
  </si>
  <si>
    <t xml:space="preserve"> KEDA (TANZANIA) CERAMICS REF:199581cdd043887e IB FT FROM SH AODU BUILDING MATERIAL TO KEDA PU RCHASE</t>
  </si>
  <si>
    <t xml:space="preserve"> 19,850,000.00</t>
  </si>
  <si>
    <t xml:space="preserve"> 3,216.78</t>
  </si>
  <si>
    <t xml:space="preserve"> 17.09.2025 19:19:00</t>
  </si>
  <si>
    <t xml:space="preserve"> JACKLINE NICKSON KAMNDE REF:199587921400f8c5 AGENCY FT FRO M JACKLINE NICKSON KAMNDE TO SHAOD U AB17581259567484590826:January:K uweka N/A</t>
  </si>
  <si>
    <t xml:space="preserve"> 701,000.00</t>
  </si>
  <si>
    <t xml:space="preserve"> 6,602,216.78</t>
  </si>
  <si>
    <t xml:space="preserve"> 17.09.2025 22:55:00</t>
  </si>
  <si>
    <t xml:space="preserve"> SWEDI ANDREA MWENDA REF:199593f482ca38b4 SIMAPP FT FRO M SWEDI ANDREA MWENDA TO SHAODU N /A</t>
  </si>
  <si>
    <t xml:space="preserve"> 18.09.2025 00:00:00</t>
  </si>
  <si>
    <t xml:space="preserve"> 2,949,000.00</t>
  </si>
  <si>
    <t xml:space="preserve"> 3,653,216.78</t>
  </si>
  <si>
    <t xml:space="preserve"> 18.09.2025 12:52:00</t>
  </si>
  <si>
    <t xml:space="preserve"> GOODWILL TZ CERAMI CO LTD REF:1995c3db12516874 IB FT FROM SH AODU BUILDING MATERIAL TO GOODWILL PURCHASE</t>
  </si>
  <si>
    <t xml:space="preserve"> 685,377.00</t>
  </si>
  <si>
    <t xml:space="preserve"> 2,967,839.78</t>
  </si>
  <si>
    <t xml:space="preserve"> 18.09.2025 13:36:00</t>
  </si>
  <si>
    <t xml:space="preserve"> DENIS ONESPHOR MTENGA REF:1995c655920a59b1 SIMAPP FT FRO M DENIS ONESPHOR MTENGA TO SHAODU N/A</t>
  </si>
  <si>
    <t xml:space="preserve"> 7,521,839.78</t>
  </si>
  <si>
    <t xml:space="preserve"> 18.09.2025 14:30:00</t>
  </si>
  <si>
    <t xml:space="preserve"> NESTO PASTORY TARIMO REF:1995c974e7b71820 SIMAPP FT FRO M NESTO PASTORY TARIMO TO SHAODU N/A</t>
  </si>
  <si>
    <t xml:space="preserve"> 102,000.00</t>
  </si>
  <si>
    <t xml:space="preserve"> 7,419,839.78</t>
  </si>
  <si>
    <t xml:space="preserve"> 18.09.2025 16:11:00</t>
  </si>
  <si>
    <t xml:space="preserve"> WIGEB SERVICES AND TOURS LIMITED REF:1995cf3851ff08c1 AGENCY FT FRO M WIGEB SERVICES AND TOURS LIMITED TO SHAODU AB17582010867767636066: Tawalan:Depost by tawalani N/A</t>
  </si>
  <si>
    <t xml:space="preserve"> 14,919,839.78</t>
  </si>
  <si>
    <t xml:space="preserve"> 18.09.2025 17:20:00</t>
  </si>
  <si>
    <t xml:space="preserve"> KEDA (TANZANIA) CERAMICS REF:1995d32e3655b92a IB FT FROM SH AODU BUILDING MATERIAL TO KEDA PU RCHASE</t>
  </si>
  <si>
    <t xml:space="preserve"> 919,839.78</t>
  </si>
  <si>
    <t xml:space="preserve"> 19.09.2025 06:24:00</t>
  </si>
  <si>
    <t xml:space="preserve"> PRISCUS SEVERINE LASWAY REF:19960003dc5f7967 SIMAPP FT FRO M PRISCUS SEVERINE LASWAY TO SHAOD U N/A</t>
  </si>
  <si>
    <t xml:space="preserve"> 19.09.2025 00:00:00</t>
  </si>
  <si>
    <t xml:space="preserve"> 5,339,839.78</t>
  </si>
  <si>
    <t xml:space="preserve"> 19.09.2025 09:11:00</t>
  </si>
  <si>
    <t xml:space="preserve"> ISACK MINZI MABELA REF:19960993810a6ab8 AGENCY FT FRO M ISACK MINZI MABELA TO SHAODU AB1 7582622776371445602:Msangi:Malipo N/A</t>
  </si>
  <si>
    <t xml:space="preserve"> 3,879,839.78</t>
  </si>
  <si>
    <t xml:space="preserve"> 19.09.2025 10:01:00</t>
  </si>
  <si>
    <t xml:space="preserve"> DEOGRATIUS GASPER MOSHA REF:19960c6b316dca51 SIMAPP FT FRO M DEOGRATIUS GASPER MOSHA TO SHAOD U Kulipa mzigo N/A</t>
  </si>
  <si>
    <t xml:space="preserve"> 456,000.00</t>
  </si>
  <si>
    <t xml:space="preserve"> 6,085,839.78</t>
  </si>
  <si>
    <t xml:space="preserve"> 19.09.2025 10:41:00</t>
  </si>
  <si>
    <t xml:space="preserve"> ANDREW ZEBEDAYO KACHIWILE REF:19960ebdf25b3833 SIMAPP FT FRO M ANDREW ZEBEDAYO KACHIWILE TO SHA ODU N/A</t>
  </si>
  <si>
    <t xml:space="preserve"> 5,210,839.78</t>
  </si>
  <si>
    <t xml:space="preserve"> 19.09.2025 12:00:00</t>
  </si>
  <si>
    <t xml:space="preserve"> RMJJ STORE REF:199613406225c97c AGENCY FT FRO M RMJJ STORE TO SHAODU AB175827242 28887719331:Zubr:Deposit N/A</t>
  </si>
  <si>
    <t xml:space="preserve"> 25,210,839.78</t>
  </si>
  <si>
    <t xml:space="preserve"> 19.09.2025 12:03:00</t>
  </si>
  <si>
    <t xml:space="preserve"> OMAR SAID OMAR REF:199613676d2b9be5 SIMAPP FT FRO M OMAR SAID OMAR TO SHAODU N/A</t>
  </si>
  <si>
    <t xml:space="preserve"> 16,210,839.78</t>
  </si>
  <si>
    <t xml:space="preserve"> 19.09.2025 13:21:00</t>
  </si>
  <si>
    <t xml:space="preserve"> FARAJA CLEMENCE MTEWELE REF:199617df2d75787c AGENCY FT FRO M FARAJA CLEMENCE MTEWELE TO SHAOD U AB17582772674787563313:Upendo:Ma lipo N/A</t>
  </si>
  <si>
    <t xml:space="preserve"> 9,540,000.00</t>
  </si>
  <si>
    <t xml:space="preserve"> 44,110,839.78</t>
  </si>
  <si>
    <t xml:space="preserve"> 19.09.2025 13:54:00</t>
  </si>
  <si>
    <t xml:space="preserve"> DONGBO BUILDING MATERIALS REF:199619c1e73c7b42 IB FT FROM DO NGBO BUILDING MATERIALS TO SHAODU cement</t>
  </si>
  <si>
    <t xml:space="preserve"> 9,180,000.00</t>
  </si>
  <si>
    <t xml:space="preserve"> 34,930,839.78</t>
  </si>
  <si>
    <t xml:space="preserve"> 19.09.2025 15:47:00</t>
  </si>
  <si>
    <t xml:space="preserve"> KEDA (TANZANIA) CERAMICS REF:1996203bdc39f854 IB FT FROM SH AODU BUILDING MATERIAL TO KEDA PU RCHASE</t>
  </si>
  <si>
    <t xml:space="preserve"> 930,839.78</t>
  </si>
  <si>
    <t xml:space="preserve"> 19.09.2025 16:57:00</t>
  </si>
  <si>
    <t xml:space="preserve"> SWEDI ANDREA MWENDA REF:1996243046f46b87 SIMAPP FT FRO M SWEDI ANDREA MWENDA TO SHAODU N /A</t>
  </si>
  <si>
    <t xml:space="preserve"> 2,052,000.00</t>
  </si>
  <si>
    <t xml:space="preserve"> 5,958,339.78</t>
  </si>
  <si>
    <t xml:space="preserve"> 19.09.2025 18:35:00</t>
  </si>
  <si>
    <t xml:space="preserve"> 1019927416 REF:199629dad1f0b8b7 ESB TIPS YAS/ ZANTEL 501-25384292332729 25571193 798 ALUMINIUM. PROFILE TO SHAODU BUILDING MATERIAL LIMITED</t>
  </si>
  <si>
    <t xml:space="preserve"> 126,750.00</t>
  </si>
  <si>
    <t xml:space="preserve"> 5,831,589.78</t>
  </si>
  <si>
    <t xml:space="preserve"> 19.09.2025 18:37:00</t>
  </si>
  <si>
    <t xml:space="preserve"> 1019927416 REF:199629f4336cd938 ESB TIPS YAS/ ZANTEL 501-25359689382451 25571193 798 ALUMINIUM. PROFILE TO SHAODU BUILDING MATERIAL LIMITED</t>
  </si>
  <si>
    <t xml:space="preserve"> 1,361,000.00</t>
  </si>
  <si>
    <t xml:space="preserve"> 4,470,589.78</t>
  </si>
  <si>
    <t xml:space="preserve"> 19.09.2025 19:57:00</t>
  </si>
  <si>
    <t xml:space="preserve"> SWEDI ANDREA MWENDA REF:19962e8a9972fb08 SIMAPP FT FRO M SWEDI ANDREA MWENDA TO SHAODU N /A</t>
  </si>
  <si>
    <t xml:space="preserve"> 433,500.00</t>
  </si>
  <si>
    <t xml:space="preserve"> 7,824,089.78</t>
  </si>
  <si>
    <t xml:space="preserve"> 20.09.2025 07:53:00</t>
  </si>
  <si>
    <t xml:space="preserve"> 1019927416 REF:19965781ebdcdb58 ESB TIPS YAS/ ZANTEL 501-25359692238316 25571302 7260 DEOGRATIAS MSANGI TO SHAODU B UILDING MATERIAL LIMITED</t>
  </si>
  <si>
    <t xml:space="preserve"> 20.09.2025 00:00:00</t>
  </si>
  <si>
    <t xml:space="preserve"> 6,364,089.78</t>
  </si>
  <si>
    <t xml:space="preserve"> 20.09.2025 09:04:00</t>
  </si>
  <si>
    <t xml:space="preserve"> DEOGRATIAUS MNUBI KULUNGO REF:19965b9590fc6a97 AGENCY FT FRO M DEOGRATIAUS MNUBI KULUNGO TO SHA ODU AB17583482694044558147:Wazr:De posit N/A</t>
  </si>
  <si>
    <t xml:space="preserve"> 13,573,089.78</t>
  </si>
  <si>
    <t xml:space="preserve"> 20.09.2025 09:13:00</t>
  </si>
  <si>
    <t xml:space="preserve"> GLADNESS MELKIORY KITALY REF:19965c13296bbb9b SIMAPP FT FRO M GLADNESS MELKIORY KITALY TO SHAO DU N/A</t>
  </si>
  <si>
    <t xml:space="preserve"> 12,743,089.78</t>
  </si>
  <si>
    <t xml:space="preserve"> 20.09.2025 09:37:00</t>
  </si>
  <si>
    <t xml:space="preserve"> 1019927416 REF:19965d75e3cb4b31 ESB TIPS YAS/ ZANTEL 501-25390838859537 25571193 798 ALUMINIUM. PROFILE TO SHAODU BUILDING MATERIAL LIMITED</t>
  </si>
  <si>
    <t xml:space="preserve"> 516,500.00</t>
  </si>
  <si>
    <t xml:space="preserve"> 12,226,589.78</t>
  </si>
  <si>
    <t xml:space="preserve"> 20.09.2025 10:03:00</t>
  </si>
  <si>
    <t xml:space="preserve"> 1,047,000.00</t>
  </si>
  <si>
    <t xml:space="preserve"> 11,098,589.78</t>
  </si>
  <si>
    <t xml:space="preserve"> 1019927416 REF:19965ef83e185b0d ESB TIPS YAS/ ZANTEL 501-25490838149017 25571193 798 ALUMINIUM. PROFILE TO SHAODU BUILDING MATERIAL LIMITED</t>
  </si>
  <si>
    <t xml:space="preserve"> 81,000.00</t>
  </si>
  <si>
    <t xml:space="preserve"> 12,145,589.78</t>
  </si>
  <si>
    <t xml:space="preserve"> 20.09.2025 10:18:00</t>
  </si>
  <si>
    <t xml:space="preserve"> ELIZABETH YOHANA SAWA REF:19965fccff9a3aa9 AGENCY FT FRO M ELIZABETH YOHANA SAWA TO SHAODU AB17583526906191668023:Sa stores:D eposit N/A</t>
  </si>
  <si>
    <t xml:space="preserve"> 10,708,589.78</t>
  </si>
  <si>
    <t xml:space="preserve"> 20.09.2025 10:37:00</t>
  </si>
  <si>
    <t xml:space="preserve"> ELPHAS ZAKAYO SANGA REF:199660e7c54f0b08 AGENCY FT FRO M ELPHAS ZAKAYO SANGA TO SHAODU AB 17583538488274233309:Alice:Dp N/A</t>
  </si>
  <si>
    <t xml:space="preserve"> 9,382,659.78</t>
  </si>
  <si>
    <t xml:space="preserve"> 20.09.2025 12:07:00</t>
  </si>
  <si>
    <t xml:space="preserve"> GOODWILL TZ CERAMI CO LTD REF:1996661483ea9a8a IB FT FROM SH AODU BUILDING MATERIAL TO GOODWILL PURCHASE</t>
  </si>
  <si>
    <t xml:space="preserve"> 1,042,965.00</t>
  </si>
  <si>
    <t xml:space="preserve"> 10,425,624.78</t>
  </si>
  <si>
    <t xml:space="preserve"> 20.09.2025 12:38:00</t>
  </si>
  <si>
    <t xml:space="preserve"> NEEMA SAUL NKYA REF:199667d95e3eb838 AGENCY FT FRO M NEEMA SAUL NKYA TO SHAODU AB1758 3611296612879501:Elly Mwanga:Payme nt N/A</t>
  </si>
  <si>
    <t xml:space="preserve"> 11,905,624.78</t>
  </si>
  <si>
    <t xml:space="preserve"> 20.09.2025 15:33:00</t>
  </si>
  <si>
    <t xml:space="preserve"> HAWA ISMAIL NYAMAKABA REF:199671d0098acacf AGENCY FT FRO M HAWA ISMAIL NYAMAKABA TO SHAODU AB17583715771663383148:Rajabu:Dp N /A</t>
  </si>
  <si>
    <t xml:space="preserve"> 16,905,624.78</t>
  </si>
  <si>
    <t xml:space="preserve"> 20.09.2025 17:42:00</t>
  </si>
  <si>
    <t xml:space="preserve"> KEDA (TANZANIA) CERAMICS REF:199679318e3e087a IB FT FROM SH AODU BUILDING MATERIAL TO KEDA PU RCHASE</t>
  </si>
  <si>
    <t xml:space="preserve"> 16,900,000.00</t>
  </si>
  <si>
    <t xml:space="preserve"> 5,624.78</t>
  </si>
  <si>
    <t xml:space="preserve"> 20.09.2025 18:36:00</t>
  </si>
  <si>
    <t xml:space="preserve"> 1019927416 REF:19967c5474a3ba4a ESB TIPS YAS/ ZANTEL 501-25759698986261 25571193 798 ALUMINIUM. PROFILE TO SHAODU BUILDING MATERIAL LIMITED</t>
  </si>
  <si>
    <t xml:space="preserve"> 21,000.00</t>
  </si>
  <si>
    <t xml:space="preserve"> 17,906,624.78</t>
  </si>
  <si>
    <t xml:space="preserve"> 20.09.2025 18:58:00</t>
  </si>
  <si>
    <t xml:space="preserve"> 1019927416 REF:19967d99b787889e ESB TIPS YAS/ ZANTEL 501-25784201107484 25571193 798 ALUMINIUM. PROFILE TO SHAODU BUILDING MATERIAL LIMITED</t>
  </si>
  <si>
    <t xml:space="preserve"> 17,546,624.78</t>
  </si>
  <si>
    <t xml:space="preserve"> 21.09.2025 12:27:00</t>
  </si>
  <si>
    <t xml:space="preserve"> BASHIRU ISMAIL BUMO REF:1996b998eabb9bcd AGENCY FT FRO M BASHIRU ISMAIL BUMO TO SHAODU AB 17584468492965552650:Aisha:Deposit N/A</t>
  </si>
  <si>
    <t xml:space="preserve"> 21.09.2025 00:00:00</t>
  </si>
  <si>
    <t xml:space="preserve"> 8,966,624.78</t>
  </si>
  <si>
    <t xml:space="preserve"> 22.09.2025 10:39:00</t>
  </si>
  <si>
    <t xml:space="preserve"> BAHATI S MERCHIORY REF:199705c88449c809 AGENCY FT FRO M BAHATI S MERCHIORY TO SHAODU AB1 7585267329308292117:Ezra:Kuweka N/ A</t>
  </si>
  <si>
    <t xml:space="preserve"> 22.09.2025 00:00:00</t>
  </si>
  <si>
    <t xml:space="preserve"> 5,030,000.00</t>
  </si>
  <si>
    <t xml:space="preserve"> 33,068,624.78</t>
  </si>
  <si>
    <t xml:space="preserve"> 22.09.2025 10:49:00</t>
  </si>
  <si>
    <t xml:space="preserve"> BAHATI S MERCHIORY REF:19970664271358b9 AGENCY FT FRO M BAHATI S MERCHIORY TO SHAODU AB1 7585273731857946719:Ezra:Kuweka N/ A</t>
  </si>
  <si>
    <t xml:space="preserve"> 29,068,624.78</t>
  </si>
  <si>
    <t xml:space="preserve"> 22.09.2025 11:26:00</t>
  </si>
  <si>
    <t xml:space="preserve"> MAULID MOHAMED KAWALA REF:19970880f14629de SIMAPP FT FRO M MAULID MOHAMED KAWALA TO SHAODU N/A</t>
  </si>
  <si>
    <t xml:space="preserve"> 26,148,624.78</t>
  </si>
  <si>
    <t xml:space="preserve"> 22.09.2025 11:30:00</t>
  </si>
  <si>
    <t xml:space="preserve"> SWEDI ANDREA MWENDA REF:199708b6746d9a56 SIMAPP FT FRO M SWEDI ANDREA MWENDA TO SHAODU N /A</t>
  </si>
  <si>
    <t xml:space="preserve"> 2,616,000.00</t>
  </si>
  <si>
    <t xml:space="preserve"> 23,532,624.78</t>
  </si>
  <si>
    <t xml:space="preserve"> 22.09.2025 12:53:00</t>
  </si>
  <si>
    <t xml:space="preserve"> JUMA ABDALLAH MANGOLE REF:19970d7420f66a76 SIMAPP FT FRO M JUMA ABDALLAH MANGOLE TO SHAODU N/A</t>
  </si>
  <si>
    <t xml:space="preserve"> 10,520,624.78</t>
  </si>
  <si>
    <t xml:space="preserve"> 22.09.2025 13:02:00</t>
  </si>
  <si>
    <t xml:space="preserve"> XINGHAO GROUP COMPANY LIM REF:19970e0252f26b27 IB FT FROM SH AODU BUILDING MATERIAL TO XINGHAO PURCHASE</t>
  </si>
  <si>
    <t xml:space="preserve"> 25,160,624.78</t>
  </si>
  <si>
    <t xml:space="preserve"> 22.09.2025 13:09:00</t>
  </si>
  <si>
    <t xml:space="preserve"> NOLLASCO FAILOS NDAMKA REF:19970e6d15f5e8c5 SIMAPP FT FRO M NOLLASCO FAILOS NDAMKA TO SHAODU malipo ya tipes 25 40 16box N/A</t>
  </si>
  <si>
    <t xml:space="preserve"> 24,776,624.78</t>
  </si>
  <si>
    <t xml:space="preserve"> 22.09.2025 13:24:00</t>
  </si>
  <si>
    <t xml:space="preserve"> OMAR SAID OMAR REF:19970f46aaac3842 SIMAPP FT FRO M OMAR SAID OMAR TO SHAODU N/A</t>
  </si>
  <si>
    <t xml:space="preserve"> 18,576,624.78</t>
  </si>
  <si>
    <t xml:space="preserve"> 22.09.2025 15:09:00</t>
  </si>
  <si>
    <t xml:space="preserve"> GLADNESS MELKIORY KITALY REF:1997154a95c4c803 SIMAPP FT FRO M GLADNESS MELKIORY KITALY TO SHAO DU N/A</t>
  </si>
  <si>
    <t xml:space="preserve"> 19,032,624.78</t>
  </si>
  <si>
    <t xml:space="preserve"> 22.09.2025 15:38:00</t>
  </si>
  <si>
    <t xml:space="preserve"> SIMON EMMANUEL KIKWELELE REF:199716f378ca189f AGENCY FT FRO M SIMON EMMANUEL KIKWELELE TO SHAO DU AB17585447376994368039:Joseph s angalai:Deposit N/A</t>
  </si>
  <si>
    <t xml:space="preserve"> 24,558,328.94</t>
  </si>
  <si>
    <t xml:space="preserve"> 22.09.2025 16:01:00</t>
  </si>
  <si>
    <t xml:space="preserve"> SIMON EMMANUEL KIKWELELE REF:1997183739e33b7f AGENCY FT FRO M SIMON EMMANUEL KIKWELELE TO SHAO DU AB17585460637555112957:Joseph s angalai:Deposit N/A</t>
  </si>
  <si>
    <t xml:space="preserve"> 20,258,328.94</t>
  </si>
  <si>
    <t xml:space="preserve"> 22.09.2025 16:05:00</t>
  </si>
  <si>
    <t xml:space="preserve"> ILALA MUN COUN OWN SOURCE COLL REF:19971871733c48ab IB GePG BIL 9 92041063778 REC 925265368342215 SH AODU BUILDING MATERIAL</t>
  </si>
  <si>
    <t xml:space="preserve"> 1,778,887.92</t>
  </si>
  <si>
    <t xml:space="preserve"> 22,045,476.86</t>
  </si>
  <si>
    <t xml:space="preserve"> AC-10000070907 REF: 19971871733c48ab CHARGE:GEPG   PAYMENT VIA INTBNK</t>
  </si>
  <si>
    <t xml:space="preserve"> 20,266,588.94</t>
  </si>
  <si>
    <t xml:space="preserve"> AC-10000070907</t>
  </si>
  <si>
    <t xml:space="preserve"> 1,260.00</t>
  </si>
  <si>
    <t xml:space="preserve"> 20,259,588.94</t>
  </si>
  <si>
    <t xml:space="preserve"> 22.09.2025 16:52:00</t>
  </si>
  <si>
    <t xml:space="preserve"> PRISCUS SEVERINE LASWAY REF:19971b267215bb4a SIMAPP FT FRO M PRISCUS SEVERINE LASWAY TO SHAOD U N/A</t>
  </si>
  <si>
    <t xml:space="preserve"> 23,525,476.86</t>
  </si>
  <si>
    <t xml:space="preserve"> 22.09.2025 17:32:00</t>
  </si>
  <si>
    <t xml:space="preserve"> XINGHAO GROUP COMPANY LIM REF:19971d745b96bb40 IB FT FROM SH AODU BUILDING MATERIAL TO XINGHAO PURCHASE</t>
  </si>
  <si>
    <t xml:space="preserve"> 1,565,476.86</t>
  </si>
  <si>
    <t xml:space="preserve"> 22.09.2025 18:27:00</t>
  </si>
  <si>
    <t xml:space="preserve"> MARCO PETRO BARAKA REF:19972099bc189b5b AGENCY FT FRO M MARCO PETRO BARAKA TO SHAODU AB1 7585548556338626196:Johnson:Deposi t N/A</t>
  </si>
  <si>
    <t xml:space="preserve"> 27,485,476.86</t>
  </si>
  <si>
    <t xml:space="preserve"> 22.09.2025 18:29:00</t>
  </si>
  <si>
    <t xml:space="preserve"> DEOGRATIAS PROCHES TARIMO REF:199720b3b5f47ac4 SIMAPP FT FRO M DEOGRATIAS PROCHES TARIMO TO SHA ODU malipo ya dide N/A</t>
  </si>
  <si>
    <t xml:space="preserve"> 18,525,476.86</t>
  </si>
  <si>
    <t xml:space="preserve"> 23.09.2025 07:46:00</t>
  </si>
  <si>
    <t xml:space="preserve"> MARIAM OTHUMAN AWADHI REF:19974e52d252792e SIMAPP FT FRO M MARIAM OTHUMAN AWADHI TO SHAODU cement 100 N/A</t>
  </si>
  <si>
    <t xml:space="preserve"> 23.09.2025 00:00:00</t>
  </si>
  <si>
    <t xml:space="preserve"> 20,005,476.86</t>
  </si>
  <si>
    <t xml:space="preserve"> 23.09.2025 09:56:00</t>
  </si>
  <si>
    <t xml:space="preserve"> ISACK MINZI MABELA REF:199755c681a43a28 AGENCY FT FRO M ISACK MINZI MABELA TO SHAODU AB1 7586106137189615321:Msangi:Malipo N/A</t>
  </si>
  <si>
    <t xml:space="preserve"> 21,465,476.86</t>
  </si>
  <si>
    <t xml:space="preserve"> 23.09.2025 10:08:00</t>
  </si>
  <si>
    <t xml:space="preserve"> SWEDI ANDREA MWENDA REF:1997566de4e48a97 SIMAPP FT FRO M SWEDI ANDREA MWENDA TO SHAODU N /A</t>
  </si>
  <si>
    <t xml:space="preserve"> 26,396,958.86</t>
  </si>
  <si>
    <t xml:space="preserve"> 23.09.2025 10:57:00</t>
  </si>
  <si>
    <t xml:space="preserve"> COMMISSIONER FOR DOMESTIC REF:199759414875792d IB GePG BIL 9 984123947678 REC 925266368519677 S HAODU BUILDING MATERIAL</t>
  </si>
  <si>
    <t xml:space="preserve"> 28,905,217.86</t>
  </si>
  <si>
    <t xml:space="preserve"> AC-10001500665 REF: 199759414875792d CHARGE:GEPG   PAYMENT VIA INTBNK</t>
  </si>
  <si>
    <t xml:space="preserve"> 26,405,218.86</t>
  </si>
  <si>
    <t xml:space="preserve"> AC-10001500665</t>
  </si>
  <si>
    <t xml:space="preserve"> 26,398,218.86</t>
  </si>
  <si>
    <t xml:space="preserve"> 23.09.2025 11:20:00</t>
  </si>
  <si>
    <t xml:space="preserve"> ZAMAMA LIMITED REF:19975a8713a1dae0 IB FT FROM ZA MAMA LIMITED TO SHAODU PAYMENT</t>
  </si>
  <si>
    <t xml:space="preserve"> 3,949,000.00</t>
  </si>
  <si>
    <t xml:space="preserve"> 24,956,217.86</t>
  </si>
  <si>
    <t xml:space="preserve"> 23.09.2025 12:19:00</t>
  </si>
  <si>
    <t xml:space="preserve"> FREDY MWIKWABE MANG'ERA REF:19975df0462f2aec AGENCY FT FRO M FREDY MWIKWABE MANG'ERA TO SHAOD U AB17586191734257025039:SIGELA:MW EKAJI N/A</t>
  </si>
  <si>
    <t xml:space="preserve"> 30,206,217.86</t>
  </si>
  <si>
    <t xml:space="preserve"> 23.09.2025 13:05:00</t>
  </si>
  <si>
    <t xml:space="preserve"> KEDA (TANZANIA) CERAMICS REF:19976093388eb89c IB FT FROM SH AODU BUILDING MATERIAL TO KEDA PU RCHASE</t>
  </si>
  <si>
    <t xml:space="preserve"> 206,217.86</t>
  </si>
  <si>
    <t xml:space="preserve"> 23.09.2025 13:48:00</t>
  </si>
  <si>
    <t xml:space="preserve"> OMAR SAID OMAR REF:199763076b5fd847 SIMAPP FT FRO M OMAR SAID OMAR TO SHAODU N/A</t>
  </si>
  <si>
    <t xml:space="preserve"> 3,006,217.86</t>
  </si>
  <si>
    <t xml:space="preserve"> 23.09.2025 15:48:00</t>
  </si>
  <si>
    <t xml:space="preserve"> ZAWADI C FUNGO REF:199769e28c82cafe AGENCY FT FRO M ZAWADI C FUNGO TO SHAODU AB17586 317001313623205:Gablier:Kuweka N/A</t>
  </si>
  <si>
    <t xml:space="preserve"> 5,291,217.86</t>
  </si>
  <si>
    <t xml:space="preserve"> 24.09.2025 08:28:00</t>
  </si>
  <si>
    <t xml:space="preserve"> IBRAHIM A KUCHUNGULA REF:1997a31849aa6b24 AGENCY FT FRO M IBRAHIM A KUCHUNGULA TO SHAODU A B17586916890098011347:Ngofi:Deposi ts N/A</t>
  </si>
  <si>
    <t xml:space="preserve"> 24.09.2025 00:00:00</t>
  </si>
  <si>
    <t xml:space="preserve"> 43,951,217.86</t>
  </si>
  <si>
    <t xml:space="preserve"> 24.09.2025 10:21:00</t>
  </si>
  <si>
    <t xml:space="preserve"> PANCRAS L BINAGANAGWA REF:1997a98d30e55bc8 AGENCY FT FRO M PANCRAS L BINAGANAGWA TO SHAODU AB17586984593543420800:Daud juma:M alipo N/A</t>
  </si>
  <si>
    <t xml:space="preserve"> 18,600,000.00</t>
  </si>
  <si>
    <t xml:space="preserve"> 25,351,217.86</t>
  </si>
  <si>
    <t xml:space="preserve"> 24.09.2025 10:50:00</t>
  </si>
  <si>
    <t xml:space="preserve"> SWEDI ANDREA MWENDA REF:1997ab3f7c2b7a5d SIMAPP FT FRO M SWEDI ANDREA MWENDA TO SHAODU N /A</t>
  </si>
  <si>
    <t xml:space="preserve"> 3,436,000.00</t>
  </si>
  <si>
    <t xml:space="preserve"> 39,827,217.86</t>
  </si>
  <si>
    <t xml:space="preserve"> 24.09.2025 10:52:00</t>
  </si>
  <si>
    <t xml:space="preserve"> ALOYCE NATANAHAEL NGEWE REF:1997ab55aedd2a33 AGENCY FT FRO M ALOYCE NATANAHAEL NGEWE TO SHAOD U AB17587003287299549913:TAWALAN:A kiba N/A</t>
  </si>
  <si>
    <t xml:space="preserve"> 37,607,217.86</t>
  </si>
  <si>
    <t xml:space="preserve"> 24.09.2025 10:57:00</t>
  </si>
  <si>
    <t xml:space="preserve"> DAUDI JUMA KIBINGIRA REF:1997ab9eaf97ea16 SIMAPP FT FRO M DAUDI JUMA KIBINGIRA TO SHAODU N/A</t>
  </si>
  <si>
    <t xml:space="preserve"> 34,307,217.86</t>
  </si>
  <si>
    <t xml:space="preserve"> 24.09.2025 11:30:00</t>
  </si>
  <si>
    <t xml:space="preserve"> NP MENGELE INVESTMENT REF:1997ad89db0daac0 IB FT FROM NP MENGELE INVESTMENT TO SHAODU Chu ma</t>
  </si>
  <si>
    <t xml:space="preserve"> 39,307,217.86</t>
  </si>
  <si>
    <t xml:space="preserve"> 24.09.2025 13:26:00</t>
  </si>
  <si>
    <t xml:space="preserve"> YOSHUA WARETA KAGOSE REF:1997b429eebd7aaa SIMAPP FT FRO M YOSHUA WARETA KAGOSE TO SHAODU a luminium N/A</t>
  </si>
  <si>
    <t xml:space="preserve"> 47,294,217.86</t>
  </si>
  <si>
    <t xml:space="preserve"> 24.09.2025 15:11:00</t>
  </si>
  <si>
    <t xml:space="preserve"> JEEYOO SANITARY CO LTD REF:1997ba33567c7982 IB FT FROM SH AODU BUILDING MATERIAL TO JEEYOO PURCHASE</t>
  </si>
  <si>
    <t xml:space="preserve"> 6,500.00</t>
  </si>
  <si>
    <t xml:space="preserve"> 47,300,717.86</t>
  </si>
  <si>
    <t xml:space="preserve"> 24.09.2025 16:41:00</t>
  </si>
  <si>
    <t xml:space="preserve"> JIMSON PETRO MBEMBAT REF:1997bf567c3a585a SIMAPP FT FRO M JIMSON PETRO MBEMBAT TO SHAODU c ement N/A</t>
  </si>
  <si>
    <t xml:space="preserve"> 53,020,717.86</t>
  </si>
  <si>
    <t xml:space="preserve"> 24.09.2025 17:24:00</t>
  </si>
  <si>
    <t xml:space="preserve"> XINGHAO GROUP COMPANY LIM REF:1997c1cb9222ea4c IB FT FROM SH AODU BUILDING MATERIAL TO XINGHAO PURCHASE</t>
  </si>
  <si>
    <t xml:space="preserve"> 20,717.86</t>
  </si>
  <si>
    <t xml:space="preserve"> 24.09.2025 21:26:00</t>
  </si>
  <si>
    <t xml:space="preserve"> SWEDI ANDREA MWENDA REF:1997cf9e03f06855 SIMAPP FT FRO M SWEDI ANDREA MWENDA TO SHAODU N /A</t>
  </si>
  <si>
    <t xml:space="preserve"> 25.09.2025 00:00:00</t>
  </si>
  <si>
    <t xml:space="preserve"> 34,725,717.86</t>
  </si>
  <si>
    <t xml:space="preserve"> 25.09.2025 07:52:00</t>
  </si>
  <si>
    <t xml:space="preserve"> NP MENGELE INVESTMENT REF:1997f374841b8b22 IB FT FROM NP MENGELE INVESTMENT TO SHAODU Chu ma</t>
  </si>
  <si>
    <t xml:space="preserve"> 28,725,717.86</t>
  </si>
  <si>
    <t xml:space="preserve"> 25.09.2025 09:33:00</t>
  </si>
  <si>
    <t xml:space="preserve"> MAULID MOHAMED KAWALA REF:1997f9354f9cfbd6 SIMAPP FT FRO M MAULID MOHAMED KAWALA TO SHAODU N/A</t>
  </si>
  <si>
    <t xml:space="preserve"> 27,125,717.86</t>
  </si>
  <si>
    <t xml:space="preserve"> 25.09.2025 09:44:00</t>
  </si>
  <si>
    <t xml:space="preserve"> NESTORY CHRISPIN MTEY REF:1997f9dc9c42092a SIMAPP FT FRO M NESTORY CHRISPIN MTEY TO SHAODU Malipo N/A</t>
  </si>
  <si>
    <t xml:space="preserve"> 18,545,717.86</t>
  </si>
  <si>
    <t xml:space="preserve"> 25.09.2025 10:07:00</t>
  </si>
  <si>
    <t xml:space="preserve"> QIANG BIAO COMPANY CHQ.NO. 000033 QIANG BIAO COMPANY</t>
  </si>
  <si>
    <t xml:space="preserve"> 26,145,717.86</t>
  </si>
  <si>
    <t xml:space="preserve"> 25.09.2025 10:30:00</t>
  </si>
  <si>
    <t xml:space="preserve"> BAHATI S MERCHIORY REF:1997fc80cd7ec98d AGENCY FT FRO M BAHATI S MERCHIORY TO SHAODU AB1 7587854401721053745:Ezra:Kuweka N/ A</t>
  </si>
  <si>
    <t xml:space="preserve"> 3,060,000.00</t>
  </si>
  <si>
    <t xml:space="preserve"> 23,085,717.86</t>
  </si>
  <si>
    <t xml:space="preserve"> 25.09.2025 10:50:00</t>
  </si>
  <si>
    <t xml:space="preserve"> ANDREW ZEBEDAYO KACHIWILE REF:1997fd9dcfc49a2b SIMAPP FT FRO M ANDREW ZEBEDAYO KACHIWILE TO SHA ODU N/A</t>
  </si>
  <si>
    <t xml:space="preserve"> 33,733,717.86</t>
  </si>
  <si>
    <t xml:space="preserve"> 25.09.2025 11:20:00</t>
  </si>
  <si>
    <t xml:space="preserve"> BAHATI S MERCHIORY REF:1997ff57add25b17 AGENCY FT FRO M BAHATI S MERCHIORY TO SHAODU AB1 7587884171657979562:Ezra:Kuweka N/ A</t>
  </si>
  <si>
    <t xml:space="preserve"> 28,733,717.86</t>
  </si>
  <si>
    <t xml:space="preserve"> 25.09.2025 12:15:00</t>
  </si>
  <si>
    <t xml:space="preserve"> SUBIRA ALLY MARUMA REF:1998027aef23ab9d AGENCY FT FRO M SUBIRA ALLY MARUMA TO SHAODU AB1 7587917039862779413:Bakari Mkilind i:Payment N/A</t>
  </si>
  <si>
    <t xml:space="preserve"> 44,233,717.86</t>
  </si>
  <si>
    <t xml:space="preserve"> 25.09.2025 12:17:00</t>
  </si>
  <si>
    <t xml:space="preserve"> SUZY FAUSTINE KAVISHE REF:1998029a48afdbe3 AGENCY FT FRO M SUZY FAUSTINE KAVISHE TO SHAODU AB17587918346972518386:Bakari Mkil indi:Payment N/A</t>
  </si>
  <si>
    <t xml:space="preserve"> 39,233,717.86</t>
  </si>
  <si>
    <t xml:space="preserve"> 25.09.2025 12:40:00</t>
  </si>
  <si>
    <t xml:space="preserve"> BAHATI S MERCHIORY REF:199803eddb22c85c AGENCY FT FRO M BAHATI S MERCHIORY TO SHAODU AB1 7587932256259838659:Ezra:Kuweka N/ A</t>
  </si>
  <si>
    <t xml:space="preserve"> 42,233,717.86</t>
  </si>
  <si>
    <t xml:space="preserve"> 25.09.2025 13:23:00</t>
  </si>
  <si>
    <t xml:space="preserve"> OMAR SAID OMAR REF:199806683c54da37 SIMAPP FT FRO M OMAR SAID OMAR TO SHAODU N/A</t>
  </si>
  <si>
    <t xml:space="preserve"> 50,533,717.86</t>
  </si>
  <si>
    <t xml:space="preserve"> 25.09.2025 13:53:00</t>
  </si>
  <si>
    <t xml:space="preserve"> ZAMAMA LIMITED REF:19980821fa4ac8f7 IB FT FROM ZA MAMA LIMITED TO SHAODU PAYMENT</t>
  </si>
  <si>
    <t xml:space="preserve"> 195,500.00</t>
  </si>
  <si>
    <t xml:space="preserve"> 50,729,217.86</t>
  </si>
  <si>
    <t xml:space="preserve"> 25.09.2025 13:56:00</t>
  </si>
  <si>
    <t xml:space="preserve"> SHAFII AMANI MBAGGA REF:19980844dbaf594d AGENCY FT FRO M SHAFII AMANI MBAGGA TO SHAODU AB 17587977775026041741:Emanuel:Dp N/ A</t>
  </si>
  <si>
    <t xml:space="preserve"> 15,455,300.00</t>
  </si>
  <si>
    <t xml:space="preserve"> 66,184,517.86</t>
  </si>
  <si>
    <t xml:space="preserve"> 25.09.2025 14:28:00</t>
  </si>
  <si>
    <t xml:space="preserve"> ISACK MINZI MABELA REF:19980a204b3599f0 AGENCY FT FRO M ISACK MINZI MABELA TO SHAODU AB1 7587997247169759281:John:Malipo N/ A</t>
  </si>
  <si>
    <t xml:space="preserve"> 69,960,517.86</t>
  </si>
  <si>
    <t xml:space="preserve"> 25.09.2025 15:57:00</t>
  </si>
  <si>
    <t xml:space="preserve"> DAVID R MARTIN REF:19980f38ff725b98 AGENCY FT FRO M DAVID R MARTIN TO SHAODU AB17588 050692667561017:EZRA:Others N/A</t>
  </si>
  <si>
    <t xml:space="preserve"> 68,960,517.86</t>
  </si>
  <si>
    <t xml:space="preserve"> 25.09.2025 17:34:00</t>
  </si>
  <si>
    <t xml:space="preserve"> XINGHAO GROUP COMPANY LIM REF:199814c264aaea6b IB FT FROM SH AODU BUILDING MATERIAL TO XINGHAO PURCHASE</t>
  </si>
  <si>
    <t xml:space="preserve"> -8,839,482.14</t>
  </si>
  <si>
    <t xml:space="preserve"> 25.09.2025 17:37:00</t>
  </si>
  <si>
    <t xml:space="preserve"> GLOBAL ALUMINIUM LIMITED REF:199814ea2a12ebe2 IB FT FROM SH AODU BUILDING MATERIAL TO GLOBAL PURCHASE</t>
  </si>
  <si>
    <t xml:space="preserve"> 60,517.86</t>
  </si>
  <si>
    <t xml:space="preserve"> 25.09.2025 19:15:00</t>
  </si>
  <si>
    <t xml:space="preserve"> SWEDI ANDREA MWENDA REF:19981a7eff70c90b SIMAPP FT FRO M SWEDI ANDREA MWENDA TO SHAODU N /A</t>
  </si>
  <si>
    <t xml:space="preserve"> 5,978,517.86</t>
  </si>
  <si>
    <t xml:space="preserve"> 26.09.2025 08:40:00</t>
  </si>
  <si>
    <t xml:space="preserve"> DENIS AMBROSE KINUNDA REF:19984894a5570a35 SIMAPP FT FRO M DENIS AMBROSE KINUNDA TO SHAODU malipo ya cement N/A</t>
  </si>
  <si>
    <t xml:space="preserve"> 26.09.2025 00:00:00</t>
  </si>
  <si>
    <t xml:space="preserve"> 3,058,517.86</t>
  </si>
  <si>
    <t xml:space="preserve"> 26.09.2025 09:18:00</t>
  </si>
  <si>
    <t xml:space="preserve"> MWANAISHA AMIRI MGOSI REF:19984ac497508b2e SIMAPP FT FRO M MWANAISHA AMIRI MGOSI TO SHAODU malipo kioo N/A</t>
  </si>
  <si>
    <t xml:space="preserve"> 5,448,000.00</t>
  </si>
  <si>
    <t xml:space="preserve"> 8,506,517.86</t>
  </si>
  <si>
    <t xml:space="preserve"> 26.09.2025 10:53:00</t>
  </si>
  <si>
    <t xml:space="preserve"> SILAS NAFTAL MOLLEL REF:199850380862189b SIMAPP FT FRO M SILAS NAFTAL MOLLEL TO SHAODU un unuzi wa vioo N/A</t>
  </si>
  <si>
    <t xml:space="preserve"> 4,940,000.00</t>
  </si>
  <si>
    <t xml:space="preserve"> 20,146,517.86</t>
  </si>
  <si>
    <t xml:space="preserve"> 26.09.2025 11:53:00</t>
  </si>
  <si>
    <t xml:space="preserve"> AMATE JOSEPH SHAYO REF:1998539d9662da54 AGENCY FT FRO M AMATE JOSEPH SHAYO TO SHAODU AB1 7588767845158263123:Immanuel:Cash N/A</t>
  </si>
  <si>
    <t xml:space="preserve"> 16,796,517.86</t>
  </si>
  <si>
    <t xml:space="preserve"> 26.09.2025 12:23:00</t>
  </si>
  <si>
    <t xml:space="preserve"> PRISCUS SEVERINE LASWAY REF:19985552a5016ba8 SIMAPP FT FRO M PRISCUS SEVERINE LASWAY TO SHAOD U N/A</t>
  </si>
  <si>
    <t xml:space="preserve"> 18,276,517.86</t>
  </si>
  <si>
    <t xml:space="preserve"> 26.09.2025 13:51:00</t>
  </si>
  <si>
    <t xml:space="preserve"> NP MENGELE INVESTMENT REF:19985a60843f58e2 IB FT FROM NP MENGELE INVESTMENT TO SHAODU Chu ma</t>
  </si>
  <si>
    <t xml:space="preserve"> 27,476,517.86</t>
  </si>
  <si>
    <t xml:space="preserve"> 26.09.2025 13:53:00</t>
  </si>
  <si>
    <t xml:space="preserve"> MAHAMUDU ALI OMARI REF:19985a7f63918a6b AGENCY FT FRO M MAHAMUDU ALI OMARI TO SHAODU AB1 7588840008102370357:TAWALANI:Bodi N/A</t>
  </si>
  <si>
    <t xml:space="preserve"> 25,376,517.86</t>
  </si>
  <si>
    <t xml:space="preserve"> 26.09.2025 14:31:00</t>
  </si>
  <si>
    <t xml:space="preserve"> JOSEPH SIMONE NYIRENDA REF:19985ca90d455a73 IB FT FROM JO SEPH SIMONE NYIRENDA TO SHAODU</t>
  </si>
  <si>
    <t xml:space="preserve"> 40,671,517.86</t>
  </si>
  <si>
    <t xml:space="preserve"> 26.09.2025 15:39:00</t>
  </si>
  <si>
    <t xml:space="preserve"> NICODEMUS JOSEPH MWASYEBA REF:1998608e58484a69 AGENCY FT FRO M NICODEMUS JOSEPH MWASYEBA TO SHA ODU AB17588903535634399541:Crispa: Dep N/A</t>
  </si>
  <si>
    <t xml:space="preserve"> 39,801,517.86</t>
  </si>
  <si>
    <t xml:space="preserve"> 26.09.2025 15:42:00</t>
  </si>
  <si>
    <t xml:space="preserve"> HAIKA FELIX KIMARO REF:199860c016fcfa12 AGENCY FT FRO M HAIKA FELIX KIMARO TO SHAODU AB1 7588905570227009765:Jackson:Deposi ts N/A</t>
  </si>
  <si>
    <t xml:space="preserve"> 38,101,517.86</t>
  </si>
  <si>
    <t xml:space="preserve"> 26.09.2025 15:48:00</t>
  </si>
  <si>
    <t xml:space="preserve"> HAWA ISMAIL NYAMAKABA REF:199861108a538aaf AGENCY FT FRO M HAWA ISMAIL NYAMAKABA TO SHAODU AB17588908868702721176:Rajabu:Dp N /A</t>
  </si>
  <si>
    <t xml:space="preserve"> 34,101,517.86</t>
  </si>
  <si>
    <t xml:space="preserve"> 26.09.2025 16:27:00</t>
  </si>
  <si>
    <t xml:space="preserve"> SAUMU ABDALLAH KILEO REF:199863522c056a34 AGENCY FT FRO M SAUMU ABDALLAH KILEO TO SHAODU A B17588932528207322633:GODFREY:Kuwe ka N/A</t>
  </si>
  <si>
    <t xml:space="preserve"> 41,101,517.86</t>
  </si>
  <si>
    <t xml:space="preserve"> 26.09.2025 16:47:00</t>
  </si>
  <si>
    <t xml:space="preserve"> MUHARRAM ISMAIL RASHID REF:19986474e80f8b01 AGENCY FT FRO M MUHARRAM ISMAIL RASHID TO SHAODU AB17588944433185886098:JUMANNE:BI ZAA N/A</t>
  </si>
  <si>
    <t xml:space="preserve"> 41,661,517.86</t>
  </si>
  <si>
    <t xml:space="preserve"> 26.09.2025 17:08:00</t>
  </si>
  <si>
    <t xml:space="preserve"> SHENGJIE LI REF:199865a425cdb92e SIMAPP FT FRO M SHENGJIE LI TO SHAODU N/A</t>
  </si>
  <si>
    <t xml:space="preserve"> 5,846,000.00</t>
  </si>
  <si>
    <t xml:space="preserve"> 47,507,517.86</t>
  </si>
  <si>
    <t xml:space="preserve"> 26.09.2025 18:04:00</t>
  </si>
  <si>
    <t xml:space="preserve"> XINGHAO GROUP COMPANY LIM REF:199868d97a66c88f IB FT FROM SH AODU BUILDING MATERIAL TO XINGHAO PURCHASE</t>
  </si>
  <si>
    <t xml:space="preserve"> 15,242,517.86</t>
  </si>
  <si>
    <t xml:space="preserve"> 26.09.2025 18:10:00</t>
  </si>
  <si>
    <t xml:space="preserve"> KEDA (TANZANIA) CERAMICS REF:19986935be5fda82 IB FT FROM SH AODU BUILDING MATERIAL TO KEDA PU RCHASE</t>
  </si>
  <si>
    <t xml:space="preserve"> 32,242,517.86</t>
  </si>
  <si>
    <t xml:space="preserve"> 26.09.2025 19:18:00</t>
  </si>
  <si>
    <t xml:space="preserve"> MOHAMED ABDALLAH MSATI REF:19986d1ddcfb7907 AGENCY FT FRO M MOHAMED ABDALLAH MSATI TO SHAODU AB17589035242832880861:LABANI MUS SA:Akiba N/A</t>
  </si>
  <si>
    <t xml:space="preserve"> 28,242,517.86</t>
  </si>
  <si>
    <t xml:space="preserve"> 26.09.2025 19:59:00</t>
  </si>
  <si>
    <t xml:space="preserve"> LABAN MUSA HAMISI REF:19986f7236712b01 SIMAPP FT FRO M LABAN MUSA HAMISI TO SHAODU N/A</t>
  </si>
  <si>
    <t xml:space="preserve"> 20,242,517.86</t>
  </si>
  <si>
    <t xml:space="preserve"> 26.09.2025 20:01:00</t>
  </si>
  <si>
    <t xml:space="preserve"> LABAN MUSA HAMISI REF:19986f960514abe6 SIMUSSD FT FR OM LABAN MUSA HAMISI TO SHAODU N/ A</t>
  </si>
  <si>
    <t xml:space="preserve"> 18,242,517.86</t>
  </si>
  <si>
    <t xml:space="preserve"> 27.09.2025 05:59:00</t>
  </si>
  <si>
    <t xml:space="preserve"> EMMANUEL ERNEST CHITALIKA REF:199891c144912892 SIMUSSD FT FR OM EMMANUEL ERNEST CHITALIKA TO SH AODU N/A</t>
  </si>
  <si>
    <t xml:space="preserve"> 27.09.2025 00:00:00</t>
  </si>
  <si>
    <t xml:space="preserve"> 1,867,500.00</t>
  </si>
  <si>
    <t xml:space="preserve"> 16,375,017.86</t>
  </si>
  <si>
    <t xml:space="preserve"> 27.09.2025 08:59:00</t>
  </si>
  <si>
    <t xml:space="preserve"> AMATE JOSEPH SHAYO REF:19989c123ba20a46 AGENCY FT FRO M AMATE JOSEPH SHAYO TO SHAODU AB1 7589527597765080302:Furaha:Cash N/ A</t>
  </si>
  <si>
    <t xml:space="preserve"> 27,925,017.86</t>
  </si>
  <si>
    <t xml:space="preserve"> 27.09.2025 09:14:00</t>
  </si>
  <si>
    <t xml:space="preserve"> LABAN MUSA HAMISI REF:19989cf6a6c73876 SIMAPP FT FRO M LABAN MUSA HAMISI TO SHAODU N/A</t>
  </si>
  <si>
    <t xml:space="preserve"> 19,925,017.86</t>
  </si>
  <si>
    <t xml:space="preserve"> 27.09.2025 09:16:00</t>
  </si>
  <si>
    <t xml:space="preserve"> LABAN MUSA HAMISI REF:19989d0da8b9ea68 SIMUSSD FT FR OM LABAN MUSA HAMISI TO SHAODU N/ A</t>
  </si>
  <si>
    <t xml:space="preserve"> 17,925,017.86</t>
  </si>
  <si>
    <t xml:space="preserve"> 27.09.2025 09:59:00</t>
  </si>
  <si>
    <t xml:space="preserve"> KINGDOM BUILDING MATERIAL REF:19989f818bacf9f5 IB FT FROM SH AODU BUILDING MATERIAL TO KINGDOM PURCHASE</t>
  </si>
  <si>
    <t xml:space="preserve"> 22,325,017.86</t>
  </si>
  <si>
    <t xml:space="preserve"> 27.09.2025 10:55:00</t>
  </si>
  <si>
    <t xml:space="preserve"> SWEDI ANDREA MWENDA REF:1998a2ba8371e863 SIMAPP FT FRO M SWEDI ANDREA MWENDA TO SHAODU N /A</t>
  </si>
  <si>
    <t xml:space="preserve"> 23,257,017.86</t>
  </si>
  <si>
    <t xml:space="preserve"> 27.09.2025 11:44:00</t>
  </si>
  <si>
    <t xml:space="preserve"> ALOYCE NATANAHAEL NGEWE REF:1998a582312ee9ca AGENCY FT FRO M ALOYCE NATANAHAEL NGEWE TO SHAOD U AB17589626553317768998:Daud:Akib a N/A</t>
  </si>
  <si>
    <t xml:space="preserve"> 14,550,000.00</t>
  </si>
  <si>
    <t xml:space="preserve"> 38,097,017.86</t>
  </si>
  <si>
    <t xml:space="preserve"> 27.09.2025 11:51:00</t>
  </si>
  <si>
    <t xml:space="preserve"> AMATE JOSEPH SHAYO REF:1998a5ea865d380a AGENCY FT FRO M AMATE JOSEPH SHAYO TO SHAODU AB1 7589630828552154340:Furaha:Cash N/ A</t>
  </si>
  <si>
    <t xml:space="preserve"> 145,000.00</t>
  </si>
  <si>
    <t xml:space="preserve"> 37,952,017.86</t>
  </si>
  <si>
    <t xml:space="preserve"> 27.09.2025 12:11:00</t>
  </si>
  <si>
    <t xml:space="preserve"> PETER ANTHON PAUL REF:1998a70d1c83fb61 SIMAPP FT FRO M PETER ANTHON PAUL TO SHAODU sehe mu ya malipo ya deni N/A</t>
  </si>
  <si>
    <t xml:space="preserve"> 876,000.00</t>
  </si>
  <si>
    <t xml:space="preserve"> 38,828,017.86</t>
  </si>
  <si>
    <t xml:space="preserve"> 27.09.2025 12:23:00</t>
  </si>
  <si>
    <t xml:space="preserve"> JONAS JUSTIN KIMARIO REF:1998a7c1a1a1d92a SIMAPP FT FRO M JONAS JUSTIN KIMARIO TO SHAODU N/A</t>
  </si>
  <si>
    <t xml:space="preserve"> 3,580,000.00</t>
  </si>
  <si>
    <t xml:space="preserve"> 45,308,017.86</t>
  </si>
  <si>
    <t xml:space="preserve"> 27.09.2025 12:32:00</t>
  </si>
  <si>
    <t xml:space="preserve"> EDGAR CHRISPINI SILAYO REF:1998a83d5e4918c6 SIMAPP FT FRO M EDGAR CHRISPINI SILAYO TO SHAODU N/A</t>
  </si>
  <si>
    <t xml:space="preserve"> 43,858,017.86</t>
  </si>
  <si>
    <t xml:space="preserve"> 27.09.2025 14:23:00</t>
  </si>
  <si>
    <t xml:space="preserve"> KEDA (TANZANIA) CERAMICS REF:1998ae9c8fb319a1 IB FT FROM SH AODU BUILDING MATERIAL TO KEDA PU RCHASE</t>
  </si>
  <si>
    <t xml:space="preserve"> 43,850,000.00</t>
  </si>
  <si>
    <t xml:space="preserve"> 8,017.86</t>
  </si>
  <si>
    <t xml:space="preserve"> 27.09.2025 15:29:00</t>
  </si>
  <si>
    <t xml:space="preserve"> CHEN GUANYING REF:1998b266fa5ccaa7 SIMAPP FT FRO M CHEN GUANYING TO SHAODU N/A</t>
  </si>
  <si>
    <t xml:space="preserve"> 8,362,000.00</t>
  </si>
  <si>
    <t xml:space="preserve"> 12,570,017.86</t>
  </si>
  <si>
    <t xml:space="preserve"> 28.09.2025 14:12:00</t>
  </si>
  <si>
    <t xml:space="preserve"> DAUDI DANIEL KIULA REF:1999006000f888b9 SIMUSSD FT FR OM DAUDI DANIEL KIULA TO SHAODU N /A</t>
  </si>
  <si>
    <t xml:space="preserve"> 28.09.2025 00:00:00</t>
  </si>
  <si>
    <t xml:space="preserve"> 10,470,017.86</t>
  </si>
  <si>
    <t xml:space="preserve"> 28.09.2025 16:22:00</t>
  </si>
  <si>
    <t xml:space="preserve"> NAFUU GENERAL SUPPLY REF:199907d79e6c2bc5 AGENCY FT FRO M NAFUU GENERAL SUPPLY TO SHAODU A B17590657659384216832:HUSSEIN SHAK IR:BUSSENESS N/A</t>
  </si>
  <si>
    <t xml:space="preserve"> 937,000.00</t>
  </si>
  <si>
    <t xml:space="preserve"> 79,486,807.86</t>
  </si>
  <si>
    <t xml:space="preserve"> 29.09.2025 08:08:00</t>
  </si>
  <si>
    <t xml:space="preserve"> 1019927416 REF:19993df18e6939e1 ESB TIPS YAS/ ZANTEL 501-25792214774643 25571302 7260 DEOGRATIAS MSANGI TO SHAODU B UILDING MATERIAL LIMITED</t>
  </si>
  <si>
    <t xml:space="preserve"> 29.09.2025 00:00:00</t>
  </si>
  <si>
    <t xml:space="preserve"> 78,026,807.86</t>
  </si>
  <si>
    <t xml:space="preserve"> 29.09.2025 08:28:00</t>
  </si>
  <si>
    <t xml:space="preserve"> ISACK MINZI MABELA REF:19993f1f93c36a68 AGENCY FT FRO M ISACK MINZI MABELA TO SHAODU AB1 7591237320938232902:Msangi:Akiba N /A</t>
  </si>
  <si>
    <t xml:space="preserve"> 76,566,807.86</t>
  </si>
  <si>
    <t xml:space="preserve"> 29.09.2025 08:45:00</t>
  </si>
  <si>
    <t xml:space="preserve"> LABAN MUSA HAMISI REF:19994013ee8d69e6 SIMAPP FT FRO M LABAN MUSA HAMISI TO SHAODU N/A</t>
  </si>
  <si>
    <t xml:space="preserve"> 7,219,895.00</t>
  </si>
  <si>
    <t xml:space="preserve"> 69,346,912.86</t>
  </si>
  <si>
    <t xml:space="preserve"> 29.09.2025 09:14:00</t>
  </si>
  <si>
    <t xml:space="preserve"> JIUXING TANZANIA MINING C REF:199941b800bb9a14 IB FT FROM JI UXING TANZANIA MINING C TO SHAODU CEMENT</t>
  </si>
  <si>
    <t xml:space="preserve"> 21,900,000.00</t>
  </si>
  <si>
    <t xml:space="preserve"> 47,446,912.86</t>
  </si>
  <si>
    <t xml:space="preserve"> 29.09.2025 09:17:00</t>
  </si>
  <si>
    <t xml:space="preserve"> MARIAMU HASSAN KIZUNGU REF:199941e78dd049d8 SIMAPP FT FRO M MARIAMU HASSAN KIZUNGU TO SHAODU Lulu Cement N/A</t>
  </si>
  <si>
    <t xml:space="preserve"> 45,446,912.86</t>
  </si>
  <si>
    <t xml:space="preserve"> 29.09.2025 09:23:00</t>
  </si>
  <si>
    <t xml:space="preserve"> DAUDI JUMA KIBINGIRA REF:19994244970fcb5c SIMAPP FT FRO M DAUDI JUMA KIBINGIRA TO SHAODU N/A</t>
  </si>
  <si>
    <t xml:space="preserve"> 53,886,912.86</t>
  </si>
  <si>
    <t xml:space="preserve"> 29.09.2025 09:44:00</t>
  </si>
  <si>
    <t xml:space="preserve"> MWANAISHA AMIRI MGOSI REF:19994374af2d598b SIMAPP FT FRO M MWANAISHA AMIRI MGOSI TO SHAODU N/A</t>
  </si>
  <si>
    <t xml:space="preserve"> 165,000.00</t>
  </si>
  <si>
    <t xml:space="preserve"> 104,483,912.86</t>
  </si>
  <si>
    <t xml:space="preserve"> 29.09.2025 09:58:00</t>
  </si>
  <si>
    <t xml:space="preserve"> SHABANI ISSAH APEMBELE REF:19994445a124aab4 SIMAPP FT FRO M SHABANI ISSAH APEMBELE TO SHAODU N/A</t>
  </si>
  <si>
    <t xml:space="preserve"> 98,483,912.86</t>
  </si>
  <si>
    <t xml:space="preserve"> 29.09.2025 10:21:00</t>
  </si>
  <si>
    <t xml:space="preserve"> SWEDI ANDREA MWENDA REF:1999458cccb0a96d SIMAPP FT FRO M SWEDI ANDREA MWENDA TO SHAODU N /A</t>
  </si>
  <si>
    <t xml:space="preserve"> 628,000.00</t>
  </si>
  <si>
    <t xml:space="preserve"> 97,855,912.86</t>
  </si>
  <si>
    <t xml:space="preserve"> 29.09.2025 10:30:00</t>
  </si>
  <si>
    <t xml:space="preserve"> MASALU JAMES BUKWIMBA REF:19994617ca3b7b34 AGENCY FT FRO M MASALU JAMES BUKWIMBA TO SHAODU AB17591310398764897190:Shabani:Kuw eka N/A</t>
  </si>
  <si>
    <t xml:space="preserve"> 17,588,000.00</t>
  </si>
  <si>
    <t xml:space="preserve"> 80,267,912.86</t>
  </si>
  <si>
    <t xml:space="preserve"> 29.09.2025 10:35:00</t>
  </si>
  <si>
    <t xml:space="preserve"> SIMON EMMANUEL KIKWELELE REF:199946567979ab0d AGENCY FT FRO M SIMON EMMANUEL KIKWELELE TO SHAO DU AB17591312959023480934:Joseph s angalai:Deposit N/A</t>
  </si>
  <si>
    <t xml:space="preserve"> 79,267,912.86</t>
  </si>
  <si>
    <t xml:space="preserve"> 29.09.2025 11:09:00</t>
  </si>
  <si>
    <t xml:space="preserve"> KEDA (TANZANIA) CERAMICS REF:19994848a4e45855 IB FT FROM SH AODU BUILDING MATERIAL TO KEDA PU RCHASE</t>
  </si>
  <si>
    <t xml:space="preserve"> 79,000,000.00</t>
  </si>
  <si>
    <t xml:space="preserve"> 5,559,912.86</t>
  </si>
  <si>
    <t xml:space="preserve"> 29.09.2025 11:11:00</t>
  </si>
  <si>
    <t xml:space="preserve"> JIMSON PETRO MBEMBAT REF:1999486833aaf986 SIMAPP FT FRO M JIMSON PETRO MBEMBAT TO SHAODU d eni N/A</t>
  </si>
  <si>
    <t xml:space="preserve"> 2,646,000.00</t>
  </si>
  <si>
    <t xml:space="preserve"> 2,913,912.86</t>
  </si>
  <si>
    <t xml:space="preserve"> 29.09.2025 11:36:00</t>
  </si>
  <si>
    <t xml:space="preserve"> CANTIANUS E KWEYAMBA REF:199949da74bba868 SIMAPP FT FRO M CANTIANUS E KWEYAMBA TO SHAODU K ulipia Mzigo N/A</t>
  </si>
  <si>
    <t xml:space="preserve"> 3,043,912.86</t>
  </si>
  <si>
    <t xml:space="preserve"> 29.09.2025 12:08:00</t>
  </si>
  <si>
    <t xml:space="preserve"> MWAMVUA RAJABU AMANI REF:19994bb56a99dbb3 SIMAPP FT FRO M MWAMVUA RAJABU AMANI TO SHAODU N/A</t>
  </si>
  <si>
    <t xml:space="preserve"> 55,513,912.86</t>
  </si>
  <si>
    <t xml:space="preserve"> 29.09.2025 12:13:00</t>
  </si>
  <si>
    <t xml:space="preserve"> DENIS ONESPHOR MTENGA REF:19994bf063213975 SIMAPP FT FRO M DENIS ONESPHOR MTENGA TO SHAODU N/A</t>
  </si>
  <si>
    <t xml:space="preserve"> 51,223,912.86</t>
  </si>
  <si>
    <t xml:space="preserve"> 29.09.2025 12:35:00</t>
  </si>
  <si>
    <t xml:space="preserve"> JANE SABINUS WILLA REF:19994d3bdba22a7b AGENCY FT FRO M JANE SABINUS WILLA TO SHAODU AB1 7591385281564003887:AZIZA:MALIPO N /A</t>
  </si>
  <si>
    <t xml:space="preserve"> 41,223,912.86</t>
  </si>
  <si>
    <t xml:space="preserve"> 29.09.2025 12:37:00</t>
  </si>
  <si>
    <t xml:space="preserve"> DEOGRATIAS PROCHES TARIMO REF:19994d592cad8982 SIMAPP FT FRO M DEOGRATIAS PROCHES TARIMO TO SHA ODU malipo dide N/A</t>
  </si>
  <si>
    <t xml:space="preserve"> 31,423,912.86</t>
  </si>
  <si>
    <t xml:space="preserve"> 29.09.2025 13:11:00</t>
  </si>
  <si>
    <t xml:space="preserve"> HERY BATHOLOMEW DANDA REF:19994f50a0f2c9f5 SIMAPP FT FRO M HERY BATHOLOMEW DANDA TO SHAODU N/A</t>
  </si>
  <si>
    <t xml:space="preserve"> 83,979,912.86</t>
  </si>
  <si>
    <t xml:space="preserve"> 29.09.2025 13:23:00</t>
  </si>
  <si>
    <t xml:space="preserve"> HERIELI ALENSEMALI MOSHA REF:19994ff6d3d0c9be AGENCY FT FRO M HERIELI ALENSEMALI MOSHA TO SHAO DU AB17591413912113005489:EDISON:D eposits N/A</t>
  </si>
  <si>
    <t xml:space="preserve"> 73,979,912.86</t>
  </si>
  <si>
    <t xml:space="preserve"> 29.09.2025 13:24:00</t>
  </si>
  <si>
    <t xml:space="preserve"> HERIELI ALENSEMALI MOSHA REF:19995005291d4afe AGENCY FT FRO M HERIELI ALENSEMALI MOSHA TO SHAO DU AB17591414497089980364:EDISON:D eposits N/A</t>
  </si>
  <si>
    <t xml:space="preserve"> 8,574,000.00</t>
  </si>
  <si>
    <t xml:space="preserve"> 59,201,912.86</t>
  </si>
  <si>
    <t xml:space="preserve"> MARENGA INVESTMENT CO LTD REF:199950105ece5ad3 AGENCY FT FRO M MARENGA INVESTMENT CO LTD TO SHA ODU AB17591414957771147199:Tupe si ze:Dep N/A</t>
  </si>
  <si>
    <t xml:space="preserve"> 6,204,000.00</t>
  </si>
  <si>
    <t xml:space="preserve"> 67,775,912.86</t>
  </si>
  <si>
    <t xml:space="preserve"> 29.09.2025 14:22:00</t>
  </si>
  <si>
    <t xml:space="preserve"> WAZIRI OMARI MWINGWA REF:19995357c2236a8f AGENCY FT FRO M WAZIRI OMARI MWINGWA TO SHAODU A B17591449337837510365:CRC:Manunuzi N/A</t>
  </si>
  <si>
    <t xml:space="preserve"> 60,721,912.86</t>
  </si>
  <si>
    <t xml:space="preserve"> 29.09.2025 14:48:00</t>
  </si>
  <si>
    <t xml:space="preserve"> VIVA COMPOSITE PANEL CO L REF:199954dd097a89b5 IB FT FROM SH AODU BUILDING MATERIAL TO VIVA PU RCHASE</t>
  </si>
  <si>
    <t xml:space="preserve"> 42,721,912.86</t>
  </si>
  <si>
    <t xml:space="preserve"> 29.09.2025 14:55:00</t>
  </si>
  <si>
    <t xml:space="preserve"> PRISCA DONALD SHIRIMA REF:19995537901669b4 SIMAPP FT FRO M PRISCA DONALD SHIRIMA TO SHAODU N/A</t>
  </si>
  <si>
    <t xml:space="preserve"> 39,221,912.86</t>
  </si>
  <si>
    <t xml:space="preserve"> 29.09.2025 15:27:00</t>
  </si>
  <si>
    <t xml:space="preserve"> KEDA (TANZANIA) CERAMICS REF:199957185debab2e IB FT FROM SH AODU BUILDING MATERIAL TO KEDA PU RCHASE</t>
  </si>
  <si>
    <t xml:space="preserve"> 8,221,912.86</t>
  </si>
  <si>
    <t xml:space="preserve"> 29.09.2025 18:07:00</t>
  </si>
  <si>
    <t xml:space="preserve"> ALIHUSEIN M SHARIFF OR FA REF:1999603faf17586e SIMAPP FT FRO M ALIHUSEIN M SHARIFF OR FA TO SHA ODU N/A</t>
  </si>
  <si>
    <t xml:space="preserve"> 36,971,912.86</t>
  </si>
  <si>
    <t xml:space="preserve"> 29.09.2025 18:42:00</t>
  </si>
  <si>
    <t xml:space="preserve"> TZ 241IBOT252720092 SICHUAN ROAD AND BRIDGE GROUPCORP INVPayment</t>
  </si>
  <si>
    <t xml:space="preserve"> 28,571,912.86</t>
  </si>
  <si>
    <t xml:space="preserve"> 29.09.2025 19:02:00</t>
  </si>
  <si>
    <t xml:space="preserve"> HERY BATHOLOMEW DANDA REF:199963606e18b964 SIMAPP FT FRO M HERY BATHOLOMEW DANDA TO SHAODU N/A</t>
  </si>
  <si>
    <t xml:space="preserve"> 25,571,912.86</t>
  </si>
  <si>
    <t xml:space="preserve"> 29.09.2025 19:23:00</t>
  </si>
  <si>
    <t xml:space="preserve"> JOSEPH MENDE REF:199964900717396f SIMAPP FT FRO M JOSEPH MENDE TO SHAODU tiles box 1 N/A</t>
  </si>
  <si>
    <t xml:space="preserve"> 25,000.00</t>
  </si>
  <si>
    <t xml:space="preserve"> 25,546,912.86</t>
  </si>
  <si>
    <t xml:space="preserve"> 29.09.2025 19:43:00</t>
  </si>
  <si>
    <t xml:space="preserve"> MUHARRAM ISMAIL RASHID REF:199965c0c8f2d85c AGENCY FT FRO M MUHARRAM ISMAIL RASHID TO SHAODU AB17591642382102475861:JUMANNE:Ma nunuzi ya bidhaa N/A</t>
  </si>
  <si>
    <t xml:space="preserve"> 24,096,912.86</t>
  </si>
  <si>
    <t xml:space="preserve"> 29.09.2025 20:22:00</t>
  </si>
  <si>
    <t xml:space="preserve"> SWEDI ANDREA MWENDA REF:199967fa5129ea48 SIMAPP FT FRO M SWEDI ANDREA MWENDA TO SHAODU N /A</t>
  </si>
  <si>
    <t xml:space="preserve"> 30.09.2025 00:00:00</t>
  </si>
  <si>
    <t xml:space="preserve"> 2,783,000.00</t>
  </si>
  <si>
    <t xml:space="preserve"> 26,879,912.86</t>
  </si>
  <si>
    <t xml:space="preserve"> 30.09.2025 10:04:00</t>
  </si>
  <si>
    <t xml:space="preserve"> AGRICOLA THEOBARD MARCO REF:19999700da81185e AGENCY FT FRO M AGRICOLA THEOBARD MARCO TO SHAOD U AB17592158810122869137:Inod:Depo sits N/A</t>
  </si>
  <si>
    <t xml:space="preserve"> 3,660,000.00</t>
  </si>
  <si>
    <t xml:space="preserve"> 30,539,912.86</t>
  </si>
  <si>
    <t xml:space="preserve"> 30.09.2025 10:14:00</t>
  </si>
  <si>
    <t xml:space="preserve"> MWANAISHA AMIRI MGOSI REF:1999979443377805 SIMUSSD FT FR OM MWANAISHA AMIRI MGOSI TO SHAODU N/A</t>
  </si>
  <si>
    <t xml:space="preserve"> 54,673,912.86</t>
  </si>
  <si>
    <t xml:space="preserve"> 30.09.2025 10:15:00</t>
  </si>
  <si>
    <t xml:space="preserve"> MOHAMED RAJABU MBEGA REF:199997a21dc9998d SIMAPP FT FRO M MOHAMED RAJABU MBEGA TO SHAODU N/A</t>
  </si>
  <si>
    <t xml:space="preserve"> 1,105,000.00</t>
  </si>
  <si>
    <t xml:space="preserve"> 53,568,912.86</t>
  </si>
  <si>
    <t xml:space="preserve"> 30.09.2025 10:23:00</t>
  </si>
  <si>
    <t xml:space="preserve"> LABAN MUSA HAMISI REF:19999816ace6b9a7 SIMAPP FT FRO M LABAN MUSA HAMISI TO SHAODU N/A</t>
  </si>
  <si>
    <t xml:space="preserve"> 45,568,912.86</t>
  </si>
  <si>
    <t xml:space="preserve"> 30.09.2025 11:35:00</t>
  </si>
  <si>
    <t xml:space="preserve"> PENDO JOEL SAID REF:19999c39f8b83b57 AGENCY FT FRO M PENDO JOEL SAID TO SHAODU AB1759 2213580179906024:Omar Said:Deposit N/A</t>
  </si>
  <si>
    <t xml:space="preserve"> 6,957,000.00</t>
  </si>
  <si>
    <t xml:space="preserve"> 62,425,912.86</t>
  </si>
  <si>
    <t xml:space="preserve"> 30.09.2025 12:00:00</t>
  </si>
  <si>
    <t xml:space="preserve"> NANDALA NANDALA KIMWERA REF:19999da04036485c SIMAPP FT FRO M NANDALA NANDALA KIMWERA TO SHAOD U N/A</t>
  </si>
  <si>
    <t xml:space="preserve"> 61,375,912.86</t>
  </si>
  <si>
    <t xml:space="preserve"> 30.09.2025 12:10:00</t>
  </si>
  <si>
    <t xml:space="preserve"> OMAR SAID OMAR REF:19999e2d7c4b9b07 SIMAPP FT FRO M OMAR SAID OMAR TO SHAODU N/A</t>
  </si>
  <si>
    <t xml:space="preserve"> 57,475,912.86</t>
  </si>
  <si>
    <t xml:space="preserve"> 30.09.2025 13:47:00</t>
  </si>
  <si>
    <t xml:space="preserve"> MOLIWE MATHIAS SANGA REF:1999a3baace0db20 AGENCY FT FRO M MOLIWE MATHIAS SANGA TO SHAODU A B17592292249719959968:Steve:Weka N /A</t>
  </si>
  <si>
    <t xml:space="preserve"> 60,475,912.86</t>
  </si>
  <si>
    <t xml:space="preserve"> SALMA ABDAHRAMANI TIMTIM REF:1999a3c2db7ce9b5 AGENCY FT FRO M SALMA ABDAHRAMANI TIMTIM TO SHAO DU AB17592292585709717355:MPOGOLO: MALIPO N/A</t>
  </si>
  <si>
    <t xml:space="preserve"> 61,925,912.86</t>
  </si>
  <si>
    <t xml:space="preserve"> 30.09.2025 13:49:00</t>
  </si>
  <si>
    <t xml:space="preserve"> MOLIWE MATHIAS SANGA REF:1999a3e4ba06f944 AGENCY FT FRO M MOLIWE MATHIAS SANGA TO SHAODU A B17592293972089151410:Stev:Weka N/ A</t>
  </si>
  <si>
    <t xml:space="preserve"> 65,425,912.86</t>
  </si>
  <si>
    <t xml:space="preserve"> 30.09.2025 13:50:00</t>
  </si>
  <si>
    <t xml:space="preserve"> THEREZA JUMA KAZIGE REF:1999a3e582537b63 AGENCY FT FRO M THEREZA JUMA KAZIGE TO SHAODU AB 17592294004755766665:Said Salum:De posit N/A</t>
  </si>
  <si>
    <t xml:space="preserve"> 66,105,912.86</t>
  </si>
  <si>
    <t xml:space="preserve"> 30.09.2025 13:52:00</t>
  </si>
  <si>
    <t xml:space="preserve"> MOLIWE MATHIAS SANGA REF:1999a402b17f59ee AGENCY FT FRO M MOLIWE MATHIAS SANGA TO SHAODU A B17592295199889385840:Steve:Weka N /A</t>
  </si>
  <si>
    <t xml:space="preserve"> 69,405,912.86</t>
  </si>
  <si>
    <t xml:space="preserve"> 30.09.2025 13:54:00</t>
  </si>
  <si>
    <t xml:space="preserve"> THEREZA JUMA KAZIGE REF:1999a42812555869 AGENCY FT FRO M THEREZA JUMA KAZIGE TO SHAODU AB 17592296732212524094:Said Salum:Dp N/A</t>
  </si>
  <si>
    <t xml:space="preserve"> 18,000.00</t>
  </si>
  <si>
    <t xml:space="preserve"> 69,423,912.86</t>
  </si>
  <si>
    <t xml:space="preserve"> 30.09.2025 13:55:00</t>
  </si>
  <si>
    <t xml:space="preserve"> MOLIWE MATHIAS SANGA REF:1999a43758154856 AGENCY FT FRO M MOLIWE MATHIAS SANGA TO SHAODU A B17592297356459056998:Steve:Weka N /A</t>
  </si>
  <si>
    <t xml:space="preserve"> 72,623,912.86</t>
  </si>
  <si>
    <t xml:space="preserve"> 30.09.2025 13:58:00</t>
  </si>
  <si>
    <t xml:space="preserve"> MOLIWE MATHIAS SANGA REF:1999a467f72f583f AGENCY FT FRO M MOLIWE MATHIAS SANGA TO SHAODU A B17592299348128742738:Steve:Lipa N /A</t>
  </si>
  <si>
    <t xml:space="preserve"> 76,223,912.86</t>
  </si>
  <si>
    <t xml:space="preserve"> 30.09.2025 14:03:00</t>
  </si>
  <si>
    <t xml:space="preserve"> MOLIWE MATHIAS SANGA REF:1999a4a4eef24990 AGENCY FT FRO M MOLIWE MATHIAS SANGA TO SHAODU A B17592301844385151733:Steve:Weka N /A</t>
  </si>
  <si>
    <t xml:space="preserve"> 79,623,912.86</t>
  </si>
  <si>
    <t xml:space="preserve"> 30.09.2025 14:09:00</t>
  </si>
  <si>
    <t xml:space="preserve"> MOLIWE MATHIAS SANGA REF:1999a502e523490d AGENCY FT FRO M MOLIWE MATHIAS SANGA TO SHAODU A B17592305584204950244:Steve:Weka N /A</t>
  </si>
  <si>
    <t xml:space="preserve"> 82,723,912.86</t>
  </si>
  <si>
    <t xml:space="preserve"> 30.09.2025 14:25:00</t>
  </si>
  <si>
    <t xml:space="preserve"> MOLIWE MATHIAS SANGA REF:1999a5e7f736d864 AGENCY FT FRO M MOLIWE MATHIAS SANGA TO SHAODU A B17592315076143076477:STEVEN:D N/A</t>
  </si>
  <si>
    <t xml:space="preserve"> 85,623,912.86</t>
  </si>
  <si>
    <t xml:space="preserve"> 30.09.2025 14:37:00</t>
  </si>
  <si>
    <t xml:space="preserve"> TISIRA GENERAL ENTERPRISE REF:1999a69860a929d8 AGENCY FT FRO M TISIRA GENERAL ENTERPRISE TO SHA ODU AB17592322301323746203:SELEMAN I:Cash N/A</t>
  </si>
  <si>
    <t xml:space="preserve"> 11,020,000.00</t>
  </si>
  <si>
    <t xml:space="preserve"> 96,643,912.86</t>
  </si>
  <si>
    <t xml:space="preserve"> 30.09.2025 14:49:00</t>
  </si>
  <si>
    <t xml:space="preserve"> DENIS ONESPHOR MTENGA REF:1999a74ab6839a7c SIMAPP FT FRO M DENIS ONESPHOR MTENGA TO SHAODU N/A</t>
  </si>
  <si>
    <t xml:space="preserve"> 98,073,912.86</t>
  </si>
  <si>
    <t xml:space="preserve"> 30.09.2025 15:41:00</t>
  </si>
  <si>
    <t xml:space="preserve"> FUND TRANSFER FROM SHAODU BUILDING MATERIAL LIMITED CASH TRANSFER DONE AT TZ0014460</t>
  </si>
  <si>
    <t xml:space="preserve"> 138,073,912.86</t>
  </si>
  <si>
    <t xml:space="preserve"> 30.09.2025 16:46:00</t>
  </si>
  <si>
    <t xml:space="preserve"> CHRISTOPHER MATHEW NKUU REF:1999adfef482db73 AGENCY FT FRO M CHRISTOPHER MATHEW NKUU TO SHAOD U AB17592399902845888732:Swai:Kuwe ka N/A</t>
  </si>
  <si>
    <t xml:space="preserve"> 139,523,912.86</t>
  </si>
  <si>
    <t xml:space="preserve"> 30.09.2025 17:16:00</t>
  </si>
  <si>
    <t xml:space="preserve"> YESSE SIMON HINDA REF:1999afb98d53f91f SIMAPP FT FRO M YESSE SIMON HINDA TO SHAODU N/A</t>
  </si>
  <si>
    <t xml:space="preserve"> 139,541,912.86</t>
  </si>
  <si>
    <t xml:space="preserve"> 30.09.2025 17:56:00</t>
  </si>
  <si>
    <t xml:space="preserve"> XINGHAO GROUP COMPANY LIM REF:1999b1fccd5a79da IB FT FROM SH AODU BUILDING MATERIAL TO XINGHAO PURCHASE</t>
  </si>
  <si>
    <t xml:space="preserve"> 139,000,000.00</t>
  </si>
  <si>
    <t xml:space="preserve"> 6,261,912.86</t>
  </si>
  <si>
    <t xml:space="preserve"> 30.09.2025 19:49:00</t>
  </si>
  <si>
    <t xml:space="preserve"> MWAMVUA RAJABU AMANI REF:1999b87ca30299e2 SIMAPP FT FRO M MWAMVUA RAJABU AMANI TO SHAODU N/A</t>
  </si>
  <si>
    <t xml:space="preserve"> 3,401,912.86</t>
  </si>
  <si>
    <t xml:space="preserve"> 30.09.2025 21:24:00</t>
  </si>
  <si>
    <t xml:space="preserve"> GLOBAL ALUMINIUM LIMITED REF:1999bde5a89108c7 IB FT FROM SH AODU BUILDING MATERIAL TO GLOBAL PURCHASE</t>
  </si>
  <si>
    <t xml:space="preserve"> 1,912.86</t>
  </si>
  <si>
    <t xml:space="preserve"> 01.10.2025 08:08:00</t>
  </si>
  <si>
    <t xml:space="preserve"> EDGAR CHRISPINI SILAYO REF:1999e2c4b8be2a5f SIMAPP FT FRO M EDGAR CHRISPINI SILAYO TO SHAODU Malipo ya cement N/A</t>
  </si>
  <si>
    <t xml:space="preserve"> 01.10.2025 00:00:00</t>
  </si>
  <si>
    <t xml:space="preserve"> 23,613,112.86</t>
  </si>
  <si>
    <t xml:space="preserve"> 01.10.2025 08:17:00</t>
  </si>
  <si>
    <t xml:space="preserve"> E KAD INVESTMENT CO LTD REF:1999e340bace4a84 IB FT FROM E KAD INVESTMENT CO LTD TO SHAODU</t>
  </si>
  <si>
    <t xml:space="preserve"> 16,413,112.86</t>
  </si>
  <si>
    <t xml:space="preserve"> 01.10.2025 09:04:00</t>
  </si>
  <si>
    <t xml:space="preserve"> WINFRIDA CHRISTIAN MAHAVA REF:1999e5f8aee59ab5 SIMAPP FT FRO M WINFRIDA CHRISTIAN MAHAVA TO SHA ODU N/A</t>
  </si>
  <si>
    <t xml:space="preserve"> 13,573,112.86</t>
  </si>
  <si>
    <t xml:space="preserve"> 01.10.2025 09:35:00</t>
  </si>
  <si>
    <t xml:space="preserve"> LABAN MUSA HAMISI REF:1999e7b477700bcc SIMAPP FT FRO M LABAN MUSA HAMISI TO SHAODU N/A</t>
  </si>
  <si>
    <t xml:space="preserve"> 1,040,600.00</t>
  </si>
  <si>
    <t xml:space="preserve"> 12,532,512.86</t>
  </si>
  <si>
    <t xml:space="preserve"> 01.10.2025 10:00:00</t>
  </si>
  <si>
    <t xml:space="preserve"> NASSOR MOHAMED ISSA REF:1999e92e2fbd7a4e SIMAPP FT FRO M NASSOR MOHAMED ISSA TO SHAODU N /A</t>
  </si>
  <si>
    <t xml:space="preserve"> 26,222,512.86</t>
  </si>
  <si>
    <t xml:space="preserve"> SAMIR HASSAN FUMU REF:1999e92ae1b8cb65 SIMAPP FT FRO M SAMIR HASSAN FUMU TO SHAODU N/A</t>
  </si>
  <si>
    <t xml:space="preserve"> 3,690,000.00</t>
  </si>
  <si>
    <t xml:space="preserve"> 36,222,512.86</t>
  </si>
  <si>
    <t xml:space="preserve"> 01.10.2025 10:24:00</t>
  </si>
  <si>
    <t xml:space="preserve"> WINFRIDA CHRISTIAN MAHAVA REF:1999ea88cce22be6 SIMAPP FT FRO M WINFRIDA CHRISTIAN MAHAVA TO SHA ODU N/A</t>
  </si>
  <si>
    <t xml:space="preserve"> 77,312,512.86</t>
  </si>
  <si>
    <t xml:space="preserve"> 01.10.2025 10:53:00</t>
  </si>
  <si>
    <t xml:space="preserve"> KIZITO STEPHANO SOMA REF:1999ec36ff70db63 AGENCY FT FRO M KIZITO STEPHANO SOMA TO SHAODU A B17593052309646377335:Stev:Kuweka N/A</t>
  </si>
  <si>
    <t xml:space="preserve"> 74,812,512.86</t>
  </si>
  <si>
    <t xml:space="preserve"> 01.10.2025 10:55:00</t>
  </si>
  <si>
    <t xml:space="preserve"> RUTABANA INVESTMENT REF:1999ec52857b1bbe SIMAPP FT FRO M RUTABANA INVESTMENT TO SHAODU Ma nunuzi ya tilies N/A</t>
  </si>
  <si>
    <t xml:space="preserve"> 74,022,512.86</t>
  </si>
  <si>
    <t xml:space="preserve"> 01.10.2025 11:16:00</t>
  </si>
  <si>
    <t xml:space="preserve"> DAUDI JUMA KIBINGIRA REF:1999ed7c7737481f SIMAPP FT FRO M DAUDI JUMA KIBINGIRA TO SHAODU N/A</t>
  </si>
  <si>
    <t xml:space="preserve"> 73,472,512.86</t>
  </si>
  <si>
    <t xml:space="preserve"> 01.10.2025 11:20:00</t>
  </si>
  <si>
    <t xml:space="preserve"> WINFRIDA CHRISTIAN MAHAVA REF:1999edb9b20768ff SIMAPP FT FRO M WINFRIDA CHRISTIAN MAHAVA TO SHA ODU N/A</t>
  </si>
  <si>
    <t xml:space="preserve"> 73,447,512.86</t>
  </si>
  <si>
    <t xml:space="preserve"> 01.10.2025 11:38:00</t>
  </si>
  <si>
    <t xml:space="preserve"> RAJABU BONZA HASSAN REF:1999eebdcbfcbbc9 AGENCY FT FRO M RAJABU BONZA HASSAN TO SHAODU AB 17593078691032967825:Levina nguma: Akiba N/A</t>
  </si>
  <si>
    <t xml:space="preserve"> 71,997,512.86</t>
  </si>
  <si>
    <t xml:space="preserve"> 01.10.2025 11:39:00</t>
  </si>
  <si>
    <t xml:space="preserve"> AMIRI MASOUDI KATUNDU REF:1999eecb61b7680f AGENCY FT FRO M AMIRI MASOUDI KATUNDU TO SHAODU AB17593079263716675988:Mariam:dp N /A</t>
  </si>
  <si>
    <t xml:space="preserve"> 20,200,000.00</t>
  </si>
  <si>
    <t xml:space="preserve"> 51,797,512.86</t>
  </si>
  <si>
    <t xml:space="preserve"> 01.10.2025 13:59:00</t>
  </si>
  <si>
    <t xml:space="preserve"> ISIYAKA HARIDI MFUMYA REF:1999f6d22731894e AGENCY FT FRO M ISIYAKA HARIDI MFUMYA TO SHAODU AB17593163530972861939:Herode:Weka N/A</t>
  </si>
  <si>
    <t xml:space="preserve"> 52,647,512.86</t>
  </si>
  <si>
    <t xml:space="preserve"> 01.10.2025 15:36:00</t>
  </si>
  <si>
    <t xml:space="preserve"> REF: 07e90a010f24a7e750 IB BATCH:11098389011025 salary</t>
  </si>
  <si>
    <t xml:space="preserve"> 4,733,796.00</t>
  </si>
  <si>
    <t xml:space="preserve"> 107,286,635.22</t>
  </si>
  <si>
    <t xml:space="preserve"> REF: 07e90a010f24a7e750 CHARGE:BATCH PAYMENT VIA INTBNK EventTypeCharge</t>
  </si>
  <si>
    <t xml:space="preserve"> 102,552,839.22</t>
  </si>
  <si>
    <t xml:space="preserve"> 102,524,041.22</t>
  </si>
  <si>
    <t xml:space="preserve"> 01.10.2025 15:44:00</t>
  </si>
  <si>
    <t xml:space="preserve"> DAVID R MARTIN REF:1999fcdaff189b8a AGENCY FT FRO M DAVID R MARTIN TO SHAODU AB17593 226805595439135:EZRA:Others N/A</t>
  </si>
  <si>
    <t xml:space="preserve"> 100,286,635.22</t>
  </si>
  <si>
    <t xml:space="preserve"> 01.10.2025 16:05:00</t>
  </si>
  <si>
    <t xml:space="preserve"> KIZITO STEPHANO SOMA REF:1999fe0f97ae2bde AGENCY FT FRO M KIZITO STEPHANO SOMA TO SHAODU A B17593239417803060968:Steve:Kuweka N/A</t>
  </si>
  <si>
    <t xml:space="preserve"> 267,450.00</t>
  </si>
  <si>
    <t xml:space="preserve"> 100,019,185.22</t>
  </si>
  <si>
    <t xml:space="preserve"> 01.10.2025 16:22:00</t>
  </si>
  <si>
    <t xml:space="preserve"> TD UNITED INVESTMENT LTD REF:1999ff079275bae5 IB FT FROM SH AODU BUILDING MATERIAL TO TD PURC HASE</t>
  </si>
  <si>
    <t xml:space="preserve"> 102,219,185.22</t>
  </si>
  <si>
    <t xml:space="preserve"> 01.10.2025 16:25:00</t>
  </si>
  <si>
    <t xml:space="preserve"> TUMAINI WILFRED KILEO REF:1999ff32494d29d5 AGENCY FT FRO M TUMAINI WILFRED KILEO TO SHAODU AB17593251354111790545:Mbice:Mslip o N/A</t>
  </si>
  <si>
    <t xml:space="preserve"> 23,800,000.00</t>
  </si>
  <si>
    <t xml:space="preserve"> 78,419,185.22</t>
  </si>
  <si>
    <t xml:space="preserve"> 01.10.2025 16:28:00</t>
  </si>
  <si>
    <t xml:space="preserve"> NESTO PASTORY TARIMO REF:1999ff5423b7fa8f SIMAPP FT FRO M NESTO PASTORY TARIMO TO SHAODU N/A</t>
  </si>
  <si>
    <t xml:space="preserve"> 836,000.00</t>
  </si>
  <si>
    <t xml:space="preserve"> 77,583,185.22</t>
  </si>
  <si>
    <t xml:space="preserve"> 01.10.2025 16:52:00</t>
  </si>
  <si>
    <t xml:space="preserve"> DAVID R MARTIN REF:199a00c1e17f0bed AGENCY FT FRO M DAVID R MARTIN TO SHAODU AB17593 267719884911180:EZRA:Others N/A</t>
  </si>
  <si>
    <t xml:space="preserve"> 85,583,185.22</t>
  </si>
  <si>
    <t xml:space="preserve"> 01.10.2025 18:44:00</t>
  </si>
  <si>
    <t xml:space="preserve"> KINGSUN STEEL LIMITED REF:199a07244256c9cc IB FT FROM SH AODU BUILDING MATERIAL TO KINGSUN PURCHASE</t>
  </si>
  <si>
    <t xml:space="preserve"> 51,554,000.00</t>
  </si>
  <si>
    <t xml:space="preserve"> -29,300,814.78</t>
  </si>
  <si>
    <t xml:space="preserve"> 01.10.2025 18:48:00</t>
  </si>
  <si>
    <t xml:space="preserve"> GLOBAL ALUMINIUM LIMITED REF:199a0761fb43981d IB FT FROM SH AODU BUILDING MATERIAL TO GLOBAL PURCHASE</t>
  </si>
  <si>
    <t xml:space="preserve"> 15,400,000.00</t>
  </si>
  <si>
    <t xml:space="preserve"> -13,900,814.78</t>
  </si>
  <si>
    <t xml:space="preserve"> 01.10.2025 18:57:00</t>
  </si>
  <si>
    <t xml:space="preserve"> VIVA COMPOSITE PANEL CO L REF:199a07e360d71bd3 IB FT FROM SH AODU BUILDING MATERIAL TO VIVA PU RCHASE</t>
  </si>
  <si>
    <t xml:space="preserve"> 16,265,000.00</t>
  </si>
  <si>
    <t xml:space="preserve"> 2,364,185.22</t>
  </si>
  <si>
    <t xml:space="preserve"> 01.10.2025 22:04:00</t>
  </si>
  <si>
    <t xml:space="preserve"> SWEDI ANDREA MWENDA REF:199a128f30737a14 SIMAPP FT FRO M SWEDI ANDREA MWENDA TO SHAODU N /A</t>
  </si>
  <si>
    <t xml:space="preserve"> 02.10.2025 00:00:00</t>
  </si>
  <si>
    <t xml:space="preserve"> 2,950,000.00</t>
  </si>
  <si>
    <t xml:space="preserve"> 43,946,185.22</t>
  </si>
  <si>
    <t xml:space="preserve"> 02.10.2025 09:13:00</t>
  </si>
  <si>
    <t xml:space="preserve"> JOSEPH MENDE REF:199a38ddc84919dd SIMAPP FT FRO M JOSEPH MENDE TO SHAODU box 15 kw a 17 N/A</t>
  </si>
  <si>
    <t xml:space="preserve"> 956,000.00</t>
  </si>
  <si>
    <t xml:space="preserve"> 42,990,185.22</t>
  </si>
  <si>
    <t xml:space="preserve"> 02.10.2025 09:57:00</t>
  </si>
  <si>
    <t xml:space="preserve"> MASHAKA JUMA RAMADHANI REF:199a3b5ffe48ea34 AGENCY FT FRO M MASHAKA JUMA RAMADHANI TO SHAODU AB17593882371121856603:MBASI:MALI PO N/A</t>
  </si>
  <si>
    <t xml:space="preserve"> 37,990,185.22</t>
  </si>
  <si>
    <t xml:space="preserve"> 02.10.2025 10:00:00</t>
  </si>
  <si>
    <t xml:space="preserve"> MASHAKA JUMA RAMADHANI REF:199a3b8a34ee2a32 AGENCY FT FRO M MASHAKA JUMA RAMADHANI TO SHAODU AB17593884100428017369:MBASI:Mali po N/A</t>
  </si>
  <si>
    <t xml:space="preserve"> 33,970,185.22</t>
  </si>
  <si>
    <t xml:space="preserve"> 02.10.2025 10:01:00</t>
  </si>
  <si>
    <t xml:space="preserve"> MASHAKA JUMA RAMADHANI REF:199a3ba3035c5a34 AGENCY FT FRO M MASHAKA JUMA RAMADHANI TO SHAODU AB17593885115347319757:MBASI:Mali po N/A</t>
  </si>
  <si>
    <t xml:space="preserve"> 32,970,185.22</t>
  </si>
  <si>
    <t xml:space="preserve"> 02.10.2025 10:15:00</t>
  </si>
  <si>
    <t xml:space="preserve"> ALLY SELEMANI MVUGARO REF:199a3c64f46f9a22 SIMAPP FT FRO M ALLY SELEMANI MVUGARO TO SHAODU N/A</t>
  </si>
  <si>
    <t xml:space="preserve"> 28,830,185.22</t>
  </si>
  <si>
    <t xml:space="preserve"> 02.10.2025 10:24:00</t>
  </si>
  <si>
    <t xml:space="preserve"> MONICA SIMEO MWITA REF:199a3cf1f67eb9d4 SIMAPP FT FRO M MONICA SIMEO MWITA TO SHAODU Mal ipo ya vioo N/A</t>
  </si>
  <si>
    <t xml:space="preserve"> 24,630,185.22</t>
  </si>
  <si>
    <t xml:space="preserve"> 02.10.2025 11:40:00</t>
  </si>
  <si>
    <t xml:space="preserve"> MARIAM OTHUMAN AWADHI REF:199a414c52649875 SIMAPP FT FRO M MARIAM OTHUMAN AWADHI TO SHAODU cement 100 pcs N/A</t>
  </si>
  <si>
    <t xml:space="preserve"> 58,440,185.22</t>
  </si>
  <si>
    <t xml:space="preserve"> 02.10.2025 11:43:00</t>
  </si>
  <si>
    <t xml:space="preserve"> RAJABU BONZA HASSAN REF:199a41751da0ca5d AGENCY FT FRO M RAJABU BONZA HASSAN TO SHAODU AB 17593946150828534150:Revina:Akiba N/A</t>
  </si>
  <si>
    <t xml:space="preserve"> 56,990,185.22</t>
  </si>
  <si>
    <t xml:space="preserve"> 02.10.2025 11:46:00</t>
  </si>
  <si>
    <t xml:space="preserve"> TUMAINI WILFRED KILEO REF:199a41a618284b26 AGENCY FT FRO M TUMAINI WILFRED KILEO TO SHAODU AB17593948158654908308:Mbice vicen t:Malipo N/A</t>
  </si>
  <si>
    <t xml:space="preserve"> 46,260,185.22</t>
  </si>
  <si>
    <t xml:space="preserve"> 02.10.2025 11:59:00</t>
  </si>
  <si>
    <t xml:space="preserve"> TUMAINI WILFRED KILEO REF:199a425850313801 AGENCY FT FRO M TUMAINI WILFRED KILEO TO SHAODU AB17593955459363825721:Vice:Malipo N/A</t>
  </si>
  <si>
    <t xml:space="preserve"> 45,260,185.22</t>
  </si>
  <si>
    <t xml:space="preserve"> 02.10.2025 12:15:00</t>
  </si>
  <si>
    <t xml:space="preserve"> KHERI RAJABU KHERI REF:199a434b17f5ab24 AGENCY FT FRO M KHERI RAJABU KHERI TO SHAODU AB1 7593965402207303165:Mariam Kizungu :Lulu Cement N/A</t>
  </si>
  <si>
    <t xml:space="preserve"> 42,260,185.22</t>
  </si>
  <si>
    <t xml:space="preserve"> 02.10.2025 13:05:00</t>
  </si>
  <si>
    <t xml:space="preserve"> REVOCATUS PETER MSANDAWE REF:199a4623ba69e980 SIMAPP FT FRO M REVOCATUS PETER MSANDAWE TO SHAO DU N/A</t>
  </si>
  <si>
    <t xml:space="preserve"> 185,000.00</t>
  </si>
  <si>
    <t xml:space="preserve"> 42,445,185.22</t>
  </si>
  <si>
    <t xml:space="preserve"> 02.10.2025 13:37:00</t>
  </si>
  <si>
    <t xml:space="preserve"> CANTIANUS E KWEYAMBA REF:199a47ff14a2f87b SIMAPP FT FRO M CANTIANUS E KWEYAMBA TO SHAODU N/A</t>
  </si>
  <si>
    <t xml:space="preserve"> 56,835,185.22</t>
  </si>
  <si>
    <t xml:space="preserve"> 02.10.2025 14:06:00</t>
  </si>
  <si>
    <t xml:space="preserve"> MARY GIBSONI ISSANGA REF:199a49a0a8166bf0 SIMAPP FT FRO M MARY GIBSONI ISSANGA TO SHAODU N/A</t>
  </si>
  <si>
    <t xml:space="preserve"> 1,760,000.00</t>
  </si>
  <si>
    <t xml:space="preserve"> 55,075,185.22</t>
  </si>
  <si>
    <t xml:space="preserve"> 02.10.2025 14:08:00</t>
  </si>
  <si>
    <t xml:space="preserve"> OMAR SAID OMAR REF:199a49bed6ee49fd SIMAPP FT FRO M OMAR SAID OMAR TO SHAODU N/A</t>
  </si>
  <si>
    <t xml:space="preserve"> 50,275,185.22</t>
  </si>
  <si>
    <t xml:space="preserve"> 02.10.2025 16:09:00</t>
  </si>
  <si>
    <t xml:space="preserve"> PRISCUS SEVERINE LASWAY REF:199a50b021491bf1 SIMAPP FT FRO M PRISCUS SEVERINE LASWAY TO SHAOD U N/A</t>
  </si>
  <si>
    <t xml:space="preserve"> 51,725,185.22</t>
  </si>
  <si>
    <t xml:space="preserve"> 02.10.2025 16:44:00</t>
  </si>
  <si>
    <t xml:space="preserve"> KIEMBA COMPANY LIMITED REF:199a52ad1dbddbeb AGENCY FT FRO M KIEMBA COMPANY LIMITED TO SHAODU AB17594126697921122802:Sameer:Dep osits N/A</t>
  </si>
  <si>
    <t xml:space="preserve"> 53,525,185.22</t>
  </si>
  <si>
    <t xml:space="preserve"> 02.10.2025 17:37:00</t>
  </si>
  <si>
    <t xml:space="preserve"> AC-10000070225</t>
  </si>
  <si>
    <t xml:space="preserve"> 53,523,925.22</t>
  </si>
  <si>
    <t xml:space="preserve"> AC-10000070225 REF: 199a55b635c02ae4 CHARGE:GEPG   PAYMENT VIA INTBNK</t>
  </si>
  <si>
    <t xml:space="preserve"> 53,516,925.22</t>
  </si>
  <si>
    <t xml:space="preserve"> NSSF MAIN ACCOUNT REF:199a55b635c02ae4 IB GePG BIL 9 95531740814 REC 925275371790708 SH AODU BUILDING MATERIAL</t>
  </si>
  <si>
    <t xml:space="preserve"> 51,587,191.82</t>
  </si>
  <si>
    <t xml:space="preserve"> 02.10.2025 18:05:00</t>
  </si>
  <si>
    <t xml:space="preserve"> AC-10000029543</t>
  </si>
  <si>
    <t xml:space="preserve"> 144.00</t>
  </si>
  <si>
    <t xml:space="preserve"> 51,587,047.82</t>
  </si>
  <si>
    <t xml:space="preserve"> AC-10000029543 REF: 199a575630079823 CHARGE:GEPG   PAYMENT VIA INTBNK</t>
  </si>
  <si>
    <t xml:space="preserve"> 51,586,247.82</t>
  </si>
  <si>
    <t xml:space="preserve"> WORKERS COMPENSATION FUND REF:199a575630079823 IB GePG BIL 9 91761090700 REC 925275371799864 SH AODU BUILDING MATERIAL</t>
  </si>
  <si>
    <t xml:space="preserve"> 51,538,004.48</t>
  </si>
  <si>
    <t xml:space="preserve"> 02.10.2025 18:07:00</t>
  </si>
  <si>
    <t xml:space="preserve"> 51,536,744.48</t>
  </si>
  <si>
    <t xml:space="preserve"> AC-10001500665 REF: 199a577154eb1afd CHARGE:GEPG   PAYMENT VIA INTBNK</t>
  </si>
  <si>
    <t xml:space="preserve"> 51,529,744.48</t>
  </si>
  <si>
    <t xml:space="preserve"> COMMISSIONER FOR DOMESTIC REF:199a577154eb1afd IB GePG BIL 9 984124114407 REC 925275371800679 S HAODU BUILDING MATERIAL</t>
  </si>
  <si>
    <t xml:space="preserve"> 50,990,740.85</t>
  </si>
  <si>
    <t xml:space="preserve"> 02.10.2025 18:10:00</t>
  </si>
  <si>
    <t xml:space="preserve"> 900.00</t>
  </si>
  <si>
    <t xml:space="preserve"> 50,989,840.85</t>
  </si>
  <si>
    <t xml:space="preserve"> AC-10001500665 REF: 199a579335d5a8cf CHARGE:GEPG   PAYMENT VIA INTBNK</t>
  </si>
  <si>
    <t xml:space="preserve"> 50,984,840.85</t>
  </si>
  <si>
    <t xml:space="preserve"> COMMISSIONER FOR DOMESTIC REF:199a579335d5a8cf IB GePG BIL 9 984124114415 REC 925275371801271 S HAODU BUILDING MATERIAL</t>
  </si>
  <si>
    <t xml:space="preserve"> 50,647,137.5</t>
  </si>
  <si>
    <t xml:space="preserve"> 51,889,434.15</t>
  </si>
  <si>
    <t xml:space="preserve"> 51,884,434.15</t>
  </si>
  <si>
    <t xml:space="preserve"> 02.10.2025 20:11:00</t>
  </si>
  <si>
    <t xml:space="preserve"> SWEDI ANDREA MWENDA REF:199a5e87edd448e3 SIMAPP FT FRO M SWEDI ANDREA MWENDA TO SHAODU N /A</t>
  </si>
  <si>
    <t xml:space="preserve"> 51,437,137.5</t>
  </si>
  <si>
    <t xml:space="preserve"> 03.10.2025 05:57:00</t>
  </si>
  <si>
    <t xml:space="preserve"> FURAHA MWANYARUKE NJABILI REF:199a8006a55b9a1b SIMAPP FT FRO M FURAHA MWANYARUKE NJABILI TO SHA ODU N/A</t>
  </si>
  <si>
    <t xml:space="preserve"> 03.10.2025 00:00:00</t>
  </si>
  <si>
    <t xml:space="preserve"> 802,000.00</t>
  </si>
  <si>
    <t xml:space="preserve"> 52,239,137.5</t>
  </si>
  <si>
    <t xml:space="preserve"> 03.10.2025 09:13:00</t>
  </si>
  <si>
    <t xml:space="preserve"> HAMAD RAMADHANI SHEWAI REF:199a8b4115e609e6 AGENCY FT FRO M HAMAD RAMADHANI SHEWAI TO SHAODU AB17594719967747094104:Kisoka:Dep N/A</t>
  </si>
  <si>
    <t xml:space="preserve"> 2,657,000.00</t>
  </si>
  <si>
    <t xml:space="preserve"> 54,931,137.5</t>
  </si>
  <si>
    <t xml:space="preserve"> 03.10.2025 09:47:00</t>
  </si>
  <si>
    <t xml:space="preserve"> JOSEPH MENDE REF:199a8d34d816bb53 SIMAPP FT FRO M JOSEPH MENDE TO SHAODU strips N/ A</t>
  </si>
  <si>
    <t xml:space="preserve"> 17,500.00</t>
  </si>
  <si>
    <t xml:space="preserve"> 54,913,637.5</t>
  </si>
  <si>
    <t xml:space="preserve"> 03.10.2025 11:04:00</t>
  </si>
  <si>
    <t xml:space="preserve"> PATRICK PHILIPO SANGA REF:199a919fce04d8e7 AGENCY FT FRO M PATRICK PHILIPO SANGA TO SHAODU AB17594786755828765756:NARDI:Malip o N/A</t>
  </si>
  <si>
    <t xml:space="preserve"> 72,200,637.5</t>
  </si>
  <si>
    <t xml:space="preserve"> 03.10.2025 12:09:00</t>
  </si>
  <si>
    <t xml:space="preserve"> PRISCUS MAIKO KANJE REF:199a955c15670849 SIMAPP FT FRO M PRISCUS MAIKO KANJE TO SHAODU N /A</t>
  </si>
  <si>
    <t xml:space="preserve"> 7,716,000.00</t>
  </si>
  <si>
    <t xml:space="preserve"> 64,484,637.5</t>
  </si>
  <si>
    <t xml:space="preserve"> 03.10.2025 15:16:00</t>
  </si>
  <si>
    <t xml:space="preserve"> JUMA ABDALLAH MANGOLE REF:199aa00cc0c7d816 SIMAPP FT FRO M JUMA ABDALLAH MANGOLE TO SHAODU N/A</t>
  </si>
  <si>
    <t xml:space="preserve"> 67,584,637.5</t>
  </si>
  <si>
    <t xml:space="preserve"> 03.10.2025 17:13:00</t>
  </si>
  <si>
    <t xml:space="preserve"> JUSTIN STAMEZA SHAO REF:199aa6b834675ba5 AGENCY FT FRO M JUSTIN STAMEZA SHAO TO SHAODU AB 17595007961119446500:Paints:Biasha ra N/A</t>
  </si>
  <si>
    <t xml:space="preserve"> 69,084,637.5</t>
  </si>
  <si>
    <t xml:space="preserve"> 03.10.2025 17:42:00</t>
  </si>
  <si>
    <t xml:space="preserve"> GLOBAL ALUMINIUM LIMITED REF:199aa85ec2be38f3 IB FT FROM SH AODU BUILDING MATERIAL TO GLOBAL PURCHASE</t>
  </si>
  <si>
    <t xml:space="preserve"> 9,084,637.5</t>
  </si>
  <si>
    <t xml:space="preserve"> 03.10.2025 18:43:00</t>
  </si>
  <si>
    <t xml:space="preserve"> ATHUMANI HAMISI MSOSA REF:199aabe0ad5e599c SIMAPP FT FRO M ATHUMANI HAMISI MSOSA TO SHAODU N/A</t>
  </si>
  <si>
    <t xml:space="preserve"> 14,359,637.5</t>
  </si>
  <si>
    <t xml:space="preserve"> 03.10.2025 19:29:00</t>
  </si>
  <si>
    <t xml:space="preserve"> SWEDI ANDREA MWENDA REF:199aae83376d4bf3 SIMAPP FT FRO M SWEDI ANDREA MWENDA TO SHAODU N /A</t>
  </si>
  <si>
    <t xml:space="preserve"> 1,037,500.00</t>
  </si>
  <si>
    <t xml:space="preserve"> 13,322,137.5</t>
  </si>
  <si>
    <t xml:space="preserve"> 04.10.2025 08:57:00</t>
  </si>
  <si>
    <t xml:space="preserve"> SAUVIUS JOAKIMU LAMIE REF:199adcbe66c9d947 AGENCY FT FRO M SAUVIUS JOAKIMU LAMIE TO SHAODU AB17595574446328180941:Jenga na sa we:Bidhaa N/A</t>
  </si>
  <si>
    <t xml:space="preserve"> 04.10.2025 00:00:00</t>
  </si>
  <si>
    <t xml:space="preserve"> 12,222,137.5</t>
  </si>
  <si>
    <t xml:space="preserve"> 04.10.2025 09:04:00</t>
  </si>
  <si>
    <t xml:space="preserve"> ANNA CHARLES EDSON REF:199add2c0adadbe7 SIMAPP FT FRO M ANNA CHARLES EDSON TO SHAODU N/ A</t>
  </si>
  <si>
    <t xml:space="preserve"> 12,642,137.5</t>
  </si>
  <si>
    <t xml:space="preserve"> 04.10.2025 09:07:00</t>
  </si>
  <si>
    <t xml:space="preserve"> IBRAHIM A KUCHUNGULA REF:199add52fc79ba67 AGENCY FT FRO M IBRAHIM A KUCHUNGULA TO SHAODU A B17595580530184988148:Ngofi:Deposi ts N/A</t>
  </si>
  <si>
    <t xml:space="preserve"> 14,102,137.5</t>
  </si>
  <si>
    <t xml:space="preserve"> 04.10.2025 09:34:00</t>
  </si>
  <si>
    <t xml:space="preserve"> MELKIZEDECK G THEODORY REF:199adee37c48ab82 AGENCY FT FRO M MELKIZEDECK G THEODORY TO SHAODU AB17595596935309511951:Denis:Paid N/A</t>
  </si>
  <si>
    <t xml:space="preserve"> 16,102,137.5</t>
  </si>
  <si>
    <t xml:space="preserve"> 04.10.2025 09:52:00</t>
  </si>
  <si>
    <t xml:space="preserve"> PROSPER SALVATOR MEELA REF:199adfe0d45fc9f9 SIMAPP FT FRO M PROSPER SALVATOR MEELA TO SHAODU N/A</t>
  </si>
  <si>
    <t xml:space="preserve"> 20,102,137.5</t>
  </si>
  <si>
    <t xml:space="preserve"> 04.10.2025 10:01:00</t>
  </si>
  <si>
    <t xml:space="preserve"> PROSTERO INV AND GEN TRDS REF:199ae061686b9be0 IB FT FROM PR OSTERO INV AND GEN TRDS TO SHAODU Cs</t>
  </si>
  <si>
    <t xml:space="preserve"> 28,102,137.5</t>
  </si>
  <si>
    <t xml:space="preserve"> 04.10.2025 10:07:00</t>
  </si>
  <si>
    <t xml:space="preserve"> EDGAR CHRISPINI SILAYO REF:199ae0c3702ec9d3 SIMAPP FT FRO M EDGAR CHRISPINI SILAYO TO SHAODU N/A</t>
  </si>
  <si>
    <t xml:space="preserve"> 29,552,137.5</t>
  </si>
  <si>
    <t xml:space="preserve"> 04.10.2025 10:09:00</t>
  </si>
  <si>
    <t xml:space="preserve"> FURAHA MWANYARUKE NJABILI REF:199ae0d9032ca921 SIMAPP FT FRO M FURAHA MWANYARUKE NJABILI TO SHA ODU N/A</t>
  </si>
  <si>
    <t xml:space="preserve"> 31,052,137.5</t>
  </si>
  <si>
    <t xml:space="preserve"> 04.10.2025 10:23:00</t>
  </si>
  <si>
    <t xml:space="preserve"> MOHAMED M KIMEA REF:199ae1a51c91f885 AGENCY FT FRO M MOHAMED M KIMEA TO SHAODU AB1759 5625836654479912:Furaha mwanyaruke njabili:Furaha mwanyaruke njabili N/A</t>
  </si>
  <si>
    <t xml:space="preserve"> 33,052,137.5</t>
  </si>
  <si>
    <t xml:space="preserve"> SALHA SHARIF YUSUF REF:199ae1b23030abf7 AGENCY FT FRO M SALHA SHARIF YUSUF TO SHAODU AB1 7595626373314951114:ALSON:Dp N/A</t>
  </si>
  <si>
    <t xml:space="preserve"> 40,052,137.5</t>
  </si>
  <si>
    <t xml:space="preserve"> 04.10.2025 11:06:00</t>
  </si>
  <si>
    <t xml:space="preserve"> AMEDEUS SISTY MUSHI REF:199ae426b4b94a6d AGENCY FT FRO M AMEDEUS SISTY MUSHI TO SHAODU AB 17595652120055317805:Odimo:Deposit N/A</t>
  </si>
  <si>
    <t xml:space="preserve"> 882,000.00</t>
  </si>
  <si>
    <t xml:space="preserve"> 40,934,137.5</t>
  </si>
  <si>
    <t xml:space="preserve"> 04.10.2025 11:21:00</t>
  </si>
  <si>
    <t xml:space="preserve"> ATHANAS L KABUJANJA REF:199ae500482789f2 AGENCY FT FRO M ATHANAS L KABUJANJA TO SHAODU AB 17595661030788940492:Iringa glass: Dep N/A</t>
  </si>
  <si>
    <t xml:space="preserve"> 2,080,000.00</t>
  </si>
  <si>
    <t xml:space="preserve"> 43,014,137.5</t>
  </si>
  <si>
    <t xml:space="preserve"> 04.10.2025 11:41:00</t>
  </si>
  <si>
    <t xml:space="preserve"> MAULID MOHAMED KAWALA REF:199ae61cc1f87b33 SIMAPP FT FRO M MAULID MOHAMED KAWALA TO SHAODU N/A</t>
  </si>
  <si>
    <t xml:space="preserve"> 64,094,137.5</t>
  </si>
  <si>
    <t xml:space="preserve"> 04.10.2025 11:53:00</t>
  </si>
  <si>
    <t xml:space="preserve"> OMAR SAID OMAR REF:199ae6d1f41f686e SIMAPP FT FRO M OMAR SAID OMAR TO SHAODU N/A</t>
  </si>
  <si>
    <t xml:space="preserve"> 54,094,137.5</t>
  </si>
  <si>
    <t xml:space="preserve"> 04.10.2025 13:48:00</t>
  </si>
  <si>
    <t xml:space="preserve"> BERTOLD BEDA KISHE REF:199aed6883412a03 AGENCY FT FRO M BERTOLD BEDA KISHE TO SHAODU AB1 7595749184199551650:BERTOLD KISHE: Malipo ya cement N/A</t>
  </si>
  <si>
    <t xml:space="preserve"> 59,174,137.5</t>
  </si>
  <si>
    <t xml:space="preserve"> 04.10.2025 13:54:00</t>
  </si>
  <si>
    <t xml:space="preserve"> KELVIN NGIRINGA MOSHI REF:199aedc3973e8a78 AGENCY FT FRO M KELVIN NGIRINGA MOSHI TO SHAODU AB17595752914547913637:Nyengi kora :Matumizi N/A</t>
  </si>
  <si>
    <t xml:space="preserve"> 57,374,137.5</t>
  </si>
  <si>
    <t xml:space="preserve"> 04.10.2025 16:45:00</t>
  </si>
  <si>
    <t xml:space="preserve"> MOHAMED M KIMEA REF:199af787e9986b7a AGENCY FT FRO M MOHAMED M KIMEA TO SHAODU AB1759 5855329943069495:Furaha mwanyaruke njabili:Furaha mwanyaruke njabili N/A</t>
  </si>
  <si>
    <t xml:space="preserve"> 58,972,137.5</t>
  </si>
  <si>
    <t xml:space="preserve"> 04.10.2025 17:33:00</t>
  </si>
  <si>
    <t xml:space="preserve"> FURAHA MWANYARUKE NJABILI REF:199afa4ca1c76b57 SIMAPP FT FRO M FURAHA MWANYARUKE NJABILI TO SHA ODU N/A</t>
  </si>
  <si>
    <t xml:space="preserve"> -58,227,862.5</t>
  </si>
  <si>
    <t xml:space="preserve"> 04.10.2025 18:09:00</t>
  </si>
  <si>
    <t xml:space="preserve"> GLOBAL ALUMINIUM LIMITED REF:199afc4e14b07afa IB FT FROM SH AODU BUILDING MATERIAL TO GLOBAL PURCHASE</t>
  </si>
  <si>
    <t xml:space="preserve"> -28,227,862.5</t>
  </si>
  <si>
    <t xml:space="preserve"> 04.10.2025 18:11:00</t>
  </si>
  <si>
    <t xml:space="preserve"> KEDA (TANZANIA) CERAMICS REF:199afc75c23409f7 IB FT FROM SH AODU BUILDING MATERIAL TO KEDA PU RCHASE</t>
  </si>
  <si>
    <t xml:space="preserve"> 772,137.5</t>
  </si>
  <si>
    <t xml:space="preserve"> 04.10.2025 19:41:00</t>
  </si>
  <si>
    <t xml:space="preserve"> SWEDI ANDREA MWENDA REF:199b019f8d17e9df SIMAPP FT FRO M SWEDI ANDREA MWENDA TO SHAODU N /A</t>
  </si>
  <si>
    <t xml:space="preserve"> 1,784,000.00</t>
  </si>
  <si>
    <t xml:space="preserve"> 2,556,137.5</t>
  </si>
  <si>
    <t xml:space="preserve"> 04.10.2025 22:37:00</t>
  </si>
  <si>
    <t xml:space="preserve"> 2,555,374.84</t>
  </si>
  <si>
    <t xml:space="preserve"> 2,551,137.84</t>
  </si>
  <si>
    <t xml:space="preserve"> 05.10.2025 12:47:00</t>
  </si>
  <si>
    <t xml:space="preserve"> FURAHA MWANYARUKE NJABILI REF:199b3c50adde18c1 SIMAPP FT FRO M FURAHA MWANYARUKE NJABILI TO SHA ODU N/A</t>
  </si>
  <si>
    <t xml:space="preserve"> 05.10.2025 00:00:00</t>
  </si>
  <si>
    <t xml:space="preserve"> 3,651,137.84</t>
  </si>
  <si>
    <t xml:space="preserve"> 05.10.2025 16:31:00</t>
  </si>
  <si>
    <t xml:space="preserve"> ISACK MINZI MABELA REF:199b491d3ddbc861 AGENCY FT FRO M ISACK MINZI MABELA TO SHAODU AB1 7596710791871275732:MSANGI:MALIPO N/A</t>
  </si>
  <si>
    <t xml:space="preserve"> 5,111,137.84</t>
  </si>
  <si>
    <t xml:space="preserve"> 05.10.2025 17:38:00</t>
  </si>
  <si>
    <t xml:space="preserve"> JUMA ABDALLAH MAKOTA REF:199b4cfb9bf11b1c SIMAPP FT FRO M JUMA ABDALLAH MAKOTA TO SHAODU N/A</t>
  </si>
  <si>
    <t xml:space="preserve"> 5,327,137.84</t>
  </si>
  <si>
    <t xml:space="preserve"> 05.10.2025 19:05:00</t>
  </si>
  <si>
    <t xml:space="preserve"> LIGHTNESS A MUSHI REF:199b51ef418e4b84 AGENCY FT FRO M LIGHTNESS A MUSHI TO SHAODU AB17 596803281242497482:Jonas kristomfo o Masawe:Akiba N/A</t>
  </si>
  <si>
    <t xml:space="preserve"> 8,858,000.00</t>
  </si>
  <si>
    <t xml:space="preserve"> 14,185,137.84</t>
  </si>
  <si>
    <t xml:space="preserve"> 05.10.2025 19:06:00</t>
  </si>
  <si>
    <t xml:space="preserve"> PRISCUS SEVERINE LASWAY REF:199b51f955494a2f SIMAPP FT FRO M PRISCUS SEVERINE LASWAY TO SHAOD U N/A</t>
  </si>
  <si>
    <t xml:space="preserve"> 15,635,137.84</t>
  </si>
  <si>
    <t xml:space="preserve"> 06.10.2025 06:15:00</t>
  </si>
  <si>
    <t xml:space="preserve"> ESTER WILLBROAD KAJIRU REF:199b784aa51089fd SIMUSSD FT FR OM ESTER WILLBROAD KAJIRU TO SHAOD U N/A</t>
  </si>
  <si>
    <t xml:space="preserve"> 06.10.2025 00:00:00</t>
  </si>
  <si>
    <t xml:space="preserve"> 18,535,137.84</t>
  </si>
  <si>
    <t xml:space="preserve"> 06.10.2025 08:35:00</t>
  </si>
  <si>
    <t xml:space="preserve"> BERENARDO HAMIS MAGAZI REF:199b804e93a13933 SIMUSSD FT FR OM BERENARDO HAMIS MAGAZI TO SHAOD U N/A</t>
  </si>
  <si>
    <t xml:space="preserve"> 7,145,000.00</t>
  </si>
  <si>
    <t xml:space="preserve"> 25,680,137.84</t>
  </si>
  <si>
    <t xml:space="preserve"> 06.10.2025 09:06:00</t>
  </si>
  <si>
    <t xml:space="preserve"> BEATRICE JOSEPH MABOKO REF:199b821471218a40 AGENCY FT FRO M BEATRICE JOSEPH MABOKO TO SHAODU AB17597308119682304594:AVELINE P TARIMO:Deposits N/A</t>
  </si>
  <si>
    <t xml:space="preserve"> 29,970,137.84</t>
  </si>
  <si>
    <t xml:space="preserve"> 06.10.2025 10:17:00</t>
  </si>
  <si>
    <t xml:space="preserve"> DITRICK NOELY MBILINYI REF:199b861e6557a89b SIMAPP FT FRO M DITRICK NOELY MBILINYI TO SHAODU N/A</t>
  </si>
  <si>
    <t xml:space="preserve"> 29,995,137.84</t>
  </si>
  <si>
    <t xml:space="preserve"> 06.10.2025 10:23:00</t>
  </si>
  <si>
    <t xml:space="preserve"> KELVIN ARMSTRONG LEOLE REF:199b867700d9e9f1 SIMAPP FT FRO M KELVIN ARMSTRONG LEOLE TO SHAODU N/A</t>
  </si>
  <si>
    <t xml:space="preserve"> 30,675,137.84</t>
  </si>
  <si>
    <t xml:space="preserve"> 06.10.2025 10:28:00</t>
  </si>
  <si>
    <t xml:space="preserve"> VERONICA MBARUKU MVUNGI REF:199b86c4c2cd585c AGENCY FT FRO M VERONICA MBARUKU MVUNGI TO SHAOD U AB17597357280759855493:MPESA:Dep osits N/A</t>
  </si>
  <si>
    <t xml:space="preserve"> 33,635,137.84</t>
  </si>
  <si>
    <t xml:space="preserve"> 06.10.2025 10:38:00</t>
  </si>
  <si>
    <t xml:space="preserve"> MUHARRAM ISMAIL RASHID REF:199b8752797a7b3b AGENCY FT FRO M MUHARRAM ISMAIL RASHID TO SHAODU AB17597363089574359750:JUMANNE:BI ZAA N/A</t>
  </si>
  <si>
    <t xml:space="preserve"> 1,566,000.00</t>
  </si>
  <si>
    <t xml:space="preserve"> 35,201,137.84</t>
  </si>
  <si>
    <t xml:space="preserve"> 06.10.2025 10:41:00</t>
  </si>
  <si>
    <t xml:space="preserve"> LULU NGAMENYE NGAO REF:199b877664be8800 AGENCY FT FRO M LULU NGAMENYE NGAO TO SHAODU AB1 7597364531973060888:Clara:Malipo N /A</t>
  </si>
  <si>
    <t xml:space="preserve"> 3,360,000.00</t>
  </si>
  <si>
    <t xml:space="preserve"> 38,561,137.84</t>
  </si>
  <si>
    <t xml:space="preserve"> 06.10.2025 11:22:00</t>
  </si>
  <si>
    <t xml:space="preserve"> CORNIE PRODUCTS REF:199b89d24149ba37 SIMAPP FT FRO M CORNIE PRODUCTS TO SHAODU cement payment N/A</t>
  </si>
  <si>
    <t xml:space="preserve"> 40,021,137.84</t>
  </si>
  <si>
    <t xml:space="preserve"> 06.10.2025 11:37:00</t>
  </si>
  <si>
    <t xml:space="preserve"> HANWAE COMPANY LTD REF:199b8ab0f58978e3 IB FT FROM HA NWAE COMPANY LTD TO SHAODU Shutti ng box</t>
  </si>
  <si>
    <t xml:space="preserve"> 2,430,000.00</t>
  </si>
  <si>
    <t xml:space="preserve"> 42,451,137.84</t>
  </si>
  <si>
    <t xml:space="preserve"> 06.10.2025 11:49:00</t>
  </si>
  <si>
    <t xml:space="preserve"> NESTO PASTORY TARIMO REF:199b8b5fc3a0e88f SIMAPP FT FRO M NESTO PASTORY TARIMO TO SHAODU N/A</t>
  </si>
  <si>
    <t xml:space="preserve"> 105,000.00</t>
  </si>
  <si>
    <t xml:space="preserve"> 42,556,137.84</t>
  </si>
  <si>
    <t xml:space="preserve"> 06.10.2025 12:05:00</t>
  </si>
  <si>
    <t xml:space="preserve"> SALMA YUSUF MFINANGA REF:199b8c49c29e6aa7 SIMAPP FT FRO M SALMA YUSUF MFINANGA TO SHAODU u nunuzi wa tiles N/A</t>
  </si>
  <si>
    <t xml:space="preserve"> 632,000.00</t>
  </si>
  <si>
    <t xml:space="preserve"> 43,188,137.84</t>
  </si>
  <si>
    <t xml:space="preserve"> 06.10.2025 12:12:00</t>
  </si>
  <si>
    <t xml:space="preserve"> JANE SABINUS WILLA REF:199b8cb02b6fea18 AGENCY FT FRO M JANE SABINUS WILLA TO SHAODU AB1 7597419357429813235:Aziza:Malipo N /A</t>
  </si>
  <si>
    <t xml:space="preserve"> 50,188,137.84</t>
  </si>
  <si>
    <t xml:space="preserve"> 06.10.2025 12:14:00</t>
  </si>
  <si>
    <t xml:space="preserve"> JANE SABINUS WILLA REF:199b8cd050edead9 AGENCY FT FRO M JANE SABINUS WILLA TO SHAODU AB1 7597420673505825019:AZIZA:Malipo N /A</t>
  </si>
  <si>
    <t xml:space="preserve"> 53,188,137.84</t>
  </si>
  <si>
    <t xml:space="preserve"> 06.10.2025 12:21:00</t>
  </si>
  <si>
    <t xml:space="preserve"> JIUXING TANZANIA MINING C REF:199b8d36b26ebb63 IB FT FROM JI UXING TANZANIA MINING C TO SHAODU cement</t>
  </si>
  <si>
    <t xml:space="preserve"> 23,214,000.00</t>
  </si>
  <si>
    <t xml:space="preserve"> 76,402,137.84</t>
  </si>
  <si>
    <r>
      <t>水泥</t>
    </r>
    <r>
      <rPr>
        <sz val="10"/>
        <rFont val="Arial"/>
        <family val="2"/>
      </rPr>
      <t>1590</t>
    </r>
    <r>
      <rPr>
        <sz val="10"/>
        <rFont val="宋体"/>
        <charset val="134"/>
      </rPr>
      <t>包</t>
    </r>
  </si>
  <si>
    <t xml:space="preserve"> 06.10.2025 12:40:00</t>
  </si>
  <si>
    <t xml:space="preserve"> BONIPHACE MWITA MARWA REF:199b8e4fe26e38d0 SIMAPP FT FRO M BONIPHACE MWITA MARWA TO SHAODU Boniphace N/A</t>
  </si>
  <si>
    <t xml:space="preserve"> 84,402,137.84</t>
  </si>
  <si>
    <t xml:space="preserve"> 06.10.2025 12:44:00</t>
  </si>
  <si>
    <t xml:space="preserve"> BONIPHACE MWITA MARWA REF:199b8e8599346b07 SIMAPP FT FRO M BONIPHACE MWITA MARWA TO SHAODU Boniphace second payment N/A</t>
  </si>
  <si>
    <t xml:space="preserve"> 86,402,137.84</t>
  </si>
  <si>
    <t xml:space="preserve"> 06.10.2025 12:55:00</t>
  </si>
  <si>
    <t xml:space="preserve"> GOODEN INVESTMENT REF:199b8f2d6635b8dd AGENCY FT FRO M GOODEN INVESTMENT TO SHAODU AB17 597445456257393530:Bonfasi:Deposit s N/A</t>
  </si>
  <si>
    <t xml:space="preserve"> 6,390,000.00</t>
  </si>
  <si>
    <t xml:space="preserve"> 92,792,137.84</t>
  </si>
  <si>
    <t xml:space="preserve"> 06.10.2025 13:59:00</t>
  </si>
  <si>
    <t xml:space="preserve"> FRIDA RAPHAEL CHANYA REF:199b92d92e9e0b45 SIMAPP FT FRO M FRIDA RAPHAEL CHANYA TO SHAODU p ayments N/A</t>
  </si>
  <si>
    <t xml:space="preserve"> 1,216,000.00</t>
  </si>
  <si>
    <t xml:space="preserve"> 95,208,137.84</t>
  </si>
  <si>
    <t xml:space="preserve"> 06.10.2025 14:08:00</t>
  </si>
  <si>
    <t xml:space="preserve"> JOYCE J MAFIE REF:199b93579ea849c5 AGENCY FT FRO M JOYCE J MAFIE TO SHAODU AB175974 89128306714944:Sam:Malipo N/A</t>
  </si>
  <si>
    <t xml:space="preserve"> 94,608,137.84</t>
  </si>
  <si>
    <t xml:space="preserve"> 06.10.2025 15:24:00</t>
  </si>
  <si>
    <t xml:space="preserve"> SAIDI SHAFIY MWANGA REF:199b97b1efee390a SIMAPP FT FRO M SAIDI SHAFIY MWANGA TO SHAODU ma nunuzi ya kioo 1 Victory bronze (4 _6)na roller shatter 76 N/A</t>
  </si>
  <si>
    <t xml:space="preserve"> 97,000.00</t>
  </si>
  <si>
    <t xml:space="preserve"> 113,875,137.84</t>
  </si>
  <si>
    <t xml:space="preserve"> 06.10.2025 16:07:00</t>
  </si>
  <si>
    <t xml:space="preserve"> NICODEMUS JOSEPH MWASYEBA REF:199b9a2c2e26d9b8 AGENCY FT FRO M NICODEMUS JOSEPH MWASYEBA TO SHA ODU AB17597560751446159723:Crispa: Dep N/A</t>
  </si>
  <si>
    <t xml:space="preserve"> 112,875,137.84</t>
  </si>
  <si>
    <t xml:space="preserve"> 06.10.2025 16:31:00</t>
  </si>
  <si>
    <t xml:space="preserve"> JENNMAN ENTERPRISES REF:199b9b8c4ae4eabf AGENCY FT FRO M JENNMAN ENTERPRISES TO SHAODU AB 17597575173262487280:Ibra:Kuweka N /A</t>
  </si>
  <si>
    <t xml:space="preserve"> 2,585,000.00</t>
  </si>
  <si>
    <t xml:space="preserve"> 110,290,137.84</t>
  </si>
  <si>
    <t xml:space="preserve"> 06.10.2025 16:42:00</t>
  </si>
  <si>
    <t xml:space="preserve"> LABAN MUSA HAMISI REF:199b9c1e0d0e6a3a SIMAPP FT FRO M LABAN MUSA HAMISI TO SHAODU N/A</t>
  </si>
  <si>
    <t xml:space="preserve"> 106,290,137.84</t>
  </si>
  <si>
    <t xml:space="preserve"> 06.10.2025 16:44:00</t>
  </si>
  <si>
    <t xml:space="preserve"> LABAN MUSA HAMISI REF:199b9c3f98476a7f SIMUSSD FT FR OM LABAN MUSA HAMISI TO SHAODU N/ A</t>
  </si>
  <si>
    <t xml:space="preserve"> 104,290,137.84</t>
  </si>
  <si>
    <t xml:space="preserve"> 06.10.2025 17:32:00</t>
  </si>
  <si>
    <t xml:space="preserve"> SAID MTORO SAID REF:199b9efe057f5b14 AGENCY FT FRO M SAID MTORO SAID TO SHAODU AB1759 7611287711312133:Raban hamisi:Depo sits N/A</t>
  </si>
  <si>
    <t xml:space="preserve"> 107,290,137.84</t>
  </si>
  <si>
    <t xml:space="preserve"> 06.10.2025 20:22:00</t>
  </si>
  <si>
    <t xml:space="preserve"> SWEDI ANDREA MWENDA REF:199ba8c2ee22c9c2 SIMAPP FT FRO M SWEDI ANDREA MWENDA TO SHAODU N /A</t>
  </si>
  <si>
    <t xml:space="preserve"> 07.10.2025 00:00:00</t>
  </si>
  <si>
    <t xml:space="preserve"> 1,947,000.00</t>
  </si>
  <si>
    <t xml:space="preserve"> 3,237,137.84</t>
  </si>
  <si>
    <t xml:space="preserve"> 06.10.2025 20:25:00</t>
  </si>
  <si>
    <t xml:space="preserve"> SAID MTORO SAID REF:199ba8ec9f034ab1 AGENCY FT FRO M SAID MTORO SAID TO SHAODU AB1759 7715434103817267:Raban hamisi:Depo sit N/A</t>
  </si>
  <si>
    <t xml:space="preserve"> 2,237,137.84</t>
  </si>
  <si>
    <t xml:space="preserve"> 06.10.2025 20:54:00</t>
  </si>
  <si>
    <t xml:space="preserve"> MICHAEL LEMOMO MOLLEL REF:199baa8c6e72d8f0 AGENCY FT FRO M MICHAEL LEMOMO MOLLEL TO SHAODU AB17597732464263292547:Wana Wa Isr ael:Deposits N/A</t>
  </si>
  <si>
    <t xml:space="preserve"> -762,862.16</t>
  </si>
  <si>
    <t xml:space="preserve"> 06.10.2025 20:55:00</t>
  </si>
  <si>
    <t xml:space="preserve"> MICHAEL LEMOMO MOLLEL REF:199baaa0ea0989d5 AGENCY FT FRO M MICHAEL LEMOMO MOLLEL TO SHAODU AB17597733302857962969:WANA WA ISR AEL:MALIPO YA CEMENT N/A</t>
  </si>
  <si>
    <t xml:space="preserve"> -3,762,862.16</t>
  </si>
  <si>
    <t xml:space="preserve"> 06.10.2025 21:29:00</t>
  </si>
  <si>
    <t xml:space="preserve"> GLOBAL ALUMINIUM LIMITED REF:199bac9309585bcc IB FT FROM SH AODU BUILDING MATERIAL TO GLOBAL PURCHASE</t>
  </si>
  <si>
    <t xml:space="preserve"> 56,237,137.84</t>
  </si>
  <si>
    <t xml:space="preserve"> 07.10.2025 00:07:00</t>
  </si>
  <si>
    <t xml:space="preserve"> SIMBO ESTOMIH SHILE REF:199bb5a0a8502831 SIMAPP FT FRO M SIMBO ESTOMIH SHILE TO SHAODU gr ey N/A</t>
  </si>
  <si>
    <t xml:space="preserve"> 2,336,800.00</t>
  </si>
  <si>
    <t xml:space="preserve"> 111,373,937.84</t>
  </si>
  <si>
    <t xml:space="preserve"> 07.10.2025 07:35:00</t>
  </si>
  <si>
    <t xml:space="preserve"> NP MENGELE INVESTMENT REF:199bcf4015fc4b5f IB FT FROM NP MENGELE INVESTMENT TO SHAODU Chu ma</t>
  </si>
  <si>
    <t xml:space="preserve"> 16,400,000.00</t>
  </si>
  <si>
    <t xml:space="preserve"> 94,973,937.84</t>
  </si>
  <si>
    <t xml:space="preserve"> 07.10.2025 08:50:00</t>
  </si>
  <si>
    <t xml:space="preserve"> LABAN MUSA HAMISI REF:199bd38f68172a2a SIMAPP FT FRO M LABAN MUSA HAMISI TO SHAODU N/A</t>
  </si>
  <si>
    <t xml:space="preserve"> 86,973,937.84</t>
  </si>
  <si>
    <t xml:space="preserve"> 07.10.2025 08:52:00</t>
  </si>
  <si>
    <t xml:space="preserve"> LABAN MUSA HAMISI REF:199bd3a629b069aa SIMUSSD FT FR OM LABAN MUSA HAMISI TO SHAODU N/ A</t>
  </si>
  <si>
    <t xml:space="preserve"> 84,973,937.84</t>
  </si>
  <si>
    <t xml:space="preserve"> 07.10.2025 10:03:00</t>
  </si>
  <si>
    <t xml:space="preserve"> MWANAISHA AMIRI MGOSI REF:199bd7b5f3678aa4 SIMAPP FT FRO M MWANAISHA AMIRI MGOSI TO SHAODU N/A</t>
  </si>
  <si>
    <t xml:space="preserve"> 116,793,937.84</t>
  </si>
  <si>
    <t xml:space="preserve"> 07.10.2025 10:25:00</t>
  </si>
  <si>
    <t xml:space="preserve"> GODFREY MICHAEL NDUNGURU REF:199bd8fc6ed7383a SIMAPP FT FRO M GODFREY MICHAEL NDUNGURU TO SHAO DU Aluminium Profile N/A</t>
  </si>
  <si>
    <t xml:space="preserve"> 116,553,937.84</t>
  </si>
  <si>
    <t xml:space="preserve"> 07.10.2025 10:43:00</t>
  </si>
  <si>
    <t xml:space="preserve"> FELIX JELEMIA MWALUGALA REF:199bd9fd89145a16 SIMAPP FT FRO M FELIX JELEMIA MWALUGALA TO SHAOD U N/A</t>
  </si>
  <si>
    <t xml:space="preserve"> 116,353,937.84</t>
  </si>
  <si>
    <t xml:space="preserve"> 07.10.2025 10:46:00</t>
  </si>
  <si>
    <t xml:space="preserve"> NP MENGELE INVESTMENT REF:199bda3220b618c9 IB FT FROM NP MENGELE INVESTMENT TO SHAODU Chu ma</t>
  </si>
  <si>
    <t xml:space="preserve"> 6,100,000.00</t>
  </si>
  <si>
    <t xml:space="preserve"> 110,253,937.84</t>
  </si>
  <si>
    <t xml:space="preserve"> 07.10.2025 11:01:00</t>
  </si>
  <si>
    <t xml:space="preserve"> OMAR SAID OMAR REF:199bdb06a6d2cba0 SIMAPP FT FRO M OMAR SAID OMAR TO SHAODU N/A</t>
  </si>
  <si>
    <t xml:space="preserve"> 103,853,937.84</t>
  </si>
  <si>
    <t xml:space="preserve"> 07.10.2025 11:03:00</t>
  </si>
  <si>
    <t xml:space="preserve"> SCHOLASTICA E KALANGA REF:199bdb20d049895f SIMAPP FT FRO M SCHOLASTICA E KALANGA TO SHAODU cheaf asilia N/A</t>
  </si>
  <si>
    <t xml:space="preserve"> 1,925,000.00</t>
  </si>
  <si>
    <t xml:space="preserve"> 101,928,937.84</t>
  </si>
  <si>
    <t xml:space="preserve"> 07.10.2025 11:07:00</t>
  </si>
  <si>
    <t xml:space="preserve"> ASIA JUMA MZEE REF:199bdb645249cb40 SIMAPP FT FRO M ASIA JUMA MZEE TO SHAODU N/A</t>
  </si>
  <si>
    <t xml:space="preserve"> 101,048,937.84</t>
  </si>
  <si>
    <t xml:space="preserve"> 07.10.2025 11:17:00</t>
  </si>
  <si>
    <t xml:space="preserve"> MARIAMU HASSAN KIZUNGU REF:199bdbf83eab18b7 SIMAPP FT FRO M MARIAMU HASSAN KIZUNGU TO SHAODU lulu N/A</t>
  </si>
  <si>
    <t xml:space="preserve"> 110,850,937.84</t>
  </si>
  <si>
    <t xml:space="preserve"> 07.10.2025 11:20:00</t>
  </si>
  <si>
    <t xml:space="preserve"> ULIMBOKA LAYSON MWAKALOBO REF:199bdc212e4b49f5 SIMAPP FT FRO M ULIMBOKA LAYSON MWAKALOBO TO SHA ODU malipo N/A</t>
  </si>
  <si>
    <t xml:space="preserve"> 1,291,000.00</t>
  </si>
  <si>
    <t xml:space="preserve"> 109,559,937.84</t>
  </si>
  <si>
    <t xml:space="preserve"> 07.10.2025 11:41:00</t>
  </si>
  <si>
    <t xml:space="preserve"> MELKIZEDECK G THEODORY REF:199bdd4dab392817 AGENCY FT FRO M MELKIZEDECK G THEODORY TO SHAODU AB17598264670389839599:Denis:Paid N/A</t>
  </si>
  <si>
    <t xml:space="preserve"> 108,479,937.84</t>
  </si>
  <si>
    <t xml:space="preserve"> 07.10.2025 12:07:00</t>
  </si>
  <si>
    <t xml:space="preserve"> LUCY JULIUS SHIRIMA REF:199bdecdaf691b45 AGENCY FT FRO M LUCY JULIUS SHIRIMA TO SHAODU AB 17598280373202528927:DEO:Kutunza N /A</t>
  </si>
  <si>
    <t xml:space="preserve"> 107,979,937.84</t>
  </si>
  <si>
    <t xml:space="preserve"> 07.10.2025 12:40:00</t>
  </si>
  <si>
    <t xml:space="preserve"> NUGGAZ UJENZI ZONE REF:199be0b3ddacca06 SIMAPP FT FRO M NUGGAZ UJENZI ZONE TO SHAODU N/ A</t>
  </si>
  <si>
    <t xml:space="preserve"> 111,019,937.84</t>
  </si>
  <si>
    <t xml:space="preserve"> 07.10.2025 12:50:00</t>
  </si>
  <si>
    <t xml:space="preserve"> CHRISTOPHER MATHEW NKUU REF:199be1431f936ae4 AGENCY FT FRO M CHRISTOPHER MATHEW NKUU TO SHAOD U AB17598306178616739474:ZIPORAA:K uweka N/A</t>
  </si>
  <si>
    <t xml:space="preserve"> 120,805,937.84</t>
  </si>
  <si>
    <t xml:space="preserve"> 07.10.2025 13:06:00</t>
  </si>
  <si>
    <t xml:space="preserve"> JUMA ABDALLAH MANGOLE REF:199be237401068e7 SIMAPP FT FRO M JUMA ABDALLAH MANGOLE TO SHAODU N/A</t>
  </si>
  <si>
    <t xml:space="preserve"> 120,104,937.84</t>
  </si>
  <si>
    <t xml:space="preserve"> 07.10.2025 13:49:00</t>
  </si>
  <si>
    <t xml:space="preserve"> ELISHA BEN ZUNDA REF:199be4a5cafe1a51 AGENCY FT FRO M ELISHA BEN ZUNDA TO SHAODU AB175 98341677701807650:RAMA:Dp N/A</t>
  </si>
  <si>
    <t xml:space="preserve"> 119,504,937.84</t>
  </si>
  <si>
    <t xml:space="preserve"> 07.10.2025 14:43:00</t>
  </si>
  <si>
    <t xml:space="preserve"> LAND G PLANNING CO LTD REF:199be7c17121fa8c IB FT FROM LA ND G PLANNING CO LTD TO SHAODU Bu ilding materials</t>
  </si>
  <si>
    <t xml:space="preserve"> 2,862,000.00</t>
  </si>
  <si>
    <t xml:space="preserve"> 116,642,937.84</t>
  </si>
  <si>
    <t xml:space="preserve"> 07.10.2025 14:57:00</t>
  </si>
  <si>
    <t xml:space="preserve"> MWANAISHA AMIRI MGOSI REF:199be88c97c6dbfa SIMAPP FT FRO M MWANAISHA AMIRI MGOSI TO SHAODU N/A</t>
  </si>
  <si>
    <t xml:space="preserve"> 118,482,937.84</t>
  </si>
  <si>
    <t xml:space="preserve"> 07.10.2025 15:42:00</t>
  </si>
  <si>
    <t xml:space="preserve"> LAND G PLANNING CO LTD REF:199beb22908b9b3e IB FT FROM LA ND G PLANNING CO LTD TO SHAODU</t>
  </si>
  <si>
    <t xml:space="preserve"> 117,762,937.84</t>
  </si>
  <si>
    <t xml:space="preserve"> 07.10.2025 17:52:00</t>
  </si>
  <si>
    <t xml:space="preserve"> SAID MTORO SAID REF:199bf2885e2b39da AGENCY FT FRO M SAID MTORO SAID TO SHAODU AB1759 8487273183479533:LABAN MUSSA KHAMI SI:Deposits N/A</t>
  </si>
  <si>
    <t xml:space="preserve"> -119,596,390.16</t>
  </si>
  <si>
    <t xml:space="preserve"> 07.10.2025 18:20:00</t>
  </si>
  <si>
    <t xml:space="preserve"> TZ RTOBZNN00967203 SINOMA EAST AFRICA CO LIMITED ROCPAYMENT</t>
  </si>
  <si>
    <t xml:space="preserve"> 19,110,336.00</t>
  </si>
  <si>
    <t xml:space="preserve"> -138,706,726.16</t>
  </si>
  <si>
    <t xml:space="preserve"> 07.10.2025 18:58:00</t>
  </si>
  <si>
    <t xml:space="preserve"> SWEDI ANDREA MWENDA REF:199bf6596115c85f SIMAPP FT FRO M SWEDI ANDREA MWENDA TO SHAODU N /A</t>
  </si>
  <si>
    <t xml:space="preserve"> -139,831,726.16</t>
  </si>
  <si>
    <t xml:space="preserve"> 07.10.2025 20:12:00</t>
  </si>
  <si>
    <t xml:space="preserve"> 1019927416 REF:199bfa89f9054a74 ESB TIPS YAS/ ZANTEL 501-25290007312832 25571193 798 ALUMINIUM. PROFILE TO SHAODU BUILDING MATERIAL LIMITED</t>
  </si>
  <si>
    <t xml:space="preserve"> -140,616,726.16</t>
  </si>
  <si>
    <t xml:space="preserve"> 07.10.2025 20:17:00</t>
  </si>
  <si>
    <t xml:space="preserve"> 1019927416 REF:199bfad27b19cbbf ESB TIPS YAS/ ZANTEL 501-25104952386695 25571193 798 ALUMINIUM. PROFILE TO SHAODU BUILDING MATERIAL LIMITED</t>
  </si>
  <si>
    <t xml:space="preserve"> -140,696,726.16</t>
  </si>
  <si>
    <t xml:space="preserve"> 07.10.2025 21:52:00</t>
  </si>
  <si>
    <t xml:space="preserve"> XINGHAO GROUP COMPANY LIM REF:199c004762804a3e IB FT FROM SH AODU BUILDING MATERIAL TO XINGHAO PURCHASE</t>
  </si>
  <si>
    <t xml:space="preserve"> 08.10.2025 00:00:00</t>
  </si>
  <si>
    <t xml:space="preserve"> -111,416,726.16</t>
  </si>
  <si>
    <t xml:space="preserve"> 07.10.2025 21:56:00</t>
  </si>
  <si>
    <t xml:space="preserve"> GLOBAL ALUMINIUM LIMITED REF:199c008925d62a78 IB FT FROM SH AODU BUILDING MATERIAL TO GLOBAL PURCHASE</t>
  </si>
  <si>
    <t xml:space="preserve"> -51,416,726.16</t>
  </si>
  <si>
    <t xml:space="preserve"> 07.10.2025 21:59:00</t>
  </si>
  <si>
    <t xml:space="preserve"> KEDA (TANZANIA) CERAMICS REF:199c00ad6f2efb59 IB FT FROM SH AODU BUILDING MATERIAL TO KEDA PU RCHASE</t>
  </si>
  <si>
    <t xml:space="preserve"> 52,000,000.00</t>
  </si>
  <si>
    <t xml:space="preserve"> 583,273.84</t>
  </si>
  <si>
    <t xml:space="preserve"> 08.10.2025 08:19:00</t>
  </si>
  <si>
    <t xml:space="preserve"> REF:199c242c235c0898 SIMAPP FT FRO M MARIAM OTHUMAN AWADHI TO SHAODU cement 100 N/A</t>
  </si>
  <si>
    <t xml:space="preserve"> 23,503,273.84</t>
  </si>
  <si>
    <t xml:space="preserve"> 08.10.2025 09:30:00</t>
  </si>
  <si>
    <t xml:space="preserve"> REF:199c2839432c08e9 SIMAPP FT FRO M LABAN MUSA HAMISI TO SHAODU N/A</t>
  </si>
  <si>
    <t xml:space="preserve"> 22,043,273.84</t>
  </si>
  <si>
    <t xml:space="preserve"> 08.10.2025 09:33:00</t>
  </si>
  <si>
    <t xml:space="preserve"> REF:199c285e4aad799d SIMUSSD FT FR OM LABAN MUSA HAMISI TO SHAODU N/ A</t>
  </si>
  <si>
    <t xml:space="preserve"> 14,043,273.84</t>
  </si>
  <si>
    <t xml:space="preserve"> 08.10.2025 10:15:00</t>
  </si>
  <si>
    <t xml:space="preserve"> REF:199c2ac9562a4bcd AGENCY FT FRO M ISACK MINZI MABELA TO SHAODU AB1 7599077125152703786:Msangi:Akibs N /A</t>
  </si>
  <si>
    <t xml:space="preserve"> 35,003,273.84</t>
  </si>
  <si>
    <t xml:space="preserve"> 08.10.2025 10:41:00</t>
  </si>
  <si>
    <t xml:space="preserve"> REF:199c2c4befcd5ba2 SIMAPP FT FRO M ASIA JUMA MZEE TO SHAODU N/A</t>
  </si>
  <si>
    <t xml:space="preserve"> 33,543,273.84</t>
  </si>
  <si>
    <t xml:space="preserve"> 08.10.2025 11:55:00</t>
  </si>
  <si>
    <t xml:space="preserve"> 33,523,273.84</t>
  </si>
  <si>
    <t xml:space="preserve"> 08.10.2025 14:29:00</t>
  </si>
  <si>
    <t xml:space="preserve"> 32,163,273.84</t>
  </si>
  <si>
    <t xml:space="preserve"> 08.10.2025 15:26:00</t>
  </si>
  <si>
    <t xml:space="preserve"> REF:199c3c91b43e7a93 IB FT FROM EZ OS COMPANY LIMITED TO SHAODU Buil ding materials</t>
  </si>
  <si>
    <t xml:space="preserve"> 13,005,000.00</t>
  </si>
  <si>
    <t xml:space="preserve"> 72,543,273.84</t>
  </si>
  <si>
    <t xml:space="preserve"> 08.10.2025 15:31:00</t>
  </si>
  <si>
    <t xml:space="preserve"> REF:199c3cdbba23fa9f SIMAPP FT FRO M PRISCUS MAIKO KANJE TO SHAODU N /A</t>
  </si>
  <si>
    <t xml:space="preserve"> 9,345,000.00</t>
  </si>
  <si>
    <t xml:space="preserve"> 59,538,273.84</t>
  </si>
  <si>
    <t xml:space="preserve"> 08.10.2025 16:24:00</t>
  </si>
  <si>
    <t xml:space="preserve"> REF:199c3fe9526cfaa4 SIMAPP FT FRO M GABRIEL PATRICK MWENDA TO SHAODU N/A</t>
  </si>
  <si>
    <t xml:space="preserve"> 60,793,273.84</t>
  </si>
  <si>
    <t xml:space="preserve"> 08.10.2025 16:42:00</t>
  </si>
  <si>
    <t xml:space="preserve"> REF:199c40f07e398aaa SIMAPP FT FRO M FURAHA MWANYARUKE NJABILI TO SHA ODU N/A</t>
  </si>
  <si>
    <t xml:space="preserve"> 59,993,273.84</t>
  </si>
  <si>
    <t xml:space="preserve"> 08.10.2025 17:05:00</t>
  </si>
  <si>
    <t xml:space="preserve"> REF:199c42478527e9ee SIMAPP FT FRO M FURAHA MWANYARUKE NJABILI TO SHA ODU N/A</t>
  </si>
  <si>
    <t xml:space="preserve"> 24,000.00</t>
  </si>
  <si>
    <t xml:space="preserve"> 61,541,273.84</t>
  </si>
  <si>
    <t xml:space="preserve"> 08.10.2025 17:14:00</t>
  </si>
  <si>
    <t xml:space="preserve"> REF:199c42c7e4966bd1 AGENCY FT FRO M MOHAMED M KIMEA TO SHAODU AB1759 9328731523235185:Furaha mwanyaruke njabili:Furaha mwanyaruke njabili N/A</t>
  </si>
  <si>
    <t xml:space="preserve"> 61,517,273.84</t>
  </si>
  <si>
    <t xml:space="preserve"> 08.10.2025 17:18:00</t>
  </si>
  <si>
    <t xml:space="preserve"> REF:199c42fab42dd858 SIMAPP FT FRO M DENIS AMBROSE KINUNDA TO SHAODU malipo ya cement N/A</t>
  </si>
  <si>
    <t xml:space="preserve"> 60,117,273.84</t>
  </si>
  <si>
    <t xml:space="preserve"> 08.10.2025 20:06:00</t>
  </si>
  <si>
    <t xml:space="preserve"> REF:199c4c9e429b587f SIMAPP FT FRO M SWEDI ANDREA MWENDA TO SHAODU N /A</t>
  </si>
  <si>
    <t xml:space="preserve"> 167,000.00</t>
  </si>
  <si>
    <t xml:space="preserve"> 59,651,273.84</t>
  </si>
  <si>
    <t xml:space="preserve"> 08.10.2025 21:16:00</t>
  </si>
  <si>
    <t xml:space="preserve"> REF:199c50a10ec23a0b IB FT FROM SH AODU BUILDING MATERIAL TO XINGHAO PURCHASE</t>
  </si>
  <si>
    <t xml:space="preserve"> 09.10.2025 00:00:00</t>
  </si>
  <si>
    <t xml:space="preserve"> -37,555,726.16</t>
  </si>
  <si>
    <t xml:space="preserve"> 08.10.2025 21:18:00</t>
  </si>
  <si>
    <t xml:space="preserve"> REF:199c50bdf2e79908 SIMAPP FT FRO M PRISCUS SEVERINE LASWAY TO SHAOD U N/A</t>
  </si>
  <si>
    <t xml:space="preserve"> 12,444,273.84</t>
  </si>
  <si>
    <t xml:space="preserve"> 08.10.2025 22:02:00</t>
  </si>
  <si>
    <t xml:space="preserve"> TZ 000007994116 SINOHYDRO CORPORATION LIMITED OTHERS</t>
  </si>
  <si>
    <t xml:space="preserve"> 26,612,895.00</t>
  </si>
  <si>
    <t xml:space="preserve"> 64,190,063.84</t>
  </si>
  <si>
    <t xml:space="preserve"> 09.10.2025 09:29:00</t>
  </si>
  <si>
    <t xml:space="preserve"> REF:199c7a9363ca2b7b AGENCY FT FRO M FREDY MWIKWABE MANG'ERA TO SHAOD U AB17599913789578475644:SIGELA NY ANDA:MLIPAJI N/A</t>
  </si>
  <si>
    <t xml:space="preserve"> 46,217,168.84</t>
  </si>
  <si>
    <t xml:space="preserve"> 09.10.2025 12:05:00</t>
  </si>
  <si>
    <t xml:space="preserve"> REF:199c837af8d1fbab SIMAPP FT FRO M MWANAISHA AMIRI MGOSI TO SHAODU N/A</t>
  </si>
  <si>
    <t xml:space="preserve"> 56,837,168.84</t>
  </si>
  <si>
    <t xml:space="preserve"> 09.10.2025 12:57:00</t>
  </si>
  <si>
    <t xml:space="preserve"> REF:199c867534e91bac SIMAPP FT FRO M OMAR SAID OMAR TO SHAODU N/A</t>
  </si>
  <si>
    <t xml:space="preserve"> 55,367,168.84</t>
  </si>
  <si>
    <t xml:space="preserve"> 09.10.2025 13:57:00</t>
  </si>
  <si>
    <t xml:space="preserve"> REF:199c89e14ec88933 IB FT FROM SH AODU BUILDING MATERIAL TO EVERBRIG HT PURCHASE</t>
  </si>
  <si>
    <t xml:space="preserve"> 49,000,000.00</t>
  </si>
  <si>
    <t xml:space="preserve"> -48,632,831.16</t>
  </si>
  <si>
    <t xml:space="preserve"> 09.10.2025 14:00:00</t>
  </si>
  <si>
    <t xml:space="preserve"> REF:199c8a0c99b0590e SIMAPP FT FRO M MAGINA ABEID YOHANA TO SHAODU N /A</t>
  </si>
  <si>
    <t xml:space="preserve"> 5,967,168.84</t>
  </si>
  <si>
    <t xml:space="preserve"> 09.10.2025 15:29:00</t>
  </si>
  <si>
    <t xml:space="preserve"> REF:199c8f2ad09678e6 SIMAPP FT FRO M SALOME JUDICATE SHESHU TO SHAODU N/A</t>
  </si>
  <si>
    <t xml:space="preserve"> 3,739,168.84</t>
  </si>
  <si>
    <t xml:space="preserve"> 09.10.2025 17:19:00</t>
  </si>
  <si>
    <t xml:space="preserve"> REF:199c9578f4b5bb75 SIMAPP FT FRO M TWAHIBU SELEMANI HOFU TO SHAODU N/A</t>
  </si>
  <si>
    <t xml:space="preserve"> 5,110,000.00</t>
  </si>
  <si>
    <t xml:space="preserve"> 13,673,168.84</t>
  </si>
  <si>
    <t xml:space="preserve"> 09.10.2025 17:57:00</t>
  </si>
  <si>
    <t xml:space="preserve"> REF:199c97a1a1733a50 AGENCY FT FRO M DAVID R MARTIN TO SHAODU AB17600 218458894475475:EZRA:Others N/A</t>
  </si>
  <si>
    <t xml:space="preserve"> 32,561,168.84</t>
  </si>
  <si>
    <t xml:space="preserve"> 09.10.2025 18:58:00</t>
  </si>
  <si>
    <t xml:space="preserve"> REF:199c9b18ad52283d SIMAPP FT FRO M JUMA ABDALLAH MAKOTA TO SHAODU N/A</t>
  </si>
  <si>
    <t xml:space="preserve"> 22,561,168.84</t>
  </si>
  <si>
    <t xml:space="preserve"> 09.10.2025 20:19:00</t>
  </si>
  <si>
    <t xml:space="preserve"> REF:199c9fc6b99eeae9 SIMAPP FT FRO M SWEDI ANDREA MWENDA TO SHAODU N /A</t>
  </si>
  <si>
    <t xml:space="preserve"> 1,879,000.00</t>
  </si>
  <si>
    <t xml:space="preserve"> 22,441,168.84</t>
  </si>
  <si>
    <t xml:space="preserve"> 10.10.2025 00:00:00</t>
  </si>
  <si>
    <t xml:space="preserve"> REF:199ca1985ff11a98 SIMAPP FT FROM DIYAEL AUGUSTINO MWENGA TO SHAODU malipo ya cement N/A</t>
  </si>
  <si>
    <t xml:space="preserve"> 29,262,168.84</t>
  </si>
  <si>
    <t xml:space="preserve"> REF:199ca52de7668a19 SIMAPP FT FROM PRISCUS SEVERINE LASWAY TO SHAODU N/A</t>
  </si>
  <si>
    <t xml:space="preserve"> 30,742,168.84</t>
  </si>
  <si>
    <t xml:space="preserve"> Cheque Deposit    SHAODU   BADR  TZ0013319      TT252837SHLG</t>
  </si>
  <si>
    <t xml:space="preserve"> 39,622,168.84</t>
  </si>
  <si>
    <t xml:space="preserve"> REF:199ccd2b8d1ebb8c SIMAPP FT FROM HONGWEI XIN TO SHAODU N/A</t>
  </si>
  <si>
    <t xml:space="preserve"> 46,922,168.84</t>
  </si>
  <si>
    <t xml:space="preserve"> REF:199ccdeb301d0aa8 AGENCY FT FROM NEEMA SAUL NKYA TO SHAODU AB17600787704095932731:Elly:Pay N/A</t>
  </si>
  <si>
    <t xml:space="preserve"> 48,402,168.84</t>
  </si>
  <si>
    <t xml:space="preserve"> REF:199ccf342e5a48ec SIMAPP FT FROM MASOUD SHAABAN RAMADHAN TO SHAODU N/A</t>
  </si>
  <si>
    <t xml:space="preserve"> 48,762,168.84</t>
  </si>
  <si>
    <t xml:space="preserve"> REF:199cd0e5378479cb SIMUSSD FT FROM AMEDEUS SABASI SHIRIMA TO SHAODU N/A</t>
  </si>
  <si>
    <t xml:space="preserve"> 50,242,168.84</t>
  </si>
  <si>
    <t xml:space="preserve"> REF:199cd2298be85828 SIMAPP FT FROM JONAS JUSTIN KIMARIO TO SHAODUN/A</t>
  </si>
  <si>
    <t xml:space="preserve"> 57,242,168.84</t>
  </si>
  <si>
    <t xml:space="preserve"> REF:199cd29f546a8a0f AGENCY FT FROM ATHUMANI MOHAMED LWAVU TO SHAODUAB17600837024662879591:NASSORO ISSA:Kuweka N/A</t>
  </si>
  <si>
    <t xml:space="preserve"> 62,242,168.84</t>
  </si>
  <si>
    <t xml:space="preserve"> REF:199cd2e22ceb6a7e AGENCY FT FROM ATHUMANI MOHAMED LWAVU TO SHAODUAB17600839745144423798:NASSORO ISSA:KUWEKA N/A</t>
  </si>
  <si>
    <t xml:space="preserve"> 66,482,168.84</t>
  </si>
  <si>
    <t xml:space="preserve"> 10.10.2025 11:20:00</t>
  </si>
  <si>
    <t xml:space="preserve"> REF:199cd354c64bf8a1 SIMAPP FT FRO M LABAN MUSA HAMISI TO SHAODU N/A</t>
  </si>
  <si>
    <t xml:space="preserve"> 821,295.00</t>
  </si>
  <si>
    <t xml:space="preserve"> 68,844,758.84</t>
  </si>
  <si>
    <t xml:space="preserve"> 10.10.2025 11:23:00</t>
  </si>
  <si>
    <t xml:space="preserve"> REF:199cd383a501abf5 AGENCY FT FRO M JUMANNE WILLIAM MASHAURI TO SHAO DU AB17600846376923859725:Said:Dep osit N/A</t>
  </si>
  <si>
    <t xml:space="preserve"> 68,023,463.84</t>
  </si>
  <si>
    <t xml:space="preserve"> 10.10.2025 11:29:00</t>
  </si>
  <si>
    <t xml:space="preserve"> REF:199cd3d96e5e8911 SIMAPP FT FRO M FELIX JELEMIA MWALUGALA TO SHAOD U N/A</t>
  </si>
  <si>
    <t xml:space="preserve"> 67,683,463.84</t>
  </si>
  <si>
    <t xml:space="preserve"> 10.10.2025 12:05:00</t>
  </si>
  <si>
    <t xml:space="preserve"> FUND TRANSFER FROM SHAODU BUILDING MATERIAL LIMITED JUMA          RAMADHANI KABUJI- ACCESSORIES DONE AT TZ0013633</t>
  </si>
  <si>
    <t xml:space="preserve"> 88,277,463.84</t>
  </si>
  <si>
    <t xml:space="preserve"> 10.10.2025 12:08:00</t>
  </si>
  <si>
    <t xml:space="preserve"> REF:199cd6132e438b7c IB FT FROM TU PESIZE COMPANY LIMITED TO SHAODU Deposit</t>
  </si>
  <si>
    <t xml:space="preserve"> 87,777,463.84</t>
  </si>
  <si>
    <t xml:space="preserve"> 10.10.2025 12:15:00</t>
  </si>
  <si>
    <t xml:space="preserve"> REF:199cd67b1b1988c0 SIMAPP FT FRO M WALES JAMES MCHARO TO SHAODU kio o N/A</t>
  </si>
  <si>
    <t xml:space="preserve"> 5,425,000.00</t>
  </si>
  <si>
    <t xml:space="preserve"> 83,777,463.84</t>
  </si>
  <si>
    <t xml:space="preserve"> 10.10.2025 13:53:00</t>
  </si>
  <si>
    <t xml:space="preserve"> REF:199cdc12617ed9ae SIMAPP FT FRO M GODSON MWELINDE BAIJABOROBI TO S HAODU N/A</t>
  </si>
  <si>
    <t xml:space="preserve"> 382,000.00</t>
  </si>
  <si>
    <t xml:space="preserve"> 78,352,463.84</t>
  </si>
  <si>
    <t xml:space="preserve"> 10.10.2025 15:53:00</t>
  </si>
  <si>
    <t xml:space="preserve"> REF:199ce2f3545c192f SIMAPP FT FRO M AZA GODBLESS MLELI TO SHAODU N/ A</t>
  </si>
  <si>
    <t xml:space="preserve"> 78,550,463.84</t>
  </si>
  <si>
    <t xml:space="preserve"> 10.10.2025 16:59:00</t>
  </si>
  <si>
    <t xml:space="preserve"> REF:199ce6b309706b3e SIMAPP FT FRO M MICHAEL TRYPHONE BUKURU TO SHAOD U N/A</t>
  </si>
  <si>
    <t xml:space="preserve"> 8,250,000.00</t>
  </si>
  <si>
    <t xml:space="preserve"> 97,760,463.84</t>
  </si>
  <si>
    <t xml:space="preserve"> 10.10.2025 17:07:00</t>
  </si>
  <si>
    <t xml:space="preserve"> REF:199ce7223f039ae7 AGENCY FT FRO M MOHAMED M KIMEA TO SHAODU AB1760 1052091998912363:Furaha mwanyaruke njabili:Furaha mwanyaruke njabili N/A</t>
  </si>
  <si>
    <t xml:space="preserve"> 89,510,463.84</t>
  </si>
  <si>
    <t xml:space="preserve"> 10.10.2025 19:37:00</t>
  </si>
  <si>
    <t xml:space="preserve"> REF:199cefbc352438a7 SIMAPP FT FRO M SWEDI ANDREA MWENDA TO SHAODU N /A</t>
  </si>
  <si>
    <t xml:space="preserve"> 411,000.00</t>
  </si>
  <si>
    <t xml:space="preserve"> -87,996,036.16</t>
  </si>
  <si>
    <t xml:space="preserve"> 10.10.2025 19:52:00</t>
  </si>
  <si>
    <t xml:space="preserve"> REF:199cf09767781bb2 ESB TIPS YAS/ ZANTEL 501-25384493973254 25571193 798 ALUMINIUM. PROFILE TO SHAODU BUILDING MATERIAL LIMITED</t>
  </si>
  <si>
    <t xml:space="preserve"> 495,750.00</t>
  </si>
  <si>
    <t xml:space="preserve"> -88,407,036.16</t>
  </si>
  <si>
    <t xml:space="preserve"> 10.10.2025 20:13:00</t>
  </si>
  <si>
    <t xml:space="preserve"> REF:199cf1cacc8ee918 IB FT FROM SH AODU BUILDING MATERIAL TO KEDA PU RCHASE</t>
  </si>
  <si>
    <t xml:space="preserve"> 45,490,000.00</t>
  </si>
  <si>
    <t xml:space="preserve"> -88,902,786.16</t>
  </si>
  <si>
    <t xml:space="preserve"> 10.10.2025 20:15:00</t>
  </si>
  <si>
    <t xml:space="preserve"> REF:199cf1ea1ec10a32 IB FT FROM SH AODU BUILDING MATERIAL TO XINGHAO PURCHASE</t>
  </si>
  <si>
    <t xml:space="preserve"> 43,420,000.00</t>
  </si>
  <si>
    <t xml:space="preserve"> -43,412,786.16</t>
  </si>
  <si>
    <t xml:space="preserve"> 11.10.2025 06:54:00</t>
  </si>
  <si>
    <t xml:space="preserve"> REF:199d16776de6e839 SIMAPP FT FRO M PRISCUS SEVERINE LASWAY TO SHAOD U N/A</t>
  </si>
  <si>
    <t xml:space="preserve"> 11.10.2025 00:00:00</t>
  </si>
  <si>
    <t xml:space="preserve"> 4,447,213.84</t>
  </si>
  <si>
    <t xml:space="preserve"> 11.10.2025 08:29:00</t>
  </si>
  <si>
    <t xml:space="preserve"> REF:199d1bf15fdc39af SIMAPP FT FRO M WINFRIDA CHRISTIAN MAHAVA TO SHA ODU N/A</t>
  </si>
  <si>
    <t xml:space="preserve"> 2,967,213.84</t>
  </si>
  <si>
    <t xml:space="preserve"> 11.10.2025 09:46:00</t>
  </si>
  <si>
    <t xml:space="preserve"> REF:199d2059173f1a77 AGENCY FT FRO M JOSEPH ENOCK MUHE TO SHAODU AB17 601652035706670383:Ibrahim:Dep N/A</t>
  </si>
  <si>
    <t xml:space="preserve"> 32,201,213.84</t>
  </si>
  <si>
    <t xml:space="preserve"> 11.10.2025 09:59:00</t>
  </si>
  <si>
    <t xml:space="preserve"> REF:199d210dbaf82ad1 AGENCY FT FRO M ISACK MINZI MABELA TO SHAODU AB1 7601659420987104000:MSANGI:Malipo N/A</t>
  </si>
  <si>
    <t xml:space="preserve"> 31,411,213.84</t>
  </si>
  <si>
    <t xml:space="preserve"> 11.10.2025 10:17:00</t>
  </si>
  <si>
    <t xml:space="preserve"> CASH DEPOSIT BY ABEID GHATI KUWEKA DONE AT TZ0014402</t>
  </si>
  <si>
    <t xml:space="preserve"> 10,127,000.00</t>
  </si>
  <si>
    <t xml:space="preserve"> 28,451,213.84</t>
  </si>
  <si>
    <t xml:space="preserve"> 11.10.2025 10:21:00</t>
  </si>
  <si>
    <t xml:space="preserve"> REF:199d225cc241da11 AGENCY FT FRO M JENNMAN ENTERPRISES TO SHAODU AB 17601673157281072464:Ibra:Kuweka N /A</t>
  </si>
  <si>
    <t xml:space="preserve"> 18,324,213.84</t>
  </si>
  <si>
    <t xml:space="preserve"> 11.10.2025 10:54:00</t>
  </si>
  <si>
    <t xml:space="preserve"> REF:199d243f16dc594d SIMAPP FT FRO M OMAR SAID OMAR TO SHAODU N/A</t>
  </si>
  <si>
    <t xml:space="preserve"> 35,214,213.84</t>
  </si>
  <si>
    <t xml:space="preserve"> 11.10.2025 11:17:00</t>
  </si>
  <si>
    <t xml:space="preserve"> REF:199d2587e06d397d AGENCY FT FRO M ASIFOD SALAMBE MAHENGE TO SHAODU AB17601706380385366314:Raymond:Dp N/A</t>
  </si>
  <si>
    <t xml:space="preserve"> 34,894,213.84</t>
  </si>
  <si>
    <t xml:space="preserve"> 11.10.2025 11:24:00</t>
  </si>
  <si>
    <t xml:space="preserve"> REF:199d25f4670c5ab4 AGENCY FT FRO M ASIFOD SALAMBE MAHENGE TO SHAODU AB17601710827167344435:Shadrack:M auzo N/A</t>
  </si>
  <si>
    <t xml:space="preserve"> 33,794,213.84</t>
  </si>
  <si>
    <t xml:space="preserve"> 11.10.2025 11:28:00</t>
  </si>
  <si>
    <t xml:space="preserve"> REF:199d26300f4fc8e8 AGENCY FT FRO M ASIFOD SALAMBE MAHENGE TO SHAODU AB17601713270123068425:Bihaaa:Ade lona N/A</t>
  </si>
  <si>
    <t xml:space="preserve"> 32,704,213.84</t>
  </si>
  <si>
    <t xml:space="preserve"> 11.10.2025 11:33:00</t>
  </si>
  <si>
    <t xml:space="preserve"> REF:199d266d68b99a9c AGENCY FT FRO M ASIFOD SALAMBE MAHENGE TO SHAODU AB17601715775475906080:Agnes:Rang i N/A</t>
  </si>
  <si>
    <t xml:space="preserve"> 31,624,213.84</t>
  </si>
  <si>
    <t xml:space="preserve"> 11.10.2025 11:37:00</t>
  </si>
  <si>
    <t xml:space="preserve"> REF:199d26b3d2b0aaa3 AGENCY FT FRO M ASIFOD SALAMBE MAHENGE TO SHAODU AB17601718668052353037:Hasan:Trub ai N/A</t>
  </si>
  <si>
    <t xml:space="preserve"> 35,994,213.84</t>
  </si>
  <si>
    <t xml:space="preserve"> 11.10.2025 11:39:00</t>
  </si>
  <si>
    <t xml:space="preserve"> REF:199d26cb049079e1 AGENCY FT FRO M ASIFOD SALAMBE MAHENGE TO SHAODU AB17601719617903340982:Shadrack:B idhaaa N/A</t>
  </si>
  <si>
    <t xml:space="preserve"> 35,104,213.84</t>
  </si>
  <si>
    <t xml:space="preserve"> 11.10.2025 11:42:00</t>
  </si>
  <si>
    <t xml:space="preserve"> REF:199d26f353f2280c AGENCY FT FRO M ASIFOD SALAMBE MAHENGE TO SHAODU AB17601721269022810100:Dp:Rayond N/A</t>
  </si>
  <si>
    <t xml:space="preserve"> 34,294,213.84</t>
  </si>
  <si>
    <t xml:space="preserve"> 11.10.2025 12:00:00</t>
  </si>
  <si>
    <t xml:space="preserve"> REF:199d27fd05b8886d SIMAPP FT FRO M JOYCE JOSEPHAT SANGA TO SHAODU N/A</t>
  </si>
  <si>
    <t xml:space="preserve"> 2,962,000.00</t>
  </si>
  <si>
    <t xml:space="preserve"> 39,198,213.84</t>
  </si>
  <si>
    <t xml:space="preserve"> 11.10.2025 12:41:00</t>
  </si>
  <si>
    <t xml:space="preserve"> REF:199d2a5b9334eaf9 AGENCY FT FRO M ELIZABETH YOHANA SAWA TO SHAODU AB17601756996494788187:Sa stores:D eposit N/A</t>
  </si>
  <si>
    <t xml:space="preserve"> 37,908,213.84</t>
  </si>
  <si>
    <t xml:space="preserve"> 11.10.2025 13:05:00</t>
  </si>
  <si>
    <t xml:space="preserve"> REF:199d2bb72fd4e8a9 AGENCY FT FRO M THOMAS SHAO &amp; HIS KIDS TO SHAODU AB17601771233081674340:Kitali:Pay N/A</t>
  </si>
  <si>
    <t xml:space="preserve"> 55,924,213.84</t>
  </si>
  <si>
    <t xml:space="preserve"> 11.10.2025 13:06:00</t>
  </si>
  <si>
    <t xml:space="preserve"> REF:199d2bc6154c3a30 AGENCY FT FRO M THOMAS SHAO &amp; HIS KIDS TO SHAODU AB17601771844783572777:Kitali:Pay N/A</t>
  </si>
  <si>
    <t xml:space="preserve"> 2,790,000.00</t>
  </si>
  <si>
    <t xml:space="preserve"> 52,924,213.84</t>
  </si>
  <si>
    <t xml:space="preserve"> 11.10.2025 13:34:00</t>
  </si>
  <si>
    <t xml:space="preserve"> REF:199d2d64554629d5 ESB TIPS YAS/ ZANTEL 501-25459896517361 25571157 168 CORNIE KIT TO SHAODU BUILDING MATERIAL LIMITED</t>
  </si>
  <si>
    <t xml:space="preserve"> 50,134,213.84</t>
  </si>
  <si>
    <t xml:space="preserve"> 11.10.2025 15:39:00</t>
  </si>
  <si>
    <t xml:space="preserve"> REF:199d348c21751b92 SIMAPP FT FRO M EDWARD THEOPHIL KIMARO TO SHAODU N/A</t>
  </si>
  <si>
    <t xml:space="preserve"> 2,156,000.00</t>
  </si>
  <si>
    <t xml:space="preserve"> 48,654,213.84</t>
  </si>
  <si>
    <t xml:space="preserve"> 11.10.2025 20:03:00</t>
  </si>
  <si>
    <t xml:space="preserve"> REF:199d43a9c12dba83 SIMAPP FT FRO M AMANDI ADINANI MRITA TO SHAODU N/A</t>
  </si>
  <si>
    <t xml:space="preserve"> 48,810,213.84</t>
  </si>
  <si>
    <t xml:space="preserve"> 12.10.2025 14:30:00</t>
  </si>
  <si>
    <t xml:space="preserve"> REF:199d82f51440f864 IB FT FROM SH AODU BUILDING MATERIAL TO XINGHAO PURCHASE</t>
  </si>
  <si>
    <t xml:space="preserve"> 12.10.2025 00:00:00</t>
  </si>
  <si>
    <t xml:space="preserve"> -46,345,786.16</t>
  </si>
  <si>
    <t xml:space="preserve"> 12.10.2025 22:22:00</t>
  </si>
  <si>
    <t xml:space="preserve"> REF:199d9dfb5674084e SIMAPP FT FRO M ANNA ELIUS NYAREKWENDA TO SHAODU door locks and Fesina locks N/A</t>
  </si>
  <si>
    <t xml:space="preserve"> 13.10.2025 00:00:00</t>
  </si>
  <si>
    <t xml:space="preserve"> 34,994,213.84</t>
  </si>
  <si>
    <t xml:space="preserve"> 13.10.2025 07:22:00</t>
  </si>
  <si>
    <t xml:space="preserve"> REF:199dbce1c0c32b8d SIMAPP FT FRO M DENIS AMBROSE KINUNDA TO SHAODU malipo ya cement N/A</t>
  </si>
  <si>
    <t xml:space="preserve"> 34,809,213.84</t>
  </si>
  <si>
    <t xml:space="preserve"> 13.10.2025 07:42:00</t>
  </si>
  <si>
    <t xml:space="preserve"> REF:199dbe0f3b6858c2 AGENCY FT FRO M LIGHTNESS A MUSHI TO SHAODU AB17 603305761963161961:Jonas kristonfo o masawe:Akiba N/A</t>
  </si>
  <si>
    <t xml:space="preserve"> 28,889,213.84</t>
  </si>
  <si>
    <t>DONE</t>
  </si>
  <si>
    <t xml:space="preserve"> 13.10.2025 08:22:00</t>
  </si>
  <si>
    <t xml:space="preserve"> REF:199dc057ffca9bf0 ESB TIPS AZAM PESA 511-de7ec33514754112aa27c328 83739201.0 1769414047 SHECKY NGWIL IZI TO SHAODU BUILDING MATERIAL LI MITED</t>
  </si>
  <si>
    <t xml:space="preserve"> 20,129,213.84</t>
  </si>
  <si>
    <t xml:space="preserve"> 13.10.2025 08:52:00</t>
  </si>
  <si>
    <t xml:space="preserve"> REF:199dc205a9126b65 AGENCY FT FRO M IBRAHIM A KUCHUNGULA TO SHAODU A B17603347311361719310:Ngofi:Deposi ts N/A</t>
  </si>
  <si>
    <t xml:space="preserve"> 19,304,213.84</t>
  </si>
  <si>
    <t xml:space="preserve"> 13.10.2025 08:57:00</t>
  </si>
  <si>
    <t xml:space="preserve"> REF:199dc24d59cac826 TELLERP CASH DEPOSIT ABEID GHATI KUWEKA</t>
  </si>
  <si>
    <t xml:space="preserve"> 67,876,213.84</t>
  </si>
  <si>
    <t xml:space="preserve"> 13.10.2025 09:14:00</t>
  </si>
  <si>
    <t xml:space="preserve"> REF:199dc34570347905 SIMAPP FT FRO M ELIA LUDZABIKO MAGENGE TO SHAODU Ununuzi wa cement mifuko 60 N/A</t>
  </si>
  <si>
    <t xml:space="preserve"> 912,000.00</t>
  </si>
  <si>
    <t xml:space="preserve"> 67,124,213.84</t>
  </si>
  <si>
    <t xml:space="preserve"> 13.10.2025 09:40:00</t>
  </si>
  <si>
    <t xml:space="preserve"> FUND TRANSFER FROM SHAODU BUILDING MATERIAL LIMITED VIDWIL        GENERAL SUPPLIER DONE AT TZ0013805</t>
  </si>
  <si>
    <t xml:space="preserve"> 8,502,000.00</t>
  </si>
  <si>
    <t xml:space="preserve"> 66,212,213.84</t>
  </si>
  <si>
    <t xml:space="preserve"> 13.10.2025 10:17:00</t>
  </si>
  <si>
    <t xml:space="preserve"> REF:199dc6ed9bdacb5f AGENCY FT FRO M DICKSON CHILE KASOGA TO SHAODU A B17603398756247239278:Hellen:Deni N/A</t>
  </si>
  <si>
    <t xml:space="preserve"> 57,710,213.84</t>
  </si>
  <si>
    <t xml:space="preserve"> 13.10.2025 10:26:00</t>
  </si>
  <si>
    <t xml:space="preserve"> CASH DEPOSIT BY ABEID GATI DEPOSIT DONE AT TZ0014402</t>
  </si>
  <si>
    <t xml:space="preserve"> 11,900,000.00</t>
  </si>
  <si>
    <t xml:space="preserve"> 54,750,213.84</t>
  </si>
  <si>
    <t xml:space="preserve"> 13.10.2025 12:13:00</t>
  </si>
  <si>
    <t xml:space="preserve"> REF:199dcd8564c70a69 SIMAPP FT FRO M NOLLASCO FAILOS NDAMKA TO SHAODU malipo ya alminium N/A</t>
  </si>
  <si>
    <t xml:space="preserve"> 89,054,213.84</t>
  </si>
  <si>
    <t xml:space="preserve"> 13.10.2025 12:25:00</t>
  </si>
  <si>
    <t xml:space="preserve"> REF:199dce404fe5d90f AGENCY FT FRO M GLORY CHARLES MWANGA TO SHAODU A B17603475543143329078:Abedi gath:C ash N/A</t>
  </si>
  <si>
    <t xml:space="preserve"> 88,112,213.84</t>
  </si>
  <si>
    <t xml:space="preserve"> 13.10.2025 12:30:00</t>
  </si>
  <si>
    <t xml:space="preserve"> REF:199dce82f7d6fb87 AGENCY FT FRO M AMIRI MASOUDI KATUNDU TO SHAODU AB17603478274534997837:Mariam:dp N /A</t>
  </si>
  <si>
    <t xml:space="preserve"> 20,950,000.00</t>
  </si>
  <si>
    <t xml:space="preserve"> 87,622,213.84</t>
  </si>
  <si>
    <t xml:space="preserve"> 13.10.2025 12:33:00</t>
  </si>
  <si>
    <t xml:space="preserve"> REF:199dceaa7ceac826 SIMAPP FT FRO M HENDRIKA EVARIST KALANGA TO SHAO DU shaudo N/A</t>
  </si>
  <si>
    <t xml:space="preserve"> 66,672,213.84</t>
  </si>
  <si>
    <t xml:space="preserve"> 13.10.2025 13:21:00</t>
  </si>
  <si>
    <t xml:space="preserve"> REF:199dd16b154d28a8 AGENCY FT FRO M RICHARD WILSON ALOYCE TO SHAODU AB17603508751225898739:Alfean Ente rprises:Deposit N/A</t>
  </si>
  <si>
    <t xml:space="preserve"> 5,645,000.00</t>
  </si>
  <si>
    <t xml:space="preserve"> 139,322,213.84</t>
  </si>
  <si>
    <t xml:space="preserve"> 13.10.2025 13:31:00</t>
  </si>
  <si>
    <t xml:space="preserve"> REF:199dd205c1d19a85 AGENCY FT FRO M ZAWADI C FUNGO TO SHAODU AB17603 515087743260981:Ganlieli:Akiba N/A</t>
  </si>
  <si>
    <t xml:space="preserve"> 133,677,213.84</t>
  </si>
  <si>
    <t xml:space="preserve"> 13.10.2025 13:32:00</t>
  </si>
  <si>
    <t xml:space="preserve"> REF:199dd2125efb5969 AGENCY FT FRO M EDGAR E KAMUGISHA TO SHAODU AB17 603515605024020213:MAGASHI:Kuweka N/A</t>
  </si>
  <si>
    <t xml:space="preserve"> 5,380,000.00</t>
  </si>
  <si>
    <t xml:space="preserve"> 131,517,213.84</t>
  </si>
  <si>
    <t xml:space="preserve"> 13.10.2025 13:35:00</t>
  </si>
  <si>
    <t xml:space="preserve"> REF:199dd235cd8d1947 SIMAPP FT FRO M EFATHA NDESARIO KITALI TO SHAODU N/A</t>
  </si>
  <si>
    <t xml:space="preserve"> 126,137,213.84</t>
  </si>
  <si>
    <t xml:space="preserve"> 13.10.2025 13:47:00</t>
  </si>
  <si>
    <t xml:space="preserve"> REF:199dd2eda266ab0f AGENCY FT FRO M EDWARD ELIMHOO MASAWE TO SHAODU AB17603524587282246377:Annah:Kuwek a N/A</t>
  </si>
  <si>
    <t xml:space="preserve"> 123,037,213.84</t>
  </si>
  <si>
    <t xml:space="preserve"> 13.10.2025 14:08:00</t>
  </si>
  <si>
    <t xml:space="preserve"> REF:199dd41e99949985 AGENCY FT FRO M JANE SABINUS WILLA TO SHAODU AB1 7603537079598139553:AZIZA:Malipo N /A</t>
  </si>
  <si>
    <t xml:space="preserve"> 122,637,213.84</t>
  </si>
  <si>
    <t xml:space="preserve"> 13.10.2025 14:17:00</t>
  </si>
  <si>
    <t xml:space="preserve"> REF:199dd4a16bdaf8ff AGENCY FT FRO M JANE SABINUS WILLA TO SHAODU AB1 7603542409184135905:Aziza:Malipo N /A</t>
  </si>
  <si>
    <t xml:space="preserve"> 121,137,213.84</t>
  </si>
  <si>
    <t xml:space="preserve"> 13.10.2025 14:44:00</t>
  </si>
  <si>
    <t xml:space="preserve"> REF:199dd6340cb88827 IB FT FROM SH AODU BUILDING MATERIAL TO KEDA PU RCHASE</t>
  </si>
  <si>
    <t xml:space="preserve"> -57,362,786.16</t>
  </si>
  <si>
    <t xml:space="preserve"> 13.10.2025 14:53:00</t>
  </si>
  <si>
    <t xml:space="preserve"> REF:199dd6a783e5fb7d AGENCY FT FRO M THOMAS SHAO &amp; HIS KIDS TO SHAODU AB17603563654377592335:Kitali:Pay N/A</t>
  </si>
  <si>
    <t xml:space="preserve"> 23,717,213.84</t>
  </si>
  <si>
    <t xml:space="preserve"> 13.10.2025 16:24:00</t>
  </si>
  <si>
    <t xml:space="preserve"> REF:199ddbe22f087841 AGENCY FT FRO M LULU NGAMENYE NGAO TO SHAODU AB1 7603618487451324058:Clara:Malipo N /A</t>
  </si>
  <si>
    <t xml:space="preserve"> 995,000.00</t>
  </si>
  <si>
    <t xml:space="preserve"> 25,167,213.84</t>
  </si>
  <si>
    <t xml:space="preserve"> 13.10.2025 20:49:00</t>
  </si>
  <si>
    <t xml:space="preserve"> REF:199deb173026e96b SIMAPP FT FROM SWEDI ANDREA MWENDA TO SHAODU N/A</t>
  </si>
  <si>
    <t xml:space="preserve"> 771,500.00</t>
  </si>
  <si>
    <t xml:space="preserve"> 24,943,713.84</t>
  </si>
  <si>
    <t xml:space="preserve"> 13.10.2025 21:01:00</t>
  </si>
  <si>
    <t xml:space="preserve"> REF:199debb87057989c AGENCY FT FROM FRANCIS MICHAEL MSONGE TO SHAODUAB17603784552425243577:MALISA:Deposit N/A</t>
  </si>
  <si>
    <t xml:space="preserve"> 14.10.2025 00:00:00</t>
  </si>
  <si>
    <t xml:space="preserve"> 26,463,713.84</t>
  </si>
  <si>
    <t xml:space="preserve"> 14.10.2025 08:54:00</t>
  </si>
  <si>
    <t xml:space="preserve"> REF:199e14929473ab02 SIMAPP FT FROM DOMICIAN DEOGRATIAS MARCO TO SHAODU malipo Tiles N/A</t>
  </si>
  <si>
    <t xml:space="preserve"> 1,316,000.00</t>
  </si>
  <si>
    <t xml:space="preserve"> 27,779,713.84</t>
  </si>
  <si>
    <t xml:space="preserve"> 14.10.2025 09:01:00</t>
  </si>
  <si>
    <t xml:space="preserve"> REF:199e14f0f6eb4af8 SIMAPP FT FROM MWAMVUA RAJABU AMANI TO SHAODUN/A</t>
  </si>
  <si>
    <t xml:space="preserve"> 30,739,713.84</t>
  </si>
  <si>
    <t xml:space="preserve"> 14.10.2025 10:27:00</t>
  </si>
  <si>
    <t xml:space="preserve"> REF:199e19dbadb42a35 AGENCY FT FROM ISACK MINZI MABELA TO SHAODU AB17604268339549485018:Msangi:MalipoN/A</t>
  </si>
  <si>
    <t xml:space="preserve"> 32,219,713.84</t>
  </si>
  <si>
    <t xml:space="preserve"> 14.10.2025 10:56:00</t>
  </si>
  <si>
    <t xml:space="preserve"> REF:199e1b80ea0c2ac0 SIMAPP FT FROM NESTORY CHRISPIN MTEY TO SHAODUMalipo N/A</t>
  </si>
  <si>
    <t xml:space="preserve"> 36,659,713.84</t>
  </si>
  <si>
    <t xml:space="preserve"> 14.10.2025 11:46:00</t>
  </si>
  <si>
    <t xml:space="preserve"> REF:199e1e6ad45a0860 AGENCY FT FROM MANGI GLASS COMPANY LTD TO SHAODU AB17604316147533382087:Emanuel:Cash N/A</t>
  </si>
  <si>
    <t xml:space="preserve"> 59,640,000.00</t>
  </si>
  <si>
    <t xml:space="preserve"> 96,299,713.84</t>
  </si>
  <si>
    <t xml:space="preserve"> 14.10.2025 12:07:00</t>
  </si>
  <si>
    <t xml:space="preserve"> REF:199e1f9bf94fb8b3 ESB TIPS NMB016-251RTO5252870002 25110053114 JUMAA ABDALLAH MANGOLE TO SHAODUBUILDING MATERIAL LIMITED</t>
  </si>
  <si>
    <t xml:space="preserve"> 1,259,000.00</t>
  </si>
  <si>
    <t xml:space="preserve"> 97,558,713.84</t>
  </si>
  <si>
    <t xml:space="preserve"> 14.10.2025 13:31:00</t>
  </si>
  <si>
    <t xml:space="preserve"> REF:199e2464b6fe88ab SIMAPP FT FROM OMAR SAID OMAR TO SHAODU N/A</t>
  </si>
  <si>
    <t xml:space="preserve"> 107,558,713.84</t>
  </si>
  <si>
    <t xml:space="preserve"> 14.10.2025 13:57:00</t>
  </si>
  <si>
    <t xml:space="preserve"> REF:199e25e8da877b97 SIMAPP FT FROM WINKY GIBONCE NYONYOMA TO SHAODUN/A</t>
  </si>
  <si>
    <t xml:space="preserve"> 107,898,713.84</t>
  </si>
  <si>
    <t xml:space="preserve"> 14.10.2025 14:20:00</t>
  </si>
  <si>
    <t xml:space="preserve"> REF:199e273b3d9c8800 ESB TIPS YAS/ ZANTEL 501-25304013969255 25571193 798 ALUMINIUM. PROFILE TO SHAODU BUILDING MATERIAL LIMITED</t>
  </si>
  <si>
    <t xml:space="preserve"> 168,715,713.84</t>
  </si>
  <si>
    <t xml:space="preserve"> 14.10.2025 14:44:00</t>
  </si>
  <si>
    <t xml:space="preserve"> REF:199e2898caf6ca55 AGENCY FT FRO M MARENGA INVESTMENT CO LTD TO SHA ODU AB17604422885128637384:Paints and hardware:Dep N/A</t>
  </si>
  <si>
    <t xml:space="preserve"> 168,615,713.84</t>
  </si>
  <si>
    <t xml:space="preserve"> 14.10.2025 19:12:00</t>
  </si>
  <si>
    <t xml:space="preserve"> REF:199e37e2190d1960 SIMAPP FT FRO M SWEDI ANDREA MWENDA TO SHAODU N /A</t>
  </si>
  <si>
    <t xml:space="preserve"> 123,500.00</t>
  </si>
  <si>
    <t xml:space="preserve"> 167,515,713.84</t>
  </si>
  <si>
    <t xml:space="preserve"> 15.10.2025 06:36:00</t>
  </si>
  <si>
    <t xml:space="preserve"> REF:199e5f0ff7fc89ab SIMAPP FT FRO M PRISCUS SEVERINE LASWAY TO SHAOD U N/A</t>
  </si>
  <si>
    <t xml:space="preserve"> 15.10.2025 00:00:00</t>
  </si>
  <si>
    <t xml:space="preserve"> 167,392,213.84</t>
  </si>
  <si>
    <t xml:space="preserve"> 15.10.2025 06:38:00</t>
  </si>
  <si>
    <t xml:space="preserve"> REF:199e5f235b149820 SIMAPP FT FRO M JONAS JUSTIN KIMARIO TO SHAODU N/A</t>
  </si>
  <si>
    <t xml:space="preserve"> 165,912,213.84</t>
  </si>
  <si>
    <t xml:space="preserve"> 15.10.2025 08:44:00</t>
  </si>
  <si>
    <t xml:space="preserve"> REF:199e665e1d2cc8eb AGENCY FT FRO M COSMAS DANIEL MESHI TO SHAODU AB 17605070600922323655:Nguka:Dp N/A</t>
  </si>
  <si>
    <t xml:space="preserve"> 157,212,213.84</t>
  </si>
  <si>
    <t xml:space="preserve"> 15.10.2025 08:55:00</t>
  </si>
  <si>
    <t xml:space="preserve"> REF:199e66fc7330abfc IB FT FROM NP MENGELE INVESTMENT TO SHAODU Chu ma</t>
  </si>
  <si>
    <t xml:space="preserve"> 155,732,213.84</t>
  </si>
  <si>
    <t xml:space="preserve"> 15.10.2025 09:01:00</t>
  </si>
  <si>
    <t xml:space="preserve"> REF:199e6757ce8c8a6a SIMAPP FT FRO M MWANAISHA AMIRI MGOSI TO SHAODU N/A</t>
  </si>
  <si>
    <t xml:space="preserve"> 1,088,000.00</t>
  </si>
  <si>
    <t xml:space="preserve"> 145,732,213.84</t>
  </si>
  <si>
    <t xml:space="preserve"> 15.10.2025 09:14:00</t>
  </si>
  <si>
    <t xml:space="preserve"> REF:199e681675242b52 SIMAPP FT FRO M SOLOMON JULIUS WASHIMA TO SHAODU Glass material N/A</t>
  </si>
  <si>
    <t xml:space="preserve"> 144,644,213.84</t>
  </si>
  <si>
    <t xml:space="preserve"> 15.10.2025 09:30:00</t>
  </si>
  <si>
    <t xml:space="preserve"> REF:199e6901bfa308c9 SIMAPP FT FRO M MOHAMEDI HAMISI NGOTA TO SHAODU N/A</t>
  </si>
  <si>
    <t xml:space="preserve"> 4,887,000.00</t>
  </si>
  <si>
    <t xml:space="preserve"> 143,194,213.84</t>
  </si>
  <si>
    <t xml:space="preserve"> 15.10.2025 09:50:00</t>
  </si>
  <si>
    <t xml:space="preserve"> REF:199e6a2943390b6c SIMAPP FT FROM MARY GIBSONI ISSANGA TO SHAODUN/A</t>
  </si>
  <si>
    <t xml:space="preserve"> 735,000.00</t>
  </si>
  <si>
    <t xml:space="preserve"> 139,042,213.84</t>
  </si>
  <si>
    <t xml:space="preserve"> 15.10.2025 09:56:00</t>
  </si>
  <si>
    <t xml:space="preserve"> REF:199e6a838cd929c5 SIMAPP FT FROM MD THEDARE COMPANY LTD TO SHAODUN/A</t>
  </si>
  <si>
    <t xml:space="preserve"> 139,498,213.84</t>
  </si>
  <si>
    <t xml:space="preserve"> 15.10.2025 10:11:00</t>
  </si>
  <si>
    <t xml:space="preserve"> REF:199e6b61b06fcbd4 AGENCY FT FRO M SIMON EMMANUEL KIKWELELE TO SHAO DU AB17605123176998827602:Joseph s angalai:Deposit N/A</t>
  </si>
  <si>
    <t xml:space="preserve"> 151,098,213.84</t>
  </si>
  <si>
    <t xml:space="preserve"> 15.10.2025 10:13:00</t>
  </si>
  <si>
    <t xml:space="preserve"> REF:199e6b792d0d2b22 AGENCY FT FRO M SIMON EMMANUEL KIKWELELE TO SHAO DU AB17605124139086246907:Joseph s angalai:Deposit N/A</t>
  </si>
  <si>
    <t xml:space="preserve"> 146,098,213.84</t>
  </si>
  <si>
    <t xml:space="preserve"> 15.10.2025 10:52:00</t>
  </si>
  <si>
    <t xml:space="preserve"> REF:199e6db5b379e80e SIMAPP FT FRO M MAULID MOHAMED KAWALA TO SHAODU N/A</t>
  </si>
  <si>
    <t xml:space="preserve"> 155,878,213.84</t>
  </si>
  <si>
    <t xml:space="preserve"> 15.10.2025 10:53:00</t>
  </si>
  <si>
    <t xml:space="preserve"> REF:199e6dbd39fe2b29 ESB TIPS VODA COM 503-CJF6KMXXEW2 3377362 LIPA M AKITA ALUMINIUM WORK TO SHAODU BUI LDING MATERIAL LIMITED</t>
  </si>
  <si>
    <t xml:space="preserve"> 155,068,213.84</t>
  </si>
  <si>
    <t xml:space="preserve"> 15.10.2025 11:05:00</t>
  </si>
  <si>
    <t xml:space="preserve"> REF:199e6e71633acb44 SIMAPP FT FRO M ROJAS BALTAZARI MINJA TO SHAODU Building materials N/A</t>
  </si>
  <si>
    <t xml:space="preserve"> 3,480,000.00</t>
  </si>
  <si>
    <t xml:space="preserve"> 154,068,213.84</t>
  </si>
  <si>
    <t xml:space="preserve"> 15.10.2025 11:27:00</t>
  </si>
  <si>
    <t xml:space="preserve"> REF:199e6fb32d132a2b AGENCY FT FRO M GEORGE PHILIPO SANGA TO SHAODU A B17605168453958615821:JUSTINE:Mali po N/A</t>
  </si>
  <si>
    <t xml:space="preserve"> 1,690,000.00</t>
  </si>
  <si>
    <t xml:space="preserve"> -23,697,786.16</t>
  </si>
  <si>
    <t xml:space="preserve"> 15.10.2025 11:55:00</t>
  </si>
  <si>
    <t xml:space="preserve"> REF:199e714fa2a0194f SIMAPP FT FRO M JIMSON PETRO MBEMBAT TO SHAODU t ailizi N/A</t>
  </si>
  <si>
    <t xml:space="preserve"> -25,387,786.16</t>
  </si>
  <si>
    <t xml:space="preserve"> 15.10.2025 12:08:00</t>
  </si>
  <si>
    <t xml:space="preserve"> REF:199e721094eb2ba9 AGENCY FT FRO M MELKIZEDECK G THEODORY TO SHAODU AB17605193255892532989:Denise kiv uyo:Bidhaa N/A</t>
  </si>
  <si>
    <t xml:space="preserve"> -29,487,786.16</t>
  </si>
  <si>
    <t xml:space="preserve"> 15.10.2025 12:12:00</t>
  </si>
  <si>
    <t xml:space="preserve"> REF:199e724b9063ea3d SIMAPP FT FRO M MWANAISHA AMIRI MGOSI TO SHAODU N/A</t>
  </si>
  <si>
    <t xml:space="preserve"> 5,305,000.00</t>
  </si>
  <si>
    <t xml:space="preserve"> -30,287,786.16</t>
  </si>
  <si>
    <t xml:space="preserve"> 15.10.2025 12:20:00</t>
  </si>
  <si>
    <t xml:space="preserve"> REF:199e72bf60d608b5 AGENCY FT FRO M JAMES MBUGA KAPAITO TO SHAODU AB 17605200412814510912:Mtilila:Depos it N/A</t>
  </si>
  <si>
    <t xml:space="preserve"> 962,000.00</t>
  </si>
  <si>
    <t xml:space="preserve"> -35,592,786.16</t>
  </si>
  <si>
    <t xml:space="preserve"> 15.10.2025 12:48:00</t>
  </si>
  <si>
    <t xml:space="preserve"> REF:199e744eb1582a20 IB FT FROM SH AODU BUILDING MATERIAL TO KEDA PU RCHASE</t>
  </si>
  <si>
    <t xml:space="preserve"> -36,554,786.16</t>
  </si>
  <si>
    <t xml:space="preserve"> 15.10.2025 14:07:00</t>
  </si>
  <si>
    <t xml:space="preserve"> REF:199e78dc3705e910 SIMAPP FT FRO M PROSPER MODEST MTIYE TO SHAODU N/A</t>
  </si>
  <si>
    <t xml:space="preserve"> 6,719,000.00</t>
  </si>
  <si>
    <t xml:space="preserve"> 76,883,213.84</t>
  </si>
  <si>
    <t xml:space="preserve"> 15.10.2025 15:42:00</t>
  </si>
  <si>
    <t xml:space="preserve"> REF:199e7e4ba82efabc SIMAPP FT FRO M MARIAMU HASSAN KIZUNGU TO SHAODU Lulu Cement N/A</t>
  </si>
  <si>
    <t xml:space="preserve"> 76,594,224.64</t>
  </si>
  <si>
    <t xml:space="preserve"> 15.10.2025 16:25:00</t>
  </si>
  <si>
    <t xml:space="preserve"> REF: 190a0f1019307170 IB BATCH: 11112827151025 salary</t>
  </si>
  <si>
    <t xml:space="preserve"> 72,604,219.24</t>
  </si>
  <si>
    <t xml:space="preserve"> REF: 190a0f1019307170 CHARGE:BATCH PAYMENT VIA INTBNK</t>
  </si>
  <si>
    <t xml:space="preserve"> 72,595,749.24</t>
  </si>
  <si>
    <t xml:space="preserve"> 72,594,224.64</t>
  </si>
  <si>
    <t xml:space="preserve"> 15.10.2025 16:34:00</t>
  </si>
  <si>
    <t xml:space="preserve"> REF:199e814bea97bb32 AGENCY FT FRO M NANCY ERNEST SHAYO TO SHAODU AB1 7605352971079676700:Mr hardware:Ma lipo N/A</t>
  </si>
  <si>
    <t xml:space="preserve"> 129,239,219.24</t>
  </si>
  <si>
    <t xml:space="preserve"> 15.10.2025 16:39:00</t>
  </si>
  <si>
    <t xml:space="preserve"> FUND TRANSFER FROM SHAODU BUILDING MATERIAL LIMITED ABAS MATHEW   CHUMA DONE AT TZ0013725</t>
  </si>
  <si>
    <t xml:space="preserve"> 15,320,000.00</t>
  </si>
  <si>
    <t xml:space="preserve"> 126,629,219.24</t>
  </si>
  <si>
    <t xml:space="preserve"> 15.10.2025 16:44:00</t>
  </si>
  <si>
    <t xml:space="preserve"> REF:199e81d50105a961 AGENCY FT FRO M DAVID R MARTIN TO SHAODU AB17605 358585899718293:EZRA:Others N/A</t>
  </si>
  <si>
    <t xml:space="preserve"> 111,309,219.24</t>
  </si>
  <si>
    <t xml:space="preserve"> 15.10.2025 16:58:00</t>
  </si>
  <si>
    <t xml:space="preserve"> REF:199e82a724d65b34 AGENCY FT FRO M IDALHAD TRADE CENTRE TO SHAODU A B17605367192449161286:Jackson:Depo sit N/A</t>
  </si>
  <si>
    <t xml:space="preserve"> -92,690,780.76</t>
  </si>
  <si>
    <t xml:space="preserve"> 15.10.2025 17:50:00</t>
  </si>
  <si>
    <t xml:space="preserve"> REF:199e859d6cb6b86c IB FT FROM SH AODU BUILDING MATERIAL TO KEDA PU RCHASE</t>
  </si>
  <si>
    <t xml:space="preserve"> -95,690,780.76</t>
  </si>
  <si>
    <t xml:space="preserve"> 15.10.2025 18:04:00</t>
  </si>
  <si>
    <t xml:space="preserve"> REF:199e866976ca9a9b SIMAPP FT FRO M LABAN MUSA HAMISI TO SHAODU N/A</t>
  </si>
  <si>
    <t xml:space="preserve"> 25,937,219.24</t>
  </si>
  <si>
    <t xml:space="preserve"> 15.10.2025 18:06:00</t>
  </si>
  <si>
    <t xml:space="preserve"> REF:199e868e2301ab93 SIMUSSD FT FR OM LABAN MUSA HAMISI TO SHAODU N/ A</t>
  </si>
  <si>
    <t xml:space="preserve"> 17,937,219.24</t>
  </si>
  <si>
    <t xml:space="preserve"> 15.10.2025 19:30:00</t>
  </si>
  <si>
    <t xml:space="preserve"> REF:199e8b5c59a9db2e SIMAPP FT FRO M SWEDI ANDREA MWENDA TO SHAODU N /A</t>
  </si>
  <si>
    <t xml:space="preserve"> 15,937,219.24</t>
  </si>
  <si>
    <t xml:space="preserve"> 16.10.2025 10:15:00</t>
  </si>
  <si>
    <t xml:space="preserve"> REF:199ebdf6a3809a12 SIMAPP FT FRO M MWANAISHA AMIRI MGOSI TO SHAODU N/A</t>
  </si>
  <si>
    <t xml:space="preserve"> 16.10.2025 00:00:00</t>
  </si>
  <si>
    <t xml:space="preserve"> 495,000.00</t>
  </si>
  <si>
    <t xml:space="preserve"> 44,653,219.24</t>
  </si>
  <si>
    <t xml:space="preserve"> 16.10.2025 10:19:00</t>
  </si>
  <si>
    <t xml:space="preserve"> REF:199ebe2eaf96882f AGENCY FT FRO M AGNESS AUGUSTINE MARANDU TO SHAO DU AB17605991397782568441:Nandala: Deposit N/A</t>
  </si>
  <si>
    <t xml:space="preserve"> 44,158,219.24</t>
  </si>
  <si>
    <t xml:space="preserve"> 16.10.2025 10:46:00</t>
  </si>
  <si>
    <t xml:space="preserve"> REF:199ebfc3034dc9ed AGENCY FT FRO M MARCO PETRO BARAKA TO SHAODU AB1 7606007967807405002:Johnson:Deposi ts N/A</t>
  </si>
  <si>
    <t xml:space="preserve"> 40,403,219.24</t>
  </si>
  <si>
    <t xml:space="preserve"> 16.10.2025 11:00:00</t>
  </si>
  <si>
    <t xml:space="preserve"> REF:199ec091f89e8927 SIMAPP FT FRO M MWANAISHA AMIRI MGOSI TO SHAODU N/A</t>
  </si>
  <si>
    <t xml:space="preserve"> 32,453,219.24</t>
  </si>
  <si>
    <t xml:space="preserve"> 16.10.2025 11:17:00</t>
  </si>
  <si>
    <t xml:space="preserve"> REF:199ec1825cdd0b92 ESB TIPS VODA COM 503-CJG0KNKS2T8 255763999740 M WANNE MANYESHA TO SHAODU BUILDING MATERIAL LIMITED</t>
  </si>
  <si>
    <t xml:space="preserve"> 32,263,219.24</t>
  </si>
  <si>
    <t xml:space="preserve"> 16.10.2025 11:52:00</t>
  </si>
  <si>
    <t xml:space="preserve"> REF:199ec38d6a0c0a1e AGENCY FT FRO M MARIAM IDD KIMARO TO SHAODU AB17 606047714951898168:Kiyeyuu:Akiba N /A</t>
  </si>
  <si>
    <t xml:space="preserve"> 42,308,219.24</t>
  </si>
  <si>
    <t xml:space="preserve"> 16.10.2025 12:03:00</t>
  </si>
  <si>
    <t xml:space="preserve"> FUND TRANSFER FROM SHAODU BUILDING MATERIAL LIMITED TRF DONE AT   TZ0014518</t>
  </si>
  <si>
    <t xml:space="preserve"> 41,808,219.24</t>
  </si>
  <si>
    <t xml:space="preserve"> 16.10.2025 12:17:00</t>
  </si>
  <si>
    <t xml:space="preserve"> REF:199ec4fc26e5dba2 SIMAPP FT FRO M DEOGRATIAS MARSEL TARIMO TO SHAO DU Festo N/A</t>
  </si>
  <si>
    <t xml:space="preserve"> 67,898,219.24</t>
  </si>
  <si>
    <t xml:space="preserve"> 16.10.2025 12:57:00</t>
  </si>
  <si>
    <t xml:space="preserve"> REF:199ec74025c8b92e SIMAPP FT FRO M ASHA OMARY MTANGI TO SHAODU N/A</t>
  </si>
  <si>
    <t xml:space="preserve"> 5,900,000.00</t>
  </si>
  <si>
    <t xml:space="preserve"> 57,898,219.24</t>
  </si>
  <si>
    <t xml:space="preserve"> 16.10.2025 14:20:00</t>
  </si>
  <si>
    <t xml:space="preserve"> REF:199ecbfae6e95972 SIMAPP FT FRO M ASHA OMARY MTANGI TO SHAODU N/A</t>
  </si>
  <si>
    <t xml:space="preserve"> 59,958,219.24</t>
  </si>
  <si>
    <t xml:space="preserve"> 16.10.2025 14:52:00</t>
  </si>
  <si>
    <t xml:space="preserve"> REF:199ecdcffa525aa1 SIMAPP FT FRO M DISMAS JOSEPH BUTABILE TO SHAODU N/A</t>
  </si>
  <si>
    <t xml:space="preserve"> 57,458,219.24</t>
  </si>
  <si>
    <t xml:space="preserve"> 16.10.2025 15:33:00</t>
  </si>
  <si>
    <t xml:space="preserve"> REF:199ed032c45f1940 SIMAPP FT FRO M LABAN MUSA HAMISI TO SHAODU N/A</t>
  </si>
  <si>
    <t xml:space="preserve"> 78,958,219.24</t>
  </si>
  <si>
    <t xml:space="preserve"> 16.10.2025 15:35:00</t>
  </si>
  <si>
    <t xml:space="preserve"> REF:199ed049d9bf7902 SIMUSSD FT FR OM LABAN MUSA HAMISI TO SHAODU N/ A</t>
  </si>
  <si>
    <t xml:space="preserve"> 70,958,219.24</t>
  </si>
  <si>
    <t xml:space="preserve"> 16.10.2025 15:40:00</t>
  </si>
  <si>
    <t xml:space="preserve"> REF:199ed090d542991f SIMUSSD FT FR OM PAUL MATHIAS JONATHAN SHE TO SH AODU N/A</t>
  </si>
  <si>
    <t xml:space="preserve"> 68,958,219.24</t>
  </si>
  <si>
    <t xml:space="preserve"> 16.10.2025 15:52:00</t>
  </si>
  <si>
    <t xml:space="preserve"> REF:199ed146fbdfea9f SIMUSSD FT FR OM PAUL MATHIAS JONATHAN SHE TO SH AODU N/A</t>
  </si>
  <si>
    <t xml:space="preserve"> 4,800.00</t>
  </si>
  <si>
    <t xml:space="preserve"> 67,477,819.24</t>
  </si>
  <si>
    <t xml:space="preserve"> 16.10.2025 16:58:00</t>
  </si>
  <si>
    <t xml:space="preserve"> REF:199ed503c26dea56 SIMAPP FT FRO M NESTO PASTORY TARIMO TO SHAODU N/A</t>
  </si>
  <si>
    <t xml:space="preserve"> 548,000.00</t>
  </si>
  <si>
    <t xml:space="preserve"> 68,677,019.24</t>
  </si>
  <si>
    <t xml:space="preserve"> 16.10.2025 17:37:00</t>
  </si>
  <si>
    <t xml:space="preserve"> REF:199ed74462820954 SIMAPP FT FRO M JUMA ABDALLAH MANGOLE TO SHAODU N/A</t>
  </si>
  <si>
    <t xml:space="preserve"> 54,000.00</t>
  </si>
  <si>
    <t xml:space="preserve"> 68,129,019.24</t>
  </si>
  <si>
    <t xml:space="preserve"> 16.10.2025 19:09:00</t>
  </si>
  <si>
    <t xml:space="preserve"> REF:199edc8e73541944 IB FT FROM SH AODU BUILDING MATERIAL TO GLOBAL PURCHASE</t>
  </si>
  <si>
    <t xml:space="preserve"> -67,924,980.76</t>
  </si>
  <si>
    <t xml:space="preserve"> 16.10.2025 19:13:00</t>
  </si>
  <si>
    <t xml:space="preserve"> REF:199edcc5e0afa941 IB FT FROM SH AODU BUILDING MATERIAL TO KEDA PU RCHASE</t>
  </si>
  <si>
    <t xml:space="preserve"> -17,924,980.76</t>
  </si>
  <si>
    <t xml:space="preserve"> 16.10.2025 20:17:00</t>
  </si>
  <si>
    <t xml:space="preserve"> REF:199ee06faafff9d7 SIMAPP FT FRO M SWEDI ANDREA MWENDA TO SHAODU N /A</t>
  </si>
  <si>
    <t xml:space="preserve"> 6,415,019.24</t>
  </si>
  <si>
    <t xml:space="preserve"> 17.10.2025 07:29:00</t>
  </si>
  <si>
    <t xml:space="preserve"> REF:199f06dd45b4bb2a ESB TIPS YAS/ ZANTEL 501-25192984106528 25571302 7260 DEOGRATIAS MSANGI TO SHAODU B UILDING MATERIAL LIMITED</t>
  </si>
  <si>
    <t xml:space="preserve"> 17.10.2025 00:00:00</t>
  </si>
  <si>
    <t xml:space="preserve"> 6,205,019.24</t>
  </si>
  <si>
    <t xml:space="preserve"> 17.10.2025 08:09:00</t>
  </si>
  <si>
    <t xml:space="preserve"> REF:199f092a508d5bc0 SIMAPP FT FRO M MWAMVUA RAJABU AMANI TO SHAODU N/A</t>
  </si>
  <si>
    <t xml:space="preserve"> 4,725,019.24</t>
  </si>
  <si>
    <t xml:space="preserve"> 17.10.2025 08:35:00</t>
  </si>
  <si>
    <t xml:space="preserve"> REF:199f0aaa5abb9bbd AGENCY FT FRO M MARIAM IDD KIMARO TO SHAODU AB17 606793387714399919:Kiyeyu:Akiba N/ A</t>
  </si>
  <si>
    <t xml:space="preserve"> 504,000.00</t>
  </si>
  <si>
    <t xml:space="preserve"> 4,253,019.24</t>
  </si>
  <si>
    <t xml:space="preserve"> 17.10.2025 09:55:00</t>
  </si>
  <si>
    <t xml:space="preserve"> REF:199f0f4051b36a8d SIMAPP FT FRO M WINFRIDA CHRISTIAN MAHAVA TO SHA ODU N/A</t>
  </si>
  <si>
    <t xml:space="preserve"> 2,319,000.00</t>
  </si>
  <si>
    <t xml:space="preserve"> 8,387,019.24</t>
  </si>
  <si>
    <t xml:space="preserve"> 17.10.2025 10:43:00</t>
  </si>
  <si>
    <t xml:space="preserve"> CASH DEPOSIT BY FAMOY DEPOSIT DONE AT TZ0014518</t>
  </si>
  <si>
    <t xml:space="preserve"> 17,488,019.24</t>
  </si>
  <si>
    <t xml:space="preserve"> 17.10.2025 10:53:00</t>
  </si>
  <si>
    <t xml:space="preserve"> REF:199f128932061858 SIMAPP FT FRO M MOHAMEDY ABDALAH KABWANGA TO SHA ODU N/A</t>
  </si>
  <si>
    <t xml:space="preserve"> 12,118,019.24</t>
  </si>
  <si>
    <t xml:space="preserve"> 17.10.2025 11:18:00</t>
  </si>
  <si>
    <t xml:space="preserve"> REF:199f13ff0e42e877 AGENCY FT FRO M LEONIDES SIMON SHIRIMA TO SHAODU AB17606891228632362416:Sameer:Dep osits N/A</t>
  </si>
  <si>
    <t xml:space="preserve"> 32,514,931.24</t>
  </si>
  <si>
    <t xml:space="preserve"> 17.10.2025 11:29:00</t>
  </si>
  <si>
    <t xml:space="preserve"> TZ RTOBZNN00971088 SINOMA EAST AFRICA CO LIMITED ROCPAYMENT</t>
  </si>
  <si>
    <t xml:space="preserve"> 4,960,956.00</t>
  </si>
  <si>
    <t xml:space="preserve"> 29,814,931.24</t>
  </si>
  <si>
    <t xml:space="preserve"> 17.10.2025 11:34:00</t>
  </si>
  <si>
    <t xml:space="preserve"> REF:199f14de6a9e39b3 SIMUSSD FT FR OM LABAN MUSA HAMISI TO SHAODU N/ A</t>
  </si>
  <si>
    <t xml:space="preserve"> 24,853,975.24</t>
  </si>
  <si>
    <t xml:space="preserve"> 17.10.2025 11:59:00</t>
  </si>
  <si>
    <t xml:space="preserve"> REF:199f165879b0aafb AGENCY FT FRO M ELIZABETH YOHANA SAWA TO SHAODU AB17606915862479384195:Sa stores:D eposits N/A</t>
  </si>
  <si>
    <t xml:space="preserve"> 622,500.00</t>
  </si>
  <si>
    <t xml:space="preserve"> 22,853,975.24</t>
  </si>
  <si>
    <t xml:space="preserve"> 17.10.2025 12:26:00</t>
  </si>
  <si>
    <t xml:space="preserve"> REF:199f17d51e18593d AGENCY FT FRO M PENDO JOEL SAID TO SHAODU AB1760 6931438353119920:Omar Said:Deposit s N/A</t>
  </si>
  <si>
    <t xml:space="preserve"> 5,225,000.00</t>
  </si>
  <si>
    <t xml:space="preserve"> 32,681,475.24</t>
  </si>
  <si>
    <t xml:space="preserve"> 17.10.2025 12:37:00</t>
  </si>
  <si>
    <t xml:space="preserve"> REF:199f18867adc99bc SIMAPP FT FRO M YOSHUA WARETA KAGOSE TO SHAODU N/A</t>
  </si>
  <si>
    <t xml:space="preserve"> 43,456,475.24</t>
  </si>
  <si>
    <t xml:space="preserve"> 17.10.2025 13:09:00</t>
  </si>
  <si>
    <t xml:space="preserve"> REF:199f1a4d3d0b5b05 SIMAPP FT FRO M OMAR SAID OMAR TO SHAODU N/A</t>
  </si>
  <si>
    <t xml:space="preserve"> 48,416,475.24</t>
  </si>
  <si>
    <t xml:space="preserve"> 17.10.2025 13:14:00</t>
  </si>
  <si>
    <t xml:space="preserve"> REF:199f1a9f9a683ada SIMAPP FT FRO M DENIS AMBROSE KINUNDA TO SHAODU malipo ya cement N/A</t>
  </si>
  <si>
    <t xml:space="preserve"> 43,416,475.24</t>
  </si>
  <si>
    <t xml:space="preserve"> 17.10.2025 15:14:00</t>
  </si>
  <si>
    <t xml:space="preserve"> REF:199f21789cf75bbe AGENCY FT FRO M SIMON EMMANUEL KIKWELELE TO SHAO DU AB17607032522731976050:Joseph s angalai:Deposit N/A</t>
  </si>
  <si>
    <t xml:space="preserve"> 51,336,475.24</t>
  </si>
  <si>
    <t xml:space="preserve"> 17.10.2025 15:49:00</t>
  </si>
  <si>
    <t xml:space="preserve"> REF:199f2379dbafcaf7 AGENCY FT FRO M MARENGA INVESTMENT CO LTD TO SHA ODU AB17607053546144658590:Paint a nd hardware:Dep N/A</t>
  </si>
  <si>
    <t xml:space="preserve"> 50,336,475.24</t>
  </si>
  <si>
    <t xml:space="preserve"> 17.10.2025 16:06:00</t>
  </si>
  <si>
    <t xml:space="preserve"> REF:199f247268dfc9b5 AGENCY FT FRO M JENNMAN ENTERPRISES TO SHAODU AB 17607063726046210058:Ibra:Kuweka N /A</t>
  </si>
  <si>
    <t xml:space="preserve"> 48,636,475.24</t>
  </si>
  <si>
    <t xml:space="preserve"> 17.10.2025 17:44:00</t>
  </si>
  <si>
    <t xml:space="preserve"> REF:199f2a09fc28db69 AGENCY FT FRO M VALENTINA S DOMONKO TO SHAODU AB 17607122363012050266:RAJABU MAISAR A:DEP N/A</t>
  </si>
  <si>
    <t xml:space="preserve"> -45,363,524.76</t>
  </si>
  <si>
    <t xml:space="preserve"> 17.10.2025 18:23:00</t>
  </si>
  <si>
    <t xml:space="preserve"> REF:199f2c4845535bc3 IB FT FROM SH AODU BUILDING MATERIAL TO XINGHAO PURCHASE</t>
  </si>
  <si>
    <t xml:space="preserve"> -51,363,524.76</t>
  </si>
  <si>
    <t xml:space="preserve"> 17.10.2025 19:15:00</t>
  </si>
  <si>
    <t xml:space="preserve"> REF:199f2f4293e97bf9 SIMAPP FT FRO M SWEDI ANDREA MWENDA TO SHAODU N /A</t>
  </si>
  <si>
    <t xml:space="preserve"> 209,000.00</t>
  </si>
  <si>
    <t xml:space="preserve"> 18,826,475.24</t>
  </si>
  <si>
    <t xml:space="preserve"> 17.10.2025 19:32:00</t>
  </si>
  <si>
    <t xml:space="preserve"> REF:199f303f7168cbaf AGENCY FT FRO M A TRADERS TO SHAODU AB1760718745 0912329180:TALITHA:DEPOSITS N/A</t>
  </si>
  <si>
    <t xml:space="preserve"> 18,617,475.24</t>
  </si>
  <si>
    <t xml:space="preserve"> 18.10.2025 08:53:00</t>
  </si>
  <si>
    <t xml:space="preserve"> REF:199f5e133bc1a899 AGENCY FT FRO M SUZY FAUSTINE KAVISHE TO SHAODU AB17607668002727603087:Bakari Mkil indi:Payment N/A</t>
  </si>
  <si>
    <t xml:space="preserve"> 18.10.2025 00:00:00</t>
  </si>
  <si>
    <t xml:space="preserve"> 17,917,475.24</t>
  </si>
  <si>
    <t xml:space="preserve"> 18.10.2025 08:54:00</t>
  </si>
  <si>
    <t xml:space="preserve"> REF:199f5e27b877e87a AGENCY FT FRO M SUBIRA ALLY MARUMA TO SHAODU AB1 7607668841683687852:Bakari Mkilind i:Payment N/A</t>
  </si>
  <si>
    <t xml:space="preserve"> 4,186,000.00</t>
  </si>
  <si>
    <t xml:space="preserve"> 13,917,475.24</t>
  </si>
  <si>
    <t xml:space="preserve"> 18.10.2025 10:54:00</t>
  </si>
  <si>
    <t xml:space="preserve"> REF:199f64fd67e48a80 SIMAPP FT FRO M PRISCUS SEVERINE LASWAY TO SHAOD U N/A</t>
  </si>
  <si>
    <t xml:space="preserve"> 101,027,765.24</t>
  </si>
  <si>
    <t xml:space="preserve"> 18.10.2025 11:05:00</t>
  </si>
  <si>
    <t xml:space="preserve"> REF:199f65a557214a47 SIMAPP FT FRO M LABAN MUSA HAMISI TO SHAODU N/A</t>
  </si>
  <si>
    <t xml:space="preserve"> 99,547,765.24</t>
  </si>
  <si>
    <t xml:space="preserve"> 18.10.2025 11:15:00</t>
  </si>
  <si>
    <t xml:space="preserve"> REF:199f663008f8fb8e SIMUSSD FT FR OM LABAN MUSA HAMISI TO SHAODU N/ A</t>
  </si>
  <si>
    <t xml:space="preserve"> 1,568,145.00</t>
  </si>
  <si>
    <t xml:space="preserve"> 91,547,765.24</t>
  </si>
  <si>
    <t xml:space="preserve"> 18.10.2025 11:21:00</t>
  </si>
  <si>
    <t xml:space="preserve"> REF:199f668b974ecb8e IB FT FROM DE OGRATIAS PROCHES TARIMO TO SHAODU Payment by dide</t>
  </si>
  <si>
    <t xml:space="preserve"> 19,600,000.00</t>
  </si>
  <si>
    <t xml:space="preserve"> 89,979,620.24</t>
  </si>
  <si>
    <t xml:space="preserve"> 18.10.2025 12:03:00</t>
  </si>
  <si>
    <t xml:space="preserve"> REF:199f68f6e2e3ba66 IB FT FROM NP MENGELE INVESTMENT TO SHAODU Chu ma</t>
  </si>
  <si>
    <t xml:space="preserve"> 70,379,620.24</t>
  </si>
  <si>
    <t xml:space="preserve"> 18.10.2025 12:09:00</t>
  </si>
  <si>
    <t xml:space="preserve"> REF:199f69452b24f9a9 AGENCY FT FRO M THEREZA JUMA KAZIGE TO SHAODU AB 17607785387941137870:Saidi salum:D p N/A</t>
  </si>
  <si>
    <t xml:space="preserve"> 56,499,620.24</t>
  </si>
  <si>
    <t xml:space="preserve"> 18.10.2025 12:42:00</t>
  </si>
  <si>
    <t xml:space="preserve"> REF:199f6b2c79480829 ESB TIPS YAS/ ZANTEL 501-25490194033037 25571268 076 NASOR MOHAMED ISSA TO SHAODU B UILDING MATERIAL LIMITED</t>
  </si>
  <si>
    <t xml:space="preserve"> 3,885,000.00</t>
  </si>
  <si>
    <t xml:space="preserve"> 63,709,620.24</t>
  </si>
  <si>
    <t xml:space="preserve"> 18.10.2025 13:31:00</t>
  </si>
  <si>
    <t xml:space="preserve"> REF:199f6dfbb2da4bd4 IB FT FROM SH AODU BUILDING MATERIAL TO KEDA PU RCHASE</t>
  </si>
  <si>
    <t xml:space="preserve"> 59,338,000.00</t>
  </si>
  <si>
    <t xml:space="preserve"> -58,851,379.76</t>
  </si>
  <si>
    <t xml:space="preserve"> 18.10.2025 13:42:00</t>
  </si>
  <si>
    <t xml:space="preserve"> REF:199f6e9c42372b14 AGENCY FT FRO M ZACHO SHOP TO SHAODU AB176078413 87356833391:Onesmo:Deposit N/A</t>
  </si>
  <si>
    <t xml:space="preserve"> 2,079,800.00</t>
  </si>
  <si>
    <t xml:space="preserve"> 15,816,220.24</t>
  </si>
  <si>
    <t xml:space="preserve"> 18.10.2025 15:17:00</t>
  </si>
  <si>
    <t xml:space="preserve"> REF:199f7414a45a1ab2 SIMAPP FT FRO M ANNA CHARLES EDSON TO SHAODU N/ A</t>
  </si>
  <si>
    <t xml:space="preserve"> 13,736,420.24</t>
  </si>
  <si>
    <t xml:space="preserve"> 18.10.2025 18:47:00</t>
  </si>
  <si>
    <t xml:space="preserve"> REF:199f80126024cbd3 IB FT FROM FO RTUNE PAPER GROUP LTD TO SHAODU D oor</t>
  </si>
  <si>
    <t xml:space="preserve"> 13,634,420.24</t>
  </si>
  <si>
    <t xml:space="preserve"> 18.10.2025 19:48:00</t>
  </si>
  <si>
    <t xml:space="preserve"> REF:199f838875dbd9d2 SIMAPP FT FRO M SWEDI ANDREA MWENDA TO SHAODU N /A</t>
  </si>
  <si>
    <t xml:space="preserve"> 8,234,420.24</t>
  </si>
  <si>
    <t xml:space="preserve"> 20.10.2025 07:06:00</t>
  </si>
  <si>
    <t xml:space="preserve"> REF:199ffcbb4a81da4c AGENCY FT FRO M RAJABU BONZA HASSAN TO SHAODU AB 17609331635647785432:Happy:Akiba N /A</t>
  </si>
  <si>
    <t xml:space="preserve"> 20.10.2025 00:00:00</t>
  </si>
  <si>
    <t xml:space="preserve"> 11,111,420.24</t>
  </si>
  <si>
    <t xml:space="preserve"> 20.10.2025 09:45:00</t>
  </si>
  <si>
    <t xml:space="preserve"> REF:19a005dc5ec20ab3 AGENCY FT FRO M MASHAKA JUMA RAMADHANI TO SHAODU AB17609427360575149903:MBASI:Mali po N/A</t>
  </si>
  <si>
    <t xml:space="preserve"> 16,711,420.24</t>
  </si>
  <si>
    <t xml:space="preserve"> 20.10.2025 09:48:00</t>
  </si>
  <si>
    <t xml:space="preserve"> REF:19a005fe3eaf68bf AGENCY FT FRO M MASHAKA JUMA RAMADHANI TO SHAODU AB17609428749789182958:MBASI:MALI PO N/A</t>
  </si>
  <si>
    <t xml:space="preserve"> 15,171,420.24</t>
  </si>
  <si>
    <t xml:space="preserve"> 20.10.2025 10:22:00</t>
  </si>
  <si>
    <t xml:space="preserve"> REF:19a007fde2e989c0 AGENCY FT FRO M GWAMAKA W MWALYAMBWILE TO SHAODU AB17609449706523672519:Joram:Mali po ya cement N/A</t>
  </si>
  <si>
    <t xml:space="preserve"> 28,131,420.24</t>
  </si>
  <si>
    <t xml:space="preserve"> 20.10.2025 10:33:00</t>
  </si>
  <si>
    <t xml:space="preserve"> REF:19a0089da8d388c7 AGENCY FT FRO M ISACK MINZI MABELA TO SHAODU AB1 7609456252058873021:Msangi:Malipo N/A</t>
  </si>
  <si>
    <t xml:space="preserve"> 25,171,420.24</t>
  </si>
  <si>
    <t xml:space="preserve"> 20.10.2025 10:37:00</t>
  </si>
  <si>
    <t xml:space="preserve"> REF:19a008d44a1a6a60 SIMUSSD FT FR OM HAPPY FIDELIS NGUMA TO SHAODU N/A</t>
  </si>
  <si>
    <t xml:space="preserve"> 23,691,420.24</t>
  </si>
  <si>
    <t xml:space="preserve"> 20.10.2025 10:58:00</t>
  </si>
  <si>
    <t xml:space="preserve"> REF:19a00a0b58527a07 AGENCY FT FRO M DEOGRATIAUS MNUBI KULUNGO TO SHA ODU AB17609471229041194886:Stephan o:Depodit N/A</t>
  </si>
  <si>
    <t xml:space="preserve"> 22,211,420.24</t>
  </si>
  <si>
    <t xml:space="preserve"> 20.10.2025 11:06:00</t>
  </si>
  <si>
    <t xml:space="preserve"> REF:19a00a82cdf4894e AGENCY FT FRO M SEBASTIAN E MHAGAMA TO SHAODU AB 17609476116926817648:Alfean:Malipo N/A</t>
  </si>
  <si>
    <t xml:space="preserve"> 62,311,420.24</t>
  </si>
  <si>
    <t xml:space="preserve"> 20.10.2025 11:32:00</t>
  </si>
  <si>
    <t xml:space="preserve"> REF:19a00bf730510ada SIMAPP FT FRO M WAHENGA ALUMINIUM LIMITED TO SHA ODU N/A</t>
  </si>
  <si>
    <t xml:space="preserve"> 61,711,420.24</t>
  </si>
  <si>
    <t xml:space="preserve"> 20.10.2025 11:41:00</t>
  </si>
  <si>
    <t xml:space="preserve"> REF:19a00c846a34f877 SIMAPP FT FRO M MWANAISHA AMIRI MGOSI TO SHAODU N/A</t>
  </si>
  <si>
    <t xml:space="preserve"> 109,000.00</t>
  </si>
  <si>
    <t xml:space="preserve"> 57,699,420.24</t>
  </si>
  <si>
    <t xml:space="preserve"> REF:19a00c7af417f8e0 IB FT FROM DE OGRATIAS PROCHES TARIMO TO SHAODU Payment by dide</t>
  </si>
  <si>
    <t xml:space="preserve"> 61,081,420.24</t>
  </si>
  <si>
    <t xml:space="preserve"> 20.10.2025 12:31:00</t>
  </si>
  <si>
    <t xml:space="preserve"> REF:19a00f5cc8d40b4e AGENCY FT FRO M DENIS FREDRICK LIGOMA TO SHAODU AB17609526992986298433:Seth:Save N /A</t>
  </si>
  <si>
    <t xml:space="preserve"> 47,510,420.24</t>
  </si>
  <si>
    <t xml:space="preserve"> 20.10.2025 13:25:00</t>
  </si>
  <si>
    <t xml:space="preserve"> REF:19a0126cca2d4a37 AGENCY FT FRO M ELIZABETH SIMON CHENGULA TO SHAO DU AB17609559106315331825:Timotheo :Malipo N/A</t>
  </si>
  <si>
    <t xml:space="preserve"> 1,665,000.00</t>
  </si>
  <si>
    <t xml:space="preserve"> 49,750,420.24</t>
  </si>
  <si>
    <t xml:space="preserve"> 20.10.2025 13:35:00</t>
  </si>
  <si>
    <t xml:space="preserve"> REF:19a0130418a5b8cf SIMAPP FT FRO M REVOCATUS PETER MSANDAWE TO SHAO DU N/A</t>
  </si>
  <si>
    <t xml:space="preserve"> 935,000.00</t>
  </si>
  <si>
    <t xml:space="preserve"> 48,085,420.24</t>
  </si>
  <si>
    <t xml:space="preserve"> 20.10.2025 14:08:00</t>
  </si>
  <si>
    <t xml:space="preserve"> REF:19a014e7aa1a1aa9 AGENCY FT FRO M NANCY ERNEST SHAYO TO SHAODU AB1 7609585111727890455:Mr hardware:Ma nunuzi N/A</t>
  </si>
  <si>
    <t xml:space="preserve"> 52,030,420.24</t>
  </si>
  <si>
    <t xml:space="preserve"> 20.10.2025 16:22:00</t>
  </si>
  <si>
    <t xml:space="preserve"> REF:19a01c9385ccbaaf AGENCY FT FRO M DAVID R MARTIN TO SHAODU AB17609 665550965853262:EZRA:Others N/A</t>
  </si>
  <si>
    <t xml:space="preserve"> 66,184,420.24</t>
  </si>
  <si>
    <t xml:space="preserve"> 20.10.2025 16:34:00</t>
  </si>
  <si>
    <t xml:space="preserve"> REF:19a01d4673713872 SIMAPP FT FRO M MWANAISHA AMIRI MGOSI TO SHAODU N/A</t>
  </si>
  <si>
    <t xml:space="preserve"> 58,184,420.24</t>
  </si>
  <si>
    <t xml:space="preserve"> 20.10.2025 17:28:00</t>
  </si>
  <si>
    <t xml:space="preserve"> REF:19a0205926908b9d AGENCY FT FRO M SEBASTIAN E MHAGAMA TO SHAODU AB 17609705101332873292:Alfean:Akiba N/A</t>
  </si>
  <si>
    <t xml:space="preserve"> -57,812,579.76</t>
  </si>
  <si>
    <t xml:space="preserve"> 20.10.2025 18:02:00</t>
  </si>
  <si>
    <t xml:space="preserve"> REF:19a0224812715858 IB FT FROM SH AODU BUILDING MATERIAL TO XINGHAO PURCHASE</t>
  </si>
  <si>
    <t xml:space="preserve"> -57,962,579.76</t>
  </si>
  <si>
    <t xml:space="preserve"> 20.10.2025 18:04:00</t>
  </si>
  <si>
    <t xml:space="preserve"> REF:19a0226598b19bf3 SIMAPP FT FRO M JUMA ABDALLAH MANGOLE TO SHAODU N/A</t>
  </si>
  <si>
    <t xml:space="preserve"> 806,000.00</t>
  </si>
  <si>
    <t xml:space="preserve"> 1,922,420.24</t>
  </si>
  <si>
    <t xml:space="preserve"> 20.10.2025 19:08:00</t>
  </si>
  <si>
    <t xml:space="preserve"> REF:19a0261768698907 SIMAPP FT FRO M SWEDI ANDREA MWENDA TO SHAODU N /A</t>
  </si>
  <si>
    <t xml:space="preserve"> 136,500.00</t>
  </si>
  <si>
    <t xml:space="preserve"> 1,116,420.24</t>
  </si>
  <si>
    <t xml:space="preserve"> 21.10.2025 06:26:00</t>
  </si>
  <si>
    <t xml:space="preserve"> REF:19a04cded78729b2 SIMAPP FT FRO M ULIMBOKA LAYSON MWAKALOBO TO SHA ODU Malipo ya vifaa( vidmil genera l supplies) N/A</t>
  </si>
  <si>
    <t xml:space="preserve"> 21.10.2025 00:00:00</t>
  </si>
  <si>
    <t xml:space="preserve"> 509,500.00</t>
  </si>
  <si>
    <t xml:space="preserve"> 4,844,120.24</t>
  </si>
  <si>
    <t xml:space="preserve"> 21.10.2025 07:32:00</t>
  </si>
  <si>
    <t xml:space="preserve"> REF:19a050a3c15c5a60 SIMAPP FT FRO M KIVUMBA GENERAL SUPPLIERS TO SHA ODU manunuzi ya aluminum profile n a accessories N/A</t>
  </si>
  <si>
    <t xml:space="preserve"> 1,422,600.00</t>
  </si>
  <si>
    <t xml:space="preserve"> 4,334,620.24</t>
  </si>
  <si>
    <t xml:space="preserve"> 21.10.2025 10:38:00</t>
  </si>
  <si>
    <t xml:space="preserve"> REF:19a05b4dfe9508b5 SIMAPP FT FRO M OMAR SAID OMAR TO SHAODU N/A</t>
  </si>
  <si>
    <t xml:space="preserve"> 23,908,020.24</t>
  </si>
  <si>
    <t xml:space="preserve"> 21.10.2025 10:39:00</t>
  </si>
  <si>
    <t xml:space="preserve"> REF:19a05b57a8b9e913 AGENCY FT FRO M ABDI MARCO MAHEMBORA TO SHAODU A B17610323699029208481:Samwel:Malip o N/A</t>
  </si>
  <si>
    <t xml:space="preserve"> 14,908,020.24</t>
  </si>
  <si>
    <t xml:space="preserve"> 21.10.2025 10:47:00</t>
  </si>
  <si>
    <t xml:space="preserve"> REF:19a05bd2577e8b03 SIMAPP FT FRO M LUTUFYO RODGER MWAKIGONJA TO SHA ODU N/A</t>
  </si>
  <si>
    <t xml:space="preserve"> 13,810,020.24</t>
  </si>
  <si>
    <t xml:space="preserve"> 21.10.2025 10:48:00</t>
  </si>
  <si>
    <t xml:space="preserve"> REF:19a05bdc1b837b34 SIMAPP FT FRO M LUTUFYO RODGER MWAKIGONJA TO SHA ODU N/A</t>
  </si>
  <si>
    <t xml:space="preserve"> 13,610,020.24</t>
  </si>
  <si>
    <t xml:space="preserve"> 21.10.2025 12:06:00</t>
  </si>
  <si>
    <t xml:space="preserve"> REF:19a06053b506db75 AGENCY FT FRO M GLORY CHARLES MWANGA TO SHAODU A B17610375968994155064:Abedi gath:C ash N/A</t>
  </si>
  <si>
    <t xml:space="preserve"> 34,118,020.24</t>
  </si>
  <si>
    <t xml:space="preserve"> 21.10.2025 12:11:00</t>
  </si>
  <si>
    <t xml:space="preserve"> REF:19a060a01a17ca55 ESB TIPS YAS/ ZANTEL 501-25390122728517 25571216 545 BABA SHOP HARDWARE AND GENERAL SUPPLY TO SHAODU BUILDING MATERIA L LIMITED</t>
  </si>
  <si>
    <t xml:space="preserve"> 2,102,000.00</t>
  </si>
  <si>
    <t xml:space="preserve"> 32,838,020.24</t>
  </si>
  <si>
    <t xml:space="preserve"> 21.10.2025 12:29:00</t>
  </si>
  <si>
    <t xml:space="preserve"> REF:19a061a5e3de4937 AGENCY FT FRO M DOMINICK MIHIMBO DANNY TO SHAODU AB17610389821044898133:Almasi:Dp N/A</t>
  </si>
  <si>
    <t xml:space="preserve"> 30,736,020.24</t>
  </si>
  <si>
    <t xml:space="preserve"> 21.10.2025 12:32:00</t>
  </si>
  <si>
    <t xml:space="preserve"> REF:19a061caad79084e ESB TIPS YAS/ ZANTEL 501-25684590966284 25571216 545 BABA SHOP HARDWARE AND GENERAL SUPPLY TO SHAODU BUILDING MATERIA L LIMITED</t>
  </si>
  <si>
    <t xml:space="preserve"> 30,046,020.24</t>
  </si>
  <si>
    <t xml:space="preserve"> 21.10.2025 12:41:00</t>
  </si>
  <si>
    <t xml:space="preserve"> REF:19a0624b0ef2a983 AGENCY FT FRO M OMARI TABU MAZIKU TO SHAODU AB17 610396586768121441:Shukuru:Dp N/A</t>
  </si>
  <si>
    <t xml:space="preserve"> 27,944,020.24</t>
  </si>
  <si>
    <t xml:space="preserve"> 21.10.2025 13:11:00</t>
  </si>
  <si>
    <t xml:space="preserve"> REF:19a0640c274aa85c SIMAPP FT FRO M YOSHUA WARETA KAGOSE TO SHAODU N/A</t>
  </si>
  <si>
    <t xml:space="preserve"> 26,764,020.24</t>
  </si>
  <si>
    <t xml:space="preserve"> 21.10.2025 14:20:00</t>
  </si>
  <si>
    <t xml:space="preserve"> CHQ.NO. 000007 EZOS COMPANY LIMITED</t>
  </si>
  <si>
    <t xml:space="preserve"> 21,250,000.00</t>
  </si>
  <si>
    <t xml:space="preserve"> 66,264,020.24</t>
  </si>
  <si>
    <t xml:space="preserve"> 21.10.2025 16:21:00</t>
  </si>
  <si>
    <t xml:space="preserve"> REF:19a06ef01745c984 SIMAPP FT FRO M JULIUS PAULO LORY TO SHAODU aluc oboard black N/A</t>
  </si>
  <si>
    <t xml:space="preserve"> 45,614,020.24</t>
  </si>
  <si>
    <t xml:space="preserve"> 21.10.2025 16:58:00</t>
  </si>
  <si>
    <t xml:space="preserve"> REF:19a070fdcdb7f95d SIMAPP FT FRO M ROJAS BALTAZARI MINJA TO SHAODU MR HARDWARE N/A</t>
  </si>
  <si>
    <t xml:space="preserve"> 46,494,020.24</t>
  </si>
  <si>
    <t xml:space="preserve"> 21.10.2025 17:00:00</t>
  </si>
  <si>
    <t xml:space="preserve"> REF:19a071277f46c92a AGENCY FT FRO M MAGDALENA MOSHA ADONI TO SHAODU AB17610552415322658222:Thomas mala y:Weka N/A</t>
  </si>
  <si>
    <t xml:space="preserve"> 49,402,020.24</t>
  </si>
  <si>
    <t xml:space="preserve"> 21.10.2025 18:30:00</t>
  </si>
  <si>
    <t xml:space="preserve"> REF:19a0764268406aff IB FT FROM SH AODU BUILDING MATERIAL TO XINGHAO PURCHASE</t>
  </si>
  <si>
    <t xml:space="preserve"> 36,600,000.00</t>
  </si>
  <si>
    <t xml:space="preserve"> -47,086,979.76</t>
  </si>
  <si>
    <t xml:space="preserve"> 21.10.2025 18:34:00</t>
  </si>
  <si>
    <t xml:space="preserve"> REF:19a0768a76d7ebee SIMAPP FT FRO M FELIX JELEMIA MWALUGALA TO SHAOD U N/A</t>
  </si>
  <si>
    <t xml:space="preserve"> -10,486,979.76</t>
  </si>
  <si>
    <t xml:space="preserve"> 21.10.2025 18:41:00</t>
  </si>
  <si>
    <t xml:space="preserve"> REF:19a076efe4e6483c IB FT FROM SH AODU BUILDING MATERIAL TO GLOBAL PURCHASE</t>
  </si>
  <si>
    <t xml:space="preserve"> -10,716,979.76</t>
  </si>
  <si>
    <t xml:space="preserve"> 22.10.2025 06:06:00</t>
  </si>
  <si>
    <t xml:space="preserve"> REF:19a09e1d0c246a98 IB FT FROM KI NG FINISHING HOUSE CO L TO SHAODU</t>
  </si>
  <si>
    <t xml:space="preserve"> 22.10.2025 00:00:00</t>
  </si>
  <si>
    <t xml:space="preserve"> 22,400,000.00</t>
  </si>
  <si>
    <t xml:space="preserve"> 48,043,020.24</t>
  </si>
  <si>
    <t xml:space="preserve"> 22.10.2025 06:32:00</t>
  </si>
  <si>
    <t xml:space="preserve"> REF:19a09f993b7c0adc SIMAPP FT FRO M PRISCUS SEVERINE LASWAY TO SHAOD U N/A</t>
  </si>
  <si>
    <t xml:space="preserve"> 25,643,020.24</t>
  </si>
  <si>
    <t xml:space="preserve"> 22.10.2025 09:55:00</t>
  </si>
  <si>
    <t xml:space="preserve"> REF:19a0ab342fc0a8b2 SIMAPP FT FRO M UPENDO YOHANES MBAKILWA TO SHAOD U N/A</t>
  </si>
  <si>
    <t xml:space="preserve"> 26,783,020.24</t>
  </si>
  <si>
    <t xml:space="preserve"> 22.10.2025 09:58:00</t>
  </si>
  <si>
    <t xml:space="preserve"> REF:19a0ab686acfa8e6 SIMUSSD FT FR OM MWANAISHA AMIRI MGOSI TO SHAODU N/A</t>
  </si>
  <si>
    <t xml:space="preserve"> 25,703,020.24</t>
  </si>
  <si>
    <t xml:space="preserve"> 22.10.2025 12:02:00</t>
  </si>
  <si>
    <t xml:space="preserve"> REF:19a0b27298eb98df AGENCY FT FRO M MELKIZEDECK G THEODORY TO SHAODU AB17611237031275233064:Denise kiv uyo:Bidhaa N/A</t>
  </si>
  <si>
    <t xml:space="preserve"> 2,219,000.00</t>
  </si>
  <si>
    <t xml:space="preserve"> 35,831,020.24</t>
  </si>
  <si>
    <t xml:space="preserve"> 22.10.2025 12:40:00</t>
  </si>
  <si>
    <t xml:space="preserve"> REF:19a0b4a048f4ca2a AGENCY FT FRO M VERONICA MBARUKU MVUNGI TO SHAOD U AB17611259767491226065:G7:Deposi t N/A</t>
  </si>
  <si>
    <t xml:space="preserve"> 33,612,020.24</t>
  </si>
  <si>
    <t xml:space="preserve"> 22.10.2025 16:09:00</t>
  </si>
  <si>
    <t xml:space="preserve"> REF:19a0c0a16694090b AGENCY FT FRO M LISSA FESTO CHARLES TO SHAODU AB 17611385781629852767:Yasin:Akiba N /A</t>
  </si>
  <si>
    <t xml:space="preserve"> 32,052,020.24</t>
  </si>
  <si>
    <t xml:space="preserve"> 22.10.2025 17:34:00</t>
  </si>
  <si>
    <t xml:space="preserve"> REF:19a0c5830dd4784d IB FT FROM SH AODU BUILDING MATERIAL TO EVERBRIG HT PURCHASE</t>
  </si>
  <si>
    <t xml:space="preserve"> 31,350,000.00</t>
  </si>
  <si>
    <t xml:space="preserve"> -31,347,979.76</t>
  </si>
  <si>
    <t xml:space="preserve"> 22.10.2025 20:33:00</t>
  </si>
  <si>
    <t xml:space="preserve"> REF:19a0cfbc9000193b SIMAPP FT FRO M SWEDI ANDREA MWENDA TO SHAODU N /A</t>
  </si>
  <si>
    <t xml:space="preserve"> 23.10.2025 00:00:00</t>
  </si>
  <si>
    <t xml:space="preserve"> 392,020.24</t>
  </si>
  <si>
    <t xml:space="preserve"> 22.10.2025 21:54:00</t>
  </si>
  <si>
    <t xml:space="preserve"> REF:19a0d460e55a3937 SIMAPP FT FRO M JULIUS PAULO LORY TO SHAODU Aluc obond N/A</t>
  </si>
  <si>
    <t xml:space="preserve"> 10,707,020.24</t>
  </si>
  <si>
    <t xml:space="preserve"> 23.10.2025 07:57:00</t>
  </si>
  <si>
    <t xml:space="preserve"> REF:19a0f6e02a4af914 SIMAPP FT FRO M HASHIM IDDY RAMADHANI TO SHAODU N/A</t>
  </si>
  <si>
    <t xml:space="preserve"> 10,632,020.24</t>
  </si>
  <si>
    <t xml:space="preserve"> 23.10.2025 08:12:00</t>
  </si>
  <si>
    <t xml:space="preserve"> REF:19a0f7b5c9175ac7 SIMAPP FT FRO M NESTORY CHRISPIN MTEY TO SHAODU Malipo N/A</t>
  </si>
  <si>
    <t xml:space="preserve"> 8,412,020.24</t>
  </si>
  <si>
    <t xml:space="preserve"> 23.10.2025 10:23:00</t>
  </si>
  <si>
    <t xml:space="preserve"> REF:19a0ff38d3c789e9 AGENCY FT FRO M THOMAS MALIMA SIMEO TO SHAODU AB 17612042103592708775:ABDALLAH MTIL ILA:Deposit N/A</t>
  </si>
  <si>
    <t xml:space="preserve"> 1,526,000.00</t>
  </si>
  <si>
    <t xml:space="preserve"> 8,504,020.24</t>
  </si>
  <si>
    <t xml:space="preserve"> 23.10.2025 10:41:00</t>
  </si>
  <si>
    <t xml:space="preserve"> REF:19a10043334fbb3b AGENCY FT FRO M ISACK MINZI MABELA TO SHAODU AB1 7612053014903985158:Msangi:Malipo N/A</t>
  </si>
  <si>
    <t xml:space="preserve"> 15,698,020.24</t>
  </si>
  <si>
    <t xml:space="preserve"> 23.10.2025 11:17:00</t>
  </si>
  <si>
    <t xml:space="preserve"> REF:19a102532b338803 AGENCY FT FRO M VERONICA EMMANUEL CHINGO TO SHAO DU AB17612074640612064959:Cash:Dep osits N/A</t>
  </si>
  <si>
    <t xml:space="preserve"> 14,218,020.24</t>
  </si>
  <si>
    <t xml:space="preserve"> 23.10.2025 11:32:00</t>
  </si>
  <si>
    <t xml:space="preserve"> REF:19a10324d8ec7bc1 AGENCY FT FRO M CHRISTER THOMAS LUGENGE TO SHAOD U AB17612083228633535059:Lucia Maz engo:Malipo ya cement N/A</t>
  </si>
  <si>
    <t xml:space="preserve"> 12,818,020.24</t>
  </si>
  <si>
    <t xml:space="preserve"> 23.10.2025 13:32:00</t>
  </si>
  <si>
    <t xml:space="preserve"> REF:19a10a0b4fed582e SIMAPP FT FRO M MNIKO SYONG'O CHEGERE TO SHAODU N/A</t>
  </si>
  <si>
    <t xml:space="preserve"> 50,162,020.24</t>
  </si>
  <si>
    <t xml:space="preserve"> 23.10.2025 13:41:00</t>
  </si>
  <si>
    <t xml:space="preserve"> REF:19a10a8f694cfbe8 AGENCY FT FRO M DAVID R MARTIN TO SHAODU AB17612 160992335690710:EZRA:Others N/A</t>
  </si>
  <si>
    <t xml:space="preserve"> 1,132,000.00</t>
  </si>
  <si>
    <t xml:space="preserve"> 44,782,020.24</t>
  </si>
  <si>
    <t xml:space="preserve"> 23.10.2025 14:03:00</t>
  </si>
  <si>
    <t xml:space="preserve"> REF:19a10bccb42a981b IB FT FROM OS SC COMPANY LIMITED TO SHAODU PURC HASE</t>
  </si>
  <si>
    <t xml:space="preserve"> 12,900,000.00</t>
  </si>
  <si>
    <t xml:space="preserve"> 43,650,020.24</t>
  </si>
  <si>
    <t xml:space="preserve"> 23.10.2025 15:26:00</t>
  </si>
  <si>
    <t xml:space="preserve"> REF:19a1108f5e021a27 SIMAPP FT FRO M PROSPER MODEST MTIYE TO SHAODU N/A</t>
  </si>
  <si>
    <t xml:space="preserve"> 32,508,020.24</t>
  </si>
  <si>
    <t xml:space="preserve"> 23.10.2025 15:27:00</t>
  </si>
  <si>
    <t xml:space="preserve"> REF:19a1109e67c81b24 SIMAPP FT FRO M MWANAISHA AMIRI MGOSI TO SHAODU N/A</t>
  </si>
  <si>
    <t xml:space="preserve"> 99,000.00</t>
  </si>
  <si>
    <t xml:space="preserve"> 31,728,020.24</t>
  </si>
  <si>
    <t xml:space="preserve"> 23.10.2025 17:17:00</t>
  </si>
  <si>
    <t xml:space="preserve"> REF:19a116e5f31beaf0 AGENCY FT FRO M MOHAMED M KIMEA TO SHAODU AB1761 2290366959104977:Furaha mwanyaruke njabili:Furaha mwanyaruke njabili N/A</t>
  </si>
  <si>
    <t xml:space="preserve"> 33,997,020.24</t>
  </si>
  <si>
    <t xml:space="preserve"> 23.10.2025 17:22:00</t>
  </si>
  <si>
    <t xml:space="preserve"> REF:19a11736ad077ac1 SIMAPP FT FRO M JONAS JUSTIN KIMARIO TO SHAODU N/A</t>
  </si>
  <si>
    <t xml:space="preserve"> -29,786,979.76</t>
  </si>
  <si>
    <t xml:space="preserve"> 23.10.2025 17:55:00</t>
  </si>
  <si>
    <t xml:space="preserve"> REF:19a119170e20c9be IB FT FROM SH AODU BUILDING MATERIAL TO KEDA PU RCHASE</t>
  </si>
  <si>
    <t xml:space="preserve"> -38,486,979.76</t>
  </si>
  <si>
    <t xml:space="preserve"> 23.10.2025 17:57:00</t>
  </si>
  <si>
    <t xml:space="preserve"> REF:19a119343998f8d8 IB FT FROM SH AODU BUILDING MATERIAL TO XINGHAO PURCHASE</t>
  </si>
  <si>
    <t xml:space="preserve"> -8,486,979.76</t>
  </si>
  <si>
    <t xml:space="preserve"> 23.10.2025 20:56:00</t>
  </si>
  <si>
    <t xml:space="preserve"> REF:19a12377e274d8d5 SIMAPP FT FRO M SWEDI ANDREA MWENDA TO SHAODU N /A</t>
  </si>
  <si>
    <t xml:space="preserve"> 24.10.2025 00:00:00</t>
  </si>
  <si>
    <t xml:space="preserve"> 257,000.00</t>
  </si>
  <si>
    <t xml:space="preserve"> 2,027,020.24</t>
  </si>
  <si>
    <t xml:space="preserve"> 24.10.2025 09:01:00</t>
  </si>
  <si>
    <t xml:space="preserve"> REF:19a14ceb303bab6d SIMAPP FT FRO M MWANAISHA AMIRI MGOSI TO SHAODU N/A</t>
  </si>
  <si>
    <t xml:space="preserve"> 668,000.00</t>
  </si>
  <si>
    <t xml:space="preserve"> 4,506,020.24</t>
  </si>
  <si>
    <t xml:space="preserve"> 24.10.2025 09:14:00</t>
  </si>
  <si>
    <t xml:space="preserve"> REF:19a14da650d9a99c SIMAPP FT FRO M EMMANUEL BENJAMIN MTINDA TO SHAO DU sadik material N/A</t>
  </si>
  <si>
    <t xml:space="preserve"> 3,838,020.24</t>
  </si>
  <si>
    <t xml:space="preserve"> 24.10.2025 10:21:00</t>
  </si>
  <si>
    <t xml:space="preserve"> REF:19a15179da23aa71 SIMAPP FT FRO M MARIAM OTHUMAN AWADHI TO SHAODU cement 100 N/A</t>
  </si>
  <si>
    <t xml:space="preserve"> 24,890,020.24</t>
  </si>
  <si>
    <t xml:space="preserve"> 24.10.2025 10:42:00</t>
  </si>
  <si>
    <t xml:space="preserve"> REF:19a152b28cd7b873 SIMAPP FT FRO M MWANAISHA AMIRI MGOSI TO SHAODU N/A</t>
  </si>
  <si>
    <t xml:space="preserve"> 23,410,020.24</t>
  </si>
  <si>
    <t xml:space="preserve"> 24.10.2025 10:56:00</t>
  </si>
  <si>
    <t xml:space="preserve"> REF:19a15384643d7a5e SIMAPP FT FRO M OMAR SAID OMAR TO SHAODU N/A</t>
  </si>
  <si>
    <t xml:space="preserve"> 23,014,020.24</t>
  </si>
  <si>
    <t xml:space="preserve"> 24.10.2025 12:07:00</t>
  </si>
  <si>
    <t xml:space="preserve"> REF:19a1578fb832f9dd SIMAPP FT FRO M LIVINGSTONE MELKIORY ASEN TO SHA ODU Rolla shata N/A</t>
  </si>
  <si>
    <t xml:space="preserve"> 14,734,020.24</t>
  </si>
  <si>
    <t xml:space="preserve"> 24.10.2025 14:13:00</t>
  </si>
  <si>
    <t xml:space="preserve"> REF:19a15ec775373bd2 SIMAPP FT FRO M JULIUS PAULO LORY TO SHAODU acce ssories N/A</t>
  </si>
  <si>
    <t xml:space="preserve"> 14,743,820.24</t>
  </si>
  <si>
    <t xml:space="preserve"> 24.10.2025 14:22:00</t>
  </si>
  <si>
    <t xml:space="preserve"> REF:19a15f4c7c053bee IB FT FROM SH AODU BUILDING MATERIAL TO TALLY S YSTEM LICENSE</t>
  </si>
  <si>
    <t xml:space="preserve"> 1,115,100.00</t>
  </si>
  <si>
    <t xml:space="preserve"> 13,443,820.24</t>
  </si>
  <si>
    <t xml:space="preserve"> 24.10.2025 16:04:00</t>
  </si>
  <si>
    <t xml:space="preserve"> REF:19a16525ea9fe9bf SIMAPP FT FRO M NESTO PASTORY TARIMO TO SHAODU N/A</t>
  </si>
  <si>
    <t xml:space="preserve"> 22,501,920.24</t>
  </si>
  <si>
    <t xml:space="preserve"> 24.10.2025 16:13:00</t>
  </si>
  <si>
    <t xml:space="preserve"> REF:19a1659c7e0cf9dd ESB TIPS NMB 016-243RTO5252970009 24310020871 R OJAS BALTAZARI MINJA TO SHAODU BUI LDING MATERIAL LIMITED</t>
  </si>
  <si>
    <t xml:space="preserve"> 2,182,000.00</t>
  </si>
  <si>
    <t xml:space="preserve"> 21,031,920.24</t>
  </si>
  <si>
    <t xml:space="preserve"> 24.10.2025 16:15:00</t>
  </si>
  <si>
    <t xml:space="preserve"> REF:19a165bf2b9d8ab4 SIMAPP FT FRO M NESTO PASTORY TARIMO TO SHAODU N/A</t>
  </si>
  <si>
    <t xml:space="preserve"> 319,500.00</t>
  </si>
  <si>
    <t xml:space="preserve"> 18,849,920.24</t>
  </si>
  <si>
    <t xml:space="preserve"> 24.10.2025 17:18:00</t>
  </si>
  <si>
    <t xml:space="preserve"> REF:19a1695ac4c8c872 AGENCY FT FRO M AMIRI MASOUDI KATUNDU TO SHAODU AB17613154984162973483:Mariam:Depo sits N/A</t>
  </si>
  <si>
    <t xml:space="preserve"> 22,800,000.00</t>
  </si>
  <si>
    <t xml:space="preserve"> 65,366,420.24</t>
  </si>
  <si>
    <t xml:space="preserve"> 24.10.2025 17:23:00</t>
  </si>
  <si>
    <t xml:space="preserve"> REF:19a169acd531d9ba IB FT FROM KE NNETH COSTANTINE NNEMBUKA TO SHAOD U Malipo ya PVC Board 30 Mikanda 30</t>
  </si>
  <si>
    <t xml:space="preserve"> 618,000.00</t>
  </si>
  <si>
    <t xml:space="preserve"> 42,566,420.24</t>
  </si>
  <si>
    <t xml:space="preserve"> 24.10.2025 18:40:00</t>
  </si>
  <si>
    <t xml:space="preserve"> REF:19a16e09346588a5 IB FT FROM SH AODU BUILDING MATERIAL TO KEDA PU RCHASE</t>
  </si>
  <si>
    <t xml:space="preserve"> -40,051,579.76</t>
  </si>
  <si>
    <t xml:space="preserve"> 25.10.2025 12:56:00</t>
  </si>
  <si>
    <t xml:space="preserve"> REF:19a1acc3dbeec8a9 SIMAPP FT FRO M NANCY PHILLIP MUTALEMWA TO SHAOD U malipo ya tiles N/A</t>
  </si>
  <si>
    <t xml:space="preserve"> 25.10.2025 00:00:00</t>
  </si>
  <si>
    <t xml:space="preserve"> 43,783,620.24</t>
  </si>
  <si>
    <t xml:space="preserve"> 25.10.2025 17:32:00</t>
  </si>
  <si>
    <t xml:space="preserve"> REF:19a1bc8d63d849ea SIMAPP FT FRO M SWEDI ANDREA MWENDA TO SHAODU N /A</t>
  </si>
  <si>
    <t xml:space="preserve"> 43,163,620.24</t>
  </si>
  <si>
    <t xml:space="preserve"> 26.10.2025 16:03:00</t>
  </si>
  <si>
    <t xml:space="preserve"> REF:19a209da278cc954 AGENCY FT FRO M PETER J MSONGA TO SHAODU AB17614 837901165011515:Beichee:Only N/A</t>
  </si>
  <si>
    <t xml:space="preserve"> 26.10.2025 00:00:00</t>
  </si>
  <si>
    <t xml:space="preserve"> 42,163,620.24</t>
  </si>
  <si>
    <t xml:space="preserve"> 26.10.2025 21:07:00</t>
  </si>
  <si>
    <t xml:space="preserve"> REF:19a21b42d832ea23 AGENCY FT FRO M MUHARRAM ISMAIL RASHID TO SHAODU AB17615020468805679734:Jumanne:Ma lipo ya bidhaa N/A</t>
  </si>
  <si>
    <t xml:space="preserve"> 27.10.2025 00:00:00</t>
  </si>
  <si>
    <t xml:space="preserve"> 528,000.00</t>
  </si>
  <si>
    <t xml:space="preserve"> 40,683,620.24</t>
  </si>
  <si>
    <t xml:space="preserve"> 26.10.2025 21:09:00</t>
  </si>
  <si>
    <t xml:space="preserve"> REF:19a21b634eb91b10 AGENCY FT FRO M MUHARRAM ISMAIL RASHID TO SHAODU AB17615021796999491706:Jumanne:Ma lipo ya bidhaa N/A</t>
  </si>
  <si>
    <t xml:space="preserve"> 40,155,620.24</t>
  </si>
  <si>
    <t xml:space="preserve"> 27.10.2025 07:24:00</t>
  </si>
  <si>
    <t xml:space="preserve"> REF:19a23e8ccf63f8c5 SIMAPP FT FRO M JIMSON PETRO MBEMBAT TO SHAODU d eni N/A</t>
  </si>
  <si>
    <t xml:space="preserve"> 5,709,600.00</t>
  </si>
  <si>
    <t xml:space="preserve"> 39,555,620.24</t>
  </si>
  <si>
    <t xml:space="preserve"> 27.10.2025 08:10:00</t>
  </si>
  <si>
    <t xml:space="preserve"> REF:19a24133480179f9 AGENCY FT FRO M EVARIST VENANCE TESHA TO SHAODU AB17615418290281425495:Swai:Dp N/A</t>
  </si>
  <si>
    <t xml:space="preserve"> 33,846,020.24</t>
  </si>
  <si>
    <t xml:space="preserve"> 27.10.2025 08:38:00</t>
  </si>
  <si>
    <t xml:space="preserve"> REF:19a242cdb11279c3 SIMAPP FT FRO M DEOGRATIAS MARSEL TARIMO TO SHAO DU chuma N/A</t>
  </si>
  <si>
    <t xml:space="preserve"> 32,366,020.24</t>
  </si>
  <si>
    <t xml:space="preserve"> 27.10.2025 09:59:00</t>
  </si>
  <si>
    <t xml:space="preserve"> REF:19a24771765f3a9d AGENCY FT FRO M GULAM H KABUGA TO SHAODU AB17615 483753359941761:MPOGOLO:Malipo ya cement N/A</t>
  </si>
  <si>
    <t xml:space="preserve"> 34,436,020.24</t>
  </si>
  <si>
    <t xml:space="preserve"> 27.10.2025 10:34:00</t>
  </si>
  <si>
    <t xml:space="preserve"> REF:19a24975d7bcd8e3 SIMAPP FT FRO M FESTO ANUSIATHA KAPINGA TO SHAOD U Square pipe N/A</t>
  </si>
  <si>
    <t xml:space="preserve"> 31,296,020.24</t>
  </si>
  <si>
    <t xml:space="preserve"> REF:19a249700d36b9e3 SIMAPP FT FRO M REVOCATUS PETER MSANDAWE TO SHAO DU N/A</t>
  </si>
  <si>
    <t xml:space="preserve"> 32,956,020.24</t>
  </si>
  <si>
    <t xml:space="preserve"> 27.10.2025 10:45:00</t>
  </si>
  <si>
    <t xml:space="preserve"> REF:19a24a1148ff3b22 ESB TIPS YAS/ ZANTEL 501-25792081422218 25571826 633 SA TO SHAODU BUILDING MATERIAL LIMITED</t>
  </si>
  <si>
    <t xml:space="preserve"> 29,396,020.24</t>
  </si>
  <si>
    <t xml:space="preserve"> 27.10.2025 11:04:00</t>
  </si>
  <si>
    <t xml:space="preserve"> REF:19a24b2a43f17953 SIMAPP FT FRO M ABISAI EMANUEL PANDE TO SHAODU m alipo ya alcobond(2)gery N/A</t>
  </si>
  <si>
    <t xml:space="preserve"> 72,167,020.24</t>
  </si>
  <si>
    <t xml:space="preserve"> 27.10.2025 11:32:00</t>
  </si>
  <si>
    <t xml:space="preserve"> REF:19a24cc81dd43988 AGENCY FT FRO M MASHA ALLAH GAS STORE TO SHAODU AB17615539730933139637:SA Store:De posit N/A</t>
  </si>
  <si>
    <t xml:space="preserve"> 2,113,000.00</t>
  </si>
  <si>
    <t xml:space="preserve"> 71,997,020.24</t>
  </si>
  <si>
    <t xml:space="preserve"> 27.10.2025 11:38:00</t>
  </si>
  <si>
    <t xml:space="preserve"> REF:19a24d17e2be5814 ESB TIPS NBC 015-DT25102720625428 040174061820 SHIKUNZY BANTU TO SHAODU BUILDING MATERIAL LIMITED</t>
  </si>
  <si>
    <t xml:space="preserve"> 69,884,020.24</t>
  </si>
  <si>
    <t xml:space="preserve"> 27.10.2025 11:39:00</t>
  </si>
  <si>
    <t xml:space="preserve"> REF:19a24d2ebcc99b95 AGENCY FT FRO M BABU D WAZIRI TO SHAODU AB176155 43934427428743:STEVE:D N/A</t>
  </si>
  <si>
    <t xml:space="preserve"> 67,784,020.24</t>
  </si>
  <si>
    <t xml:space="preserve"> 27.10.2025 11:41:00</t>
  </si>
  <si>
    <t xml:space="preserve"> REF:19a24d38cfcae9b3 AGENCY FT FRO M AFSA STATIONARY &amp; GENERAL TO SHA ODU AB17615544330422820298:STEVE:D N/A</t>
  </si>
  <si>
    <t xml:space="preserve"> 64,284,020.24</t>
  </si>
  <si>
    <t xml:space="preserve"> 27.10.2025 11:45:00</t>
  </si>
  <si>
    <t xml:space="preserve"> REF:19a24d7ff9395a54 AGENCY FT FRO M BABU D WAZIRI TO SHAODU AB176155 47260795678560:Stev:Weka N/A</t>
  </si>
  <si>
    <t xml:space="preserve"> 60,984,020.24</t>
  </si>
  <si>
    <t xml:space="preserve"> 27.10.2025 11:47:00</t>
  </si>
  <si>
    <t xml:space="preserve"> REF:19a24d968f638bd2 AGENCY FT FRO M MOLIWE MATHIAS SANGA TO SHAODU A B17615548184287465916:STEVE:D N/A</t>
  </si>
  <si>
    <t xml:space="preserve"> 54,084,020.24</t>
  </si>
  <si>
    <t xml:space="preserve"> REF:19a24da06112bad5 AGENCY FT FRO M AFSA STATIONARY &amp; GENERAL TO SHA ODU AB17615548589823715759:STEVEN: D N/A</t>
  </si>
  <si>
    <t xml:space="preserve"> 57,784,020.24</t>
  </si>
  <si>
    <t xml:space="preserve"> 27.10.2025 11:51:00</t>
  </si>
  <si>
    <t xml:space="preserve"> REF:19a24dda61980813 AGENCY FT FRO M MOLIWE MATHIAS SANGA TO SHAODU A B17615550966044562817:STEVIN:D N/A</t>
  </si>
  <si>
    <t xml:space="preserve"> 3,730,000.00</t>
  </si>
  <si>
    <t xml:space="preserve"> 59,840,020.24</t>
  </si>
  <si>
    <t xml:space="preserve"> 27.10.2025 12:21:00</t>
  </si>
  <si>
    <t xml:space="preserve"> REF:19a24f9533eceaf5 AGENCY FT FRO M MASHA ALLAH GAS STORE TO SHAODU AB17615569102074768502:SA Store:De posit N/A</t>
  </si>
  <si>
    <t xml:space="preserve"> 56,110,020.24</t>
  </si>
  <si>
    <t xml:space="preserve"> 27.10.2025 12:26:00</t>
  </si>
  <si>
    <t xml:space="preserve"> REF:19a24fd4e4d4390e SIMAPP FT FRO M MWANAISHA AMIRI MGOSI TO SHAODU N/A</t>
  </si>
  <si>
    <t xml:space="preserve"> 55,260,020.24</t>
  </si>
  <si>
    <t xml:space="preserve"> 27.10.2025 12:42:00</t>
  </si>
  <si>
    <t xml:space="preserve"> REF:19a250c16a73f979 AGENCY FT FRO M DAVID R MARTIN TO SHAODU AB17615 581401362131086:EZRA:Others N/A</t>
  </si>
  <si>
    <t xml:space="preserve"> 5,580,000.00</t>
  </si>
  <si>
    <t xml:space="preserve"> 66,222,020.24</t>
  </si>
  <si>
    <t xml:space="preserve"> 27.10.2025 13:13:00</t>
  </si>
  <si>
    <t xml:space="preserve"> REF:19a252880b1b881e SIMAPP FT FRO M INES CHARLES LAIZER TO SHAODU N /A</t>
  </si>
  <si>
    <t xml:space="preserve"> 77,342,020.24</t>
  </si>
  <si>
    <t xml:space="preserve"> 27.10.2025 13:25:00</t>
  </si>
  <si>
    <t xml:space="preserve"> REF:19a253329539ca01 SIMAPP FT FRO M OMAR SAID OMAR TO SHAODU N/A</t>
  </si>
  <si>
    <t xml:space="preserve"> 76,992,020.24</t>
  </si>
  <si>
    <t xml:space="preserve"> 27.10.2025 14:53:00</t>
  </si>
  <si>
    <t xml:space="preserve"> REF:19a258494233b94f SIMAPP FT FRO M SWEDI ANDREA MWENDA TO SHAODU N /A</t>
  </si>
  <si>
    <t xml:space="preserve"> 926,000.00</t>
  </si>
  <si>
    <t xml:space="preserve"> 70,844,020.24</t>
  </si>
  <si>
    <t xml:space="preserve"> 27.10.2025 14:57:00</t>
  </si>
  <si>
    <t xml:space="preserve"> REF:19a25879415e7a1f SIMAPP FT FRO M REVOCATUS PETER MSANDAWE TO SHAO DU N/A</t>
  </si>
  <si>
    <t xml:space="preserve"> 73,668,020.24</t>
  </si>
  <si>
    <t xml:space="preserve"> 27.10.2025 15:34:00</t>
  </si>
  <si>
    <t xml:space="preserve"> REF:19a25a9c73cfb8c7 SIMUSSD FT FR OM ESTER WILLBROAD KAJIRU TO SHAOD U N/A</t>
  </si>
  <si>
    <t xml:space="preserve"> 72,993,020.24</t>
  </si>
  <si>
    <t xml:space="preserve"> 27.10.2025 16:46:00</t>
  </si>
  <si>
    <t xml:space="preserve"> REF:19a25eb6b1270a5b SIMAPP FT FRO M RAJABU SABU MAKINDA TO SHAODU N /A</t>
  </si>
  <si>
    <t xml:space="preserve"> -70,026,979.76</t>
  </si>
  <si>
    <t xml:space="preserve"> 27.10.2025 17:48:00</t>
  </si>
  <si>
    <t xml:space="preserve"> REF:19a262485923a9b1 IB FT FROM SH AODU BUILDING MATERIAL TO KEDA PU RCHASE</t>
  </si>
  <si>
    <t xml:space="preserve"> 71,000,000.00</t>
  </si>
  <si>
    <t xml:space="preserve"> -70,116,979.76</t>
  </si>
  <si>
    <t xml:space="preserve"> 27.10.2025 18:11:00</t>
  </si>
  <si>
    <t xml:space="preserve"> REF:19a2639132defa7e SIMAPP FT FRO M JUMA ABDALLAH MANGOLE TO SHAODU N/A</t>
  </si>
  <si>
    <t xml:space="preserve"> 24,881,620.24</t>
  </si>
  <si>
    <t xml:space="preserve"> 27.10.2025 18:24:00</t>
  </si>
  <si>
    <t xml:space="preserve"> REF:19a264547e1b7a5d SIMAPP FT FRO M SWEDI ANDREA MWENDA TO SHAODU N /A</t>
  </si>
  <si>
    <t xml:space="preserve"> 772,600.00</t>
  </si>
  <si>
    <t xml:space="preserve"> 24,819,620.24</t>
  </si>
  <si>
    <t xml:space="preserve"> 28.10.2025 09:57:00</t>
  </si>
  <si>
    <t xml:space="preserve"> REF:19a299b162d8480e IB FT FROM MS INNOVATION LIMITED TO SHAODU buy ing goods</t>
  </si>
  <si>
    <t xml:space="preserve"> 28.10.2025 00:00:00</t>
  </si>
  <si>
    <t xml:space="preserve"> 11,164,700.00</t>
  </si>
  <si>
    <t xml:space="preserve"> 24,047,020.24</t>
  </si>
  <si>
    <t xml:space="preserve"> 28.10.2025 10:21:00</t>
  </si>
  <si>
    <t xml:space="preserve"> REF:19a29b1804666992 ESB TIPS NBC 015-DT25102820650455 040174061820 SHIKUNZY BANTU TO SHAODU BUILDING MATERIAL LIMITED</t>
  </si>
  <si>
    <t xml:space="preserve"> 17,022,320.24</t>
  </si>
  <si>
    <t xml:space="preserve"> 28.10.2025 10:33:00</t>
  </si>
  <si>
    <t xml:space="preserve"> REF:19a29bc82aaa59e1 IB FT FROM NP MENGELE INVESTMENT TO SHAODU Chu ma</t>
  </si>
  <si>
    <t xml:space="preserve"> 96,952,320.24</t>
  </si>
  <si>
    <t xml:space="preserve"> 28.10.2025 10:49:00</t>
  </si>
  <si>
    <t xml:space="preserve"> REF:19a29cb4a54a39bc AGENCY FT FRO M DINA DAUDI MSHOSHO TO SHAODU AB1 7616377795731139753:Kingkong:Drp N /A</t>
  </si>
  <si>
    <t xml:space="preserve"> 65,952,320.24</t>
  </si>
  <si>
    <t xml:space="preserve"> 28.10.2025 11:03:00</t>
  </si>
  <si>
    <t xml:space="preserve"> REF:19a29d8256007aad ESB TIPS NMB 016-417RTO5253010501 41708000748 O MARCH GEOFREY NGOYA TO SHAODU BUIL DING MATERIAL LIMITED</t>
  </si>
  <si>
    <t xml:space="preserve"> 1,567,000.00</t>
  </si>
  <si>
    <t xml:space="preserve"> 68,086,320.24</t>
  </si>
  <si>
    <t xml:space="preserve"> 28.10.2025 11:23:00</t>
  </si>
  <si>
    <t xml:space="preserve"> REF:19a29ea186e909c2 AGENCY FT FRO M PENDO NKELEBE LUTEJA TO SHAODU A B17616397983184771445:Rajabu:Dp N/ A</t>
  </si>
  <si>
    <t xml:space="preserve"> 66,519,320.24</t>
  </si>
  <si>
    <t xml:space="preserve"> 28.10.2025 12:21:00</t>
  </si>
  <si>
    <t xml:space="preserve"> REF:19a2a1f608915be0 AGENCY FT FRO M MARIA PAUL KISHUMBA TO SHAODU AB 17616432899041750681:Steve:Wek N/A</t>
  </si>
  <si>
    <t xml:space="preserve"> 73,011,320.24</t>
  </si>
  <si>
    <t xml:space="preserve"> 28.10.2025 12:28:00</t>
  </si>
  <si>
    <t xml:space="preserve"> REF:19a2a2583cec1876 AGENCY FT FRO M EMMANUEL PROSPER MALLYA TO SHAOD U AB17616436923208119800:Mama kess y:Dep N/A</t>
  </si>
  <si>
    <t xml:space="preserve"> 72,261,320.24</t>
  </si>
  <si>
    <t xml:space="preserve"> 28.10.2025 12:50:00</t>
  </si>
  <si>
    <t xml:space="preserve"> REF:19a2a399fc506847 IB FT FROM MS INNOVATION LIMITED TO SHAODU pay ment of goods</t>
  </si>
  <si>
    <t xml:space="preserve"> 4,386,000.00</t>
  </si>
  <si>
    <t xml:space="preserve"> 71,901,320.24</t>
  </si>
  <si>
    <t xml:space="preserve"> 28.10.2025 13:50:00</t>
  </si>
  <si>
    <t xml:space="preserve"> REF:19a2a71246d77bd5 SIMAPP FT FRO M OMAR SAID OMAR TO SHAODU N/A</t>
  </si>
  <si>
    <t xml:space="preserve"> 82,115,320.24</t>
  </si>
  <si>
    <t xml:space="preserve"> 28.10.2025 13:51:00</t>
  </si>
  <si>
    <t xml:space="preserve"> REF:19a2a71a246e290f IB FT FROM JO SEPH SIMONE NYIRENDA TO SHAODU Ti les</t>
  </si>
  <si>
    <t xml:space="preserve"> 75,115,320.24</t>
  </si>
  <si>
    <t xml:space="preserve"> 28.10.2025 14:57:00</t>
  </si>
  <si>
    <t xml:space="preserve"> REF:19a2aadfc4b02b73 SIMAPP FT FRO M GABRIEL PATRICK MWENDA TO SHAODU N/A</t>
  </si>
  <si>
    <t xml:space="preserve"> 76,295,320.24</t>
  </si>
  <si>
    <t xml:space="preserve"> 28.10.2025 15:23:00</t>
  </si>
  <si>
    <t xml:space="preserve"> REF:19a2ac627998d9ce AGENCY FT FRO M DAVID R MARTIN TO SHAODU AB17616 542200086252106:EZRA:Other N/A</t>
  </si>
  <si>
    <t xml:space="preserve"> 85,555,320.24</t>
  </si>
  <si>
    <t xml:space="preserve"> 28.10.2025 15:51:00</t>
  </si>
  <si>
    <t xml:space="preserve"> REF:19a2adf9c7efa85f AGENCY FT FRO M ISAYA SAIDIM MOLLEL TO SHAODU AB 17616558882788472293:Ibra:Akb N/A</t>
  </si>
  <si>
    <t xml:space="preserve"> 88,243,320.24</t>
  </si>
  <si>
    <t xml:space="preserve"> 28.10.2025 15:57:00</t>
  </si>
  <si>
    <t xml:space="preserve"> REF:19a2ae4c4cad196c SIMAPP FT FRO M JOVIANUS JACKSON ERASTO TO SHAOD U N/A</t>
  </si>
  <si>
    <t xml:space="preserve"> 1,344,000.00</t>
  </si>
  <si>
    <t xml:space="preserve"> 87,508,320.24</t>
  </si>
  <si>
    <t xml:space="preserve"> 28.10.2025 15:59:00</t>
  </si>
  <si>
    <t xml:space="preserve"> REF:19a2ae7304527b79 AGENCY FT FRO M NICODEMUS JOSEPH MWASYEBA TO SHA ODU AB17616563849401950399:Crispa: Dep N/A</t>
  </si>
  <si>
    <t xml:space="preserve"> 1,565,000.00</t>
  </si>
  <si>
    <t xml:space="preserve"> 86,164,320.24</t>
  </si>
  <si>
    <t xml:space="preserve"> 28.10.2025 16:03:00</t>
  </si>
  <si>
    <t xml:space="preserve"> REF:19a2aea6a503e82e AGENCY FT FRO M LISSA FESTO CHARLES TO SHAODU AB 17616565962392592928:Ibrah:Akib N/ A</t>
  </si>
  <si>
    <t xml:space="preserve"> 84,599,320.24</t>
  </si>
  <si>
    <t xml:space="preserve"> 28.10.2025 16:40:00</t>
  </si>
  <si>
    <t xml:space="preserve"> REF:19a2b0ce49a8fa37 ESB TIPS PBZ 004-TP63536880 0724545001 IBRAHIM ABDUL MUTUNGI TO SHAODU BUILDING M ATERIAL LIMITED</t>
  </si>
  <si>
    <t xml:space="preserve"> -83,053,679.76</t>
  </si>
  <si>
    <t xml:space="preserve"> 28.10.2025 17:01:00</t>
  </si>
  <si>
    <t xml:space="preserve"> REF:19a2b1f5dcb8cbcf AGENCY FT FRO M SULTAN VILLA TO SHAODU AB1761660 0666108426888:Munuo:Kuweka N/A</t>
  </si>
  <si>
    <t xml:space="preserve"> -83,106,679.76</t>
  </si>
  <si>
    <t xml:space="preserve"> 28.10.2025 18:53:00</t>
  </si>
  <si>
    <t xml:space="preserve"> REF:19a2b8612204d813 AGENCY FT FRO M ELIA KILUSU MOLLEL TO SHAODU AB1 7616667974496183925:Ambwene:Cash d eposit N/A</t>
  </si>
  <si>
    <t xml:space="preserve"> 200,500.00</t>
  </si>
  <si>
    <t xml:space="preserve"> -85,106,679.76</t>
  </si>
  <si>
    <t xml:space="preserve"> 28.10.2025 18:57:00</t>
  </si>
  <si>
    <t xml:space="preserve"> REF:19a2b89a9f476b74 AGENCY FT FRO M ELIA KILUSU MOLLEL TO SHAODU AB1 7616670329101037537:Ambwene:Cash D eposit N/A</t>
  </si>
  <si>
    <t xml:space="preserve"> -85,307,179.76</t>
  </si>
  <si>
    <t xml:space="preserve"> 28.10.2025 20:11:00</t>
  </si>
  <si>
    <t xml:space="preserve"> REF:19a2bcdcbf224a0e IB FT FROM SH AODU BUILDING MATERIAL TO KEDA PU RCHASE</t>
  </si>
  <si>
    <t xml:space="preserve"> 29.10.2025 00:00:00</t>
  </si>
  <si>
    <t xml:space="preserve"> 86,000,000.00</t>
  </si>
  <si>
    <t xml:space="preserve"> -85,327,179.76</t>
  </si>
  <si>
    <t xml:space="preserve"> 28.10.2025 21:20:00</t>
  </si>
  <si>
    <t xml:space="preserve"> REF:19a2c0d29061aaf7 SIMAPP FT FRO M SWEDI ANDREA MWENDA TO SHAODU N /A</t>
  </si>
  <si>
    <t xml:space="preserve"> 67,500.00</t>
  </si>
  <si>
    <t xml:space="preserve"> 66,191,820.24</t>
  </si>
  <si>
    <t xml:space="preserve"> 04.11.2025 08:19:00</t>
  </si>
  <si>
    <t xml:space="preserve"> REF:19a4d4e355acaa2b AGENCY FT FRO M ISACK MINZI MABELA TO SHAODU AB1 7622335616822955460:John:Akiba N/A</t>
  </si>
  <si>
    <t xml:space="preserve"> 04.11.2025 00:00:00</t>
  </si>
  <si>
    <t xml:space="preserve"> 1,112,000.00</t>
  </si>
  <si>
    <t xml:space="preserve"> 66,124,320.24</t>
  </si>
  <si>
    <t xml:space="preserve"> 04.11.2025 08:24:00</t>
  </si>
  <si>
    <t xml:space="preserve"> REF:19a4d52cdd0fd897 SIMAPP FT FRO M JONAS JUSTIN KIMARIO TO SHAODU N/A</t>
  </si>
  <si>
    <t xml:space="preserve"> 65,012,320.24</t>
  </si>
  <si>
    <t xml:space="preserve"> 04.11.2025 08:37:00</t>
  </si>
  <si>
    <t xml:space="preserve"> REF:19a4d5e87f4fe998 AGENCY FT FRO M NEEMA SAUL NKYA TO SHAODU AB1762 2346314948425206:Omary:Paying N/A</t>
  </si>
  <si>
    <t xml:space="preserve"> 56,312,320.24</t>
  </si>
  <si>
    <t xml:space="preserve"> 04.11.2025 10:19:00</t>
  </si>
  <si>
    <t xml:space="preserve"> REF:19a4dbc0f5d90816 IB FT FROM MA XING TRADING COMPANY LI TO SHAODU</t>
  </si>
  <si>
    <t xml:space="preserve"> 53,352,320.24</t>
  </si>
  <si>
    <t xml:space="preserve"> 04.11.2025 13:52:00</t>
  </si>
  <si>
    <t xml:space="preserve"> REF:19a4e7efc6fb88f0 SIMUSSD FT FR OM MOSES JOSEPH KASEBELE TO SHAODU N/A</t>
  </si>
  <si>
    <t xml:space="preserve"> 49,032,320.24</t>
  </si>
  <si>
    <t xml:space="preserve"> 04.11.2025 13:59:00</t>
  </si>
  <si>
    <t xml:space="preserve"> REF:19a4e86045c9d9f3 SIMAPP FT FRO M OMAR SAID OMAR TO SHAODU N/A</t>
  </si>
  <si>
    <t xml:space="preserve"> 43,432,320.24</t>
  </si>
  <si>
    <t xml:space="preserve"> 04.11.2025 15:53:00</t>
  </si>
  <si>
    <t xml:space="preserve"> REF:19a4eee40ad3883e SIMUSSD FT FR OM MOSES JOSEPH KASEBELE TO SHAODU N/A</t>
  </si>
  <si>
    <t xml:space="preserve"> 90,352,320.92</t>
  </si>
  <si>
    <t xml:space="preserve"> 04.11.2025 18:32:00</t>
  </si>
  <si>
    <t xml:space="preserve"> REF:19a4f7f96cd319cd AGENCY FT FRO M ISACK MINZI MABELA TO SHAODU AB1 7622703524521997459:Msangi:Akibz N /A</t>
  </si>
  <si>
    <t xml:space="preserve"> 89,647,320.92</t>
  </si>
  <si>
    <t xml:space="preserve"> 04.11.2025 18:39:00</t>
  </si>
  <si>
    <t xml:space="preserve"> REF:19a4f85f6c5529e9 AGENCY FT FRO M CHRISTOPHER MATHEW NKUU TO SHAOD U AB17622707703797985167:Jenga nam chili co ltd:Deposit N/A</t>
  </si>
  <si>
    <t xml:space="preserve"> 2,380,000.00</t>
  </si>
  <si>
    <t xml:space="preserve"> 88,167,320.92</t>
  </si>
  <si>
    <t xml:space="preserve"> 04.11.2025 18:53:00</t>
  </si>
  <si>
    <t xml:space="preserve"> REF:19a4f93237d53b84 AGENCY FT FRO M LIGHTNESS A MUSHI TO SHAODU AB17 622716337466193731:Masawe:Akiba N/ A</t>
  </si>
  <si>
    <t xml:space="preserve"> 17,400,000.00</t>
  </si>
  <si>
    <t xml:space="preserve"> 85,787,320.92</t>
  </si>
  <si>
    <t xml:space="preserve"> 04.11.2025 19:20:00</t>
  </si>
  <si>
    <t xml:space="preserve"> REF:19a4fabc9ed98b3c AGENCY FT FRO M CHRISTOPHER MATHEW NKUU TO SHAOD U AB17622732491482010318:JENGA NAM CHILI CO LTD:Kuweka N/A</t>
  </si>
  <si>
    <t xml:space="preserve"> 68,387,320.92</t>
  </si>
  <si>
    <t xml:space="preserve"> 04.11.2025 22:39:00</t>
  </si>
  <si>
    <t xml:space="preserve"> Maintenance Fee</t>
  </si>
  <si>
    <t xml:space="preserve"> 61,888,083.58</t>
  </si>
  <si>
    <t xml:space="preserve"> 61,887,320.92</t>
  </si>
  <si>
    <t xml:space="preserve"> 05.11.2025 09:24:00</t>
  </si>
  <si>
    <t xml:space="preserve"> REF:19a52b0422cafaa0 SIMAPP FT FRO M NESTORY CHRISPIN MTEY TO SHAODU Malipo N/A</t>
  </si>
  <si>
    <t xml:space="preserve"> 05.11.2025 00:00:00</t>
  </si>
  <si>
    <t xml:space="preserve"> 88,762,320.58</t>
  </si>
  <si>
    <t xml:space="preserve"> 05.11.2025 09:35:00</t>
  </si>
  <si>
    <t xml:space="preserve"> REF:19a52ba68b692863 SIMAPP FT FRO M NEEMA ITAEL NKYA TO SHAODU N/A</t>
  </si>
  <si>
    <t xml:space="preserve"> 3,075,000.00</t>
  </si>
  <si>
    <t xml:space="preserve"> 87,282,320.58</t>
  </si>
  <si>
    <t xml:space="preserve"> 05.11.2025 09:56:00</t>
  </si>
  <si>
    <t xml:space="preserve"> REF:19a52cd644c62ab4 SIMAPP FT FRO M DANIEL C KILAMHAMA TO SHAODU N/ A</t>
  </si>
  <si>
    <t xml:space="preserve"> 84,207,320.58</t>
  </si>
  <si>
    <t xml:space="preserve"> 05.11.2025 11:12:00</t>
  </si>
  <si>
    <t xml:space="preserve"> REF:19a5313238a17873 AGENCY FT FRO M MELKIZEDECK G THEODORY TO SHAODU AB17623303540316632792:Denis kivu yo:Vifaa N/A</t>
  </si>
  <si>
    <t xml:space="preserve"> 824,000.00</t>
  </si>
  <si>
    <t xml:space="preserve"> 109,175,320.58</t>
  </si>
  <si>
    <t xml:space="preserve"> 05.11.2025 11:29:00</t>
  </si>
  <si>
    <t xml:space="preserve"> REF:19a532264f2e1814 AGENCY FT FRO M SSAMWEL HENRY RINGO TO SHAODU AB 17623313537928384547:Mama rutha:Ca sh dp N/A</t>
  </si>
  <si>
    <t xml:space="preserve"> 108,351,320.58</t>
  </si>
  <si>
    <t xml:space="preserve"> 05.11.2025 11:33:00</t>
  </si>
  <si>
    <t xml:space="preserve"> REF:19a5326a7faaca2d AGENCY FT FRO M MAULID KAZIMILI MASHIMBA TO SHAO DU AB17623316331704003470:Aivan:Dp N/A</t>
  </si>
  <si>
    <t xml:space="preserve"> 11,540,000.00</t>
  </si>
  <si>
    <t xml:space="preserve"> 103,791,320.58</t>
  </si>
  <si>
    <t xml:space="preserve"> 05.11.2025 12:11:00</t>
  </si>
  <si>
    <t xml:space="preserve"> REF:19a534960fb76849 SIMAPP FT FRO M VERONICA VICENT SENY TO SHAODU N/A</t>
  </si>
  <si>
    <t xml:space="preserve"> 109,571,320.58</t>
  </si>
  <si>
    <t xml:space="preserve"> 05.11.2025 12:15:00</t>
  </si>
  <si>
    <t xml:space="preserve"> REF:19a534cf1a97cada SIMAPP FT FRO M YOSHUA WARETA KAGOSE TO SHAODU N/A</t>
  </si>
  <si>
    <t xml:space="preserve"> 108,911,320.58</t>
  </si>
  <si>
    <t xml:space="preserve"> 05.11.2025 12:54:00</t>
  </si>
  <si>
    <t xml:space="preserve"> REF:19a53709733b59a3 SIMAPP FT FRO M INES CHARLES LAIZER TO SHAODU N /A</t>
  </si>
  <si>
    <t xml:space="preserve"> 112,717,765.3</t>
  </si>
  <si>
    <t xml:space="preserve"> 05.11.2025 13:03:00</t>
  </si>
  <si>
    <t xml:space="preserve"> REF:19a53787fd318ab1 AGENCY FT FRO M DAVID R MARTIN TO SHAODU AB17623 369966609380019:EZRA:Other N/A</t>
  </si>
  <si>
    <t xml:space="preserve"> 108,617,765.3</t>
  </si>
  <si>
    <t xml:space="preserve"> 05.11.2025 13:34:00</t>
  </si>
  <si>
    <t xml:space="preserve"> REF:19a53951feca5bcf AGENCY FT FRO M YUSUPH ABDALLAH SALUM TO SHAODU AB17623388726489034751:Muba:Akiba N/A</t>
  </si>
  <si>
    <t xml:space="preserve"> 104,337,765.3</t>
  </si>
  <si>
    <t xml:space="preserve"> 05.11.2025 13:43:00</t>
  </si>
  <si>
    <t xml:space="preserve"> REF:19a539d21dd8b802 SIMAPP FT FRO M FRANCO MOLOLO MWAKABUTA TO SHAOD U N/A</t>
  </si>
  <si>
    <t xml:space="preserve"> 479,000.00</t>
  </si>
  <si>
    <t xml:space="preserve"> 102,337,765.3</t>
  </si>
  <si>
    <t xml:space="preserve"> 05.11.2025 14:11:00</t>
  </si>
  <si>
    <t xml:space="preserve"> REF: 190b050e0b2d4530 IB BATCH: 11132059051125 salary</t>
  </si>
  <si>
    <t xml:space="preserve"> 4,921,796.00</t>
  </si>
  <si>
    <t xml:space="preserve"> 101,892,746.94</t>
  </si>
  <si>
    <t xml:space="preserve"> REF: 190b050e0b2d4530 CHARGE:BATCH PAYMENT VIA INTBNK</t>
  </si>
  <si>
    <t xml:space="preserve"> 101,863,948.94</t>
  </si>
  <si>
    <t xml:space="preserve"> 101,858,765.3</t>
  </si>
  <si>
    <t xml:space="preserve"> 05.11.2025 14:55:00</t>
  </si>
  <si>
    <t xml:space="preserve"> REF:19a53deefb6658a8 SIMAPP FT FRO M EFATHA NDESARIO KITALI TO SHAODU N/A</t>
  </si>
  <si>
    <t xml:space="preserve"> 111,434,542.94</t>
  </si>
  <si>
    <t xml:space="preserve"> 05.11.2025 15:43:00</t>
  </si>
  <si>
    <t xml:space="preserve"> REF:19a540acb59a5bee AGENCY FT FRO M JENNMAN ENTERPRISES TO SHAODU AB 17623465842583461756:Haule:Dps N/A</t>
  </si>
  <si>
    <t xml:space="preserve"> 122,524,542.94</t>
  </si>
  <si>
    <t xml:space="preserve"> 05.11.2025 15:44:00</t>
  </si>
  <si>
    <t xml:space="preserve"> REF:19a540c794244825 AGENCY FT FRO M JOSEPH ENOCK MUHE TO SHAODU AB17 623466941814682939:Ibrahim:Dep N/A</t>
  </si>
  <si>
    <t xml:space="preserve"> 119,524,542.94</t>
  </si>
  <si>
    <t xml:space="preserve"> 05.11.2025 15:47:00</t>
  </si>
  <si>
    <t xml:space="preserve"> REF:19a540e98f5b69e7 AGENCY FT FRO M SEDEKIA NASHONI BIGELA TO SHAODU AB17623468335411016675:CATHERINE: Dp N/A</t>
  </si>
  <si>
    <t xml:space="preserve"> 118,824,542.94</t>
  </si>
  <si>
    <t xml:space="preserve"> 05.11.2025 16:19:00</t>
  </si>
  <si>
    <t xml:space="preserve"> CASH DEPOSIT BY SLVISTER CR DONE AT TZ0014433</t>
  </si>
  <si>
    <t xml:space="preserve"> 5,640,000.00</t>
  </si>
  <si>
    <t xml:space="preserve"> -114,592,457.06</t>
  </si>
  <si>
    <t xml:space="preserve"> 05.11.2025 16:45:00</t>
  </si>
  <si>
    <t xml:space="preserve"> REF:19a5443929283b13 SIMAPP FT FRO M FRANCO MOLOLO MWAKABUTA TO SHAOD U N/A</t>
  </si>
  <si>
    <t xml:space="preserve"> 1,151,500.00</t>
  </si>
  <si>
    <t xml:space="preserve"> -120,232,457.06</t>
  </si>
  <si>
    <t xml:space="preserve"> 05.11.2025 17:32:00</t>
  </si>
  <si>
    <t xml:space="preserve"> REF:19a546f4121d4895 IB FT FROM SH AODU BUILDING MATERIAL TO KEDA PU RCHASE</t>
  </si>
  <si>
    <t xml:space="preserve"> -121,383,957.06</t>
  </si>
  <si>
    <t xml:space="preserve"> 05.11.2025 17:37:00</t>
  </si>
  <si>
    <t xml:space="preserve"> REF:19a547364f4e8807 IB FT FROM SH AODU BUILDING MATERIAL TO KEDA PU RCHASE</t>
  </si>
  <si>
    <t xml:space="preserve"> -21,383,957.06</t>
  </si>
  <si>
    <t xml:space="preserve"> 05.11.2025 18:39:00</t>
  </si>
  <si>
    <t xml:space="preserve"> REF:19a54ac7e19bc900 SIMUSSD FT FR OM JUMA ABDALLAH MAKOTA TO SHAODU N/A</t>
  </si>
  <si>
    <t xml:space="preserve"> 181,000.00</t>
  </si>
  <si>
    <t xml:space="preserve"> 10,031,042.94</t>
  </si>
  <si>
    <t xml:space="preserve"> 05.11.2025 18:50:00</t>
  </si>
  <si>
    <t xml:space="preserve"> REF:19a54b69676b083f AGENCY FT FRO M IDALHAD TRADE CENTRE TO SHAODU A B17623578430009875395:Jackson:Depo sit N/A</t>
  </si>
  <si>
    <t xml:space="preserve"> 9,850,042.94</t>
  </si>
  <si>
    <t xml:space="preserve"> 05.11.2025 18:51:00</t>
  </si>
  <si>
    <t xml:space="preserve"> REF:19a54b779d70987b AGENCY FT FRO M IDALHAD TRADE CENTRE TO SHAODU A B17623579011363226124:Jackson:Paym ent N/A</t>
  </si>
  <si>
    <t xml:space="preserve"> 7,850,042.94</t>
  </si>
  <si>
    <t xml:space="preserve"> 05.11.2025 18:57:00</t>
  </si>
  <si>
    <t xml:space="preserve"> REF:19a54bd11af71875 ESB TIPS NBC 015-DT25110520785658 040174061820 SHIKUNZY BANTU TO SHAODU BUILDING MATERIAL LIMITED</t>
  </si>
  <si>
    <t xml:space="preserve"> 5,850,042.94</t>
  </si>
  <si>
    <t xml:space="preserve"> 05.11.2025 19:21:00</t>
  </si>
  <si>
    <t xml:space="preserve"> REF:19a54d314a3cba47 SIMAPP FT FRO M SWEDI ANDREA MWENDA TO SHAODU N /A</t>
  </si>
  <si>
    <t xml:space="preserve"> 446,500.00</t>
  </si>
  <si>
    <t xml:space="preserve"> 5,770,042.94</t>
  </si>
  <si>
    <t xml:space="preserve"> 06.11.2025 07:28:00</t>
  </si>
  <si>
    <t xml:space="preserve"> REF:19a576c36e43ca34 IB FT FROM KI NG FINISHING HOUSE CO L TO SHAODU</t>
  </si>
  <si>
    <t xml:space="preserve"> 06.11.2025 00:00:00</t>
  </si>
  <si>
    <t xml:space="preserve"> 27,449,200.00</t>
  </si>
  <si>
    <t xml:space="preserve"> 198,041,942.94</t>
  </si>
  <si>
    <t xml:space="preserve"> 06.11.2025 09:13:00</t>
  </si>
  <si>
    <t xml:space="preserve"> REF:19a57cbffa6b78d4 AGENCY FT FRO M PAUL GERARD BILOZA TO SHAODU AB1 7624095776388725925:MUPE INVESTMEN T:CASH DEPOSIT N/A</t>
  </si>
  <si>
    <t xml:space="preserve"> 29,330,000.00</t>
  </si>
  <si>
    <t xml:space="preserve"> 170,592,742.94</t>
  </si>
  <si>
    <t xml:space="preserve"> 06.11.2025 09:24:00</t>
  </si>
  <si>
    <t xml:space="preserve"> REF:19a57d6ebc16e9d4 AGENCY FT FRO M PAUL GERARD BILOZA TO SHAODU AB1 7624102936164226086:Mupe investmen t:Deposits N/A</t>
  </si>
  <si>
    <t xml:space="preserve"> 141,262,742.94</t>
  </si>
  <si>
    <t xml:space="preserve"> 06.11.2025 10:03:00</t>
  </si>
  <si>
    <t xml:space="preserve"> CASH DEPOSIT BY LISHENGE JIE DEPOSIT DONE AT TZ0013385</t>
  </si>
  <si>
    <t xml:space="preserve"> 111,262,742.94</t>
  </si>
  <si>
    <t xml:space="preserve"> 06.11.2025 10:47:00</t>
  </si>
  <si>
    <t xml:space="preserve"> REF:19a5822835894856 AGENCY FT FRO M ZAWADI C FUNGO TO SHAODU AB17624 152409952204773:Akiba:Malipo N/A</t>
  </si>
  <si>
    <t xml:space="preserve"> 122,810,142.94</t>
  </si>
  <si>
    <t xml:space="preserve"> 06.11.2025 10:49:00</t>
  </si>
  <si>
    <t xml:space="preserve"> REF:19a5824735f48955 SIMAPP FT FRO M PROSPER MODEST MTIYE TO SHAODU N/A</t>
  </si>
  <si>
    <t xml:space="preserve"> 1,315,000.00</t>
  </si>
  <si>
    <t xml:space="preserve"> 118,960,142.94</t>
  </si>
  <si>
    <t xml:space="preserve"> 06.11.2025 10:58:00</t>
  </si>
  <si>
    <t xml:space="preserve"> REF:19a582c9851ad920 SIMAPP FT FRO M ABUSHIRY TOBIAS BUSHIRI TO SHAOD U N/A</t>
  </si>
  <si>
    <t xml:space="preserve"> 1,662,000.00</t>
  </si>
  <si>
    <t xml:space="preserve"> 117,645,142.94</t>
  </si>
  <si>
    <t xml:space="preserve"> 06.11.2025 11:26:00</t>
  </si>
  <si>
    <t xml:space="preserve"> REF:19a5845cb7dbc877 SIMAPP FT FRO M REVOCATUS PETER MSANDAWE TO SHAO DU N/A</t>
  </si>
  <si>
    <t xml:space="preserve"> 1,601,500.00</t>
  </si>
  <si>
    <t xml:space="preserve"> 115,983,142.94</t>
  </si>
  <si>
    <t xml:space="preserve"> 06.11.2025 11:43:00</t>
  </si>
  <si>
    <t xml:space="preserve"> REF:19a5855953817b19 AGENCY FT FRO M MICHAEL LEMOMO MOLLEL TO SHAODU AB17624185943008496493:APAM CERAMI C:MALIPO N/A</t>
  </si>
  <si>
    <t xml:space="preserve"> 114,381,642.94</t>
  </si>
  <si>
    <t xml:space="preserve"> 06.11.2025 11:47:00</t>
  </si>
  <si>
    <t xml:space="preserve"> REF:19a5859788cfb8c3 SIMUSSD FT FR OM LABAN MUSA HAMISI TO SHAODU N/ A</t>
  </si>
  <si>
    <t xml:space="preserve"> 655,200.00</t>
  </si>
  <si>
    <t xml:space="preserve"> 112,901,642.94</t>
  </si>
  <si>
    <t xml:space="preserve"> 06.11.2025 12:53:00</t>
  </si>
  <si>
    <t xml:space="preserve"> REF:19a58961f4857bc7 SIMAPP FT FRO M MAULID MOHAMED KAWALA TO SHAODU N/A</t>
  </si>
  <si>
    <t xml:space="preserve"> 120,436,442.94</t>
  </si>
  <si>
    <t xml:space="preserve"> 06.11.2025 13:04:00</t>
  </si>
  <si>
    <t xml:space="preserve"> REF:19a589fb3510984a SIMAPP FT FRO M JULIUS PAULO LORY TO SHAODU acce ssories N/A</t>
  </si>
  <si>
    <t xml:space="preserve"> 118,966,442.94</t>
  </si>
  <si>
    <t xml:space="preserve"> 06.11.2025 13:10:00</t>
  </si>
  <si>
    <t xml:space="preserve"> REF:19a58a5decaa885b AGENCY FT FRO M AMATE JOSEPH SHAYO TO SHAODU AB1 7624238563003515315:Furaha:Cash N/ A</t>
  </si>
  <si>
    <t xml:space="preserve"> 118,576,442.94</t>
  </si>
  <si>
    <t xml:space="preserve"> 06.11.2025 13:18:00</t>
  </si>
  <si>
    <t xml:space="preserve"> REF:19a58accdff5b89f AGENCY FT FRO M GULAM H KABUGA TO SHAODU AB17624 243105729814012:MESHA:Malipo N/A</t>
  </si>
  <si>
    <t xml:space="preserve"> 1,725,000.00</t>
  </si>
  <si>
    <t xml:space="preserve"> 118,066,442.94</t>
  </si>
  <si>
    <t xml:space="preserve"> 06.11.2025 14:09:00</t>
  </si>
  <si>
    <t xml:space="preserve"> 208,907,442.94</t>
  </si>
  <si>
    <t xml:space="preserve"> 06.11.2025 14:21:00</t>
  </si>
  <si>
    <t xml:space="preserve"> REF:19a58e69aa150b1c SIMUSSD FT FR OM SAMWELI CHARLES MWASHUMBE TO SH AODU N/A</t>
  </si>
  <si>
    <t xml:space="preserve"> 1,283,000.00</t>
  </si>
  <si>
    <t xml:space="preserve"> 163,907,442.94</t>
  </si>
  <si>
    <t xml:space="preserve"> 06.11.2025 17:14:00</t>
  </si>
  <si>
    <t xml:space="preserve"> REF:19a598506c9b9b26 IB FT FROM SH AODU BUILDING MATERIAL TO XINGHAO PURCHASE</t>
  </si>
  <si>
    <t xml:space="preserve"> 14,500,000.00</t>
  </si>
  <si>
    <t xml:space="preserve"> -162,375,557.06</t>
  </si>
  <si>
    <t xml:space="preserve"> 06.11.2025 17:17:00</t>
  </si>
  <si>
    <t xml:space="preserve"> REF:19a5988059cb0b32 IB FT FROM SH AODU BUILDING MATERIAL TO KEDA PU RCHASE</t>
  </si>
  <si>
    <t xml:space="preserve"> -147,875,557.06</t>
  </si>
  <si>
    <t xml:space="preserve"> 06.11.2025 17:20:00</t>
  </si>
  <si>
    <t xml:space="preserve"> REF:19a598a7fda7b9fa IB FT FROM SH AODU BUILDING MATERIAL TO GLOBAL PURCHASE</t>
  </si>
  <si>
    <t xml:space="preserve"> 68,000,000.00</t>
  </si>
  <si>
    <t xml:space="preserve"> -67,875,557.06</t>
  </si>
  <si>
    <t xml:space="preserve"> 06.11.2025 19:58:00</t>
  </si>
  <si>
    <t xml:space="preserve"> REF:19a5a1aa8ad76a80 SIMAPP FT FROM SWEDI ANDREA MWENDA TO SHAODU N/A</t>
  </si>
  <si>
    <t xml:space="preserve"> 1,399,442.94</t>
  </si>
  <si>
    <t xml:space="preserve"> 06.11.2025 20:09:00</t>
  </si>
  <si>
    <t xml:space="preserve"> REF:19a5a24e43273a14 SIMAPP FT FROM BAHATI PIUS SEGERETI TO SHAODUN/A</t>
  </si>
  <si>
    <t xml:space="preserve"> 4,825,000.00</t>
  </si>
  <si>
    <t xml:space="preserve"> 6,224,442.94</t>
  </si>
  <si>
    <t xml:space="preserve"> 07.11.2025 08:10:00</t>
  </si>
  <si>
    <t xml:space="preserve"> REF:19a5cb98b9be29da AGENCY FT FROM EVARIST VENANCE TESHA TO SHAODUAB17624922543021225525:Swai:Dp N/A</t>
  </si>
  <si>
    <t xml:space="preserve"> 07.11.2025 00:00:00</t>
  </si>
  <si>
    <t xml:space="preserve"> 7,704,442.94</t>
  </si>
  <si>
    <t xml:space="preserve"> 07.11.2025 08:15:00</t>
  </si>
  <si>
    <t xml:space="preserve"> REF:19a5cbdbc72e7842 AGENCY FT FROM NEEMA SAUL NKYA TO SHAODU AB17624925291681769553:Msuya:Payment N/A</t>
  </si>
  <si>
    <t xml:space="preserve"> 9,184,442.94</t>
  </si>
  <si>
    <t xml:space="preserve"> 07.11.2025 08:32:00</t>
  </si>
  <si>
    <t xml:space="preserve"> REF:19a5ccda04626838 SIMAPP FT FROM NASSOR MOHAMED ISSA TO SHAODU N/A</t>
  </si>
  <si>
    <t xml:space="preserve"> 19,184,442.94</t>
  </si>
  <si>
    <t xml:space="preserve"> 07.11.2025 08:43:00</t>
  </si>
  <si>
    <t xml:space="preserve"> REF:19a5cd72d3db78ed AGENCY FT FROM DICKSON J KIKALUGAA TO SHAODU AB17624941963131556572:Mtrade:KuwekaN/A</t>
  </si>
  <si>
    <t xml:space="preserve"> 13,857,000.00</t>
  </si>
  <si>
    <t xml:space="preserve"> 33,041,442.94</t>
  </si>
  <si>
    <t xml:space="preserve"> 07.11.2025 09:03:00</t>
  </si>
  <si>
    <t xml:space="preserve"> REF:19a5ce93e713d9cd SIMAPP FT FROM MWANAISHA AMIRI MGOSI TO SHAODUN/A</t>
  </si>
  <si>
    <t xml:space="preserve"> 33,341,442.94</t>
  </si>
  <si>
    <t xml:space="preserve"> 07.11.2025 09:18:00</t>
  </si>
  <si>
    <t xml:space="preserve"> REF:19a5cf7d9e4a793c IB FT FROM EZOS COMPANY LIMITED TO SHAODU</t>
  </si>
  <si>
    <t xml:space="preserve"> 9,750,000.00</t>
  </si>
  <si>
    <t xml:space="preserve"> 43,091,442.94</t>
  </si>
  <si>
    <t xml:space="preserve"> 07.11.2025 09:25:00</t>
  </si>
  <si>
    <t xml:space="preserve"> REF:19a5cfd8cb484b37 IB FT FROM EZOS COMPANY LIMITED TO SHAODU</t>
  </si>
  <si>
    <t xml:space="preserve"> 782,500.00</t>
  </si>
  <si>
    <t xml:space="preserve"> 43,873,942.94</t>
  </si>
  <si>
    <t xml:space="preserve"> 07.11.2025 09:36:00</t>
  </si>
  <si>
    <t xml:space="preserve"> REF:19a5d07ad13bfb3a AGENCY FT FROM DAUD DIDASI KIOZYA TO SHAODU AB17624973745414665859:Martha:DepositN/A</t>
  </si>
  <si>
    <t xml:space="preserve"> 10,595,000.00</t>
  </si>
  <si>
    <t xml:space="preserve"> 54,468,942.94</t>
  </si>
  <si>
    <t xml:space="preserve"> 07.11.2025 09:40:00</t>
  </si>
  <si>
    <t xml:space="preserve"> REF:19a5cf3203ed9ac0 ESB TIPS YAS/ZANTEL 501-25284734633424 25571268076 NASOR MOHAMED ISSA TO SHAODU BUILDING MATERIAL LIMITED</t>
  </si>
  <si>
    <t xml:space="preserve"> 3,105,000.00</t>
  </si>
  <si>
    <t xml:space="preserve"> 57,573,942.94</t>
  </si>
  <si>
    <t xml:space="preserve"> 07.11.2025 09:46:00</t>
  </si>
  <si>
    <t xml:space="preserve"> REF:19a5d111e8ecca76 ESB TIPS YAS/ZANTEL 501-25292168038048 25571226550 YUSUF MURTAZA TO SHAODU BUILDING MATERIAL LIMITED</t>
  </si>
  <si>
    <t xml:space="preserve"> 1,208,000.00</t>
  </si>
  <si>
    <t xml:space="preserve"> 58,781,942.94</t>
  </si>
  <si>
    <t xml:space="preserve"> 07.11.2025 09:58:00</t>
  </si>
  <si>
    <t xml:space="preserve"> REF:19a5d1c3ee6e5a0a SIMAPP FT FROM KIVUMBA GENERAL SUPPLIERS TO SHAODU N/A</t>
  </si>
  <si>
    <t xml:space="preserve"> 1,451,000.00</t>
  </si>
  <si>
    <t xml:space="preserve"> 60,232,942.94</t>
  </si>
  <si>
    <t xml:space="preserve"> 07.11.2025 10:56:00</t>
  </si>
  <si>
    <t xml:space="preserve"> CHQ.NO. 000015 EZOS COMPANY LIMITED</t>
  </si>
  <si>
    <t xml:space="preserve"> 37,145,000.00</t>
  </si>
  <si>
    <t xml:space="preserve"> 211,882,942.94</t>
  </si>
  <si>
    <t xml:space="preserve"> 07.11.2025 11:01:00</t>
  </si>
  <si>
    <t xml:space="preserve"> FUND TRANSFER FROM SHAODU BUILDING MATERIAL LIMITED YOSHUA WARETA KAGOSE DONE AT TZ0014401</t>
  </si>
  <si>
    <t xml:space="preserve"> 38,680,000.00</t>
  </si>
  <si>
    <t xml:space="preserve"> 174,737,942.94</t>
  </si>
  <si>
    <t xml:space="preserve"> 07.11.2025 11:48:00</t>
  </si>
  <si>
    <t xml:space="preserve"> REF:19a5d81073beb983 SIMAPP FT FRO M VERONICA VICENT SENY TO SHAODU N/A</t>
  </si>
  <si>
    <t xml:space="preserve"> 142,197,942.94</t>
  </si>
  <si>
    <t xml:space="preserve"> 07.11.2025 12:10:00</t>
  </si>
  <si>
    <t xml:space="preserve"> REF:19a5d94084e2a90d SIMUSSD FT FR OM SAMWELI CHARLES MWASHUMBE TO SH AODU N/A</t>
  </si>
  <si>
    <t xml:space="preserve"> 1,055,000.00</t>
  </si>
  <si>
    <t xml:space="preserve"> 157,707,942.94</t>
  </si>
  <si>
    <t xml:space="preserve"> 07.11.2025 12:11:00</t>
  </si>
  <si>
    <t xml:space="preserve"> REF:19a5d95bde816b40 SIMAPP FT FRO M SAMWELI CHARLES MWASHUMBE TO SHA ODU cement 100pcs N/A</t>
  </si>
  <si>
    <t xml:space="preserve"> 156,652,942.94</t>
  </si>
  <si>
    <t xml:space="preserve"> 07.11.2025 12:27:00</t>
  </si>
  <si>
    <t xml:space="preserve"> REF:19a5da440190d898 AGENCY FT FRO M LULU NGAMENYE NGAO TO SHAODU AB1 7625076359765577058:Clara:Malipo N /A</t>
  </si>
  <si>
    <t xml:space="preserve"> 155,597,942.94</t>
  </si>
  <si>
    <t xml:space="preserve"> 07.11.2025 12:30:00</t>
  </si>
  <si>
    <t xml:space="preserve"> REF:19a5da767b70bbc2 SIMAPP FT FRO M FRANCO MOLOLO MWAKABUTA TO SHAOD U N/A</t>
  </si>
  <si>
    <t xml:space="preserve"> 153,262,942.94</t>
  </si>
  <si>
    <t xml:space="preserve"> 07.11.2025 12:39:00</t>
  </si>
  <si>
    <t xml:space="preserve"> 19a5daf569bbaa1b CARD FUND TRANSFE R AGENCY AB17625083628236556061:Ku hamisha</t>
  </si>
  <si>
    <t xml:space="preserve"> 152,267,942.94</t>
  </si>
  <si>
    <t xml:space="preserve"> 07.11.2025 13:20:00</t>
  </si>
  <si>
    <t xml:space="preserve"> REF:19a5dd4e33c36839 AGENCY FT FROM MAGOROMARI DAVID NYAKIRE TO SHAODU AB17625108235926918086:Anna andrea:Sav N/A</t>
  </si>
  <si>
    <t xml:space="preserve"> 157,417,942.94</t>
  </si>
  <si>
    <t xml:space="preserve"> 07.11.2025 13:28:00</t>
  </si>
  <si>
    <t xml:space="preserve"> REF:19a5ddc61233099a SIMAPP FT FROM MARIAM OTHUMAN AWADHI TO SHAODUtiles N/A</t>
  </si>
  <si>
    <t xml:space="preserve"> 158,482,942.94</t>
  </si>
  <si>
    <t xml:space="preserve"> 07.11.2025 13:50:00</t>
  </si>
  <si>
    <t xml:space="preserve"> REF:19a5df06a6b16825 AGENCY FT FROM SAID MTORO SAID TO SHAODU AB17625126277511357205:LABAN MUSSA KHAMIS:DEPOSITS N/A</t>
  </si>
  <si>
    <t xml:space="preserve"> 161,482,942.94</t>
  </si>
  <si>
    <t xml:space="preserve"> 07.11.2025 13:58:00</t>
  </si>
  <si>
    <t xml:space="preserve"> REF:19a5df7f9056784c AGENCY FT FROM ISACK MINZI MABELA TO SHAODU AB17625131230206807353:Msangi:AkkibaN/A</t>
  </si>
  <si>
    <t xml:space="preserve"> 162,962,942.94</t>
  </si>
  <si>
    <t xml:space="preserve"> 07.11.2025 14:18:00</t>
  </si>
  <si>
    <t xml:space="preserve"> REF:19a5e0a141df1b31 SIMAPP FT FROM LABAN MUSA HAMISI TO SHAODU N/A</t>
  </si>
  <si>
    <t xml:space="preserve"> 170,962,942.94</t>
  </si>
  <si>
    <t xml:space="preserve"> 07.11.2025 14:19:00</t>
  </si>
  <si>
    <t xml:space="preserve"> REF:19a5e0b335c08bd0 SIMAPP FT FROM KIVUMBA GENERAL SUPPLIERS TO SHAODU N/A</t>
  </si>
  <si>
    <t xml:space="preserve"> 173,362,942.94</t>
  </si>
  <si>
    <t xml:space="preserve"> 07.11.2025 14:22:00</t>
  </si>
  <si>
    <t xml:space="preserve"> REF:19a5e0de30187a14 SIMUSSD FT FROM LABAN MUSA HAMISI TO SHAODU N/A</t>
  </si>
  <si>
    <t xml:space="preserve"> 175,362,942.94</t>
  </si>
  <si>
    <t xml:space="preserve"> 07.11.2025 14:32:00</t>
  </si>
  <si>
    <t xml:space="preserve"> REF:19a5e173183cbb23 AGENCY FT FROM SAID MTORO SAID TO SHAODU AB17625151690437051248:LABAN MUSSA KHAMIS:DEPOSITS N/A</t>
  </si>
  <si>
    <t xml:space="preserve"> 177,362,942.94</t>
  </si>
  <si>
    <t xml:space="preserve"> 07.11.2025 14:40:00</t>
  </si>
  <si>
    <t xml:space="preserve"> REF:19a5e1df68e2581e SIMAPP FT FROM KIVUMBA GENERAL SUPPLIERS TO SHAODU N/A</t>
  </si>
  <si>
    <t xml:space="preserve"> 1,193,000.00</t>
  </si>
  <si>
    <t xml:space="preserve"> 178,555,942.94</t>
  </si>
  <si>
    <t xml:space="preserve"> 07.11.2025 15:52:00</t>
  </si>
  <si>
    <t xml:space="preserve"> REF:19a5e5fc2aa94b5b AGENCY FT FROM ZACHO SHOP TO SHAODU AB17625199249183549644:ONESMO:Deposit N/A</t>
  </si>
  <si>
    <t xml:space="preserve"> 6,315,000.00</t>
  </si>
  <si>
    <t xml:space="preserve"> 184,870,942.94</t>
  </si>
  <si>
    <t xml:space="preserve"> 07.11.2025 17:40:00</t>
  </si>
  <si>
    <t xml:space="preserve"> REF:19a5ec2a34cbbb86 AGENCY FT FRO M ASIA MOHAMED NAMMAVA TO SHAODU A B17625264047045832595:Jafari:Malip o N/A</t>
  </si>
  <si>
    <t xml:space="preserve"> 801,000.00</t>
  </si>
  <si>
    <t xml:space="preserve"> 8,303,542.94</t>
  </si>
  <si>
    <t xml:space="preserve"> 07.11.2025 17:52:00</t>
  </si>
  <si>
    <t xml:space="preserve"> REF:19a5ecdafb23b983 SIMAPP FT FRO M AZIZA HUMUDY LWAPAMBA TO SHAODU Alluminium N/A</t>
  </si>
  <si>
    <t xml:space="preserve"> 7,502,542.94</t>
  </si>
  <si>
    <t xml:space="preserve"> 07.11.2025 17:55:00</t>
  </si>
  <si>
    <t xml:space="preserve"> REF:19a5ed1321644a44 ESB TIPS SELC OM BANK 035-11075AVQ0 552510296110 0 AZIZA LWAPAMBA TO SHAODU BUILDIN G MATERIAL LIMITED</t>
  </si>
  <si>
    <t xml:space="preserve"> 743,300.00</t>
  </si>
  <si>
    <t xml:space="preserve"> -2,497,457.06</t>
  </si>
  <si>
    <t xml:space="preserve"> 07.11.2025 20:48:00</t>
  </si>
  <si>
    <t xml:space="preserve"> REF:19a5f6ec347469eb IB FT FROM SH AODU BUILDING MATERIAL TO KEDA PU RCHASE</t>
  </si>
  <si>
    <t xml:space="preserve"> 08.11.2025 00:00:00</t>
  </si>
  <si>
    <t xml:space="preserve"> 72,400,000.00</t>
  </si>
  <si>
    <t xml:space="preserve"> -3,240,757.06</t>
  </si>
  <si>
    <t xml:space="preserve"> 07.11.2025 20:51:00</t>
  </si>
  <si>
    <t xml:space="preserve"> REF:19a5f723a603cbf8 SIMAPP FT FRO M SWEDI ANDREA MWENDA TO SHAODU N /A</t>
  </si>
  <si>
    <t xml:space="preserve"> 69,159,242.94</t>
  </si>
  <si>
    <t xml:space="preserve"> 07.11.2025 20:53:00</t>
  </si>
  <si>
    <t xml:space="preserve"> REF:19a5f73aee524aaa IB FT FROM SH AODU BUILDING MATERIAL TO XINGHAO PURCHASE</t>
  </si>
  <si>
    <t xml:space="preserve"> 68,587,242.94</t>
  </si>
  <si>
    <t xml:space="preserve"> 08.11.2025 07:17:00</t>
  </si>
  <si>
    <t xml:space="preserve"> REF:19a61af1ff58ba5e SIMAPP FT FRO M MWAJUMA ISMAIL KANYOROTA TO SHAO DU kwaajili ya cement N/A</t>
  </si>
  <si>
    <t xml:space="preserve"> 72,643,440.94</t>
  </si>
  <si>
    <t xml:space="preserve"> 08.11.2025 08:54:00</t>
  </si>
  <si>
    <t xml:space="preserve"> REF:19a6207ead44d867 SIMAPP FT FRO M KAINDULA YAHYA SHABANI TO SHAODU N/A</t>
  </si>
  <si>
    <t xml:space="preserve"> 71,163,440.94</t>
  </si>
  <si>
    <t xml:space="preserve"> 08.11.2025 09:02:00</t>
  </si>
  <si>
    <t xml:space="preserve"> REF:19a620f4f8db18f7 AGENCY FT FRO M SAID MTORO SAID TO SHAODU AB1762 5817611561340929:Raban musa:Deposi ts N/A</t>
  </si>
  <si>
    <t xml:space="preserve"> 70,863,440.94</t>
  </si>
  <si>
    <t xml:space="preserve"> 08.11.2025 09:04:00</t>
  </si>
  <si>
    <t xml:space="preserve"> REF:19a6210806ba9914 IB FT FROM SH AODU BUILDING MATERIAL TO GOODWILL PURCHASE</t>
  </si>
  <si>
    <t xml:space="preserve"> 27,145,501.00</t>
  </si>
  <si>
    <t xml:space="preserve"> 65,863,440.94</t>
  </si>
  <si>
    <t xml:space="preserve"> 08.11.2025 09:05:00</t>
  </si>
  <si>
    <t xml:space="preserve"> REF:19a621183005583a TELLERP CASH DEPOSIT WEBEG COMPANY LIMITED MALI PO YA ALLIMINIUM</t>
  </si>
  <si>
    <t xml:space="preserve"> 8,393,600.00</t>
  </si>
  <si>
    <t xml:space="preserve"> 93,008,941.94</t>
  </si>
  <si>
    <t xml:space="preserve"> 08.11.2025 09:09:00</t>
  </si>
  <si>
    <t xml:space="preserve"> REF:19a62159e8a4d80e SIMAPP FT FRO M LABAN MUSA HAMISI TO SHAODU N/A</t>
  </si>
  <si>
    <t xml:space="preserve"> 127,911,341.94</t>
  </si>
  <si>
    <t xml:space="preserve"> 08.11.2025 09:12:00</t>
  </si>
  <si>
    <t xml:space="preserve"> REF:19a6218419ea1957 SIMUSSD FT FR OM LABAN MUSA HAMISI TO SHAODU N/ A</t>
  </si>
  <si>
    <t xml:space="preserve"> 119,911,341.94</t>
  </si>
  <si>
    <t xml:space="preserve"> 08.11.2025 10:11:00</t>
  </si>
  <si>
    <t xml:space="preserve"> REF:19a624df7c085881 SIMAPP FT FRO M AHMED GULAM ABDULKARIM TO SHAODU N/A</t>
  </si>
  <si>
    <t xml:space="preserve"> 117,911,341.94</t>
  </si>
  <si>
    <t xml:space="preserve"> 08.11.2025 10:28:00</t>
  </si>
  <si>
    <t xml:space="preserve"> REF:19a625e20b267a9f AGENCY FT FRO M MARCO PETRO BARAKA TO SHAODU AB1 7625869267109563627:Johnson:Deposi t N/A</t>
  </si>
  <si>
    <t xml:space="preserve"> 5,048,000.00</t>
  </si>
  <si>
    <t xml:space="preserve"> 114,311,341.94</t>
  </si>
  <si>
    <t xml:space="preserve"> 08.11.2025 10:31:00</t>
  </si>
  <si>
    <t xml:space="preserve"> REF:19a62610db0eeb3e AGENCY FT FRO M JOHN HARUNA MLYOMI TO SHAODU AB1 7625871185031479172:Johnson:Kuweka N/A</t>
  </si>
  <si>
    <t xml:space="preserve"> 109,263,341.94</t>
  </si>
  <si>
    <t xml:space="preserve"> 08.11.2025 10:54:00</t>
  </si>
  <si>
    <t xml:space="preserve"> REF:19a6275694fbb85c SIMAPP FT FRO M MOHAMED ABEID MASOUD TO SHAODU f amoy company limited N/A</t>
  </si>
  <si>
    <t xml:space="preserve"> 141,093,341.94</t>
  </si>
  <si>
    <t xml:space="preserve"> 08.11.2025 10:55:00</t>
  </si>
  <si>
    <t xml:space="preserve"> REF:19a6276ec79dcad8 AGENCY FT FRO M ZACHO SHOP TO SHAODU AB176258855 16874252675:Onesmo:Deposit N/A</t>
  </si>
  <si>
    <t xml:space="preserve"> 3,465,000.00</t>
  </si>
  <si>
    <t xml:space="preserve"> 137,093,341.94</t>
  </si>
  <si>
    <t xml:space="preserve"> 08.11.2025 11:03:00</t>
  </si>
  <si>
    <t xml:space="preserve"> REF:19a627e225631b80 AGENCY FT FRO M THOMAS SHAO &amp; HIS KIDS TO SHAODU AB17625890242561850153:Kitali:Pay N/A</t>
  </si>
  <si>
    <t xml:space="preserve"> 133,628,341.94</t>
  </si>
  <si>
    <t xml:space="preserve"> 08.11.2025 11:19:00</t>
  </si>
  <si>
    <t xml:space="preserve"> REF:19a628c9860fb972 AGENCY FT FRO M NICO ELIAS KYANDO TO SHAODU AB17 625899718255633007:Mohammed:Kuweka N/A</t>
  </si>
  <si>
    <t xml:space="preserve"> 130,628,341.94</t>
  </si>
  <si>
    <t xml:space="preserve"> 08.11.2025 11:27:00</t>
  </si>
  <si>
    <t xml:space="preserve"> REF:19a62937e2668997 AGENCY FT FRO M WIGEB SERVICES AND TOURS LIMITED TO SHAODU AB17625904239731373950: ANNA:Depost by ANNA N/A</t>
  </si>
  <si>
    <t xml:space="preserve"> 6,125,000.00</t>
  </si>
  <si>
    <t xml:space="preserve"> 130,028,341.94</t>
  </si>
  <si>
    <t xml:space="preserve"> 08.11.2025 11:36:00</t>
  </si>
  <si>
    <t xml:space="preserve"> REF:19a629c330041bd2 SIMAPP FT FRO M MOHAMED ABEID MASOUD TO SHAODU f amoy company limited N/A</t>
  </si>
  <si>
    <t xml:space="preserve"> 123,903,341.94</t>
  </si>
  <si>
    <t xml:space="preserve"> 08.11.2025 11:46:00</t>
  </si>
  <si>
    <t xml:space="preserve"> Funds Transfer From RAJABU BONZA HASSAN</t>
  </si>
  <si>
    <t xml:space="preserve"> 126,798,341.94</t>
  </si>
  <si>
    <t xml:space="preserve"> 08.11.2025 11:55:00</t>
  </si>
  <si>
    <t xml:space="preserve"> Funds Transfer From MWANAIDI ATHUMANI MRUTU</t>
  </si>
  <si>
    <t xml:space="preserve"> 13,170,000.00</t>
  </si>
  <si>
    <t xml:space="preserve"> 139,968,341.94</t>
  </si>
  <si>
    <t xml:space="preserve"> 08.11.2025 11:57:00</t>
  </si>
  <si>
    <t xml:space="preserve"> Funds Transfer From GLORIA FESTO TEMBA</t>
  </si>
  <si>
    <t xml:space="preserve"> 608,000.00</t>
  </si>
  <si>
    <t xml:space="preserve"> 140,576,341.94</t>
  </si>
  <si>
    <t xml:space="preserve"> 08.11.2025 12:03:00</t>
  </si>
  <si>
    <t xml:space="preserve"> Funds Transfer From HUSSEIN SALIMU MCHOMVU</t>
  </si>
  <si>
    <t xml:space="preserve"> 142,476,341.94</t>
  </si>
  <si>
    <t xml:space="preserve"> Funds Transfer From SAMWELI CHARLES MWASHUMBE</t>
  </si>
  <si>
    <t xml:space="preserve"> 355,000.00</t>
  </si>
  <si>
    <t xml:space="preserve"> 142,831,341.94</t>
  </si>
  <si>
    <t xml:space="preserve"> 08.11.2025 12:12:00</t>
  </si>
  <si>
    <t xml:space="preserve"> Funds Transfer From HEZRON BENJAMIN MAZINA</t>
  </si>
  <si>
    <t xml:space="preserve"> 149,441,341.94</t>
  </si>
  <si>
    <t xml:space="preserve"> 08.11.2025 12:13:00</t>
  </si>
  <si>
    <t xml:space="preserve"> Funds Transfer From PROSPER MODEST MTIYE</t>
  </si>
  <si>
    <t xml:space="preserve"> 149,451,341.94</t>
  </si>
  <si>
    <t xml:space="preserve"> 08.11.2025 12:47:00</t>
  </si>
  <si>
    <t xml:space="preserve"> Funds Transfer From EMMANUEL ATHUMAN SIWA</t>
  </si>
  <si>
    <t xml:space="preserve"> 149,771,341.94</t>
  </si>
  <si>
    <t xml:space="preserve"> 08.11.2025 12:54:00</t>
  </si>
  <si>
    <t xml:space="preserve"> Funds Transfer From SAID MTORO SAID</t>
  </si>
  <si>
    <t xml:space="preserve"> 151,771,341.94</t>
  </si>
  <si>
    <t xml:space="preserve"> 08.11.2025 12:56:00</t>
  </si>
  <si>
    <t xml:space="preserve"> Funds Transfer From FARAJI AJALI LIPONDA</t>
  </si>
  <si>
    <t xml:space="preserve"> 4,909,000.00</t>
  </si>
  <si>
    <t xml:space="preserve"> 156,680,341.94</t>
  </si>
  <si>
    <t xml:space="preserve"> 08.11.2025 12:57:00</t>
  </si>
  <si>
    <t xml:space="preserve"> Funds Transfer From DAVID R MARTIN</t>
  </si>
  <si>
    <t xml:space="preserve"> 161,680,341.94</t>
  </si>
  <si>
    <t xml:space="preserve"> 08.11.2025 13:12:00</t>
  </si>
  <si>
    <t xml:space="preserve"> Funds Transfer From MARCO PETRO BARAKA</t>
  </si>
  <si>
    <t xml:space="preserve"> 7,080,000.00</t>
  </si>
  <si>
    <t xml:space="preserve"> 168,760,341.94</t>
  </si>
  <si>
    <t xml:space="preserve"> 08.11.2025 13:17:00</t>
  </si>
  <si>
    <t xml:space="preserve"> 9,990,000.00</t>
  </si>
  <si>
    <t xml:space="preserve"> 178,750,341.94</t>
  </si>
  <si>
    <t xml:space="preserve"> Funds Transfer From JOSEPH ENOCK MUHE</t>
  </si>
  <si>
    <t xml:space="preserve"> 180,050,341.94</t>
  </si>
  <si>
    <t xml:space="preserve"> 08.11.2025 13:20:00</t>
  </si>
  <si>
    <t xml:space="preserve"> Funds Transfer From FRANCO MOLOLO MWAKABUTA</t>
  </si>
  <si>
    <t xml:space="preserve"> 184,050,341.94</t>
  </si>
  <si>
    <t xml:space="preserve"> 08.11.2025 13:25:00</t>
  </si>
  <si>
    <t xml:space="preserve"> Funds Transfer From EFATHA NDESARIO KITALI</t>
  </si>
  <si>
    <t xml:space="preserve"> 187,050,341.94</t>
  </si>
  <si>
    <t xml:space="preserve"> 08.11.2025 13:26:00</t>
  </si>
  <si>
    <t xml:space="preserve"> Funds Transfer From WIGEB SERVICES AND TOURS LIMITED</t>
  </si>
  <si>
    <t xml:space="preserve"> 187,720,341.94</t>
  </si>
  <si>
    <t xml:space="preserve"> 08.11.2025 13:34:00</t>
  </si>
  <si>
    <t xml:space="preserve"> Funds Transfer From ESROM W NDABAGILILE</t>
  </si>
  <si>
    <t xml:space="preserve"> 2,686,500.00</t>
  </si>
  <si>
    <t xml:space="preserve"> 190,406,841.94</t>
  </si>
  <si>
    <t xml:space="preserve"> 08.11.2025 13:35:00</t>
  </si>
  <si>
    <t xml:space="preserve"> Cash Deposit</t>
  </si>
  <si>
    <t xml:space="preserve"> 200,406,841.94</t>
  </si>
  <si>
    <t xml:space="preserve"> 08.11.2025 13:36:00</t>
  </si>
  <si>
    <t xml:space="preserve"> 3,960,000.00</t>
  </si>
  <si>
    <t xml:space="preserve"> 204,366,841.94</t>
  </si>
  <si>
    <t xml:space="preserve"> 08.11.2025 13:44:00</t>
  </si>
  <si>
    <t xml:space="preserve"> Funds Transfer From JENNMAN ENTERPRISES</t>
  </si>
  <si>
    <t xml:space="preserve"> 205,636,841.94</t>
  </si>
  <si>
    <t xml:space="preserve"> 08.11.2025 14:03:00</t>
  </si>
  <si>
    <t xml:space="preserve"> REF:19a6322dded1688b SIMAPP FT FRO M REVOCATUS PETER MSANDAWE TO SHAO DU N/A</t>
  </si>
  <si>
    <t xml:space="preserve"> 447,400.00</t>
  </si>
  <si>
    <t xml:space="preserve"> 298,139,641.94</t>
  </si>
  <si>
    <t xml:space="preserve"> REF:19a632305e77dbcf AGENCY FT FRO M SIMON EMMANUEL KIKWELELE TO SHAO DU AB17625998304616230657:Joseph s angalai:Deposit N/A</t>
  </si>
  <si>
    <t xml:space="preserve"> 301,139,641.94</t>
  </si>
  <si>
    <t xml:space="preserve"> 08.11.2025 14:09:00</t>
  </si>
  <si>
    <t xml:space="preserve"> REF:19a63289bbe76ba8 AGENCY FT FRO M SIMON EMMANUEL KIKWELELE TO SHAO DU AB17626001964301463495:Joseph s angalai:Deposit N/A</t>
  </si>
  <si>
    <t xml:space="preserve"> 297,692,241.94</t>
  </si>
  <si>
    <t xml:space="preserve"> 08.11.2025 14:12:00</t>
  </si>
  <si>
    <t xml:space="preserve"> REF:19a632ab6d4ea856 SIMAPP FT FRO M FURAHA MWANYARUKE NJABILI TO SHA ODU N/A</t>
  </si>
  <si>
    <t xml:space="preserve"> 294,692,241.94</t>
  </si>
  <si>
    <t xml:space="preserve"> 08.11.2025 14:18:00</t>
  </si>
  <si>
    <t xml:space="preserve"> CASH DEPOSIT BY EMMANUEL LYIMO EMMANUEL LYIMO DONE AT TZ0013301</t>
  </si>
  <si>
    <t xml:space="preserve"> 292,052,241.94</t>
  </si>
  <si>
    <t xml:space="preserve"> 08.11.2025 14:19:00</t>
  </si>
  <si>
    <t xml:space="preserve"> REF:19a63318ee030a5a AGENCY FT FRO M HENRY GASPER MTEI TO SHAODU AB17 626007829408536327:Rose:Deposits N /A</t>
  </si>
  <si>
    <t xml:space="preserve"> 18,839,000.00</t>
  </si>
  <si>
    <t xml:space="preserve"> 282,052,241.94</t>
  </si>
  <si>
    <t xml:space="preserve"> 08.11.2025 14:34:00</t>
  </si>
  <si>
    <t xml:space="preserve"> REF:19a633ea54765a9b AGENCY FT FRO M SAID MTORO SAID TO SHAODU AB1762 6016404691301817:Laban mussa hamis :Deposit N/A</t>
  </si>
  <si>
    <t xml:space="preserve"> 263,213,241.94</t>
  </si>
  <si>
    <t xml:space="preserve"> 08.11.2025 14:49:00</t>
  </si>
  <si>
    <t xml:space="preserve"> REF:19a634c7d63a0952 SIMAPP FT FRO M MONICA SIMEO MWITA TO SHAODU N/ A</t>
  </si>
  <si>
    <t xml:space="preserve"> 6,825,000.00</t>
  </si>
  <si>
    <t xml:space="preserve"> 260,213,241.94</t>
  </si>
  <si>
    <t xml:space="preserve"> 08.11.2025 15:19:00</t>
  </si>
  <si>
    <t xml:space="preserve"> REF:19a636865cef7b50 AGENCY FT FRO M PASCHAZIA DAUDI NICHOLAUS TO SHA ODU AB17626043767835361035:Tumaini James Marwa:Kuweka N/A</t>
  </si>
  <si>
    <t xml:space="preserve"> 745,000.00</t>
  </si>
  <si>
    <t xml:space="preserve"> 262,778,241.94</t>
  </si>
  <si>
    <t xml:space="preserve"> 08.11.2025 16:01:00</t>
  </si>
  <si>
    <t xml:space="preserve"> REF:19a638f12338281b AGENCY FT FRO M MARCO PETRO BARAKA TO SHAODU AB1 7626069115404551283:Joseph:Deposit s N/A</t>
  </si>
  <si>
    <t xml:space="preserve"> 262,033,241.94</t>
  </si>
  <si>
    <t xml:space="preserve"> 08.11.2025 17:09:00</t>
  </si>
  <si>
    <t xml:space="preserve"> REF:19a63cce64ab5b8c IB FT FROM NP MENGELE INVESTMENT TO SHAODU Chu ma</t>
  </si>
  <si>
    <t xml:space="preserve"> 31,100,000.00</t>
  </si>
  <si>
    <t xml:space="preserve"> 320,529,241.94</t>
  </si>
  <si>
    <t xml:space="preserve"> 08.11.2025 19:00:00</t>
  </si>
  <si>
    <t xml:space="preserve"> REF:19a64323469e69ce SIMAPP FT FRO M RAY MOSSES LUBUGA TO SHAODU N/A</t>
  </si>
  <si>
    <t xml:space="preserve"> 289,429,241.94</t>
  </si>
  <si>
    <t xml:space="preserve"> 08.11.2025 21:04:00</t>
  </si>
  <si>
    <t xml:space="preserve"> REF:19a64a3b6e947b44 IB FT FROM SH AODU BUILDING MATERIAL TO XINGHAO PURCHASE</t>
  </si>
  <si>
    <t xml:space="preserve"> 09.11.2025 00:00:00</t>
  </si>
  <si>
    <t xml:space="preserve"> -190,693,758.06</t>
  </si>
  <si>
    <t xml:space="preserve"> 08.11.2025 21:18:00</t>
  </si>
  <si>
    <t xml:space="preserve"> REF:19a64b1049f97b37 IB FT FROM SH AODU BUILDING MATERIAL TO GLOBAL PURCHASE</t>
  </si>
  <si>
    <t xml:space="preserve"> -150,693,758.06</t>
  </si>
  <si>
    <t xml:space="preserve"> 08.11.2025 21:47:00</t>
  </si>
  <si>
    <t xml:space="preserve"> REF:19a64cb65f5479fb SIMAPP FT FRO M SWEDI ANDREA MWENDA TO SHAODU N /A</t>
  </si>
  <si>
    <t xml:space="preserve"> 51,744,241.94</t>
  </si>
  <si>
    <t xml:space="preserve"> 09.11.2025 08:31:00</t>
  </si>
  <si>
    <t xml:space="preserve"> REF:19a6719077c44887 SIMAPP FT FRO M LABAN MUSA HAMISI TO SHAODU N/A</t>
  </si>
  <si>
    <t xml:space="preserve"> 70,525,241.94</t>
  </si>
  <si>
    <t xml:space="preserve"> 09.11.2025 08:33:00</t>
  </si>
  <si>
    <t xml:space="preserve"> REF:19a671a79770c8ed SIMUSSD FT FR OM LABAN MUSA HAMISI TO SHAODU N/ A</t>
  </si>
  <si>
    <t xml:space="preserve"> 62,525,241.94</t>
  </si>
  <si>
    <t xml:space="preserve"> 09.11.2025 11:02:00</t>
  </si>
  <si>
    <t xml:space="preserve"> REF:19a67a3aefbcbaf7 AGENCY FT FRO M SAID MTORO SAID TO SHAODU AB1762 6753711739978002:Laban Musa Hamisi :Deposits N/A</t>
  </si>
  <si>
    <t xml:space="preserve"> 76,365,241.94</t>
  </si>
  <si>
    <t xml:space="preserve"> 09.11.2025 15:00:00</t>
  </si>
  <si>
    <t xml:space="preserve"> REF:19a687ceb53e29cd SIMAPP FT FRO M GILBERT AROBOGASTI TARIMO TO SHA ODU N/A</t>
  </si>
  <si>
    <t xml:space="preserve"> 73,365,241.94</t>
  </si>
  <si>
    <t xml:space="preserve"> 09.11.2025 16:02:00</t>
  </si>
  <si>
    <t xml:space="preserve"> REF:19a68b65fe47a9f6 IB FT FROM SH AODU BUILDING MATERIAL TO GLOBAL PURCHASE</t>
  </si>
  <si>
    <t xml:space="preserve"> -3,604,758.06</t>
  </si>
  <si>
    <t xml:space="preserve"> 09.11.2025 16:54:00</t>
  </si>
  <si>
    <t xml:space="preserve"> REF:19a68e5be38eba0c SIMAPP FT FRO M RENATUS PASCHAL SENGO TO SHAODU cement 100 bag N/A</t>
  </si>
  <si>
    <t xml:space="preserve"> 36,395,241.94</t>
  </si>
  <si>
    <t xml:space="preserve"> 09.11.2025 17:04:00</t>
  </si>
  <si>
    <t xml:space="preserve"> REF:19a68ef2265bb97c AGENCY FT FRO M SAID MTORO SAID TO SHAODU AB1762 6970918707337659:Laban Hamisi Musa :Deposits N/A</t>
  </si>
  <si>
    <t xml:space="preserve"> 34,915,241.94</t>
  </si>
  <si>
    <t xml:space="preserve"> 10.11.2025 06:29:00</t>
  </si>
  <si>
    <t xml:space="preserve"> REF:19a6bcf832aaba6a SIMAPP FT FRO M MONICA SIMEO MWITA TO SHAODU N/ A</t>
  </si>
  <si>
    <t xml:space="preserve"> 10.11.2025 00:00:00</t>
  </si>
  <si>
    <t xml:space="preserve"> 32,915,241.94</t>
  </si>
  <si>
    <t xml:space="preserve"> 10.11.2025 09:43:00</t>
  </si>
  <si>
    <t xml:space="preserve"> REF:19a6c8139ac5aa61 SIMAPP FT FRO M AHMED GULAM ABDULKARIM TO SHAODU N/A</t>
  </si>
  <si>
    <t xml:space="preserve"> 44,010,241.94</t>
  </si>
  <si>
    <t xml:space="preserve"> 10.11.2025 09:53:00</t>
  </si>
  <si>
    <t xml:space="preserve"> REF:19a6c8a65c469ba9 ESB TIPS YAS/ ZANTEL 501-25259150863776 25571226 550 YUSUF MURTAZA TO SHAODU BUILDI NG MATERIAL LIMITED</t>
  </si>
  <si>
    <t xml:space="preserve"> 43,215,241.94</t>
  </si>
  <si>
    <t xml:space="preserve"> 10.11.2025 10:33:00</t>
  </si>
  <si>
    <t xml:space="preserve"> REF:19a6caf834ae19c4 SIMAPP FT FRO M REHEMA HARRY MKENDA TO SHAODU N /A</t>
  </si>
  <si>
    <t xml:space="preserve"> 99,500.00</t>
  </si>
  <si>
    <t xml:space="preserve"> 38,434,241.94</t>
  </si>
  <si>
    <t xml:space="preserve"> 10.11.2025 11:40:00</t>
  </si>
  <si>
    <t xml:space="preserve"> REF:19a6cec3effe9bc6 SIMAPP FT FRO M AHMED GULAM ABDULKARIM TO SHAODU N/A</t>
  </si>
  <si>
    <t xml:space="preserve"> 38,334,741.94</t>
  </si>
  <si>
    <t xml:space="preserve"> 10.11.2025 12:54:00</t>
  </si>
  <si>
    <t xml:space="preserve"> REF:19a6d3031aa5393d SIMAPP FT FRO M ROZINA AROBOGAST TARIMO TO SHAOD U N/A</t>
  </si>
  <si>
    <t xml:space="preserve"> 8,560,000.00</t>
  </si>
  <si>
    <t xml:space="preserve"> 58,154,741.94</t>
  </si>
  <si>
    <t xml:space="preserve"> 10.11.2025 13:02:00</t>
  </si>
  <si>
    <t xml:space="preserve"> REF:19a6d3750cd1f845 SIMAPP FT FRO M ROZINA AROBOGAST TARIMO TO SHAOD U N/A</t>
  </si>
  <si>
    <t xml:space="preserve"> 49,594,741.94</t>
  </si>
  <si>
    <t xml:space="preserve"> 10.11.2025 13:03:00</t>
  </si>
  <si>
    <t xml:space="preserve"> REF:19a6d38c5013d9a2 AGENCY FT FRO M THOMAS MALIMA SIMEO TO SHAODU AB 17627690277142182604:ABDALLAH MTIL ILA:Deposit N/A</t>
  </si>
  <si>
    <t xml:space="preserve"> 48,514,741.94</t>
  </si>
  <si>
    <t xml:space="preserve"> 10.11.2025 14:31:00</t>
  </si>
  <si>
    <t xml:space="preserve"> REF:19a6d88d56262a77 AGENCY FT FRO M JUSTIN STAMEZA SHAO TO SHAODU AB 17627742747689850460:Paints:Biasha ra N/A</t>
  </si>
  <si>
    <t xml:space="preserve"> 63,619,741.94</t>
  </si>
  <si>
    <t xml:space="preserve"> 10.11.2025 14:42:00</t>
  </si>
  <si>
    <t xml:space="preserve"> REF:19a6d9383c1a9aa1 AGENCY FT FRO M THOMAS SHAO &amp; HIS KIDS TO SHAODU AB17627749747455992522:Kitali:Pay N/A</t>
  </si>
  <si>
    <t xml:space="preserve"> 61,619,741.94</t>
  </si>
  <si>
    <t xml:space="preserve"> 10.11.2025 14:45:00</t>
  </si>
  <si>
    <t xml:space="preserve"> REF:19a6d95edb357a28 SIMAPP FT FRO M FRANCO MOLOLO MWAKABUTA TO SHAOD U N/A</t>
  </si>
  <si>
    <t xml:space="preserve"> 1,790,000.00</t>
  </si>
  <si>
    <t xml:space="preserve"> 58,219,741.94</t>
  </si>
  <si>
    <t xml:space="preserve"> 10.11.2025 15:02:00</t>
  </si>
  <si>
    <t xml:space="preserve"> REF:19a6da5735668b03 AGENCY FT FRO M MARANGU BUSINESS SERV LTD TO SHA ODU AB17627761502985141334:Kitali: Deposits N/A</t>
  </si>
  <si>
    <t xml:space="preserve"> 56,429,741.94</t>
  </si>
  <si>
    <t xml:space="preserve"> 10.11.2025 15:26:00</t>
  </si>
  <si>
    <t xml:space="preserve"> REF:19a6dbbafb8cd8df AGENCY FT FRO M JUSTIN STAMEZA SHAO TO SHAODU AB 17627776074876576048:Paints:Akiba N/A</t>
  </si>
  <si>
    <t xml:space="preserve"> 59,659,741.94</t>
  </si>
  <si>
    <t xml:space="preserve"> 10.11.2025 16:00:00</t>
  </si>
  <si>
    <t xml:space="preserve"> REF:19a6ddad7ef3c8cc AGENCY FT FRO M JENNMAN ENTERPRISES TO SHAODU AB 17627796492063244299:Yasin:Dps N/A</t>
  </si>
  <si>
    <t xml:space="preserve"> 665,000.00</t>
  </si>
  <si>
    <t xml:space="preserve"> 58,459,741.94</t>
  </si>
  <si>
    <t xml:space="preserve"> 10.11.2025 16:35:00</t>
  </si>
  <si>
    <t xml:space="preserve"> REF:19a6dfacd851d8eb SIMAPP FT FRO M ALIHUSEIN M SHARIFF OR FA TO SHA ODU N/A</t>
  </si>
  <si>
    <t xml:space="preserve"> 1,684,000.00</t>
  </si>
  <si>
    <t xml:space="preserve"> 61,162,741.94</t>
  </si>
  <si>
    <t xml:space="preserve"> 10.11.2025 17:01:00</t>
  </si>
  <si>
    <t xml:space="preserve"> REF:19a6e126b66d3a20 AGENCY FT FRO M ISACK MINZI MABELA TO SHAODU AB1 7627832916843662449:Adt:Akiba N/A</t>
  </si>
  <si>
    <t xml:space="preserve"> 62,438,741.94</t>
  </si>
  <si>
    <t xml:space="preserve"> 10.11.2025 21:09:00</t>
  </si>
  <si>
    <t xml:space="preserve"> REF:19a6ef4fe9c3f907 SIMAPP FT FRO M SWEDI ANDREA MWENDA TO SHAODU N /A</t>
  </si>
  <si>
    <t xml:space="preserve"> 11.11.2025 00:00:00</t>
  </si>
  <si>
    <t xml:space="preserve"> 197,500.00</t>
  </si>
  <si>
    <t xml:space="preserve"> 121,165,741.94</t>
  </si>
  <si>
    <t xml:space="preserve"> 11.11.2025 06:15:00</t>
  </si>
  <si>
    <t xml:space="preserve"> REF:19a70e99d97358ba SIMAPP FT FRO M JONAS JUSTIN KIMARIO TO SHAODU N/A</t>
  </si>
  <si>
    <t xml:space="preserve"> 120,968,241.94</t>
  </si>
  <si>
    <t xml:space="preserve"> 11.11.2025 09:16:00</t>
  </si>
  <si>
    <t xml:space="preserve"> CASH DEPOSIT BY OTHUMANI DEPOSIT DONE AT TZ0014402</t>
  </si>
  <si>
    <t xml:space="preserve"> 19,340,000.00</t>
  </si>
  <si>
    <t xml:space="preserve"> 112,268,241.94</t>
  </si>
  <si>
    <t xml:space="preserve"> 11.11.2025 09:29:00</t>
  </si>
  <si>
    <t xml:space="preserve"> REF:19a719add30909a3 SIMAPP FT FRO M HUSSEIN SALIMU MCHOMVU TO SHAODU N/A</t>
  </si>
  <si>
    <t xml:space="preserve"> 92,928,241.94</t>
  </si>
  <si>
    <t xml:space="preserve"> 11.11.2025 10:44:00</t>
  </si>
  <si>
    <t xml:space="preserve"> REF:19a71dfba7c9fbbb SIMAPP FT FRO M YESSE SIMON HINDA TO SHAODU N/A</t>
  </si>
  <si>
    <t xml:space="preserve"> 91,158,241.94</t>
  </si>
  <si>
    <t xml:space="preserve"> 11.11.2025 11:12:00</t>
  </si>
  <si>
    <t xml:space="preserve"> REF:19a71f92c0d73a2a IB FT FROM MU STAPHA P MWANDUNGA TO SHAODU</t>
  </si>
  <si>
    <t xml:space="preserve"> 20,560,000.00</t>
  </si>
  <si>
    <t xml:space="preserve"> 158,707,241.94</t>
  </si>
  <si>
    <t xml:space="preserve"> 11.11.2025 11:31:00</t>
  </si>
  <si>
    <t xml:space="preserve"> REF:19a720ab3499589a AGENCY FT FRO M MELKIZEDECK G THEODORY TO SHAODU AB17628498946622938221:Denis:Vifa a N/A</t>
  </si>
  <si>
    <t xml:space="preserve"> 138,147,241.94</t>
  </si>
  <si>
    <t xml:space="preserve"> 11.11.2025 11:44:00</t>
  </si>
  <si>
    <t xml:space="preserve"> REF:19a72168353748a1 AGENCY FT FRO M VALENTINA S DOMONKO TO SHAODU AB 17628506685349033343:RAJABU MAISAR A:Dep N/A</t>
  </si>
  <si>
    <t xml:space="preserve"> 137,884,741.94</t>
  </si>
  <si>
    <t xml:space="preserve"> 11.11.2025 12:06:00</t>
  </si>
  <si>
    <t xml:space="preserve"> REF:19a722a44cc75802 AGENCY FT FRO M JJAMES JOSEPH KISWAGA TO SHAODU AB17628519635849251381:Kiyeyeu:Dep osits N/A</t>
  </si>
  <si>
    <t xml:space="preserve"> 125,904,741.94</t>
  </si>
  <si>
    <t xml:space="preserve"> 11.11.2025 14:26:00</t>
  </si>
  <si>
    <t xml:space="preserve"> REF:19a72aa61086e8d1 ESB TIPS YAS/ ZANTEL 501-25784774236994 25571965 8910 SCHOLASTICA KALANGA TO SHAODU BUILDING MATERIAL LIMITED</t>
  </si>
  <si>
    <t xml:space="preserve"> 126,594,741.94</t>
  </si>
  <si>
    <t xml:space="preserve"> 11.11.2025 14:28:00</t>
  </si>
  <si>
    <t xml:space="preserve"> REF:19a72acc8f2069be ESB TIPS YAS/ ZANTEL 501-25484774247829 25571965 8910 SCHOLASTICA KALANGA TO SHAODU BUILDING MATERIAL LIMITED</t>
  </si>
  <si>
    <t xml:space="preserve"> 126,194,741.94</t>
  </si>
  <si>
    <t xml:space="preserve"> 11.11.2025 15:07:00</t>
  </si>
  <si>
    <t xml:space="preserve"> REF:19a72d02499428e3 AGENCY FT FRO M BAHATI S MERCHIORY TO SHAODU AB1 7628628340066602568:Ezra nashon:Ku weka N/A</t>
  </si>
  <si>
    <t xml:space="preserve"> 151,774,741.94</t>
  </si>
  <si>
    <t xml:space="preserve"> 11.11.2025 15:08:00</t>
  </si>
  <si>
    <t xml:space="preserve"> REF:19a72d19587e1bab TELLERP CASH DEPOSIT GLORY A DAUDI DEPOSIT</t>
  </si>
  <si>
    <t xml:space="preserve"> 1,890,000.00</t>
  </si>
  <si>
    <t xml:space="preserve"> 140,774,741.94</t>
  </si>
  <si>
    <t xml:space="preserve"> 11.11.2025 15:44:00</t>
  </si>
  <si>
    <t xml:space="preserve"> REF:19a72f217e4ed978 AGENCY FT FRO M BAHATI S MERCHIORY TO SHAODU AB1 7628650592863830073:Ezra:Kuweka N/ A</t>
  </si>
  <si>
    <t xml:space="preserve"> 160,848,341.94</t>
  </si>
  <si>
    <t xml:space="preserve"> 11.11.2025 16:32:00</t>
  </si>
  <si>
    <t xml:space="preserve"> REF:19a731e96a535ad1 SIMAPP FT FRO M FRANCO MOLOLO MWAKABUTA TO SHAOD U N/A</t>
  </si>
  <si>
    <t xml:space="preserve"> 1,981,800.00</t>
  </si>
  <si>
    <t xml:space="preserve"> 151,848,341.94</t>
  </si>
  <si>
    <t xml:space="preserve"> 11.11.2025 19:37:00</t>
  </si>
  <si>
    <t xml:space="preserve"> REF:19a73c7211db8842 SIMAPP FT FRO M SWEDI ANDREA MWENDA TO SHAODU N /A</t>
  </si>
  <si>
    <t xml:space="preserve"> 159,700.00</t>
  </si>
  <si>
    <t xml:space="preserve"> -131,314,058.06</t>
  </si>
  <si>
    <t xml:space="preserve"> 11.11.2025 21:23:00</t>
  </si>
  <si>
    <t xml:space="preserve"> REF:19a74287878feb9b IB FT FROM SH AODU BUILDING MATERIAL TO EVERBRIG HT PURCHASE</t>
  </si>
  <si>
    <t xml:space="preserve"> 12.11.2025 00:00:00</t>
  </si>
  <si>
    <t xml:space="preserve"> 60,750,000.00</t>
  </si>
  <si>
    <t xml:space="preserve"> -131,473,758.06</t>
  </si>
  <si>
    <t xml:space="preserve"> 11.11.2025 21:32:00</t>
  </si>
  <si>
    <t xml:space="preserve"> REF:19a74312b2308844 IB FT FROM SH AODU BUILDING MATERIAL TO XINGHAO PURCHASE</t>
  </si>
  <si>
    <t xml:space="preserve"> -70,723,758.06</t>
  </si>
  <si>
    <t xml:space="preserve"> 11.11.2025 21:40:00</t>
  </si>
  <si>
    <t xml:space="preserve"> REF:19a743822f08bb64 IB FT FROM SH AODU BUILDING MATERIAL TO GLOBAL PURCHASE</t>
  </si>
  <si>
    <t xml:space="preserve"> -40,723,758.06</t>
  </si>
  <si>
    <t xml:space="preserve"> 11.11.2025 22:53:00</t>
  </si>
  <si>
    <t xml:space="preserve"> Funds Transfer From PRISCUS SEVERINE LASWAY</t>
  </si>
  <si>
    <t xml:space="preserve"> 10,756,241.94</t>
  </si>
  <si>
    <t xml:space="preserve"> 12.11.2025 09:12:00</t>
  </si>
  <si>
    <t xml:space="preserve"> Funds Transfer From ATHUMANI MOHAMED LWAVU</t>
  </si>
  <si>
    <t xml:space="preserve"> 11,756,241.94</t>
  </si>
  <si>
    <t xml:space="preserve"> 12.11.2025 09:13:00</t>
  </si>
  <si>
    <t xml:space="preserve"> 12,236,241.94</t>
  </si>
  <si>
    <t xml:space="preserve"> 12.11.2025 09:24:00</t>
  </si>
  <si>
    <t xml:space="preserve"> Funds Transfer From REHEMA SADI KANGAULAYA</t>
  </si>
  <si>
    <t xml:space="preserve"> 19,076,241.94</t>
  </si>
  <si>
    <t xml:space="preserve"> 12.11.2025 09:57:00</t>
  </si>
  <si>
    <t xml:space="preserve"> Funds Transfer From JUMA ABDALLAH MAKOTA</t>
  </si>
  <si>
    <t xml:space="preserve"> 105,500.00</t>
  </si>
  <si>
    <t xml:space="preserve"> 19,181,741.94</t>
  </si>
  <si>
    <t xml:space="preserve"> 12.11.2025 09:58:00</t>
  </si>
  <si>
    <t xml:space="preserve"> 20,441,741.94</t>
  </si>
  <si>
    <t xml:space="preserve"> 12.11.2025 10:26:00</t>
  </si>
  <si>
    <t xml:space="preserve"> Funds Transfer From HANS BENEDICTO SANGAWE</t>
  </si>
  <si>
    <t xml:space="preserve"> 12,540,000.00</t>
  </si>
  <si>
    <t xml:space="preserve"> 32,981,741.94</t>
  </si>
  <si>
    <t xml:space="preserve"> 12.11.2025 10:28:00</t>
  </si>
  <si>
    <t xml:space="preserve"> 915,000.00</t>
  </si>
  <si>
    <t xml:space="preserve"> 33,896,741.94</t>
  </si>
  <si>
    <t xml:space="preserve"> 12.11.2025 10:54:00</t>
  </si>
  <si>
    <t xml:space="preserve"> Funds Transfer From SHAFY MOHAMED KANEFUKA</t>
  </si>
  <si>
    <t xml:space="preserve"> 38,896,741.94</t>
  </si>
  <si>
    <t xml:space="preserve"> 12.11.2025 11:37:00</t>
  </si>
  <si>
    <t xml:space="preserve"> Funds Transfer From TUNGARAZA B TUNGARAZA</t>
  </si>
  <si>
    <t xml:space="preserve"> 40,896,741.94</t>
  </si>
  <si>
    <t xml:space="preserve"> 12.11.2025 12:21:00</t>
  </si>
  <si>
    <t xml:space="preserve"> REF:19a775f0563b7985 AGENCY FT FRO M BEATRICE JOSEPH MABOKO TO SHAODU AB17629393067641625841:Moshi:Depo sits N/A</t>
  </si>
  <si>
    <t xml:space="preserve"> 1,628,000.00</t>
  </si>
  <si>
    <t xml:space="preserve"> 67,266,741.94</t>
  </si>
  <si>
    <t xml:space="preserve"> 12.11.2025 13:56:00</t>
  </si>
  <si>
    <t xml:space="preserve"> REF:19a77b582d069a12 SIMAPP FT FRO M WINFRIDA CHRISTIAN MAHAVA TO SHA ODU N/A</t>
  </si>
  <si>
    <t xml:space="preserve"> 4,907,000.00</t>
  </si>
  <si>
    <t xml:space="preserve"> 65,638,741.94</t>
  </si>
  <si>
    <t xml:space="preserve"> 12.11.2025 14:38:00</t>
  </si>
  <si>
    <t xml:space="preserve"> REF:19a77dc4d2656bc4 AGENCY FT FRO M PENDO JOEL SAID TO SHAODU AB1762 9475168375787666:Omar Said:Deposit N/A</t>
  </si>
  <si>
    <t xml:space="preserve"> 60,731,741.94</t>
  </si>
  <si>
    <t xml:space="preserve"> 12.11.2025 14:59:00</t>
  </si>
  <si>
    <t xml:space="preserve"> REF:19a77efcf26bda28 SIMAPP FT FRO M CHEN GUANYING TO SHAODU N/A</t>
  </si>
  <si>
    <t xml:space="preserve"> 59,591,741.94</t>
  </si>
  <si>
    <t xml:space="preserve"> 12.11.2025 15:05:00</t>
  </si>
  <si>
    <t xml:space="preserve"> REF:19a77f54b31fc935 AGENCY FT FRO M MICHAEL MUSYANI KOMU TO SHAODU A B17629491548469027552:Mwakilasa:Bu siness N/A</t>
  </si>
  <si>
    <t xml:space="preserve"> 57,581,741.94</t>
  </si>
  <si>
    <t xml:space="preserve"> 12.11.2025 15:36:00</t>
  </si>
  <si>
    <t xml:space="preserve"> REF:19a7810d1540aa51 AGENCY FT FRO M ATHUMANI MOHAMED LWAVU TO SHAODU AB17629509587466414134:NASSORO IS SA:Kuweka N/A</t>
  </si>
  <si>
    <t xml:space="preserve"> 74,081,741.94</t>
  </si>
  <si>
    <t xml:space="preserve"> 12.11.2025 15:37:00</t>
  </si>
  <si>
    <t xml:space="preserve"> REF:19a7811d08980b62 AGENCY FT FRO M ATHUMANI MOHAMED LWAVU TO SHAODU AB17629510240934145641:NASSOR ISS A:Kuweka N/A</t>
  </si>
  <si>
    <t xml:space="preserve"> 67,081,741.94</t>
  </si>
  <si>
    <t xml:space="preserve"> 12.11.2025 19:05:00</t>
  </si>
  <si>
    <t xml:space="preserve"> REF:19a78d09bf088add IB FT FROM SH AODU BUILDING MATERIAL TO GLOBAL PURCHASE</t>
  </si>
  <si>
    <t xml:space="preserve"> -63,918,258.06</t>
  </si>
  <si>
    <t xml:space="preserve"> 12.11.2025 19:09:00</t>
  </si>
  <si>
    <t xml:space="preserve"> REF:19a78d3ff3961ae7 IB FT FROM SH AODU BUILDING MATERIAL TO KEDA PU RCHASE</t>
  </si>
  <si>
    <t xml:space="preserve"> -49,918,258.06</t>
  </si>
  <si>
    <t xml:space="preserve"> 12.11.2025 20:46:00</t>
  </si>
  <si>
    <t xml:space="preserve"> REF:19a792d383718958 SIMAPP FT FRO M SWEDI ANDREA MWENDA TO SHAODU N /A</t>
  </si>
  <si>
    <t xml:space="preserve"> 816,500.00</t>
  </si>
  <si>
    <t xml:space="preserve"> 1,714,741.94</t>
  </si>
  <si>
    <t xml:space="preserve"> 13.11.2025 09:48:00</t>
  </si>
  <si>
    <t xml:space="preserve"> REF:19a7bf932d506822 AGENCY FT FRO M JOSEPH ELIAS MADILISHA TO SHAODU AB17630165197571385371:Sitafon:Ku we N/A</t>
  </si>
  <si>
    <t xml:space="preserve"> 13.11.2025 00:00:00</t>
  </si>
  <si>
    <t xml:space="preserve"> 573,000.00</t>
  </si>
  <si>
    <t xml:space="preserve"> 26,490,371.94</t>
  </si>
  <si>
    <t xml:space="preserve"> 13.11.2025 10:03:00</t>
  </si>
  <si>
    <t xml:space="preserve"> REF:19a7c06b50ee7a20 AGENCY FT FRO M NJEMA MANASE MBWAMBO TO SHAODU A B17630174050797992717:Festo:Deposi t N/A</t>
  </si>
  <si>
    <t xml:space="preserve"> 25,917,371.94</t>
  </si>
  <si>
    <t xml:space="preserve"> 13.11.2025 10:32:00</t>
  </si>
  <si>
    <t xml:space="preserve"> REF:19a7c21023c15875 SIMAPP FT FRO M FRANCO MOLOLO MWAKABUTA TO SHAOD U N/A</t>
  </si>
  <si>
    <t xml:space="preserve"> 722,500.00</t>
  </si>
  <si>
    <t xml:space="preserve"> 17,917,371.94</t>
  </si>
  <si>
    <t xml:space="preserve"> 13.11.2025 10:47:00</t>
  </si>
  <si>
    <t xml:space="preserve"> REF:19a7c2ecc6455b32 SIMAPP FT FRO M LABAN MUSA HAMISI TO SHAODU N/A</t>
  </si>
  <si>
    <t xml:space="preserve"> 3,500,565.00</t>
  </si>
  <si>
    <t xml:space="preserve"> 17,194,871.94</t>
  </si>
  <si>
    <t xml:space="preserve"> 13.11.2025 11:46:00</t>
  </si>
  <si>
    <t xml:space="preserve"> REF:19a7c64b2143abfb SIMAPP FT FRO M FRANCO MOLOLO MWAKABUTA TO SHAOD U N/A</t>
  </si>
  <si>
    <t xml:space="preserve"> 107,000.00</t>
  </si>
  <si>
    <t xml:space="preserve"> 30,908,306.94</t>
  </si>
  <si>
    <t xml:space="preserve"> 13.11.2025 11:49:00</t>
  </si>
  <si>
    <t xml:space="preserve"> REF:19a7c6794f9ac8a0 IB FT FROM NP MENGELE INVESTMENT TO SHAODU Chu ma</t>
  </si>
  <si>
    <t xml:space="preserve"> 30,801,306.94</t>
  </si>
  <si>
    <t xml:space="preserve"> 13.11.2025 14:00:00</t>
  </si>
  <si>
    <t xml:space="preserve"> REF:19a7cdfbbfebb849 SIMAPP FT FRO M EXSON BEFORE MWENISONGOLE TO SHA ODU 25 40 N/A</t>
  </si>
  <si>
    <t xml:space="preserve"> 1,619,000.00</t>
  </si>
  <si>
    <t xml:space="preserve"> 27,985,306.94</t>
  </si>
  <si>
    <t xml:space="preserve"> 13.11.2025 14:40:00</t>
  </si>
  <si>
    <t xml:space="preserve"> REF:19a7d04885709b12 SIMAPP FT FRO M JUMA ABDALLAH MANGOLE TO SHAODU N/A</t>
  </si>
  <si>
    <t xml:space="preserve"> 423,000.00</t>
  </si>
  <si>
    <t xml:space="preserve"> 26,366,306.94</t>
  </si>
  <si>
    <t xml:space="preserve"> 13.11.2025 15:03:00</t>
  </si>
  <si>
    <t xml:space="preserve"> REF:19a7d194f1379b7a AGENCY FT FRO M MUHARRAM ISMAIL RASHID TO SHAODU AB17630354014162602704:Jumanne:Ma lipo ya bidhaa N/A</t>
  </si>
  <si>
    <t xml:space="preserve"> 25,943,306.94</t>
  </si>
  <si>
    <t xml:space="preserve"> 13.11.2025 16:55:00</t>
  </si>
  <si>
    <t xml:space="preserve"> REF:19a7d8055b6dc886 SIMAPP FT FRO M DAUDI JUMA KIBINGIRA TO SHAODU N/A</t>
  </si>
  <si>
    <t xml:space="preserve"> 32,223,306.94</t>
  </si>
  <si>
    <t xml:space="preserve"> 13.11.2025 18:17:00</t>
  </si>
  <si>
    <t xml:space="preserve"> REF:19a7dcacd7fac913 IB FT FROM SH AODU BUILDING MATERIAL TO KEDA PU RCHASE</t>
  </si>
  <si>
    <t xml:space="preserve"> -27,316,693.06</t>
  </si>
  <si>
    <t xml:space="preserve"> 13.11.2025 19:23:00</t>
  </si>
  <si>
    <t xml:space="preserve"> REF:19a7e07795765870 SIMAPP FT FRO M NESTO PASTORY TARIMO TO SHAODU N/A</t>
  </si>
  <si>
    <t xml:space="preserve"> 4,132,306.94</t>
  </si>
  <si>
    <t xml:space="preserve"> 13.11.2025 19:30:00</t>
  </si>
  <si>
    <t xml:space="preserve"> REF:19a7e0d83528ca00 AGENCY FT FRO M ELIA KILUSU MOLLEL TO SHAODU AB1 7630514055899682020:Ambwene:MALIPO N/A</t>
  </si>
  <si>
    <t xml:space="preserve"> 512,500.00</t>
  </si>
  <si>
    <t xml:space="preserve"> 4,047,306.94</t>
  </si>
  <si>
    <t xml:space="preserve"> 13.11.2025 19:56:00</t>
  </si>
  <si>
    <t xml:space="preserve"> REF:19a7e2591289a873 ESB TIPS YAS/ ZANTEL 501-25684715057969 25571193 798 ALUMINIUM. PROFILE TO SHAODU BUILDING MATERIAL LIMITED</t>
  </si>
  <si>
    <t xml:space="preserve"> 3,534,806.94</t>
  </si>
  <si>
    <t xml:space="preserve"> 13.11.2025 20:04:00</t>
  </si>
  <si>
    <t xml:space="preserve"> REF:19a7e2d386a6788c SIMAPP FT FRO M JUMA YAHYA ABDUL TO SHAODU N/A</t>
  </si>
  <si>
    <t xml:space="preserve"> 3,339,806.94</t>
  </si>
  <si>
    <t xml:space="preserve"> 13.11.2025 20:42:00</t>
  </si>
  <si>
    <t xml:space="preserve"> REF:19a7e4f924d1a98e IB FT FROM SH AODU BUILDING MATERIAL TO EVERBRIG HT PURCHASE</t>
  </si>
  <si>
    <t xml:space="preserve"> 4,068,000.00</t>
  </si>
  <si>
    <t xml:space="preserve"> -1,660,193.06</t>
  </si>
  <si>
    <t xml:space="preserve"> 13.11.2025 21:51:00</t>
  </si>
  <si>
    <t xml:space="preserve"> REF:19a7e8ef0b778a14 SIMAPP FT FRO M SWEDI ANDREA MWENDA TO SHAODU N /A</t>
  </si>
  <si>
    <t xml:space="preserve"> 14.11.2025 00:00:00</t>
  </si>
  <si>
    <t xml:space="preserve"> 1,135,000.00</t>
  </si>
  <si>
    <t xml:space="preserve"> 10,137,806.94</t>
  </si>
  <si>
    <t xml:space="preserve"> 14.11.2025 06:45:00</t>
  </si>
  <si>
    <t xml:space="preserve"> REF:19a807844f346959 SIMAPP FT FRO M PRISCUS SEVERINE LASWAY TO SHAOD U N/A</t>
  </si>
  <si>
    <t xml:space="preserve"> 9,002,806.94</t>
  </si>
  <si>
    <t xml:space="preserve"> 14.11.2025 08:26:00</t>
  </si>
  <si>
    <t xml:space="preserve"> REF:19a80d3f99d40a35 AGENCY FT FRO M SALMA SHAIBU SAIDY TO SHAODU AB1 7630979664122436612:Mpita:Dp N/A</t>
  </si>
  <si>
    <t xml:space="preserve"> 7,522,806.94</t>
  </si>
  <si>
    <t xml:space="preserve"> 14.11.2025 09:50:00</t>
  </si>
  <si>
    <t xml:space="preserve"> REF:19a8121337e83ac9 AGENCY FT FRO M ATHUMANI MOHAMED LWAVU TO SHAODU AB17631030272984177406:NASSOR ISS A:Kuweka N/A</t>
  </si>
  <si>
    <t xml:space="preserve"> 19,782,806.94</t>
  </si>
  <si>
    <t xml:space="preserve"> REF:19a8121a3fe30b88 SIMAPP FT FRO M MAHMOUD SHABAN SINDA TO SHAODU A luminium and tiles N/A</t>
  </si>
  <si>
    <t xml:space="preserve"> 23,782,806.94</t>
  </si>
  <si>
    <t xml:space="preserve"> 14.11.2025 09:51:00</t>
  </si>
  <si>
    <t xml:space="preserve"> REF:19a81222716a6af3 AGENCY FT FRO M ATHUMANI MOHAMED LWAVU TO SHAODU AB17631030897258481439:NASSOR ISS A:Kuweka N/A</t>
  </si>
  <si>
    <t xml:space="preserve"> 575,000.00</t>
  </si>
  <si>
    <t xml:space="preserve"> 15,602,806.94</t>
  </si>
  <si>
    <t xml:space="preserve"> 14.11.2025 10:36:00</t>
  </si>
  <si>
    <t xml:space="preserve"> REF:19a814af643618e0 AGENCY FT FRO M BAHATI S MERCHIORY TO SHAODU AB1 7631057642379708602:Ezra:Kuweka N/ A</t>
  </si>
  <si>
    <t xml:space="preserve"> 55,727,806.94</t>
  </si>
  <si>
    <t xml:space="preserve"> 14.11.2025 10:48:00</t>
  </si>
  <si>
    <t xml:space="preserve"> REF:19a815687e7ac9e3 SIMAPP FT FRO M SHAHBECK AMIN SHAHBECK TO SHAODU bakery tiles N/A</t>
  </si>
  <si>
    <t xml:space="preserve"> 45,727,806.94</t>
  </si>
  <si>
    <t xml:space="preserve"> 14.11.2025 10:58:00</t>
  </si>
  <si>
    <t xml:space="preserve"> REF:19a815f14da938a4 SIMAPP FT FRO M ROJAS BALTAZARI MINJA TO SHAODU N/A</t>
  </si>
  <si>
    <t xml:space="preserve"> 45,377,806.94</t>
  </si>
  <si>
    <t xml:space="preserve"> 14.11.2025 11:39:00</t>
  </si>
  <si>
    <t xml:space="preserve"> REF:19a8184a852a0bdd AGENCY FT FRO M BAHATI S MERCHIORY TO SHAODU AB1 7631095454585130514:Ezra:Kuweka N/ A</t>
  </si>
  <si>
    <t xml:space="preserve"> 9,487,806.94</t>
  </si>
  <si>
    <t xml:space="preserve"> 14.11.2025 11:50:00</t>
  </si>
  <si>
    <t xml:space="preserve"> REF:19a818f611238aff AGENCY FT FRO M BAHATI S MERCHIORY TO SHAODU AB1 7631102479784948039:Ezla:Kuweka N/ A</t>
  </si>
  <si>
    <t xml:space="preserve"> 2,487,806.94</t>
  </si>
  <si>
    <t xml:space="preserve"> 14.11.2025 11:53:00</t>
  </si>
  <si>
    <t xml:space="preserve"> REF:19a8191f42af884a IB FT FROM SH AODU BUILDING MATERIAL TO KEDA PU RCHASE</t>
  </si>
  <si>
    <t xml:space="preserve"> -5,012,193.06</t>
  </si>
  <si>
    <t xml:space="preserve"> 14.11.2025 13:12:00</t>
  </si>
  <si>
    <t xml:space="preserve"> REF:19a81d9baeac2a82 SIMAPP FT FRO M FRANCO MOLOLO MWAKABUTA TO SHAOD U N/A</t>
  </si>
  <si>
    <t xml:space="preserve"> 43,987,806.94</t>
  </si>
  <si>
    <t xml:space="preserve"> 14.11.2025 13:15:00</t>
  </si>
  <si>
    <t xml:space="preserve"> REF:19a81dc8850b7967 AGENCY FT FRO M JACQUELINE JULIUS BUKUKU TO SHAO DU AB17631153042685251396:Godfrey: Deposit N/A</t>
  </si>
  <si>
    <t xml:space="preserve"> 42,427,806.94</t>
  </si>
  <si>
    <t xml:space="preserve"> 14.11.2025 13:16:00</t>
  </si>
  <si>
    <t xml:space="preserve"> REF:19a81ddeadc02ac9 SIMAPP FT FRO M WALES JAMES MCHARO TO SHAODU N/ A</t>
  </si>
  <si>
    <t xml:space="preserve"> 3,295,000.00</t>
  </si>
  <si>
    <t xml:space="preserve"> 25,427,806.94</t>
  </si>
  <si>
    <t xml:space="preserve"> 14.11.2025 13:26:00</t>
  </si>
  <si>
    <t xml:space="preserve"> REF:19a81e6d8eef6b40 IB FT FROM SH AODU BUILDING MATERIAL TO AHMED R EFUND</t>
  </si>
  <si>
    <t xml:space="preserve"> 22,132,806.94</t>
  </si>
  <si>
    <t xml:space="preserve"> 14.11.2025 13:47:00</t>
  </si>
  <si>
    <t xml:space="preserve"> REF:19a81fa470329ba4 IB FT FROM NP MENGELE INVESTMENT TO SHAODU Ret urn</t>
  </si>
  <si>
    <t xml:space="preserve"> 13,450,000.00</t>
  </si>
  <si>
    <t xml:space="preserve"> 49,332,806.94</t>
  </si>
  <si>
    <t xml:space="preserve"> 14.11.2025 14:52:00</t>
  </si>
  <si>
    <t xml:space="preserve"> REF:19a8235e52245ad8 AGENCY FT FRO M MOLIWE MATHIAS SANGA TO SHAODU A B17631211607061875320:STEVEN:F N/A</t>
  </si>
  <si>
    <t xml:space="preserve"> 83,082,806.94</t>
  </si>
  <si>
    <t xml:space="preserve"> 14.11.2025 14:53:00</t>
  </si>
  <si>
    <t xml:space="preserve"> REF:19a8236ead10da33 AGENCY FT FRO M AFSA STATIONARY &amp; GENERAL TO SHA ODU AB17631212275008233269:STEVEN: D N/A</t>
  </si>
  <si>
    <t xml:space="preserve"> 79,082,806.94</t>
  </si>
  <si>
    <t xml:space="preserve"> 14.11.2025 14:57:00</t>
  </si>
  <si>
    <t xml:space="preserve"> REF:19a823aa5af2d889 AGENCY FT FRO M AFSA STATIONARY &amp; GENERAL TO SHA ODU AB17631214722563472381:STEVEN: D N/A</t>
  </si>
  <si>
    <t xml:space="preserve"> 69,882,806.94</t>
  </si>
  <si>
    <t xml:space="preserve"> REF:19a823abbdde9977 AGENCY FT FRO M MOLIWE MATHIAS SANGA TO SHAODU A B17631214776683996930:STEVEN:D N/A</t>
  </si>
  <si>
    <t xml:space="preserve"> 74,582,806.94</t>
  </si>
  <si>
    <t xml:space="preserve"> 14.11.2025 15:00:00</t>
  </si>
  <si>
    <t xml:space="preserve"> REF:19a823cefdbcfadd AGENCY FT FRO M AFSA STATIONARY &amp; GENERAL TO SHA ODU AB17631216222919747954:STEVEN: D N/A</t>
  </si>
  <si>
    <t xml:space="preserve"> 65,682,806.94</t>
  </si>
  <si>
    <t xml:space="preserve"> 14.11.2025 15:23:00</t>
  </si>
  <si>
    <t xml:space="preserve"> REF:19a8251b2ecddaef AGENCY FT FRO M WIGEB SERVICES AND TOURS LIMITED TO SHAODU AB17631229830494596218: JUMA FARIJALLA:DEPOSIT BY JUMA F ARIJALLA N/A</t>
  </si>
  <si>
    <t xml:space="preserve"> 89,802,806.94</t>
  </si>
  <si>
    <t xml:space="preserve"> CASH DEPOSIT BY fidelis - DONE AT TZ0013364</t>
  </si>
  <si>
    <t xml:space="preserve"> 105,802,806.94</t>
  </si>
  <si>
    <t xml:space="preserve"> 14.11.2025 15:26:00</t>
  </si>
  <si>
    <t xml:space="preserve"> REF:19a82547bb2dfb1e AGENCY FT FRO M WIGEB SERVICES AND TOURS LIMITED TO SHAODU AB17631231651644301074: JUMA:Depost by JUMA FARIJALLA N/A</t>
  </si>
  <si>
    <t xml:space="preserve"> 84,727,806.94</t>
  </si>
  <si>
    <t xml:space="preserve"> 14.11.2025 15:29:00</t>
  </si>
  <si>
    <t xml:space="preserve"> REF:19a825764ea02840 IB FT FROM SH AODU BUILDING MATERIAL TO KINGDOM PURCHASE</t>
  </si>
  <si>
    <t xml:space="preserve"> 82,222,806.94</t>
  </si>
  <si>
    <t xml:space="preserve"> 14.11.2025 15:57:00</t>
  </si>
  <si>
    <t xml:space="preserve"> REF:19a8271166073aa8 SIMAPP FT FRO M DAVID BAHATI NTAKILA TO SHAODU N/A</t>
  </si>
  <si>
    <t xml:space="preserve"> 405,000.00</t>
  </si>
  <si>
    <t xml:space="preserve"> -45,734,393.06</t>
  </si>
  <si>
    <t xml:space="preserve"> 14.11.2025 15:58:00</t>
  </si>
  <si>
    <t xml:space="preserve"> REF:19a8272536a79a4b IB FT FROM SH AODU BUILDING MATERIAL TO EVERBRIG HT PURCHASE</t>
  </si>
  <si>
    <t xml:space="preserve"> 64,593,600.00</t>
  </si>
  <si>
    <t xml:space="preserve"> -46,139,393.06</t>
  </si>
  <si>
    <t xml:space="preserve"> 14.11.2025 19:18:00</t>
  </si>
  <si>
    <t xml:space="preserve"> REF:19a8329197d3e9ff IB FT FROM SH AODU BUILDING MATERIAL TO XINGHAO PURCHASE</t>
  </si>
  <si>
    <t xml:space="preserve"> -5,295,793.06</t>
  </si>
  <si>
    <t xml:space="preserve"> 14.11.2025 20:32:00</t>
  </si>
  <si>
    <t xml:space="preserve"> REF:19a836d1fbb6d92e AGENCY FT FRO M MASHA ALLAH GAS STORE TO SHAODU AB17631415574505643897:SA Store:De posit N/A</t>
  </si>
  <si>
    <t xml:space="preserve"> 125,000.00</t>
  </si>
  <si>
    <t xml:space="preserve"> 12,704,206.94</t>
  </si>
  <si>
    <t xml:space="preserve"> 15.11.2025 09:12:00</t>
  </si>
  <si>
    <t xml:space="preserve"> REF:19a8624851514895 SIMUSSD FT FR OM ESTER WILLBROAD KAJIRU TO SHAOD U N/A</t>
  </si>
  <si>
    <t xml:space="preserve"> 15.11.2025 00:00:00</t>
  </si>
  <si>
    <t xml:space="preserve"> 12,579,206.94</t>
  </si>
  <si>
    <t xml:space="preserve"> 15.11.2025 10:08:00</t>
  </si>
  <si>
    <t xml:space="preserve"> REF:19a8658683c4e906 SIMAPP FT FRO M ROJAS BALTAZARI MINJA TO SHAODU N/A</t>
  </si>
  <si>
    <t xml:space="preserve"> 18,579,206.94</t>
  </si>
  <si>
    <t xml:space="preserve"> 15.11.2025 10:56:00</t>
  </si>
  <si>
    <t xml:space="preserve"> REF:19a868401961dae6 ESB TIPS SELCOM BANK 035-11155N13M 5525102961100 AZIZA LWAPAMBA TO SHAODU BUILDING MATERIAL LIMITED</t>
  </si>
  <si>
    <t xml:space="preserve"> 12,869,206.94</t>
  </si>
  <si>
    <t xml:space="preserve"> 15.11.2025 10:59:00</t>
  </si>
  <si>
    <t xml:space="preserve"> REF:19a86865157379c6 SIMAPP FT FROM MWANAISHA AMIRI MGOSI TO SHAODUN/A</t>
  </si>
  <si>
    <t xml:space="preserve"> 12,965,206.94</t>
  </si>
  <si>
    <t xml:space="preserve"> 15.11.2025 11:00:00</t>
  </si>
  <si>
    <t xml:space="preserve"> REF:19a8687f42b0f84f SIMAPP FT FROM MWANAISHA AMIRI MGOSI TO SHAODUN/A</t>
  </si>
  <si>
    <t xml:space="preserve"> 13,185,206.94</t>
  </si>
  <si>
    <t xml:space="preserve"> 15.11.2025 11:06:00</t>
  </si>
  <si>
    <t xml:space="preserve"> REF:19a868ced997ab33 SIMAPP FT FROM KAINDULA YAHYA SHABANI TO SHAODUN/A</t>
  </si>
  <si>
    <t xml:space="preserve"> 1,052,000.00</t>
  </si>
  <si>
    <t xml:space="preserve"> 14,237,206.94</t>
  </si>
  <si>
    <t xml:space="preserve"> 15.11.2025 11:15:00</t>
  </si>
  <si>
    <t xml:space="preserve"> REF:19a8695cf7bf8ab0 SIMAPP FT FROM SAMWEL PAUL DANIEL TO SHAODU N/A</t>
  </si>
  <si>
    <t xml:space="preserve"> 7,015,000.00</t>
  </si>
  <si>
    <t xml:space="preserve"> 21,252,206.94</t>
  </si>
  <si>
    <t xml:space="preserve"> 15.11.2025 11:22:00</t>
  </si>
  <si>
    <t xml:space="preserve"> REF:19a869c2986bfb8d AGENCY FT FROM MASHAKA JUMA RAMADHANI TO SHAODUAB17631949717727284617:MALANDU:Malipo N/A</t>
  </si>
  <si>
    <t xml:space="preserve"> 23,152,206.94</t>
  </si>
  <si>
    <t xml:space="preserve"> 15.11.2025 11:24:00</t>
  </si>
  <si>
    <t xml:space="preserve"> REF:19a869dc8633d8e3 SIMAPP FT FROM KHAMIS SAID OMAR TO SHAODU N/A</t>
  </si>
  <si>
    <t xml:space="preserve"> 24,982,206.94</t>
  </si>
  <si>
    <t xml:space="preserve"> 15.11.2025 11:26:00</t>
  </si>
  <si>
    <t xml:space="preserve"> REF:19a869f98f454a53 AGENCY FT FROM MASHAKA JUMA RAMADHANI TO SHAODUAB17631951970346850394:MALANDU:Malipo N/A</t>
  </si>
  <si>
    <t xml:space="preserve"> 27,082,206.94</t>
  </si>
  <si>
    <t xml:space="preserve"> 15.11.2025 11:33:00</t>
  </si>
  <si>
    <t xml:space="preserve"> REF:19a86a5a9638db12 ESB TIPS VODACOM 503-CKF3L5XKMU7 255763999740 MWANNE MANYESHA TO SHAODU BUILDINGMATERIAL LIMITED</t>
  </si>
  <si>
    <t xml:space="preserve"> 27,682,206.94</t>
  </si>
  <si>
    <t xml:space="preserve"> 15.11.2025 12:00:00</t>
  </si>
  <si>
    <t xml:space="preserve"> REF:19a86be395f74a31 SIMAPP FT FRO M MNIKO SYONG'O CHEGERE TO SHAODU N/A</t>
  </si>
  <si>
    <t xml:space="preserve"> 1,849,500.00</t>
  </si>
  <si>
    <t xml:space="preserve"> 33,481,206.94</t>
  </si>
  <si>
    <t xml:space="preserve"> 15.11.2025 12:08:00</t>
  </si>
  <si>
    <t xml:space="preserve"> REF:19a86c5b15b75bab SIMAPP FT FRO M ZEBEDAYO YOHANA LAMEKI TO SHAODU N/A</t>
  </si>
  <si>
    <t xml:space="preserve"> 31,631,706.94</t>
  </si>
  <si>
    <t xml:space="preserve"> 15.11.2025 13:14:00</t>
  </si>
  <si>
    <t xml:space="preserve"> REF:19a8702760814872 SIMAPP FT FRO M GLORIA FESTO TEMBA TO SHAODU N/ A</t>
  </si>
  <si>
    <t xml:space="preserve"> 33,131,706.94</t>
  </si>
  <si>
    <t xml:space="preserve"> 15.11.2025 14:00:00</t>
  </si>
  <si>
    <t xml:space="preserve"> REF:19a872cc2f3f9af4 SIMAPP FT FROM RAY MOSSES LUBUGA TO SHAODU Tiles ten boxes N/A</t>
  </si>
  <si>
    <t xml:space="preserve"> 32,136,706.94</t>
  </si>
  <si>
    <t xml:space="preserve"> 15.11.2025 14:22:00</t>
  </si>
  <si>
    <t xml:space="preserve"> REF:19a87407112ec89c SIMAPP FT FRO M CRALENCE GOLDEN MBIFILE TO SHAOD U N/A</t>
  </si>
  <si>
    <t xml:space="preserve"> 156,103,506.94</t>
  </si>
  <si>
    <t xml:space="preserve"> 15.11.2025 14:28:00</t>
  </si>
  <si>
    <t xml:space="preserve"> REF:19a87461a7d20acb SIMAPP FT FRO M JOSEPH JOSEPH GAMBI TO SHAODU N /A</t>
  </si>
  <si>
    <t xml:space="preserve"> 151,103,506.94</t>
  </si>
  <si>
    <t xml:space="preserve"> 15.11.2025 14:32:00</t>
  </si>
  <si>
    <t xml:space="preserve"> REF:19a8749a872ed98a ESB TIPS YAS/ ZANTEL 501-25884820846184 25571157 168 CORNIE KIT TO SHAODU BUILDING MATERIAL LIMITED</t>
  </si>
  <si>
    <t xml:space="preserve"> 150,983,506.94</t>
  </si>
  <si>
    <t xml:space="preserve"> 15.11.2025 14:43:00</t>
  </si>
  <si>
    <t xml:space="preserve"> REF:19a8753d99eadb63 AGENCY FT FRO M HERIELI ALENSEMALI MOSHA TO SHAO DU AB17632070099458380774:EDISON:D eposits N/A</t>
  </si>
  <si>
    <t xml:space="preserve"> 149,503,506.94</t>
  </si>
  <si>
    <t xml:space="preserve"> 15.11.2025 14:44:00</t>
  </si>
  <si>
    <t xml:space="preserve"> REF:19a8754bda9c5893 AGENCY FT FRO M GODFREY MWINYULEGHE GAMBI TO SHA ODU AB17632070681874064703:Yusuf:D eposit N/A</t>
  </si>
  <si>
    <t xml:space="preserve"> 129,348,106.94</t>
  </si>
  <si>
    <t xml:space="preserve"> REF:19a875481fb0086f AGENCY FT FRO M HERIELI ALENSEMALI MOSHA TO SHAO DU AB17632070533032411219:EDISON:D eposits N/A</t>
  </si>
  <si>
    <t xml:space="preserve"> 10,155,400.00</t>
  </si>
  <si>
    <t xml:space="preserve"> 139,503,506.94</t>
  </si>
  <si>
    <t xml:space="preserve"> 15.11.2025 14:45:00</t>
  </si>
  <si>
    <t xml:space="preserve"> REF:19a8756122135a19 AGENCY FT FRO M HERIELI ALENSEMALI MOSHA TO SHAO DU AB17632071557423671415:EDISON:D eposits N/A</t>
  </si>
  <si>
    <t xml:space="preserve"> 114,348,106.94</t>
  </si>
  <si>
    <t xml:space="preserve"> 15.11.2025 14:47:00</t>
  </si>
  <si>
    <t xml:space="preserve"> REF:19a87575225c08f5 AGENCY FT FRO M GODFREY MWINYULEGHE GAMBI TO SHA ODU AB17632072372009429471:Neema:D eposit N/A</t>
  </si>
  <si>
    <t xml:space="preserve"> 107,348,106.94</t>
  </si>
  <si>
    <t xml:space="preserve"> 15.11.2025 15:17:00</t>
  </si>
  <si>
    <t xml:space="preserve"> REF:19a8772a3f515bce SIMAPP FT FRO M MPMAPUNDA TO SHAODU N/A</t>
  </si>
  <si>
    <t xml:space="preserve"> 228,000.00</t>
  </si>
  <si>
    <t xml:space="preserve"> 102,348,106.94</t>
  </si>
  <si>
    <t xml:space="preserve"> 15.11.2025 15:39:00</t>
  </si>
  <si>
    <t xml:space="preserve"> REF:19a8786d650b18ed SIMAPP FT FRO M LABAN MUSA HAMISI TO SHAODU N/A</t>
  </si>
  <si>
    <t xml:space="preserve"> 102,120,106.94</t>
  </si>
  <si>
    <t xml:space="preserve"> 15.11.2025 16:05:00</t>
  </si>
  <si>
    <t xml:space="preserve"> REF:19a879f37520791c AGENCY FT FRO M BAHATI S MERCHIORY TO SHAODU AB1 7632119489773109227:Ezra:Kuweka N/ A</t>
  </si>
  <si>
    <t xml:space="preserve"> 117,160,106.94</t>
  </si>
  <si>
    <t xml:space="preserve"> 15.11.2025 16:29:00</t>
  </si>
  <si>
    <t xml:space="preserve"> REF:19a87b4a68e7aacd IB FT FROM E KAD INVESTMENT CO LTD TO SHAODU</t>
  </si>
  <si>
    <t xml:space="preserve"> 111,160,106.94</t>
  </si>
  <si>
    <t xml:space="preserve"> 15.11.2025 17:17:00</t>
  </si>
  <si>
    <t xml:space="preserve"> REF:19a87e0886465a73 IB FT FROM E KAD INVESTMENT CO LTD TO SHAODU</t>
  </si>
  <si>
    <t xml:space="preserve"> 109,160,106.94</t>
  </si>
  <si>
    <t xml:space="preserve"> 15.11.2025 17:49:00</t>
  </si>
  <si>
    <t xml:space="preserve"> REF:19a87fe2fe33abe2 IB FT FROM SH AODU BUILDING MATERIAL TO KEDA PU RCHASE</t>
  </si>
  <si>
    <t xml:space="preserve"> -104,359,893.06</t>
  </si>
  <si>
    <t xml:space="preserve"> 15.11.2025 19:23:00</t>
  </si>
  <si>
    <t xml:space="preserve"> REF:19a8853ab07bc9cb SIMAPP FT FRO M SWEDI ANDREA MWENDA TO SHAODU N /A</t>
  </si>
  <si>
    <t xml:space="preserve"> 11,170,106.94</t>
  </si>
  <si>
    <t xml:space="preserve"> 15.11.2025 19:51:00</t>
  </si>
  <si>
    <t xml:space="preserve"> REF:19a886e201a639af AGENCY FT FRO M ABDUL NASIR KAVISHE TO SHAODU AB 17632255087488058376:Samwel:Deposi ts N/A</t>
  </si>
  <si>
    <t xml:space="preserve"> 10,915,106.94</t>
  </si>
  <si>
    <t xml:space="preserve"> 15.11.2025 19:55:00</t>
  </si>
  <si>
    <t xml:space="preserve"> REF:19a8871297702b2c AGENCY FT FRO M ABDUL NASIR KAVISHE TO SHAODU AB 17632257082066567407:Samweli:Depos its N/A</t>
  </si>
  <si>
    <t xml:space="preserve"> 7,915,106.94</t>
  </si>
  <si>
    <t xml:space="preserve"> 17.11.2025 06:40:00</t>
  </si>
  <si>
    <t xml:space="preserve"> REF:19a8fe6915071ab2 SIMAPP FT FRO M JONAS JUSTIN KIMARIO TO SHAODU N/A</t>
  </si>
  <si>
    <t xml:space="preserve"> 17.11.2025 00:00:00</t>
  </si>
  <si>
    <t xml:space="preserve"> 26,265,106.94</t>
  </si>
  <si>
    <t xml:space="preserve"> 17.11.2025 07:38:00</t>
  </si>
  <si>
    <t xml:space="preserve"> REF:19a901b0fee50ad2 AGENCY FT FRO M CHRISTOPHER MATHEW NKUU TO SHAOD U AB17633542832584345234:NAFTALI S ANGA:Malipo ya cement N/A</t>
  </si>
  <si>
    <t xml:space="preserve"> 17,565,106.94</t>
  </si>
  <si>
    <t xml:space="preserve"> 17.11.2025 08:33:00</t>
  </si>
  <si>
    <t xml:space="preserve"> REF:19a904de4feb4bc8 SIMAPP FT FRO M LABAN MUSA HAMISI TO SHAODU N/A</t>
  </si>
  <si>
    <t xml:space="preserve"> 2,452,600.00</t>
  </si>
  <si>
    <t xml:space="preserve"> 26,692,306.94</t>
  </si>
  <si>
    <t xml:space="preserve"> 17.11.2025 09:10:00</t>
  </si>
  <si>
    <t xml:space="preserve"> REF:19a906fc1a397931 SIMAPP FT FRO M MARIAM OTHUMAN AWADHI TO SHAODU cement 100 N/A</t>
  </si>
  <si>
    <t xml:space="preserve"> 24,239,706.94</t>
  </si>
  <si>
    <t xml:space="preserve"> 17.11.2025 09:51:00</t>
  </si>
  <si>
    <t xml:space="preserve"> REF:19a909583696aa47 AGENCY FT FRO M ELIA KILUSU MOLLEL TO SHAODU AB1 7633623077399863627:Abwene:MALIPO N/A</t>
  </si>
  <si>
    <t xml:space="preserve"> 305,000.00</t>
  </si>
  <si>
    <t xml:space="preserve"> 22,759,706.94</t>
  </si>
  <si>
    <t xml:space="preserve"> 17.11.2025 10:38:00</t>
  </si>
  <si>
    <t xml:space="preserve"> REF:19a90bff5076ea79 IB FT FROM NP MENGELE INVESTMENT TO SHAODU Kio o</t>
  </si>
  <si>
    <t xml:space="preserve"> 22,454,706.94</t>
  </si>
  <si>
    <t xml:space="preserve"> 17.11.2025 10:46:00</t>
  </si>
  <si>
    <t xml:space="preserve"> REF:19a90c6f2abdd9db SIMAPP FT FRO M MWANAISHA AMIRI MGOSI TO SHAODU N/A</t>
  </si>
  <si>
    <t xml:space="preserve"> 21,674,706.94</t>
  </si>
  <si>
    <t xml:space="preserve"> 17.11.2025 11:25:00</t>
  </si>
  <si>
    <t xml:space="preserve"> REF:19a90ea9ffba4a1f SIMAPP FT FRO M VERONICA VICENT SENY TO SHAODU N/A</t>
  </si>
  <si>
    <t xml:space="preserve"> 7,655,000.00</t>
  </si>
  <si>
    <t xml:space="preserve"> 36,698,706.94</t>
  </si>
  <si>
    <t xml:space="preserve"> 17.11.2025 12:14:00</t>
  </si>
  <si>
    <t xml:space="preserve"> REF:19a9117a20a5cb56 SIMAPP FT FRO M NESTO PASTORY TARIMO TO SHAODU N/A</t>
  </si>
  <si>
    <t xml:space="preserve"> 86,000.00</t>
  </si>
  <si>
    <t xml:space="preserve"> 32,175,706.94</t>
  </si>
  <si>
    <t xml:space="preserve"> 17.11.2025 12:25:00</t>
  </si>
  <si>
    <t xml:space="preserve"> REF:19a9122413e6f835 SIMAPP FT FRO M MWAMVUA RAJABU AMANI TO SHAODU N/A</t>
  </si>
  <si>
    <t xml:space="preserve"> 32,089,706.94</t>
  </si>
  <si>
    <t xml:space="preserve"> 17.11.2025 13:07:00</t>
  </si>
  <si>
    <t xml:space="preserve"> REF:19a914863e1a580b AGENCY FT FRO M MELKIZEDECK G THEODORY TO SHAODU AB17633740253513495140:Denice:Bid haa N/A</t>
  </si>
  <si>
    <t xml:space="preserve"> 793,000.00</t>
  </si>
  <si>
    <t xml:space="preserve"> 32,195,706.94</t>
  </si>
  <si>
    <t xml:space="preserve"> 17.11.2025 14:37:00</t>
  </si>
  <si>
    <t xml:space="preserve"> REF:19a919a9fbc62899 AGENCY FT FRO M THOMAS STEVEN WAMBURA TO SHAODU AB17633794200975296523:Samwel:Depo sit N/A</t>
  </si>
  <si>
    <t xml:space="preserve"> 616,000.00</t>
  </si>
  <si>
    <t xml:space="preserve"> 33,254,706.94</t>
  </si>
  <si>
    <t xml:space="preserve"> 17.11.2025 14:45:00</t>
  </si>
  <si>
    <t xml:space="preserve"> REF:19a91a289cadeb8c AGENCY FT FRO M RAPHAEL HARUNA LUTALA TO SHAODU AB17633799392181874158:Raphael:Cas h out N/A</t>
  </si>
  <si>
    <t xml:space="preserve"> 310,000.00</t>
  </si>
  <si>
    <t xml:space="preserve"> 32,638,706.94</t>
  </si>
  <si>
    <t xml:space="preserve"> 17.11.2025 15:33:00</t>
  </si>
  <si>
    <t xml:space="preserve"> REF:19a91ce823a8b86f AGENCY FT FRO M JUSTIN STAMEZA SHAO TO SHAODU AB 17633828206305300148:Paints:Bishar a N/A</t>
  </si>
  <si>
    <t xml:space="preserve"> 36,042,706.94</t>
  </si>
  <si>
    <t xml:space="preserve"> 17.11.2025 16:55:00</t>
  </si>
  <si>
    <t xml:space="preserve"> REF:19a92199ac2558b8 IB FT FROM KI NG FINISHING HOUSE CO L TO SHAODU</t>
  </si>
  <si>
    <t xml:space="preserve"> 88,185,706.94</t>
  </si>
  <si>
    <t xml:space="preserve"> 17.11.2025 16:58:00</t>
  </si>
  <si>
    <t xml:space="preserve"> REF:19a921bd7c06f98f IB FT FROM MU STAPHA P MWANDUNGA TO SHAODU Pay</t>
  </si>
  <si>
    <t xml:space="preserve"> 64,145,706.94</t>
  </si>
  <si>
    <t xml:space="preserve"> 17.11.2025 17:09:00</t>
  </si>
  <si>
    <t xml:space="preserve"> REF:19a9225bf1396b59 AGENCY FT FRO M EVELIUS KAGARUKI HERMANI TO SHAO DU AB17633885377885128317:Osuman:A kiba N/A</t>
  </si>
  <si>
    <t xml:space="preserve"> 69,145,717.74</t>
  </si>
  <si>
    <t xml:space="preserve"> REF:19a92259afed7ba6 AGENCY FT FRO M AMINA SELEMANI NASSORO TO SHAODU AB17633885241295025833:Tindos:Kuw eka N/A</t>
  </si>
  <si>
    <t xml:space="preserve"> 7,700,000.00</t>
  </si>
  <si>
    <t xml:space="preserve"> 76,845,717.74</t>
  </si>
  <si>
    <t xml:space="preserve"> 17.11.2025 17:25:00</t>
  </si>
  <si>
    <t xml:space="preserve"> REF:19a9234ef1302b26 SIMAPP FT FRO M HAMIDU ISSA JUMA TO SHAODU N/A</t>
  </si>
  <si>
    <t xml:space="preserve"> 95,000.00</t>
  </si>
  <si>
    <t xml:space="preserve"> 69,065,717.74</t>
  </si>
  <si>
    <t xml:space="preserve"> 17.11.2025 17:34:00</t>
  </si>
  <si>
    <t xml:space="preserve"> REF: 190b1111222c25a8 IB BATCH: 11144939171125 salary</t>
  </si>
  <si>
    <t xml:space="preserve"> 68,980,712.34</t>
  </si>
  <si>
    <t xml:space="preserve"> REF: 190b1111222c25a8 CHARGE:BATCH PAYMENT VIA INTBNK</t>
  </si>
  <si>
    <t xml:space="preserve"> 68,972,242.34</t>
  </si>
  <si>
    <t xml:space="preserve"> 68,970,717.74</t>
  </si>
  <si>
    <t xml:space="preserve"> 17.11.2025 17:53:00</t>
  </si>
  <si>
    <t xml:space="preserve"> REF:19a924e954241852 IB FT FROM SH AODU BUILDING MATERIAL TO XINGHAO PURCHASE</t>
  </si>
  <si>
    <t xml:space="preserve"> -68,244,287.66</t>
  </si>
  <si>
    <t xml:space="preserve"> 17.11.2025 17:57:00</t>
  </si>
  <si>
    <t xml:space="preserve"> REF:19a925251edbd825 IB FT FROM SH AODU BUILDING MATERIAL TO KEDA PU RCHASE</t>
  </si>
  <si>
    <t xml:space="preserve"> -28,244,287.66</t>
  </si>
  <si>
    <t xml:space="preserve"> 17.11.2025 22:40:00</t>
  </si>
  <si>
    <t xml:space="preserve"> REF:19a935545976c852 SIMAPP FT FRO M SWEDI ANDREA MWENDA TO SHAODU N /A</t>
  </si>
  <si>
    <t xml:space="preserve"> 18.11.2025 00:00:00</t>
  </si>
  <si>
    <t xml:space="preserve"> 1,523,712.34</t>
  </si>
  <si>
    <t xml:space="preserve"> 18.11.2025 09:30:00</t>
  </si>
  <si>
    <t xml:space="preserve"> CASH DEPOSIT BY ABEID DEPOSIT DONE AT TZ0014402</t>
  </si>
  <si>
    <t xml:space="preserve"> 77,986,112.34</t>
  </si>
  <si>
    <t xml:space="preserve"> 18.11.2025 09:37:00</t>
  </si>
  <si>
    <t xml:space="preserve"> REF:19a95ae86bc3a81c AGENCY FT FRO M REHEMA SADI KANGAULAYA TO SHAODU AB17634478336597076316:Malifimbo: Dp N/A</t>
  </si>
  <si>
    <t xml:space="preserve"> 8,932,000.00</t>
  </si>
  <si>
    <t xml:space="preserve"> 74,986,112.34</t>
  </si>
  <si>
    <t xml:space="preserve"> 18.11.2025 09:43:00</t>
  </si>
  <si>
    <t xml:space="preserve"> REF:19a95b41badd48b6 AGENCY FT FRO M SULEIMAN HASSAN RWAIKONDO TO SHA ODU AB17634481991938611445:Revocat us:Deposits N/A</t>
  </si>
  <si>
    <t xml:space="preserve"> 66,054,112.34</t>
  </si>
  <si>
    <t xml:space="preserve"> 18.11.2025 09:46:00</t>
  </si>
  <si>
    <t xml:space="preserve"> REF:19a95b6bdf1caacd AGENCY FT FRO M BEATRICE JOSEPH MABOKO TO SHAODU AB17634483715171343620:Mashalla:D eposits N/A</t>
  </si>
  <si>
    <t xml:space="preserve"> 62,454,112.34</t>
  </si>
  <si>
    <t xml:space="preserve"> 18.11.2025 10:54:00</t>
  </si>
  <si>
    <t xml:space="preserve"> REF:19a95f425f9c5864 SIMAPP FT FRO M MAXIMILLIANI EUGEN KIMARO TO SHA ODU lulu cement N/A</t>
  </si>
  <si>
    <t xml:space="preserve"> 60,974,112.34</t>
  </si>
  <si>
    <t xml:space="preserve"> 18.11.2025 10:56:00</t>
  </si>
  <si>
    <t xml:space="preserve"> REF:19a95f76c0a6a878 ESB TIPS YAS/ ZANTEL 501-25992789282873 25571570 363 MS TO SHAODU BUILDING MATERIAL LIMITED</t>
  </si>
  <si>
    <t xml:space="preserve"> 58,014,112.34</t>
  </si>
  <si>
    <t xml:space="preserve"> 18.11.2025 10:57:00</t>
  </si>
  <si>
    <t xml:space="preserve"> REF:19a95f848ffed9cd ESB TIPS YAS/ ZANTEL 501-25890487008862 25571570 363 MS TO SHAODU BUILDING MATERIAL LIMITED</t>
  </si>
  <si>
    <t xml:space="preserve"> 6,451,200.00</t>
  </si>
  <si>
    <t xml:space="preserve"> 48,014,112.34</t>
  </si>
  <si>
    <t xml:space="preserve"> 18.11.2025 11:05:00</t>
  </si>
  <si>
    <t xml:space="preserve"> REF:19a95ff5f1d1d8a2 SIMAPP FT FRO M SOLOMON JULIUS WASHIMA TO SHAODU glass material N/A</t>
  </si>
  <si>
    <t xml:space="preserve"> 41,562,912.34</t>
  </si>
  <si>
    <t xml:space="preserve"> 18.11.2025 11:51:00</t>
  </si>
  <si>
    <t xml:space="preserve"> REF:19a96290a71fc891 AGENCY FT FRO M HEMA TRANSACTION CENTER TO SHAOD U AB17634558628201169057:E KAD COM PANY:Deposits N/A</t>
  </si>
  <si>
    <t xml:space="preserve"> 78,976,912.34</t>
  </si>
  <si>
    <t xml:space="preserve"> 18.11.2025 11:52:00</t>
  </si>
  <si>
    <t xml:space="preserve"> REF:19a9629f08915930 AGENCY FT FRO M HEMA TRANSACTION CENTER TO SHAOD U AB17634559207319005119:E KAD COM PANY:Deposits N/A</t>
  </si>
  <si>
    <t xml:space="preserve"> 9,707,000.00</t>
  </si>
  <si>
    <t xml:space="preserve"> 68,976,912.34</t>
  </si>
  <si>
    <t xml:space="preserve"> 18.11.2025 12:09:00</t>
  </si>
  <si>
    <t xml:space="preserve"> REF:19a963a4c411a900 SIMAPP FT FRO M SOLOMON JULIUS WASHIMA TO SHAODU aluminium accessories N/A</t>
  </si>
  <si>
    <t xml:space="preserve"> 70,505,912.34</t>
  </si>
  <si>
    <t xml:space="preserve"> 18.11.2025 12:22:00</t>
  </si>
  <si>
    <t xml:space="preserve"> REF:19a964558ccdc889 SIMAPP FT FRO M GODSON MWELINDE BAIJABOROBI TO S HAODU N/A</t>
  </si>
  <si>
    <t xml:space="preserve"> 69,893,912.34</t>
  </si>
  <si>
    <t xml:space="preserve"> 18.11.2025 12:35:00</t>
  </si>
  <si>
    <t xml:space="preserve"> REF:19a9651aa4460b64 SIMAPP FT FRO M GODSON MWELINDE BAIJABOROBI TO S HAODU N/A</t>
  </si>
  <si>
    <t xml:space="preserve"> 3,456,000.00</t>
  </si>
  <si>
    <t xml:space="preserve"> 68,343,912.34</t>
  </si>
  <si>
    <t xml:space="preserve"> 18.11.2025 12:53:00</t>
  </si>
  <si>
    <t xml:space="preserve"> REF:19a9661b485938b4 AGENCY FT FRO M CHRISTOPHER MATHEW NKUU TO SHAOD U AB17634595743954662294:Marobe:Ku weka N/A</t>
  </si>
  <si>
    <t xml:space="preserve"> 80,627,912.34</t>
  </si>
  <si>
    <t xml:space="preserve"> 18.11.2025 13:02:00</t>
  </si>
  <si>
    <t xml:space="preserve"> REF:19a966a3e5f91ae4 SIMUSSD FT FR OM GODFREY LIBERATUS MREMA TO SHAO DU N/A</t>
  </si>
  <si>
    <t xml:space="preserve"> 80,307,912.34</t>
  </si>
  <si>
    <t xml:space="preserve"> 18.11.2025 13:09:00</t>
  </si>
  <si>
    <t xml:space="preserve"> REF:19a9670d957b5a09 AGENCY FT FRO M NADRA RAJABU WAZIRI TO SHAODU AB 17634605687032119854:Abdillah:Kuek a N/A</t>
  </si>
  <si>
    <t xml:space="preserve"> 73,117,912.34</t>
  </si>
  <si>
    <t xml:space="preserve"> 18.11.2025 13:13:00</t>
  </si>
  <si>
    <t xml:space="preserve"> REF:19a967471f75cb39 IB FT FROM SH AODU BUILDING MATERIAL TO KINGDOM PURCHASE</t>
  </si>
  <si>
    <t xml:space="preserve"> 70,517,912.34</t>
  </si>
  <si>
    <t xml:space="preserve"> 18.11.2025 13:27:00</t>
  </si>
  <si>
    <t xml:space="preserve"> REF:19a9681516b07b1e IB FT FROM SH AODU BUILDING MATERIAL TO KINGDOM PURCHASE</t>
  </si>
  <si>
    <t xml:space="preserve"> 72,237,912.34</t>
  </si>
  <si>
    <t xml:space="preserve"> 18.11.2025 13:31:00</t>
  </si>
  <si>
    <t xml:space="preserve"> REF:19a96848f65ccb12 SIMAPP FT FRO M JAMURA SIMON MAROBHE TO SHAODU N/A</t>
  </si>
  <si>
    <t xml:space="preserve"> 72,797,912.34</t>
  </si>
  <si>
    <t xml:space="preserve"> 18.11.2025 13:35:00</t>
  </si>
  <si>
    <t xml:space="preserve"> REF:19a9688a39f4ebdf AGENCY FT FRO M KIZITO STEPHANO SOMA TO SHAODU A B17634621275991694652:Stev:Kuweka N/A</t>
  </si>
  <si>
    <t xml:space="preserve"> 109,863,912.34</t>
  </si>
  <si>
    <t xml:space="preserve"> 18.11.2025 13:56:00</t>
  </si>
  <si>
    <t xml:space="preserve"> REF:19a969b882e62a4a SIMAPP FT FRO M GUSHAHA AND GRACE TO SHAODU N/A</t>
  </si>
  <si>
    <t xml:space="preserve"> 109,251,912.34</t>
  </si>
  <si>
    <t xml:space="preserve"> 18.11.2025 13:57:00</t>
  </si>
  <si>
    <t xml:space="preserve"> REF:19a969c6fd074ac8 AGENCY FT FRO M EVARIST VENANCE TESHA TO SHAODU AB17634634226765881375:Swai:Dp N/A</t>
  </si>
  <si>
    <t xml:space="preserve"> 106,751,912.34</t>
  </si>
  <si>
    <t xml:space="preserve"> 18.11.2025 13:58:00</t>
  </si>
  <si>
    <t xml:space="preserve"> REF:19a969d53d5ad814 SIMAPP FT FRO M GUSHAHA AND GRACE TO SHAODU N/A</t>
  </si>
  <si>
    <t xml:space="preserve"> 105,291,912.34</t>
  </si>
  <si>
    <t xml:space="preserve"> 18.11.2025 14:49:00</t>
  </si>
  <si>
    <t xml:space="preserve"> REF:19a96cc6cc5bc900 AGENCY FT FRO M PAUL GERARD BILOZA TO SHAODU AB1 7634665703122276322:Enock:Cash Dep osit N/A</t>
  </si>
  <si>
    <t xml:space="preserve"> 98,901,912.34</t>
  </si>
  <si>
    <t xml:space="preserve"> 18.11.2025 15:04:00</t>
  </si>
  <si>
    <t xml:space="preserve"> REF:19a96d9cc7223b2e AGENCY FT FRO M HEMA TRANSACTION CENTER TO SHAOD U AB17634674466405439836:Edison:De posits N/A</t>
  </si>
  <si>
    <t xml:space="preserve"> 2,111,000.00</t>
  </si>
  <si>
    <t xml:space="preserve"> 93,421,912.34</t>
  </si>
  <si>
    <t xml:space="preserve"> 18.11.2025 15:08:00</t>
  </si>
  <si>
    <t xml:space="preserve"> REF:19a96ddb75dd28ec AGENCY FT FRO M STELLA MATHEW MREMA TO SHAODU AB 17634676971281755882:Omary:Deposit N/A</t>
  </si>
  <si>
    <t xml:space="preserve"> 104,970,912.34</t>
  </si>
  <si>
    <t xml:space="preserve"> 18.11.2025 15:16:00</t>
  </si>
  <si>
    <t xml:space="preserve"> REF:19a96e4cacccfb5f AGENCY FT FRO M JUSTIN STAMEZA SHAO TO SHAODU AB 17634681673899385324:Paints:Biasha ra N/A</t>
  </si>
  <si>
    <t xml:space="preserve"> 102,010,912.34</t>
  </si>
  <si>
    <t xml:space="preserve"> 18.11.2025 15:17:00</t>
  </si>
  <si>
    <t xml:space="preserve"> REF:19a96e5521ed5a9e SIMAPP FT FRO M VERONICA VICENT SENY TO SHAODU N/A</t>
  </si>
  <si>
    <t xml:space="preserve"> 101,110,912.34</t>
  </si>
  <si>
    <t xml:space="preserve"> 18.11.2025 15:23:00</t>
  </si>
  <si>
    <t xml:space="preserve"> REF:19a96eb59722ea78 AGENCY FT FRO M DENIS FREDRICK LIGOMA TO SHAODU AB17634685966678939906:Seth:Save N /A</t>
  </si>
  <si>
    <t xml:space="preserve"> 169,250,912.34</t>
  </si>
  <si>
    <t xml:space="preserve"> 18.11.2025 15:28:00</t>
  </si>
  <si>
    <t xml:space="preserve"> REF:19a96f01e0e13bbc AGENCY FT FRO M CHRISTOPHER MATHEW NKUU TO SHAOD U AB17634689091661669689:Swai:Dep N/A</t>
  </si>
  <si>
    <t xml:space="preserve"> 166,330,912.34</t>
  </si>
  <si>
    <t xml:space="preserve"> 18.11.2025 15:31:00</t>
  </si>
  <si>
    <t xml:space="preserve"> REF:19a96f2a07cc9921 AGENCY FT FRO M SAMWEL DANIEL MURUMBI TO SHAODU AB17634690740344049275:Dismas:Bias hara N/A</t>
  </si>
  <si>
    <t xml:space="preserve"> 164,870,912.34</t>
  </si>
  <si>
    <t xml:space="preserve"> 18.11.2025 15:45:00</t>
  </si>
  <si>
    <t xml:space="preserve"> REF:19a96ff780a51915 IB FT FROM SH AODU BUILDING MATERIAL TO TD PURC HASE</t>
  </si>
  <si>
    <t xml:space="preserve"> 162,695,912.34</t>
  </si>
  <si>
    <t xml:space="preserve"> 18.11.2025 16:19:00</t>
  </si>
  <si>
    <t xml:space="preserve"> CASH DEPOSIT BY KINGKONG INTERNATION KINGKONG INTERNATIONAL DONE  AT TZ0014119</t>
  </si>
  <si>
    <t xml:space="preserve"> 163,695,912.34</t>
  </si>
  <si>
    <t xml:space="preserve"> 18.11.2025 16:49:00</t>
  </si>
  <si>
    <t xml:space="preserve"> REF:19a973a643977a94 IB FT FROM SH AODU BUILDING MATERIAL TO KEDA PU RCHASE</t>
  </si>
  <si>
    <t xml:space="preserve"> -132,304,087.66</t>
  </si>
  <si>
    <t xml:space="preserve"> 18.11.2025 17:33:00</t>
  </si>
  <si>
    <t xml:space="preserve"> REF:19a9762ece905828 IB FT FROM LU O WEN TO SHAODU transfer</t>
  </si>
  <si>
    <t xml:space="preserve"> 5,315,312.34</t>
  </si>
  <si>
    <t xml:space="preserve"> 18.11.2025 18:59:00</t>
  </si>
  <si>
    <t xml:space="preserve"> REF:19a97b12e2b0e8c3 SIMAPP FT FRO M SWEDI ANDREA MWENDA TO SHAODU N /A</t>
  </si>
  <si>
    <t xml:space="preserve"> 589,700.00</t>
  </si>
  <si>
    <t xml:space="preserve"> 3,595,312.34</t>
  </si>
  <si>
    <t xml:space="preserve"> 19.11.2025 07:50:00</t>
  </si>
  <si>
    <t xml:space="preserve"> REF:19a9a7313d8be9a6 SIMAPP FT FRO M ISSA RIDHIWANI MFINANGA TO SHAOD U N/A</t>
  </si>
  <si>
    <t xml:space="preserve"> 19.11.2025 00:00:00</t>
  </si>
  <si>
    <t xml:space="preserve"> 192,250.00</t>
  </si>
  <si>
    <t xml:space="preserve"> 8,994,312.34</t>
  </si>
  <si>
    <t xml:space="preserve"> 19.11.2025 07:58:00</t>
  </si>
  <si>
    <t xml:space="preserve"> REF:19a9a7a21ae229e4 SIMAPP FT FRO M ISSA RIDHIWANI MFINANGA TO SHAOD U N/A</t>
  </si>
  <si>
    <t xml:space="preserve"> 509,200.00</t>
  </si>
  <si>
    <t xml:space="preserve"> 8,802,062.34</t>
  </si>
  <si>
    <t xml:space="preserve"> 19.11.2025 08:42:00</t>
  </si>
  <si>
    <t xml:space="preserve"> REF:19a9aa30af3c9af9 SIMAPP FT FRO M KAUVED SILVESTA KAJELI TO SHAODU N/A</t>
  </si>
  <si>
    <t xml:space="preserve"> 472,900.00</t>
  </si>
  <si>
    <t xml:space="preserve"> 8,292,862.34</t>
  </si>
  <si>
    <t xml:space="preserve"> 19.11.2025 08:44:00</t>
  </si>
  <si>
    <t xml:space="preserve"> REF:19a9aa45a1996a54 AGENCY FT FRO M ANETH TRYPHONE ROBERT TO SHAODU AB17635310528192765621:Abedi:Depos it N/A</t>
  </si>
  <si>
    <t xml:space="preserve"> 7,819,962.34</t>
  </si>
  <si>
    <t xml:space="preserve"> 19.11.2025 09:44:00</t>
  </si>
  <si>
    <t xml:space="preserve"> REF:19a9adb7e8e88afc AGENCY FT FRO M ISACK MINZI MABELA TO SHAODU AB1 7635346666092128702:Msangi:Malipo N/A</t>
  </si>
  <si>
    <t xml:space="preserve"> 27,819,962.34</t>
  </si>
  <si>
    <t xml:space="preserve"> 19.11.2025 09:55:00</t>
  </si>
  <si>
    <t xml:space="preserve"> 19a9ae52465248ea CARD FUND TRANSFE R AGENCY AB17635352983216811545:De posit</t>
  </si>
  <si>
    <t xml:space="preserve"> 26,359,962.34</t>
  </si>
  <si>
    <t xml:space="preserve"> 19.11.2025 10:13:00</t>
  </si>
  <si>
    <t xml:space="preserve"> REF:19a9af61fe908804 AGENCY FT FRO M MTASIWA'S SONS CO LTD TO SHAODU AB17635364118443555885:BAGENI HARD WARE:KUNUNUA CEMENT N/A</t>
  </si>
  <si>
    <t xml:space="preserve"> 25,609,962.34</t>
  </si>
  <si>
    <t xml:space="preserve"> 19.11.2025 11:45:00</t>
  </si>
  <si>
    <t xml:space="preserve"> REF:19a9b4a0129ef84d ESB TIPS SELC OM BANK 035-11195SW4Z 552510296110 0 AZIZA LWAPAMBA TO SHAODU BUILDIN G MATERIAL LIMITED</t>
  </si>
  <si>
    <t xml:space="preserve"> 89,000.00</t>
  </si>
  <si>
    <t xml:space="preserve"> 17,087,962.34</t>
  </si>
  <si>
    <t xml:space="preserve"> 19.11.2025 12:34:00</t>
  </si>
  <si>
    <t xml:space="preserve"> REF:19a9b76ca14aeac8 AGENCY FT FRO M DENIS FREDRICK LIGOMA TO SHAODU AB17635448440796507605:Seth:Save N /A</t>
  </si>
  <si>
    <t xml:space="preserve"> 44,974,962.34</t>
  </si>
  <si>
    <t xml:space="preserve"> 19.11.2025 14:29:00</t>
  </si>
  <si>
    <t xml:space="preserve"> REF:19a9be0dc15888fa AGENCY FT FRO M HADIJA HASSANI OMARY TO SHAODU A B17635517953992741165:Thobias:Kuwe ka N/A</t>
  </si>
  <si>
    <t xml:space="preserve"> 12,032,000.00</t>
  </si>
  <si>
    <t xml:space="preserve"> 43,514,962.34</t>
  </si>
  <si>
    <t xml:space="preserve"> 19.11.2025 14:49:00</t>
  </si>
  <si>
    <t xml:space="preserve"> REF:19a9bf2a4b4fa9ea AGENCY FT FRO M JUSTIN STAMEZA SHAO TO SHAODU AB 17635529608533433973:Paints:Biasha ra N/A</t>
  </si>
  <si>
    <t xml:space="preserve"> 31,482,962.34</t>
  </si>
  <si>
    <t xml:space="preserve"> 19.11.2025 15:25:00</t>
  </si>
  <si>
    <t xml:space="preserve"> REF:19a9c1355bc258c3 SIMAPP FT FRO M JUMA ABDALLAH MANGOLE TO SHAODU N/A</t>
  </si>
  <si>
    <t xml:space="preserve"> 323,000.00</t>
  </si>
  <si>
    <t xml:space="preserve"> 22,632,962.34</t>
  </si>
  <si>
    <t xml:space="preserve"> 19.11.2025 16:37:00</t>
  </si>
  <si>
    <t xml:space="preserve"> REF:19a9c5550e364a88 IB FT FROM SH AODU BUILDING MATERIAL TO TOYAR P URCHASE</t>
  </si>
  <si>
    <t xml:space="preserve"> 22,309,962.34</t>
  </si>
  <si>
    <t xml:space="preserve"> 19.11.2025 17:13:00</t>
  </si>
  <si>
    <t xml:space="preserve"> REF:19a9c761c08b991c IB FT FROM SI CHUAN ROAD AND BRIDGE TO SHAODU C ement</t>
  </si>
  <si>
    <t xml:space="preserve"> 9,650,000.00</t>
  </si>
  <si>
    <t xml:space="preserve"> 46,109,962.34</t>
  </si>
  <si>
    <t xml:space="preserve"> 19.11.2025 18:47:00</t>
  </si>
  <si>
    <t xml:space="preserve"> REF:19a9ccc3fd36c92a SIMAPP FT FRO M SWEDI ANDREA MWENDA TO SHAODU N /A</t>
  </si>
  <si>
    <t xml:space="preserve"> 37,579,962.34</t>
  </si>
  <si>
    <t xml:space="preserve"> 19.11.2025 20:57:00</t>
  </si>
  <si>
    <t xml:space="preserve"> REF:19a9d43e1a0cda2a ESB TIPS YAS/ ZANTEL 501-25859286376061 25571193 798 ALUMINIUM. PROFILE TO SHAODU BUILDING MATERIAL LIMITED</t>
  </si>
  <si>
    <t xml:space="preserve"> 20.11.2025 00:00:00</t>
  </si>
  <si>
    <t xml:space="preserve"> 80,757,962.34</t>
  </si>
  <si>
    <t xml:space="preserve"> 20.11.2025 07:04:00</t>
  </si>
  <si>
    <t xml:space="preserve"> REF:19a9f6f4603e39a3 SIMAPP FT FRO M SOLOMON JULIUS WASHIMA TO SHAODU glass material N/A</t>
  </si>
  <si>
    <t xml:space="preserve"> 80,716,962.34</t>
  </si>
  <si>
    <t xml:space="preserve"> 20.11.2025 09:44:00</t>
  </si>
  <si>
    <t xml:space="preserve"> REF:19aa0016c03acaa6 SIMAPP FT FRO M PAUL ERNEST MHAKALIRA TO SHAODU Purchase of Tiles N/A</t>
  </si>
  <si>
    <t xml:space="preserve"> 2,068,000.00</t>
  </si>
  <si>
    <t xml:space="preserve"> 79,716,962.34</t>
  </si>
  <si>
    <t xml:space="preserve"> 20.11.2025 09:50:00</t>
  </si>
  <si>
    <t xml:space="preserve"> CHQ.NO. 000237 HUNCE DUBAI</t>
  </si>
  <si>
    <t xml:space="preserve"> 77,648,962.34</t>
  </si>
  <si>
    <t xml:space="preserve"> 20.11.2025 09:54:00</t>
  </si>
  <si>
    <t xml:space="preserve"> REF:19aa00b376901b91 AGENCY FT FRO M VERONICA EMMANUEL CHINGO TO SHAO DU AB17636216804962977608:G.M hard ware:Deposits N/A</t>
  </si>
  <si>
    <t xml:space="preserve"> 60,248,962.34</t>
  </si>
  <si>
    <t xml:space="preserve"> 20.11.2025 09:59:00</t>
  </si>
  <si>
    <t xml:space="preserve"> REF:19aa00fac6f00904 AGENCY FT FRO M AMANDI L MASSAWE TO SHAODU AB176 36219722683722779:Mdumla:Dp N/A</t>
  </si>
  <si>
    <t xml:space="preserve"> 61,568,962.34</t>
  </si>
  <si>
    <t xml:space="preserve"> 20.11.2025 10:39:00</t>
  </si>
  <si>
    <t xml:space="preserve"> REF:19aa034979e11b73 AGENCY FT FRO M MELKIZEDECK G THEODORY TO SHAODU AB17636243918102057843:Denic kivu yo:Paid N/A</t>
  </si>
  <si>
    <t xml:space="preserve"> 1,929,000.00</t>
  </si>
  <si>
    <t xml:space="preserve"> 17,856,978.34</t>
  </si>
  <si>
    <t xml:space="preserve"> 20.11.2025 10:59:00</t>
  </si>
  <si>
    <t xml:space="preserve"> REF:19aa0469cd5f2ae0 IB FT FROM SH AODU BUILDING MATERIAL TO GOODWILL PURCHASE</t>
  </si>
  <si>
    <t xml:space="preserve"> 22,634,992.00</t>
  </si>
  <si>
    <t xml:space="preserve"> 15,927,978.34</t>
  </si>
  <si>
    <t xml:space="preserve"> 20.11.2025 11:06:00</t>
  </si>
  <si>
    <t xml:space="preserve"> REF:19aa04d4567f1af0 IB FT FROM SH AODU BUILDING MATERIAL TO BAIHUI PURCHASE</t>
  </si>
  <si>
    <t xml:space="preserve"> 38,562,970.34</t>
  </si>
  <si>
    <t xml:space="preserve"> 20.11.2025 11:15:00</t>
  </si>
  <si>
    <t xml:space="preserve"> REF:19aa0553884e98e5 IB FT FROM KI NG FINISHING HOUSE CO L TO SHAODU payment</t>
  </si>
  <si>
    <t xml:space="preserve"> 10,256,000.00</t>
  </si>
  <si>
    <t xml:space="preserve"> 68,754,970.34</t>
  </si>
  <si>
    <t xml:space="preserve"> 20.11.2025 11:20:00</t>
  </si>
  <si>
    <t xml:space="preserve"> REF:19aa0595f83eeba8 AGENCY FT FRO M HANS BENEDICTO SANGAWE TO SHAODU AB17636268022639614853:MJ ALMINIA M:Dp N/A</t>
  </si>
  <si>
    <t xml:space="preserve"> 58,498,970.34</t>
  </si>
  <si>
    <t xml:space="preserve"> 20.11.2025 12:55:00</t>
  </si>
  <si>
    <t xml:space="preserve"> REF:19aa0b1209c79ba9 SIMAPP FT FRO M ANNA ELIUS NYAREKWENDA TO SHAODU malipo squre pipe N/A</t>
  </si>
  <si>
    <t xml:space="preserve"> 106,454,970.34</t>
  </si>
  <si>
    <t xml:space="preserve"> 20.11.2025 13:02:00</t>
  </si>
  <si>
    <t xml:space="preserve"> REF:19aa0b7668e4aa1b AGENCY FT FRO M GINA GENERAL SUPPLIES TO SHAODU AB17636329646129627732:Said kiduny u:Deposits N/A</t>
  </si>
  <si>
    <t xml:space="preserve"> 1,240,000.00</t>
  </si>
  <si>
    <t xml:space="preserve"> 104,534,970.34</t>
  </si>
  <si>
    <t xml:space="preserve"> 20.11.2025 13:08:00</t>
  </si>
  <si>
    <t xml:space="preserve"> REF:19aa0bce28551a78 AGENCY FT FRO M EVANCE AVELIN TAIRO TO SHAODU AB 17636333240091392336:Tairo Rombo:M alipo N/A</t>
  </si>
  <si>
    <t xml:space="preserve"> 6,078,000.00</t>
  </si>
  <si>
    <t xml:space="preserve"> 103,294,970.34</t>
  </si>
  <si>
    <t xml:space="preserve"> 20.11.2025 13:31:00</t>
  </si>
  <si>
    <t xml:space="preserve"> REF:19aa0d145266ab88 AGENCY FT FRO M DAVID R MARTIN TO SHAODU AB17636 346600469110677:Ezra:Deposits N/A</t>
  </si>
  <si>
    <t xml:space="preserve"> 97,216,970.34</t>
  </si>
  <si>
    <t xml:space="preserve"> 20.11.2025 13:50:00</t>
  </si>
  <si>
    <t xml:space="preserve"> REF:19aa0e2ee7bae968 AGENCY FT FRO M JENNMAN ENTERPRISES TO SHAODU AB 17636358173917845713:Yasini:Dps N/ A</t>
  </si>
  <si>
    <t xml:space="preserve"> 2,040,000.00</t>
  </si>
  <si>
    <t xml:space="preserve"> 82,216,970.34</t>
  </si>
  <si>
    <t xml:space="preserve"> 20.11.2025 15:00:00</t>
  </si>
  <si>
    <t xml:space="preserve"> REF:19aa123845689b55 SIMAPP FT FRO M ULIMBOKA LAYSON MWAKALOBO TO SHA ODU malipo ya vifaa N/A</t>
  </si>
  <si>
    <t xml:space="preserve"> 84,880,970.34</t>
  </si>
  <si>
    <t xml:space="preserve"> 20.11.2025 15:22:00</t>
  </si>
  <si>
    <t xml:space="preserve"> REF:19aa1374d4134950 AGENCY FT FRO M JOSEPH AMANI NGAULE TO SHAODU AB 17636413466952914633:Blasius:Kuwek a N/A</t>
  </si>
  <si>
    <t xml:space="preserve"> 84,078,970.34</t>
  </si>
  <si>
    <t xml:space="preserve"> 20.11.2025 16:27:00</t>
  </si>
  <si>
    <t xml:space="preserve"> REF:19aa172d8aafea79 IB FT FROM SH AODU BUILDING MATERIAL TO GLOBAL PURCHASE</t>
  </si>
  <si>
    <t xml:space="preserve"> -27,471,029.66</t>
  </si>
  <si>
    <t xml:space="preserve"> 20.11.2025 16:32:00</t>
  </si>
  <si>
    <t xml:space="preserve"> REF:19aa17767293ea53 IB FT FROM SH AODU BUILDING MATERIAL TO XINGHAO PURCHASE</t>
  </si>
  <si>
    <t xml:space="preserve"> -2,471,029.66</t>
  </si>
  <si>
    <t xml:space="preserve"> 20.11.2025 19:26:00</t>
  </si>
  <si>
    <t xml:space="preserve"> REF:19aa2166811edb1f AGENCY FT FRO M IDALHAD TRADE CENTRE TO SHAODU A B17636559681856570692:Jackson:Depo sit N/A</t>
  </si>
  <si>
    <t xml:space="preserve"> 39,728,970.34</t>
  </si>
  <si>
    <t xml:space="preserve"> 20.11.2025 19:37:00</t>
  </si>
  <si>
    <t xml:space="preserve"> REF:19aa221158d63aa6 AGENCY FT FRO M IDALHAD TRADE CENTRE TO SHAODU A B17636566679907364297:Jackson:Depo sit N/A</t>
  </si>
  <si>
    <t xml:space="preserve"> 37,728,970.34</t>
  </si>
  <si>
    <t xml:space="preserve"> 20.11.2025 19:46:00</t>
  </si>
  <si>
    <t xml:space="preserve"> 19aa2290d114184e CARD FUND TRANSFE R AGENCY AB17636571897475092606:De posit</t>
  </si>
  <si>
    <t xml:space="preserve"> 35,928,970.34</t>
  </si>
  <si>
    <t xml:space="preserve"> 20.11.2025 21:26:00</t>
  </si>
  <si>
    <t xml:space="preserve"> REF:19aa284a293e8bd6 SIMAPP FT FRO M SWEDI ANDREA MWENDA TO SHAODU N /A</t>
  </si>
  <si>
    <t xml:space="preserve"> 21.11.2025 00:00:00</t>
  </si>
  <si>
    <t xml:space="preserve"> 1,000,500.00</t>
  </si>
  <si>
    <t xml:space="preserve"> 35,629,970.34</t>
  </si>
  <si>
    <t xml:space="preserve"> 21.11.2025 06:29:00</t>
  </si>
  <si>
    <t xml:space="preserve"> REF:19aa475e35cae88d SIMAPP FT FRO M SOLOMON JULIUS WASHIMA TO SHAODU Glass material N/A</t>
  </si>
  <si>
    <t xml:space="preserve"> 43,689,470.34</t>
  </si>
  <si>
    <t xml:space="preserve"> 21.11.2025 06:32:00</t>
  </si>
  <si>
    <t xml:space="preserve"> REF:19aa478086cac95b ESB TIPS NMB 016-306RTO3253250001 30610094837 S OLOMON JULIUS WASHIMA TO SHAODU BU ILDING MATERIAL LIMITED</t>
  </si>
  <si>
    <t xml:space="preserve"> 43,059,470.34</t>
  </si>
  <si>
    <t xml:space="preserve"> 21.11.2025 08:42:00</t>
  </si>
  <si>
    <t xml:space="preserve"> REF:19aa4ef47ad7ca9b SIMAPP FT FRO M LOZARIA MARTIN KIDUKO TO SHAODU N/A</t>
  </si>
  <si>
    <t xml:space="preserve"> 42,759,470.34</t>
  </si>
  <si>
    <t xml:space="preserve"> 21.11.2025 09:22:00</t>
  </si>
  <si>
    <t xml:space="preserve"> REF:19aa513d038aa97f SIMAPP FT FRO M PRISCUS SEVERINE LASWAY TO SHAOD U N/A</t>
  </si>
  <si>
    <t xml:space="preserve"> 49,724,470.34</t>
  </si>
  <si>
    <t xml:space="preserve"> 21.11.2025 09:41:00</t>
  </si>
  <si>
    <t xml:space="preserve"> REF:19aa52548aa61b30 AGENCY FT FRO M ZAKAYO SAHANI MJIKA TO SHAODU AB 17637072750327063218:MJUNI:Kuweka N/A</t>
  </si>
  <si>
    <t xml:space="preserve"> 46,804,470.34</t>
  </si>
  <si>
    <t xml:space="preserve"> 21.11.2025 09:44:00</t>
  </si>
  <si>
    <t xml:space="preserve"> REF:19aa5288e5cabae2 SIMAPP FT FRO M FRANCO MOLOLO MWAKABUTA TO SHAOD U N/A</t>
  </si>
  <si>
    <t xml:space="preserve"> 44,884,470.34</t>
  </si>
  <si>
    <t xml:space="preserve"> 21.11.2025 10:11:00</t>
  </si>
  <si>
    <t xml:space="preserve"> REF:19aa540e17ee38e4 SIMAPP FT FRO M MWANAISHA AMIRI MGOSI TO SHAODU malipo ya chuma na kioo N/A</t>
  </si>
  <si>
    <t xml:space="preserve"> 67,327,970.34</t>
  </si>
  <si>
    <t xml:space="preserve"> 21.11.2025 10:18:00</t>
  </si>
  <si>
    <t xml:space="preserve"> REF:19aa54766874cb33 SIMUSSD FT FR OM ANNA VENAS CHIMPAYE TO SHAODU N/A</t>
  </si>
  <si>
    <t xml:space="preserve"> 3,443,000.00</t>
  </si>
  <si>
    <t xml:space="preserve"> 59,327,970.34</t>
  </si>
  <si>
    <t xml:space="preserve"> 21.11.2025 10:27:00</t>
  </si>
  <si>
    <t xml:space="preserve"> REF:19aa55003821a870 AGENCY FT FRO M FATUMA MOHAMED SHAHARI TO SHAODU AB17637100748813936273:Ramadhani: Deposits N/A</t>
  </si>
  <si>
    <t xml:space="preserve"> 77,364,970.34</t>
  </si>
  <si>
    <t xml:space="preserve"> 21.11.2025 10:42:00</t>
  </si>
  <si>
    <t xml:space="preserve"> REF:19aa55d803419835 AGENCY FT FRO M MOHAMED M KIMEA TO SHAODU AB1763 7109587714877640:Furaha mwanyaruke njabili:Furaha mwanyaruke njabili N/A</t>
  </si>
  <si>
    <t xml:space="preserve"> 76,824,970.34</t>
  </si>
  <si>
    <t xml:space="preserve"> 21.11.2025 10:49:00</t>
  </si>
  <si>
    <t xml:space="preserve"> REF:19aa563eb7f7c851 AGENCY FT FRO M FATUMA MOHAMED SHAHARI TO SHAODU AB17637113795321647597:Ramadhani: Deposits N/A</t>
  </si>
  <si>
    <t xml:space="preserve"> 75,824,970.34</t>
  </si>
  <si>
    <t xml:space="preserve"> 21.11.2025 11:00:00</t>
  </si>
  <si>
    <t xml:space="preserve"> REF:19aa56e3f987a86d SIMAPP FT FRO M FURAHA MWANYARUKE NJABILI TO SHA ODU N/A</t>
  </si>
  <si>
    <t xml:space="preserve"> 75,504,970.34</t>
  </si>
  <si>
    <t xml:space="preserve"> 21.11.2025 11:05:00</t>
  </si>
  <si>
    <t xml:space="preserve"> REF:19aa572943dfdb5c SIMAPP FT FRO M AZA GODBLESS MLELI TO SHAODU N/ A</t>
  </si>
  <si>
    <t xml:space="preserve"> 72,504,970.34</t>
  </si>
  <si>
    <t xml:space="preserve"> 21.11.2025 11:54:00</t>
  </si>
  <si>
    <t xml:space="preserve"> REF:19aa59ec4d4c19e5 SIMAPP FT FRO M FRANCO MOLOLO MWAKABUTA TO SHAOD U N/A</t>
  </si>
  <si>
    <t xml:space="preserve"> 69,934,970.34</t>
  </si>
  <si>
    <t xml:space="preserve"> 21.11.2025 11:57:00</t>
  </si>
  <si>
    <t xml:space="preserve"> REF:19aa5a1baf11f917 SIMAPP FT FRO M HASHIM IDDY RAMADHANI TO SHAODU N/A</t>
  </si>
  <si>
    <t xml:space="preserve"> 69,739,970.34</t>
  </si>
  <si>
    <t xml:space="preserve"> 21.11.2025 12:52:00</t>
  </si>
  <si>
    <t xml:space="preserve"> REF:19aa5d402be40aa5 SIMAPP FT FRO M HASHIM IDDY RAMADHANI TO SHAODU N/A</t>
  </si>
  <si>
    <t xml:space="preserve"> 67,729,970.34</t>
  </si>
  <si>
    <t xml:space="preserve"> 21.11.2025 13:38:00</t>
  </si>
  <si>
    <t xml:space="preserve"> REF:19aa5fe28719ea3d IB FT FROM SH AODU BUILDING MATERIAL TO KILI PU RCHASE</t>
  </si>
  <si>
    <t xml:space="preserve"> 66,269,970.34</t>
  </si>
  <si>
    <t xml:space="preserve"> 21.11.2025 14:42:00</t>
  </si>
  <si>
    <t xml:space="preserve"> REF:19aa63976b8a59bc SIMAPP FT FRO M GLORIA FESTO TEMBA TO SHAODU N/ A</t>
  </si>
  <si>
    <t xml:space="preserve"> 68,219,970.34</t>
  </si>
  <si>
    <t xml:space="preserve"> 21.11.2025 15:00:00</t>
  </si>
  <si>
    <t xml:space="preserve"> REF:19aa6499f82fbbe5 SIMAPP FT FRO M SULEIMAN OMARY ABDALLAH TO SHAOD U malipo ya door closer N/A</t>
  </si>
  <si>
    <t xml:space="preserve"> 1,673,170.34</t>
  </si>
  <si>
    <t xml:space="preserve"> 21.11.2025 15:33:00</t>
  </si>
  <si>
    <t xml:space="preserve"> REF:19aa6675f25b796b SIMAPP FT FRO M MWITA KICHERE SONDOBI TO SHAODU N/A</t>
  </si>
  <si>
    <t xml:space="preserve"> 1,333,170.34</t>
  </si>
  <si>
    <t xml:space="preserve"> 21.11.2025 15:42:00</t>
  </si>
  <si>
    <t xml:space="preserve"> REF:TZ HZ1JAJ70DGIDA938 IB TIS TRANSFER FROM SHAODU BUILDING MATERIAL TO Paints Hardware Store ltd PURCHASE</t>
  </si>
  <si>
    <t xml:space="preserve"> 37,200,000.00</t>
  </si>
  <si>
    <t xml:space="preserve"> -2,360,929.66</t>
  </si>
  <si>
    <t xml:space="preserve"> REF: HZ1JAJ70DGIDA938 CHARGE:TISS TRANSFER VIA INTBNK</t>
  </si>
  <si>
    <t xml:space="preserve"> -2,365,929.66</t>
  </si>
  <si>
    <t xml:space="preserve"> -2,366,829.66</t>
  </si>
  <si>
    <t xml:space="preserve"> 21.11.2025 16:06:00</t>
  </si>
  <si>
    <t xml:space="preserve"> REF:19aa6864278acbd7 IB FT FROM SH AODU BUILDING MATERIAL TO JIALEI REFUND</t>
  </si>
  <si>
    <t xml:space="preserve"> 31,119,070.34</t>
  </si>
  <si>
    <t xml:space="preserve"> 21.11.2025 16:08:00</t>
  </si>
  <si>
    <t xml:space="preserve"> REF:19aa6875c2aeca47 SIMAPP FT FRO M MWITA KICHERE SONDOBI TO SHAODU N/A</t>
  </si>
  <si>
    <t xml:space="preserve"> 33,119,070.34</t>
  </si>
  <si>
    <t xml:space="preserve"> 21.11.2025 16:23:00</t>
  </si>
  <si>
    <t xml:space="preserve"> REF:19aa695bea9539fe SIMAPP FT FRO M MARY GIBSONI ISSANGA TO SHAODU N/A</t>
  </si>
  <si>
    <t xml:space="preserve"> 33,069,070.34</t>
  </si>
  <si>
    <t xml:space="preserve"> 21.11.2025 18:27:00</t>
  </si>
  <si>
    <t xml:space="preserve"> REF:19aa706c1a053b24 IB FT FROM SH AODU BUILDING MATERIAL TO GLOBAL PURCHASE</t>
  </si>
  <si>
    <t xml:space="preserve"> -23,824,929.66</t>
  </si>
  <si>
    <t xml:space="preserve"> 21.11.2025 19:42:00</t>
  </si>
  <si>
    <t xml:space="preserve"> REF:19aa74c1237a9a99 SIMAPP FT FRO M JUMA ABDALLAH MAKOTA TO SHAODU N/A</t>
  </si>
  <si>
    <t xml:space="preserve"> 613,000.00</t>
  </si>
  <si>
    <t xml:space="preserve"> 8,175,070.34</t>
  </si>
  <si>
    <t xml:space="preserve"> 22.11.2025 08:27:00</t>
  </si>
  <si>
    <t xml:space="preserve"> REF:19aaa086c5d61828 SIMAPP FT FRO M MAULID MOHAMED KAWALA TO SHAODU N/A</t>
  </si>
  <si>
    <t xml:space="preserve"> 22.11.2025 00:00:00</t>
  </si>
  <si>
    <t xml:space="preserve"> 2,985,000.00</t>
  </si>
  <si>
    <t xml:space="preserve"> 7,562,070.34</t>
  </si>
  <si>
    <t xml:space="preserve"> 22.11.2025 11:09:00</t>
  </si>
  <si>
    <t xml:space="preserve"> REF:19aaa9c527693ab3 AGENCY FT FRO M KUBENGEA RAJABU LUAMBO TO SHAODU AB17637989620644146088:Alfonce:Ma lipo N/A</t>
  </si>
  <si>
    <t xml:space="preserve"> 6,317,070.34</t>
  </si>
  <si>
    <t xml:space="preserve"> 22.11.2025 12:35:00</t>
  </si>
  <si>
    <t xml:space="preserve"> REF:19aaaeb54937e895 AGENCY FT FRO M KUBENGEA RAJABU LUAMBO TO SHAODU AB17638041401277875257:Alfonce:Ma lipo N/A</t>
  </si>
  <si>
    <t xml:space="preserve"> 413,000.00</t>
  </si>
  <si>
    <t xml:space="preserve"> 9,193,070.34</t>
  </si>
  <si>
    <t xml:space="preserve"> 22.11.2025 12:42:00</t>
  </si>
  <si>
    <t xml:space="preserve"> REF:19aaaf14fc8778c8 SIMAPP FT FRO M DENIS AMBROSE KINUNDA TO SHAODU malipo ya cement N/A</t>
  </si>
  <si>
    <t xml:space="preserve"> 8,780,070.34</t>
  </si>
  <si>
    <t xml:space="preserve"> 22.11.2025 12:58:00</t>
  </si>
  <si>
    <t xml:space="preserve"> REF:19aaaffff035e99a AGENCY FT FRO M ELISHA BEN ZUNDA TO SHAODU AB176 38054943278106644:ALLY:Deposit N/A</t>
  </si>
  <si>
    <t xml:space="preserve"> 8,180,070.34</t>
  </si>
  <si>
    <t xml:space="preserve"> 22.11.2025 13:30:00</t>
  </si>
  <si>
    <t xml:space="preserve"> REF:19aab1de12a95a50 SIMUSSD FT FR OM VERONICA VICENT SENY TO SHAODU N/A</t>
  </si>
  <si>
    <t xml:space="preserve"> 15,910,070.34</t>
  </si>
  <si>
    <t xml:space="preserve"> 22.11.2025 14:31:00</t>
  </si>
  <si>
    <t xml:space="preserve"> REF:19aab54f5c418a52 SIMAPP FT FROM NEWTON ANZAAMEN MASSAWE TO SHAODU Malipo ya cement lulu 150 N/A</t>
  </si>
  <si>
    <t xml:space="preserve"> 14,110,070.34</t>
  </si>
  <si>
    <t xml:space="preserve"> 22.11.2025 14:36:00</t>
  </si>
  <si>
    <t xml:space="preserve"> REF:19aab59a31a44859 SIMAPP FT FROM LAZARO KANUTH SHIRIMA TO SHAODUN/A</t>
  </si>
  <si>
    <t xml:space="preserve"> 9,685,000.00</t>
  </si>
  <si>
    <t xml:space="preserve"> 23,795,070.34</t>
  </si>
  <si>
    <t xml:space="preserve"> 22.11.2025 16:37:00</t>
  </si>
  <si>
    <t xml:space="preserve"> REF:19aabc84901699ae AGENCY FT FROM BEATRICE JOSEPH MABOKO TO SHAODUAB17638186204539709725:Baba:Deposits N/A</t>
  </si>
  <si>
    <t xml:space="preserve"> 25,275,070.34</t>
  </si>
  <si>
    <t xml:space="preserve"> 22.11.2025 16:55:00</t>
  </si>
  <si>
    <t xml:space="preserve"> REF:19aabd9988f44b51 SIMAPP FT FROM FURAHA MWANYARUKE NJABILI TO SHAODU N/A</t>
  </si>
  <si>
    <t xml:space="preserve"> 28,075,070.34</t>
  </si>
  <si>
    <t xml:space="preserve"> 22.11.2025 17:34:00</t>
  </si>
  <si>
    <t xml:space="preserve"> REF:19aabfcffece7abb SIMAPP FT FROM CHEN GUANYING TO SHAODU N/A</t>
  </si>
  <si>
    <t xml:space="preserve"> 3,716,000.00</t>
  </si>
  <si>
    <t xml:space="preserve"> 31,791,070.34</t>
  </si>
  <si>
    <t xml:space="preserve"> 22.11.2025 18:42:00</t>
  </si>
  <si>
    <t xml:space="preserve"> REF:19aac3b31be9abe9 SIMAPP FT FROM SWEDI ANDREA MWENDA TO SHAODU N/A</t>
  </si>
  <si>
    <t xml:space="preserve"> 32,079,070.34</t>
  </si>
  <si>
    <t xml:space="preserve"> 22.11.2025 20:52:00</t>
  </si>
  <si>
    <t xml:space="preserve"> REF:19aacb1fd0ee1834 IB FT FROM SHAODU BUILDING MATERIAL TO SEIKO PURCHASE</t>
  </si>
  <si>
    <t xml:space="preserve"> 23.11.2025 00:00:00</t>
  </si>
  <si>
    <t xml:space="preserve"> 29,500,000.00</t>
  </si>
  <si>
    <t xml:space="preserve"> 2,579,070.34</t>
  </si>
  <si>
    <t xml:space="preserve"> 24.11.2025 08:19:00</t>
  </si>
  <si>
    <t xml:space="preserve"> REF:19ab44d3f9221ab4 IB FT FROM NP MENGELE INVESTMENT TO SHAODU Chu ma</t>
  </si>
  <si>
    <t xml:space="preserve"> 24.11.2025 00:00:00</t>
  </si>
  <si>
    <t xml:space="preserve"> 88,419,070.34</t>
  </si>
  <si>
    <t xml:space="preserve"> 24.11.2025 08:50:00</t>
  </si>
  <si>
    <t xml:space="preserve"> REF:19ab469e9c1bdab8 AGENCY FT FRO M BERTOLD BEDA KISHE TO SHAODU AB1 7639634306716230678:BERTOLD KISHE: Malipo ya cement N/A</t>
  </si>
  <si>
    <t xml:space="preserve"> 48,419,070.34</t>
  </si>
  <si>
    <t xml:space="preserve"> 24.11.2025 10:20:00</t>
  </si>
  <si>
    <t xml:space="preserve"> REF:19ab4bbde13798e0 SIMAPP FT FRO M DENIS AMBROSE KINUNDA TO SHAODU N/A</t>
  </si>
  <si>
    <t xml:space="preserve"> 46,959,070.34</t>
  </si>
  <si>
    <t xml:space="preserve"> 24.11.2025 10:26:00</t>
  </si>
  <si>
    <t xml:space="preserve"> REF:19ab4c1ac293d849 AGENCY FT FRO M TITUS ROBERT LEEYIO TO SHAODU AB 17639691783506413937:Abedi:Deposit N/A</t>
  </si>
  <si>
    <t xml:space="preserve"> 58,674,732.34</t>
  </si>
  <si>
    <t xml:space="preserve"> 24.11.2025 10:27:00</t>
  </si>
  <si>
    <t xml:space="preserve"> REF:19ab4c24d8240af8 SIMAPP FT FRO M LAZARO KANUTH SHIRIMA TO SHAODU N/A</t>
  </si>
  <si>
    <t xml:space="preserve"> 58,469,732.34</t>
  </si>
  <si>
    <t xml:space="preserve"> 24.11.2025 10:29:00</t>
  </si>
  <si>
    <t xml:space="preserve"> REF:19ab4c45eda85b2a SIMAPP FT FRO M ROZINA AROBOGAST TARIMO TO SHAOD U N/A</t>
  </si>
  <si>
    <t xml:space="preserve"> 8,350,000.00</t>
  </si>
  <si>
    <t xml:space="preserve"> 56,469,732.34</t>
  </si>
  <si>
    <t xml:space="preserve"> 24.11.2025 10:39:00</t>
  </si>
  <si>
    <t xml:space="preserve"> REF:19ab4cd5e928ebdc AGENCY FT FRO M JUMANNE WILLIAM MASHAURI TO SHAO DU AB17639699487067477790:Said sal um:Dpsts N/A</t>
  </si>
  <si>
    <t xml:space="preserve"> 1,008,000.00</t>
  </si>
  <si>
    <t xml:space="preserve"> 48,119,732.34</t>
  </si>
  <si>
    <t xml:space="preserve"> 24.11.2025 10:45:00</t>
  </si>
  <si>
    <t xml:space="preserve"> REF:19ab4d2dda99ba78 IB FT FROM SH AODU BUILDING MATERIAL TO GOODWILL PURCHASE</t>
  </si>
  <si>
    <t xml:space="preserve"> 3,040,118.00</t>
  </si>
  <si>
    <t xml:space="preserve"> 47,111,732.34</t>
  </si>
  <si>
    <t xml:space="preserve"> 24.11.2025 10:48:00</t>
  </si>
  <si>
    <t xml:space="preserve"> REF:19ab4d59b9b90aed IB FT FROM SH AODU BUILDING MATERIAL TO GOODWILL PURCHASE</t>
  </si>
  <si>
    <t xml:space="preserve"> 3,960,051.00</t>
  </si>
  <si>
    <t xml:space="preserve"> 50,151,850.34</t>
  </si>
  <si>
    <t xml:space="preserve"> 24.11.2025 10:49:00</t>
  </si>
  <si>
    <t xml:space="preserve"> REF:19ab4d63975aea8d AGENCY FT FRO M NAKIETE PHARMACY (T) LTD TO SHAO DU AB17639705272677996928:Estim co nstruction:Payments N/A</t>
  </si>
  <si>
    <t xml:space="preserve"> 2,025,000.00</t>
  </si>
  <si>
    <t xml:space="preserve"> 54,111,901.34</t>
  </si>
  <si>
    <t xml:space="preserve"> 24.11.2025 11:14:00</t>
  </si>
  <si>
    <t xml:space="preserve"> REF:19ab4ed99e6a9abc SIMAPP FT FRO M NESTO PASTORY TARIMO TO SHAODU N/A</t>
  </si>
  <si>
    <t xml:space="preserve"> 998,000.00</t>
  </si>
  <si>
    <t xml:space="preserve"> 66,892,901.34</t>
  </si>
  <si>
    <t xml:space="preserve"> 24.11.2025 11:32:00</t>
  </si>
  <si>
    <t xml:space="preserve"> REF:19ab4fe14a0ff8a5 AGENCY FT FRO M SUBIRA ALLY MARUMA TO SHAODU AB1 7639731330374374444:Bakari Mkilind i:Deposit N/A</t>
  </si>
  <si>
    <t xml:space="preserve"> 3,305,000.00</t>
  </si>
  <si>
    <t xml:space="preserve"> 62,794,901.34</t>
  </si>
  <si>
    <t xml:space="preserve"> REF:19ab4fdff854ba13 AGENCY FT FRO M SUZY FAUSTINE KAVISHE TO SHAODU AB17639731350255396718:Bakari Mkil indi:Deposit N/A</t>
  </si>
  <si>
    <t xml:space="preserve"> 65,894,901.34</t>
  </si>
  <si>
    <t xml:space="preserve"> 24.11.2025 12:38:00</t>
  </si>
  <si>
    <t xml:space="preserve"> CASH DEPOSIT BY MARKS DISTRIBUTORS L . SHAODU BUILDING MATERIAL   LIMITED CASH-TELLER 1106-TZS:KWA MROMBO DONE AT TZ0013140</t>
  </si>
  <si>
    <t xml:space="preserve"> 4,748,600.00</t>
  </si>
  <si>
    <t xml:space="preserve"> 70,827,101.34</t>
  </si>
  <si>
    <t xml:space="preserve"> 24.11.2025 13:09:00</t>
  </si>
  <si>
    <t xml:space="preserve"> REF:19ab5575b9f1791d SIMAPP FT FRO M MARY JOHN LYATUU TO SHAODU N/A</t>
  </si>
  <si>
    <t xml:space="preserve"> 66,078,501.34</t>
  </si>
  <si>
    <t xml:space="preserve"> 24.11.2025 13:41:00</t>
  </si>
  <si>
    <t xml:space="preserve"> REF:19ab57452d345916 AGENCY FT FRO M ZACHO SHOP TO SHAODU AB176398088 99074147652:ONESMO:Deposit N/A</t>
  </si>
  <si>
    <t xml:space="preserve"> 7,992,000.00</t>
  </si>
  <si>
    <t xml:space="preserve"> -58,335,098.66</t>
  </si>
  <si>
    <t xml:space="preserve"> 24.11.2025 13:46:00</t>
  </si>
  <si>
    <t xml:space="preserve"> REF:19ab5789c6e688de AGENCY FT FRO M LULU NGAMENYE NGAO TO SHAODU AB1 7639811711482731088:Clara:Malipo N /A</t>
  </si>
  <si>
    <t xml:space="preserve"> -66,327,098.66</t>
  </si>
  <si>
    <t xml:space="preserve"> 24.11.2025 14:46:00</t>
  </si>
  <si>
    <t xml:space="preserve"> REF:TZ HZ1JAQR00MIB184A IB TIS TRANSFER FROM SHAODU BUILDING MATERIAL TO Paints Hardware Store ltd PURCHASE</t>
  </si>
  <si>
    <t xml:space="preserve"> 72,727,000.00</t>
  </si>
  <si>
    <t xml:space="preserve"> -69,315,298.66</t>
  </si>
  <si>
    <t xml:space="preserve"> REF: HZ1JAQR00MIB184A CHARGE:TISS TRANSFER VIA INTBNK</t>
  </si>
  <si>
    <t xml:space="preserve"> -69,325,298.66</t>
  </si>
  <si>
    <t xml:space="preserve"> -69,327,098.66</t>
  </si>
  <si>
    <t xml:space="preserve"> 24.11.2025 14:59:00</t>
  </si>
  <si>
    <t xml:space="preserve"> REF:19ab5bb9a1d028cd SIMAPP FT FRO M FRANCO MOLOLO MWAKABUTA TO SHAOD U N/A</t>
  </si>
  <si>
    <t xml:space="preserve"> 6,841,701.34</t>
  </si>
  <si>
    <t xml:space="preserve"> 24.11.2025 15:11:00</t>
  </si>
  <si>
    <t xml:space="preserve"> REF:19ab5c63bbe08ad7 SIMAPP FT FRO M VERONICA VICENT SENY TO SHAODU N/A</t>
  </si>
  <si>
    <t xml:space="preserve"> 6,746,701.34</t>
  </si>
  <si>
    <t xml:space="preserve"> 24.11.2025 15:27:00</t>
  </si>
  <si>
    <t xml:space="preserve"> REF:19ab5d5260d0687b SIMAPP FT FRO M ASTERIA MAGNUS MLELWA TO SHAODU N/A</t>
  </si>
  <si>
    <t xml:space="preserve"> 15,326,701.34</t>
  </si>
  <si>
    <t xml:space="preserve"> 24.11.2025 17:25:00</t>
  </si>
  <si>
    <t xml:space="preserve"> REF:19ab64103dc948e9 SIMAPP FT FRO M LABAN MUSA HAMISI TO SHAODU N/A</t>
  </si>
  <si>
    <t xml:space="preserve"> -8,893,298.66</t>
  </si>
  <si>
    <t xml:space="preserve"> 24.11.2025 17:36:00</t>
  </si>
  <si>
    <t xml:space="preserve"> REF:19ab64b7539beb0c SIMAPP FT FRO M FURAHA MWANYARUKE NJABILI TO SHA ODU N/A</t>
  </si>
  <si>
    <t xml:space="preserve"> -16,893,298.66</t>
  </si>
  <si>
    <t xml:space="preserve"> 24.11.2025 17:49:00</t>
  </si>
  <si>
    <t xml:space="preserve"> REF:19ab657283ed5837 IB FT FROM SH AODU BUILDING MATERIAL TO XINGHAO PURCHASE</t>
  </si>
  <si>
    <t xml:space="preserve"> -18,333,298.66</t>
  </si>
  <si>
    <t xml:space="preserve"> 24.11.2025 18:16:00</t>
  </si>
  <si>
    <t xml:space="preserve"> REF:19ab66fbf8cb6991 SIMAPP FT FRO M JUMA ABDALLAH MAKOTA TO SHAODU N/A</t>
  </si>
  <si>
    <t xml:space="preserve"> 12,217,701.34</t>
  </si>
  <si>
    <t xml:space="preserve"> 24.11.2025 19:31:00</t>
  </si>
  <si>
    <t xml:space="preserve"> REF:19ab6b4cf465e8ca ESB TIPS YAS/ ZANTEL 501-25693868914503 25571066 9693 ROSHAN MOHAMED TO SHAODU BUIL DING MATERIAL LIMITED</t>
  </si>
  <si>
    <t xml:space="preserve"> 395,000.00</t>
  </si>
  <si>
    <t xml:space="preserve"> 11,631,701.34</t>
  </si>
  <si>
    <t xml:space="preserve"> 24.11.2025 20:44:00</t>
  </si>
  <si>
    <t xml:space="preserve"> REF:19ab6f75a567d8bc SIMAPP FT FRO M SWEDI ANDREA MWENDA TO SHAODU N /A</t>
  </si>
  <si>
    <t xml:space="preserve"> 25.11.2025 00:00:00</t>
  </si>
  <si>
    <t xml:space="preserve"> 394,500.00</t>
  </si>
  <si>
    <t xml:space="preserve"> 11,236,701.34</t>
  </si>
  <si>
    <t xml:space="preserve"> 25.11.2025 07:56:00</t>
  </si>
  <si>
    <t xml:space="preserve"> REF:19ab95e74a771879 SIMAPP FT FRO M PRISCUS SEVERINE LASWAY TO SHAOD U N/A</t>
  </si>
  <si>
    <t xml:space="preserve"> 10,842,201.34</t>
  </si>
  <si>
    <t xml:space="preserve"> 25.11.2025 08:14:00</t>
  </si>
  <si>
    <t xml:space="preserve"> REF:19ab96f434b8991c SIMAPP FT FRO M MARIA ADELINI SHAYO TO SHAODU N /A</t>
  </si>
  <si>
    <t xml:space="preserve"> 9,382,201.34</t>
  </si>
  <si>
    <t xml:space="preserve"> 25.11.2025 08:55:00</t>
  </si>
  <si>
    <t xml:space="preserve"> REF:19ab994ff16aa9b3 AGENCY FT FRO M CHRISTER THOMAS LUGENGE TO SHAOD U AB17640501400452174117:Christer Lugenge:Malipo ya Cement N/A</t>
  </si>
  <si>
    <t xml:space="preserve"> 7,922,201.34</t>
  </si>
  <si>
    <t xml:space="preserve"> 25.11.2025 09:35:00</t>
  </si>
  <si>
    <t xml:space="preserve"> REF:19ab9b9c99523a28 ESB TIPS YAS/ ZANTEL 501-25285948741989 25565982 2282 SHAKEEL MOHAMED TO SHAODU BUI LDING MATERIAL LIMITED</t>
  </si>
  <si>
    <t xml:space="preserve"> 367,000.00</t>
  </si>
  <si>
    <t xml:space="preserve"> 7,176,201.34</t>
  </si>
  <si>
    <t xml:space="preserve"> 25.11.2025 10:37:00</t>
  </si>
  <si>
    <t xml:space="preserve"> REF:19ab9f211a088be9 ESB TIPS NMB 016-306RTO5253290501 30610094837 S OLOMON JULIUS WASHIMA TO SHAODU BU ILDING MATERIAL LIMITED</t>
  </si>
  <si>
    <t xml:space="preserve"> 13,169,201.34</t>
  </si>
  <si>
    <t xml:space="preserve"> 25.11.2025 10:46:00</t>
  </si>
  <si>
    <t xml:space="preserve"> REF:19ab9fa1672b0ac9 ESB TIPS NMB 016-251RTO5253290503 25110045697 N EGWAKO PHILEMON MWAMBEGELE TO SH AODU BUILDING MATERIAL LIMITED</t>
  </si>
  <si>
    <t xml:space="preserve"> 12,209,201.34</t>
  </si>
  <si>
    <t xml:space="preserve"> 25.11.2025 11:08:00</t>
  </si>
  <si>
    <t xml:space="preserve"> REF:19aba0eed7483a96 SIMAPP FT FRO M LIVINGSTONE MELKIORY ASEN TO SHA ODU Glass order N/A</t>
  </si>
  <si>
    <t xml:space="preserve"> 4,157,000.00</t>
  </si>
  <si>
    <t xml:space="preserve"> 23,343,201.34</t>
  </si>
  <si>
    <t xml:space="preserve"> 25.11.2025 11:09:00</t>
  </si>
  <si>
    <t xml:space="preserve"> REF:19aba0f2f2d03b64 AGENCY FT FRO M IBRAHIM ABDARAHMAN YUSUF TO SHAO DU AB17640581482414002754:Shokat:D N/A</t>
  </si>
  <si>
    <t xml:space="preserve"> 19,186,201.34</t>
  </si>
  <si>
    <t xml:space="preserve"> 25.11.2025 11:30:00</t>
  </si>
  <si>
    <t xml:space="preserve"> REF:19aba2303e38b9b4 SIMAPP FT FRO M GODSON MWELINDE BAIJABOROBI TO S HAODU N/A</t>
  </si>
  <si>
    <t xml:space="preserve"> 17,980,201.34</t>
  </si>
  <si>
    <t xml:space="preserve"> 25.11.2025 11:35:00</t>
  </si>
  <si>
    <t xml:space="preserve"> REF:19aba275548d9af5 SIMAPP FT FRO M GODSON MWELINDE BAIJABOROBI TO S HAODU N/A</t>
  </si>
  <si>
    <t xml:space="preserve"> 17,420,201.34</t>
  </si>
  <si>
    <t xml:space="preserve"> 25.11.2025 12:28:00</t>
  </si>
  <si>
    <t xml:space="preserve"> CASH DEPOSIT BY ONESMO KABONGE - SHAODU BUILDING MATERIAL LIMITED CASH-TELLER 2627-TZS:IRINGA DONE AT TZ0013508</t>
  </si>
  <si>
    <t xml:space="preserve"> 12,200,000.00</t>
  </si>
  <si>
    <t xml:space="preserve"> 61,023,201.34</t>
  </si>
  <si>
    <t xml:space="preserve"> 25.11.2025 12:56:00</t>
  </si>
  <si>
    <t xml:space="preserve"> REF:19aba712efc579a0 SIMAPP FT FRO M MWANAIDI ATHUMANI MRUTU TO SHAOD U Hussein N/A</t>
  </si>
  <si>
    <t xml:space="preserve"> 48,823,201.34</t>
  </si>
  <si>
    <t xml:space="preserve"> 25.11.2025 12:59:00</t>
  </si>
  <si>
    <t xml:space="preserve"> REF:19aba74103ed1a96 AGENCY FT FRO M MWANAIDI ATHUMANI MRUTU TO SHAOD U AB17640647592441842640:Hussein:M alipo N/A</t>
  </si>
  <si>
    <t xml:space="preserve"> 41,823,201.34</t>
  </si>
  <si>
    <t xml:space="preserve"> 25.11.2025 13:47:00</t>
  </si>
  <si>
    <t xml:space="preserve"> REF:19abaa0420ae59f3 SIMAPP FT FRO M JONAS JUSTIN KIMARIO TO SHAODU N/A</t>
  </si>
  <si>
    <t xml:space="preserve"> 58,153,201.34</t>
  </si>
  <si>
    <t xml:space="preserve"> 25.11.2025 14:36:00</t>
  </si>
  <si>
    <t xml:space="preserve"> REF:19abacd31dbe79ca SIMAPP FT FRO M FRANCO MOLOLO MWAKABUTA TO SHAOD U N/A</t>
  </si>
  <si>
    <t xml:space="preserve"> 49,453,201.34</t>
  </si>
  <si>
    <t xml:space="preserve"> 25.11.2025 14:40:00</t>
  </si>
  <si>
    <t xml:space="preserve"> REF:19abad0d1e8178c6 SIMAPP FT FRO M HASHIM IDDY RAMADHANI TO SHAODU N/A</t>
  </si>
  <si>
    <t xml:space="preserve"> 55,043,201.34</t>
  </si>
  <si>
    <t xml:space="preserve"> 25.11.2025 14:43:00</t>
  </si>
  <si>
    <t xml:space="preserve"> REF:19abad3924bbd87d SIMAPP FT FRO M FRANCO MOLOLO MWAKABUTA TO SHAOD U N/A</t>
  </si>
  <si>
    <t xml:space="preserve"> 53,583,201.34</t>
  </si>
  <si>
    <t xml:space="preserve"> 25.11.2025 15:25:00</t>
  </si>
  <si>
    <t xml:space="preserve"> REF:19abafa075c228ba ESB TIPS HALO TEL 506-3899452201 255620782100 HA WA RAMADHANI KEJO TO SHAODU BUILDI NG MATERIAL LIMITED</t>
  </si>
  <si>
    <t xml:space="preserve"> 51,953,201.34</t>
  </si>
  <si>
    <t xml:space="preserve"> 25.11.2025 16:54:00</t>
  </si>
  <si>
    <t xml:space="preserve"> REF:19abb4b8717feb8b IB FT FROM SH AODU BUILDING MATERIAL TO XINGHAO PURCHASE</t>
  </si>
  <si>
    <t xml:space="preserve"> -50,146,798.66</t>
  </si>
  <si>
    <t xml:space="preserve"> 25.11.2025 16:58:00</t>
  </si>
  <si>
    <t xml:space="preserve"> REF:19abb4ef5f62f85b IB FT FROM SH AODU BUILDING MATERIAL TO GLOBAL PURCHASE</t>
  </si>
  <si>
    <t xml:space="preserve"> -15,146,798.66</t>
  </si>
  <si>
    <t xml:space="preserve"> 25.11.2025 18:03:00</t>
  </si>
  <si>
    <t xml:space="preserve"> REF:19abb8a6af0adaeb SIMAPP FT FRO M NESTO PASTORY TARIMO TO SHAODU N/A</t>
  </si>
  <si>
    <t xml:space="preserve"> 715,000.00</t>
  </si>
  <si>
    <t xml:space="preserve"> 48,124,601.34</t>
  </si>
  <si>
    <t xml:space="preserve"> 25.11.2025 21:39:00</t>
  </si>
  <si>
    <t xml:space="preserve"> REF:19abc504f944e9e7 ESB TIPS YAS/ ZANTEL 501-25350342224681 25571193 798 ALUMINIUM. PROFILE TO SHAODU BUILDING MATERIAL LIMITED</t>
  </si>
  <si>
    <t xml:space="preserve"> 26.11.2025 00:00:00</t>
  </si>
  <si>
    <t xml:space="preserve"> 47,409,601.34</t>
  </si>
  <si>
    <t xml:space="preserve"> 25.11.2025 22:32:00</t>
  </si>
  <si>
    <t xml:space="preserve"> REF:19abc807a5b8b9c0 SIMAPP FT FRO M SWEDI ANDREA MWENDA TO SHAODU N /A</t>
  </si>
  <si>
    <t xml:space="preserve"> 1,777,700.00</t>
  </si>
  <si>
    <t xml:space="preserve"> 46,716,601.34</t>
  </si>
  <si>
    <t xml:space="preserve"> 26.11.2025 07:50:00</t>
  </si>
  <si>
    <t xml:space="preserve"> REF:19abe7f6ed6bea20 SIMAPP FT FRO M SIGNATURE PRIVATE LIMITED TO SHA ODU hardware N/A</t>
  </si>
  <si>
    <t xml:space="preserve"> 44,938,901.34</t>
  </si>
  <si>
    <t xml:space="preserve"> 26.11.2025 07:57:00</t>
  </si>
  <si>
    <t xml:space="preserve"> REF:19abe86463606b1c SIMAPP FT FRO M YAQUTAH JUZER JAMALEE TO SHAODU N/A</t>
  </si>
  <si>
    <t xml:space="preserve"> 34,938,901.34</t>
  </si>
  <si>
    <t xml:space="preserve"> 26.11.2025 08:22:00</t>
  </si>
  <si>
    <t xml:space="preserve"> REF:19abe9cc9c92c937 AGENCY FT FRO M ISACK MINZI MABELA TO SHAODU AB1 7641345370419657419:Msangi:Akiba N /A</t>
  </si>
  <si>
    <t xml:space="preserve"> 25,938,901.34</t>
  </si>
  <si>
    <t xml:space="preserve"> 26.11.2025 09:41:00</t>
  </si>
  <si>
    <t xml:space="preserve"> REF:19abee4fd456eabf SIMAPP FT FRO M MWANAISHA AMIRI MGOSI TO SHAODU N/A</t>
  </si>
  <si>
    <t xml:space="preserve"> 39,098,901.34</t>
  </si>
  <si>
    <t xml:space="preserve"> 26.11.2025 10:41:00</t>
  </si>
  <si>
    <t xml:space="preserve"> FUND TRANSFER FROM SHAODU BUILDING MATERIAL LIMITED TRANSFER DONE AT TZ0013427</t>
  </si>
  <si>
    <t xml:space="preserve"> 38,473,901.34</t>
  </si>
  <si>
    <t xml:space="preserve"> 26.11.2025 11:20:00</t>
  </si>
  <si>
    <t xml:space="preserve"> 19abf40297278bc4 CARD FUND TRANSFE R AGENCY AB17641452437427196549:Ma lipo ya vifaa</t>
  </si>
  <si>
    <t xml:space="preserve"> 49,051,901.34</t>
  </si>
  <si>
    <t xml:space="preserve"> 26.11.2025 11:27:00</t>
  </si>
  <si>
    <t xml:space="preserve"> REF:19abf46694a6b846 SIMAPP FT FRO M MWANAISHA AMIRI MGOSI TO SHAODU N/A</t>
  </si>
  <si>
    <t xml:space="preserve"> 669,000.00</t>
  </si>
  <si>
    <t xml:space="preserve"> 42,551,901.34</t>
  </si>
  <si>
    <t xml:space="preserve"> 26.11.2025 12:16:00</t>
  </si>
  <si>
    <t xml:space="preserve"> REF:19abf73803dbd9bc ESB TIPS YAS/ ZANTEL 501-25905436812985 25571302 7260 DEOGRATIAS MSANGI TO SHAODU B UILDING MATERIAL LIMITED</t>
  </si>
  <si>
    <t xml:space="preserve"> 41,882,901.34</t>
  </si>
  <si>
    <t xml:space="preserve"> 26.11.2025 13:27:00</t>
  </si>
  <si>
    <t xml:space="preserve"> REF:19abfb414fb25be0 AGENCY FT FRO M DAVID R MARTIN TO SHAODU AB17641 528408127734742:Ezra:Others N/A</t>
  </si>
  <si>
    <t xml:space="preserve"> 14,170,000.00</t>
  </si>
  <si>
    <t xml:space="preserve"> 71,682,901.34</t>
  </si>
  <si>
    <t xml:space="preserve"> 26.11.2025 14:10:00</t>
  </si>
  <si>
    <t xml:space="preserve"> REF:19abfdb287258935 AGENCY FT FRO M PETRO GODWIN SARUNI TO SHAODU AB 17641554013447561394:Mlanga:Kuweka N/A</t>
  </si>
  <si>
    <t xml:space="preserve"> 57,512,901.34</t>
  </si>
  <si>
    <t xml:space="preserve"> 26.11.2025 15:21:00</t>
  </si>
  <si>
    <t xml:space="preserve"> REF:19ac01c61fdcd8e0 AGENCY FT FRO M MOSHI CHARLES MAGANDA TO SHAODU AB17641596762842858750:Shedrack Th omas:Kuweka N/A</t>
  </si>
  <si>
    <t xml:space="preserve"> 11,780,000.00</t>
  </si>
  <si>
    <t xml:space="preserve"> 85,132,901.34</t>
  </si>
  <si>
    <t xml:space="preserve"> 26.11.2025 15:58:00</t>
  </si>
  <si>
    <t xml:space="preserve"> REF:19ac03e529146b6c SIMAPP FT FRO M VERONICA VICENT SENY TO SHAODU N/A</t>
  </si>
  <si>
    <t xml:space="preserve"> 73,352,901.34</t>
  </si>
  <si>
    <t xml:space="preserve"> 26.11.2025 16:24:00</t>
  </si>
  <si>
    <t xml:space="preserve"> REF:19ac055f8954890d AGENCY FT FRO M LUCIA K MWORIA TO SHAODU AB17641 634465405048367:Magige:A N/A</t>
  </si>
  <si>
    <t xml:space="preserve"> 73,252,901.34</t>
  </si>
  <si>
    <t xml:space="preserve"> 26.11.2025 16:39:00</t>
  </si>
  <si>
    <t xml:space="preserve"> REF:19ac063dc7179950 ESB TIPS NMB 016-251RTO3253300005 25110053114 J UMAA ABDALLAH MANGOLE TO SHAODU BUILDING MATERIAL LIMITED</t>
  </si>
  <si>
    <t xml:space="preserve"> 70,642,901.34</t>
  </si>
  <si>
    <t xml:space="preserve"> 26.11.2025 17:02:00</t>
  </si>
  <si>
    <t xml:space="preserve"> REF:19ac078a5a3219ff SIMAPP FT FRO M ONEBEST BUILD MATERI AND GEN SUP TO SHAODU N/A</t>
  </si>
  <si>
    <t xml:space="preserve"> 102,532,301.34</t>
  </si>
  <si>
    <t xml:space="preserve"> 26.11.2025 17:07:00</t>
  </si>
  <si>
    <t xml:space="preserve"> REF:19ac07dda6bf7ba7 ESB TIPS YAS/ ZANTEL 501-25893886715893 25571226 550 YUSUF MURTAZA TO SHAODU BUILDI NG MATERIAL LIMITED</t>
  </si>
  <si>
    <t xml:space="preserve"> 2,319,700.00</t>
  </si>
  <si>
    <t xml:space="preserve"> 102,232,301.34</t>
  </si>
  <si>
    <t xml:space="preserve"> 26.11.2025 17:29:00</t>
  </si>
  <si>
    <t xml:space="preserve"> REF:19ac091ee2ea99a7 IB FT FROM E KAD INVESTMENT CO LTD TO SHAODU</t>
  </si>
  <si>
    <t xml:space="preserve"> 13,350,000.00</t>
  </si>
  <si>
    <t xml:space="preserve"> 99,912,601.34</t>
  </si>
  <si>
    <t xml:space="preserve"> 26.11.2025 17:45:00</t>
  </si>
  <si>
    <t xml:space="preserve"> REF:19ac0a0a60e21bb4 IB FT FROM SH AODU BUILDING MATERIAL TO GOODWILL PURCHASE</t>
  </si>
  <si>
    <t xml:space="preserve"> 41,381,478.00</t>
  </si>
  <si>
    <t xml:space="preserve"> -86,200,354.66</t>
  </si>
  <si>
    <t xml:space="preserve"> 26.11.2025 17:48:00</t>
  </si>
  <si>
    <t xml:space="preserve"> REF:19ac0a3730ae0a21 IB FT FROM SH AODU BUILDING MATERIAL TO XINGHAO PURCHASE</t>
  </si>
  <si>
    <t xml:space="preserve"> -44,818,876.66</t>
  </si>
  <si>
    <t xml:space="preserve"> 26.11.2025 20:13:00</t>
  </si>
  <si>
    <t xml:space="preserve"> REF:19ac1284cc9049bc SIMAPP FT FRO M SWEDI ANDREA MWENDA TO SHAODU N /A</t>
  </si>
  <si>
    <t xml:space="preserve"> 483,800.00</t>
  </si>
  <si>
    <t xml:space="preserve"> 664,923.34</t>
  </si>
  <si>
    <t xml:space="preserve"> 26.11.2025 20:16:00</t>
  </si>
  <si>
    <t xml:space="preserve"> REF:19ac12ad183e4a0c SIMAPP FT FRO M FURAHA MWANYARUKE NJABILI TO SHA ODU N/A</t>
  </si>
  <si>
    <t xml:space="preserve"> 5,664,923.34</t>
  </si>
  <si>
    <t xml:space="preserve"> 27.11.2025 08:28:00</t>
  </si>
  <si>
    <t xml:space="preserve"> REF:19ac3c86b070c987 SIMAPP FT FRO M CHEN GUANYING TO SHAODU N/A</t>
  </si>
  <si>
    <t xml:space="preserve"> 27.11.2025 00:00:00</t>
  </si>
  <si>
    <t xml:space="preserve"> 6,594,923.34</t>
  </si>
  <si>
    <t xml:space="preserve"> 27.11.2025 08:38:00</t>
  </si>
  <si>
    <t xml:space="preserve"> REF:19ac3d228cb358b1 IB FT FROM MW AMBA COMMERCIALWORKS LT TO SHAODU LULU CEMENT</t>
  </si>
  <si>
    <t xml:space="preserve"> 8,054,923.34</t>
  </si>
  <si>
    <t xml:space="preserve"> 27.11.2025 10:54:00</t>
  </si>
  <si>
    <t xml:space="preserve"> REF:19ac44e7a9b9fadf AGENCY FT FRO M FREDY MWIKWABE MANG'ERA TO SHAOD U AB17642300653759725360:SIGELA NY ANDA SAYI:MWEKAJI N/A</t>
  </si>
  <si>
    <t xml:space="preserve"> 10,654,923.34</t>
  </si>
  <si>
    <t xml:space="preserve"> 27.11.2025 11:48:00</t>
  </si>
  <si>
    <t xml:space="preserve"> REF:19ac47fe621b09fd SIMUSSD FT FR OM ABDALLAH JUMA NGOMA TO SHAODU N/A</t>
  </si>
  <si>
    <t xml:space="preserve"> 11,654,923.34</t>
  </si>
  <si>
    <t xml:space="preserve"> 27.11.2025 11:56:00</t>
  </si>
  <si>
    <t xml:space="preserve"> REF:19ac48775fdc5be9 IB FT FROM SH AODU BUILDING MATERIAL TO KILI PU RCHASE</t>
  </si>
  <si>
    <t xml:space="preserve"> 9,704,923.34</t>
  </si>
  <si>
    <t xml:space="preserve"> 27.11.2025 12:30:00</t>
  </si>
  <si>
    <t xml:space="preserve"> REF:19ac4a62b60aa9cd SIMAPP FT FRO M THEODORA HENRY JOSEPH TO SHAODU Tiles N/A</t>
  </si>
  <si>
    <t xml:space="preserve"> 287,000.00</t>
  </si>
  <si>
    <t xml:space="preserve"> 9,991,923.34</t>
  </si>
  <si>
    <t xml:space="preserve"> 27.11.2025 12:55:00</t>
  </si>
  <si>
    <t xml:space="preserve"> REF:19ac4bdacb7e49d9 SIMAPP FT FRO M CORNIE PRODUCTS TO SHAODU N/A</t>
  </si>
  <si>
    <t xml:space="preserve"> 11,451,923.34</t>
  </si>
  <si>
    <t xml:space="preserve"> 27.11.2025 14:30:00</t>
  </si>
  <si>
    <t xml:space="preserve"> REF:19ac514050f1d9d6 SIMAPP FT FRO M REVOCATUS PETER MSANDAWE TO SHAO DU N/A</t>
  </si>
  <si>
    <t xml:space="preserve"> 11,737,923.34</t>
  </si>
  <si>
    <t xml:space="preserve"> 27.11.2025 14:56:00</t>
  </si>
  <si>
    <t xml:space="preserve"> REF:19ac52bb934c1bab SIMAPP FT FRO M MWANAISHA AMIRI MGOSI TO SHAODU N/A</t>
  </si>
  <si>
    <t xml:space="preserve"> 784,500.00</t>
  </si>
  <si>
    <t xml:space="preserve"> 12,522,423.34</t>
  </si>
  <si>
    <t xml:space="preserve"> 27.11.2025 15:14:00</t>
  </si>
  <si>
    <t xml:space="preserve"> REF:19ac53cbb36279d0 SIMUSSD FT FR OM WEJEH COMPANY LIMITED TO SHAODU N/A</t>
  </si>
  <si>
    <t xml:space="preserve"> 17,122,423.34</t>
  </si>
  <si>
    <t xml:space="preserve"> 27.11.2025 15:34:00</t>
  </si>
  <si>
    <t xml:space="preserve"> REF:19ac54f013bd6918 SIMAPP FT FRO M MICHAEL TRYPHONE BUKURU TO SHAOD U N/A</t>
  </si>
  <si>
    <t xml:space="preserve"> 4,760,000.00</t>
  </si>
  <si>
    <t xml:space="preserve"> 21,882,423.34</t>
  </si>
  <si>
    <t xml:space="preserve"> 27.11.2025 15:59:00</t>
  </si>
  <si>
    <t xml:space="preserve"> REF:19ac565b7a30e81b SIMAPP FT FRO M FURAHA MWANYARUKE NJABILI TO SHA ODU N/A</t>
  </si>
  <si>
    <t xml:space="preserve"> 2,643,000.00</t>
  </si>
  <si>
    <t xml:space="preserve"> 24,525,423.34</t>
  </si>
  <si>
    <t xml:space="preserve"> 27.11.2025 17:01:00</t>
  </si>
  <si>
    <t xml:space="preserve"> REF:19ac59e43d10abc5 IB FT AT XRAT E 2520 FROM SHAODU TO SHAODU BUILD ING MATERIAL LIMITED RENT</t>
  </si>
  <si>
    <t xml:space="preserve"> 24,025,423.34</t>
  </si>
  <si>
    <t xml:space="preserve"> 27.11.2025 17:04:00</t>
  </si>
  <si>
    <t xml:space="preserve"> REF:19ac5a1888942ae5 IB FT AT XRAT E 2520 FROM SHAODU TO SHAODU BUILD ING MATERIAL LIMITED RENT</t>
  </si>
  <si>
    <t xml:space="preserve"> 25,423.34</t>
  </si>
  <si>
    <t xml:space="preserve"> 27.11.2025 21:02:00</t>
  </si>
  <si>
    <t xml:space="preserve"> REF:19ac67b59f9519f6 AGENCY FT FRO M CHRISTER THOMAS LUGENGE TO SHAOD U AB17642665633349610266:Jumanne:M alipo ya cement N/A</t>
  </si>
  <si>
    <t xml:space="preserve"> 1,606,000.00</t>
  </si>
  <si>
    <t xml:space="preserve"> 1,631,423.34</t>
  </si>
  <si>
    <t xml:space="preserve"> 27.11.2025 21:24:00</t>
  </si>
  <si>
    <t xml:space="preserve"> REF:19ac68eddf971abd SIMAPP FT FRO M SWEDI ANDREA MWENDA TO SHAODU N /A</t>
  </si>
  <si>
    <t xml:space="preserve"> 28.11.2025 00:00:00</t>
  </si>
  <si>
    <t xml:space="preserve"> 2,668,000.00</t>
  </si>
  <si>
    <t xml:space="preserve"> 4,299,423.34</t>
  </si>
  <si>
    <t xml:space="preserve"> 28.11.2025 07:50:00</t>
  </si>
  <si>
    <t xml:space="preserve"> REF:19ac8cc9ae5299e6 ESB TIPS YAS/ ZANTEL 501-25185977323819 25571302 7260 DEOGRATIAS MSANGI TO SHAODU B UILDING MATERIAL LIMITED</t>
  </si>
  <si>
    <t xml:space="preserve"> 5,759,423.34</t>
  </si>
  <si>
    <t xml:space="preserve"> 28.11.2025 09:52:00</t>
  </si>
  <si>
    <t xml:space="preserve"> REF:19ac93bd21e2ab83 IB FT FROM KI NG FINISHING HOUSE CO L TO SHAODU payment</t>
  </si>
  <si>
    <t xml:space="preserve"> 4,704,000.00</t>
  </si>
  <si>
    <t xml:space="preserve"> 10,463,423.34</t>
  </si>
  <si>
    <t xml:space="preserve"> 28.11.2025 10:34:00</t>
  </si>
  <si>
    <t xml:space="preserve"> REF:19ac96254e87e86b AGENCY FT FRO M NEEMA SAUL NKYA TO SHAODU AB1764 3152553277302271:Elly:Pay N/A</t>
  </si>
  <si>
    <t xml:space="preserve"> 11,923,423.34</t>
  </si>
  <si>
    <t xml:space="preserve"> REF:19ac962891d9bb00 AGENCY FT FRO M JOSEPH AMANI NGAULE TO SHAODU AB 17643152687607637049:Blasiusi:Kuwe ka N/A</t>
  </si>
  <si>
    <t xml:space="preserve"> 14,503,423.34</t>
  </si>
  <si>
    <t xml:space="preserve"> 28.11.2025 10:44:00</t>
  </si>
  <si>
    <t xml:space="preserve"> REF:19ac96bd776a3b75 ESB TIPS SELC OM BANK 035-112864V4G 552510396023 4 GEORGE PETER TO SHAODU BUILDING MATERIAL LIMITED</t>
  </si>
  <si>
    <t xml:space="preserve"> 3,585,000.00</t>
  </si>
  <si>
    <t xml:space="preserve"> 18,088,423.34</t>
  </si>
  <si>
    <t xml:space="preserve"> 28.11.2025 11:40:00</t>
  </si>
  <si>
    <t xml:space="preserve"> REF:19ac99ed50b16866 AGENCY FT FRO M JOSEPH AMANI NGAULE TO SHAODU AB 17643192204168708717:Blasius:Kuwek a N/A</t>
  </si>
  <si>
    <t xml:space="preserve"> 18,128,423.34</t>
  </si>
  <si>
    <t xml:space="preserve"> 28.11.2025 11:57:00</t>
  </si>
  <si>
    <t xml:space="preserve"> REF:19ac9ae10c167b80 AGENCY FT FRO M MWALUCO DANIEL DAUD TO SHAODU AB 17643202185141905251:Livingstone:D eposit N/A</t>
  </si>
  <si>
    <t xml:space="preserve"> 728,000.00</t>
  </si>
  <si>
    <t xml:space="preserve"> 18,856,423.34</t>
  </si>
  <si>
    <t xml:space="preserve"> 28.11.2025 13:12:00</t>
  </si>
  <si>
    <t xml:space="preserve"> REF:19ac9f343e649831 AGENCY FT FRO M BERTOLD BEDA KISHE TO SHAODU AB1 7643247537322290581:KISHE HARDWARE :Malipo N/A</t>
  </si>
  <si>
    <t xml:space="preserve"> 20,316,423.34</t>
  </si>
  <si>
    <t xml:space="preserve"> 28.11.2025 15:44:00</t>
  </si>
  <si>
    <t xml:space="preserve"> REF:19aca7de719548f9 SIMAPP FT FRO M REVOCATUS PETER MSANDAWE TO SHAO DU N/A</t>
  </si>
  <si>
    <t xml:space="preserve"> 122,000.00</t>
  </si>
  <si>
    <t xml:space="preserve"> 20,438,423.34</t>
  </si>
  <si>
    <t xml:space="preserve"> 28.11.2025 16:23:00</t>
  </si>
  <si>
    <t xml:space="preserve"> REF:19acaa206d5d1bbc SIMAPP FT FRO M EDWARD MATINDE PAULO TO SHAODU N/A</t>
  </si>
  <si>
    <t xml:space="preserve"> 20,698,423.34</t>
  </si>
  <si>
    <t xml:space="preserve"> 28.11.2025 16:46:00</t>
  </si>
  <si>
    <t xml:space="preserve"> REF:19acab6a9e78db98 AGENCY FT FRO M EMMANUEL PROSPER MALLYA TO SHAOD U AB17643375595572815283:Mama kess y:Dep N/A</t>
  </si>
  <si>
    <t xml:space="preserve"> 23,078,423.34</t>
  </si>
  <si>
    <t xml:space="preserve"> 28.11.2025 17:47:00</t>
  </si>
  <si>
    <t xml:space="preserve"> REF:19acaeecb972db27 IB FT FROM SH AODU BUILDING MATERIAL TO XINGHAO PURCHASE</t>
  </si>
  <si>
    <t xml:space="preserve"> 23,000,000.00</t>
  </si>
  <si>
    <t xml:space="preserve"> 78,423.34</t>
  </si>
  <si>
    <t xml:space="preserve"> 28.11.2025 19:33:00</t>
  </si>
  <si>
    <t xml:space="preserve"> REF:19acb5052c37c88c AGENCY FT FRO M EMMANUEL PROSPER MALLYA TO SHAOD U AB17643476297148214099:Mama kess y:Dep N/A</t>
  </si>
  <si>
    <t xml:space="preserve"> 478,423.34</t>
  </si>
  <si>
    <t xml:space="preserve"> 28.11.2025 21:18:00</t>
  </si>
  <si>
    <t xml:space="preserve"> REF:19acbafb3cd76bb4 SIMAPP FT FRO M SWEDI ANDREA MWENDA TO SHAODU N /A</t>
  </si>
  <si>
    <t xml:space="preserve"> 29.11.2025 00:00:00</t>
  </si>
  <si>
    <t xml:space="preserve"> 796,423.34</t>
  </si>
  <si>
    <t xml:space="preserve"> 29.11.2025 08:58:00</t>
  </si>
  <si>
    <t xml:space="preserve"> REF:19ace313df3bea8d AGENCY FT FRO M SAM AB SAM TO SHAODU AB176439592 43768734406:Msuya:Malipo ya cement N/A</t>
  </si>
  <si>
    <t xml:space="preserve"> 2,256,423.34</t>
  </si>
  <si>
    <t xml:space="preserve"> 29.11.2025 09:15:00</t>
  </si>
  <si>
    <t xml:space="preserve"> REF:19ace40c890df939 SIMAPP FT FRO M YOSHUA WARETA KAGOSE TO SHAODU N/A</t>
  </si>
  <si>
    <t xml:space="preserve"> 5,092,000.00</t>
  </si>
  <si>
    <t xml:space="preserve"> 7,348,423.34</t>
  </si>
  <si>
    <t xml:space="preserve"> 29.11.2025 09:33:00</t>
  </si>
  <si>
    <t xml:space="preserve"> REF:19ace5148a83b95d AGENCY FT FRO M ISACK MINZI MABELA TO SHAODU AB1 7643980241126068768:Msangi:Akiba N /A</t>
  </si>
  <si>
    <t xml:space="preserve"> 8,808,423.34</t>
  </si>
  <si>
    <t xml:space="preserve"> 29.11.2025 09:47:00</t>
  </si>
  <si>
    <t xml:space="preserve"> REF:19ace5d6a8265a0e SIMAPP FT FRO M NESTO PASTORY TARIMO TO SHAODU N/A</t>
  </si>
  <si>
    <t xml:space="preserve"> 8,886,423.34</t>
  </si>
  <si>
    <t xml:space="preserve"> 29.11.2025 09:54:00</t>
  </si>
  <si>
    <t xml:space="preserve"> REF:19ace647acdcb8d9 SIMAPP FT FRO M MARIAM OTHUMAN AWADHI TO SHAODU cement 100pcs N/A</t>
  </si>
  <si>
    <t xml:space="preserve"> 10,346,423.34</t>
  </si>
  <si>
    <t xml:space="preserve"> 29.11.2025 10:49:00</t>
  </si>
  <si>
    <t xml:space="preserve"> REF:19ace966889b1af6 ESB TIPS NBC 015-DT25112921396531 040174061820 SHIKUNZY BANTU TO SHAODU BUILDING MATERIAL LIMITED</t>
  </si>
  <si>
    <t xml:space="preserve"> 10,459,423.34</t>
  </si>
  <si>
    <t xml:space="preserve"> 29.11.2025 10:52:00</t>
  </si>
  <si>
    <t xml:space="preserve"> REF:19ace9997064485f ESB TIPS YAS/ ZANTEL 501-25893312906638 25571157 168 CORNIE KIT TO SHAODU BUILDING MATERIAL LIMITED</t>
  </si>
  <si>
    <t xml:space="preserve"> 11,919,423.34</t>
  </si>
  <si>
    <t xml:space="preserve"> 29.11.2025 11:01:00</t>
  </si>
  <si>
    <t xml:space="preserve"> REF:19acea1c31662b95 SIMAPP FT FRO M REHEMA HARRY MKENDA TO SHAODU N /A</t>
  </si>
  <si>
    <t xml:space="preserve"> 12,399,423.34</t>
  </si>
  <si>
    <t xml:space="preserve"> 29.11.2025 11:11:00</t>
  </si>
  <si>
    <t xml:space="preserve"> REF:19aceaab7ad569a4 SIMAPP FT FRO M ALLEN CHRISTIAN NOMBO TO SHAODU N/A</t>
  </si>
  <si>
    <t xml:space="preserve"> 778,500.00</t>
  </si>
  <si>
    <t xml:space="preserve"> 13,177,923.34</t>
  </si>
  <si>
    <t xml:space="preserve"> 29.11.2025 11:18:00</t>
  </si>
  <si>
    <t xml:space="preserve"> REF:19aceb13b860aa32 SIMAPP FT FRO M ROJAS BALTAZARI MINJA TO SHAODU N/A</t>
  </si>
  <si>
    <t xml:space="preserve"> 23,177,923.34</t>
  </si>
  <si>
    <t xml:space="preserve"> 29.11.2025 11:24:00</t>
  </si>
  <si>
    <t xml:space="preserve"> REF:19aceb65eca39aa4 AGENCY FT FRO M SOFTECH ACCESSORIES TO SHAODU AB 17644046481887262303:RAYMOND NLILW A:Deposits N/A</t>
  </si>
  <si>
    <t xml:space="preserve"> 24,637,923.34</t>
  </si>
  <si>
    <t xml:space="preserve"> 29.11.2025 11:25:00</t>
  </si>
  <si>
    <t xml:space="preserve"> REF:19aceb7800d42a59 AGENCY FT FRO M IMI HARDWARE TO SHAODU AB1764404 7227852427436:BAYUGILE:Kuweka N/A</t>
  </si>
  <si>
    <t xml:space="preserve"> 33,237,923.34</t>
  </si>
  <si>
    <t xml:space="preserve"> 29.11.2025 11:30:00</t>
  </si>
  <si>
    <t xml:space="preserve"> REF:19acebbc08592a6f IB FT FROM SH AODU BUILDING MATERIAL TO KEDA PU RCHASE</t>
  </si>
  <si>
    <t xml:space="preserve"> 27,829,665.26</t>
  </si>
  <si>
    <t xml:space="preserve"> 5,408,258.08</t>
  </si>
  <si>
    <t xml:space="preserve"> 29.11.2025 11:33:00</t>
  </si>
  <si>
    <t xml:space="preserve"> REF:19acebeeef685b62 AGENCY FT FRO M ROGASIANI ALFRED SHIRIMA TO SHAO DU AB17644052098847593045:ESTIM:De posit N/A</t>
  </si>
  <si>
    <t xml:space="preserve"> 7,433,258.08</t>
  </si>
  <si>
    <t xml:space="preserve"> 29.11.2025 11:47:00</t>
  </si>
  <si>
    <t xml:space="preserve"> REF:19acecbd3ebd9a6f IB FT FROM NP MENGELE INVESTMENT TO SHAODU Kio o</t>
  </si>
  <si>
    <t xml:space="preserve"> 10,620,000.00</t>
  </si>
  <si>
    <t xml:space="preserve"> 18,053,258.08</t>
  </si>
  <si>
    <t xml:space="preserve"> 29.11.2025 12:04:00</t>
  </si>
  <si>
    <t xml:space="preserve"> REF:19acedba20225926 AGENCY FT FRO M ESROM W NDABAGILILE TO SHAODU AB 17644070909344921014:Simon:Dp N/A</t>
  </si>
  <si>
    <t xml:space="preserve"> 20,053,258.08</t>
  </si>
  <si>
    <t xml:space="preserve"> 29.11.2025 12:12:00</t>
  </si>
  <si>
    <t xml:space="preserve"> REF:19acee30cbf46b35 IB FT FROM ZA MAMA LIMITED TO SHAODU TILES FOR YARD</t>
  </si>
  <si>
    <t xml:space="preserve"> 7,632,000.00</t>
  </si>
  <si>
    <t xml:space="preserve"> 27,685,258.08</t>
  </si>
  <si>
    <t xml:space="preserve"> 29.11.2025 12:39:00</t>
  </si>
  <si>
    <t xml:space="preserve"> REF:19acefbbaa385ba6 SIMAPP FT FRO M JANGWA NICODEM MWADUMA TO SHAODU N/A</t>
  </si>
  <si>
    <t xml:space="preserve"> 3,475,000.00</t>
  </si>
  <si>
    <t xml:space="preserve"> 31,160,258.08</t>
  </si>
  <si>
    <t xml:space="preserve"> 29.11.2025 14:05:00</t>
  </si>
  <si>
    <t xml:space="preserve"> REF:19acf49b6dfd69ed IB FT FROM SH AODU BUILDING MATERIAL TO ADELINA REFUND</t>
  </si>
  <si>
    <t xml:space="preserve"> 406,500.00</t>
  </si>
  <si>
    <t xml:space="preserve"> 30,753,758.08</t>
  </si>
  <si>
    <t xml:space="preserve"> 29.11.2025 14:47:00</t>
  </si>
  <si>
    <t xml:space="preserve"> REF:19acf701cf1ba80f SIMAPP FT FRO M GOODLUCK MRINDOKO FUE TO SHAODU N/A</t>
  </si>
  <si>
    <t xml:space="preserve"> 1,174,000.00</t>
  </si>
  <si>
    <t xml:space="preserve"> 31,927,758.08</t>
  </si>
  <si>
    <t xml:space="preserve"> 29.11.2025 15:00:00</t>
  </si>
  <si>
    <t xml:space="preserve"> REF:19acf7c023994821 SIMAPP FT FRO M GOODLUCK MRINDOKO FUE TO SHAODU N/A</t>
  </si>
  <si>
    <t xml:space="preserve"> 56,000.00</t>
  </si>
  <si>
    <t xml:space="preserve"> 31,983,758.08</t>
  </si>
  <si>
    <t xml:space="preserve"> 29.11.2025 18:14:00</t>
  </si>
  <si>
    <t xml:space="preserve"> REF:19ad02dc2e4479a4 IB FT FROM SH AODU BUILDING MATERIAL TO XINGHAO PURCHASE</t>
  </si>
  <si>
    <t xml:space="preserve"> 983,758.08</t>
  </si>
  <si>
    <t xml:space="preserve"> 29.11.2025 19:54:00</t>
  </si>
  <si>
    <t xml:space="preserve"> REF:19ad08a0696dd8ec SIMAPP FT FRO M JUMA ABDALLAH MAKOTA TO SHAODU N/A</t>
  </si>
  <si>
    <t xml:space="preserve"> 1,238,758.08</t>
  </si>
  <si>
    <t xml:space="preserve"> 29.11.2025 20:34:00</t>
  </si>
  <si>
    <t xml:space="preserve"> REF:19ad0ae563e83b07 SIMAPP FT FRO M SWEDI ANDREA MWENDA TO SHAODU N /A</t>
  </si>
  <si>
    <t xml:space="preserve"> 30.11.2025 00:00:00</t>
  </si>
  <si>
    <t xml:space="preserve"> 2,074,758.08</t>
  </si>
  <si>
    <t xml:space="preserve"> 30.11.2025 15:01:00</t>
  </si>
  <si>
    <t xml:space="preserve"> REF:19ad4a391380d8bf SIMAPP FT FRO M SWEDI ANDREA MWENDA TO SHAODU N /A</t>
  </si>
  <si>
    <t xml:space="preserve"> 2,194,758.08</t>
  </si>
  <si>
    <t xml:space="preserve"> 30.11.2025 15:17:00</t>
  </si>
  <si>
    <t xml:space="preserve"> REF:19ad4b22cd3fe8db AGENCY FT FRO M HADIJA MIDUGU MUSSA TO SHAODU AB 17645050365714559733:Nestor:Deposi t N/A</t>
  </si>
  <si>
    <t xml:space="preserve"> 2,512,758.08</t>
  </si>
  <si>
    <t xml:space="preserve"> 30.11.2025 15:49:00</t>
  </si>
  <si>
    <t xml:space="preserve"> REF:19ad4cfc8b9bcb1c SIMAPP FT FRO M JUMA ABDALLAH MAKOTA TO SHAODU N/A</t>
  </si>
  <si>
    <t xml:space="preserve"> 2,597,758.08</t>
  </si>
  <si>
    <t xml:space="preserve"> 30.11.2025 15:58:00</t>
  </si>
  <si>
    <t xml:space="preserve"> REF:19ad4d78e6c8bbe7 ESB TIPS YAS/ ZANTEL 501-25650388354696 25571193 798 ALUMINIUM. PROFILE TO SHAODU BUILDING MATERIAL LIMITED</t>
  </si>
  <si>
    <t xml:space="preserve"> 2,612,758.08</t>
  </si>
  <si>
    <t xml:space="preserve"> 01.12.2025 08:48:00</t>
  </si>
  <si>
    <t xml:space="preserve"> REF:19ad87496684598a AGENCY FT FROM DENIS FREDRICK LIGOMA TO SHAODUAB17645681098708251907:Seth:Save N/A</t>
  </si>
  <si>
    <t xml:space="preserve"> 01.12.2025 00:00:00</t>
  </si>
  <si>
    <t xml:space="preserve"> 4,072,758.08</t>
  </si>
  <si>
    <t xml:space="preserve"> 01.12.2025 09:13:00</t>
  </si>
  <si>
    <t xml:space="preserve"> REF:19ad88b7298d9954 AGENCY FT FROM SSAMWEL HENRY RINGO TO SHAODU AB17645696082431848713:Mama Rutha:Cash dp N/A</t>
  </si>
  <si>
    <t xml:space="preserve"> 4,230,000.00</t>
  </si>
  <si>
    <t xml:space="preserve"> 8,302,758.08</t>
  </si>
  <si>
    <t xml:space="preserve"> 01.12.2025 09:37:00</t>
  </si>
  <si>
    <t xml:space="preserve"> REF:19ad8a11b1ef48ff SIMAPP FT FROM ABISAI EMANUEL PANDE TO SHAODU malpo ya alluminium profile N/A</t>
  </si>
  <si>
    <t xml:space="preserve"> 219,500.00</t>
  </si>
  <si>
    <t xml:space="preserve"> 8,522,258.08</t>
  </si>
  <si>
    <t xml:space="preserve"> 01.12.2025 11:28:00</t>
  </si>
  <si>
    <t xml:space="preserve"> REF:19ad9070e592693f AGENCY FT FROM BERTOLD BEDA KISHE TO SHAODU AB17645777089689065154:BRUNO:Malipo ya cement N/A</t>
  </si>
  <si>
    <t xml:space="preserve"> 9,982,258.08</t>
  </si>
  <si>
    <t xml:space="preserve"> 01.12.2025 11:59:00</t>
  </si>
  <si>
    <t xml:space="preserve"> REF:19ad92322c890ad5 AGENCY FT FROM THEREZA JUMA KAZIGE TO SHAODU AB17645795493316480281:Kassim:Dp N/A</t>
  </si>
  <si>
    <t xml:space="preserve"> 13,622,258.08</t>
  </si>
  <si>
    <t xml:space="preserve"> 01.12.2025 12:12:00</t>
  </si>
  <si>
    <t xml:space="preserve"> REF:19ad92f28f4e5876 SIMAPP FT FROM WINFRIDA CHRISTIAN MAHAVA TO SHAODU hela ya mzigo wa kioo N/A</t>
  </si>
  <si>
    <t xml:space="preserve"> 17,472,258.08</t>
  </si>
  <si>
    <t xml:space="preserve"> 01.12.2025 12:27:00</t>
  </si>
  <si>
    <t xml:space="preserve"> REF:19ad93cc5dd86b32 SIMAPP FT FRO M STEPHEN MICHAEL MUNISHI TO SHAOD U purchases of squire pipes N/A</t>
  </si>
  <si>
    <t xml:space="preserve"> 20,722,258.08</t>
  </si>
  <si>
    <t xml:space="preserve"> 01.12.2025 12:48:00</t>
  </si>
  <si>
    <t xml:space="preserve"> REF:19ad94fd6e7c4824 SIMAPP FT FRO M FRANCO MOLOLO MWAKABUTA TO SHAOD U N/A</t>
  </si>
  <si>
    <t xml:space="preserve"> 474,000.00</t>
  </si>
  <si>
    <t xml:space="preserve"> 21,196,258.08</t>
  </si>
  <si>
    <t xml:space="preserve"> 01.12.2025 13:30:00</t>
  </si>
  <si>
    <t xml:space="preserve"> REF:19ad977206a5ea66 SIMAPP FT FRO M STEPHEN MICHAEL MUNISHI TO SHAOD U purchases of squire pipes N/A</t>
  </si>
  <si>
    <t xml:space="preserve"> 23,196,258.08</t>
  </si>
  <si>
    <t xml:space="preserve"> 01.12.2025 13:31:00</t>
  </si>
  <si>
    <t xml:space="preserve"> REF:19ad977574747998 AGENCY FT FRO M VERONICA EMMANUEL CHINGO TO SHAO DU AB17645850675077891407:CASH:Dep osits N/A</t>
  </si>
  <si>
    <t xml:space="preserve"> 24,236,258.08</t>
  </si>
  <si>
    <t xml:space="preserve"> 01.12.2025 13:34:00</t>
  </si>
  <si>
    <t xml:space="preserve"> REF:19ad97a41820e9f3 SIMAPP FT FRO M JAMES JOSEPH TEMBA TO SHAODU Unu nuzi wa Cementi mifuko 100 N/A</t>
  </si>
  <si>
    <t xml:space="preserve"> 25,756,258.08</t>
  </si>
  <si>
    <t xml:space="preserve"> 01.12.2025 14:43:00</t>
  </si>
  <si>
    <t xml:space="preserve"> REF:19ad9b9f937cea43 AGENCY FT FRO M BAHATI S MERCHIORY TO SHAODU AB1 7645894345716624266:Ezra:Kuweka N/ A</t>
  </si>
  <si>
    <t xml:space="preserve"> 2,570,000.00</t>
  </si>
  <si>
    <t xml:space="preserve"> 28,326,258.08</t>
  </si>
  <si>
    <t xml:space="preserve"> 01.12.2025 15:17:00</t>
  </si>
  <si>
    <t xml:space="preserve"> REF:19ad9d8e7fb21a4f SIMAPP FT FRO M ALLEN CHRISTIAN NOMBO TO SHAODU N/A</t>
  </si>
  <si>
    <t xml:space="preserve"> 267,000.00</t>
  </si>
  <si>
    <t xml:space="preserve"> 28,593,258.08</t>
  </si>
  <si>
    <t xml:space="preserve"> 01.12.2025 16:19:00</t>
  </si>
  <si>
    <t xml:space="preserve"> 28,588,074.44</t>
  </si>
  <si>
    <t xml:space="preserve"> REF: 190c0110131f14c1 CHARGE:BATCH PAYMENT VIA INTBNK EventTypeCharge</t>
  </si>
  <si>
    <t xml:space="preserve"> 28,559,276.44</t>
  </si>
  <si>
    <t xml:space="preserve"> REF: 190c0110131f14c1 IB BATCH: 11162482011225 salary</t>
  </si>
  <si>
    <t xml:space="preserve"> 4,829,336.00</t>
  </si>
  <si>
    <t xml:space="preserve"> 23,729,940.44</t>
  </si>
  <si>
    <t xml:space="preserve"> 01.12.2025 16:30:00</t>
  </si>
  <si>
    <t xml:space="preserve"> REF:19ada1b80696a98f AGENCY FT FRO M CHRISTOPHER MATHEW NKUU TO SHAOD U AB17645958261239139496:Swai:Kuwe ka N/A</t>
  </si>
  <si>
    <t xml:space="preserve"> 25,189,940.44</t>
  </si>
  <si>
    <t xml:space="preserve"> 01.12.2025 17:03:00</t>
  </si>
  <si>
    <t xml:space="preserve"> REF:19ada39d30ac5868 SIMAPP FT FRO M NOLLASCO FAILOS NDAMKA TO SHAODU malipo ya tiles 7box N/A</t>
  </si>
  <si>
    <t xml:space="preserve"> 27,769,940.44</t>
  </si>
  <si>
    <t xml:space="preserve"> 01.12.2025 17:55:00</t>
  </si>
  <si>
    <t xml:space="preserve"> REF:19ada69a3a97490e IB FT FROM SH AODU BUILDING MATERIAL TO GOODWILL PURCHASE</t>
  </si>
  <si>
    <t xml:space="preserve"> 7,769,940.44</t>
  </si>
  <si>
    <t xml:space="preserve"> 01.12.2025 18:02:00</t>
  </si>
  <si>
    <t xml:space="preserve"> REF:19ada6f710220b22 IB FT FROM SH AODU BUILDING MATERIAL TO NOLLASCO REFUND</t>
  </si>
  <si>
    <t xml:space="preserve"> 5,189,940.44</t>
  </si>
  <si>
    <t xml:space="preserve"> 01.12.2025 21:19:00</t>
  </si>
  <si>
    <t xml:space="preserve"> REF:19adb244ff3d1991 SIMAPP FT FRO M SWEDI ANDREA MWENDA TO SHAODU N /A</t>
  </si>
  <si>
    <t xml:space="preserve"> 02.12.2025 00:00:00</t>
  </si>
  <si>
    <t xml:space="preserve"> 1,765,500.00</t>
  </si>
  <si>
    <t xml:space="preserve"> 6,955,440.44</t>
  </si>
  <si>
    <t xml:space="preserve"> 02.12.2025 08:33:00</t>
  </si>
  <si>
    <t xml:space="preserve"> REF:19add8d41178cb0a SIMAPP FT FRO M HASHIM IDDY RAMADHANI TO SHAODU N/A</t>
  </si>
  <si>
    <t xml:space="preserve"> 2,482,000.00</t>
  </si>
  <si>
    <t xml:space="preserve"> 9,437,440.44</t>
  </si>
  <si>
    <t xml:space="preserve"> 02.12.2025 09:40:00</t>
  </si>
  <si>
    <t xml:space="preserve"> REF:19addca3b6b8e80a SIMAPP FT FRO M NOLLASCO FAILOS NDAMKA TO SHAODU malipo ya tiles 7box N/A</t>
  </si>
  <si>
    <t xml:space="preserve"> 258,000.00</t>
  </si>
  <si>
    <t xml:space="preserve"> 9,695,440.44</t>
  </si>
  <si>
    <t xml:space="preserve"> REF:19addcacdc353bdf SIMUSSD FT FR OM NASSORO SHABANI SHIGELLA TO SHA ODU N/A</t>
  </si>
  <si>
    <t xml:space="preserve"> 3,337,000.00</t>
  </si>
  <si>
    <t xml:space="preserve"> 13,032,440.44</t>
  </si>
  <si>
    <t xml:space="preserve"> 02.12.2025 09:51:00</t>
  </si>
  <si>
    <t xml:space="preserve"> REF:19addd4bd02ae912 SIMAPP FT FRO M FEISAL NASSIR ISMAIL TO SHAODU N/A</t>
  </si>
  <si>
    <t xml:space="preserve"> 14,072,440.44</t>
  </si>
  <si>
    <t xml:space="preserve"> 02.12.2025 10:17:00</t>
  </si>
  <si>
    <t xml:space="preserve"> REF:19addec75de83ad0 ESB TIPS NBC 015-DT25120221484216 040174061820 SHIKUNZY BANTU TO SHAODU BUILDING MATERIAL LIMITED</t>
  </si>
  <si>
    <t xml:space="preserve"> 15,772,440.44</t>
  </si>
  <si>
    <t xml:space="preserve"> 02.12.2025 10:24:00</t>
  </si>
  <si>
    <t xml:space="preserve"> REF:19addf2c4c2ecbde ESB TIPS NBC 015-DT25120221484429 040174061820 SHIKUNZY BANTU TO SHAODU BUILDING MATERIAL LIMITED</t>
  </si>
  <si>
    <t xml:space="preserve"> 15,979,440.44</t>
  </si>
  <si>
    <t xml:space="preserve"> 02.12.2025 11:07:00</t>
  </si>
  <si>
    <t xml:space="preserve"> REF:19ade1a3090e3815 AGENCY FT FRO M ISACK MINZI MABELA TO SHAODU AB1 7646628486404073321:Msangi:Akib N/ A</t>
  </si>
  <si>
    <t xml:space="preserve"> 17,439,440.44</t>
  </si>
  <si>
    <t xml:space="preserve"> 02.12.2025 11:08:00</t>
  </si>
  <si>
    <t xml:space="preserve"> REF:19ade1ad36f958e5 SIMAPP FT FRO M FRANCO MOLOLO MWAKABUTA TO SHAOD U N/A</t>
  </si>
  <si>
    <t xml:space="preserve"> 19,279,440.44</t>
  </si>
  <si>
    <t xml:space="preserve"> 02.12.2025 11:16:00</t>
  </si>
  <si>
    <t xml:space="preserve"> REF:19ade22603d72a62 IB FT FROM E KAD INVESTMENT CO LTD TO SHAODU</t>
  </si>
  <si>
    <t xml:space="preserve"> 26,279,440.44</t>
  </si>
  <si>
    <t xml:space="preserve"> 02.12.2025 11:24:00</t>
  </si>
  <si>
    <t xml:space="preserve"> REF:19ade2977907e8ca SIMAPP FT FRO M INNOCENT J KIKONGE TO SHAODU mal ipo ya aluminium N/A</t>
  </si>
  <si>
    <t xml:space="preserve"> 26,587,440.44</t>
  </si>
  <si>
    <t xml:space="preserve"> 02.12.2025 11:41:00</t>
  </si>
  <si>
    <t xml:space="preserve"> REF:19ade38e6eecbac4 SIMUSSD FT FR OM EXSON BEFORE MWENISONGOLE TO SH AODU N/A</t>
  </si>
  <si>
    <t xml:space="preserve"> 851,800.00</t>
  </si>
  <si>
    <t xml:space="preserve"> 27,439,240.44</t>
  </si>
  <si>
    <t xml:space="preserve"> 02.12.2025 11:48:00</t>
  </si>
  <si>
    <t xml:space="preserve"> REF:19ade3fa4e604b66 AGENCY FT FRO M MELKIZEDECK G THEODORY TO SHAODU AB17646653036474919026:Denic kivu yo:Paid N/A</t>
  </si>
  <si>
    <t xml:space="preserve"> 28,169,240.44</t>
  </si>
  <si>
    <t xml:space="preserve"> 02.12.2025 12:53:00</t>
  </si>
  <si>
    <t xml:space="preserve"> REF:19ade7b65eed4b46 IB FT FROM DE OGRATIAS PROCHES TARIMO TO SHAODU Payment by dide</t>
  </si>
  <si>
    <t xml:space="preserve"> 37,969,240.44</t>
  </si>
  <si>
    <t xml:space="preserve"> 02.12.2025 13:01:00</t>
  </si>
  <si>
    <t xml:space="preserve"> REF:19ade82ca1f0d9c6 SIMUSSD FT FR OM MWANAISHA AMIRI MGOSI TO SHAODU N/A</t>
  </si>
  <si>
    <t xml:space="preserve"> 39,734,240.44</t>
  </si>
  <si>
    <t xml:space="preserve"> 02.12.2025 13:10:00</t>
  </si>
  <si>
    <t xml:space="preserve"> REF:19ade8ac77f6c88e AGENCY FT FRO M JACKLINE NICKSON KAMNDE TO SHAOD U AB17646702277344288403:January:K uweka N/A</t>
  </si>
  <si>
    <t xml:space="preserve"> 4,887,900.00</t>
  </si>
  <si>
    <t xml:space="preserve"> 44,622,140.44</t>
  </si>
  <si>
    <t xml:space="preserve"> 02.12.2025 13:57:00</t>
  </si>
  <si>
    <t xml:space="preserve"> REF:19adeb5b87268bbb AGENCY FT FRO M DAVID R MARTIN TO SHAODU AB17646 730416739657828:Ezra:Deposits N/A</t>
  </si>
  <si>
    <t xml:space="preserve"> 4,405,000.00</t>
  </si>
  <si>
    <t xml:space="preserve"> 49,027,140.44</t>
  </si>
  <si>
    <t xml:space="preserve"> 02.12.2025 14:43:00</t>
  </si>
  <si>
    <t xml:space="preserve"> REF:19adedf9ca1daa21 AGENCY FT FRO M MSHIRI KHATIBU KIHWELO TO SHAODU AB17646757873711886877:Mwageni:Ma lipo N/A</t>
  </si>
  <si>
    <t xml:space="preserve"> 49,987,140.44</t>
  </si>
  <si>
    <t xml:space="preserve"> 02.12.2025 14:52:00</t>
  </si>
  <si>
    <t xml:space="preserve"> REF:19adee8a07538928 AGENCY FT FRO M MELKIZEDECK G THEODORY TO SHAODU AB17646763781168582480:Denis:Paid N/A</t>
  </si>
  <si>
    <t xml:space="preserve"> 104,000.00</t>
  </si>
  <si>
    <t xml:space="preserve"> 50,091,140.44</t>
  </si>
  <si>
    <t xml:space="preserve"> 02.12.2025 14:57:00</t>
  </si>
  <si>
    <t xml:space="preserve"> REF:19adeec747e22a83 AGENCY FT FRO M SAM AB SAM TO SHAODU AB176467662 86067377747:Msuya:Malipo ya saruji N/A</t>
  </si>
  <si>
    <t xml:space="preserve"> 51,551,140.44</t>
  </si>
  <si>
    <t xml:space="preserve"> 02.12.2025 15:54:00</t>
  </si>
  <si>
    <t xml:space="preserve"> REF:19adf20eb2532848 AGENCY FT FRO M FREDICK WILLIAM RWEGASIRA TO SHA ODU AB17646800668197335024:Neema:C ash deposit N/A</t>
  </si>
  <si>
    <t xml:space="preserve"> 53,011,140.44</t>
  </si>
  <si>
    <t xml:space="preserve"> 02.12.2025 16:23:00</t>
  </si>
  <si>
    <t xml:space="preserve"> REF:19adf3b878285981 AGENCY FT FRO M THOMAS SHAO &amp; HIS KIDS TO SHAODU AB17646818111289510948:Kitali:Pay N/A</t>
  </si>
  <si>
    <t xml:space="preserve"> 53,737,140.44</t>
  </si>
  <si>
    <t xml:space="preserve"> 02.12.2025 17:35:00</t>
  </si>
  <si>
    <t xml:space="preserve"> REF:19adf7d6cc066862 SIMAPP FT FRO M JUMA ABDALLAH MAKOTA TO SHAODU N/A</t>
  </si>
  <si>
    <t xml:space="preserve"> 53,897,140.44</t>
  </si>
  <si>
    <t xml:space="preserve"> 02.12.2025 18:25:00</t>
  </si>
  <si>
    <t xml:space="preserve"> REF:19adfab2c0ce9a35 IB FT FROM SH AODU BUILDING MATERIAL TO EVERBRIG HT PURCHASE</t>
  </si>
  <si>
    <t xml:space="preserve"> 3,897,140.44</t>
  </si>
  <si>
    <t xml:space="preserve"> 02.12.2025 21:21:00</t>
  </si>
  <si>
    <t xml:space="preserve"> REF:19ae04c61c90f855 SIMAPP FT FRO M ISSA RIDHIWANI MFINANGA TO SHAOD U N/A</t>
  </si>
  <si>
    <t xml:space="preserve"> 03.12.2025 00:00:00</t>
  </si>
  <si>
    <t xml:space="preserve"> 264,500.00</t>
  </si>
  <si>
    <t xml:space="preserve"> 4,161,640.44</t>
  </si>
  <si>
    <t xml:space="preserve"> 02.12.2025 21:25:00</t>
  </si>
  <si>
    <t xml:space="preserve"> REF:19ae04f9fac4eb96 SIMAPP FT FRO M ISSA RIDHIWANI MFINANGA TO SHAOD U N/A</t>
  </si>
  <si>
    <t xml:space="preserve"> 42,000.00</t>
  </si>
  <si>
    <t xml:space="preserve"> 4,203,640.44</t>
  </si>
  <si>
    <t xml:space="preserve"> 03.12.2025 08:15:00</t>
  </si>
  <si>
    <t xml:space="preserve"> REF:19ae2a2bbd5f3a40 SIMAPP FT FRO M SWEDI ANDREA MWENDA TO SHAODU N /A</t>
  </si>
  <si>
    <t xml:space="preserve"> 193,700.00</t>
  </si>
  <si>
    <t xml:space="preserve"> 4,397,340.44</t>
  </si>
  <si>
    <t xml:space="preserve"> 03.12.2025 08:33:00</t>
  </si>
  <si>
    <t xml:space="preserve"> REF:19ae2b34e2590be6 AGENCY FT FRO M BERTOLD BEDA KISHE TO SHAODU AB1 7647399912857699760:BERTOLD KISHE: Malipo ya cement N/A</t>
  </si>
  <si>
    <t xml:space="preserve"> 5,857,340.44</t>
  </si>
  <si>
    <t xml:space="preserve"> 03.12.2025 08:34:00</t>
  </si>
  <si>
    <t xml:space="preserve"> REF:19ae2b4665d23b4c SIMAPP FT FRO M JUSTINI ANTONY SAMBA TO SHAODU N/A</t>
  </si>
  <si>
    <t xml:space="preserve"> 7,317,340.44</t>
  </si>
  <si>
    <t xml:space="preserve"> 03.12.2025 09:31:00</t>
  </si>
  <si>
    <t xml:space="preserve"> REF:19ae2e8e0a199902 ESB TIPS YAS/ ZANTEL 501-25991658176607 25571226 550 YUSUF MURTAZA TO SHAODU BUILDI NG MATERIAL LIMITED</t>
  </si>
  <si>
    <t xml:space="preserve"> 7,737,340.44</t>
  </si>
  <si>
    <t xml:space="preserve"> 03.12.2025 10:26:00</t>
  </si>
  <si>
    <t xml:space="preserve"> REF:19ae31b01495c960 SIMAPP FT FRO M SHECKY MOHAMEDI NGWILIZI TO SHAO DU N/A</t>
  </si>
  <si>
    <t xml:space="preserve"> 2,247,000.00</t>
  </si>
  <si>
    <t xml:space="preserve"> 9,984,340.44</t>
  </si>
  <si>
    <t xml:space="preserve"> 03.12.2025 10:35:00</t>
  </si>
  <si>
    <t xml:space="preserve"> REF:19ae3236e3324aa0 AGENCY FT FRO M ISACK MINZI MABELA TO SHAODU AB1 7647473405332695073:Msangi:Akiba N /A</t>
  </si>
  <si>
    <t xml:space="preserve"> 11,444,340.44</t>
  </si>
  <si>
    <t xml:space="preserve"> 03.12.2025 10:49:00</t>
  </si>
  <si>
    <t xml:space="preserve"> REF:19ae330142e488ea SIMAPP FT FRO M FRANK LUCAS NKILILA TO SHAODU N /A</t>
  </si>
  <si>
    <t xml:space="preserve"> 11,567,340.44</t>
  </si>
  <si>
    <t xml:space="preserve"> 03.12.2025 10:52:00</t>
  </si>
  <si>
    <t xml:space="preserve"> REF:19ae332daf86bacb AGENCY FT FRO M ZEBEDAYO PETRO MKELA TO SHAODU A B17647483514974352957:Masawe:Weka N/A</t>
  </si>
  <si>
    <t xml:space="preserve"> 2,993,000.00</t>
  </si>
  <si>
    <t xml:space="preserve"> 14,560,340.44</t>
  </si>
  <si>
    <t xml:space="preserve"> 03.12.2025 11:00:00</t>
  </si>
  <si>
    <t xml:space="preserve"> REF:19ae33a1eb4f29ba SIMAPP FT FRO M MAXIMILLIANI EUGEN KIMARO TO SHA ODU lulu cement N/A</t>
  </si>
  <si>
    <t xml:space="preserve"> 17,520,340.44</t>
  </si>
  <si>
    <t xml:space="preserve"> 03.12.2025 12:52:00</t>
  </si>
  <si>
    <t xml:space="preserve"> REF:19ae3a0f8dd739b9 SIMAPP FT FRO M JOSEPH JOSEPH GAMBI TO SHAODU N /A</t>
  </si>
  <si>
    <t xml:space="preserve"> 17,824,340.44</t>
  </si>
  <si>
    <t xml:space="preserve"> 03.12.2025 13:00:00</t>
  </si>
  <si>
    <t xml:space="preserve"> REF:19ae3a842d080b8e AGENCY FT FRO M BERTOLD BEDA KISHE TO SHAODU AB1 7647560459106716977:Baraka:Malipo ya cement N/A</t>
  </si>
  <si>
    <t xml:space="preserve"> 19,284,340.44</t>
  </si>
  <si>
    <t xml:space="preserve"> 03.12.2025 13:42:00</t>
  </si>
  <si>
    <t xml:space="preserve"> REF:19ae3cea2cfc6ba6 SIMAPP FT FRO M PRISCUS SEVERINE LASWAY TO SHAOD U N/A</t>
  </si>
  <si>
    <t xml:space="preserve"> 21,474,340.44</t>
  </si>
  <si>
    <t xml:space="preserve"> 03.12.2025 13:55:00</t>
  </si>
  <si>
    <t xml:space="preserve"> REF:19ae3da145687967 SIMAPP FT FRO M FRANCO MOLOLO MWAKABUTA TO SHAOD U N/A</t>
  </si>
  <si>
    <t xml:space="preserve"> 3,655,000.00</t>
  </si>
  <si>
    <t xml:space="preserve"> 25,129,340.44</t>
  </si>
  <si>
    <t xml:space="preserve"> 03.12.2025 15:33:00</t>
  </si>
  <si>
    <t xml:space="preserve"> REF:19ae43418aa15866 AGENCY FT FRO M PATRICK PHILIPO SANGA TO SHAODU AB17647652099155364283:NARDI:Malip o N/A</t>
  </si>
  <si>
    <t xml:space="preserve"> 27,129,340.44</t>
  </si>
  <si>
    <t xml:space="preserve"> 03.12.2025 17:56:00</t>
  </si>
  <si>
    <t xml:space="preserve"> REF:19ae4b6e7543388b IB FT FROM SH AODU BUILDING MATERIAL TO XINGHAO PURCHASE</t>
  </si>
  <si>
    <t xml:space="preserve"> 129,340.44</t>
  </si>
  <si>
    <t xml:space="preserve"> 03.12.2025 18:36:00</t>
  </si>
  <si>
    <t xml:space="preserve"> REF:19ae4dbf05daf8f2 AGENCY FT FRO M EMMANUEL PROSPER MALLYA TO SHAOD U AB17647762098777966115:Mama kess y:Dp N/A</t>
  </si>
  <si>
    <t xml:space="preserve"> 1,324,000.00</t>
  </si>
  <si>
    <t xml:space="preserve"> 1,453,340.44</t>
  </si>
  <si>
    <t>225 - Mlimani City - Cash Deposit - SARA MWATEBELA!! From KNGKONG INTERNATIONAL CO LTD</t>
  </si>
  <si>
    <t>225CHDP251180542</t>
  </si>
  <si>
    <t>TZS 100000.00</t>
  </si>
  <si>
    <t>243 - Gongo la Mboto - Funds Transfer  - 29 04 12 11 33 FUND-TRANSFER NMBMobileProd Accessories !! From GILBERT AROBOGASTI TARIMO =&gt; KNGKONG INTERNATIONAL CO LTD</t>
  </si>
  <si>
    <t>243FTM3251190501</t>
  </si>
  <si>
    <t>TZS 790000.00</t>
  </si>
  <si>
    <t>101 - NMB Head Office - Cash Deposit Agency banking - 2904 15 24 48 agency @53010022719@TPS900 Trx ID PS1689844323  Ter ID 5305124272   Description kuweka!! From KNGKONG INTERNATIONAL CO LTD =&gt; JOSHUA GREGORY PUNGU</t>
  </si>
  <si>
    <t>101AGD325119A5DA</t>
  </si>
  <si>
    <t>939000.00</t>
  </si>
  <si>
    <t>TZS 1729000.00</t>
  </si>
  <si>
    <t>225 - Mlimani City - Balance Enquiry Commission - Balance Enquiry Fee on 09-MAY-2025</t>
  </si>
  <si>
    <t>225BENQ25129HDI9</t>
  </si>
  <si>
    <t>1949.16</t>
  </si>
  <si>
    <t>TZS 1727050.84</t>
  </si>
  <si>
    <t>225 - Mlimani City - VAT Payable on Comm and Fees - Balance Enquiry Fee on 09-MAY-2025</t>
  </si>
  <si>
    <t>350.84</t>
  </si>
  <si>
    <t>TZS 1726700.00</t>
  </si>
  <si>
    <t xml:space="preserve">225 - Mlimani City - Cheque Book Charges - </t>
  </si>
  <si>
    <t>225IC26TZS 00001</t>
  </si>
  <si>
    <t>36900.00</t>
  </si>
  <si>
    <t>TZS 1689800.00</t>
  </si>
  <si>
    <t xml:space="preserve">225 - Mlimani City - VAT Payable on Comm and Fees - </t>
  </si>
  <si>
    <t>225IC28TZS 00001</t>
  </si>
  <si>
    <t>7380.00</t>
  </si>
  <si>
    <t>TZS 1682420.00</t>
  </si>
  <si>
    <t xml:space="preserve">225 - Mlimani City - Stamp duty Charges - </t>
  </si>
  <si>
    <t>225IC37TZS 00001</t>
  </si>
  <si>
    <t>TZS 1672420.00</t>
  </si>
  <si>
    <t>225IC74TZS 00001</t>
  </si>
  <si>
    <t>4100.00</t>
  </si>
  <si>
    <t>TZS 1668320.00</t>
  </si>
  <si>
    <t>230 - Airport - Cash Deposit - JUMA ABDUL - AKIBA!! From KNGKONG INTERNATIONAL CO LTD</t>
  </si>
  <si>
    <t>230CHDP251410535</t>
  </si>
  <si>
    <t>37500000.00</t>
  </si>
  <si>
    <t>TZS 39168320.00</t>
  </si>
  <si>
    <t>101 - NMB Head Office - Cash Deposit Agency banking - 2105 17 51 17 agency @52810019811@TPS900 Trx ID PS1719422826  Ter ID 5285111065   Description mange malipo!! From KNGKONG INTERNATIONAL CO LTD =&gt; RENATUSI LAZARO KASANGA</t>
  </si>
  <si>
    <t>101AGD4251415227</t>
  </si>
  <si>
    <t>3447000.00</t>
  </si>
  <si>
    <t>TZS 42615320.00</t>
  </si>
  <si>
    <t>101 - NMB Head Office - Cash Deposit Agency banking - 2305 14 08 16 agency @52810018799@TPS900 Trx ID PS1722158020  Ter ID 5285112301   Description malipo ya sele!! From KNGKONG INTERNATIONAL CO LTD =&gt; IBRAHIM HENDRY SHOO</t>
  </si>
  <si>
    <t>101AGD225143B3YJ</t>
  </si>
  <si>
    <t>TZS 43025320.00</t>
  </si>
  <si>
    <t>230 - Airport - Cash Deposit - JUMA ABDUL -  DEPOST !! From KNGKONG INTERNATIONAL CO LTD</t>
  </si>
  <si>
    <t>230CHDP251430072</t>
  </si>
  <si>
    <t>TZS 63025320.00</t>
  </si>
  <si>
    <t>201 - Bank House - Funds Transfer  - 23 05 14 47 23 FUND-TRANSFER NMBMobileProd null!! From YUSUPH JERICO MWAKATOBE =&gt; KNGKONG INTERNATIONAL CO LTD</t>
  </si>
  <si>
    <t>201FTM2251430200</t>
  </si>
  <si>
    <t>TZS 63065320.00</t>
  </si>
  <si>
    <t>530 - Kambarage - Funds Transfer  - 23 05 18 34 41 FUND-TRANSFER NMBMobileProd null!! From CHARLES CHRISTIAN MULISA =&gt; KNGKONG INTERNATIONAL CO LTD</t>
  </si>
  <si>
    <t>530FTM2251430520</t>
  </si>
  <si>
    <t>75000.00</t>
  </si>
  <si>
    <t>TZS 63140320.00</t>
  </si>
  <si>
    <t>517 - Mazengo - Funds Transfer  - 23 05 18 39 54 FUND-TRANSFER NMBMobileProd Buying tiles!! From JUMA NYONO HAKIKA =&gt; KNGKONG INTERNATIONAL CO LTD</t>
  </si>
  <si>
    <t>517FTM3251430197</t>
  </si>
  <si>
    <t>TZS 63588320.00</t>
  </si>
  <si>
    <t>101 - NMB Head Office - Cash Deposit Agency banking - 2305 20 14 40 agency @50510032024@TPS900 Trx ID PS1722975893  Ter ID 5055469365579   Description VICTOR!! From KNGKONG INTERNATIONAL CO LTD =&gt; LEANDRY SULLEY QAMBESH</t>
  </si>
  <si>
    <t>101AGD225143F0AV</t>
  </si>
  <si>
    <t>183500.00</t>
  </si>
  <si>
    <t>TZS 63771820.00</t>
  </si>
  <si>
    <t>101 - NMB Head Office - Cash Deposit Agency banking - 2405 09 42 44 agency @51710071029@TPS900 Trx ID PS1723289184  Ter ID 5175113788   Description Marick Tarimo!! From KNGKONG INTERNATIONAL CO LTD =&gt; HENDRY GASPER MTEI</t>
  </si>
  <si>
    <t>101AGD4251437612</t>
  </si>
  <si>
    <t>TZS 71771820.00</t>
  </si>
  <si>
    <t>101 - NMB Head Office - Cash Deposit Agency banking - 2405 11 30 47 agency @52010068558@TPS900 Trx ID PS1723546543  Ter ID 5205469465977   Description kingkong dodoma shop!! From KNGKONG INTERNATIONAL CO LTD =&gt; DINA DAUDI MSHOSHO</t>
  </si>
  <si>
    <t>101AGD5251440177</t>
  </si>
  <si>
    <t>TZS 89771820.00</t>
  </si>
  <si>
    <t>101 - NMB Head Office - Cash Deposit Agency banking - 2405 11 31 45 agency @52010068558@TPS900 Trx ID PS1723548743  Ter ID 5205469465977   Description kingkong dodoma shop!! From KNGKONG INTERNATIONAL CO LTD =&gt; DINA DAUDI MSHOSHO</t>
  </si>
  <si>
    <t>101AGD5251440683</t>
  </si>
  <si>
    <t>TZS 99771820.00</t>
  </si>
  <si>
    <t>613 - Mwanjelwa - Cash Deposit - FLOAT!! From KNGKONG INTERNATIONAL CO LTD</t>
  </si>
  <si>
    <t>613CHDP251440535</t>
  </si>
  <si>
    <t>TZS 121771820.00</t>
  </si>
  <si>
    <t>243 - Gongo la Mboto - Funds Transfer  - 24 05 12 56 14 FUND-TRANSFER NMBMobileProd Accessories !! From GILBERT AROBOGASTI TARIMO =&gt; KNGKONG INTERNATIONAL CO LTD</t>
  </si>
  <si>
    <t>243FTM4251440014</t>
  </si>
  <si>
    <t>1121000.00</t>
  </si>
  <si>
    <t>TZS 122892820.00</t>
  </si>
  <si>
    <t>517 - Mazengo - Funds Transfer  - 25 05 10 29 54 FUND-TRANSFER NMBMobileProd Malipo ya tiles !! From HAMZA ZUBERI BARAKULA =&gt; KNGKONG INTERNATIONAL CO LTD</t>
  </si>
  <si>
    <t>517FTM4251450506</t>
  </si>
  <si>
    <t>TZS 124892820.00</t>
  </si>
  <si>
    <t>517 - Mazengo - Funds Transfer  - 25 05 10 30 45 FUND-TRANSFER NMBMobileProd Malipo ya tiles !! From HAMZA ZUBERI BARAKULA =&gt; KNGKONG INTERNATIONAL CO LTD</t>
  </si>
  <si>
    <t>517FTM2251450564</t>
  </si>
  <si>
    <t>113500.00</t>
  </si>
  <si>
    <t>TZS 125006320.00</t>
  </si>
  <si>
    <t>101 - NMB Head Office - Cash Deposit Agency banking - 2505 11 12 17 agency @51710071029@TPS900 Trx ID PS1724956141  Ter ID 5175113788   Description Marick Tarimo!! From KNGKONG INTERNATIONAL CO LTD =&gt; HENDRY GASPER MTEI</t>
  </si>
  <si>
    <t>101AGD4251450006</t>
  </si>
  <si>
    <t>6519000.00</t>
  </si>
  <si>
    <t>TZS 131525320.00</t>
  </si>
  <si>
    <t>225m22525145P026</t>
  </si>
  <si>
    <t>TZS 131512320.00</t>
  </si>
  <si>
    <t>225m22525145P029</t>
  </si>
  <si>
    <t>TZS 131509980.01</t>
  </si>
  <si>
    <t>225 - Mlimani City - Outgoing Funds Transfer - Sender's Ref  TJA3S42ABP =&gt; Ultimate Beneficiary  /0150270597200 * GOODWILL TZ CERZMI CO LTD =&gt; Remittance Info  WAREHOUSE RENT</t>
  </si>
  <si>
    <t>225IBOT251460010</t>
  </si>
  <si>
    <t>58860000.00</t>
  </si>
  <si>
    <t>TZS 72649980.01</t>
  </si>
  <si>
    <r>
      <t xml:space="preserve">KINGKONG </t>
    </r>
    <r>
      <rPr>
        <sz val="10"/>
        <rFont val="宋体"/>
        <charset val="134"/>
      </rPr>
      <t>一季度房租</t>
    </r>
  </si>
  <si>
    <t>225 - Mlimani City - Commission on Funds Transfer - Sender's Ref  TJA3S42ABP =&gt; Ultimate Beneficiary  /0150270597200 * GOODWILL TZ CERZMI CO LTD =&gt; Remittance Info  WAREHOUSE RENT</t>
  </si>
  <si>
    <t>TZS 72643200.35</t>
  </si>
  <si>
    <t>225 - Mlimani City - VAT Payable on Comm and Fees - Sender's Ref  TJA3S42ABP =&gt; Ultimate Beneficiary  /0150270597200 * GOODWILL TZ CERZMI CO LTD =&gt; Remittance Info  WAREHOUSE RENT</t>
  </si>
  <si>
    <t>TZS 72641980.01</t>
  </si>
  <si>
    <t>318 - Kaitaba - Funds Transfer  - 26 05 13 09 49 FUND-TRANSFER NMBMobileProd Malipo ya Tires!! From ADELLAIDA TIGANYILA DESDERY =&gt; KNGKONG INTERNATIONAL CO LTD</t>
  </si>
  <si>
    <t>318FTM3251460504</t>
  </si>
  <si>
    <t>TZS 73151980.01</t>
  </si>
  <si>
    <t>505 - Dodoma - Funds Transfer  - 26 05 13 37 45 FUND-TRANSFER NMBMobileProd Glass !! From BIGONE ALUMINIUM =&gt; KNGKONG INTERNATIONAL CO LTD</t>
  </si>
  <si>
    <t>505FTM3251460019</t>
  </si>
  <si>
    <t>807000.00</t>
  </si>
  <si>
    <t>TZS 73958980.01</t>
  </si>
  <si>
    <t>625 - Usongwe - Funds Transfer  - 26 05 14 23 05 FUND-TRANSFER NMBMobileProd null!! From IVAN MUGISHA PETER =&gt; KNGKONG INTERNATIONAL CO LTD</t>
  </si>
  <si>
    <t>625FTM3251460005</t>
  </si>
  <si>
    <t>TZS 74798980.01</t>
  </si>
  <si>
    <t>101 - NMB Head Office - Cash Deposit Agency banking - 2605 14 39 48 agency @51710044421@TPS900 Trx ID PS1726654865  Ter ID 5175469424398   Description kuweka!! From KNGKONG INTERNATIONAL CO LTD =&gt; FRANK PRONETH KAVISHE</t>
  </si>
  <si>
    <t>101AGD125146B355</t>
  </si>
  <si>
    <t>TZS 74845980.01</t>
  </si>
  <si>
    <t>225 - Mlimani City - Outgoing Funds Transfer - Sender's Ref  AAD1JMLAKA KNGKONG INTERNATIONAL CO LTD to TANZANIA EAST AFRICA GATEWAY TERMIN =&gt; Remittance Info  TRANSFPORT CHARGE</t>
  </si>
  <si>
    <t>225IBFT251460534</t>
  </si>
  <si>
    <t>1286200.00</t>
  </si>
  <si>
    <t>TZS 73559780.01</t>
  </si>
  <si>
    <r>
      <t xml:space="preserve">25GLASS </t>
    </r>
    <r>
      <rPr>
        <sz val="10"/>
        <rFont val="宋体"/>
        <charset val="134"/>
      </rPr>
      <t>运费</t>
    </r>
  </si>
  <si>
    <t>101 - NMB Head Office - Cash Deposit Agency banking - 2705 08 16 51 agency @52910000272@TPS900 Trx ID PS1727586949  Ter ID 5295329401602   Description joyce!! From KNGKONG INTERNATIONAL CO LTD =&gt; VERONICA MANKA MASSAWE</t>
  </si>
  <si>
    <t>101AGD3251470615</t>
  </si>
  <si>
    <t>TZS 75919780.01</t>
  </si>
  <si>
    <t>225 - Mlimani City - Outgoing Funds Transfer - Sender's Ref  GQSLKH7UWP KNGKONG INTERNATIONAL CO LTD to TANZANIA EAST AFRICA GATEWAY TERMIN =&gt; Remittance Info  TRANSFER CHARGE</t>
  </si>
  <si>
    <t>225IBFT251470532</t>
  </si>
  <si>
    <t>128620.00</t>
  </si>
  <si>
    <t>TZS 75791160.01</t>
  </si>
  <si>
    <t>991510242685</t>
  </si>
  <si>
    <t>225 - Mlimani City - Utility Payments - 28 05 16 03 01 IB GEPG_PAY 991510242685 Phone Number 255621078495 Name KINGKONG INTERNATIONAL COMPANY LIMITED  SUPPLY OF BUILDING MATERIALS!991510242685! From KNGKONG INTERNATIONAL CO LTD =&gt; LABOURS C</t>
  </si>
  <si>
    <t>225UTLP251480245</t>
  </si>
  <si>
    <t>290000.00</t>
  </si>
  <si>
    <t>TZS 75501160.01</t>
  </si>
  <si>
    <t>KINGKONG OSHA</t>
  </si>
  <si>
    <t>991510242694</t>
  </si>
  <si>
    <t>225 - Mlimani City - Utility Payments - 28 05 16 04 35 IB GEPG_PAY 991510242694 Phone Number 255621078495 Name KINGKONG INTERNATIONAL COMPANY LIMITED  SUPPLY OF BUILDING MATERIALS!991510242694! From KNGKONG INTERNATIONAL CO LTD =&gt; LABOURS C</t>
  </si>
  <si>
    <t>225UTLP251480246</t>
  </si>
  <si>
    <t>TZS 75061160.01</t>
  </si>
  <si>
    <t>225 - Mlimani City - Outgoing Funds Transfer - Sender's Ref  U1E7R3NT1U KNGKONG INTERNATIONAL CO LTD to GOODWILL (TANZANIA) CERAMIC CO LTD =&gt; Remittance Info  purchase</t>
  </si>
  <si>
    <t>225IBFT251480535</t>
  </si>
  <si>
    <t>TZS 5061160.01</t>
  </si>
  <si>
    <t>还款goodwill</t>
  </si>
  <si>
    <t>101 - NMB Head Office - Cash Deposit Agency banking - 2805 16 58 23 agency @52810019811@TPS900 Trx ID PS1730038747  Ter ID 5285111065   Description mange malipo!! From KNGKONG INTERNATIONAL CO LTD =&gt; RENATUSI LAZARO KASANGA</t>
  </si>
  <si>
    <t>101AGD325148B1RW</t>
  </si>
  <si>
    <t>TZS 6051160.01</t>
  </si>
  <si>
    <t>530 - Kambarage - Funds Transfer  - 29 05 12 19 41 FUND-TRANSFER NMBMobileProd Scatting !! From RICHARD JULIUS MASINI =&gt; KNGKONG INTERNATIONAL CO LTD</t>
  </si>
  <si>
    <t>530FTM2251490008</t>
  </si>
  <si>
    <t>TZS 6171160.01</t>
  </si>
  <si>
    <t>101 - NMB Head Office - TIPS Payments - Ref  003-1971ca743c16cbdc Received payment from 0152238765200 (LACKOSIA ELIGY MUSSA) on 29.05.2025 18 26 54!! From BOT TIPS CLEARING ACCOUNT =&gt; KNGKONG INTERNATIONAL CO LTD</t>
  </si>
  <si>
    <t>101TPFT25149A2RJ</t>
  </si>
  <si>
    <t>TZS 6221160.01</t>
  </si>
  <si>
    <t>101 - NMB Head Office - Cash Deposit Agency banking - 3005 11 59 19 agency @20310023709@TPS900 Trx ID PS1732478461  Ter ID 2035469395466   Description KUBE!! From KNGKONG INTERNATIONAL CO LTD =&gt; JAMILA SELEMAN MCHAURU-DIRECT AGENT</t>
  </si>
  <si>
    <t>101AGD5251500809</t>
  </si>
  <si>
    <t>12283500.00</t>
  </si>
  <si>
    <t>TZS 18504660.01</t>
  </si>
  <si>
    <t>318 - Kaitaba - Funds Transfer  - 30 05 12 01 08 FUND-TRANSFER NMBMobileProd Malipo ya Tires box 3!! From ADELLAIDA TIGANYILA DESDERY =&gt; KNGKONG INTERNATIONAL CO LTD</t>
  </si>
  <si>
    <t>318FTM2251500010</t>
  </si>
  <si>
    <t>TZS 18579660.01</t>
  </si>
  <si>
    <t>101 - NMB Head Office - Cash Deposit Agency banking - 0106 18 19 58 agency @52810019811@TPS900 Trx ID PS1735243757  Ter ID 5285111065   Description mange malipo!! From KNGKONG INTERNATIONAL CO LTD =&gt; RENATUSI LAZARO KASANGA</t>
  </si>
  <si>
    <t>101AGD225152C4SH</t>
  </si>
  <si>
    <t>TZS 18771660.01</t>
  </si>
  <si>
    <t>101 - NMB Head Office - TIPS Payments - Ref  003-1972fdfab8575a6e Received payment from 0150884208600 (MWAMKO EXPERTS CONSTRUCTI) on 02.06.2025 12 01 18!! From BOT TIPS CLEARING ACCOUNT =&gt; KNGKONG INTERNATIONAL CO LTD</t>
  </si>
  <si>
    <t>101TPFT251536095</t>
  </si>
  <si>
    <t>TZS 18883660.01</t>
  </si>
  <si>
    <t>225 - Mlimani City - Outgoing Funds Transfer - Sender's Ref  965DX5HB7D KNGKONG INTERNATIONAL CO LTD to YI SEN INTERNATIONAL INVESTMENT COM =&gt; Remittance Info  PURCHASE</t>
  </si>
  <si>
    <t>225IBFT251530051</t>
  </si>
  <si>
    <t>18880000.00</t>
  </si>
  <si>
    <t>TZS 3660.01</t>
  </si>
  <si>
    <r>
      <t>还款</t>
    </r>
    <r>
      <rPr>
        <sz val="10"/>
        <rFont val="Arial"/>
        <family val="2"/>
      </rPr>
      <t>YISEN</t>
    </r>
  </si>
  <si>
    <t>101 - NMB Head Office - TIPS Payments - Ref  506-3310460089 Received payment from 255622284501 (PANCRAS PEREUS MTABAZI) on 03.06.2025 13 27 40!! From BOT TIPS CLEARING ACCOUNT =&gt; KNGKONG INTERNATIONAL CO LTD</t>
  </si>
  <si>
    <t>101TPFT251545463</t>
  </si>
  <si>
    <t>195300.00</t>
  </si>
  <si>
    <t>TZS 198960.01</t>
  </si>
  <si>
    <t>505 - Dodoma - Funds Transfer  - 04 06 11 00 19 FUND-TRANSFER NMBMobileProd Material aluminum !! From JUSTINE MSABI KAFURU =&gt; KNGKONG INTERNATIONAL CO LTD</t>
  </si>
  <si>
    <t>505FTM3251550011</t>
  </si>
  <si>
    <t>448500.00</t>
  </si>
  <si>
    <t>TZS 647460.01</t>
  </si>
  <si>
    <t>101 - NMB Head Office - Cash Deposit Agency banking - 0406 11 18 50 agency @51710072058@TPS900 Trx ID PS1739302919  Ter ID 5175120853   Description Mama kessy!! From KNGKONG INTERNATIONAL CO LTD =&gt; ESUPAT ABSALOM LAIZER</t>
  </si>
  <si>
    <t>101AGD4251551717</t>
  </si>
  <si>
    <t>6730000.00</t>
  </si>
  <si>
    <t>TZS 7377460.01</t>
  </si>
  <si>
    <t>101 - NMB Head Office - Cash Deposit Agency banking - 0406 12 26 58 agency @50510123697@TPS900 Trx ID PS1739440038  Ter ID 5055156324   Description ivan!! From KNGKONG INTERNATIONAL CO LTD =&gt; IVAN MUGISHA PETER</t>
  </si>
  <si>
    <t>101AGD225155A6GS</t>
  </si>
  <si>
    <t>TZS 7581460.01</t>
  </si>
  <si>
    <t>101 - NMB Head Office - Cash Deposit Agency banking - 0406 13 00 33 agency @50110008776@Trx ID PS1739506496  Ter ID 501525876   Description PANCRAS !! From KNGKONG INTERNATIONAL CO LTD =&gt; BENJAMIN ABRAHAM KIVUYO</t>
  </si>
  <si>
    <t>101AGD225155B0DU</t>
  </si>
  <si>
    <t>TZS 7869460.01</t>
  </si>
  <si>
    <t>225 - Mlimani City - Outgoing Funds Transfer - Sender's Ref  CWAC7KHNXY KNGKONG INTERNATIONAL CO LTD to ATEB TECHNOLOGIES LIMITED =&gt; Remittance Info  internet FEE</t>
  </si>
  <si>
    <t>225IBFT251550031</t>
  </si>
  <si>
    <t>1005508.47</t>
  </si>
  <si>
    <t>TZS 6863951.54</t>
  </si>
  <si>
    <t>网费</t>
  </si>
  <si>
    <t>101 - NMB Head Office - Cash Deposit Agency banking - 0406 14 47 49 agency @51710044421@TPS900 Trx ID PS1739697841  Ter ID 5175469424398   Description kuweka!! From KNGKONG INTERNATIONAL CO LTD =&gt; FRANK PRONETH KAVISHE</t>
  </si>
  <si>
    <t>101AGD225155B6LC</t>
  </si>
  <si>
    <t>TZS 6933951.54</t>
  </si>
  <si>
    <t>101 - NMB Head Office - TIPS Payments - Ref  003-1973adda7f856a67 Received payment from 0150745963100 (YOPRESINTA COMPANY LTD) on 04.06.2025 15 14 55!! From BOT TIPS CLEARING ACCOUNT =&gt; KNGKONG INTERNATIONAL CO LTD</t>
  </si>
  <si>
    <t>101TPFT25155A00K</t>
  </si>
  <si>
    <t>TZS 7098951.54</t>
  </si>
  <si>
    <t>528 - Chamwino - Cash Deposit Agency banking - 6/4/2025, 4 14 39 PM @5281GN @52810029082 @USSD @CD1749042879106001 Dep Mob 0767691003 Dep Name undefined Descr AKIBA -  Chq No - C</t>
  </si>
  <si>
    <t>528AGPS251559RJV</t>
  </si>
  <si>
    <t>43000.00</t>
  </si>
  <si>
    <t>TZS 7141951.54</t>
  </si>
  <si>
    <t>101 - NMB Head Office - Cash Deposit Agency banking - 0406 16 14 46 agency @52810019497@TPS900 Trx ID PS1739848592  Ter ID 5285115069   Description malipo!! From KNGKONG INTERNATIONAL CO LTD =&gt; SARAPHINA JOHN KIRARO</t>
  </si>
  <si>
    <t>101AGD225155C342</t>
  </si>
  <si>
    <t>TZS 7441951.54</t>
  </si>
  <si>
    <t>101 - NMB Head Office - TIPS Payments - Ref  003-1973b9b917fedb99 Received payment from 0152238765200 (LACKOSIA ELIGY MUSSA) on 04.06.2025 18 42 21!! From BOT TIPS CLEARING ACCOUNT =&gt; KNGKONG INTERNATIONAL CO LTD</t>
  </si>
  <si>
    <t>101TPFT25155A2NK</t>
  </si>
  <si>
    <t>89000.00</t>
  </si>
  <si>
    <t>TZS 7530951.54</t>
  </si>
  <si>
    <t>211 - Chalinze - Funds Transfer  - 04 06 19 39 47 FUND-TRANSFER NMBMobileProd null!! From ADINANI ABDALAH MAHETA =&gt; KNGKONG INTERNATIONAL CO LTD</t>
  </si>
  <si>
    <t>211FTM2251550260</t>
  </si>
  <si>
    <t>115500.00</t>
  </si>
  <si>
    <t>TZS 7646451.54</t>
  </si>
  <si>
    <t>528 - Chamwino - Cash Deposit Agency banking - 6/5/2025, 12 50 37 PM @5281GN @52810029082 @USSD @CD1749117037238001 Dep Mob 0767691003 Dep Name undefined Descr AKIBA -  Chq No - C</t>
  </si>
  <si>
    <t>528AGPS251569RXK</t>
  </si>
  <si>
    <t>TZS 7832451.54</t>
  </si>
  <si>
    <t>101 - NMB Head Office - TIPS Payments - Ref  003-197445c007de8a0b Received payment from 0152289371500 (JOYCE PATRICK JOHN) on 06.06.2025 11 29 30!! From BOT TIPS CLEARING ACCOUNT =&gt; KNGKONG INTERNATIONAL CO LTD</t>
  </si>
  <si>
    <t>101TPFT251575122</t>
  </si>
  <si>
    <t>TZS 9012451.54</t>
  </si>
  <si>
    <t>101 - NMB Head Office - TIPS Payments - Ref  003-19744667f0492a9d Received payment from 0152709833900 (NEEMA JOHN PATRICK) on 06.06.2025 11 40 58!! From BOT TIPS CLEARING ACCOUNT =&gt; KNGKONG INTERNATIONAL CO LTD</t>
  </si>
  <si>
    <t>101TPFT251574743</t>
  </si>
  <si>
    <t>TZS 10852451.54</t>
  </si>
  <si>
    <t>101 - NMB Head Office - Cash Deposit Agency banking - 0606 12 12 31 agency @51710044421@TPS900 Trx ID PS1742470541  Ter ID 5175469424398   Description kuweka!! From KNGKONG INTERNATIONAL CO LTD =&gt; FRANK PRONETH KAVISHE</t>
  </si>
  <si>
    <t>101AGD225157A41H</t>
  </si>
  <si>
    <t>115000.00</t>
  </si>
  <si>
    <t>TZS 10967451.54</t>
  </si>
  <si>
    <t>517 - Mazengo - Funds Transfer  - 06 06 15 13 16 FUND-TRANSFER NMBMobileProd Buying tiles!! From JUMA NYONO HAKIKA =&gt; KNGKONG INTERNATIONAL CO LTD</t>
  </si>
  <si>
    <t>517FTM2251570125</t>
  </si>
  <si>
    <t>98000.00</t>
  </si>
  <si>
    <t>TZS 11065451.54</t>
  </si>
  <si>
    <t>101 - NMB Head Office - TIPS Payments - Ref  003-1974a0a8a68f3895 Received payment from 0152289371500 (JOYCE PATRICK JOHN) on 07.06.2025 13 58 15!! From BOT TIPS CLEARING ACCOUNT =&gt; KNGKONG INTERNATIONAL CO LTD</t>
  </si>
  <si>
    <t>101TPFT251586461</t>
  </si>
  <si>
    <t>TZS 12245451.54</t>
  </si>
  <si>
    <t>9984122505573</t>
  </si>
  <si>
    <t>225 - Mlimani City - Utility Payments - 08 06 13 08 09 IB GEPG_PAY 9984122505573 Phone Number 255792478455 Name KINGKONG INTERNATIONAL COMPANY LIMITED!9984122505573! From KNGKONG INTERNATIONAL CO LTD =&gt; Comm for Domestic Revenue-GePG</t>
  </si>
  <si>
    <t>225UTLP251590617</t>
  </si>
  <si>
    <t>139000.00</t>
  </si>
  <si>
    <t>TZS 12106451.54</t>
  </si>
  <si>
    <t>五月份个税</t>
  </si>
  <si>
    <t>517 - Mazengo - Funds Transfer  - 09 06 11 00 15 FUND-TRANSFER NMBMobileProd null!! From SAMWEL SANIFORD JOHN =&gt; KNGKONG INTERNATIONAL CO LTD</t>
  </si>
  <si>
    <t>517FTM4251600007</t>
  </si>
  <si>
    <t>1926500.00</t>
  </si>
  <si>
    <t>TZS 14032951.54</t>
  </si>
  <si>
    <t>517 - Mazengo - Funds Transfer  - 09 06 11 51 14 FUND-TRANSFER NMBMobileProd null!! From SAMWEL SANIFORD JOHN =&gt; KNGKONG INTERNATIONAL CO LTD</t>
  </si>
  <si>
    <t>517FTM2251600528</t>
  </si>
  <si>
    <t>TZS 14074951.54</t>
  </si>
  <si>
    <t>517 - Mazengo - Funds Transfer  - 09 06 12 06 15 FUND-TRANSFER NMBMobileProd null!! From JOSEPH WILLIAM MDACHI =&gt; KNGKONG INTERNATIONAL CO LTD</t>
  </si>
  <si>
    <t>517FTM4251600511</t>
  </si>
  <si>
    <t>3469000.00</t>
  </si>
  <si>
    <t>TZS 17543951.54</t>
  </si>
  <si>
    <t>101 - NMB Head Office - Cash Deposit Agency banking - 0906 14 44 59 agency @50510126894@TPS900 Trx ID PS1746346255  Ter ID 5055158805   Description kuweka!! From KNGKONG INTERNATIONAL CO LTD =&gt; AMANI MAPINDUZI MWAMLIMA</t>
  </si>
  <si>
    <t>101AGD225160B6L4</t>
  </si>
  <si>
    <t>97000.00</t>
  </si>
  <si>
    <t>TZS 17640951.54</t>
  </si>
  <si>
    <t>101 - NMB Head Office - Cash Deposit Agency banking - 0906 16 16 07 agency @52810019811@TPS900 Trx ID PS1746514081  Ter ID 5285111065   Description malipo!! From KNGKONG INTERNATIONAL CO LTD =&gt; RENATUSI LAZARO KASANGA</t>
  </si>
  <si>
    <t>101AGD325160B3RS</t>
  </si>
  <si>
    <t>2315000.00</t>
  </si>
  <si>
    <t>TZS 19955951.54</t>
  </si>
  <si>
    <t>101 - NMB Head Office - Cash Deposit Agency banking - 0906 17 33 24 agency @51710072058@TPS900 Trx ID PS1746667297  Ter ID 5175120853   Description mama kessy!! From KNGKONG INTERNATIONAL CO LTD =&gt; ESUPAT ABSALOM LAIZER</t>
  </si>
  <si>
    <t>101AGD325160C098</t>
  </si>
  <si>
    <t>TZS 21875951.54</t>
  </si>
  <si>
    <t>225 - Mlimani City - Outgoing Funds Transfer - Sender's Ref  KR4CTMQEP2 KNGKONG INTERNATIONAL CO LTD to GOODWILL (TANZANIA) CERAMIC CO LTD =&gt; Remittance Info  PURCHASE</t>
  </si>
  <si>
    <t>225IBFT251600534</t>
  </si>
  <si>
    <t>TZS 1875951.54</t>
  </si>
  <si>
    <t>101 - NMB Head Office - TIPS Payments - Ref  003-1975557453aac96e Received payment from 0152289371500 (JOYCE PATRICK JOHN) on 09.06.2025 18 37 53!! From BOT TIPS CLEARING ACCOUNT =&gt; KNGKONG INTERNATIONAL CO LTD</t>
  </si>
  <si>
    <t>101TPFT25160A2I3</t>
  </si>
  <si>
    <t>3290000.00</t>
  </si>
  <si>
    <t>TZS 5165951.54</t>
  </si>
  <si>
    <t>101 - NMB Head Office - Cash Deposit Agency banking - 0906 19 45 30 agency @53010020709@TPS900 Trx ID PS1746961976  Ter ID 5305469454059   Description ununuzi material agnes peter!! From KNGKONG INTERNATIONAL CO LTD =&gt; KIYUMBU BAKARI KIYUMBU</t>
  </si>
  <si>
    <t>101AGD325160C6KZ</t>
  </si>
  <si>
    <t>TZS 8005951.54</t>
  </si>
  <si>
    <t>505 - Dodoma - Funds Transfer  - 10 06 11 36 33 FUND-TRANSFER NMBMobileProd null!! From JUSTINE MSABI KAFURU =&gt; KNGKONG INTERNATIONAL CO LTD</t>
  </si>
  <si>
    <t>505FTM2251610521</t>
  </si>
  <si>
    <t>272000.00</t>
  </si>
  <si>
    <t>TZS 8277951.54</t>
  </si>
  <si>
    <t>101 - NMB Head Office - TIPS Payments - Ref  003-1975d9d5c967781e Received payment from 0152246283400 (OSCAR BONIFACE TWEVE) on 11.06.2025 09 11 23!! From BOT TIPS CLEARING ACCOUNT =&gt; KNGKONG INTERNATIONAL CO LTD</t>
  </si>
  <si>
    <t>101TPFT251621751</t>
  </si>
  <si>
    <t>147000.00</t>
  </si>
  <si>
    <t>TZS 8424951.54</t>
  </si>
  <si>
    <t>517 - Mazengo - Funds Transfer  - 11 06 09 12 04 FUND-TRANSFER NMBMobileProd null!! From SAMWEL SANIFORD JOHN =&gt; KNGKONG INTERNATIONAL CO LTD</t>
  </si>
  <si>
    <t>517FTM2251620506</t>
  </si>
  <si>
    <t>86000.00</t>
  </si>
  <si>
    <t>TZS 8510951.54</t>
  </si>
  <si>
    <t>101 - NMB Head Office - Cash Deposit Agency banking - 1106 10 38 40 agency @41710028324@TPS900 Trx ID PS1748861130  Ter ID 4175469379321   Description Peter!! From KNGKONG INTERNATIONAL CO LTD =&gt; ISIHAKA ABDULRAHAMANI AZIZI</t>
  </si>
  <si>
    <t>101AGD2251628967</t>
  </si>
  <si>
    <t>TZS 8640951.54</t>
  </si>
  <si>
    <t>101 - NMB Head Office - TIPS Payments - Ref  003-1975e04fcec7f84d Received payment from 0152647252900 (FRANK LUCAS NKILILA) on 11.06.2025 11 04 35!! From BOT TIPS CLEARING ACCOUNT =&gt; KNGKONG INTERNATIONAL CO LTD</t>
  </si>
  <si>
    <t>101TPFT251623552</t>
  </si>
  <si>
    <t>TZS 10610951.54</t>
  </si>
  <si>
    <t>101 - NMB Head Office - Cash Deposit Agency banking - 1106 11 28 09 agency @51710070985@TPS900 Trx ID PS1748953314  Ter ID 5175108996   Description Esther!! From KNGKONG INTERNATIONAL CO LTD =&gt; KAZIMOTO COMPLEX (T) LTD</t>
  </si>
  <si>
    <t>101AGD3251626979</t>
  </si>
  <si>
    <t>TZS 11840951.54</t>
  </si>
  <si>
    <t>101 - NMB Head Office - TIPS Payments - Ref  003-1975e37790d7d8dc Received payment from 0150435026500 (DASH COMM T TECHN LTD) on 11.06.2025 11 59 44!! From BOT TIPS CLEARING ACCOUNT =&gt; KNGKONG INTERNATIONAL CO LTD</t>
  </si>
  <si>
    <t>101TPFT251624724</t>
  </si>
  <si>
    <t>530000.00</t>
  </si>
  <si>
    <t>TZS 12370951.54</t>
  </si>
  <si>
    <t>529 - Makole Business Centre - Cash Deposit - PAUL MGASA!! From KNGKONG INTERNATIONAL CO LTD</t>
  </si>
  <si>
    <t>529CHDP251620018</t>
  </si>
  <si>
    <t>5794000.00</t>
  </si>
  <si>
    <t>TZS 18164951.54</t>
  </si>
  <si>
    <t>101 - NMB Head Office - Cash Deposit Agency banking - 1106 14 30 08 agency @53110003522@TPS900 Trx ID PS1749270854  Ter ID 5315429671051   Description JULY!! From KNGKONG INTERNATIONAL CO LTD =&gt; MOHAMED JUMA KHAMIS</t>
  </si>
  <si>
    <t>101AGD325162A4D5</t>
  </si>
  <si>
    <t>897000.00</t>
  </si>
  <si>
    <t>TZS 19061951.54</t>
  </si>
  <si>
    <t>101 - NMB Head Office - TIPS Payments - Ref  003-1975edf6e7a42963 Received payment from 01J2023005600 (PAUL J MGAYA OR JUBILATA) on 11.06.2025 15 03 11!! From BOT TIPS CLEARING ACCOUNT =&gt; KNGKONG INTERNATIONAL CO LTD</t>
  </si>
  <si>
    <t>101TPFT251629015</t>
  </si>
  <si>
    <t>TZS 19443951.54</t>
  </si>
  <si>
    <t xml:space="preserve">101 - NMB Head Office - Cash Deposit Agency banking - 1106 18 52 22 agency @50310026588@TPS900 Trx ID PS1749744040  Ter ID 5035108937   Description said!! From KNGKONG INTERNATIONAL CO LTD =&gt; JASTINE VENANCE MKILINDI </t>
  </si>
  <si>
    <t>101AGD325162B791</t>
  </si>
  <si>
    <t>TZS 21813951.54</t>
  </si>
  <si>
    <t>101 - NMB Head Office - Cash Deposit Agency banking - 1206 09 06 24 agency @51710071029@TPS900 Trx ID PS1750142345  Ter ID 5175113788   Description Marick Tarimo!! From KNGKONG INTERNATIONAL CO LTD =&gt; HENDRY GASPER MTEI</t>
  </si>
  <si>
    <t>101AGD2251632425</t>
  </si>
  <si>
    <t>TZS 22313951.54</t>
  </si>
  <si>
    <t>517 - Mazengo - Funds Transfer  - 12 06 10 02 39 FUND-TRANSFER NMBMobileProd null!! From SAMWEL SANIFORD JOHN =&gt; KNGKONG INTERNATIONAL CO LTD</t>
  </si>
  <si>
    <t>517FTM2251630513</t>
  </si>
  <si>
    <t>88500.00</t>
  </si>
  <si>
    <t>TZS 22402451.54</t>
  </si>
  <si>
    <t>101 - NMB Head Office - TIPS Payments - Ref  003-197635a91f7dba47 Received payment from 0152246283400 (OSCAR BONIFACE TWEVE) on 12.06.2025 11 56 10!! From BOT TIPS CLEARING ACCOUNT =&gt; KNGKONG INTERNATIONAL CO LTD</t>
  </si>
  <si>
    <t>101TPFT251634841</t>
  </si>
  <si>
    <t>245500.00</t>
  </si>
  <si>
    <t>TZS 22647951.54</t>
  </si>
  <si>
    <t>101 - NMB Head Office - TIPS Payments - Ref  003-19763afc039e5abc Received payment from 0152957504800 (FOCUS UGINE KIMARO) on 12.06.2025 13 29 12!! From BOT TIPS CLEARING ACCOUNT =&gt; KNGKONG INTERNATIONAL CO LTD</t>
  </si>
  <si>
    <t>101TPFT251636441</t>
  </si>
  <si>
    <t>836000.00</t>
  </si>
  <si>
    <t>TZS 23483951.54</t>
  </si>
  <si>
    <t>101 - NMB Head Office - Cash Deposit Agency banking - 1206 15 25 01 agency @51710072058@TPS900 Trx ID PS1750788958  Ter ID 5175120853   Description mama kessy!! From KNGKONG INTERNATIONAL CO LTD =&gt; ESUPAT ABSALOM LAIZER</t>
  </si>
  <si>
    <t>101AGD325163A5RP</t>
  </si>
  <si>
    <t>TZS 26293951.54</t>
  </si>
  <si>
    <t>101 - NMB Head Office - TIPS Payments - Ref  003-197642d17705aa49 Received payment from 0152647252900 (FRANK LUCAS NKILILA) on 12.06.2025 15 46 06!! From BOT TIPS CLEARING ACCOUNT =&gt; KNGKONG INTERNATIONAL CO LTD</t>
  </si>
  <si>
    <t>101TPFT251639363</t>
  </si>
  <si>
    <t>456000.00</t>
  </si>
  <si>
    <t>TZS 26749951.54</t>
  </si>
  <si>
    <t>101 - NMB Head Office - TIPS Payments - Ref  003-197643ac9ea6289f Received payment from 0152404199800 (JABIRI MOHAMED MDUMA) on 12.06.2025 16 01 05!! From BOT TIPS CLEARING ACCOUNT =&gt; KNGKONG INTERNATIONAL CO LTD</t>
  </si>
  <si>
    <t>101TPFT251639807</t>
  </si>
  <si>
    <t>TZS 28749951.54</t>
  </si>
  <si>
    <t>101 - NMB Head Office - TIPS Payments - Ref  003-1976499322979829 Received payment from 015C000849I00 (ZHONG ZHOU MINING CO LTD) on 12.06.2025 17 44 11!! From BOT TIPS CLEARING ACCOUNT =&gt; KNGKONG INTERNATIONAL CO LTD</t>
  </si>
  <si>
    <t>101TPFT25163A1PW</t>
  </si>
  <si>
    <t>TZS 33749951.54</t>
  </si>
  <si>
    <t>101 - NMB Head Office - TIPS Payments - Ref  003-19764a5a47141b0a Received payment from 0152709833900 (NEEMA JOHN PATRICK) on 12.06.2025 17 57 47!! From BOT TIPS CLEARING ACCOUNT =&gt; KNGKONG INTERNATIONAL CO LTD</t>
  </si>
  <si>
    <t>101TPFT25163A1I0</t>
  </si>
  <si>
    <t>TZS 34509951.54</t>
  </si>
  <si>
    <t>101 - NMB Head Office - TIPS Payments - Ref  003-19764a6d6d30f83d Received payment from 0152449399300 (AAMUSHAKI) on 12.06.2025 17 59 05!! From BOT TIPS CLEARING ACCOUNT =&gt; KNGKONG INTERNATIONAL CO LTD</t>
  </si>
  <si>
    <t>101TPFT25163A1IN</t>
  </si>
  <si>
    <t>TZS 34634951.54</t>
  </si>
  <si>
    <t>517 - Mazengo - Funds Transfer  - 13 06 09 41 39 FUND-TRANSFER NMBMobileProd null!! From SAMWEL SANIFORD JOHN =&gt; KNGKONG INTERNATIONAL CO LTD</t>
  </si>
  <si>
    <t>517FTM2251640021</t>
  </si>
  <si>
    <t>TZS 34818951.54</t>
  </si>
  <si>
    <t>101 - NMB Head Office - Cash Deposit Agency banking - 1306 10 01 02 agency @53010022848@TPS900 Trx ID PS1751642931  Ter ID 5305133311   Description Mary Ligate!! From KNGKONG INTERNATIONAL CO LTD =&gt; ANNA SAMWEL MAJENGO</t>
  </si>
  <si>
    <t>101AGD3251642821</t>
  </si>
  <si>
    <t>TZS 35818951.54</t>
  </si>
  <si>
    <t>101 - NMB Head Office - Cash Deposit Agency banking - 1306 11 35 17 agency @51710082264@TPS900 Trx ID PS1751820744  Ter ID 5175134167   Description Martha!! From KNGKONG INTERNATIONAL CO LTD =&gt; HASSAN JOHNHENRY RAJABU</t>
  </si>
  <si>
    <t>101AGD3251647077</t>
  </si>
  <si>
    <t>940000.00</t>
  </si>
  <si>
    <t>TZS 36758951.54</t>
  </si>
  <si>
    <t>101 - NMB Head Office - Cash Deposit Agency banking - 1406 10 15 14 agency @52210007027@TPS900 Trx ID PS1753064164  Ter ID 5225469465982   Description Peter!! From KNGKONG INTERNATIONAL CO LTD =&gt; ROBERT JONASI MERACK</t>
  </si>
  <si>
    <t>101AGD3251652929</t>
  </si>
  <si>
    <t>TZS 38178951.54</t>
  </si>
  <si>
    <t>101 - NMB Head Office - Cash Deposit Agency banking - 1406 12 12 30 agency @51710044421@TPS900 Trx ID PS1753256376  Ter ID 5175469424398   Description kuweka!! From KNGKONG INTERNATIONAL CO LTD =&gt; FRANK PRONETH KAVISHE</t>
  </si>
  <si>
    <t>101AGD225165A2XG</t>
  </si>
  <si>
    <t>TZS 38283951.54</t>
  </si>
  <si>
    <t>101 - NMB Head Office - TIPS Payments - Ref  506-3341419035 Received payment from 255622284501 (PANCRAS PEREUS MTABAZI) on 14.06.2025 12 12 47!! From BOT TIPS CLEARING ACCOUNT =&gt; KNGKONG INTERNATIONAL CO LTD</t>
  </si>
  <si>
    <t>101TPFT251655010</t>
  </si>
  <si>
    <t>524100.00</t>
  </si>
  <si>
    <t>TZS 38808051.54</t>
  </si>
  <si>
    <t>101 - NMB Head Office - TIPS Payments - Ref  003-1976de7d3d7c4b38 Received payment from 0152511231100 (HONEST FABIAN MAHUWI) on 14.06.2025 13 06 39!! From BOT TIPS CLEARING ACCOUNT =&gt; KNGKONG INTERNATIONAL CO LTD</t>
  </si>
  <si>
    <t>101TPFT251655974</t>
  </si>
  <si>
    <t>TZS 41558051.54</t>
  </si>
  <si>
    <t>101 - NMB Head Office - Cash Deposit Agency banking - 1406 13 27 13 agency @51710072058@TPS900 Trx ID PS1753375542  Ter ID 5175120853   Description mama kessy!! From KNGKONG INTERNATIONAL CO LTD =&gt; ESUPAT ABSALOM LAIZER</t>
  </si>
  <si>
    <t>101AGD325165A1IJ</t>
  </si>
  <si>
    <t>TZS 44558051.54</t>
  </si>
  <si>
    <t>101 - NMB Head Office - TIPS Payments - Ref  003-1976e1134ed61a54 Received payment from 0152289371500 (JOYCE PATRICK JOHN) on 14.06.2025 13 51 51!! From BOT TIPS CLEARING ACCOUNT =&gt; KNGKONG INTERNATIONAL CO LTD</t>
  </si>
  <si>
    <t>101TPFT251657071</t>
  </si>
  <si>
    <t>TZS 45308051.54</t>
  </si>
  <si>
    <t>101 - NMB Head Office - Cash Deposit Agency banking - 1406 13 56 02 agency @51710071298@TPS900 Trx ID PS1753419113  Ter ID 5175115059   Description Joyce!! From KNGKONG INTERNATIONAL CO LTD =&gt; ISAKA TUMAINIELY KESSY</t>
  </si>
  <si>
    <t>101AGD325165A2RO</t>
  </si>
  <si>
    <t>2320000.00</t>
  </si>
  <si>
    <t>TZS 47628051.54</t>
  </si>
  <si>
    <t>101 - NMB Head Office - Cash Deposit Agency banking - 1406 18 10 05 agency @52910000272@TPS900 Trx ID PS1753803056  Ter ID 5295329401602   Description joyce!! From KNGKONG INTERNATIONAL CO LTD =&gt; VERONICA MANKA MASSAWE</t>
  </si>
  <si>
    <t>101AGD225165C4I5</t>
  </si>
  <si>
    <t>TZS 48078051.54</t>
  </si>
  <si>
    <t>101 - NMB Head Office - Cash Deposit Agency banking - 1406 19 04 41 agency @51710056790@TPS900 Trx ID PS1753909540  Ter ID 5175107024   Description E KAD COMPANY!! From KNGKONG INTERNATIONAL CO LTD =&gt; GLORY JAPHET KAVISHE</t>
  </si>
  <si>
    <t>101AGD325165B5K8</t>
  </si>
  <si>
    <t>TZS 49018051.54</t>
  </si>
  <si>
    <t>15  Jun 2025</t>
  </si>
  <si>
    <t>101 - NMB Head Office - Cash Deposit Agency banking - 1506 13 07 24 agency @53010022848@TPS900 Trx ID PS1754469248  Ter ID 5305133311   Description Elihuruma!! From KNGKONG INTERNATIONAL CO LTD =&gt; ANNA SAMWEL MAJENGO</t>
  </si>
  <si>
    <t>101AGD225166A0U0</t>
  </si>
  <si>
    <t>TZS 49168051.54</t>
  </si>
  <si>
    <t>517 - Mazengo - Funds Transfer  - 15 06 14 13 00 FUND-TRANSFER NMBMobileProd MALIPO TILES 81!! From MICHAEL PASCHAL LUCHAPA =&gt; KNGKONG INTERNATIONAL CO LTD</t>
  </si>
  <si>
    <t>517FTM4251660510</t>
  </si>
  <si>
    <t>TZS 52488051.54</t>
  </si>
  <si>
    <t>209 - Muhimbili - Funds Transfer  - 16 06 09 46 16 FUND-TRANSFER NMBMobileProd null!! From MSHANA, JAPHARI ADINANI =&gt; KNGKONG INTERNATIONAL CO LTD</t>
  </si>
  <si>
    <t>209FTM3251670006</t>
  </si>
  <si>
    <t>578600.00</t>
  </si>
  <si>
    <t>TZS 53066651.54</t>
  </si>
  <si>
    <t>530 - Kambarage - Funds Transfer  - 16 06 09 51 19 FUND-TRANSFER NMBMobileProd null!! From PETER DAMIANI IMANI =&gt; KNGKONG INTERNATIONAL CO LTD</t>
  </si>
  <si>
    <t>530FTM3251670001</t>
  </si>
  <si>
    <t>TZS 53786651.54</t>
  </si>
  <si>
    <t>101 - NMB Head Office - TIPS Payments - Ref  003-197786414c968afa Received payment from 0152709833900 (NEEMA JOHN PATRICK) on 16.06.2025 13 58 34!! From BOT TIPS CLEARING ACCOUNT =&gt; KNGKONG INTERNATIONAL CO LTD</t>
  </si>
  <si>
    <t>101TPFT251676958</t>
  </si>
  <si>
    <t>TZS 55786651.54</t>
  </si>
  <si>
    <t>240 - Gairo - Cash Deposit - MANUNUZI YA CHUMA ALUMINIAM BAZAKA INVESTMENT!! From KNGKONG INTERNATIONAL CO LTD</t>
  </si>
  <si>
    <t>240CHDP251670519</t>
  </si>
  <si>
    <t>5916000.00</t>
  </si>
  <si>
    <t>TZS 61702651.54</t>
  </si>
  <si>
    <t>101 - NMB Head Office - TIPS Payments - Ref  003-19779453ef62fbc3 Received payment from 01J2075514100 (ESTER EPAPHRA MELLA) on 16.06.2025 18 04 31!! From BOT TIPS CLEARING ACCOUNT =&gt; KNGKONG INTERNATIONAL CO LTD</t>
  </si>
  <si>
    <t>101TPFT25167A1QH</t>
  </si>
  <si>
    <t>TZS 62902651.54</t>
  </si>
  <si>
    <t>101 - NMB Head Office - Cash Deposit Agency banking - 1606 18 34 12 agency @50510069635@TPS900 Trx ID PS1756181109  Ter ID 5055123602   Description scatng!! From KNGKONG INTERNATIONAL CO LTD =&gt; ESTHER EPAPHRA MELLA</t>
  </si>
  <si>
    <t>101AGD125167C3XT</t>
  </si>
  <si>
    <t>TZS 62932651.54</t>
  </si>
  <si>
    <t>101 - NMB Head Office - TIPS Payments - Ref  003-1977ceff27115ab5 Received payment from 0152449399300 (AAMUSHAKI) on 17.06.2025 11 09 50!! From BOT TIPS CLEARING ACCOUNT =&gt; KNGKONG INTERNATIONAL CO LTD</t>
  </si>
  <si>
    <t>101TPFT251683753</t>
  </si>
  <si>
    <t>580000.00</t>
  </si>
  <si>
    <t>TZS 63512651.54</t>
  </si>
  <si>
    <t>101 - NMB Head Office - TIPS Payments - Ref  003-1977d2bb0ad48b9d Received payment from 0152238765200 (LACKOSIA ELIGY MUSSA) on 17.06.2025 12 15 57!! From BOT TIPS CLEARING ACCOUNT =&gt; KNGKONG INTERNATIONAL CO LTD</t>
  </si>
  <si>
    <t>101TPFT251685361</t>
  </si>
  <si>
    <t>521000.00</t>
  </si>
  <si>
    <t>TZS 64033651.54</t>
  </si>
  <si>
    <t>101 - NMB Head Office - Cash Deposit Agency banking - 1706 13 06 34 agency @50510127212@TPS900 Trx ID PS1757073036  Ter ID 5055160655   Description Joyce!! From KNGKONG INTERNATIONAL CO LTD =&gt; SWEETBERTH KIULA MINJA</t>
  </si>
  <si>
    <t>101AGD325168A1OZ</t>
  </si>
  <si>
    <t>TZS 64933651.54</t>
  </si>
  <si>
    <t>101 - NMB Head Office - TIPS Payments - Ref  003-1977e65f8dbaeb81 Received payment from 0152709833900 (NEEMA JOHN PATRICK) on 17.06.2025 17 58 22!! From BOT TIPS CLEARING ACCOUNT =&gt; KNGKONG INTERNATIONAL CO LTD</t>
  </si>
  <si>
    <t>101TPFT25168A1FI</t>
  </si>
  <si>
    <t>TZS 66073651.54</t>
  </si>
  <si>
    <t>101 - NMB Head Office - TIPS Payments - Ref  003-19781bd3dbdd1a7d Received payment from 0152404199800 (JABIRI MOHAMED MDUMA) on 18.06.2025 09 32 33!! From BOT TIPS CLEARING ACCOUNT =&gt; KNGKONG INTERNATIONAL CO LTD</t>
  </si>
  <si>
    <t>101TPFT251691791</t>
  </si>
  <si>
    <t>TZS 66909651.54</t>
  </si>
  <si>
    <t>101 - NMB Head Office - TIPS Payments - Ref  003-19781c14f59b6bf3 Received payment from 0152957504800 (FOCUS UGINE KIMARO) on 18.06.2025 09 36 59!! From BOT TIPS CLEARING ACCOUNT =&gt; KNGKONG INTERNATIONAL CO LTD</t>
  </si>
  <si>
    <t>101TPFT251691853</t>
  </si>
  <si>
    <t>TZS 71789651.54</t>
  </si>
  <si>
    <t>517 - Mazengo - Funds Transfer  - 18 06 10 42 30 FUND-TRANSFER NMBMobileProd Tiles!! From SALUM ALLY SAMHONDA =&gt; KNGKONG INTERNATIONAL CO LTD</t>
  </si>
  <si>
    <t>517FTM4251690010</t>
  </si>
  <si>
    <t>TZS 76789651.54</t>
  </si>
  <si>
    <t>225 - Mlimani City - Outgoing Funds Transfer - Sender's Ref  AIMEZZP1VJ KNGKONG INTERNATIONAL CO LTD to GOODWILL (TANZANIA) CERAMIC CO LTD =&gt; Remittance Info  purchase</t>
  </si>
  <si>
    <t>225IBFT251690005</t>
  </si>
  <si>
    <t>TZS 26789651.54</t>
  </si>
  <si>
    <t xml:space="preserve">KINGKONG </t>
  </si>
  <si>
    <t>225 - Mlimani City - Outgoing Funds Transfer - Sender's Ref  TWVF10O1UC KNGKONG INTERNATIONAL CO LTD to GLOBAL ALUMINIUM LIMITED =&gt; Remittance Info  PURCHASE</t>
  </si>
  <si>
    <t>225IBFT251690532</t>
  </si>
  <si>
    <t>26780000.00</t>
  </si>
  <si>
    <t>TZS 9651.54</t>
  </si>
  <si>
    <t>101 - NMB Head Office - TIPS Payments - Ref  003-197836a746b6c851 Received payment from 0152449399300 (AAMUSHAKI) on 18.06.2025 17 21 21!! From BOT TIPS CLEARING ACCOUNT =&gt; KNGKONG INTERNATIONAL CO LTD</t>
  </si>
  <si>
    <t>101TPFT25169A0ZB</t>
  </si>
  <si>
    <t>TZS 159651.54</t>
  </si>
  <si>
    <t>517 - Mazengo - Funds Transfer  - 19 06 03 19 26 FUND-TRANSFER NMBMobileProd null!! From SALUM ALLY SAMHONDA =&gt; KNGKONG INTERNATIONAL CO LTD</t>
  </si>
  <si>
    <t>517FTM2251690138</t>
  </si>
  <si>
    <t>TZS 239651.54</t>
  </si>
  <si>
    <t xml:space="preserve">225 - Mlimani City - Journal Posting-Miscellaneous  - BEING DEBITED AS COST OF BRELLA SEARCH 991351473889 </t>
  </si>
  <si>
    <t>2253333251700009</t>
  </si>
  <si>
    <t>22000.00</t>
  </si>
  <si>
    <t>TZS 217651.54</t>
  </si>
  <si>
    <t>税费</t>
  </si>
  <si>
    <t>101 - NMB Head Office - Cash Deposit Agency banking - 1906 18 40 33 agency @52810020414@TPS900 Trx ID PS1760466834  Ter ID 5285116383   Description malipo!! From KNGKONG INTERNATIONAL CO LTD =&gt; VICTOR COSMAS MHINA</t>
  </si>
  <si>
    <t>101AGD225170C7JN</t>
  </si>
  <si>
    <t>TZS 675151.54</t>
  </si>
  <si>
    <t>225 - Mlimani City - Outgoing Funds Transfer - Sender's Ref  GWX101570917964 =&gt; Ultimate Beneficiary  /9921134701 * TRA-CDR-Commissioner for Domestic R * P.O BOX  1010 * Dar es Salaam =&gt; Remittance Info  /ROC/998421584190</t>
  </si>
  <si>
    <t>225FTGP251710001</t>
  </si>
  <si>
    <t>44491.53</t>
  </si>
  <si>
    <t>TZS 630660.01</t>
  </si>
  <si>
    <t>101 - NMB Head Office - TIPS Payments - Ref  501-25399932434852 Received payment from 25571436166 (LEO) on 20.06.2025 10 39 56!! From BOT TIPS CLEARING ACCOUNT =&gt; KNGKONG INTERNATIONAL CO LTD</t>
  </si>
  <si>
    <t>101TPFT251713340</t>
  </si>
  <si>
    <t>78500.00</t>
  </si>
  <si>
    <t>TZS 709160.01</t>
  </si>
  <si>
    <t>101 - NMB Head Office - Cash Deposit Agency banking - 2006 12 13 03 agency @53110013683@TPS900 Trx ID PS1761192951  Ter ID 5315131720   Description Kingkong Dodoma Branch!! From KNGKONG INTERNATIONAL CO LTD =&gt; H &amp; G INVESTMENT</t>
  </si>
  <si>
    <t>101AGD4251711926</t>
  </si>
  <si>
    <t>TZS 6709160.01</t>
  </si>
  <si>
    <t>225 - Mlimani City - Outgoing Funds Transfer - Sender's Ref  GWX101571184725 =&gt; Ultimate Beneficiary  /9921134701 * TRA-CDR-Commissioner for Domestic R * P.O BOX  1010 * Dar es Salaam =&gt; Remittance Info  /ROC/998421581139</t>
  </si>
  <si>
    <t>225FTGP251710003</t>
  </si>
  <si>
    <t>5450000.00</t>
  </si>
  <si>
    <t>TZS 1259160.01</t>
  </si>
  <si>
    <t>243 - Gongo la Mboto - Funds Transfer  - 20 06 13 54 35 FUND-TRANSFER NMBMobileProd Alluminium!! From HENRISH CLEMENT MTUNGUJA =&gt; KNGKONG INTERNATIONAL CO LTD</t>
  </si>
  <si>
    <t>243FTM2251710011</t>
  </si>
  <si>
    <t>TZS 1449160.01</t>
  </si>
  <si>
    <t>101 - NMB Head Office - Cash Deposit Agency banking - 2106 11 42 01 agency @23610021616@TPS900 Trx ID PS1762514390  Ter ID 2365110751   Description Juma Mohamed Mganga!! From KNGKONG INTERNATIONAL CO LTD =&gt; JOSAM CHALLE MBONEA</t>
  </si>
  <si>
    <t>101AGD5251720369</t>
  </si>
  <si>
    <t>14562000.00</t>
  </si>
  <si>
    <t>TZS 16011160.01</t>
  </si>
  <si>
    <t>529 - Makole Business Centre - Funds Transfer  - 21 06 13 28 05 FUND-TRANSFER NMBMobileProd Malipo!! From MARY THADEUS MASSAWE =&gt; KNGKONG INTERNATIONAL CO LTD</t>
  </si>
  <si>
    <t>529FTM3251720503</t>
  </si>
  <si>
    <t>509000.00</t>
  </si>
  <si>
    <t>TZS 16520160.01</t>
  </si>
  <si>
    <t>511 - Nzega - Funds Transfer  - 21 06 13 53 37 FUND-TRANSFER NMBMobileProd Tiles!! From SALULA, JOSEPH WASHA =&gt; KNGKONG INTERNATIONAL CO LTD</t>
  </si>
  <si>
    <t>511FTM4251720505</t>
  </si>
  <si>
    <t>TZS 19810160.01</t>
  </si>
  <si>
    <t>505 - Dodoma - Funds Transfer  - 21 06 15 43 15 FUND-TRANSFER NMBMobileProd null!! From JULIANA JOHN PATRICK =&gt; KNGKONG INTERNATIONAL CO LTD</t>
  </si>
  <si>
    <t>505FTM3251720023</t>
  </si>
  <si>
    <t>875000.00</t>
  </si>
  <si>
    <t>TZS 20685160.01</t>
  </si>
  <si>
    <t>101 - NMB Head Office - TIPS Payments - Ref  003-19792a5f8cbf0ac3 Received payment from 0150857294800 (ANDREA BENARD MASANIKA) on 21.06.2025 16 20 40!! From BOT TIPS CLEARING ACCOUNT =&gt; KNGKONG INTERNATIONAL CO LTD</t>
  </si>
  <si>
    <t>101TPFT251728824</t>
  </si>
  <si>
    <t>1545000.00</t>
  </si>
  <si>
    <t>TZS 22230160.01</t>
  </si>
  <si>
    <t>517 - Mazengo - Funds Transfer  - 21 06 16 52 09 FUND-TRANSFER NMBMobileProd null!! From SAMWEL SANIFORD JOHN =&gt; KNGKONG INTERNATIONAL CO LTD</t>
  </si>
  <si>
    <t>517FTM2251720701</t>
  </si>
  <si>
    <t>TZS 22270160.01</t>
  </si>
  <si>
    <t>101 - NMB Head Office - TIPS Payments - Ref  003-1979636af3572908 Received payment from 015C000849I00 (ZHONG ZHOU MINING CO LTD) on 22.06.2025 08 57 36!! From BOT TIPS CLEARING ACCOUNT =&gt; KNGKONG INTERNATIONAL CO LTD</t>
  </si>
  <si>
    <t>101TPFT251731100</t>
  </si>
  <si>
    <t>9300000.00</t>
  </si>
  <si>
    <t>TZS 31570160.01</t>
  </si>
  <si>
    <t>101 - NMB Head Office - TIPS Payments - Ref  003-19796a192f102bb8 Received payment from 0152511231100 (HONEST FABIAN MAHUWI) on 22.06.2025 10 54 21!! From BOT TIPS CLEARING ACCOUNT =&gt; KNGKONG INTERNATIONAL CO LTD</t>
  </si>
  <si>
    <t>101TPFT251733011</t>
  </si>
  <si>
    <t>TZS 32710160.01</t>
  </si>
  <si>
    <t>517 - Mazengo - Funds Transfer  - 22 06 13 24 46 FUND-TRANSFER NMBMobileProd Malipo tiles and other equipments!! From MICHAEL PASCHAL LUCHAPA =&gt; KNGKONG INTERNATIONAL CO LTD</t>
  </si>
  <si>
    <t>517FTM4251730038</t>
  </si>
  <si>
    <t>TZS 33750160.01</t>
  </si>
  <si>
    <t>225 - Mlimani City - Outgoing Funds Transfer - Sender's Ref  ID8CYQ1CQ0 KNGKONG INTERNATIONAL CO LTD to GOODWILL (TANZANIA) CERAMIC CO LTD =&gt; Remittance Info  expenses for April and May</t>
  </si>
  <si>
    <t>225IBFT251730510</t>
  </si>
  <si>
    <t>7383277.81</t>
  </si>
  <si>
    <t>TZS 26366882.20</t>
  </si>
  <si>
    <t>225 - Mlimani City - Outgoing Funds Transfer - Sender's Ref  GWX101574548158 =&gt; Ultimate Beneficiary  /9921134701 * TRA-CDR-Commissioner for Domestic R * P.O BOX  1010 * Dar es Salaam =&gt; Remittance Info  /ROC/998421584243</t>
  </si>
  <si>
    <t>225FTGP251730001</t>
  </si>
  <si>
    <t>1749999.00</t>
  </si>
  <si>
    <t>TZS 24616883.20</t>
  </si>
  <si>
    <t>991761019954</t>
  </si>
  <si>
    <t>225 - Mlimani City - Utility Payments - 25-06-22 13 35 44 IB GEPG_PAY 991761019954 Phone Number 255765187929 Name KINGKONG INTERNATIONAL LIMITED| GWX101574549809!991761019954! From KNGKONG INTERNATIONAL CO LTD =&gt; WORKERS COMPENSATION FUND</t>
  </si>
  <si>
    <t>225UTLP251730159</t>
  </si>
  <si>
    <t>TZS 24604883.20</t>
  </si>
  <si>
    <t>225 - Mlimani City - Outgoing Funds Transfer - Sender's Ref  BU1FKV1G8D KNGKONG INTERNATIONAL CO LTD to YI SEN INTERNATIONAL INVESTMENT COM =&gt; Remittance Info  PURCHASE</t>
  </si>
  <si>
    <t>225IBFT251730005</t>
  </si>
  <si>
    <t>TZS 604883.20</t>
  </si>
  <si>
    <t>101 - NMB Head Office - TIPS Payments - Ref  501-25203922605165 Received payment from 25571436166 (LEO) on 23.06.2025 09 54 43!! From BOT TIPS CLEARING ACCOUNT =&gt; KNGKONG INTERNATIONAL CO LTD</t>
  </si>
  <si>
    <t>101TPFT251741887</t>
  </si>
  <si>
    <t>43500.00</t>
  </si>
  <si>
    <t>TZS 648383.20</t>
  </si>
  <si>
    <t>101 - NMB Head Office - TIPS Payments - Ref  501-25899077884177 Received payment from 255672273845 (LEO KIMARO) on 23.06.2025 09 59 58!! From BOT TIPS CLEARING ACCOUNT =&gt; KNGKONG INTERNATIONAL CO LTD</t>
  </si>
  <si>
    <t>101TPFT251742184</t>
  </si>
  <si>
    <t>TZS 658383.20</t>
  </si>
  <si>
    <t>101 - NMB Head Office - Cash Deposit Agency banking - 2306 10 06 16 agency @51710072058@TPS900 Trx ID PS1764905568  Ter ID 5175120853   Description MAMA KESSY!! From KNGKONG INTERNATIONAL CO LTD =&gt; ESUPAT ABSALOM LAIZER</t>
  </si>
  <si>
    <t>101AGD4251740333</t>
  </si>
  <si>
    <t>TZS 5258383.20</t>
  </si>
  <si>
    <t>517 - Mazengo - Funds Transfer  - 23 06 11 09 14 FUND-TRANSFER NMBMobileProd null!! From SAMWEL SANIFORD JOHN =&gt; KNGKONG INTERNATIONAL CO LTD</t>
  </si>
  <si>
    <t>517FTM3251740039</t>
  </si>
  <si>
    <t>457400.00</t>
  </si>
  <si>
    <t>TZS 5715783.20</t>
  </si>
  <si>
    <t>221 - Wami - Funds Transfer  - 23 06 11 22 38 FUND-TRANSFER NMBMobileProd null!! From LUIS LEONARD MSIGWA =&gt; KNGKONG INTERNATIONAL CO LTD</t>
  </si>
  <si>
    <t>221FTM4251740511</t>
  </si>
  <si>
    <t>1058000.00</t>
  </si>
  <si>
    <t>TZS 6773783.20</t>
  </si>
  <si>
    <t>221 - Wami - Funds Transfer  - 23 06 11 24 54 FUND-TRANSFER NMBMobileProd null!! From LUIS LEONARD MSIGWA =&gt; KNGKONG INTERNATIONAL CO LTD</t>
  </si>
  <si>
    <t>221FTM2251740566</t>
  </si>
  <si>
    <t>41000.00</t>
  </si>
  <si>
    <t>TZS 6814783.20</t>
  </si>
  <si>
    <t>505 - Dodoma - Funds Transfer  - 23 06 13 18 16 FUND-TRANSFER NMBMobileProd Abdul !! From THADEY STANSLAUS MUSHI =&gt; KNGKONG INTERNATIONAL CO LTD</t>
  </si>
  <si>
    <t>505FTM3251740020</t>
  </si>
  <si>
    <t>475500.00</t>
  </si>
  <si>
    <t>TZS 7290283.20</t>
  </si>
  <si>
    <t>101 - NMB Head Office - TIPS Payments - Ref  003-1979ccdda40d18db Received payment from 0152289371500 (JOYCE PATRICK JOHN) on 23.06.2025 15 40 26!! From BOT TIPS CLEARING ACCOUNT =&gt; KNGKONG INTERNATIONAL CO LTD</t>
  </si>
  <si>
    <t>101TPFT25174A039</t>
  </si>
  <si>
    <t>TZS 8290283.20</t>
  </si>
  <si>
    <t>101 - NMB Head Office - Cash Deposit Agency banking - 2306 16 03 01 agency @51710071298@TPS900 Trx ID PS1765829090  Ter ID 5175115059   Description joyce!! From KNGKONG INTERNATIONAL CO LTD =&gt; ISAKA TUMAINIELY KESSY</t>
  </si>
  <si>
    <t>101AGD325174B3HF</t>
  </si>
  <si>
    <t>TZS 8870283.20</t>
  </si>
  <si>
    <t>101 - NMB Head Office - Cash Deposit Agency banking - 2306 17 53 31 agency @53110013607@TPS900 Trx ID PS1766096832  Ter ID 5315112423   Description MAFTAH!! From KNGKONG INTERNATIONAL CO LTD =&gt; HUSNAT SHAABAN BARUTI</t>
  </si>
  <si>
    <t>101AGD325174C17I</t>
  </si>
  <si>
    <t>576000.00</t>
  </si>
  <si>
    <t>TZS 9446283.20</t>
  </si>
  <si>
    <t>101 - NMB Head Office - Cash Deposit Agency banking - 2306 19 07 17 agency @25310023711@TPS900 Trx ID PS1766298885  Ter ID 2535161512   Description JUMA!! From KNGKONG INTERNATIONAL CO LTD =&gt; RG SHOPPING CENTER</t>
  </si>
  <si>
    <t>101AGD325174C4XB</t>
  </si>
  <si>
    <t>1988000.00</t>
  </si>
  <si>
    <t>TZS 11434283.20</t>
  </si>
  <si>
    <t>101 - NMB Head Office - Cash Deposit Agency banking - 2306 19 16 09 agency @51710079152@TPS900 Trx ID PS1766323442  Ter ID 5175128687   Description mwakilo!! From KNGKONG INTERNATIONAL CO LTD =&gt; HEMEDI AYUBU MBWANI</t>
  </si>
  <si>
    <t>101AGD325174C56Q</t>
  </si>
  <si>
    <t>1472000.00</t>
  </si>
  <si>
    <t>TZS 12906283.20</t>
  </si>
  <si>
    <t>101 - NMB Head Office - Cash Deposit Agency banking - 2306 19 57 41 agency @51710072058@TPS900 Trx ID PS1766413296  Ter ID 5175120853   Description Mama Kessy!! From KNGKONG INTERNATIONAL CO LTD =&gt; ESUPAT ABSALOM LAIZER</t>
  </si>
  <si>
    <t>101AGD325174C6NC</t>
  </si>
  <si>
    <t>2765000.00</t>
  </si>
  <si>
    <t>TZS 15671283.20</t>
  </si>
  <si>
    <t>212 - Kibaha - Funds Transfer  - 24 06 11 01 44 FUND-TRANSFER NMBMobileProd Ununuzi wa Tiles !! From VERONICA SIMON KAVISHE =&gt; KNGKONG INTERNATIONAL CO LTD</t>
  </si>
  <si>
    <t>212FTM4251750508</t>
  </si>
  <si>
    <t>3358000.00</t>
  </si>
  <si>
    <t>TZS 19029283.20</t>
  </si>
  <si>
    <t>413 - Monduli - Funds Transfer  - 24 06 14 43 14 FUND-TRANSFER NMBMobileProd null!! From JAMES MARCEL MAUNDE =&gt; KNGKONG INTERNATIONAL CO LTD</t>
  </si>
  <si>
    <t>413FTM2251750064</t>
  </si>
  <si>
    <t>TZS 19239283.20</t>
  </si>
  <si>
    <t>101 - NMB Head Office - TIPS Payments - Ref  003-197a23e7129adbde Received payment from 0152289371500 (JOYCE PATRICK JOHN) on 24.06.2025 17 01 31!! From BOT TIPS CLEARING ACCOUNT =&gt; KNGKONG INTERNATIONAL CO LTD</t>
  </si>
  <si>
    <t>101TPFT251759741</t>
  </si>
  <si>
    <t>TZS 20099283.20</t>
  </si>
  <si>
    <t>225 - Mlimani City - Outgoing Funds Transfer - Sender's Ref  F9GRG28DOE KNGKONG INTERNATIONAL CO LTD to GOODWILL (TANZANIA) CERAMIC CO LTD =&gt; Remittance Info  purchase</t>
  </si>
  <si>
    <t>225IBFT251750550</t>
  </si>
  <si>
    <t>TZS 99283.20</t>
  </si>
  <si>
    <t>101 - NMB Head Office - Cash Deposit Agency banking - 2406 17 58 23 agency @51710071298@TPS900 Trx ID PS1767654242  Ter ID 5175115059   Description Joyce!! From KNGKONG INTERNATIONAL CO LTD =&gt; ISAKA TUMAINIELY KESSY</t>
  </si>
  <si>
    <t>101AGD325175B15G</t>
  </si>
  <si>
    <t>TZS 2299283.20</t>
  </si>
  <si>
    <t>101 - NMB Head Office - Cash Deposit Agency banking - 2506 14 01 34 agency @52910001193@TPS900 Trx ID PS1768895228  Ter ID 5295408564899   Description mabula!! From KNGKONG INTERNATIONAL CO LTD =&gt; NOEL ROBERT MANGWELA</t>
  </si>
  <si>
    <t>101AGD325176A44V</t>
  </si>
  <si>
    <t>TZS 3099283.20</t>
  </si>
  <si>
    <t xml:space="preserve">101 - NMB Head Office - Cash Deposit Agency banking - 2506 14 31 51 agency @50810041712@TPS900 Trx ID PS1768955182  Ter ID 5085469434520   Description rashid maftah!! From KNGKONG INTERNATIONAL CO LTD =&gt; ADAM MOHAMED ALLY </t>
  </si>
  <si>
    <t>101AGD225176C0QG</t>
  </si>
  <si>
    <t>431000.00</t>
  </si>
  <si>
    <t>TZS 3530283.20</t>
  </si>
  <si>
    <t>101 - NMB Head Office - Cash Deposit Agency banking - 2506 15 58 02 agency @53110013607@TPS900 Trx ID PS1769129051  Ter ID 5315112423   Description RASHID MAFTAH!! From KNGKONG INTERNATIONAL CO LTD =&gt; HUSNAT SHAABAN BARUTI</t>
  </si>
  <si>
    <t>101AGD225176C6KW</t>
  </si>
  <si>
    <t>TZS 3930283.20</t>
  </si>
  <si>
    <t>101 - NMB Head Office - TIPS Payments - Ref  003-197a76caef7a1817 Received payment from 0152692257100 (SIMEON GEORGE DUGO) on 25.06.2025 17 10 07!! From BOT TIPS CLEARING ACCOUNT =&gt; KNGKONG INTERNATIONAL CO LTD</t>
  </si>
  <si>
    <t>101TPFT25176A3LV</t>
  </si>
  <si>
    <t>TZS 7305283.20</t>
  </si>
  <si>
    <t>101 - NMB Head Office - Cash Deposit Agency banking - 2506 17 55 43 agency @50310020847@TPS900 Trx ID PS1769350955  Ter ID 5035114708   Description SAID!! From KNGKONG INTERNATIONAL CO LTD =&gt; ELIUDI ZAWADIEL HAALI</t>
  </si>
  <si>
    <t>101AGD325176B69Z</t>
  </si>
  <si>
    <t>TZS 8005283.20</t>
  </si>
  <si>
    <t>225m22525176L6IG</t>
  </si>
  <si>
    <t>TZS 7992283.20</t>
  </si>
  <si>
    <t>225m22525176L6IJ</t>
  </si>
  <si>
    <t>TZS 7989943.21</t>
  </si>
  <si>
    <t>517 - Mazengo - Funds Transfer  - 26 06 09 39 41 FUND-TRANSFER NMBMobileProd null!! From ABUBAKARI ALI JAFO =&gt; KNGKONG INTERNATIONAL CO LTD</t>
  </si>
  <si>
    <t>517FTM2251770034</t>
  </si>
  <si>
    <t>TZS 8283943.21</t>
  </si>
  <si>
    <t>BK1 - NMB Bulk System File Upload - Incoming EFT - CREDIT Customer Accounting - @IB35480626062509@WANYOU TANZANIA MINING LI-D12B020DB36948DD87B4E2A0FDB86812</t>
  </si>
  <si>
    <t>BK1v54t251771283</t>
  </si>
  <si>
    <t>TZS 8383943.21</t>
  </si>
  <si>
    <t>101 - NMB Head Office - TIPS Payments - Ref  501-25183477114109 Received payment from 255672273845 (LEO KIMARO) on 26.06.2025 11 18 37!! From BOT TIPS CLEARING ACCOUNT =&gt; KNGKONG INTERNATIONAL CO LTD</t>
  </si>
  <si>
    <t>101TPFT251775339</t>
  </si>
  <si>
    <t>1014000.00</t>
  </si>
  <si>
    <t>TZS 9397943.21</t>
  </si>
  <si>
    <t>101 - NMB Head Office - Cash Deposit Agency banking - 2606 11 31 32 agency @50110023871@TPS900 Trx ID PS1770161026  Ter ID 5015141390   Description kuweka!! From KNGKONG INTERNATIONAL CO LTD =&gt; EDWARD DANIEL MURUO</t>
  </si>
  <si>
    <t>101AGD225177A3MT</t>
  </si>
  <si>
    <t>344000.00</t>
  </si>
  <si>
    <t>TZS 9741943.21</t>
  </si>
  <si>
    <t>240 - Gairo - Cash Deposit - kununua vifaa vya aluminium!! From KNGKONG INTERNATIONAL CO LTD</t>
  </si>
  <si>
    <t>240CHDP251770511</t>
  </si>
  <si>
    <t>TZS 10721943.21</t>
  </si>
  <si>
    <t>101 - NMB Head Office - Cash Deposit Agency banking - 2606 11 44 21 agency @23010058101@TPS900 Trx ID PS1770188499  Ter ID 2305109374   Description LEO!! From KNGKONG INTERNATIONAL CO LTD =&gt; VERONICA MBARUKU MVUNGI</t>
  </si>
  <si>
    <t>101AGD3251778106</t>
  </si>
  <si>
    <t>TZS 11721943.21</t>
  </si>
  <si>
    <t>702 - Lindi - Funds Transfer  - 26 06 11 52 18 FUND-TRANSFER NMBMobileProd Tiles ukutani!! From MAHUWI, HONEST FABIAN =&gt; KNGKONG INTERNATIONAL CO LTD</t>
  </si>
  <si>
    <t>702FTM4251770504</t>
  </si>
  <si>
    <t>TZS 13821943.21</t>
  </si>
  <si>
    <t>991351481725</t>
  </si>
  <si>
    <t>225 - Mlimani City - Utility Payments - 25-06-26 12 23 55 IB GEPG_PAY 991351481725 Phone Number  Name YASINTA FRANCIS FUGARA| GWX101582660237!991351481725! From KNGKONG INTERNATIONAL CO LTD =&gt; REGISTRAR OF COMPANIES (RECURRENT E</t>
  </si>
  <si>
    <t>225UTLP251770671</t>
  </si>
  <si>
    <t>TZS 13799943.21</t>
  </si>
  <si>
    <t>BK1 - NMB Bulk System File Upload - Incoming EFT - CREDIT Customer Accounting - @IB36286826062511@WANYOU TANZANIA MINING LI-3F570776C2834D689BEE5136DA456EAE</t>
  </si>
  <si>
    <t>BK1v5h3251771100</t>
  </si>
  <si>
    <t>TZS 23699943.21</t>
  </si>
  <si>
    <t>101 - NMB Head Office - Cash Deposit Agency banking - 2606 16 27 42 agency @53110013607@TPS900 Trx ID PS1770750877  Ter ID 5315112423   Description RASHID MAFTAH!! From KNGKONG INTERNATIONAL CO LTD =&gt; HUSNAT SHAABAN BARUTI</t>
  </si>
  <si>
    <t>101AGD225177C61N</t>
  </si>
  <si>
    <t>TZS 23759943.21</t>
  </si>
  <si>
    <t>225 - Mlimani City - Outgoing Funds Transfer - Sender's Ref  QJREFR2P6E KNGKONG INTERNATIONAL CO LTD to GOODWILL (TANZANIA) CERAMIC CO LTD =&gt; Remittance Info  PURCHASE</t>
  </si>
  <si>
    <t>225IBFT251770042</t>
  </si>
  <si>
    <t>23750000.00</t>
  </si>
  <si>
    <t>TZS 9943.21</t>
  </si>
  <si>
    <t>101 - NMB Head Office - TIPS Payments - Ref  003-197ac9ab0a388a2b Received payment from 0152433259300 (RAJABU ISSA MUHUMBA) on 26.06.2025 17 18 29!! From BOT TIPS CLEARING ACCOUNT =&gt; KNGKONG INTERNATIONAL CO LTD</t>
  </si>
  <si>
    <t>101TPFT25177A299</t>
  </si>
  <si>
    <t>2721000.00</t>
  </si>
  <si>
    <t>TZS 2730943.21</t>
  </si>
  <si>
    <t>101 - NMB Head Office - Cash Deposit Agency banking - 2606 18 58 58 agency @51710056621@TPS900 Trx ID PS1771085784  Ter ID 5175111060   Description deposits!! From KNGKONG INTERNATIONAL CO LTD =&gt; SUMA SAIMON MAPUNDA</t>
  </si>
  <si>
    <t>101AGD225177E2F5</t>
  </si>
  <si>
    <t>59500.00</t>
  </si>
  <si>
    <t>TZS 2790443.21</t>
  </si>
  <si>
    <t>528 - Chamwino - Funds Transfer  - 26 06 19 43 32 FUND-TRANSFER NMBMobileProd Malipo!! From MWANAIDI STEPHANO KATOKE =&gt; KNGKONG INTERNATIONAL CO LTD</t>
  </si>
  <si>
    <t>528FTM4251770505</t>
  </si>
  <si>
    <t>2100500.00</t>
  </si>
  <si>
    <t>TZS 4890943.21</t>
  </si>
  <si>
    <t>101 - NMB Head Office - TIPS Payments - Ref  003-197ad3feed3ebb89 Received payment from 0150930624400 (MWANAIDI STEPHANO KATOKE) on 26.06.2025 20 18 58!! From BOT TIPS CLEARING ACCOUNT =&gt; KNGKONG INTERNATIONAL CO LTD</t>
  </si>
  <si>
    <t>101TPFT25177A5PL</t>
  </si>
  <si>
    <t>TZS 8730943.21</t>
  </si>
  <si>
    <t>529 - Makole Business Centre - Funds Transfer  - 26 06 20 38 06 FUND-TRANSFER NMBMobileProd Malipo!! From MARY THADEUS MASSAWE =&gt; KNGKONG INTERNATIONAL CO LTD</t>
  </si>
  <si>
    <t>529FTM3251770504</t>
  </si>
  <si>
    <t>693500.00</t>
  </si>
  <si>
    <t>TZS 9424443.21</t>
  </si>
  <si>
    <t>511 - Nzega - Funds Transfer  - 27 06 13 41 52 FUND-TRANSFER NMBMobileProd Tiles!! From SALULA, JOSEPH WASHA =&gt; KNGKONG INTERNATIONAL CO LTD</t>
  </si>
  <si>
    <t>511FTM4251780504</t>
  </si>
  <si>
    <t>TZS 12784443.21</t>
  </si>
  <si>
    <t>101 - NMB Head Office - Funds Transfer  - 2706 17 16 27 agency @31210040728@TPS900 Trx ID PS1772506341 Ter ID 3125129921 Card No 516167******5448!! From AGNES EMMANUEL =&gt; KNGKONG INTERNATIONAL CO LTD</t>
  </si>
  <si>
    <t>101AGM4251780673</t>
  </si>
  <si>
    <t>5855000.00</t>
  </si>
  <si>
    <t>TZS 18639443.21</t>
  </si>
  <si>
    <t>101 - NMB Head Office - Cash Deposit Agency banking - 2706 17 51 40 agency @50310020847@TPS900 Trx ID PS1772583254  Ter ID 5035114708   Description SAID!! From KNGKONG INTERNATIONAL CO LTD =&gt; ELIUDI ZAWADIEL HAALI</t>
  </si>
  <si>
    <t>101AGD325178B5K7</t>
  </si>
  <si>
    <t>TZS 19399443.21</t>
  </si>
  <si>
    <t>702 - Lindi - Funds Transfer  - 28 06 10 01 53 FUND-TRANSFER NMBMobileProd Wall tiles!! From MAHUWI, HONEST FABIAN =&gt; KNGKONG INTERNATIONAL CO LTD</t>
  </si>
  <si>
    <t>702FTM4251790001</t>
  </si>
  <si>
    <t>TZS 20319443.21</t>
  </si>
  <si>
    <t>413 - Monduli - Funds Transfer  - 28 06 10 28 34 FUND-TRANSFER NMBMobileProd null!! From JAMES MARCEL MAUNDE =&gt; KNGKONG INTERNATIONAL CO LTD</t>
  </si>
  <si>
    <t>413FTM2251790507</t>
  </si>
  <si>
    <t>TZS 20539443.21</t>
  </si>
  <si>
    <t>529 - Makole Business Centre - Funds Transfer  - 28 06 10 53 22 FUND-TRANSFER NMBMobileProd Malipo!! From MARY THADEUS MASSAWE =&gt; KNGKONG INTERNATIONAL CO LTD</t>
  </si>
  <si>
    <t>529FTM2251790003</t>
  </si>
  <si>
    <t>TZS 20729443.21</t>
  </si>
  <si>
    <t>101 - NMB Head Office - Cash Deposit Agency banking - 2806 14 52 36 agency @50510100903@TPS900 Trx ID PS1773794839  Ter ID 5055107014   Description EKAD COMPANY!! From KNGKONG INTERNATIONAL CO LTD =&gt; HERIELI ALEN MOSHA</t>
  </si>
  <si>
    <t>101AGD5251791605</t>
  </si>
  <si>
    <t>10055000.00</t>
  </si>
  <si>
    <t>TZS 30784443.21</t>
  </si>
  <si>
    <t>531 - Bunge - Funds Transfer  - 28 06 18 08 32 FUND-TRANSFER NMBMobileProd Akiba!! From ERNEST EMANUEL MEDOTI =&gt; KNGKONG INTERNATIONAL CO LTD</t>
  </si>
  <si>
    <t>531FTM2251790014</t>
  </si>
  <si>
    <t>146000.00</t>
  </si>
  <si>
    <t>TZS 30930443.21</t>
  </si>
  <si>
    <t>514 - Kasulu - Funds Transfer  - 28 06 18 11 47 FUND-TRANSFER NMBMobileProd null!! From MWANDU TYSON HEZRON =&gt; KNGKONG INTERNATIONAL CO LTD</t>
  </si>
  <si>
    <t>514FTM2251790036</t>
  </si>
  <si>
    <t>TZS 30986443.21</t>
  </si>
  <si>
    <t>225 - Mlimani City - Outgoing Funds Transfer - Sender's Ref  LY2YUZVHUP KNGKONG INTERNATIONAL CO LTD to GOODWILL (TANZANIA) CERAMIC CO LTD =&gt; Remittance Info  purchase</t>
  </si>
  <si>
    <t>225IBFT251790527</t>
  </si>
  <si>
    <t>TZS 986443.21</t>
  </si>
  <si>
    <t>101 - NMB Head Office - Cash Deposit Agency banking - 2906 13 59 29 agency @23010058101@TPS900 Trx ID PS1775004246  Ter ID 2305109374   Description LEO!! From KNGKONG INTERNATIONAL CO LTD =&gt; VERONICA MBARUKU MVUNGI</t>
  </si>
  <si>
    <t>101AGD3251807070</t>
  </si>
  <si>
    <t>TZS 1736443.21</t>
  </si>
  <si>
    <t>517 - Mazengo - Funds Transfer  - 30 06 08 47 46 FUND-TRANSFER NMBMobileProd null!! From CHACHA LEONARD CHEGERE =&gt; KNGKONG INTERNATIONAL CO LTD</t>
  </si>
  <si>
    <t>517FTM4251810505</t>
  </si>
  <si>
    <t>1056000.00</t>
  </si>
  <si>
    <t>TZS 2792443.21</t>
  </si>
  <si>
    <t>517 - Mazengo - Funds Transfer  - 30 06 09 01 17 FUND-TRANSFER NMBMobileProd null!! From CHACHA LEONARD CHEGERE =&gt; KNGKONG INTERNATIONAL CO LTD</t>
  </si>
  <si>
    <t>517FTM2251810018</t>
  </si>
  <si>
    <t>TZS 2832443.21</t>
  </si>
  <si>
    <t>517 - Mazengo - Funds Transfer  - 30 06 09 09 04 FUND-TRANSFER NMBMobileProd null!! From ABUBAKARI ALI JAFO =&gt; KNGKONG INTERNATIONAL CO LTD</t>
  </si>
  <si>
    <t>517FTM3251810007</t>
  </si>
  <si>
    <t>TZS 3232443.21</t>
  </si>
  <si>
    <t>517 - Mazengo - Funds Transfer  - 30 06 09 43 16 FUND-TRANSFER NMBMobileProd null!! From CHACHA LEONARD CHEGERE =&gt; KNGKONG INTERNATIONAL CO LTD</t>
  </si>
  <si>
    <t>517FTM2251810033</t>
  </si>
  <si>
    <t>TZS 3352443.21</t>
  </si>
  <si>
    <t>101 - NMB Head Office - TIPS Payments - Ref  003-197bfa96bc96d997 Received payment from 0152289371500 (JOYCE PATRICK JOHN) on 30.06.2025 10 07 22!! From BOT TIPS CLEARING ACCOUNT =&gt; KNGKONG INTERNATIONAL CO LTD</t>
  </si>
  <si>
    <t>101TPFT251813353</t>
  </si>
  <si>
    <t>5485000.00</t>
  </si>
  <si>
    <t>TZS 8837443.21</t>
  </si>
  <si>
    <t>528 - Chamwino - Outgoing Funds Transfer - Sender's Ref  FT25063011462877 PAULINA NESPHORY TEMBA to KNGKONG INTERNATIONAL CO LTD =&gt; Remittance Info  /GOS/3212300/MALIPO YA TILES</t>
  </si>
  <si>
    <t>528FTSY251810001</t>
  </si>
  <si>
    <t>TZS 20837443.21</t>
  </si>
  <si>
    <t>702 - Lindi - Funds Transfer  - 30 06 11 56 44 FUND-TRANSFER NMBMobileProd Tiles &amp; strip!! From MAHUWI, HONEST FABIAN =&gt; KNGKONG INTERNATIONAL CO LTD</t>
  </si>
  <si>
    <t>702FTM4251810502</t>
  </si>
  <si>
    <t>2644000.00</t>
  </si>
  <si>
    <t>TZS 23481443.21</t>
  </si>
  <si>
    <t>101 - NMB Head Office - TIPS Payments - Ref  003-197c0401186fb8d4 Received payment from 0152709833900 (NEEMA JOHN PATRICK) on 30.06.2025 12 51 54!! From BOT TIPS CLEARING ACCOUNT =&gt; KNGKONG INTERNATIONAL CO LTD</t>
  </si>
  <si>
    <t>101TPFT251817544</t>
  </si>
  <si>
    <t>790000.00</t>
  </si>
  <si>
    <t>TZS 24271443.21</t>
  </si>
  <si>
    <t>101 - NMB Head Office - Funds Transfer  - 3006 18 58 13 agency @52010103352@TPS900 Trx ID PS1777313581 Ter ID 5205117989 Card No 516167******5171!! From MHANDISI ENTERPRISE =&gt; KNGKONG INTERNATIONAL CO LTD</t>
  </si>
  <si>
    <t>101AGM4251810278</t>
  </si>
  <si>
    <t>TZS 28071443.21</t>
  </si>
  <si>
    <t>225 - Mlimani City - Funds Transfer  - 01 07 16 34 15 FUND-TRANSFER NMBMobileProd Tiles 60x60!! From MKOPI ELIEZER JENGO =&gt; KNGKONG INTERNATIONAL CO LTD</t>
  </si>
  <si>
    <t>225FTM2251820512</t>
  </si>
  <si>
    <t>152000.00</t>
  </si>
  <si>
    <t>TZS 28223443.21</t>
  </si>
  <si>
    <t>101 - NMB Head Office - Cash Deposit Agency banking - 0107 18 40 26 agency @53010022719@TPS900 Trx ID PS1779245507  Ter ID 5305124272   Description kuweka!! From KNGKONG INTERNATIONAL CO LTD =&gt; JOSHUA GREGORY PUNGU</t>
  </si>
  <si>
    <t>101AGD2251824456</t>
  </si>
  <si>
    <t>TZS 28423443.21</t>
  </si>
  <si>
    <t>517 - Mazengo - Cash Deposit - MJUNI JULIUS ALIGAWESA!! From KNGKONG INTERNATIONAL CO LTD</t>
  </si>
  <si>
    <t>517CHDP251830029</t>
  </si>
  <si>
    <t>8762000.00</t>
  </si>
  <si>
    <t>TZS 37185443.21</t>
  </si>
  <si>
    <t>514 - Kasulu - Funds Transfer  - 02 07 16 33 34 FUND-TRANSFER NMBMobileProd null!! From MWANDU TYSON HEZRON =&gt; KNGKONG INTERNATIONAL CO LTD</t>
  </si>
  <si>
    <t>514FTM2251830025</t>
  </si>
  <si>
    <t>TZS 37269443.21</t>
  </si>
  <si>
    <t>225 - Mlimani City - Outgoing Funds Transfer - Sender's Ref  ZWCDVOMCZD KNGKONG INTERNATIONAL CO LTD to GOODWILL (TANZANIA) CERAMIC CO LTD =&gt; Remittance Info  purchase</t>
  </si>
  <si>
    <t>225IBFT251830067</t>
  </si>
  <si>
    <t>TZS 269443.21</t>
  </si>
  <si>
    <t>242 - Tandika - Funds Transfer  - 03 07 15 06 05 FUND-TRANSFER NMBMobileProd null!! From RASHID YAHAYA MASAWANGA =&gt; KNGKONG INTERNATIONAL CO LTD</t>
  </si>
  <si>
    <t>242FTM2251840506</t>
  </si>
  <si>
    <t>333000.00</t>
  </si>
  <si>
    <t>TZS 602443.21</t>
  </si>
  <si>
    <t>101 - NMB Head Office - Cash Deposit Agency banking - 0407 08 55 22 agency @50110023871@TPS900 Trx ID PS1783401760  Ter ID 5015141390   Description kuweka!! From KNGKONG INTERNATIONAL CO LTD =&gt; EDWARD DANIEL MURUO</t>
  </si>
  <si>
    <t>101AGD325184D1W0</t>
  </si>
  <si>
    <t>694000.00</t>
  </si>
  <si>
    <t>TZS 1296443.21</t>
  </si>
  <si>
    <t>517 - Mazengo - Funds Transfer  - 04 07 10 32 47 FUND-TRANSFER NMBMobileProd null!! From CHACHA LEONARD CHEGERE =&gt; KNGKONG INTERNATIONAL CO LTD</t>
  </si>
  <si>
    <t>517FTM2251850543</t>
  </si>
  <si>
    <t>TZS 1338443.21</t>
  </si>
  <si>
    <t>101 - NMB Head Office - Cash Deposit Agency banking - 0407 10 58 32 agency @52010035412@Trx ID PS1783642953  Ter ID 505514265   Description KIMARO. !! From KNGKONG INTERNATIONAL CO LTD =&gt; EZEKIEL FRANS TARIMO</t>
  </si>
  <si>
    <t>101AGD3251850829</t>
  </si>
  <si>
    <t>TZS 2433443.21</t>
  </si>
  <si>
    <t>101 - NMB Head Office - TIPS Payments - Ref  003-197d485b67bb1bd9 Received payment from 0152394937700 (DANIEL MASABA NGERELA) on 04.07.2025 11 20 23!! From BOT TIPS CLEARING ACCOUNT =&gt; KNGKONG INTERNATIONAL CO LTD</t>
  </si>
  <si>
    <t>101TPFT251850977</t>
  </si>
  <si>
    <t>6729000.00</t>
  </si>
  <si>
    <t>TZS 9162443.21</t>
  </si>
  <si>
    <t>529 - Makole Business Centre - Funds Transfer  - 04 07 17 36 27 FUND-TRANSFER NMBMobileProd Malipo!! From MARY THADEUS MASSAWE =&gt; KNGKONG INTERNATIONAL CO LTD</t>
  </si>
  <si>
    <t>529FTM2251850007</t>
  </si>
  <si>
    <t>TZS 9432443.21</t>
  </si>
  <si>
    <t>101 - NMB Head Office - Cash Deposit Agency banking - 0407 19 06 33 agency @53110013607@TPS900 Trx ID PS1784707733  Ter ID 5315112423   Description MAFTAH!! From KNGKONG INTERNATIONAL CO LTD =&gt; HUSNAT SHAABAN BARUTI</t>
  </si>
  <si>
    <t>101AGD225185E3BL</t>
  </si>
  <si>
    <t>TZS 9512443.21</t>
  </si>
  <si>
    <t>101 - NMB Head Office - TIPS Payments - Ref  003-197d95eb73167b56 Received payment from 0152710795700 (SHAFI AMIRI HUSSENI) on 05.07.2025 09 55 53!! From BOT TIPS CLEARING ACCOUNT =&gt; KNGKONG INTERNATIONAL CO LTD</t>
  </si>
  <si>
    <t>101TPFT251862857</t>
  </si>
  <si>
    <t>TZS 12547443.21</t>
  </si>
  <si>
    <t>225 - Mlimani City - Cash Deposit - BUSINESS BY SOSPETER CHARLES !! From KNGKONG INTERNATIONAL CO LTD</t>
  </si>
  <si>
    <t>225CHDP251860044</t>
  </si>
  <si>
    <t>TZS 32547443.21</t>
  </si>
  <si>
    <t>达市办公室现金转入</t>
  </si>
  <si>
    <t>998354855649</t>
  </si>
  <si>
    <t>225 - Mlimani City - Utility Payments - 25-07-05 14 16 32 IB GEPG_PAY 998354855649 Phone Number  Name KINGKONG INTERNATIONAL COMPANY LIMITED| GWX101597973135!998354855649! From KNGKONG INTERNATIONAL CO LTD =&gt; Comm for Customs and Excise - G</t>
  </si>
  <si>
    <t>225UTLP251860669</t>
  </si>
  <si>
    <t>8723709.00</t>
  </si>
  <si>
    <t>TZS 23823734.21</t>
  </si>
  <si>
    <t>清关税</t>
  </si>
  <si>
    <t>998354851836</t>
  </si>
  <si>
    <t>225 - Mlimani City - Utility Payments - 25-07-05 14 17 39 IB GEPG_PAY 998354851836 Phone Number  Name KINGKONG INTERNATIONAL COMPANY LIMITED| GWX101597974773!998354851836! From KNGKONG INTERNATIONAL CO LTD =&gt; Comm for Customs and Excise - G</t>
  </si>
  <si>
    <t>225UTLP251860671</t>
  </si>
  <si>
    <t>15801998.00</t>
  </si>
  <si>
    <t>TZS 8021736.21</t>
  </si>
  <si>
    <t>228 - Mkuranga - Outgoing Funds Transfer - Sender's Ref  BW0CXCY8D0 GOODWILL (TANZANIA) CERAMIC CO LTD to KNGKONG INTERNATIONAL CO LTD =&gt; Remittance Info  goodwill</t>
  </si>
  <si>
    <t>228IBFT251860008</t>
  </si>
  <si>
    <t>TZS 8621736.21</t>
  </si>
  <si>
    <t>101 - NMB Head Office - Cash Deposit Agency banking - 0507 15 13 19 agency @51710072058@TPS900 Trx ID PS1785795408  Ter ID 5175120853   Description Mama kessy!! From KNGKONG INTERNATIONAL CO LTD =&gt; ESUPAT ABSALOM LAIZER</t>
  </si>
  <si>
    <t>101AGD4251864655</t>
  </si>
  <si>
    <t>4845000.00</t>
  </si>
  <si>
    <t>TZS 13466736.21</t>
  </si>
  <si>
    <t>101 - NMB Head Office - Cash Deposit Agency banking - 0507 17 13 01 agency @52910000272@TPS900 Trx ID PS1786017714  Ter ID 5295329401602   Description joyce!! From KNGKONG INTERNATIONAL CO LTD =&gt; VERONICA MANKA MASSAWE</t>
  </si>
  <si>
    <t>101AGD4251865359</t>
  </si>
  <si>
    <t>3015000.00</t>
  </si>
  <si>
    <t>TZS 16481736.21</t>
  </si>
  <si>
    <t>225 - Mlimani City - Outgoing Funds Transfer - Sender's Ref  FZ5YHBSWX7 KNGKONG INTERNATIONAL CO LTD to JUMA SHABANI SELEMANI =&gt; Remittance Info  june salary</t>
  </si>
  <si>
    <t>225IBFT251860044</t>
  </si>
  <si>
    <t>794000.00</t>
  </si>
  <si>
    <t>TZS 15687736.21</t>
  </si>
  <si>
    <t>六月份工资</t>
  </si>
  <si>
    <t>225 - Mlimani City - Outgoing Funds Transfer - Sender's Ref  FHM1BZ9ZDA KNGKONG INTERNATIONAL CO LTD to JUMA YAHYA ABDUL =&gt; Remittance Info  salary</t>
  </si>
  <si>
    <t>225IBFT251860045</t>
  </si>
  <si>
    <t>435600.00</t>
  </si>
  <si>
    <t>TZS 15252136.21</t>
  </si>
  <si>
    <t>225 - Mlimani City - Outgoing Funds Transfer - Sender's Ref  MUCUZABGHK KNGKONG INTERNATIONAL CO LTD to SOSPETER CHARLES MAKUNGU =&gt; Remittance Info  june salary</t>
  </si>
  <si>
    <t>225IBFT251860046</t>
  </si>
  <si>
    <t>TZS 14816536.21</t>
  </si>
  <si>
    <t>225 - Mlimani City - Outgoing Funds Transfer - Sender's Ref  VRYZUQZVBA KNGKONG INTERNATIONAL CO LTD to FIDELIS JOSEPH RAMADHANI =&gt; Remittance Info  june salary</t>
  </si>
  <si>
    <t>225IBFT251860047</t>
  </si>
  <si>
    <t>352800.00</t>
  </si>
  <si>
    <t>TZS 14463736.21</t>
  </si>
  <si>
    <t>225 - Mlimani City - Outgoing Funds Transfer - Sender's Ref  GP84NCVY30 =&gt; Ultimate Beneficiary  /0152000MYRS00 * ZULFA TWALIBU MKASOYA =&gt; Remittance Info  june salary</t>
  </si>
  <si>
    <t>225IBOT251860017</t>
  </si>
  <si>
    <t>TZS 14283736.21</t>
  </si>
  <si>
    <t>225 - Mlimani City - Commission on Funds Transfer - Sender's Ref  GP84NCVY30 =&gt; Ultimate Beneficiary  /0152000MYRS00 * ZULFA TWALIBU MKASOYA =&gt; Remittance Info  june salary</t>
  </si>
  <si>
    <t>TZS 14282041.29</t>
  </si>
  <si>
    <t>225 - Mlimani City - VAT Payable on Comm and Fees - Sender's Ref  GP84NCVY30 =&gt; Ultimate Beneficiary  /0152000MYRS00 * ZULFA TWALIBU MKASOYA =&gt; Remittance Info  june salary</t>
  </si>
  <si>
    <t>TZS 14281736.21</t>
  </si>
  <si>
    <t>225 - Mlimani City - Outgoing Funds Transfer - Sender's Ref  F78NWA0XNN =&gt; Ultimate Beneficiary  /80174044899 * ISSA RIDHIWANI MFINANGA =&gt; Remittance Info  june salary</t>
  </si>
  <si>
    <t>225IBOT251860018</t>
  </si>
  <si>
    <t>225000.00</t>
  </si>
  <si>
    <t>TZS 14056736.21</t>
  </si>
  <si>
    <t>225 - Mlimani City - Commission on Funds Transfer - Sender's Ref  F78NWA0XNN =&gt; Ultimate Beneficiary  /80174044899 * ISSA RIDHIWANI MFINANGA =&gt; Remittance Info  june salary</t>
  </si>
  <si>
    <t>TZS 14055041.29</t>
  </si>
  <si>
    <t>225 - Mlimani City - VAT Payable on Comm and Fees - Sender's Ref  F78NWA0XNN =&gt; Ultimate Beneficiary  /80174044899 * ISSA RIDHIWANI MFINANGA =&gt; Remittance Info  june salary</t>
  </si>
  <si>
    <t>TZS 14054736.21</t>
  </si>
  <si>
    <t>225 - Mlimani City - Outgoing Funds Transfer - Sender's Ref  3WQUK41BVY KNGKONG INTERNATIONAL CO LTD to FREDY PETER BARITE =&gt; Remittance Info  june salary</t>
  </si>
  <si>
    <t>225IBFT251860050</t>
  </si>
  <si>
    <t>TZS 13874736.21</t>
  </si>
  <si>
    <t>225 - Mlimani City - Outgoing Funds Transfer - Sender's Ref  27GPBVF2IL =&gt; Ultimate Beneficiary  /16174061382 * AGASTON GEORGE KAYANGE =&gt; Remittance Info  june salary</t>
  </si>
  <si>
    <t>225IBOT251860515</t>
  </si>
  <si>
    <t>TZS 13739736.21</t>
  </si>
  <si>
    <t>225 - Mlimani City - Commission on Funds Transfer - Sender's Ref  27GPBVF2IL =&gt; Ultimate Beneficiary  /16174061382 * AGASTON GEORGE KAYANGE =&gt; Remittance Info  june salary</t>
  </si>
  <si>
    <t>TZS 13738041.29</t>
  </si>
  <si>
    <t>225 - Mlimani City - VAT Payable on Comm and Fees - Sender's Ref  27GPBVF2IL =&gt; Ultimate Beneficiary  /16174061382 * AGASTON GEORGE KAYANGE =&gt; Remittance Info  june salary</t>
  </si>
  <si>
    <t>TZS 13737736.21</t>
  </si>
  <si>
    <t>225 - Mlimani City - Outgoing Funds Transfer - Sender's Ref  0Q51KQQ4Q0 =&gt; Ultimate Beneficiary  /97307021001 * ZUHURA SALUM MSHANA =&gt; Remittance Info  june salary</t>
  </si>
  <si>
    <t>225IBOT251860019</t>
  </si>
  <si>
    <t>TZS 13557736.21</t>
  </si>
  <si>
    <t>225 - Mlimani City - Commission on Funds Transfer - Sender's Ref  0Q51KQQ4Q0 =&gt; Ultimate Beneficiary  /97307021001 * ZUHURA SALUM MSHANA =&gt; Remittance Info  june salary</t>
  </si>
  <si>
    <t>TZS 13556041.29</t>
  </si>
  <si>
    <t>225 - Mlimani City - VAT Payable on Comm and Fees - Sender's Ref  0Q51KQQ4Q0 =&gt; Ultimate Beneficiary  /97307021001 * ZUHURA SALUM MSHANA =&gt; Remittance Info  june salary</t>
  </si>
  <si>
    <t>TZS 13555736.21</t>
  </si>
  <si>
    <t>101 - NMB Head Office - TIPS Payments - Ref  003-197dedd8764c0999 Received payment from 0152710795700 (SHAFI AMIRI HUSSENI) on 06.07.2025 11 32 31!! From BOT TIPS CLEARING ACCOUNT =&gt; KNGKONG INTERNATIONAL CO LTD</t>
  </si>
  <si>
    <t>101TPFT251874089</t>
  </si>
  <si>
    <t>TZS 13754736.21</t>
  </si>
  <si>
    <t>318 - Kaitaba - Funds Transfer  - 06 07 11 33 28 FUND-TRANSFER NMBMobileProd Malipo ya Tires box 5!! From ADELLAIDA TIGANYILA DESDERY =&gt; KNGKONG INTERNATIONAL CO LTD</t>
  </si>
  <si>
    <t>318FTM2251870016</t>
  </si>
  <si>
    <t>TZS 13879736.21</t>
  </si>
  <si>
    <t>101 - NMB Head Office - Cash Deposit Agency banking - 0707 10 06 57 agency @51710071029@TPS900 Trx ID PS1787823240  Ter ID 5175113788   Description Marick Tarimo!! From KNGKONG INTERNATIONAL CO LTD =&gt; HENDRY GASPER MTEI</t>
  </si>
  <si>
    <t>101AGD3251884092</t>
  </si>
  <si>
    <t>1980000.00</t>
  </si>
  <si>
    <t>TZS 15859736.21</t>
  </si>
  <si>
    <t>403 - Nelson Mandela - Funds Transfer  - 07 07 12 23 32 FUND-TRANSFER NMBMobileProd null!! From STEPHEN JOHN MOTAMBI =&gt; KNGKONG INTERNATIONAL CO LTD</t>
  </si>
  <si>
    <t>403FTM4251880517</t>
  </si>
  <si>
    <t>2585000.00</t>
  </si>
  <si>
    <t>TZS 18444736.21</t>
  </si>
  <si>
    <t>225 - Mlimani City - Funds Transfer  - 08 07 09 31 45 FUND-TRANSFER NMBMobileProd Tiles!! From MKOPI ELIEZER JENGO =&gt; KNGKONG INTERNATIONAL CO LTD</t>
  </si>
  <si>
    <t>225FTM3251890512</t>
  </si>
  <si>
    <t>642000.00</t>
  </si>
  <si>
    <t>TZS 19086736.21</t>
  </si>
  <si>
    <t>225 - Mlimani City - Outgoing Funds Transfer - Sender's Ref  1SS8E1EN6L =&gt; Ultimate Beneficiary  /015C00007YJ00 * Ralas Cargo Company Limited =&gt; Remittance Info  Prepayment of  clearance</t>
  </si>
  <si>
    <t>225IBOT251890002</t>
  </si>
  <si>
    <t>TZS 14086736.21</t>
  </si>
  <si>
    <t>清关预付款</t>
  </si>
  <si>
    <t>225 - Mlimani City - Commission on Funds Transfer - Sender's Ref  1SS8E1EN6L =&gt; Ultimate Beneficiary  /015C00007YJ00 * Ralas Cargo Company Limited =&gt; Remittance Info  Prepayment of  clearance</t>
  </si>
  <si>
    <t>TZS 14085041.29</t>
  </si>
  <si>
    <t>225 - Mlimani City - VAT Payable on Comm and Fees - Sender's Ref  1SS8E1EN6L =&gt; Ultimate Beneficiary  /015C00007YJ00 * Ralas Cargo Company Limited =&gt; Remittance Info  Prepayment of  clearance</t>
  </si>
  <si>
    <t>TZS 14084736.21</t>
  </si>
  <si>
    <t>101 - NMB Head Office - TIPS Payments - Ref  003-197e94e4514e3aec Received payment from 0152285652800 (PRISCA MAKOYE ONESMO) on 08.07.2025 12 11 52!! From BOT TIPS CLEARING ACCOUNT =&gt; KNGKONG INTERNATIONAL CO LTD</t>
  </si>
  <si>
    <t>101TPFT251895701</t>
  </si>
  <si>
    <t>5266000.00</t>
  </si>
  <si>
    <t>TZS 19350736.21</t>
  </si>
  <si>
    <t>101 - NMB Head Office - Cash Deposit Agency banking - 0807 12 50 24 agency @51710072058@TPS900 Trx ID PS1789942043  Ter ID 5175120853   Description mama kessy!! From KNGKONG INTERNATIONAL CO LTD =&gt; ESUPAT ABSALOM LAIZER</t>
  </si>
  <si>
    <t>101AGD4251893708</t>
  </si>
  <si>
    <t>TZS 22960736.21</t>
  </si>
  <si>
    <t>991193471679</t>
  </si>
  <si>
    <t>225 - Mlimani City - Utility Payments - 25-07-08 12 59 09 IB GEPG_PAY 991193471679 Phone Number  Name KINGKONG INTERNATIONAL COMPANY LIMITED| GWX101601913232!991193471679! From KNGKONG INTERNATIONAL CO LTD =&gt; TANZANIA PORTS AUTHORITY</t>
  </si>
  <si>
    <t>225UTLP251890662</t>
  </si>
  <si>
    <t>1036409.66</t>
  </si>
  <si>
    <t>TZS 21924326.55</t>
  </si>
  <si>
    <t>码头费</t>
  </si>
  <si>
    <t>101 - NMB Head Office - Cash Deposit Agency banking - 0807 13 21 43 agency @52910000272@TPS900 Trx ID PS1790015536  Ter ID 5295329401602   Description joyce!! From KNGKONG INTERNATIONAL CO LTD =&gt; VERONICA MANKA MASSAWE</t>
  </si>
  <si>
    <t>101AGD325189A5WR</t>
  </si>
  <si>
    <t>2485000.00</t>
  </si>
  <si>
    <t>TZS 24409326.55</t>
  </si>
  <si>
    <t>101 - NMB Head Office - Cash Deposit Agency banking - 0807 13 42 09 agency @51710071298@TPS900 Trx ID PS1790062049  Ter ID 5175115059   Description joyce!! From KNGKONG INTERNATIONAL CO LTD =&gt; ISAKA TUMAINIELY KESSY</t>
  </si>
  <si>
    <t>101AGD325189A6HG</t>
  </si>
  <si>
    <t>TZS 26469326.55</t>
  </si>
  <si>
    <t>101 - NMB Head Office - TIPS Payments - Ref  003-197e9b163e7d89f4 Received payment from 0152511231100 (HONEST FABIAN MAHUWI) on 08.07.2025 14 00 07!! From BOT TIPS CLEARING ACCOUNT =&gt; KNGKONG INTERNATIONAL CO LTD</t>
  </si>
  <si>
    <t>101TPFT251898697</t>
  </si>
  <si>
    <t>171000.00</t>
  </si>
  <si>
    <t>TZS 26640326.55</t>
  </si>
  <si>
    <t>101 - NMB Head Office - TIPS Payments - Ref  501-25458972511686 Received payment from 255714241888 (FRANK MSHANA) on 08.07.2025 14 23 13!! From BOT TIPS CLEARING ACCOUNT =&gt; KNGKONG INTERNATIONAL CO LTD</t>
  </si>
  <si>
    <t>101TPFT251898416</t>
  </si>
  <si>
    <t>TZS 26696326.55</t>
  </si>
  <si>
    <t>101 - NMB Head Office - Cash Deposit Agency banking - 0807 15 25 12 agency @51710044421@TPS900 Trx ID PS1790287517  Ter ID 5175469424398   Description kuweka!! From KNGKONG INTERNATIONAL CO LTD =&gt; FRANK PRONETH KAVISHE</t>
  </si>
  <si>
    <t>101AGD225189F30H</t>
  </si>
  <si>
    <t>TZS 26752326.55</t>
  </si>
  <si>
    <t>603 - Makambako - Funds Transfer  - 08 07 16 53 32 FUND-TRANSFER NMBMobileProd null!! From EDSON BONIPHACE TWEVE =&gt; KNGKONG INTERNATIONAL CO LTD</t>
  </si>
  <si>
    <t>603FTM3251890006</t>
  </si>
  <si>
    <t>427000.00</t>
  </si>
  <si>
    <t>TZS 27179326.55</t>
  </si>
  <si>
    <t>101 - NMB Head Office - Journal Posting-Miscellaneous  - RTN CMA79F0E0AE0C3 225IBOT251860018 dd250705  Rsn account does not exists</t>
  </si>
  <si>
    <t>101nku2251890202</t>
  </si>
  <si>
    <t>TZS 27404326.55</t>
  </si>
  <si>
    <t>101 - NMB Head Office - Journal Posting-Miscellaneous  - RTN CM94B8C2789F79 225IBOT251860019 dd250705  Rsn account does not exists</t>
  </si>
  <si>
    <t>101nku2251890208</t>
  </si>
  <si>
    <t>TZS 27584326.55</t>
  </si>
  <si>
    <t>101 - NMB Head Office - Journal Posting-Miscellaneous  - RTN CMEFDBEBAEBF2E 225IBOT251860515 dd250705  Rsn account does not exists</t>
  </si>
  <si>
    <t>101nku2251890210</t>
  </si>
  <si>
    <t>TZS 27719326.55</t>
  </si>
  <si>
    <t>530 - Kambarage - Funds Transfer  - 08 07 17 18 33 FUND-TRANSFER NMBMobileProd Kununua vioo!! From BWIRE MAKUNJA MAGERE =&gt; KNGKONG INTERNATIONAL CO LTD</t>
  </si>
  <si>
    <t>530FTM4251890504</t>
  </si>
  <si>
    <t>TZS 28819326.55</t>
  </si>
  <si>
    <t>9984122941136</t>
  </si>
  <si>
    <t>225 - Mlimani City - Utility Payments - 25-07-08 18 09 28 IB GEPG_PAY 9984122941136 Phone Number 255792478455 Name KINGKONG INTERNATIONAL COMPANY LIMITED| GWX101602427829!9984122941136! From KNGKONG INTERNATIONAL CO LTD =&gt; Comm for Domestic</t>
  </si>
  <si>
    <t>225UTLP251890811</t>
  </si>
  <si>
    <t>TZS 28680326.55</t>
  </si>
  <si>
    <t>工资税</t>
  </si>
  <si>
    <t>991761038022</t>
  </si>
  <si>
    <t>225 - Mlimani City - Utility Payments - 25-07-08 18 11 09 IB GEPG_PAY 991761038022 Phone Number 255765187929 Name KINGKONG INTERNATIONAL LIMITED| GWX101602430573!991761038022! From KNGKONG INTERNATIONAL CO LTD =&gt; WORKERS COMPENSATION FUND</t>
  </si>
  <si>
    <t>225UTLP251890228</t>
  </si>
  <si>
    <t>TZS 28668326.55</t>
  </si>
  <si>
    <t>个税</t>
  </si>
  <si>
    <t>101 - NMB Head Office - Cash Deposit Agency banking - 0807 18 13 33 agency @53010022719@TPS900 Trx ID PS1790684980  Ter ID 5305124272   Description kuweka!! From KNGKONG INTERNATIONAL CO LTD =&gt; JOSHUA GREGORY PUNGU</t>
  </si>
  <si>
    <t>101AGD225189I11N</t>
  </si>
  <si>
    <t>TZS 28773326.55</t>
  </si>
  <si>
    <t>101 - NMB Head Office - TIPS Payments - Ref  501-25491414461513 Received payment from 255659724456 (HASSAN HASSAN) on 09.07.2025 08 41 08!! From BOT TIPS CLEARING ACCOUNT =&gt; KNGKONG INTERNATIONAL CO LTD</t>
  </si>
  <si>
    <t>101TPFT251901320</t>
  </si>
  <si>
    <t>2611000.00</t>
  </si>
  <si>
    <t>TZS 31384326.55</t>
  </si>
  <si>
    <t>528 - Chamwino - Funds Transfer  - 09 07 12 22 46 FUND-TRANSFER NMBMobileProd null!! From PAULINA NESPHORY TEMBA =&gt; KNGKONG INTERNATIONAL CO LTD</t>
  </si>
  <si>
    <t>528FTM4251900004</t>
  </si>
  <si>
    <t>TZS 33184326.55</t>
  </si>
  <si>
    <t>225 - Mlimani City - Outgoing Funds Transfer - Sender's Ref  M2HI26I0DH KNGKONG INTERNATIONAL CO LTD to GREEN POWER TANZANIA LIMITED =&gt; Remittance Info  services</t>
  </si>
  <si>
    <t>225IBFT251900012</t>
  </si>
  <si>
    <t>TZS 32434326.55</t>
  </si>
  <si>
    <t>车辆保养费</t>
  </si>
  <si>
    <t>101 - NMB Head Office - TIPS Payments - Ref  003-197ee93d32b6d8e9 Received payment from 0152607912200 (MARY JOHN LYATUU) on 09.07.2025 12 45 55!! From BOT TIPS CLEARING ACCOUNT =&gt; KNGKONG INTERNATIONAL CO LTD</t>
  </si>
  <si>
    <t>101TPFT251906385</t>
  </si>
  <si>
    <t>122000.00</t>
  </si>
  <si>
    <t>TZS 32556326.55</t>
  </si>
  <si>
    <t>101 - NMB Head Office - TIPS Payments - Ref  003-197eea5b1758da16 Received payment from 01520000GLC00 (MALASE JOHN PETER) on 09.07.2025 13 05 27!! From BOT TIPS CLEARING ACCOUNT =&gt; KNGKONG INTERNATIONAL CO LTD</t>
  </si>
  <si>
    <t>101TPFT251907620</t>
  </si>
  <si>
    <t>TZS 32706326.55</t>
  </si>
  <si>
    <t>101 - NMB Head Office - TIPS Payments - Ref  003-197ef3eb558ebad1 Received payment from 0150293591600 (TIL CONSTRUCTION LIMITED) on 09.07.2025 15 52 34!! From BOT TIPS CLEARING ACCOUNT =&gt; KNGKONG INTERNATIONAL CO LTD</t>
  </si>
  <si>
    <t>101TPFT25190A0UA</t>
  </si>
  <si>
    <t>TZS 33756326.55</t>
  </si>
  <si>
    <t>528 - Chamwino - Cash Deposit Agency banking - 7/9/2025, 5 04 31 PM @5281GN @52810029082 @USSD @CD1752069871680001 Dep Mob 0767691003 Dep Name undefined Descr AKIBA -  Chq No - C</t>
  </si>
  <si>
    <t>528AGPS251909ZN0</t>
  </si>
  <si>
    <t>TZS 34050326.55</t>
  </si>
  <si>
    <t>528 - Chamwino - Funds Transfer  - 10 07 09 59 35 FUND-TRANSFER NMBMobileProd null!! From PAULINA NESPHORY TEMBA =&gt; KNGKONG INTERNATIONAL CO LTD</t>
  </si>
  <si>
    <t>528FTM2251910003</t>
  </si>
  <si>
    <t>372000.00</t>
  </si>
  <si>
    <t>TZS 34422326.55</t>
  </si>
  <si>
    <t>101 - NMB Head Office - Cash Deposit Agency banking - 1007 12 44 12 agency @53110007551@TPS900 Trx ID PS1793321672  Ter ID 5315111377   Description Malipo!! From KNGKONG INTERNATIONAL CO LTD =&gt; JANETH JAMES MUSH</t>
  </si>
  <si>
    <t>101AGD3251919906</t>
  </si>
  <si>
    <t>504000.00</t>
  </si>
  <si>
    <t>TZS 34926326.55</t>
  </si>
  <si>
    <t>225 - Mlimani City - Outgoing Funds Transfer - Sender's Ref  8OOTKB5YOI KNGKONG INTERNATIONAL CO LTD to GOODWILL (TANZANIA) CERAMIC CO LTD =&gt; Remittance Info  PURCHASE</t>
  </si>
  <si>
    <t>225IBFT251910049</t>
  </si>
  <si>
    <t>TZS 4926326.55</t>
  </si>
  <si>
    <t>206 - Morogoro Road - Funds Transfer  - 10 07 17 56 27 FUND-TRANSFER NMBMobileProd null!! From COSTANTINE MARCEL SHANGE =&gt; KNGKONG INTERNATIONAL CO LTD</t>
  </si>
  <si>
    <t>206FTM4251910023</t>
  </si>
  <si>
    <t>2716000.00</t>
  </si>
  <si>
    <t>TZS 7642326.55</t>
  </si>
  <si>
    <t>517 - Mazengo - Funds Transfer  - 11 07 08 55 10 FUND-TRANSFER NMBMobileProd null!! From SALUM ALLY SAMHONDA =&gt; KNGKONG INTERNATIONAL CO LTD</t>
  </si>
  <si>
    <t>517FTM2251920010</t>
  </si>
  <si>
    <t>TZS 7897326.55</t>
  </si>
  <si>
    <t>101 - NMB Head Office - Cash Deposit Agency banking - 1107 10 45 42 agency @52810020421@TPS900 Trx ID PS1794656033  Ter ID 5285120234   Description temba!! From KNGKONG INTERNATIONAL CO LTD =&gt; FAUSTAUS FAUSTINE KYARUZI</t>
  </si>
  <si>
    <t>101AGD1251929080</t>
  </si>
  <si>
    <t>8000.00</t>
  </si>
  <si>
    <t>TZS 7905326.55</t>
  </si>
  <si>
    <t>101 - NMB Head Office - TIPS Payments - Ref  006-124150-11-07-2025-6952099-DEH Received payment from 9120003130310 (NELSON FIDELIS RUKIZA) on 11.07.2025 15 29 43!! From BOT TIPS CLEARING ACCOUNT =&gt; KNGKONG INTERNATIONAL CO LTD</t>
  </si>
  <si>
    <t>101TPFT25192A096</t>
  </si>
  <si>
    <t>TZS 10265326.55</t>
  </si>
  <si>
    <t>228 - Mkuranga - Outgoing Funds Transfer - Sender's Ref  IX2N9ZLLFT GOODWILL (TANZANIA) CERAMIC CO LTD to KNGKONG INTERNATIONAL CO LTD =&gt; Remittance Info  goodwill</t>
  </si>
  <si>
    <t>228IBFT251920504</t>
  </si>
  <si>
    <t>TZS 10715326.55</t>
  </si>
  <si>
    <t>101 - NMB Head Office - Cash Deposit Agency banking - 1207 11 45 26 agency @51710071029@TPS900 Trx ID PS1796225812  Ter ID 5175113788   Description marik!! From KNGKONG INTERNATIONAL CO LTD =&gt; HENDRY GASPER MTEI</t>
  </si>
  <si>
    <t>101AGD4251931808</t>
  </si>
  <si>
    <t>4924000.00</t>
  </si>
  <si>
    <t>TZS 15639326.55</t>
  </si>
  <si>
    <t>101 - NMB Head Office - Cash Deposit Agency banking - 1207 13 00 06 agency @51710016176@TPS900 Trx ID PS1796357689  Ter ID 5175129780   Description king kong dodoma branch!! From KNGKONG INTERNATIONAL CO LTD =&gt; DONATI SIMON CHAMI</t>
  </si>
  <si>
    <t>101AGD5251931118</t>
  </si>
  <si>
    <t>TZS 35639326.55</t>
  </si>
  <si>
    <t>101 - NMB Head Office - Cash Deposit Agency banking - 1207 13 01 53 agency @51710082057@TPS900 Trx ID PS1796360751  Ter ID 5175133720   Description king kongo dodoma branch!! From KNGKONG INTERNATIONAL CO LTD =&gt; CHAMI SHOP</t>
  </si>
  <si>
    <t>101AGD4251932789</t>
  </si>
  <si>
    <t>TZS 41639326.55</t>
  </si>
  <si>
    <t>998354879253</t>
  </si>
  <si>
    <t>225 - Mlimani City - Utility Payments - 25-07-12 13 44 40 IB GEPG_PAY 998354879253 Phone Number  Name KINGKONG INTERNATIONAL COMPANY LIMITED| GWX101607878805!998354879253! From KNGKONG INTERNATIONAL CO LTD =&gt; Comm for Customs and Excise - G</t>
  </si>
  <si>
    <t>225UTLP251930588</t>
  </si>
  <si>
    <t>14661275.00</t>
  </si>
  <si>
    <t>TZS 26978051.55</t>
  </si>
  <si>
    <t>998354876670</t>
  </si>
  <si>
    <t>225 - Mlimani City - Utility Payments - 25-07-12 13 51 16 IB GEPG_PAY 998354876670 Phone Number  Name KINGKONG INTERNATIONAL COMPANY LIMITED| GWX101607888348!998354876670! From KNGKONG INTERNATIONAL CO LTD =&gt; Comm for Customs and Excise - G</t>
  </si>
  <si>
    <t>225UTLP251930590</t>
  </si>
  <si>
    <t>10485587.00</t>
  </si>
  <si>
    <t>TZS 16492464.55</t>
  </si>
  <si>
    <t>101 - NMB Head Office - Cash Deposit Agency banking - 1207 18 20 26 agency @51710072058@TPS900 Trx ID PS1796883661  Ter ID 5175120853   Description mama kessy!! From KNGKONG INTERNATIONAL CO LTD =&gt; ESUPAT ABSALOM LAIZER</t>
  </si>
  <si>
    <t>101AGD325193B5MA</t>
  </si>
  <si>
    <t>TZS 17692464.55</t>
  </si>
  <si>
    <t>101 - NMB Head Office - Cash Deposit Agency banking - 1307 19 45 36 agency @50510098259@TPS900 Trx ID PS1798084243  Ter ID 5055103104   Description Michael!! From KNGKONG INTERNATIONAL CO LTD =&gt; EDNA JOSEPH KASHASHARI</t>
  </si>
  <si>
    <t>101AGD4251942310</t>
  </si>
  <si>
    <t>3843000.00</t>
  </si>
  <si>
    <t>TZS 21535464.55</t>
  </si>
  <si>
    <t>101 - NMB Head Office - Cash Deposit Agency banking - 1407 10 20 02 agency @52010035412@Trx ID PS1798484465  Ter ID 505514265   Description KUWEKB6363J!! From KNGKONG INTERNATIONAL CO LTD =&gt; EZEKIEL FRANS TARIMO</t>
  </si>
  <si>
    <t>101AGD225195A26F</t>
  </si>
  <si>
    <t>337000.00</t>
  </si>
  <si>
    <t>TZS 21872464.55</t>
  </si>
  <si>
    <t>991193488680</t>
  </si>
  <si>
    <t>225 - Mlimani City - Utility Payments - 25-07-14 17 17 49 IB GEPG_PAY 991193488680 Phone Number  Name KINGKONG INTERNATIONAL COMPANY LIMITED| GWX101610585736!991193488680! From KNGKONG INTERNATIONAL CO LTD =&gt; TANZANIA PORTS AUTHORITY</t>
  </si>
  <si>
    <t>225UTLP251950237</t>
  </si>
  <si>
    <t>1313941.80</t>
  </si>
  <si>
    <t>TZS 20558522.75</t>
  </si>
  <si>
    <t>101 - NMB Head Office - TIPS Payments - Ref  003-1980dc80df22d8f1 Received payment from 0152709833900 (NEEMA JOHN PATRICK) on 15.07.2025 14 11 13!! From BOT TIPS CLEARING ACCOUNT =&gt; KNGKONG INTERNATIONAL CO LTD</t>
  </si>
  <si>
    <t>101TPFT251968180</t>
  </si>
  <si>
    <t>TZS 22398522.75</t>
  </si>
  <si>
    <t>101 - NMB Head Office - TIPS Payments - Ref  003-1980e8d707a3da54 Received payment from 0152289371500 (JOYCE PATRICK JOHN) on 15.07.2025 17 46 48!! From BOT TIPS CLEARING ACCOUNT =&gt; KNGKONG INTERNATIONAL CO LTD</t>
  </si>
  <si>
    <t>101TPFT25196A2FG</t>
  </si>
  <si>
    <t>1670000.00</t>
  </si>
  <si>
    <t>TZS 24068522.75</t>
  </si>
  <si>
    <t>101 - NMB Head Office - Cash Deposit Agency banking - 1507 18 33 53 agency @50310020847@TPS900 Trx ID PS1801050183  Ter ID 5035114708   Description saidi mwakila!! From KNGKONG INTERNATIONAL CO LTD =&gt; ELIUDI ZAWADIEL HAALI</t>
  </si>
  <si>
    <t>101AGD325196C0D4</t>
  </si>
  <si>
    <t>TZS 24688522.75</t>
  </si>
  <si>
    <t>101 - NMB Head Office - TIPS Payments - Ref  003-19812b6d91d0ab73 Received payment from 0152373751500 (ROSEMARY PETER NSHAMA) on 16.07.2025 13 10 31!! From BOT TIPS CLEARING ACCOUNT =&gt; KNGKONG INTERNATIONAL CO LTD</t>
  </si>
  <si>
    <t>101TPFT251976700</t>
  </si>
  <si>
    <t>TZS 24898522.75</t>
  </si>
  <si>
    <t>101 - NMB Head Office - TIPS Payments - Ref  501-25983672826899 Received payment from 255712231323 (SULEMAN NASSORO) on 16.07.2025 13 29 31!! From BOT TIPS CLEARING ACCOUNT =&gt; KNGKONG INTERNATIONAL CO LTD</t>
  </si>
  <si>
    <t>101TPFT251976926</t>
  </si>
  <si>
    <t>527000.00</t>
  </si>
  <si>
    <t>TZS 25425522.75</t>
  </si>
  <si>
    <t>101 - NMB Head Office - Cash Deposit Agency banking - 1607 17 52 59 agency @51710071298@TPS900 Trx ID PS1802479750  Ter ID 5175115059   Description joyce!! From KNGKONG INTERNATIONAL CO LTD =&gt; ISAKA TUMAINIELY KESSY</t>
  </si>
  <si>
    <t>101AGD325197B56V</t>
  </si>
  <si>
    <t>TZS 27795522.75</t>
  </si>
  <si>
    <t>225 - Mlimani City - Outgoing Funds Transfer - Sender's Ref  6IK2SVXHYY KNGKONG INTERNATIONAL CO LTD to GOODWILL (TANZANIA) CERAMIC CO LTD =&gt; Remittance Info  purchase</t>
  </si>
  <si>
    <t>225IBFT251970544</t>
  </si>
  <si>
    <t>TZS 795522.75</t>
  </si>
  <si>
    <t>211 - Chalinze - Funds Transfer  - 17 07 12 35 35 FUND-TRANSFER NMBMobileProd Advance ya fundi Aluminium !! From HUSSEIN GODFREY CHAULEMA =&gt; KNGKONG INTERNATIONAL CO LTD</t>
  </si>
  <si>
    <t>211FTM3251980007</t>
  </si>
  <si>
    <t>TZS 1295522.75</t>
  </si>
  <si>
    <t>225 - Mlimani City - Outgoing Funds Transfer - Sender's Ref  S8EXZ6P52A =&gt; Ultimate Beneficiary  /00977307021001 * ZUHURA SALUM MSHANA =&gt; Remittance Info  SALARY JUNE</t>
  </si>
  <si>
    <t>225IBOT251980511</t>
  </si>
  <si>
    <t>TZS 1115522.75</t>
  </si>
  <si>
    <t>225 - Mlimani City - Commission on Funds Transfer - Sender's Ref  S8EXZ6P52A =&gt; Ultimate Beneficiary  /00977307021001 * ZUHURA SALUM MSHANA =&gt; Remittance Info  SALARY JUNE</t>
  </si>
  <si>
    <t>TZS 1113827.83</t>
  </si>
  <si>
    <t>225 - Mlimani City - VAT Payable on Comm and Fees - Sender's Ref  S8EXZ6P52A =&gt; Ultimate Beneficiary  /00977307021001 * ZUHURA SALUM MSHANA =&gt; Remittance Info  SALARY JUNE</t>
  </si>
  <si>
    <t>TZS 1113522.75</t>
  </si>
  <si>
    <t>225 - Mlimani City - Outgoing Funds Transfer - Sender's Ref  BVPU40DFNT =&gt; Ultimate Beneficiary  /080174044899 * ISSA RIDHIWANI MFINANGA =&gt; Remittance Info  SALARY JUNE</t>
  </si>
  <si>
    <t>225IBOT251980015</t>
  </si>
  <si>
    <t>TZS 888522.75</t>
  </si>
  <si>
    <t>225 - Mlimani City - Commission on Funds Transfer - Sender's Ref  BVPU40DFNT =&gt; Ultimate Beneficiary  /080174044899 * ISSA RIDHIWANI MFINANGA =&gt; Remittance Info  SALARY JUNE</t>
  </si>
  <si>
    <t>TZS 886827.83</t>
  </si>
  <si>
    <t>225 - Mlimani City - VAT Payable on Comm and Fees - Sender's Ref  BVPU40DFNT =&gt; Ultimate Beneficiary  /080174044899 * ISSA RIDHIWANI MFINANGA =&gt; Remittance Info  SALARY JUNE</t>
  </si>
  <si>
    <t>TZS 886522.75</t>
  </si>
  <si>
    <t>101 - NMB Head Office - Cash Deposit Agency banking - 1807 11 59 37 agency @50110019130@TPS900 Trx ID PS1804807747  Ter ID 5015108537   Description PACRAS!! From KNGKONG INTERNATIONAL CO LTD =&gt; JUMA MOHAMEDI JUMA</t>
  </si>
  <si>
    <t>101AGD225199A3ZY</t>
  </si>
  <si>
    <t>128500.00</t>
  </si>
  <si>
    <t>TZS 1015022.75</t>
  </si>
  <si>
    <t>101 - NMB Head Office - Cash Deposit Agency banking - 1807 14 00 18 agency @52010068558@TPS900 Trx ID PS1805015908  Ter ID 5205469465977   Description kingkong dodoma!! From KNGKONG INTERNATIONAL CO LTD =&gt; DINA DAUDI MSHOSHO</t>
  </si>
  <si>
    <t>101AGD4251993546</t>
  </si>
  <si>
    <t>TZS 9015022.75</t>
  </si>
  <si>
    <t>101 - NMB Head Office - TIPS Payments - Ref  501-25783691982379 Received payment from 25571717086 (SOPHIA) on 18.07.2025 17 06 20!! From BOT TIPS CLEARING ACCOUNT =&gt; KNGKONG INTERNATIONAL CO LTD</t>
  </si>
  <si>
    <t>101TPFT25199A1O9</t>
  </si>
  <si>
    <t>24500.00</t>
  </si>
  <si>
    <t>TZS 9039522.75</t>
  </si>
  <si>
    <t>101 - NMB Head Office - Cash Deposit Agency banking - 1907 10 09 12 agency @51710070985@TPS900 Trx ID PS1805999723  Ter ID 5175108996   Description Esther mella!! From KNGKONG INTERNATIONAL CO LTD =&gt; KAZIMOTO COMPLEX (T) LTD</t>
  </si>
  <si>
    <t>101AGD4252000348</t>
  </si>
  <si>
    <t>TZS 14039522.75</t>
  </si>
  <si>
    <t>201 - Bank House - Funds Transfer  - 19 07 11 10 52 FUND-TRANSFER NMBMobileProd null!! From CLEMENT LADISLAUS NICALAO TIMOTHY =&gt; KNGKONG INTERNATIONAL CO LTD</t>
  </si>
  <si>
    <t>201FTM3252000007</t>
  </si>
  <si>
    <t>TZS 14659522.75</t>
  </si>
  <si>
    <t>101 - NMB Head Office - TIPS Payments - Ref  003-19821e8629d5db8b Received payment from 0152321150100 (LUCY JOSEPH MAGUWO) on 19.07.2025 11 58 55!! From BOT TIPS CLEARING ACCOUNT =&gt; KNGKONG INTERNATIONAL CO LTD</t>
  </si>
  <si>
    <t>101TPFT252005442</t>
  </si>
  <si>
    <t>TZS 15859522.75</t>
  </si>
  <si>
    <t>101 - NMB Head Office - TIPS Payments - Ref  003-19821ec2bfd9b95f Received payment from 0152321150100 (LUCY JOSEPH MAGUWO) on 19.07.2025 12 03 03!! From BOT TIPS CLEARING ACCOUNT =&gt; KNGKONG INTERNATIONAL CO LTD</t>
  </si>
  <si>
    <t>101TPFT252005518</t>
  </si>
  <si>
    <t>TZS 15901522.75</t>
  </si>
  <si>
    <t>231 - Mbezi - Funds Transfer  - 19 07 16 21 38 FUND-TRANSFER NMBMobileProd null!! From BERNARD GODSON MOSHI =&gt; KNGKONG INTERNATIONAL CO LTD</t>
  </si>
  <si>
    <t>231FTM4252000509</t>
  </si>
  <si>
    <t>TZS 17381522.75</t>
  </si>
  <si>
    <t>101 - NMB Head Office - TIPS Payments - Ref  003-19823160630feb57 Received payment from 0152709833900 (NEEMA JOHN PATRICK) on 19.07.2025 17 28 24!! From BOT TIPS CLEARING ACCOUNT =&gt; KNGKONG INTERNATIONAL CO LTD</t>
  </si>
  <si>
    <t>101TPFT25200A1A5</t>
  </si>
  <si>
    <t>1709000.00</t>
  </si>
  <si>
    <t>TZS 19090522.75</t>
  </si>
  <si>
    <t>225 - Mlimani City - Outgoing Funds Transfer - Sender's Ref  KY9D0EA6P5 KNGKONG INTERNATIONAL CO LTD to GOODWILL (TANZANIA) CERAMIC CO LTD =&gt; Remittance Info  PURCHASE</t>
  </si>
  <si>
    <t>225IBFT252000543</t>
  </si>
  <si>
    <t>TZS 90522.75</t>
  </si>
  <si>
    <t>101 - NMB Head Office - TIPS Payments - Ref  003-198272f21b768b65 Received payment from 0152001ABXW00 (GEOFREY NDELE MBOMA) on 20.07.2025 12 34 18!! From BOT TIPS CLEARING ACCOUNT =&gt; KNGKONG INTERNATIONAL CO LTD</t>
  </si>
  <si>
    <t>101TPFT252012408</t>
  </si>
  <si>
    <t>TZS 472522.75</t>
  </si>
  <si>
    <t>403 - Nelson Mandela - Funds Transfer  - 20 07 21 51 08 FUND-TRANSFER NMBMobileProd null!! From STEPHEN JOHN MOTAMBI =&gt; KNGKONG INTERNATIONAL CO LTD</t>
  </si>
  <si>
    <t>403FTM4252010020</t>
  </si>
  <si>
    <t>1402900.00</t>
  </si>
  <si>
    <t>TZS 1875422.75</t>
  </si>
  <si>
    <t>101 - NMB Head Office - Cash Deposit Agency banking - 2107 09 19 27 agency @51710071029@TPS900 Trx ID PS1808203184  Ter ID 5175113788   Description marik!! From KNGKONG INTERNATIONAL CO LTD =&gt; HENDRY GASPER MTEI</t>
  </si>
  <si>
    <t>101AGD4252020182</t>
  </si>
  <si>
    <t>4441000.00</t>
  </si>
  <si>
    <t>TZS 6316422.75</t>
  </si>
  <si>
    <t>403 - Nelson Mandela - Funds Transfer  - 21 07 09 29 41 FUND-TRANSFER NMBMobileProd Ujenzi!! From SOPHIA ROGASIAN TAIRO =&gt; KNGKONG INTERNATIONAL CO LTD</t>
  </si>
  <si>
    <t>403FTM3252020502</t>
  </si>
  <si>
    <t>TZS 7016422.75</t>
  </si>
  <si>
    <t>101 - NMB Head Office - Cash Deposit Agency banking - 2107 12 52 55 agency @24610036522@TPS900 Trx ID PS1808632478  Ter ID 2465149900   Description rashid msinde!! From KNGKONG INTERNATIONAL CO LTD =&gt; OMARI TABU MAZIKU</t>
  </si>
  <si>
    <t>101AGD325202A2QO</t>
  </si>
  <si>
    <t>TZS 8731422.75</t>
  </si>
  <si>
    <t>206 - Morogoro Road - Funds Transfer  - 21 07 13 13 03 FUND-TRANSFER NMBMobileProd VIFAA MTENGULE!! From ROBERT PELEGRINE MTENGULE =&gt; KNGKONG INTERNATIONAL CO LTD</t>
  </si>
  <si>
    <t>206FTM2252020020</t>
  </si>
  <si>
    <t>TZS 9061422.75</t>
  </si>
  <si>
    <t>502 - Kondoa - Funds Transfer  - 21 07 18 12 41 FUND-TRANSFER NMBMobileProd Tiles box 2!! From HUNJA, GODHARD BALTAZAR =&gt; KNGKONG INTERNATIONAL CO LTD</t>
  </si>
  <si>
    <t>502FTM2252020007</t>
  </si>
  <si>
    <t>TZS 9139422.75</t>
  </si>
  <si>
    <t>212 - Kibaha - Funds Transfer  - 22 07 10 29 37 FUND-TRANSFER NMBMobileProd Cement!! From ABDALLAH HASHIM NYENDAGE =&gt; KNGKONG INTERNATIONAL CO LTD</t>
  </si>
  <si>
    <t>212FTM4252030510</t>
  </si>
  <si>
    <t>962000.00</t>
  </si>
  <si>
    <t>TZS 10101422.75</t>
  </si>
  <si>
    <t>101 - NMB Head Office - Cash Deposit Agency banking - 2207 10 37 16 agency @50310020847@TPS900 Trx ID PS1809899758  Ter ID 5035114708   Description akiba!! From KNGKONG INTERNATIONAL CO LTD =&gt; ELIUDI ZAWADIEL HAALI</t>
  </si>
  <si>
    <t>101AGD3252034832</t>
  </si>
  <si>
    <t>TZS 13101422.75</t>
  </si>
  <si>
    <t>225 - Mlimani City - Outgoing Funds Transfer - Sender's Ref  KG8F8IIWW6 KNGKONG INTERNATIONAL CO LTD to GOODWILL (TANZANIA) CERAMIC CO LTD =&gt; Remittance Info  PURCHASE</t>
  </si>
  <si>
    <t>225IBFT252030014</t>
  </si>
  <si>
    <t>TZS 101422.75</t>
  </si>
  <si>
    <t>408 - Clock Tower - Funds Transfer  - 22 07 11 33 57 FUND-TRANSFER NMBMobileProd Wall Tiles- Eliah !! From MAGHEE, ELIA NYEURA =&gt; KNGKONG INTERNATIONAL CO LTD</t>
  </si>
  <si>
    <t>408FTM2252030067</t>
  </si>
  <si>
    <t>TZS 326422.75</t>
  </si>
  <si>
    <t>403 - Nelson Mandela - Funds Transfer  - 22 07 14 27 45 FUND-TRANSFER NMBMobileProd Ujenzi!! From SOPHIA ROGASIAN TAIRO =&gt; KNGKONG INTERNATIONAL CO LTD</t>
  </si>
  <si>
    <t>403FTM1252030510</t>
  </si>
  <si>
    <t>28000.00</t>
  </si>
  <si>
    <t>TZS 354422.75</t>
  </si>
  <si>
    <t>212 - Kibaha - Funds Transfer  - 22 07 15 24 57 FUND-TRANSFER NMBMobileProd Kulipia tyris!! From WILLIAM LEONARD MLOWE =&gt; KNGKONG INTERNATIONAL CO LTD</t>
  </si>
  <si>
    <t>212FTM2252030534</t>
  </si>
  <si>
    <t>TZS 582422.75</t>
  </si>
  <si>
    <t>101 - NMB Head Office - Cash Deposit Agency banking - 2207 17 49 10 agency @53010022719@TPS900 Trx ID PS1810672828  Ter ID 5305124272   Description kuweka!! From KNGKONG INTERNATIONAL CO LTD =&gt; JOSHUA GREGORY PUNGU</t>
  </si>
  <si>
    <t>101AGD325203B4QX</t>
  </si>
  <si>
    <t>TZS 1582422.75</t>
  </si>
  <si>
    <t>101 - NMB Head Office - TIPS Payments - Ref  003-19832e3cb1956bf9 Received payment from 0152709833900 (NEEMA JOHN PATRICK) on 22.07.2025 19 07 27!! From BOT TIPS CLEARING ACCOUNT =&gt; KNGKONG INTERNATIONAL CO LTD</t>
  </si>
  <si>
    <t>101TPFT25203A37T</t>
  </si>
  <si>
    <t>TZS 3572422.75</t>
  </si>
  <si>
    <t>101 - NMB Head Office - TIPS Payments - Ref  003-198363e6e6f5eaf3 Received payment from 0152302627500 (JOSEPH FROWIN HAULE) on 23.07.2025 10 45 19!! From BOT TIPS CLEARING ACCOUNT =&gt; KNGKONG INTERNATIONAL CO LTD</t>
  </si>
  <si>
    <t>101TPFT252044778</t>
  </si>
  <si>
    <t>497500.00</t>
  </si>
  <si>
    <t>TZS 4069922.75</t>
  </si>
  <si>
    <t>505 - Dodoma - Funds Transfer  - 23 07 18 43 37 FUND-TRANSFER NMBMobileProd Bill!! From JUSTINE MSABI KAFURU =&gt; KNGKONG INTERNATIONAL CO LTD</t>
  </si>
  <si>
    <t>505FTM4252040057</t>
  </si>
  <si>
    <t>1199500.00</t>
  </si>
  <si>
    <t>TZS 5269422.75</t>
  </si>
  <si>
    <t>101 - NMB Head Office - Cash Deposit Agency banking - 2307 19 05 55 agency @53010022719@TPS900 Trx ID PS1812883410  Ter ID 5305124272   Description kuweka!! From KNGKONG INTERNATIONAL CO LTD =&gt; JOSHUA GREGORY PUNGU</t>
  </si>
  <si>
    <t>101AGD325204C077</t>
  </si>
  <si>
    <t>TZS 6449422.75</t>
  </si>
  <si>
    <t>101 - NMB Head Office - Cash Deposit Agency banking - 2307 19 07 23 agency @53010022719@TPS900 Trx ID PS1812888218  Ter ID 5305124272   Description kuweka!! From KNGKONG INTERNATIONAL CO LTD =&gt; JOSHUA GREGORY PUNGU</t>
  </si>
  <si>
    <t>101AGD225204E3XP</t>
  </si>
  <si>
    <t>TZS 6564422.75</t>
  </si>
  <si>
    <t>101 - NMB Head Office - TIPS Payments - Ref  003-1983c4c98dd289b7 Received payment from 01520000QQL00 (LILIAN PHILIPO KUSEKWA) on 24.07.2025 14 58 31!! From BOT TIPS CLEARING ACCOUNT =&gt; KNGKONG INTERNATIONAL CO LTD</t>
  </si>
  <si>
    <t>101TPFT252058157</t>
  </si>
  <si>
    <t>1163000.00</t>
  </si>
  <si>
    <t>TZS 7727422.75</t>
  </si>
  <si>
    <t>101 - NMB Head Office - TIPS Payments - Ref  003-1983d2ad639ea98f Received payment from 0152413072400 (GODFREY CHARLES MAKUNGU) on 24.07.2025 19 01 15!! From BOT TIPS CLEARING ACCOUNT =&gt; KNGKONG INTERNATIONAL CO LTD</t>
  </si>
  <si>
    <t>101TPFT25205A3EL</t>
  </si>
  <si>
    <t>6588000.00</t>
  </si>
  <si>
    <t>TZS 14315422.75</t>
  </si>
  <si>
    <t>225 - Mlimani City - Outgoing Funds Transfer - Sender's Ref  SYI75PKJQR KNGKONG INTERNATIONAL CO LTD to GOODWILL (TANZANIA) CERAMIC CO LTD =&gt; Remittance Info  PURCHASE</t>
  </si>
  <si>
    <t>225IBFT252060025</t>
  </si>
  <si>
    <t>TZS 315422.75</t>
  </si>
  <si>
    <t>101 - NMB Head Office - Cash Deposit Agency banking - 2507 15 59 31 agency @51710071029@TPS900 Trx ID PS1815929309  Ter ID 5175113788   Description Marick Tarimo!! From KNGKONG INTERNATIONAL CO LTD =&gt; HENDRY GASPER MTEI</t>
  </si>
  <si>
    <t>101AGD5252061403</t>
  </si>
  <si>
    <t>TZS 10315422.75</t>
  </si>
  <si>
    <t>211 - Chalinze - Funds Transfer  - 25 07 16 20 36 FUND-TRANSFER NMBMobileProd null!! From GILBERT JOHN MASSAWE =&gt; KNGKONG INTERNATIONAL CO LTD</t>
  </si>
  <si>
    <t>211FTM3252060589</t>
  </si>
  <si>
    <t>TZS 10815422.75</t>
  </si>
  <si>
    <t>225 - Mlimani City - Outgoing Funds Transfer - Sender's Ref  462A73ROLT KNGKONG INTERNATIONAL CO LTD to AGASTON GEORGE KAYANGE =&gt; Remittance Info  June salary</t>
  </si>
  <si>
    <t>225IBFT252070503</t>
  </si>
  <si>
    <t>TZS 10680422.75</t>
  </si>
  <si>
    <t>212 - Kibaha - Funds Transfer  - 26 07 10 05 19 FUND-TRANSFER NMBMobileProd Cement!! From ABDALLAH HASHIM NYENDAGE =&gt; KNGKONG INTERNATIONAL CO LTD</t>
  </si>
  <si>
    <t>212FTM3252070506</t>
  </si>
  <si>
    <t>TZS 11420422.75</t>
  </si>
  <si>
    <t>242 - Tandika - Funds Transfer  - 26 07 12 13 19 FUND-TRANSFER NMBMobileProd null!! From RASHID YAHAYA MASAWANGA =&gt; KNGKONG INTERNATIONAL CO LTD</t>
  </si>
  <si>
    <t>242FTM4252070008</t>
  </si>
  <si>
    <t>948000.00</t>
  </si>
  <si>
    <t>TZS 12368422.75</t>
  </si>
  <si>
    <t>225m22525207O610</t>
  </si>
  <si>
    <t>TZS 12355422.75</t>
  </si>
  <si>
    <t>225m22525207O613</t>
  </si>
  <si>
    <t>TZS 12353082.76</t>
  </si>
  <si>
    <t>101 - NMB Head Office - Cash Deposit Agency banking - 2707 15 13 10 agency @51710071029@TPS900 Trx ID PS1818678028  Ter ID 5175113788   Description marik!! From KNGKONG INTERNATIONAL CO LTD =&gt; HENDRY GASPER MTEI</t>
  </si>
  <si>
    <t>101AGD3252088771</t>
  </si>
  <si>
    <t>TZS 13973082.76</t>
  </si>
  <si>
    <t>517 - Mazengo - Funds Transfer  - 28 07 09 07 49 FUND-TRANSFER NMBMobileProd null!! From ABUBAKARI ALI JAFO =&gt; KNGKONG INTERNATIONAL CO LTD</t>
  </si>
  <si>
    <t>517FTM4252090501</t>
  </si>
  <si>
    <t>TZS 14963082.76</t>
  </si>
  <si>
    <t>101 - NMB Head Office - Cash Deposit Agency banking - 2807 09 58 50 agency @51710072058@TPS900 Trx ID PS1819432433  Ter ID 5175120853   Description Mama kessy!! From KNGKONG INTERNATIONAL CO LTD =&gt; ESUPAT ABSALOM LAIZER</t>
  </si>
  <si>
    <t>101AGD5252090677</t>
  </si>
  <si>
    <t>12135000.00</t>
  </si>
  <si>
    <t>TZS 27098082.76</t>
  </si>
  <si>
    <t>212 - Kibaha - Funds Transfer  - 28 07 12 59 01 FUND-TRANSFER NMBMobileProd null!! From FELIX JELEMIA MWALUGALA =&gt; KNGKONG INTERNATIONAL CO LTD</t>
  </si>
  <si>
    <t>212FTM4252090516</t>
  </si>
  <si>
    <t>TZS 28498082.76</t>
  </si>
  <si>
    <t>101 - NMB Head Office - Cash Deposit Agency banking - 2807 13 15 50 agency @51710016176@TPS900 Trx ID PS1819873384  Ter ID 5175129780   Description king kong dodoma branch!! From KNGKONG INTERNATIONAL CO LTD =&gt; DONATI SIMON CHAMI</t>
  </si>
  <si>
    <t>101AGD5252091374</t>
  </si>
  <si>
    <t>TZS 43498082.76</t>
  </si>
  <si>
    <t>101 - NMB Head Office - TIPS Payments - Ref  003-19850a358f39588a Received payment from 0152709833900 (NEEMA JOHN PATRICK) on 28.07.2025 13 45 44!! From BOT TIPS CLEARING ACCOUNT =&gt; KNGKONG INTERNATIONAL CO LTD</t>
  </si>
  <si>
    <t>101TPFT252098150</t>
  </si>
  <si>
    <t>1795000.00</t>
  </si>
  <si>
    <t>TZS 45293082.76</t>
  </si>
  <si>
    <t>225 - Mlimani City - Outgoing Funds Transfer - Sender's Ref  6316I4D2U5 KNGKONG INTERNATIONAL CO LTD to GLOBAL ALUMINIUM LIMITED =&gt; Remittance Info  PURCHASE</t>
  </si>
  <si>
    <t>225IBFT252090535</t>
  </si>
  <si>
    <t>TZS 293082.76</t>
  </si>
  <si>
    <t>530 - Kambarage - Funds Transfer  - 29 07 11 24 09 FUND-TRANSFER NMBMobileProd UPENDO HARDWARE PAYMENT!! From HEFSIBA JOSEPHAT RUKONDA =&gt; KNGKONG INTERNATIONAL CO LTD</t>
  </si>
  <si>
    <t>530FTM4252100503</t>
  </si>
  <si>
    <t>1577000.00</t>
  </si>
  <si>
    <t>TZS 1870082.76</t>
  </si>
  <si>
    <t>101 - NMB Head Office - Cash Deposit Agency banking - 2907 12 58 42 agency @51710071029@TPS900 Trx ID PS1821555446  Ter ID 5175113788   Description Marick Tarimo!! From KNGKONG INTERNATIONAL CO LTD =&gt; HENDRY GASPER MTEI</t>
  </si>
  <si>
    <t>101AGD5252101515</t>
  </si>
  <si>
    <t>TZS 14870082.76</t>
  </si>
  <si>
    <t>101 - NMB Head Office - Cash Deposit Agency banking - 2907 14 10 05 agency @52910003896@TPS900 Trx ID PS1821727123  Ter ID 5295123321   Description jr decoration!! From KNGKONG INTERNATIONAL CO LTD =&gt; DORCAS COMPANY LIMITED</t>
  </si>
  <si>
    <t>101AGD325210A4Q1</t>
  </si>
  <si>
    <t>857500.00</t>
  </si>
  <si>
    <t>TZS 15727582.76</t>
  </si>
  <si>
    <t>101 - NMB Head Office - Cash Deposit Agency banking - 2907 16 13 48 agency @50510034086@TPS900 Trx ID PS1821965606  Ter ID 5055141740   Description malipo!! From KNGKONG INTERNATIONAL CO LTD =&gt; JULIUS DANIEL NYATUNI</t>
  </si>
  <si>
    <t>101AGD225210C5ID</t>
  </si>
  <si>
    <t>TZS 15972582.76</t>
  </si>
  <si>
    <t>TZS 2582.76</t>
  </si>
  <si>
    <t>101 - NMB Head Office - Cash Deposit Agency banking - 2907 18 52 48 agency @53010022719@TPS900 Trx ID PS1822288153  Ter ID 5305124272   Description kuweka!! From KNGKONG INTERNATIONAL CO LTD =&gt; JOSHUA GREGORY PUNGU</t>
  </si>
  <si>
    <t>101AGD225210E21B</t>
  </si>
  <si>
    <t>458000.00</t>
  </si>
  <si>
    <t>TZS 460582.76</t>
  </si>
  <si>
    <t>101 - NMB Head Office - Cash Deposit Agency banking - 3007 08 40 48 agency @51710071029@TPS900 Trx ID PS1822699446  Ter ID 5175113788   Description marik!! From KNGKONG INTERNATIONAL CO LTD =&gt; HENDRY GASPER MTEI</t>
  </si>
  <si>
    <t>101AGD3252110463</t>
  </si>
  <si>
    <t>TZS 1860582.76</t>
  </si>
  <si>
    <t>240 - Gairo - Cash Deposit - biashara!! From KNGKONG INTERNATIONAL CO LTD</t>
  </si>
  <si>
    <t>240CHDP252110004</t>
  </si>
  <si>
    <t>TZS 2850582.76</t>
  </si>
  <si>
    <t>212 - Kibaha - Funds Transfer  - 30 07 11 40 28 FUND-TRANSFER NMBMobileProd null!! From ABDALLAH HASHIM NYENDAGE =&gt; KNGKONG INTERNATIONAL CO LTD</t>
  </si>
  <si>
    <t>212FTM3252110504</t>
  </si>
  <si>
    <t>TZS 3590582.76</t>
  </si>
  <si>
    <t>101 - NMB Head Office - Cash Deposit Agency banking - 3007 13 07 18 agency @50110008776@Trx ID PS1823208251  Ter ID 501525876   Description IMMA   !! From KNGKONG INTERNATIONAL CO LTD =&gt; BENJAMIN ABRAHAM KIVUYO</t>
  </si>
  <si>
    <t>101AGD325211A201</t>
  </si>
  <si>
    <t>TZS 4790582.76</t>
  </si>
  <si>
    <t>101 - NMB Head Office - Cash Deposit Agency banking - 3007 14 42 43 agency @50110007277@TPS900 Trx ID PS1823386179  Ter ID 5015188867049   Description PANCRAS!! From KNGKONG INTERNATIONAL CO LTD =&gt; BENJAMIN ABRAHAM KIVUJO</t>
  </si>
  <si>
    <t>101AGD325211A5IO</t>
  </si>
  <si>
    <t>592500.00</t>
  </si>
  <si>
    <t>TZS 5383082.76</t>
  </si>
  <si>
    <t>101 - NMB Head Office - Cash Deposit Agency banking - 3107 10 25 14 agency @50510123697@TPS900 Trx ID PS1824490999  Ter ID 5055156324   Description ivan!! From KNGKONG INTERNATIONAL CO LTD =&gt; IVAN MUGISHA PETER</t>
  </si>
  <si>
    <t>101AGD2252128997</t>
  </si>
  <si>
    <t>TZS 5753082.76</t>
  </si>
  <si>
    <t>101 - NMB Head Office - TIPS Payments - Ref  003-1985f80b33fdc946 Received payment from 0152709833900 (NEEMA JOHN PATRICK) on 31.07.2025 11 02 09!! From BOT TIPS CLEARING ACCOUNT =&gt; KNGKONG INTERNATIONAL CO LTD</t>
  </si>
  <si>
    <t>101TPFT252124766</t>
  </si>
  <si>
    <t>2480000.00</t>
  </si>
  <si>
    <t>TZS 8233082.76</t>
  </si>
  <si>
    <t>101 - NMB Head Office - Cash Deposit Agency banking - 3107 16 12 29 agency @51710016176@TPS900 Trx ID PS1825156601  Ter ID 5175129780   Description king kongo international dodom!! From KNGKONG INTERNATIONAL CO LTD =&gt; DONATI SIMON CHAMI</t>
  </si>
  <si>
    <t>101AGD5252121857</t>
  </si>
  <si>
    <t>TZS 25233082.76</t>
  </si>
  <si>
    <t>225 - Mlimani City - Outgoing Funds Transfer - Sender's Ref  FDJ4IEZHBJ KNGKONG INTERNATIONAL CO LTD to GOODWILL (TANZANIA) CERAMIC CO LTD =&gt; Remittance Info  purchase</t>
  </si>
  <si>
    <t>225IBFT252120050</t>
  </si>
  <si>
    <t>TZS 3082.76</t>
  </si>
  <si>
    <t xml:space="preserve">225 - Mlimani City - Debit Interest - </t>
  </si>
  <si>
    <t>225IC11TZS 00001</t>
  </si>
  <si>
    <t>1418.61</t>
  </si>
  <si>
    <t>TZS 1664.15</t>
  </si>
  <si>
    <t xml:space="preserve">225 - Mlimani City - Debit Interest Penalty - </t>
  </si>
  <si>
    <t>225IC11TZS 00002</t>
  </si>
  <si>
    <t>472.87</t>
  </si>
  <si>
    <t>TZS 1191.28</t>
  </si>
  <si>
    <t>101 - NMB Head Office - Cash Deposit Agency banking - 0108 12 52 45 agency @52810027160@TPS900 Trx ID PS1826519568  Ter ID 5285148493   Description victor!! From KNGKONG INTERNATIONAL CO LTD =&gt; SHEILA ALLY MMBAGA</t>
  </si>
  <si>
    <t>101AGD325213A1C8</t>
  </si>
  <si>
    <t>TZS 525191.28</t>
  </si>
  <si>
    <t>242 - Tandika - Funds Transfer  - 01 08 13 08 35 FUND-TRANSFER NMBMobileProd null!! From RASHID YAHAYA MASAWANGA =&gt; KNGKONG INTERNATIONAL CO LTD</t>
  </si>
  <si>
    <t>242FTM3252130504</t>
  </si>
  <si>
    <t>418000.00</t>
  </si>
  <si>
    <t>TZS 943191.28</t>
  </si>
  <si>
    <t>101 - NMB Head Office - TIPS Payments - Ref  501-25558107440601 Received payment from 25571458051 (MWAMBA_SHOP.) on 01.08.2025 13 23 34!! From BOT TIPS CLEARING ACCOUNT =&gt; KNGKONG INTERNATIONAL CO LTD</t>
  </si>
  <si>
    <t>101TPFT252138164</t>
  </si>
  <si>
    <t>243000.00</t>
  </si>
  <si>
    <t>TZS 1186191.28</t>
  </si>
  <si>
    <t>221 - Wami - Funds Transfer  - 02 08 10 39 53 FUND-TRANSFER NMBMobileProd null!! From TOM, NEEMA GAM =&gt; KNGKONG INTERNATIONAL CO LTD</t>
  </si>
  <si>
    <t>221FTM2252140016</t>
  </si>
  <si>
    <t>329000.00</t>
  </si>
  <si>
    <t>TZS 1515191.28</t>
  </si>
  <si>
    <t>101 - NMB Head Office - Cash Deposit Agency banking - 0208 10 56 14 agency @50510069635@TPS900 Trx ID PS1827918136  Ter ID 5055123602   Description deposits!! From KNGKONG INTERNATIONAL CO LTD =&gt; ESTHER EPAPHRA MELLA</t>
  </si>
  <si>
    <t>101AGD3252140654</t>
  </si>
  <si>
    <t>TZS 3515191.28</t>
  </si>
  <si>
    <t>101 - NMB Head Office - Cash Deposit Agency banking - 0208 11 43 37 agency @52810010216@TPS900 Trx ID PS1828015963  Ter ID 5285397807626   Description samson marembo!! From KNGKONG INTERNATIONAL CO LTD =&gt; SAMSON LUTENDE MAREMBO</t>
  </si>
  <si>
    <t>101AGD3252142737</t>
  </si>
  <si>
    <t>1265000.00</t>
  </si>
  <si>
    <t>TZS 4780191.28</t>
  </si>
  <si>
    <t>205 - Magomeni - Funds Transfer  - 02 08 12 17 04 FUND-TRANSFER NMBMobileProd tiles etc!! From EPAFRAS ANTONY NJAU =&gt; KNGKONG INTERNATIONAL CO LTD</t>
  </si>
  <si>
    <t>205FTM3252140504</t>
  </si>
  <si>
    <t>492500.00</t>
  </si>
  <si>
    <t>TZS 5272691.28</t>
  </si>
  <si>
    <t>101 - NMB Head Office - Cash Deposit Agency banking - 0208 12 55 31 agency @52910003896@TPS900 Trx ID PS1828173616  Ter ID 5295123321   Description dorcas co ltd!! From KNGKONG INTERNATIONAL CO LTD =&gt; DORCAS COMPANY LIMITED</t>
  </si>
  <si>
    <t>101AGD3252147151</t>
  </si>
  <si>
    <t>TZS 7772691.28</t>
  </si>
  <si>
    <t>242 - Tandika - Funds Transfer  - 02 08 13 11 00 FUND-TRANSFER NMBMobileProd null!! From RASHID YAHAYA MASAWANGA =&gt; KNGKONG INTERNATIONAL CO LTD</t>
  </si>
  <si>
    <t>242FTM4252140008</t>
  </si>
  <si>
    <t>978000.00</t>
  </si>
  <si>
    <t>TZS 8750691.28</t>
  </si>
  <si>
    <t>225 - Mlimani City - Outgoing Funds Transfer - Sender's Ref  U7J9IIRVD4 KNGKONG INTERNATIONAL CO LTD to JUMA SHABANI SELEMANI =&gt; Remittance Info  JULY SALARY</t>
  </si>
  <si>
    <t>225IBFT252140016</t>
  </si>
  <si>
    <t>TZS 7956691.28</t>
  </si>
  <si>
    <t>225 - Mlimani City - Outgoing Funds Transfer - Sender's Ref  WP1ZERFTA9 KNGKONG INTERNATIONAL CO LTD to JUMA YAHYA ABDUL =&gt; Remittance Info  JULY SALARY</t>
  </si>
  <si>
    <t>225IBFT252140017</t>
  </si>
  <si>
    <t>TZS 7521091.28</t>
  </si>
  <si>
    <t>225 - Mlimani City - Outgoing Funds Transfer - Sender's Ref  CI789BO68I KNGKONG INTERNATIONAL CO LTD to SOSPETER CHARLES MAKUNGU =&gt; Remittance Info  JULY SALARY</t>
  </si>
  <si>
    <t>225IBFT252140519</t>
  </si>
  <si>
    <t>TZS 7085491.28</t>
  </si>
  <si>
    <t>225 - Mlimani City - Outgoing Funds Transfer - Sender's Ref  0ERGPV2TC1 KNGKONG INTERNATIONAL CO LTD to FIDELIS JOSEPH RAMADHANI =&gt; Remittance Info  JULY SALARY</t>
  </si>
  <si>
    <t>225IBFT252140520</t>
  </si>
  <si>
    <t>TZS 6732691.28</t>
  </si>
  <si>
    <t>225 - Mlimani City - Outgoing Funds Transfer - Sender's Ref  205MBLEPPJ KNGKONG INTERNATIONAL CO LTD to ZUHURA SALUM MSHANA =&gt; Remittance Info  JULY SALARY</t>
  </si>
  <si>
    <t>225IBFT252140521</t>
  </si>
  <si>
    <t>TZS 6552691.28</t>
  </si>
  <si>
    <t>225 - Mlimani City - Outgoing Funds Transfer - Sender's Ref  H6NSY53HIY =&gt; Ultimate Beneficiary  /0152000MYRS00 * ZULFA TWALIBU MKASOYA =&gt; Remittance Info  JULY SALARY</t>
  </si>
  <si>
    <t>225IBOT252140509</t>
  </si>
  <si>
    <t>TZS 6372691.28</t>
  </si>
  <si>
    <t>225 - Mlimani City - Commission on Funds Transfer - Sender's Ref  H6NSY53HIY =&gt; Ultimate Beneficiary  /0152000MYRS00 * ZULFA TWALIBU MKASOYA =&gt; Remittance Info  JULY SALARY</t>
  </si>
  <si>
    <t>TZS 6370996.36</t>
  </si>
  <si>
    <t>225 - Mlimani City - VAT Payable on Comm and Fees - Sender's Ref  H6NSY53HIY =&gt; Ultimate Beneficiary  /0152000MYRS00 * ZULFA TWALIBU MKASOYA =&gt; Remittance Info  JULY SALARY</t>
  </si>
  <si>
    <t>TZS 6370691.28</t>
  </si>
  <si>
    <t>225 - Mlimani City - Outgoing Funds Transfer - Sender's Ref  CGK5SFDFE2 KNGKONG INTERNATIONAL CO LTD to ISSA RIDHIWANI MFINANGA =&gt; Remittance Info  JULY SALARY</t>
  </si>
  <si>
    <t>225IBFT252140018</t>
  </si>
  <si>
    <t>TZS 6145691.28</t>
  </si>
  <si>
    <t>225 - Mlimani City - Outgoing Funds Transfer - Sender's Ref  IYYDM2O3BW KNGKONG INTERNATIONAL CO LTD to FREDY PETER BARITE =&gt; Remittance Info  JULY SALARY</t>
  </si>
  <si>
    <t>225IBFT252140523</t>
  </si>
  <si>
    <t>TZS 5965691.28</t>
  </si>
  <si>
    <t>225 - Mlimani City - Outgoing Funds Transfer - Sender's Ref  41OYSS27TH KNGKONG INTERNATIONAL CO LTD to AGASTON GEORGE KAYANGE =&gt; Remittance Info  JULY SALARY</t>
  </si>
  <si>
    <t>225IBFT252140524</t>
  </si>
  <si>
    <t>TZS 5830691.28</t>
  </si>
  <si>
    <t>101 - NMB Head Office - TIPS Payments - Ref  003-1986a5791e662914 Received payment from 01J2481722600 (DAVID THEOPHIL PALLANGYO) on 02.08.2025 13 33 03!! From BOT TIPS CLEARING ACCOUNT =&gt; KNGKONG INTERNATIONAL CO LTD</t>
  </si>
  <si>
    <t>101TPFT252144078</t>
  </si>
  <si>
    <t>TZS 6040691.28</t>
  </si>
  <si>
    <t>101 - NMB Head Office - Cash Deposit Agency banking - 0208 13 58 10 agency @52810010216@TPS900 Trx ID PS1828294492  Ter ID 5285397807626   Description samsin marembo!! From KNGKONG INTERNATIONAL CO LTD =&gt; SAMSON LUTENDE MAREMBO</t>
  </si>
  <si>
    <t>101AGD325214A063</t>
  </si>
  <si>
    <t>648000.00</t>
  </si>
  <si>
    <t>TZS 6688691.28</t>
  </si>
  <si>
    <t>212 - Kibaha - Funds Transfer  - 02 08 18 44 45 FUND-TRANSFER NMBMobileProd M!! From VERONICA MORIS MNKAY =&gt; KNGKONG INTERNATIONAL CO LTD</t>
  </si>
  <si>
    <t>212FTM3252140018</t>
  </si>
  <si>
    <t>TZS 7188691.28</t>
  </si>
  <si>
    <t>517 - Mazengo - Cash Deposit - JOSEPHINA MASAKA!! From KNGKONG INTERNATIONAL CO LTD</t>
  </si>
  <si>
    <t>517CHDP252150019</t>
  </si>
  <si>
    <t>TZS 26188691.28</t>
  </si>
  <si>
    <t>101 - NMB Head Office - Cash Deposit Agency banking - 0308 12 51 56 agency @51710016176@TPS900 Trx ID PS1829508458  Ter ID 5175129780   Description kingkong dodoma branch!! From KNGKONG INTERNATIONAL CO LTD =&gt; DONATI SIMON CHAMI</t>
  </si>
  <si>
    <t>101AGD5252150116</t>
  </si>
  <si>
    <t>TZS 40188691.28</t>
  </si>
  <si>
    <t>225 - Mlimani City - Outgoing Funds Transfer - Sender's Ref  3JE8RY9QTX KNGKONG INTERNATIONAL CO LTD to GOODWILL (TANZANIA) CERAMIC CO LTD =&gt; Remittance Info  purchase</t>
  </si>
  <si>
    <t>225IBFT252150009</t>
  </si>
  <si>
    <t>TZS 188691.28</t>
  </si>
  <si>
    <t>207 - Temeke - Funds Transfer  - 04 08 04 35 55 FUND-TRANSFER NMBMobileProd null!! From MRASHANI CYPERATUS SABAS =&gt; KNGKONG INTERNATIONAL CO LTD</t>
  </si>
  <si>
    <t>207FTM4252160001</t>
  </si>
  <si>
    <t>TZS 5188691.28</t>
  </si>
  <si>
    <t>101 - NMB Head Office - TIPS Payments - Ref  003-19873a8ef9870bab Received payment from 0152941589200 (ANITHA PASCALY LYARUU) on 04.08.2025 08 58 32!! From BOT TIPS CLEARING ACCOUNT =&gt; KNGKONG INTERNATIONAL CO LTD</t>
  </si>
  <si>
    <t>101TPFT252161936</t>
  </si>
  <si>
    <t>TZS 14188691.28</t>
  </si>
  <si>
    <t>212 - Kibaha - Funds Transfer  - 04 08 09 24 34 FUND-TRANSFER NMBMobileProd Cement !! From VERONICA SIMON KAVISHE =&gt; KNGKONG INTERNATIONAL CO LTD</t>
  </si>
  <si>
    <t>212FTM4252160004</t>
  </si>
  <si>
    <t>TZS 15168691.28</t>
  </si>
  <si>
    <t>101 - NMB Head Office - Cash Deposit Agency banking - 0408 10 18 03 agency @50510110816@TPS900 Trx ID PS1830481225  Ter ID 5055130199   Description weka!! From KNGKONG INTERNATIONAL CO LTD =&gt; ABADANI RAJABU MNGUJINI</t>
  </si>
  <si>
    <t>101AGD3252164773</t>
  </si>
  <si>
    <t>TZS 16068691.28</t>
  </si>
  <si>
    <t>101 - NMB Head Office - Cash Deposit Agency banking - 0408 10 19 01 agency @50510110816@TPS900 Trx ID PS1830483281  Ter ID 5055130199   Description weka!! From KNGKONG INTERNATIONAL CO LTD =&gt; ABADANI RAJABU MNGUJINI</t>
  </si>
  <si>
    <t>101AGD125216A06T</t>
  </si>
  <si>
    <t>TZS 16093691.28</t>
  </si>
  <si>
    <t>101 - NMB Head Office - TIPS Payments - Ref  003-1987413efbf77a3c Received payment from 0152709833900 (NEEMA JOHN PATRICK) on 04.08.2025 10 55 22!! From BOT TIPS CLEARING ACCOUNT =&gt; KNGKONG INTERNATIONAL CO LTD</t>
  </si>
  <si>
    <t>101TPFT252164809</t>
  </si>
  <si>
    <t>TZS 17508691.28</t>
  </si>
  <si>
    <t>101 - NMB Head Office - Cash Deposit Agency banking - 0408 11 11 47 agency @51710072058@TPS900 Trx ID PS1830593062  Ter ID 5175120853   Description Mama kessy!! From KNGKONG INTERNATIONAL CO LTD =&gt; ESUPAT ABSALOM LAIZER</t>
  </si>
  <si>
    <t>101AGD4252161881</t>
  </si>
  <si>
    <t>TZS 22558691.28</t>
  </si>
  <si>
    <t>101 - NMB Head Office - TIPS Payments - Ref  003-19874350eb1cfa68 Received payment from 0152709833900 (NEEMA JOHN PATRICK) on 04.08.2025 11 31 33!! From BOT TIPS CLEARING ACCOUNT =&gt; KNGKONG INTERNATIONAL CO LTD</t>
  </si>
  <si>
    <t>101TPFT252166094</t>
  </si>
  <si>
    <t>TZS 22958691.28</t>
  </si>
  <si>
    <t>101 - NMB Head Office - Cash Deposit Agency banking - 0408 15 06 04 agency @51710072058@TPS900 Trx ID PS1831071341  Ter ID 5175120853   Description Mama kessy!! From KNGKONG INTERNATIONAL CO LTD =&gt; ESUPAT ABSALOM LAIZER</t>
  </si>
  <si>
    <t>101AGD4252165252</t>
  </si>
  <si>
    <t>6225000.00</t>
  </si>
  <si>
    <t>TZS 29183691.28</t>
  </si>
  <si>
    <t>223 - Nmb House - Funds Transfer  - 04 08 15 10 54 FUND-TRANSFER NMBMobileProd Hela ya vifaa!! From FARAJA GEORGE KIULA =&gt; KNGKONG INTERNATIONAL CO LTD</t>
  </si>
  <si>
    <t>223FTM4252160521</t>
  </si>
  <si>
    <t>1145000.00</t>
  </si>
  <si>
    <t>TZS 30328691.28</t>
  </si>
  <si>
    <t>212 - Kibaha - Funds Transfer  - 04 08 16 38 32 FUND-TRANSFER NMBMobileProd Cement!! From ABDALLAH HASHIM NYENDAGE =&gt; KNGKONG INTERNATIONAL CO LTD</t>
  </si>
  <si>
    <t>212FTM3252160020</t>
  </si>
  <si>
    <t>TZS 31068691.28</t>
  </si>
  <si>
    <t>101 - NMB Head Office - TIPS Payments - Ref  003-19875b0ff14ef80b Received payment from 0152301707400 (CLEMENCE DUSTAN MASASI) on 04.08.2025 18 26 33!! From BOT TIPS CLEARING ACCOUNT =&gt; KNGKONG INTERNATIONAL CO LTD</t>
  </si>
  <si>
    <t>101TPFT25216A5KB</t>
  </si>
  <si>
    <t>TZS 31783691.28</t>
  </si>
  <si>
    <t>225 - Mlimani City - Outgoing Funds Transfer - Sender's Ref  4XIGQH0H5J KNGKONG INTERNATIONAL CO LTD to GOODWILL (TANZANIA) CERAMIC CO LTD =&gt; Remittance Info  PURCHASE</t>
  </si>
  <si>
    <t>225IBFT252160537</t>
  </si>
  <si>
    <t>31780000.00</t>
  </si>
  <si>
    <t>TZS 3691.28</t>
  </si>
  <si>
    <t>101 - NMB Head Office - Cash Deposit Agency banking - 0508 10 56 26 agency @52910003896@TPS900 Trx ID PS1832220564  Ter ID 5295123321   Description dorcas co ltd!! From KNGKONG INTERNATIONAL CO LTD =&gt; DORCAS COMPANY LIMITED</t>
  </si>
  <si>
    <t>101AGD4252171701</t>
  </si>
  <si>
    <t>3206500.00</t>
  </si>
  <si>
    <t>TZS 3210191.28</t>
  </si>
  <si>
    <t>101 - NMB Head Office - Cash Deposit Agency banking - 0508 17 52 54 agency @53010022719@TPS900 Trx ID PS1833027328  Ter ID 5305124272   Description kuweka!! From KNGKONG INTERNATIONAL CO LTD =&gt; JOSHUA GREGORY PUNGU</t>
  </si>
  <si>
    <t>101AGD325217B6X9</t>
  </si>
  <si>
    <t>TZS 4010191.28</t>
  </si>
  <si>
    <t>101 - NMB Head Office - Cash Deposit Agency banking - 0508 17 55 36 agency @53010022719@TPS900 Trx ID PS1833033362  Ter ID 5305124272   Description kuweka!! From KNGKONG INTERNATIONAL CO LTD =&gt; JOSHUA GREGORY PUNGU</t>
  </si>
  <si>
    <t>101AGD225217D6ZX</t>
  </si>
  <si>
    <t>373000.00</t>
  </si>
  <si>
    <t>TZS 4383191.28</t>
  </si>
  <si>
    <t>101 - NMB Head Office - Cash Deposit Agency banking - 0608 10 33 55 agency @52910003896@TPS900 Trx ID PS1833775412  Ter ID 5295123321   Description dorcas co ltd!! From KNGKONG INTERNATIONAL CO LTD =&gt; DORCAS COMPANY LIMITED</t>
  </si>
  <si>
    <t>101AGD3252184731</t>
  </si>
  <si>
    <t>TZS 5633191.28</t>
  </si>
  <si>
    <t>101 - NMB Head Office - Cash Deposit Agency banking - 0608 11 54 26 agency @51710069811@TPS900 Trx ID PS1833941578  Ter ID 5175105010   Description greyson!! From KNGKONG INTERNATIONAL CO LTD =&gt; DODOMA CASH CENTRE</t>
  </si>
  <si>
    <t>101AGD4252182071</t>
  </si>
  <si>
    <t>3945000.00</t>
  </si>
  <si>
    <t>TZS 9578191.28</t>
  </si>
  <si>
    <t>225 - Mlimani City - Outgoing Funds Transfer - Sender's Ref  DGG0KTD52U KNGKONG INTERNATIONAL CO LTD to ATEB TECHNOLOGIES LIMITED =&gt; Remittance Info  INTERNET FEE</t>
  </si>
  <si>
    <t>225IBFT252180520</t>
  </si>
  <si>
    <t>589830.51</t>
  </si>
  <si>
    <t>TZS 8988360.77</t>
  </si>
  <si>
    <t>225 - Mlimani City - Outgoing Funds Transfer - Sender's Ref  4L7DOGL28O KNGKONG INTERNATIONAL CO LTD to ATEB TECHNOLOGIES LIMITED =&gt; Remittance Info  INTERNET FEE</t>
  </si>
  <si>
    <t>225IBFT252180035</t>
  </si>
  <si>
    <t>TZS 8398530.26</t>
  </si>
  <si>
    <t>101 - NMB Head Office - Cash Deposit Agency banking - 0608 13 09 54 agency @20110079418@TPS900 Trx ID PS1834087545  Ter ID 2015121692   Description Alli!! From KNGKONG INTERNATIONAL CO LTD =&gt; ALEX LEONARD MUSAROCHE</t>
  </si>
  <si>
    <t>101AGD325218A1X3</t>
  </si>
  <si>
    <t>1946000.00</t>
  </si>
  <si>
    <t>TZS 10344530.26</t>
  </si>
  <si>
    <t>101 - NMB Head Office - Cash Deposit Agency banking - 0608 13 40 42 agency @51710069811@TPS900 Trx ID PS1834143032  Ter ID 5175105010   Description greyson!! From KNGKONG INTERNATIONAL CO LTD =&gt; DODOMA CASH CENTRE</t>
  </si>
  <si>
    <t>101AGD125218B5T3</t>
  </si>
  <si>
    <t>TZS 10354530.26</t>
  </si>
  <si>
    <t>101 - NMB Head Office - Cash Deposit Agency banking - 0608 14 43 03 agency @52910003896@TPS900 Trx ID PS1834251471  Ter ID 5295123321   Description dorcas co ltd!! From KNGKONG INTERNATIONAL CO LTD =&gt; DORCAS COMPANY LIMITED</t>
  </si>
  <si>
    <t>101AGD325218A5U0</t>
  </si>
  <si>
    <t>1155000.00</t>
  </si>
  <si>
    <t>TZS 11509530.26</t>
  </si>
  <si>
    <t>225 - Mlimani City - Outgoing Funds Transfer - Sender's Ref  GA4YRFLX91 KNGKONG INTERNATIONAL CO LTD to GOODWILL (TANZANIA) CERAMIC CO LTD =&gt; Remittance Info  PURCHASE</t>
  </si>
  <si>
    <t>225IBFT252180546</t>
  </si>
  <si>
    <t>11500000.00</t>
  </si>
  <si>
    <t>TZS 9530.26</t>
  </si>
  <si>
    <t>505 - Dodoma - Funds Transfer  - 06 08 18 47 36 FUND-TRANSFER NMBMobileProd Bill!! From JUSTINE MSABI KAFURU =&gt; KNGKONG INTERNATIONAL CO LTD</t>
  </si>
  <si>
    <t>505FTM3252180021</t>
  </si>
  <si>
    <t>TZS 624530.26</t>
  </si>
  <si>
    <t>BK1 - NMB Bulk System File Upload - Incoming EFT - CREDIT Customer Accounting - @IB84637907082509@WANYOU TANZANIA MINING LI-7B90E412CE454E1AAC47B796803E75E1</t>
  </si>
  <si>
    <t>BK1ycoa252190637</t>
  </si>
  <si>
    <t>TZS 10284530.26</t>
  </si>
  <si>
    <t>101 - NMB Head Office - Cash Deposit Agency banking - 0708 12 11 26 agency @51710016176@TPS900 Trx ID PS1835522086  Ter ID 5175129780   Description kink kong dodoma branch!! From KNGKONG INTERNATIONAL CO LTD =&gt; DONATI SIMON CHAMI</t>
  </si>
  <si>
    <t>101AGD5252190879</t>
  </si>
  <si>
    <t>TZS 25284530.26</t>
  </si>
  <si>
    <t>101 - NMB Head Office - TIPS Payments - Ref  003-19883d2cafb94861 Received payment from 0152709833900 (NEEMA JOHN PATRICK) on 07.08.2025 12 18 08!! From BOT TIPS CLEARING ACCOUNT =&gt; KNGKONG INTERNATIONAL CO LTD</t>
  </si>
  <si>
    <t>101TPFT252197200</t>
  </si>
  <si>
    <t>TZS 27904530.26</t>
  </si>
  <si>
    <t>212 - Kibaha - Funds Transfer  - 07 08 13 35 15 FUND-TRANSFER NMBMobileProd null!! From FELIX JELEMIA MWALUGALA =&gt; KNGKONG INTERNATIONAL CO LTD</t>
  </si>
  <si>
    <t>212FTM2252190530</t>
  </si>
  <si>
    <t>TZS 28104530.26</t>
  </si>
  <si>
    <t>225 - Mlimani City - Outgoing Funds Transfer - Sender's Ref  GWX101677219030 =&gt; Ultimate Beneficiary  /9921134701 * TRA-CDR-Commissioner for Domestic R * P.O BOX  1010 * Dar es Salaam =&gt; Remittance Info  /ROC/998421635862</t>
  </si>
  <si>
    <t>225FTGP252190007</t>
  </si>
  <si>
    <t>TZS 27965530.26</t>
  </si>
  <si>
    <t>995531645464</t>
  </si>
  <si>
    <t>225 - Mlimani City - Utility Payments - 25-08-07 14 54 36 IB GEPG_PAY 995531645464 Phone Number 255765187929 Name KINGKONG INTERNATIONAL COMPANY LIMITED| GWX101677220772!995531645464! From KNGKONG INTERNATIONAL CO LTD =&gt; NSSF NYERERE BRIGDE</t>
  </si>
  <si>
    <t>225UTLP252190724</t>
  </si>
  <si>
    <t>TZS 27285530.26</t>
  </si>
  <si>
    <t>991761056478</t>
  </si>
  <si>
    <t>225 - Mlimani City - Utility Payments - 25-08-07 14 55 24 IB GEPG_PAY 991761056478 Phone Number 255765187929 Name KINGKONG INTERNATIONAL LIMITED| GWX101677221792!991761056478! From KNGKONG INTERNATIONAL CO LTD =&gt; WORKERS COMPENSATION FUND</t>
  </si>
  <si>
    <t>225UTLP252190145</t>
  </si>
  <si>
    <t>17000.00</t>
  </si>
  <si>
    <t>TZS 27268530.26</t>
  </si>
  <si>
    <t>205 - Magomeni - Funds Transfer  - 07 08 16 15 01 FUND-TRANSFER NMBMobileProd null!! From BERNARD GODSON MOSHI =&gt; KNGKONG INTERNATIONAL CO LTD</t>
  </si>
  <si>
    <t>205FTM4252190528</t>
  </si>
  <si>
    <t>TZS 28748530.26</t>
  </si>
  <si>
    <t>236 - Kurasini - Funds Transfer  - 07 08 16 26 13 FUND-TRANSFER NMBMobileProd null!! From ROZINA AROBOGAST TARIMO =&gt; KNGKONG INTERNATIONAL CO LTD</t>
  </si>
  <si>
    <t>236FTM4252190509</t>
  </si>
  <si>
    <t>1856500.00</t>
  </si>
  <si>
    <t>TZS 30605030.26</t>
  </si>
  <si>
    <t>101 - NMB Head Office - Cash Deposit Agency banking - 0708 16 39 19 agency @53010022719@TPS900 Trx ID PS1836006834  Ter ID 5305124272   Description kuweka!! From KNGKONG INTERNATIONAL CO LTD =&gt; JOSHUA GREGORY PUNGU</t>
  </si>
  <si>
    <t>101AGD225219C4MK</t>
  </si>
  <si>
    <t>TZS 30995030.26</t>
  </si>
  <si>
    <t>225 - Mlimani City - Outgoing Funds Transfer - Sender's Ref  P7HRTVOJO3 KNGKONG INTERNATIONAL CO LTD to GOODWILL (TANZANIA) CERAMIC CO LTD =&gt; Remittance Info  purchase</t>
  </si>
  <si>
    <t>225IBFT252190055</t>
  </si>
  <si>
    <t>30990000.00</t>
  </si>
  <si>
    <t>TZS 5030.26</t>
  </si>
  <si>
    <t>101 - NMB Head Office - Cash Deposit Agency banking - 0708 20 40 33 agency @53110016553@TPS900 Trx ID PS1836511905  Ter ID 5315137009   Description frank!! From KNGKONG INTERNATIONAL CO LTD =&gt; FLORA RWABUTAZA WENCESLAUS</t>
  </si>
  <si>
    <t>101AGD225219F01K</t>
  </si>
  <si>
    <t>192500.00</t>
  </si>
  <si>
    <t>TZS 197530.26</t>
  </si>
  <si>
    <t>206 - Morogoro Road - Funds Transfer  - 09 08 09 55 19 FUND-TRANSFER NMBMobileProd Tiles!! From MANORI, VENANCE NICHOLAUS =&gt; KNGKONG INTERNATIONAL CO LTD</t>
  </si>
  <si>
    <t>206FTM2252210007</t>
  </si>
  <si>
    <t>TZS 322530.26</t>
  </si>
  <si>
    <t>212 - Kibaha - Funds Transfer  - 09 08 10 34 04 FUND-TRANSFER NMBMobileProd Malipo tiles!! From MARX INVESTMENT =&gt; KNGKONG INTERNATIONAL CO LTD</t>
  </si>
  <si>
    <t>212FTM4252210004</t>
  </si>
  <si>
    <t>959000.00</t>
  </si>
  <si>
    <t>TZS 1281530.26</t>
  </si>
  <si>
    <t>236 - Kurasini - Funds Transfer  - 09 08 10 56 14 FUND-TRANSFER NMBMobileProd null!! From ROZINA AROBOGAST TARIMO =&gt; KNGKONG INTERNATIONAL CO LTD</t>
  </si>
  <si>
    <t>236FTM4252210502</t>
  </si>
  <si>
    <t>2065000.00</t>
  </si>
  <si>
    <t>TZS 3346530.26</t>
  </si>
  <si>
    <t>101 - NMB Head Office - Cash Deposit Agency banking - 0908 11 01 16 agency @20610038428@TPS900 Trx ID PS1838216234  Ter ID 206577701   Description tarac trading co ltd!! From KNGKONG INTERNATIONAL CO LTD =&gt; ELIAS MHANDO MAKOYE</t>
  </si>
  <si>
    <t>101AGD5252210793</t>
  </si>
  <si>
    <t>19155000.00</t>
  </si>
  <si>
    <t>TZS 22501530.26</t>
  </si>
  <si>
    <t>225 - Mlimani City - Outgoing Funds Transfer - Sender's Ref  82ZUGQTSWO KNGKONG INTERNATIONAL CO LTD to GOODWILL (TANZANIA) CERAMIC CO LTD =&gt; Remittance Info  purchase</t>
  </si>
  <si>
    <t>225IBFT252210041</t>
  </si>
  <si>
    <t>22500000.00</t>
  </si>
  <si>
    <t>TZS 1530.26</t>
  </si>
  <si>
    <t>226 - Msasani - Funds Transfer  - 10 08 14 13 45 FUND-TRANSFER NMBMobileProd null!! From ROBERT, RICHARD MBUI =&gt; KNGKONG INTERNATIONAL CO LTD</t>
  </si>
  <si>
    <t>226FTM2252220017</t>
  </si>
  <si>
    <t>TZS 271530.26</t>
  </si>
  <si>
    <t>101 - NMB Head Office - Cash Deposit Agency banking - 1008 16 42 01 agency @52810008785@TPS900 Trx ID PS1839855045  Ter ID 5285394303077   Description simon nzobe!! From KNGKONG INTERNATIONAL CO LTD =&gt; VICTOR ELIUD NGOWI</t>
  </si>
  <si>
    <t>101AGD125222B19T</t>
  </si>
  <si>
    <t>TZS 306530.26</t>
  </si>
  <si>
    <t>236 - Kurasini - Funds Transfer  - 11 08 09 52 22 FUND-TRANSFER NMBMobileProd Glass!! From ROZINA AROBOGAST TARIMO =&gt; KNGKONG INTERNATIONAL CO LTD</t>
  </si>
  <si>
    <t>236FTM4252230005</t>
  </si>
  <si>
    <t>TZS 5306530.26</t>
  </si>
  <si>
    <t>101 - NMB Head Office - TIPS Payments - Ref  003-19897e76362e7b54 Received payment from 0152941589200 (ANITHA PASCALY LYARUU) on 11.08.2025 09 53 01!! From BOT TIPS CLEARING ACCOUNT =&gt; KNGKONG INTERNATIONAL CO LTD</t>
  </si>
  <si>
    <t>101TPFT252232801</t>
  </si>
  <si>
    <t>TZS 7306530.26</t>
  </si>
  <si>
    <t>212 - Kibaha - Funds Transfer  - 11 08 10 30 03 FUND-TRANSFER NMBMobileProd null!! From ABDALLAH HASHIM NYENDAGE =&gt; KNGKONG INTERNATIONAL CO LTD</t>
  </si>
  <si>
    <t>212FTM2252230521</t>
  </si>
  <si>
    <t>TZS 7446530.26</t>
  </si>
  <si>
    <t>625 - Usongwe - Funds Transfer  - 11 08 10 46 08 FUND-TRANSFER NMBMobileProd null!! From IVAN MUGISHA PETER =&gt; KNGKONG INTERNATIONAL CO LTD</t>
  </si>
  <si>
    <t>625FTM2252230008</t>
  </si>
  <si>
    <t>224000.00</t>
  </si>
  <si>
    <t>TZS 7670530.26</t>
  </si>
  <si>
    <t>101 - NMB Head Office - Cash Deposit Agency banking - 1108 11 16 10 agency @51710085390@TPS900 Trx ID PS1840661359  Ter ID 5175142496   Description happy!! From KNGKONG INTERNATIONAL CO LTD =&gt; ASHA MTAFUNI JUMA</t>
  </si>
  <si>
    <t>101AGD3252237918</t>
  </si>
  <si>
    <t>TZS 10590530.26</t>
  </si>
  <si>
    <t xml:space="preserve">101 - NMB Head Office - Cash Deposit Agency banking - 1108 12 20 36 agency @52910004243@TPS900 Trx ID PS1840801292  Ter ID 5295133310   Description DORCAS COMPANY LIMITED!! From KNGKONG INTERNATIONAL CO LTD =&gt; DORCAS COMPANY LIMITED </t>
  </si>
  <si>
    <t>101AGD4252232862</t>
  </si>
  <si>
    <t>TZS 15590530.26</t>
  </si>
  <si>
    <t>517 - Mazengo - Funds Transfer  - 11 08 12 46 02 FUND-TRANSFER NMBMobileProd null!! From CHALLI ANDREW JOB =&gt; KNGKONG INTERNATIONAL CO LTD</t>
  </si>
  <si>
    <t>517FTM4252230021</t>
  </si>
  <si>
    <t>TZS 20590530.26</t>
  </si>
  <si>
    <t>101 - NMB Head Office - Cash Deposit Agency banking - 1108 14 10 52 agency @20510128732@TPS900 Trx ID PS1841019261  Ter ID 2055162005   Description Cornell!! From KNGKONG INTERNATIONAL CO LTD =&gt; NELSON FELIX MATOWO</t>
  </si>
  <si>
    <t>101AGD325223A70Y</t>
  </si>
  <si>
    <t>TZS 21440530.26</t>
  </si>
  <si>
    <t>101 - NMB Head Office - Cash Deposit Agency banking - 1108 16 25 09 agency @52810008785@TPS900 Trx ID PS1841267516  Ter ID 5285394303077   Description Simon nzobe!! From KNGKONG INTERNATIONAL CO LTD =&gt; VICTOR ELIUD NGOWI</t>
  </si>
  <si>
    <t>101AGD225223D08B</t>
  </si>
  <si>
    <t>73000.00</t>
  </si>
  <si>
    <t>TZS 21513530.26</t>
  </si>
  <si>
    <t>101 - NMB Head Office - Cash Deposit Agency banking - 1108 16 45 07 agency @51710072058@TPS900 Trx ID PS1841307636  Ter ID 5175120853   Description mama kessy!! From KNGKONG INTERNATIONAL CO LTD =&gt; ESUPAT ABSALOM LAIZER</t>
  </si>
  <si>
    <t>101AGD325223B65B</t>
  </si>
  <si>
    <t>TZS 24313530.26</t>
  </si>
  <si>
    <t>225 - Mlimani City - Outgoing Funds Transfer - Sender's Ref  0EICFBKMTS KNGKONG INTERNATIONAL CO LTD to GOODWILL (TANZANIA) CERAMIC CO LTD =&gt; Remittance Info  PURCHASE</t>
  </si>
  <si>
    <t>225IBFT252230068</t>
  </si>
  <si>
    <t>24310000.00</t>
  </si>
  <si>
    <t>TZS 3530.26</t>
  </si>
  <si>
    <t>101 - NMB Head Office - TIPS Payments - Ref  003-19899a7a63f35b5b Received payment from 0152242110700 (PHILIPO EZEKIEL KILEKA) on 11.08.2025 18 02 39!! From BOT TIPS CLEARING ACCOUNT =&gt; KNGKONG INTERNATIONAL CO LTD</t>
  </si>
  <si>
    <t>101TPFT25223A3IN</t>
  </si>
  <si>
    <t>TZS 1003530.26</t>
  </si>
  <si>
    <t>403 - Nelson Mandela - Funds Transfer  - 11 08 18 30 41 FUND-TRANSFER NMBMobileProd Cement 3!! From KELVIN NGIMBUDZI =&gt; KNGKONG INTERNATIONAL CO LTD</t>
  </si>
  <si>
    <t>403FTM2252230176</t>
  </si>
  <si>
    <t>TZS 1051530.26</t>
  </si>
  <si>
    <t>101 - NMB Head Office - Cash Deposit Agency banking - 1108 18 58 31 agency @53010022719@TPS900 Trx ID PS1841605016  Ter ID 5305124272   Description kuweka!! From KNGKONG INTERNATIONAL CO LTD =&gt; JOSHUA GREGORY PUNGU</t>
  </si>
  <si>
    <t>101AGD325223C5HE</t>
  </si>
  <si>
    <t>1002000.00</t>
  </si>
  <si>
    <t>TZS 2053530.26</t>
  </si>
  <si>
    <t>101 - NMB Head Office - Cash Deposit Agency banking - 1208 10 17 13 agency @50510069635@TPS900 Trx ID PS1842158112  Ter ID 5055123602   Description deposit!! From KNGKONG INTERNATIONAL CO LTD =&gt; ESTHER EPAPHRA MELLA</t>
  </si>
  <si>
    <t>101AGD3252244573</t>
  </si>
  <si>
    <t>TZS 3053530.26</t>
  </si>
  <si>
    <t>101 - NMB Head Office - Cash Deposit Agency banking - 1208 10 41 59 agency @53010022719@TPS900 Trx ID PS1842206031  Ter ID 5305124272   Description kuweka!! From KNGKONG INTERNATIONAL CO LTD =&gt; JOSHUA GREGORY PUNGU</t>
  </si>
  <si>
    <t>101AGD3252245706</t>
  </si>
  <si>
    <t>1022000.00</t>
  </si>
  <si>
    <t>TZS 4075530.26</t>
  </si>
  <si>
    <t>530 - Kambarage - Funds Transfer  - 12 08 11 09 09 FUND-TRANSFER NMBMobileProd Tiles!! From HEFSIBA JOSEPHAT RUKONDA =&gt; KNGKONG INTERNATIONAL CO LTD</t>
  </si>
  <si>
    <t>530FTM2252240005</t>
  </si>
  <si>
    <t>TZS 4465530.26</t>
  </si>
  <si>
    <t>101 - NMB Head Office - Cash Deposit Agency banking - 1208 11 58 59 agency @52910003896@TPS900 Trx ID PS1842357398  Ter ID 5295123321   Description dorcas co ltd!! From KNGKONG INTERNATIONAL CO LTD =&gt; DORCAS COMPANY LIMITED</t>
  </si>
  <si>
    <t>101AGD225224A4UW</t>
  </si>
  <si>
    <t>318500.00</t>
  </si>
  <si>
    <t>TZS 4784030.26</t>
  </si>
  <si>
    <t>101 - NMB Head Office - Cash Deposit Agency banking - 1208 13 21 03 agency @21210097954@TPS900 Trx ID PS1842510096  Ter ID 2125157470   Description emiliana makoi!! From KNGKONG INTERNATIONAL CO LTD =&gt; YUNAMI INVOKAFTHI MUSHI</t>
  </si>
  <si>
    <t>101AGD4252242878</t>
  </si>
  <si>
    <t>3618000.00</t>
  </si>
  <si>
    <t>TZS 8402030.26</t>
  </si>
  <si>
    <t>101 - NMB Head Office - Cash Deposit Agency banking - 1208 13 51 11 agency @50510109661@TPS900 Trx ID PS1842560838  Ter ID 5055124582   Description wek!! From KNGKONG INTERNATIONAL CO LTD =&gt; MASOUD MUSTAPHA IBRAHIMU</t>
  </si>
  <si>
    <t>101AGD325224A3UI</t>
  </si>
  <si>
    <t>1766000.00</t>
  </si>
  <si>
    <t>TZS 10168030.26</t>
  </si>
  <si>
    <t>101 - NMB Head Office - Cash Deposit Agency banking - 1208 14 12 28 agency @53110014568@TPS900 Trx ID PS1842597230  Ter ID 5315123326   Description Luba Contraction Co LTD!! From KNGKONG INTERNATIONAL CO LTD =&gt; LEONIA JOSEPH PANGA</t>
  </si>
  <si>
    <t>101AGD325224A50F</t>
  </si>
  <si>
    <t>1725000.00</t>
  </si>
  <si>
    <t>TZS 11893030.26</t>
  </si>
  <si>
    <t>403 - Nelson Mandela - Funds Transfer  - 12 08 18 16 44 FUND-TRANSFER NMBMobileProd Cement 5!! From KELVIN NGIMBUDZI =&gt; KNGKONG INTERNATIONAL CO LTD</t>
  </si>
  <si>
    <t>403FTM2252240108</t>
  </si>
  <si>
    <t>TZS 11973030.26</t>
  </si>
  <si>
    <t>225 - Mlimani City - Outgoing Funds Transfer - Sender's Ref  35VAU7IOOB KNGKONG INTERNATIONAL CO LTD to GOODWILL (TANZANIA) CERAMIC CO LTD =&gt; Remittance Info  PURCHASE</t>
  </si>
  <si>
    <t>225IBFT252240551</t>
  </si>
  <si>
    <t>11970000.00</t>
  </si>
  <si>
    <t>TZS 3030.26</t>
  </si>
  <si>
    <t>101 - NMB Head Office - Cash Deposit Agency banking - 1208 18 42 56 agency @53010022719@TPS900 Trx ID PS1843094670  Ter ID 5305124272   Description kuweka!! From KNGKONG INTERNATIONAL CO LTD =&gt; JOSHUA GREGORY PUNGU</t>
  </si>
  <si>
    <t>101AGD225224D6N9</t>
  </si>
  <si>
    <t>TZS 349030.26</t>
  </si>
  <si>
    <t>101 - NMB Head Office - TIPS Payments - Ref  003-198a253844817bfb Received payment from 0152850734800 (SHAKIRU SHABANI SHAIDU) on 13.08.2025 10 27 22!! From BOT TIPS CLEARING ACCOUNT =&gt; KNGKONG INTERNATIONAL CO LTD</t>
  </si>
  <si>
    <t>101TPFT252252653</t>
  </si>
  <si>
    <t>492000.00</t>
  </si>
  <si>
    <t>TZS 841030.26</t>
  </si>
  <si>
    <t>101 - NMB Head Office - Cash Deposit Agency banking - 1308 10 57 35 agency @22510022926@TPS900 Trx ID PS1843720422  Ter ID 225538967   Description peter tarimo!! From KNGKONG INTERNATIONAL CO LTD =&gt; PAXWELL INVESTMENT</t>
  </si>
  <si>
    <t>101AGD4252251551</t>
  </si>
  <si>
    <t>TZS 4341030.26</t>
  </si>
  <si>
    <t>223 - Nmb House - Funds Transfer  - 13 08 13 30 53 FUND-TRANSFER NMBMobileProd Cement!! From GODWIN EDWARD MBOYA =&gt; KNGKONG INTERNATIONAL CO LTD</t>
  </si>
  <si>
    <t>223FTM4252250516</t>
  </si>
  <si>
    <t>1911000.00</t>
  </si>
  <si>
    <t>TZS 6252030.26</t>
  </si>
  <si>
    <t>101 - NMB Head Office - Cash Deposit Agency banking - 1308 15 14 09 agency @22510022926@TPS900 Trx ID PS1844169498  Ter ID 225538967   Description peter tarimo!! From KNGKONG INTERNATIONAL CO LTD =&gt; PAXWELL INVESTMENT</t>
  </si>
  <si>
    <t>101AGD225225B60B</t>
  </si>
  <si>
    <t>TZS 6692030.26</t>
  </si>
  <si>
    <t>101 - NMB Head Office - Cash Deposit Agency banking - 1308 15 30 00 agency @21210065839@TPS900 Trx ID PS1844194834  Ter ID 2125104929   Description fidelis!! From KNGKONG INTERNATIONAL CO LTD =&gt; UPENDO GENERAL SUPPLIES</t>
  </si>
  <si>
    <t>101AGD325225A6SE</t>
  </si>
  <si>
    <t>TZS 7432030.26</t>
  </si>
  <si>
    <t>223 - Nmb House - Funds Transfer  - 13 08 15 30 33 FUND-TRANSFER NMBMobileProd 13 Silver aluminium bodies , 2 boxes rivets!! From RAMADHANI MAULID MDACHI =&gt; KNGKONG INTERNATIONAL CO LTD</t>
  </si>
  <si>
    <t>223FTM2252250530</t>
  </si>
  <si>
    <t>TZS 7735030.26</t>
  </si>
  <si>
    <t>101 - NMB Head Office - Cash Deposit Agency banking - 1308 15 37 40 agency @21210065839@TPS900 Trx ID PS1844207466  Ter ID 2125104929   Description FIDELIS!! From KNGKONG INTERNATIONAL CO LTD =&gt; UPENDO GENERAL SUPPLIES</t>
  </si>
  <si>
    <t>101AGD325225A7CH</t>
  </si>
  <si>
    <t>TZS 9215030.26</t>
  </si>
  <si>
    <t>101 - NMB Head Office - Cash Deposit Agency banking - 1308 16 49 12 agency @50510123697@TPS900 Trx ID PS1844331715  Ter ID 5055156324   Description sales!! From KNGKONG INTERNATIONAL CO LTD =&gt; IVAN MUGISHA PETER</t>
  </si>
  <si>
    <t>101AGD225225C30K</t>
  </si>
  <si>
    <t>106000.00</t>
  </si>
  <si>
    <t>TZS 9321030.26</t>
  </si>
  <si>
    <t>101 - NMB Head Office - Cash Deposit Agency banking - 1308 18 45 16 agency @52810021940@TPS900 Trx ID PS1844565103  Ter ID 5285127321   Description wakishua!! From KNGKONG INTERNATIONAL CO LTD =&gt; KENNETH MICHAEL MTONYI</t>
  </si>
  <si>
    <t>101AGD225225D3DD</t>
  </si>
  <si>
    <t>TZS 9545030.26</t>
  </si>
  <si>
    <t>225 - Mlimani City - Outgoing Funds Transfer - Sender's Ref  648E2C043L KNGKONG INTERNATIONAL CO LTD to GOODWILL (TANZANIA) CERAMIC CO LTD =&gt; Remittance Info  PURCHASE</t>
  </si>
  <si>
    <t>225IBFT252250043</t>
  </si>
  <si>
    <t>9540000.00</t>
  </si>
  <si>
    <t>101 - NMB Head Office - TIPS Payments - Ref  003-198a6ed17bcde847 Received payment from 0152448999400 (FRANK GWABISABO FELIX) on 14.08.2025 07 53 33!! From BOT TIPS CLEARING ACCOUNT =&gt; KNGKONG INTERNATIONAL CO LTD</t>
  </si>
  <si>
    <t>101TPFT252260723</t>
  </si>
  <si>
    <t>1024000.00</t>
  </si>
  <si>
    <t>TZS 1029030.26</t>
  </si>
  <si>
    <t>610 - Mbalizi Road - Funds Transfer  - 14 08 09 42 16 FUND-TRANSFER NMBMobileProd Malipo tiles,grout,strips!! From NDOSI, OSCAR AKUNDAELI =&gt; KNGKONG INTERNATIONAL CO LTD</t>
  </si>
  <si>
    <t>610FTM2252260503</t>
  </si>
  <si>
    <t>287000.00</t>
  </si>
  <si>
    <t>TZS 1316030.26</t>
  </si>
  <si>
    <t>101 - NMB Head Office - TIPS Payments - Ref  003-198a75ecee762992 Received payment from 0152448999400 (FRANK GWABISABO FELIX) on 14.08.2025 09 57 50!! From BOT TIPS CLEARING ACCOUNT =&gt; KNGKONG INTERNATIONAL CO LTD</t>
  </si>
  <si>
    <t>101TPFT252262907</t>
  </si>
  <si>
    <t>384000.00</t>
  </si>
  <si>
    <t>TZS 1700030.26</t>
  </si>
  <si>
    <t>101 - NMB Head Office - TIPS Payments - Ref  003-198a7862ff1588a1 Received payment from 0152709833900 (NEEMA JOHN PATRICK) on 14.08.2025 10 40 46!! From BOT TIPS CLEARING ACCOUNT =&gt; KNGKONG INTERNATIONAL CO LTD</t>
  </si>
  <si>
    <t>101TPFT252263979</t>
  </si>
  <si>
    <t>TZS 5065030.26</t>
  </si>
  <si>
    <t>101 - NMB Head Office - Cash Deposit Agency banking - 1408 11 42 13 agency @50310020847@TPS900 Trx ID PS1845293167  Ter ID 5035114708   Description Said mwakilo!! From KNGKONG INTERNATIONAL CO LTD =&gt; ELIUDI ZAWADIEL HAALI</t>
  </si>
  <si>
    <t>101AGD3252268172</t>
  </si>
  <si>
    <t>2175000.00</t>
  </si>
  <si>
    <t>TZS 7240030.26</t>
  </si>
  <si>
    <t>427 - New Arusha Market - Cash Deposit - BIASHARA BY ELIXABETH FRED!! From KNGKONG INTERNATIONAL CO LTD</t>
  </si>
  <si>
    <t>427CHDP252260038</t>
  </si>
  <si>
    <t>11025000.00</t>
  </si>
  <si>
    <t>TZS 18265030.26</t>
  </si>
  <si>
    <t>101 - NMB Head Office - Cash Deposit Agency banking - 1408 14 21 11 agency @52810008785@TPS900 Trx ID PS1845515015  Ter ID 5285394303077   Description deposits!! From KNGKONG INTERNATIONAL CO LTD =&gt; VICTOR ELIUD NGOWI</t>
  </si>
  <si>
    <t>101AGD325226A2LY</t>
  </si>
  <si>
    <t>TZS 18815030.26</t>
  </si>
  <si>
    <t>236 - Kurasini - Funds Transfer  - 14 08 17 01 59 FUND-TRANSFER NMBMobileProd null!! From ROZINA AROBOGAST TARIMO =&gt; KNGKONG INTERNATIONAL CO LTD</t>
  </si>
  <si>
    <t>236FTM3252260008</t>
  </si>
  <si>
    <t>836500.00</t>
  </si>
  <si>
    <t>TZS 19651530.26</t>
  </si>
  <si>
    <t>101 - NMB Head Office - TIPS Payments - Ref  003-198a920667d72bae Received payment from 0152448999400 (FRANK GWABISABO FELIX) on 14.08.2025 18 08 51!! From BOT TIPS CLEARING ACCOUNT =&gt; KNGKONG INTERNATIONAL CO LTD</t>
  </si>
  <si>
    <t>101TPFT25226A3TI</t>
  </si>
  <si>
    <t>TZS 19951530.26</t>
  </si>
  <si>
    <t>225 - Mlimani City - Outgoing Funds Transfer - Sender's Ref  WCHA9KUUHJ KNGKONG INTERNATIONAL CO LTD to GOODWILL (TANZANIA) CERAMIC CO LTD =&gt; Remittance Info  purchase</t>
  </si>
  <si>
    <t>225IBFT252260527</t>
  </si>
  <si>
    <t>19950000.00</t>
  </si>
  <si>
    <t>517 - Mazengo - Funds Transfer  - 15 08 10 12 41 FUND-TRANSFER NMBMobileProd null!! From CHALLI ANDREW JOB =&gt; KNGKONG INTERNATIONAL CO LTD</t>
  </si>
  <si>
    <t>517FTM2252270516</t>
  </si>
  <si>
    <t>266500.00</t>
  </si>
  <si>
    <t>TZS 268030.26</t>
  </si>
  <si>
    <t>505 - Dodoma - Funds Transfer  - 15 08 10 23 10 FUND-TRANSFER NMBMobileProd Malipo kwa wachina !! From NASYEKUU LOI LUKUMAYI =&gt; KNGKONG INTERNATIONAL CO LTD</t>
  </si>
  <si>
    <t>505FTM2252270014</t>
  </si>
  <si>
    <t>TZS 343030.26</t>
  </si>
  <si>
    <t>101 - NMB Head Office - TIPS Payments - Ref  503-CHF8JJFLPTK Received payment from 7530427 (LIPA HAPPY KESSY ALUMINIUM GLASS AND WELDING) on 15.08.2025 10 45 03!! From BOT TIPS CLEARING ACCOUNT =&gt; KNGKONG INTERNATIONAL CO LTD</t>
  </si>
  <si>
    <t>101TPFT252273327</t>
  </si>
  <si>
    <t>TZS 2843030.26</t>
  </si>
  <si>
    <t>101 - NMB Head Office - TIPS Payments - Ref  003-198acb3a07273b6a Received payment from 0152705672500 (HAPPY K OR JOYCE PATRCK) on 15.08.2025 10 48 32!! From BOT TIPS CLEARING ACCOUNT =&gt; KNGKONG INTERNATIONAL CO LTD</t>
  </si>
  <si>
    <t>101TPFT252273677</t>
  </si>
  <si>
    <t>TZS 4323030.26</t>
  </si>
  <si>
    <t>101 - NMB Head Office - Cash Deposit Agency banking - 1508 11 04 06 agency @51710072058@TPS900 Trx ID PS1846632185  Ter ID 5175120853   Description mama kessy!! From KNGKONG INTERNATIONAL CO LTD =&gt; ESUPAT ABSALOM LAIZER</t>
  </si>
  <si>
    <t>101AGD4252271596</t>
  </si>
  <si>
    <t>4130000.00</t>
  </si>
  <si>
    <t>TZS 8453030.26</t>
  </si>
  <si>
    <t>101 - NMB Head Office - TIPS Payments - Ref  003-198acc478779d906 Received payment from 0152289371500 (JOYCE PATRICK JOHN) on 15.08.2025 11 06 54!! From BOT TIPS CLEARING ACCOUNT =&gt; KNGKONG INTERNATIONAL CO LTD</t>
  </si>
  <si>
    <t>101TPFT252273835</t>
  </si>
  <si>
    <t>TZS 11453030.26</t>
  </si>
  <si>
    <t>101 - NMB Head Office - Cash Deposit Agency banking - 1508 11 11 25 agency @52910005523@TPS900 Trx ID PS1846646301  Ter ID 5295164516   Description BENEDICTO JOSEPH NGOMELA!! From KNGKONG INTERNATIONAL CO LTD =&gt; OLIVA JELEMIA PETRO</t>
  </si>
  <si>
    <t>101AGD225227A1K0</t>
  </si>
  <si>
    <t>TZS 11853030.26</t>
  </si>
  <si>
    <t>9984123420087</t>
  </si>
  <si>
    <t>225 - Mlimani City - Utility Payments - 25-08-15 11 31 04 IB GEPG_PAY 9984123420087 Phone Number 255792478455 Name KINGKONG INTERNATIONAL COMPANY LIMITED| GWX101689450379!9984123420087! From KNGKONG INTERNATIONAL CO LTD =&gt; Comm for Domestic</t>
  </si>
  <si>
    <t>225UTLP252270578</t>
  </si>
  <si>
    <t>TZS 11802182.80</t>
  </si>
  <si>
    <t>505 - Dodoma - Funds Transfer  - 15 08 11 46 25 FUND-TRANSFER NMBMobileProd null!! From JULIANA JOHN PATRICK =&gt; KNGKONG INTERNATIONAL CO LTD</t>
  </si>
  <si>
    <t>505FTM4252270518</t>
  </si>
  <si>
    <t>TZS 13282182.80</t>
  </si>
  <si>
    <t>101 - NMB Head Office - Cash Deposit Agency banking - 1508 11 50 37 agency @52910005523@TPS900 Trx ID PS1846719569  Ter ID 5295164516   Description BENEDICTO JOSEPH NGOMELA!! From KNGKONG INTERNATIONAL CO LTD =&gt; OLIVA JELEMIA PETRO</t>
  </si>
  <si>
    <t>101AGD225227A3EA</t>
  </si>
  <si>
    <t>TZS 13672182.80</t>
  </si>
  <si>
    <t>101 - NMB Head Office - TIPS Payments - Ref  003-198acf29d63e2b6c Received payment from 0152709833900 (NEEMA JOHN PATRICK) on 15.08.2025 11 57 18!! From BOT TIPS CLEARING ACCOUNT =&gt; KNGKONG INTERNATIONAL CO LTD</t>
  </si>
  <si>
    <t>101TPFT252274874</t>
  </si>
  <si>
    <t>3205000.00</t>
  </si>
  <si>
    <t>TZS 16877182.80</t>
  </si>
  <si>
    <t>101 - NMB Head Office - TIPS Payments - Ref  003-198acf5d4fa798d4 Received payment from 0152289371500 (JOYCE PATRICK JOHN) on 15.08.2025 12 00 49!! From BOT TIPS CLEARING ACCOUNT =&gt; KNGKONG INTERNATIONAL CO LTD</t>
  </si>
  <si>
    <t>101TPFT252274917</t>
  </si>
  <si>
    <t>1915000.00</t>
  </si>
  <si>
    <t>TZS 18792182.80</t>
  </si>
  <si>
    <t>101 - NMB Head Office - Cash Deposit Agency banking - 1508 14 21 14 agency @40710047357@TPS900 Trx ID PS1846977201  Ter ID 4075469447697   Description Emanuel!! From KNGKONG INTERNATIONAL CO LTD =&gt; PASILD MICHAEL MBOYA</t>
  </si>
  <si>
    <t>101AGD5252271663</t>
  </si>
  <si>
    <t>17876000.00</t>
  </si>
  <si>
    <t>TZS 36668182.80</t>
  </si>
  <si>
    <t>101 - NMB Head Office - Cash Deposit Agency banking - 1508 14 43 22 agency @40710064038@TPS900 Trx ID PS1847013452  Ter ID 4075146795   Description emanuel!! From KNGKONG INTERNATIONAL CO LTD =&gt; SHAFII AMANI MBAGGA</t>
  </si>
  <si>
    <t>101AGD5252271713</t>
  </si>
  <si>
    <t>TZS 46668182.80</t>
  </si>
  <si>
    <t>211 - Chalinze - Funds Transfer  - 15 08 16 04 16 FUND-TRANSFER NMBMobileProd null!! From GILBERT JOHN MASSAWE =&gt; KNGKONG INTERNATIONAL CO LTD</t>
  </si>
  <si>
    <t>211FTM3252270017</t>
  </si>
  <si>
    <t>TZS 47168182.80</t>
  </si>
  <si>
    <t>205 - Magomeni - Funds Transfer  - 15 08 17 21 33 FUND-TRANSFER NMBMobileProd null!! From BERNARD GODSON MOSHI =&gt; KNGKONG INTERNATIONAL CO LTD</t>
  </si>
  <si>
    <t>205FTM4252270020</t>
  </si>
  <si>
    <t>TZS 48648182.80</t>
  </si>
  <si>
    <t>101 - NMB Head Office - Cash Deposit Agency banking - 1508 17 39 36 agency @21210094900@TPS900 Trx ID PS1847326776  Ter ID 2125156268   Description SHIRIMA!! From KNGKONG INTERNATIONAL CO LTD =&gt; PETER MELKIOR SHIRIMA</t>
  </si>
  <si>
    <t>101AGD325227B45I</t>
  </si>
  <si>
    <t>TZS 50128182.80</t>
  </si>
  <si>
    <t>225 - Mlimani City - Outgoing Funds Transfer - Sender's Ref  HP97I4QR90 KNGKONG INTERNATIONAL CO LTD to GOODWILL (TANZANIA) CERAMIC CO LTD =&gt; Remittance Info  purchase</t>
  </si>
  <si>
    <t>225IBFT252270544</t>
  </si>
  <si>
    <t>TZS 128182.80</t>
  </si>
  <si>
    <t>101 - NMB Head Office - TIPS Payments - Ref  003-198b120bc6dee92e Received payment from 0152448999400 (FRANK GWABISABO FELIX) on 16.08.2025 07 26 09!! From BOT TIPS CLEARING ACCOUNT =&gt; KNGKONG INTERNATIONAL CO LTD</t>
  </si>
  <si>
    <t>101TPFT252280571</t>
  </si>
  <si>
    <t>346500.00</t>
  </si>
  <si>
    <t>TZS 474682.80</t>
  </si>
  <si>
    <t>517 - Mazengo - Funds Transfer  - 16 08 09 21 57 FUND-TRANSFER NMBMobileProd null!! From CHALLI ANDREW JOB =&gt; KNGKONG INTERNATIONAL CO LTD</t>
  </si>
  <si>
    <t>517FTM3252280501</t>
  </si>
  <si>
    <t>628000.00</t>
  </si>
  <si>
    <t>TZS 1102682.80</t>
  </si>
  <si>
    <t>101 - NMB Head Office - TIPS Payments - Ref  003-198b1d2cb0dc0b72 Received payment from 0152452173600 (MBARAKA ABDULAHAMAN TILUGANYA) on 16.08.2025 10 40 39!! From BOT TIPS CLEARING ACCOUNT =&gt; KNGKONG INTERNATIONAL CO LTD</t>
  </si>
  <si>
    <t>101TPFT252283412</t>
  </si>
  <si>
    <t>TZS 1852682.80</t>
  </si>
  <si>
    <t>101 - NMB Head Office - Cash Deposit Agency banking - 1608 10 41 36 agency @50510109661@TPS900 Trx ID PS1847997073  Ter ID 5055124582   Description wek!! From KNGKONG INTERNATIONAL CO LTD =&gt; MASOUD MUSTAPHA IBRAHIMU</t>
  </si>
  <si>
    <t>101AGD3252284550</t>
  </si>
  <si>
    <t>TZS 2652682.80</t>
  </si>
  <si>
    <t>531 - Bunge - Cash Deposit - malipo ya cement nancy lazaro!! From KNGKONG INTERNATIONAL CO LTD</t>
  </si>
  <si>
    <t>531CHDP252280009</t>
  </si>
  <si>
    <t>TZS 4132682.80</t>
  </si>
  <si>
    <t>101 - NMB Head Office - TIPS Payments - Ref  003-198b211865901a7b Received payment from 0152709833900 (NEEMA JOHN PATRICK) on 16.08.2025 11 49 12!! From BOT TIPS CLEARING ACCOUNT =&gt; KNGKONG INTERNATIONAL CO LTD</t>
  </si>
  <si>
    <t>101TPFT252284823</t>
  </si>
  <si>
    <t>TZS 7892682.80</t>
  </si>
  <si>
    <t>101 - NMB Head Office - TIPS Payments - Ref  003-198b228eae3d9b7f Received payment from 0152289371500 (JOYCE PATRICK JOHN) on 16.08.2025 12 14 44!! From BOT TIPS CLEARING ACCOUNT =&gt; KNGKONG INTERNATIONAL CO LTD</t>
  </si>
  <si>
    <t>101TPFT252286055</t>
  </si>
  <si>
    <t>TZS 8492682.80</t>
  </si>
  <si>
    <t>243 - Gongo la Mboto - Funds Transfer  - 16 08 14 10 09 FUND-TRANSFER NMBMobileProd Mariki!! From GILBERT AROBOGASTI TARIMO =&gt; KNGKONG INTERNATIONAL CO LTD</t>
  </si>
  <si>
    <t>243FTM4252280507</t>
  </si>
  <si>
    <t>TZS 11492682.80</t>
  </si>
  <si>
    <t>101 - NMB Head Office - Cash Deposit Agency banking - 1608 14 11 32 agency @51710071029@TPS900 Trx ID PS1848228556  Ter ID 5175113788   Description Marick Tarmo!! From KNGKONG INTERNATIONAL CO LTD =&gt; HENDRY GASPER MTEI</t>
  </si>
  <si>
    <t>101AGD5252280973</t>
  </si>
  <si>
    <t>11900000.00</t>
  </si>
  <si>
    <t>TZS 23392682.80</t>
  </si>
  <si>
    <t>205 - Magomeni - Funds Transfer  - 16 08 14 24 18 FUND-TRANSFER NMBMobileProd null!! From BERNARD GODSON MOSHI =&gt; KNGKONG INTERNATIONAL CO LTD</t>
  </si>
  <si>
    <t>205FTM4252280515</t>
  </si>
  <si>
    <t>TZS 24872682.80</t>
  </si>
  <si>
    <t>101 - NMB Head Office - Cash Deposit Agency banking - 1608 14 28 50 agency @53010022719@TPS900 Trx ID PS1848259538  Ter ID 5305124272   Description kuweka!! From KNGKONG INTERNATIONAL CO LTD =&gt; JOSHUA GREGORY PUNGU</t>
  </si>
  <si>
    <t>101AGD325228A1CJ</t>
  </si>
  <si>
    <t>TZS 25972682.80</t>
  </si>
  <si>
    <t>101 - NMB Head Office - Cash Deposit Agency banking - 1608 14 58 23 agency @52910003896@TPS900 Trx ID PS1848310609  Ter ID 5295123321   Description dorcas co ltd!! From KNGKONG INTERNATIONAL CO LTD =&gt; DORCAS COMPANY LIMITED</t>
  </si>
  <si>
    <t>101AGD325228A2I2</t>
  </si>
  <si>
    <t>539000.00</t>
  </si>
  <si>
    <t>TZS 26511682.80</t>
  </si>
  <si>
    <t>212 - Kibaha - Funds Transfer  - 16 08 15 26 14 FUND-TRANSFER NMBMobileProd null!! From ABDALLAH HASHIM NYENDAGE =&gt; KNGKONG INTERNATIONAL CO LTD</t>
  </si>
  <si>
    <t>212FTM2252280026</t>
  </si>
  <si>
    <t>TZS 26551682.80</t>
  </si>
  <si>
    <t>212 - Kibaha - Funds Transfer  - 16 08 15 59 25 FUND-TRANSFER NMBMobileProd null!! From FELIX JELEMIA MWALUGALA =&gt; KNGKONG INTERNATIONAL CO LTD</t>
  </si>
  <si>
    <t>212FTM4252280022</t>
  </si>
  <si>
    <t>TZS 27551682.80</t>
  </si>
  <si>
    <t>101 - NMB Head Office - Cash Deposit Agency banking - 1708 10 00 13 agency @52910005523@TPS900 Trx ID PS1849110896  Ter ID 5295164516   Description MALIPO!! From KNGKONG INTERNATIONAL CO LTD =&gt; OLIVA JELEMIA PETRO</t>
  </si>
  <si>
    <t>101AGD3252291239</t>
  </si>
  <si>
    <t>1787500.00</t>
  </si>
  <si>
    <t>TZS 29339182.80</t>
  </si>
  <si>
    <t>101 - NMB Head Office - TIPS Payments - Ref  003-198b6ed89081eb8a Received payment from 01520017KEC00 (GIVEN MGEYEKWA PAUL) on 17.08.2025 10 27 58!! From BOT TIPS CLEARING ACCOUNT =&gt; KNGKONG INTERNATIONAL CO LTD</t>
  </si>
  <si>
    <t>101TPFT252292594</t>
  </si>
  <si>
    <t>TZS 33019182.80</t>
  </si>
  <si>
    <t>101 - NMB Head Office - Cash Deposit Agency banking - 1708 10 49 21 agency @50110019130@TPS900 Trx ID PS1849165873  Ter ID 5015108537   Description IMMA IMMA!! From KNGKONG INTERNATIONAL CO LTD =&gt; JUMA MOHAMEDI JUMA</t>
  </si>
  <si>
    <t>101AGD2252295485</t>
  </si>
  <si>
    <t>292800.00</t>
  </si>
  <si>
    <t>TZS 33311982.80</t>
  </si>
  <si>
    <t>408 - Clock Tower - Funds Transfer  - 17 08 15 20 28 FUND-TRANSFER NMBMobileProd null!! From PULJET GABRIEL CHARLES =&gt; KNGKONG INTERNATIONAL CO LTD</t>
  </si>
  <si>
    <t>408FTM2252290558</t>
  </si>
  <si>
    <t>TZS 33511982.80</t>
  </si>
  <si>
    <t>101 - NMB Head Office - Cash Deposit Agency banking - 1808 11 04 19 agency @52810027160@TPS900 Trx ID PS1850287916  Ter ID 5285148493   Description akiba!! From KNGKONG INTERNATIONAL CO LTD =&gt; SHEILA ALLY MMBAGA</t>
  </si>
  <si>
    <t>101AGD3252307529</t>
  </si>
  <si>
    <t>692000.00</t>
  </si>
  <si>
    <t>TZS 34203982.80</t>
  </si>
  <si>
    <t>515 - Kibondo - Funds Transfer  - 18 08 12 39 10 FUND-TRANSFER NMBMobileProd null!! From MARIAM HAMISI IPINGIKA =&gt; KNGKONG INTERNATIONAL CO LTD</t>
  </si>
  <si>
    <t>515FTM2252300004</t>
  </si>
  <si>
    <t>TZS 34287982.80</t>
  </si>
  <si>
    <t>101 - NMB Head Office - Cash Deposit Agency banking - 1808 14 39 09 agency @50510109661@TPS900 Trx ID PS1850692190  Ter ID 5055124582   Description wek!! From KNGKONG INTERNATIONAL CO LTD =&gt; MASOUD MUSTAPHA IBRAHIMU</t>
  </si>
  <si>
    <t>101AGD225230B63Y</t>
  </si>
  <si>
    <t>TZS 34481982.80</t>
  </si>
  <si>
    <t>101 - NMB Head Office - Cash Deposit Agency banking - 1808 14 48 45 agency @24210060880@TPS900 Trx ID PS1850709634  Ter ID 2425164829   Description KINGKONG!! From KNGKONG INTERNATIONAL CO LTD =&gt; MITUMBWE INVESTMENT</t>
  </si>
  <si>
    <t>101AGD325230A6K4</t>
  </si>
  <si>
    <t>678000.00</t>
  </si>
  <si>
    <t>TZS 35159982.80</t>
  </si>
  <si>
    <t>101 - NMB Head Office - TIPS Payments - Ref  003-198bd100893d1acf Received payment from 0152452173600 (MBARAKA ABDULAHAMAN TILUGANYA) on 18.08.2025 15 03 22!! From BOT TIPS CLEARING ACCOUNT =&gt; KNGKONG INTERNATIONAL CO LTD</t>
  </si>
  <si>
    <t>101TPFT25230A01J</t>
  </si>
  <si>
    <t>237500.00</t>
  </si>
  <si>
    <t>TZS 35397482.80</t>
  </si>
  <si>
    <t>101 - NMB Head Office - Cash Deposit Agency banking - 1808 15 48 39 agency @51710009731@TPS900 Trx ID PS1850821824  Ter ID 5175469453598   Description Ununuzi Material!! From KNGKONG INTERNATIONAL CO LTD =&gt; SAWERE SIARA KISOKA</t>
  </si>
  <si>
    <t>101AGD325230B1Q3</t>
  </si>
  <si>
    <t>2725000.00</t>
  </si>
  <si>
    <t>TZS 38122482.80</t>
  </si>
  <si>
    <t>101 - NMB Head Office - Cash Deposit Agency banking - 1808 16 11 33 agency @52810013605@TPS900 Trx ID PS1850866567  Ter ID 5285100422   Description ANITHA!! From KNGKONG INTERNATIONAL CO LTD =&gt; STEPHEN KIZUMBE ISAYA</t>
  </si>
  <si>
    <t>101AGD4252305423</t>
  </si>
  <si>
    <t>6125000.00</t>
  </si>
  <si>
    <t>TZS 44247482.80</t>
  </si>
  <si>
    <t>101 - NMB Head Office - Cash Deposit Agency banking - 1808 17 35 47 agency @53010022719@TPS900 Trx ID PS1851041207  Ter ID 5305124272   Description kuweka!! From KNGKONG INTERNATIONAL CO LTD =&gt; JOSHUA GREGORY PUNGU</t>
  </si>
  <si>
    <t>101AGD225230D1VE</t>
  </si>
  <si>
    <t>TZS 44719482.80</t>
  </si>
  <si>
    <t>225 - Mlimani City - Outgoing Funds Transfer - Sender's Ref  SJLLSOGOXK KNGKONG INTERNATIONAL CO LTD to GLOBAL ALUMINIUM LIMITED =&gt; Remittance Info  purchase</t>
  </si>
  <si>
    <t>225IBFT252300533</t>
  </si>
  <si>
    <t>TZS 20719482.80</t>
  </si>
  <si>
    <t>225 - Mlimani City - Outgoing Funds Transfer - Sender's Ref  V5B7Q73K53 KNGKONG INTERNATIONAL CO LTD to GOODWILL (TANZANIA) CERAMIC CO LTD =&gt; Remittance Info  purchase</t>
  </si>
  <si>
    <t>225IBFT252300040</t>
  </si>
  <si>
    <t>TZS 719482.80</t>
  </si>
  <si>
    <t>515 - Kibondo - Funds Transfer  - 18 08 18 36 00 FUND-TRANSFER NMBMobileProd Malipo tiles and scatting !! From MARIAM HAMISI IPINGIKA =&gt; KNGKONG INTERNATIONAL CO LTD</t>
  </si>
  <si>
    <t>515FTM2252300016</t>
  </si>
  <si>
    <t>TZS 891482.80</t>
  </si>
  <si>
    <t>101 - NMB Head Office - Cash Deposit Agency banking - 1908 08 23 44 agency @50510114987@TPS900 Trx ID PS1851575805  Ter ID 5055135647   Description Ramlat!! From KNGKONG INTERNATIONAL CO LTD =&gt; RASULI MUSA ABEID</t>
  </si>
  <si>
    <t>101AGD3252310124</t>
  </si>
  <si>
    <t>TZS 1397482.80</t>
  </si>
  <si>
    <t>101 - NMB Head Office - TIPS Payments - Ref  504-APCTZ182013325580992 Received payment from 255685678910 (YASMIN MFANGAVO) on 19.08.2025 09 16 29!! From BOT TIPS CLEARING ACCOUNT =&gt; KNGKONG INTERNATIONAL CO LTD</t>
  </si>
  <si>
    <t>101TPFT252312301</t>
  </si>
  <si>
    <t>TZS 1691482.80</t>
  </si>
  <si>
    <t>101 - NMB Head Office - TIPS Payments - Ref  003-198c19567f173a20 Received payment from 0152448999400 (FRANK GWABISABO FELIX) on 19.08.2025 12 07 32!! From BOT TIPS CLEARING ACCOUNT =&gt; KNGKONG INTERNATIONAL CO LTD</t>
  </si>
  <si>
    <t>101TPFT252315488</t>
  </si>
  <si>
    <t>1045500.00</t>
  </si>
  <si>
    <t>TZS 2736982.80</t>
  </si>
  <si>
    <t>205 - Magomeni - Funds Transfer  - 19 08 14 17 31 FUND-TRANSFER NMBMobileProd null!! From BERNARD GODSON MOSHI =&gt; KNGKONG INTERNATIONAL CO LTD</t>
  </si>
  <si>
    <t>205FTM4252310021</t>
  </si>
  <si>
    <t>TZS 4216982.80</t>
  </si>
  <si>
    <t>101 - NMB Head Office - Cash Deposit Agency banking - 1908 15 55 23 agency @52910003896@TPS900 Trx ID PS1852383411  Ter ID 5295123321   Description dorcas co ltd!! From KNGKONG INTERNATIONAL CO LTD =&gt; DORCAS COMPANY LIMITED</t>
  </si>
  <si>
    <t>101AGD325231A7LJ</t>
  </si>
  <si>
    <t>TZS 4841982.80</t>
  </si>
  <si>
    <t>101 - NMB Head Office - TIPS Payments - Ref  003-198c5cc4e24219cd Received payment from 0152647252900 (FRANK LUCAS NKILILA) on 20.08.2025 07 45 58!! From BOT TIPS CLEARING ACCOUNT =&gt; KNGKONG INTERNATIONAL CO LTD</t>
  </si>
  <si>
    <t>101TPFT252320348</t>
  </si>
  <si>
    <t>TZS 6341982.80</t>
  </si>
  <si>
    <t>505 - Dodoma - Funds Transfer  - 20 08 09 10 07 FUND-TRANSFER NMBMobileProd null!! From JULIANA JOHN PATRICK =&gt; KNGKONG INTERNATIONAL CO LTD</t>
  </si>
  <si>
    <t>505FTM4252320502</t>
  </si>
  <si>
    <t>TZS 8191982.80</t>
  </si>
  <si>
    <t>101 - NMB Head Office - Cash Deposit Agency banking - 2008 09 40 06 agency @50510114987@TPS900 Trx ID PS1853212629  Ter ID 5055135647   Description ramlati!! From KNGKONG INTERNATIONAL CO LTD =&gt; RASULI MUSA ABEID</t>
  </si>
  <si>
    <t>101AGD2252325105</t>
  </si>
  <si>
    <t>TZS 8591982.80</t>
  </si>
  <si>
    <t>101 - NMB Head Office - Cash Deposit Agency banking - 2008 10 18 52 agency @53110014619@TPS900 Trx ID PS1853285668  Ter ID 5315124592   Description deposit!! From KNGKONG INTERNATIONAL CO LTD =&gt; RICHARD FRANK MAHOMA</t>
  </si>
  <si>
    <t>101AGD2252327996</t>
  </si>
  <si>
    <t>TZS 8761982.80</t>
  </si>
  <si>
    <t>101 - NMB Head Office - TIPS Payments - Ref  003-198c66d437c68af8 Received payment from 0152289371500 (JOYCE PATRICK JOHN) on 20.08.2025 10 41 48!! From BOT TIPS CLEARING ACCOUNT =&gt; KNGKONG INTERNATIONAL CO LTD</t>
  </si>
  <si>
    <t>101TPFT252324151</t>
  </si>
  <si>
    <t>1910000.00</t>
  </si>
  <si>
    <t>TZS 10671982.80</t>
  </si>
  <si>
    <t>505 - Dodoma - Funds Transfer  - 20 08 13 16 35 FUND-TRANSFER NMBMobileProd null!! From ANNETH GILLEAD KWAYU =&gt; KNGKONG INTERNATIONAL CO LTD</t>
  </si>
  <si>
    <t>505FTM2252320032</t>
  </si>
  <si>
    <t>TZS 10788982.80</t>
  </si>
  <si>
    <t>246 - Msamvu - Funds Transfer  - 20 08 16 23 55 FUND-TRANSFER NMBMobileProd Chuma jum white 20 bronz 10!! From FREDNAND MARCELY ROMANI =&gt; KNGKONG INTERNATIONAL CO LTD</t>
  </si>
  <si>
    <t>246FTM4252320005</t>
  </si>
  <si>
    <t>TZS 12008982.80</t>
  </si>
  <si>
    <t>704 - Nachingwea - Funds Transfer  - 20 08 16 38 52 FUND-TRANSFER NMBMobileProd null!! From MOSHY ELINAMY WILSON =&gt; KNGKONG INTERNATIONAL CO LTD</t>
  </si>
  <si>
    <t>704FTM4252320006</t>
  </si>
  <si>
    <t>TZS 13608982.80</t>
  </si>
  <si>
    <t>101 - NMB Head Office - Cash Deposit Agency banking - 2008 16 42 45 agency @53010022719@TPS900 Trx ID PS1854005349  Ter ID 5305124272   Description kuweka!! From KNGKONG INTERNATIONAL CO LTD =&gt; JOSHUA GREGORY PUNGU</t>
  </si>
  <si>
    <t>101AGD225232C232</t>
  </si>
  <si>
    <t>TZS 13778982.80</t>
  </si>
  <si>
    <t>225 - Mlimani City - Outgoing Funds Transfer - Sender's Ref  4WWMMRZRN0 KNGKONG INTERNATIONAL CO LTD to GLOBAL ALUMINIUM LIMITED =&gt; Remittance Info  PURCHASE</t>
  </si>
  <si>
    <t>225IBFT252320049</t>
  </si>
  <si>
    <t>TZS 778982.80</t>
  </si>
  <si>
    <t>236 - Kurasini - Funds Transfer  - 20 08 18 16 55 FUND-TRANSFER NMBMobileProd null!! From ROZINA AROBOGAST TARIMO =&gt; KNGKONG INTERNATIONAL CO LTD</t>
  </si>
  <si>
    <t>236FTM4252320505</t>
  </si>
  <si>
    <t>TZS 1878982.80</t>
  </si>
  <si>
    <t>101 - NMB Head Office - Cash Deposit Agency banking - 2008 18 29 15 agency @52910005523@TPS900 Trx ID PS1854227687  Ter ID 5295164516   Description MALIPO!! From KNGKONG INTERNATIONAL CO LTD =&gt; OLIVA JELEMIA PETRO</t>
  </si>
  <si>
    <t>101AGD325232B583</t>
  </si>
  <si>
    <t>TZS 2853982.80</t>
  </si>
  <si>
    <t>101 - NMB Head Office - TIPS Payments - Ref  503-CHK2JMVS9LC Received payment from 255755886327 (ALFRED MUUMBA) on 20.08.2025 18 58 01!! From BOT TIPS CLEARING ACCOUNT =&gt; KNGKONG INTERNATIONAL CO LTD</t>
  </si>
  <si>
    <t>101TPFT25232A4CK</t>
  </si>
  <si>
    <t>TZS 4503982.80</t>
  </si>
  <si>
    <t>212 - Kibaha - Funds Transfer  - 21 08 08 59 27 FUND-TRANSFER NMBMobileProd null!! From FELIX JELEMIA MWALUGALA =&gt; KNGKONG INTERNATIONAL CO LTD</t>
  </si>
  <si>
    <t>212FTM4252330507</t>
  </si>
  <si>
    <t>TZS 6503982.80</t>
  </si>
  <si>
    <t>101 - NMB Head Office - TIPS Payments - Ref  003-198cb6bace040b8d Received payment from 0152411189000 (HAJI YASSIN KATERA) on 21.08.2025 09 58 15!! From BOT TIPS CLEARING ACCOUNT =&gt; KNGKONG INTERNATIONAL CO LTD</t>
  </si>
  <si>
    <t>101TPFT252333207</t>
  </si>
  <si>
    <t>TZS 6598982.80</t>
  </si>
  <si>
    <t>101 - NMB Head Office - TIPS Payments - Ref  501-25792318934778 Received payment from 255772460354 (FIDELIS IRENGO) on 21.08.2025 10 06 58!! From BOT TIPS CLEARING ACCOUNT =&gt; KNGKONG INTERNATIONAL CO LTD</t>
  </si>
  <si>
    <t>101TPFT252333326</t>
  </si>
  <si>
    <t>579500.00</t>
  </si>
  <si>
    <t>TZS 7178482.80</t>
  </si>
  <si>
    <t>101 - NMB Head Office - TIPS Payments - Ref  003-198cb742ebd84b0d Received payment from 0152692801200 (ISACK JOSHUA JEREMIA) on 21.08.2025 10 07 26!! From BOT TIPS CLEARING ACCOUNT =&gt; KNGKONG INTERNATIONAL CO LTD</t>
  </si>
  <si>
    <t>101TPFT252333562</t>
  </si>
  <si>
    <t>TZS 11348482.80</t>
  </si>
  <si>
    <t>101 - NMB Head Office - TIPS Payments - Ref  501-25190527581582 Received payment from 255772460354 (FIDELIS IRENGO) on 21.08.2025 11 50 24!! From BOT TIPS CLEARING ACCOUNT =&gt; KNGKONG INTERNATIONAL CO LTD</t>
  </si>
  <si>
    <t>101TPFT252335271</t>
  </si>
  <si>
    <t>189000.00</t>
  </si>
  <si>
    <t>TZS 11537482.80</t>
  </si>
  <si>
    <t>101 - NMB Head Office - TIPS Payments - Ref  003-198cc5c41512ca64 Received payment from 0152686129500 (AYUBU AMOSI MALODA) on 21.08.2025 14 21 17!! From BOT TIPS CLEARING ACCOUNT =&gt; KNGKONG INTERNATIONAL CO LTD</t>
  </si>
  <si>
    <t>101TPFT252338863</t>
  </si>
  <si>
    <t>TZS 12302482.80</t>
  </si>
  <si>
    <t>101 - NMB Head Office - TIPS Payments - Ref  003-198cc7ce76e19897 Received payment from 0152452173600 (MBARAKA ABDULAHAMAN TILUGANYA) on 21.08.2025 14 56 35!! From BOT TIPS CLEARING ACCOUNT =&gt; KNGKONG INTERNATIONAL CO LTD</t>
  </si>
  <si>
    <t>101TPFT252339876</t>
  </si>
  <si>
    <t>162500.00</t>
  </si>
  <si>
    <t>TZS 12464982.80</t>
  </si>
  <si>
    <t>991510242703</t>
  </si>
  <si>
    <t>225 - Mlimani City - Utility Payments - 25-08-21 15 38 47 IB GEPG_PAY 991510242703 Phone Number 255718678353 Name KINGKONG INTERNATIONAL COMPANY LIMITED  SHOWROOM GOODWILL PRODUCT| GWX101698934902!991510242703! From KNGKONG INTERNATIONAL CO</t>
  </si>
  <si>
    <t>225UTLP252330202</t>
  </si>
  <si>
    <t>TZS 12234982.80</t>
  </si>
  <si>
    <t>991510242662</t>
  </si>
  <si>
    <t>225 - Mlimani City - Utility Payments - 25-08-21 15 40 08 IB GEPG_PAY 991510242662 Phone Number 255718678353 Name KINGKONG INTERNATIONAL COMPANY LIMITED  SHOWROOM GOODWILL PRODUCT| GWX101698935897!991510242662! From KNGKONG INTERNATIONAL CO</t>
  </si>
  <si>
    <t>225UTLP252330751</t>
  </si>
  <si>
    <t>TZS 11704982.80</t>
  </si>
  <si>
    <t>225 - Mlimani City - Outgoing Funds Transfer - Sender's Ref  ILG84XWTP6 KNGKONG INTERNATIONAL CO LTD to GLOBAL ALUMINIUM LIMITED =&gt; Remittance Info  PURCHASE</t>
  </si>
  <si>
    <t>225IBFT252330542</t>
  </si>
  <si>
    <t>11700000.00</t>
  </si>
  <si>
    <t>TZS 4982.80</t>
  </si>
  <si>
    <t>101 - NMB Head Office - TIPS Payments - Ref  501-25659385203761 Received payment from 25571193798 (ALUMINIUM.   PROFILE) on 21.08.2025 18 56 02!! From BOT TIPS CLEARING ACCOUNT =&gt; KNGKONG INTERNATIONAL CO LTD</t>
  </si>
  <si>
    <t>101TPFT25233A2YH</t>
  </si>
  <si>
    <t>TZS 47982.80</t>
  </si>
  <si>
    <t>212 - Kibaha - Outgoing Funds Transfer - Sender's Ref  DS3RF1LQHY CYUMBI INVESTMENTS to KNGKONG INTERNATIONAL CO LTD =&gt; Remittance Info  Lulu</t>
  </si>
  <si>
    <t>212IBFT252330034</t>
  </si>
  <si>
    <t>TZS 343982.80</t>
  </si>
  <si>
    <t>101 - NMB Head Office - Cash Deposit Agency banking - 2108 19 38 33 agency @53010000270@TPS900 Trx ID PS1855961590  Ter ID 5305469468238   Description ununuzi wa matirio agnes peter!! From KNGKONG INTERNATIONAL CO LTD =&gt; KIYUMBU BAKARI KIYUMBU</t>
  </si>
  <si>
    <t>101AGD325233B750</t>
  </si>
  <si>
    <t>TZS 2638982.80</t>
  </si>
  <si>
    <t>211 - Chalinze - Funds Transfer  - 22 08 07 25 42 FUND-TRANSFER NMBMobileProd null!! From GILBERT JOHN MASSAWE =&gt; KNGKONG INTERNATIONAL CO LTD</t>
  </si>
  <si>
    <t>211FTM4252340508</t>
  </si>
  <si>
    <t>TZS 3638982.80</t>
  </si>
  <si>
    <t>101 - NMB Head Office - TIPS Payments - Ref  003-198d043a09ad6869 Received payment from 0152246283400 (OSCAR BONIFACE TWEVE) on 22.08.2025 08 34 20!! From BOT TIPS CLEARING ACCOUNT =&gt; KNGKONG INTERNATIONAL CO LTD</t>
  </si>
  <si>
    <t>101TPFT252340927</t>
  </si>
  <si>
    <t>819000.00</t>
  </si>
  <si>
    <t>TZS 4457982.80</t>
  </si>
  <si>
    <t>704 - Nachingwea - Funds Transfer  - 22 08 09 42 23 FUND-TRANSFER NMBMobileProd Alminium!! From MOSHY ELINAMY WILSON =&gt; KNGKONG INTERNATIONAL CO LTD</t>
  </si>
  <si>
    <t>704FTM4252340002</t>
  </si>
  <si>
    <t>TZS 5757982.80</t>
  </si>
  <si>
    <t>101 - NMB Head Office - TIPS Payments - Ref  003-198d0a2905528802 Received payment from 0152246283400 (OSCAR BONIFACE TWEVE) on 22.08.2025 10 16 12!! From BOT TIPS CLEARING ACCOUNT =&gt; KNGKONG INTERNATIONAL CO LTD</t>
  </si>
  <si>
    <t>101TPFT252344087</t>
  </si>
  <si>
    <t>TZS 5821982.80</t>
  </si>
  <si>
    <t>101 - NMB Head Office - Cash Deposit Agency banking - 2208 10 31 52 agency @52810021940@TPS900 Trx ID PS1856462463  Ter ID 5285127321   Description samu!! From KNGKONG INTERNATIONAL CO LTD =&gt; KENNETH MICHAEL MTONYI</t>
  </si>
  <si>
    <t>101AGD1252348169</t>
  </si>
  <si>
    <t>9000.00</t>
  </si>
  <si>
    <t>TZS 5830982.80</t>
  </si>
  <si>
    <t>101 - NMB Head Office - Funds Transfer  - 2208 11 21 02 agency @52010103352@TPS900 Trx ID PS1856565991 Ter ID 5205117989 Card No 516167******5171!! From MHANDISI ENTERPRISE =&gt; KNGKONG INTERNATIONAL CO LTD</t>
  </si>
  <si>
    <t>101AGM4252340546</t>
  </si>
  <si>
    <t>TZS 9700982.80</t>
  </si>
  <si>
    <t>205 - Magomeni - Funds Transfer  - 22 08 14 30 24 FUND-TRANSFER NMBMobileProd null!! From BERNARD GODSON MOSHI =&gt; KNGKONG INTERNATIONAL CO LTD</t>
  </si>
  <si>
    <t>205FTM4252340023</t>
  </si>
  <si>
    <t>TZS 11180982.80</t>
  </si>
  <si>
    <t>101 - NMB Head Office - TIPS Payments - Ref  003-198d194a0de27b1e Received payment from 01520017KEC00 (GIVEN MGEYEKWA PAUL) on 22.08.2025 14 40 39!! From BOT TIPS CLEARING ACCOUNT =&gt; KNGKONG INTERNATIONAL CO LTD</t>
  </si>
  <si>
    <t>101TPFT25234A0GU</t>
  </si>
  <si>
    <t>3384000.00</t>
  </si>
  <si>
    <t>TZS 14564982.80</t>
  </si>
  <si>
    <t>101 - NMB Head Office - Cash Deposit Agency banking - 2208 14 56 56 agency @52810021940@TPS900 Trx ID PS1856978814  Ter ID 5285127321   Description Oscar!! From KNGKONG INTERNATIONAL CO LTD =&gt; KENNETH MICHAEL MTONYI</t>
  </si>
  <si>
    <t>101AGD325234A4GQ</t>
  </si>
  <si>
    <t>888500.00</t>
  </si>
  <si>
    <t>TZS 15453482.80</t>
  </si>
  <si>
    <t>101 - NMB Head Office - TIPS Payments - Ref  003-198d1daa01027ab0 Received payment from 0152281612700 (JULIANA JOHN PATRICK) on 22.08.2025 15 57 03!! From BOT TIPS CLEARING ACCOUNT =&gt; KNGKONG INTERNATIONAL CO LTD</t>
  </si>
  <si>
    <t>101TPFT25234A1YD</t>
  </si>
  <si>
    <t>TZS 20653482.80</t>
  </si>
  <si>
    <t>101 - NMB Head Office - TIPS Payments - Ref  003-198d22b6c1fc4a5d Received payment from 0152657642200 (FREDRICK DAUDI ATHUMANI) on 22.08.2025 17 25 19!! From BOT TIPS CLEARING ACCOUNT =&gt; KNGKONG INTERNATIONAL CO LTD</t>
  </si>
  <si>
    <t>101TPFT25234A3JS</t>
  </si>
  <si>
    <t>1555500.00</t>
  </si>
  <si>
    <t>TZS 22208982.80</t>
  </si>
  <si>
    <t>101 - NMB Head Office - TIPS Payments - Ref  501-25659395854611 Received payment from 255772460354 (FIDELIS IRENGO) on 22.08.2025 17 48 10!! From BOT TIPS CLEARING ACCOUNT =&gt; KNGKONG INTERNATIONAL CO LTD</t>
  </si>
  <si>
    <t>101TPFT25234A3S4</t>
  </si>
  <si>
    <t>127500.00</t>
  </si>
  <si>
    <t>TZS 22336482.80</t>
  </si>
  <si>
    <t>225 - Mlimani City - Outgoing Funds Transfer - Sender's Ref  9QQRJ4G7PM KNGKONG INTERNATIONAL CO LTD to GLOBAL ALUMINIUM LIMITED =&gt; Remittance Info  purchase</t>
  </si>
  <si>
    <t>225IBFT252340546</t>
  </si>
  <si>
    <t>TZS 336482.80</t>
  </si>
  <si>
    <t>BK1 - NMB Bulk System File Upload - Incoming EFT - CREDIT Customer Accounting - @IB34030222082513@WANYOU TANZANIA MINING LI-EFFB704038A949538BCD0EB536C9EC83</t>
  </si>
  <si>
    <t>BK1zgsw252341573</t>
  </si>
  <si>
    <t>TZS 8936482.80</t>
  </si>
  <si>
    <t>101 - NMB Head Office - Cash Deposit Agency banking - 2208 19 23 06 agency @52810019880@TPS900 Trx ID PS1857512416  Ter ID 5285120233   Description deposits!! From KNGKONG INTERNATIONAL CO LTD =&gt; MISSO MADIRISHA KASWAHILI</t>
  </si>
  <si>
    <t>101AGD225234D4E2</t>
  </si>
  <si>
    <t>TZS 9136482.80</t>
  </si>
  <si>
    <t>531 - Bunge - Funds Transfer  - 22 08 21 01 44 FUND-TRANSFER NMBMobileProd Madam Asteria!! From ERNEST EMANUEL MEDOTI =&gt; KNGKONG INTERNATIONAL CO LTD</t>
  </si>
  <si>
    <t>531FTM4252340008</t>
  </si>
  <si>
    <t>TZS 10321482.80</t>
  </si>
  <si>
    <t>101 - NMB Head Office - TIPS Payments - Ref  003-198d317ee45b59c2 Received payment from 01520017KEC00 (GIVEN MGEYEKWA PAUL) on 22.08.2025 21 43 38!! From BOT TIPS CLEARING ACCOUNT =&gt; KNGKONG INTERNATIONAL CO LTD</t>
  </si>
  <si>
    <t>101TPFT25234B0XJ</t>
  </si>
  <si>
    <t>TZS 10932482.80</t>
  </si>
  <si>
    <t>101 - NMB Head Office - TIPS Payments - Ref  501-25492337963798 Received payment from 255710513092 (ELIZA LESOMBE) on 23.08.2025 09 49 53!! From BOT TIPS CLEARING ACCOUNT =&gt; KNGKONG INTERNATIONAL CO LTD</t>
  </si>
  <si>
    <t>101TPFT252353590</t>
  </si>
  <si>
    <t>TZS 11894482.80</t>
  </si>
  <si>
    <t>101 - NMB Head Office - Cash Deposit Agency banking - 2308 10 22 23 agency @21210097954@TPS900 Trx ID PS1858161499  Ter ID 2125157470   Description emiliana makoi!! From KNGKONG INTERNATIONAL CO LTD =&gt; YUNAMI INVOKAFTHI MUSHI</t>
  </si>
  <si>
    <t>101AGD3252353414</t>
  </si>
  <si>
    <t>2352000.00</t>
  </si>
  <si>
    <t>TZS 14246482.80</t>
  </si>
  <si>
    <t>205 - Magomeni - Funds Transfer  - 23 08 10 30 21 FUND-TRANSFER NMBMobileProd null!! From BERNARD GODSON MOSHI =&gt; KNGKONG INTERNATIONAL CO LTD</t>
  </si>
  <si>
    <t>205FTM4252350015</t>
  </si>
  <si>
    <t>TZS 15726482.80</t>
  </si>
  <si>
    <t>101 - NMB Head Office - TIPS Payments - Ref  003-198d67de437728e9 Received payment from 0152281612700 (JULIANA JOHN PATRICK) on 23.08.2025 13 34 11!! From BOT TIPS CLEARING ACCOUNT =&gt; KNGKONG INTERNATIONAL CO LTD</t>
  </si>
  <si>
    <t>101TPFT252358861</t>
  </si>
  <si>
    <t>TZS 19726482.80</t>
  </si>
  <si>
    <t>101 - NMB Head Office - Cash Deposit Agency banking - 2308 13 53 04 agency @51710072058@TPS900 Trx ID PS1858722387  Ter ID 5175120853   Description mama kessy!! From KNGKONG INTERNATIONAL CO LTD =&gt; ESUPAT ABSALOM LAIZER</t>
  </si>
  <si>
    <t>101AGD325235A2O9</t>
  </si>
  <si>
    <t>TZS 21726482.80</t>
  </si>
  <si>
    <t>236 - Kurasini - Funds Transfer  - 23 08 14 51 25 FUND-TRANSFER NMBMobileProd null!! From CHRISTINA ASTON KAIJAGE =&gt; KNGKONG INTERNATIONAL CO LTD</t>
  </si>
  <si>
    <t>236FTM2252350529</t>
  </si>
  <si>
    <t>138000.00</t>
  </si>
  <si>
    <t>TZS 21864482.80</t>
  </si>
  <si>
    <t>529 - Makole Business Centre - Outgoing Funds Transfer - Sender's Ref  X9F3OKRWNW TAKAWEDO INVESTMENTS CO LTD to KNGKONG INTERNATIONAL CO LTD =&gt; Remittance Info  GOODWILL CERAMICS</t>
  </si>
  <si>
    <t>529IBFT252350504</t>
  </si>
  <si>
    <t>3857000.00</t>
  </si>
  <si>
    <t>TZS 25721482.80</t>
  </si>
  <si>
    <t>505 - Dodoma - Funds Transfer  - 23 08 17 02 06 FUND-TRANSFER NMBMobileProd Material !! From MUSOMI COSTANTINE MKAMA =&gt; KNGKONG INTERNATIONAL CO LTD</t>
  </si>
  <si>
    <t>505FTM3252350548</t>
  </si>
  <si>
    <t>TZS 26561482.80</t>
  </si>
  <si>
    <t>101 - NMB Head Office - Cash Deposit Agency banking - 2308 17 39 20 agency @52010103352@TPS900 Trx ID PS1859196255  Ter ID 5205117989   Description LACKOSIA!! From KNGKONG INTERNATIONAL CO LTD =&gt; VALERIAN KARUGENDO MWOMBEKI</t>
  </si>
  <si>
    <t>101AGD225235D13R</t>
  </si>
  <si>
    <t>242500.00</t>
  </si>
  <si>
    <t>TZS 26803982.80</t>
  </si>
  <si>
    <t>101 - NMB Head Office - TIPS Payments - Ref  003-198d76a2eb885909 Received payment from 0152305596800 (EMMANUEL M KALENGELA) on 23.08.2025 17 51 57!! From BOT TIPS CLEARING ACCOUNT =&gt; KNGKONG INTERNATIONAL CO LTD</t>
  </si>
  <si>
    <t>101TPFT25235A4FY</t>
  </si>
  <si>
    <t>714000.00</t>
  </si>
  <si>
    <t>TZS 27517982.80</t>
  </si>
  <si>
    <t>101 - NMB Head Office - Cash Deposit Agency banking - 2308 18 09 30 agency @21210070644@TPS900 Trx ID PS1859263178  Ter ID 2125109029   Description ngowi!! From KNGKONG INTERNATIONAL CO LTD =&gt; GRACE EDWARD MWASUJE</t>
  </si>
  <si>
    <t>101AGD325235B3Q9</t>
  </si>
  <si>
    <t>TZS 28997982.80</t>
  </si>
  <si>
    <t>101 - NMB Head Office - TIPS Payments - Ref  501-25790546365627 Received payment from 255712581721 (SAID MWAKILO) on 24.08.2025 12 31 42!! From BOT TIPS CLEARING ACCOUNT =&gt; KNGKONG INTERNATIONAL CO LTD</t>
  </si>
  <si>
    <t>101TPFT252365533</t>
  </si>
  <si>
    <t>TZS 31822982.80</t>
  </si>
  <si>
    <t>212 - Kibaha - Funds Transfer  - 24 08 14 06 18 FUND-TRANSFER NMBMobileProd null!! From FELIX JELEMIA MWALUGALA =&gt; KNGKONG INTERNATIONAL CO LTD</t>
  </si>
  <si>
    <t>212FTM2252360042</t>
  </si>
  <si>
    <t>TZS 31967982.80</t>
  </si>
  <si>
    <t>101 - NMB Head Office - TIPS Payments - Ref  503-CHO0JPBCSRS Received payment from 7040916 (LIPA ESTHER EPAPHRA MELLA) on 24.08.2025 14 11 47!! From BOT TIPS CLEARING ACCOUNT =&gt; KNGKONG INTERNATIONAL CO LTD</t>
  </si>
  <si>
    <t>101TPFT252367562</t>
  </si>
  <si>
    <t>TZS 35467982.80</t>
  </si>
  <si>
    <t>212 - Kibaha - Funds Transfer  - 24 08 14 12 27 FUND-TRANSFER NMBMobileProd null!! From FELIX JELEMIA MWALUGALA =&gt; KNGKONG INTERNATIONAL CO LTD</t>
  </si>
  <si>
    <t>212FTM4252360509</t>
  </si>
  <si>
    <t>TZS 37167982.80</t>
  </si>
  <si>
    <t>212 - Kibaha - Funds Transfer  - 24 08 14 20 17 FUND-TRANSFER NMBMobileProd null!! From FELIX JELEMIA MWALUGALA =&gt; KNGKONG INTERNATIONAL CO LTD</t>
  </si>
  <si>
    <t>212FTM4252360510</t>
  </si>
  <si>
    <t>3155000.00</t>
  </si>
  <si>
    <t>TZS 40322982.80</t>
  </si>
  <si>
    <t>225m22525237O40S</t>
  </si>
  <si>
    <t>TZS 40309982.80</t>
  </si>
  <si>
    <t>225m22525237O40V</t>
  </si>
  <si>
    <t>TZS 40307642.81</t>
  </si>
  <si>
    <t>101 - NMB Head Office - Cash Deposit Agency banking - 2508 08 45 45 agency @50510114987@TPS900 Trx ID PS1860918817  Ter ID 5055135647   Description deposits!! From KNGKONG INTERNATIONAL CO LTD =&gt; RASULI MUSA ABEID</t>
  </si>
  <si>
    <t>101AGD3252371046</t>
  </si>
  <si>
    <t>915000.00</t>
  </si>
  <si>
    <t>TZS 41222642.81</t>
  </si>
  <si>
    <t>101 - NMB Head Office - Cash Deposit Agency banking - 2508 09 03 39 agency @52910003896@TPS900 Trx ID PS1860951896  Ter ID 5295123321   Description dorcas co ltd!! From KNGKONG INTERNATIONAL CO LTD =&gt; DORCAS COMPANY LIMITED</t>
  </si>
  <si>
    <t>101AGD3252371301</t>
  </si>
  <si>
    <t>TZS 43722642.81</t>
  </si>
  <si>
    <t>101 - NMB Head Office - TIPS Payments - Ref  003-198dff099b7c496a Received payment from 0152647252900 (FRANK LUCAS NKILILA) on 25.08.2025 09 35 44!! From BOT TIPS CLEARING ACCOUNT =&gt; KNGKONG INTERNATIONAL CO LTD</t>
  </si>
  <si>
    <t>101TPFT252372722</t>
  </si>
  <si>
    <t>TZS 45622642.81</t>
  </si>
  <si>
    <t>212 - Kibaha - Funds Transfer  - 25 08 09 43 06 FUND-TRANSFER NMBMobileProd null!! From ABDALLAH HASHIM NYENDAGE =&gt; KNGKONG INTERNATIONAL CO LTD</t>
  </si>
  <si>
    <t>212FTM2252370523</t>
  </si>
  <si>
    <t>62400.00</t>
  </si>
  <si>
    <t>TZS 45685042.81</t>
  </si>
  <si>
    <t>101 - NMB Head Office - TIPS Payments - Ref  503-CHP7JPTO3KR Received payment from 7530427 (LIPA HAPPY KESSY ALUMINIUM GLASS AND WELDING) on 25.08.2025 11 20 49!! From BOT TIPS CLEARING ACCOUNT =&gt; KNGKONG INTERNATIONAL CO LTD</t>
  </si>
  <si>
    <t>101TPFT252376272</t>
  </si>
  <si>
    <t>TZS 46885042.81</t>
  </si>
  <si>
    <t>9984123532810</t>
  </si>
  <si>
    <t>225 - Mlimani City - Utility Payments - 25-08-25 12 39 33 IB GEPG_PAY 9984123532810 Phone Number 255792478455 Name KINGKONG INTERNATIONAL COMPANY LIMITED| GWX101707246220!9984123532810! From KNGKONG INTERNATIONAL CO LTD =&gt; Comm for Domestic</t>
  </si>
  <si>
    <t>225UTLP252370691</t>
  </si>
  <si>
    <t>TZS 46285042.81</t>
  </si>
  <si>
    <t>505 - Dodoma - Funds Transfer  - 25 08 13 37 17 FUND-TRANSFER NMBMobileProd null!! From JULIANA JOHN PATRICK =&gt; KNGKONG INTERNATIONAL CO LTD</t>
  </si>
  <si>
    <t>505FTM4252370020</t>
  </si>
  <si>
    <t>TZS 48645042.81</t>
  </si>
  <si>
    <t>101 - NMB Head Office - Incoming Funds Transfer - Sender's Ref  P250825C00001029 =&gt; Ordering Customer  0010055869 * TAIFA GAS TANZANIA LIMITED =&gt; Remittance Info  /Internet Banking * /P01 * /CTIS252370441832 2022719</t>
  </si>
  <si>
    <t>101FTIT252374328</t>
  </si>
  <si>
    <t>12276000.00</t>
  </si>
  <si>
    <t>TZS 60921042.81</t>
  </si>
  <si>
    <t>101 - NMB Head Office - Incoming Funds Transfer - Sender's Ref  P250825C00001035 =&gt; Ordering Customer  0010055869 * TAIFA GAS TANZANIA LIMITED =&gt; Remittance Info  /Internet Banking * /P01 * /CTIS252370441835 2022720</t>
  </si>
  <si>
    <t>101FTIT252374330</t>
  </si>
  <si>
    <t>TZS 63781042.81</t>
  </si>
  <si>
    <t>246 - Msamvu - Funds Transfer  - 25 08 15 26 23 FUND-TRANSFER NMBMobileProd Jum white 20!! From FREDNAND MARCELY ROMANI =&gt; KNGKONG INTERNATIONAL CO LTD</t>
  </si>
  <si>
    <t>246FTM3252370005</t>
  </si>
  <si>
    <t>TZS 64571042.81</t>
  </si>
  <si>
    <t>101 - NMB Head Office - TIPS Payments - Ref  003-198e1a8a7b7b8b73 Received payment from 0152647252900 (FRANK LUCAS NKILILA) on 25.08.2025 17 36 24!! From BOT TIPS CLEARING ACCOUNT =&gt; KNGKONG INTERNATIONAL CO LTD</t>
  </si>
  <si>
    <t>101TPFT25237A5J0</t>
  </si>
  <si>
    <t>TZS 64951042.81</t>
  </si>
  <si>
    <t>225 - Mlimani City - Outgoing Funds Transfer - Sender's Ref  ZS5GUPSY51 KNGKONG INTERNATIONAL CO LTD to GOODWILL (TANZANIA) CERAMIC CO LTD =&gt; Remittance Info  PURCHASE</t>
  </si>
  <si>
    <t>225IBFT252370542</t>
  </si>
  <si>
    <t>TZS 34951042.81</t>
  </si>
  <si>
    <t>101 - NMB Head Office - TIPS Payments - Ref  003-198e1b568ce27a85 Received payment from 0152448999400 (FRANK GWABISABO FELIX) on 25.08.2025 17 50 21!! From BOT TIPS CLEARING ACCOUNT =&gt; KNGKONG INTERNATIONAL CO LTD</t>
  </si>
  <si>
    <t>101TPFT25237A5PW</t>
  </si>
  <si>
    <t>998000.00</t>
  </si>
  <si>
    <t>TZS 35949042.81</t>
  </si>
  <si>
    <t>101 - NMB Head Office - Cash Deposit Agency banking - 2508 18 28 20 agency @52910005523@TPS900 Trx ID PS1862299845  Ter ID 5295164516   Description Benedict Mathias ngomela!! From KNGKONG INTERNATIONAL CO LTD =&gt; OLIVA JELEMIA PETRO</t>
  </si>
  <si>
    <t>101AGD225237E6CH</t>
  </si>
  <si>
    <t>TZS 36404042.81</t>
  </si>
  <si>
    <t>101 - NMB Head Office - Cash Deposit Agency banking - 2508 18 55 54 agency @52810008785@TPS900 Trx ID PS1862378305  Ter ID 5285394303077   Description nzobe!! From KNGKONG INTERNATIONAL CO LTD =&gt; VICTOR ELIUD NGOWI</t>
  </si>
  <si>
    <t>101AGD225237F1NX</t>
  </si>
  <si>
    <t>TZS 36869042.81</t>
  </si>
  <si>
    <t>101 - NMB Head Office - Cash Deposit Agency banking - 2508 19 33 38 agency @53010020709@TPS900 Trx ID PS1862485346  Ter ID 5305469454059   Description manunuzi material agnes peter!! From KNGKONG INTERNATIONAL CO LTD =&gt; KIYUMBU BAKARI KIYUMBU</t>
  </si>
  <si>
    <t>101AGD325237C5DN</t>
  </si>
  <si>
    <t>2285000.00</t>
  </si>
  <si>
    <t>TZS 39154042.81</t>
  </si>
  <si>
    <t>212 - Kibaha - Funds Transfer  - 25 08 20 45 34 FUND-TRANSFER NMBMobileProd Cement !! From VERONICA MORIS MNKAY =&gt; KNGKONG INTERNATIONAL CO LTD</t>
  </si>
  <si>
    <t>212FTM4252370043</t>
  </si>
  <si>
    <t>TZS 42114042.81</t>
  </si>
  <si>
    <t>101 - NMB Head Office - Cash Deposit Agency banking - 2608 09 53 49 agency @21810036874@TPS900 Trx ID PS1862961116  Ter ID 2185110879   Description Mchina!! From KNGKONG INTERNATIONAL CO LTD =&gt; CHACHA SIMON KEBOYA</t>
  </si>
  <si>
    <t>101AGD3252383556</t>
  </si>
  <si>
    <t>TZS 44084042.81</t>
  </si>
  <si>
    <t>101 - NMB Head Office - TIPS Payments - Ref  003-198e5591bdca8955 Received payment from 0152253452700 (JAMES FAUSTINE MAPUNDA) on 26.08.2025 10 48 00!! From BOT TIPS CLEARING ACCOUNT =&gt; KNGKONG INTERNATIONAL CO LTD</t>
  </si>
  <si>
    <t>101TPFT252385160</t>
  </si>
  <si>
    <t>759000.00</t>
  </si>
  <si>
    <t>TZS 44843042.81</t>
  </si>
  <si>
    <t>101 - NMB Head Office - TIPS Payments - Ref  003-198e5f3f62367b98 Received payment from 0152281612700 (JULIANA JOHN PATRICK) on 26.08.2025 13 37 08!! From BOT TIPS CLEARING ACCOUNT =&gt; KNGKONG INTERNATIONAL CO LTD</t>
  </si>
  <si>
    <t>101TPFT25238A04T</t>
  </si>
  <si>
    <t>5360000.00</t>
  </si>
  <si>
    <t>TZS 50203042.81</t>
  </si>
  <si>
    <t>212 - Kibaha - Funds Transfer  - 26 08 16 06 56 FUND-TRANSFER NMBMobileProd null!! From FELIX JELEMIA MWALUGALA =&gt; KNGKONG INTERNATIONAL CO LTD</t>
  </si>
  <si>
    <t>212FTM4252380033</t>
  </si>
  <si>
    <t>TZS 52203042.81</t>
  </si>
  <si>
    <t>101 - NMB Head Office - Cash Deposit Agency banking - 2608 16 10 08 agency @53010022719@TPS900 Trx ID PS1863727230  Ter ID 5305124272   Description Kuweka!! From KNGKONG INTERNATIONAL CO LTD =&gt; JOSHUA GREGORY PUNGU</t>
  </si>
  <si>
    <t>101AGD225238C6LU</t>
  </si>
  <si>
    <t>485000.00</t>
  </si>
  <si>
    <t>TZS 52688042.81</t>
  </si>
  <si>
    <t>225 - Mlimani City - Outgoing Funds Transfer - Sender's Ref  7S7D3HHEIG KNGKONG INTERNATIONAL CO LTD to GLOBAL ALUMINIUM LIMITED =&gt; Remittance Info  PURCHASE</t>
  </si>
  <si>
    <t>225IBFT252380569</t>
  </si>
  <si>
    <t>52000000.00</t>
  </si>
  <si>
    <t>TZS 688042.81</t>
  </si>
  <si>
    <t>236 - Kurasini - Funds Transfer  - 26 08 21 18 36 FUND-TRANSFER NMBMobileProd null!! From ROZINA AROBOGAST TARIMO =&gt; KNGKONG INTERNATIONAL CO LTD</t>
  </si>
  <si>
    <t>236FTM4252380025</t>
  </si>
  <si>
    <t>TZS 5218042.81</t>
  </si>
  <si>
    <t>101 - NMB Head Office - Cash Deposit Agency banking - 2708 08 30 48 agency @51710056621@TPS900 Trx ID PS1864487913  Ter ID 5175111060   Description Ramlath!! From KNGKONG INTERNATIONAL CO LTD =&gt; SUMA SAIMON MAPUNDA</t>
  </si>
  <si>
    <t>101AGD3252390483</t>
  </si>
  <si>
    <t>TZS 6018042.81</t>
  </si>
  <si>
    <t>101 - NMB Head Office - Cash Deposit Agency banking - 2708 09 31 30 agency @21210085501@TPS900 Trx ID PS1864586443  Ter ID 2125133974   Description weka!! From KNGKONG INTERNATIONAL CO LTD =&gt; ALLY IDDI IPARIRO</t>
  </si>
  <si>
    <t>101AGD2252395629</t>
  </si>
  <si>
    <t>TZS 6120042.81</t>
  </si>
  <si>
    <t>101 - NMB Head Office - TIPS Payments - Ref  003-198ea8163211bac2 Received payment from 0152448999400 (FRANK GWABISABO FELIX) on 27.08.2025 10 50 05!! From BOT TIPS CLEARING ACCOUNT =&gt; KNGKONG INTERNATIONAL CO LTD</t>
  </si>
  <si>
    <t>101TPFT252395549</t>
  </si>
  <si>
    <t>280500.00</t>
  </si>
  <si>
    <t>TZS 6400542.81</t>
  </si>
  <si>
    <t>101 - NMB Head Office - TIPS Payments - Ref  003-198ea868d610c89c Received payment from 0152448999400 (FRANK GWABISABO FELIX) on 27.08.2025 10 55 44!! From BOT TIPS CLEARING ACCOUNT =&gt; KNGKONG INTERNATIONAL CO LTD</t>
  </si>
  <si>
    <t>101TPFT252395274</t>
  </si>
  <si>
    <t>344500.00</t>
  </si>
  <si>
    <t>TZS 6745042.81</t>
  </si>
  <si>
    <t>225 - Mlimani City - Outgoing Funds Transfer - Sender's Ref  P1G2LLV66T =&gt; Ultimate Beneficiary  /0150833176400 * JEEYOO SANITARY CO LTD =&gt; Remittance Info  PURCHASE</t>
  </si>
  <si>
    <t>225IBOT252390503</t>
  </si>
  <si>
    <t>195000.00</t>
  </si>
  <si>
    <t>TZS 6550042.81</t>
  </si>
  <si>
    <t>225 - Mlimani City - Commission on Funds Transfer - Sender's Ref  P1G2LLV66T =&gt; Ultimate Beneficiary  /0150833176400 * JEEYOO SANITARY CO LTD =&gt; Remittance Info  PURCHASE</t>
  </si>
  <si>
    <t>TZS 6548347.89</t>
  </si>
  <si>
    <t>225 - Mlimani City - VAT Payable on Comm and Fees - Sender's Ref  P1G2LLV66T =&gt; Ultimate Beneficiary  /0150833176400 * JEEYOO SANITARY CO LTD =&gt; Remittance Info  PURCHASE</t>
  </si>
  <si>
    <t>TZS 6548042.81</t>
  </si>
  <si>
    <t>520 - UDOM - Funds Transfer  - 27 08 11 13 32 FUND-TRANSFER NMBMobileProd Malumalu!! From OSCAR EZEKIEL DANFORD =&gt; KNGKONG INTERNATIONAL CO LTD</t>
  </si>
  <si>
    <t>520FTM4252390510</t>
  </si>
  <si>
    <t>966000.00</t>
  </si>
  <si>
    <t>TZS 7514042.81</t>
  </si>
  <si>
    <t>101 - NMB Head Office - Cash Deposit Agency banking - 2708 11 27 16 agency @51710071029@TPS900 Trx ID PS1864819405  Ter ID 5175113788   Description marki!! From KNGKONG INTERNATIONAL CO LTD =&gt; HENDRY GASPER MTEI</t>
  </si>
  <si>
    <t>101AGD4252390659</t>
  </si>
  <si>
    <t>TZS 12704042.81</t>
  </si>
  <si>
    <t>101 - NMB Head Office - Cash Deposit Agency banking - 2708 11 28 00 agency @50110008776@Trx ID PS1864820799  Ter ID 501525876   Description PANCRAS !! From KNGKONG INTERNATIONAL CO LTD =&gt; BENJAMIN ABRAHAM KIVUYO</t>
  </si>
  <si>
    <t>101AGD225239A3IM</t>
  </si>
  <si>
    <t>TZS 13184042.81</t>
  </si>
  <si>
    <t>101 - NMB Head Office - TIPS Payments - Ref  501-25659437733811 Received payment from 255772460354 (FIDELIS IRENGO) on 27.08.2025 12 37 20!! From BOT TIPS CLEARING ACCOUNT =&gt; KNGKONG INTERNATIONAL CO LTD</t>
  </si>
  <si>
    <t>101TPFT252397973</t>
  </si>
  <si>
    <t>TZS 13344042.81</t>
  </si>
  <si>
    <t>101 - NMB Head Office - TIPS Payments - Ref  501-25859437141551 Received payment from 255712581721 (SAID MWAKILO) on 27.08.2025 13 29 46!! From BOT TIPS CLEARING ACCOUNT =&gt; KNGKONG INTERNATIONAL CO LTD</t>
  </si>
  <si>
    <t>101TPFT252399343</t>
  </si>
  <si>
    <t>2277000.00</t>
  </si>
  <si>
    <t>TZS 15621042.81</t>
  </si>
  <si>
    <t>101 - NMB Head Office - TIPS Payments - Ref  501-25184041641969 Received payment from 255718827174 (JOHN GABRIEL) on 27.08.2025 14 20 54!! From BOT TIPS CLEARING ACCOUNT =&gt; KNGKONG INTERNATIONAL CO LTD</t>
  </si>
  <si>
    <t>101TPFT25239A0UE</t>
  </si>
  <si>
    <t>74000.00</t>
  </si>
  <si>
    <t>TZS 15695042.81</t>
  </si>
  <si>
    <t>101 - NMB Head Office - TIPS Payments - Ref  501-25704529315115 Received payment from 25571193798 (ALUMINIUM.   PROFILE) on 27.08.2025 16 11 14!! From BOT TIPS CLEARING ACCOUNT =&gt; KNGKONG INTERNATIONAL CO LTD</t>
  </si>
  <si>
    <t>101TPFT25239A2LY</t>
  </si>
  <si>
    <t>1490000.00</t>
  </si>
  <si>
    <t>TZS 17185042.81</t>
  </si>
  <si>
    <t>225 - Mlimani City - Outgoing Funds Transfer - Sender's Ref  5561JJRG3B =&gt; Ultimate Beneficiary  /0150833176400 * JEEYOO SANITARY CO LTD =&gt; Remittance Info  PURCHASE</t>
  </si>
  <si>
    <t>225IBOT252390517</t>
  </si>
  <si>
    <t>TZS 16120042.81</t>
  </si>
  <si>
    <t>225 - Mlimani City - Commission on Funds Transfer - Sender's Ref  5561JJRG3B =&gt; Ultimate Beneficiary  /0150833176400 * JEEYOO SANITARY CO LTD =&gt; Remittance Info  PURCHASE</t>
  </si>
  <si>
    <t>TZS 16118347.89</t>
  </si>
  <si>
    <t>225 - Mlimani City - VAT Payable on Comm and Fees - Sender's Ref  5561JJRG3B =&gt; Ultimate Beneficiary  /0150833176400 * JEEYOO SANITARY CO LTD =&gt; Remittance Info  PURCHASE</t>
  </si>
  <si>
    <t>TZS 16118042.81</t>
  </si>
  <si>
    <t>101 - NMB Head Office - TIPS Payments - Ref  003-198ebb964afc3a53 Received payment from 0152452173600 (MBARAKA ABDULAHAMAN TILUGANYA) on 27.08.2025 16 30 53!! From BOT TIPS CLEARING ACCOUNT =&gt; KNGKONG INTERNATIONAL CO LTD</t>
  </si>
  <si>
    <t>101TPFT25239A3J2</t>
  </si>
  <si>
    <t>TZS 16742042.81</t>
  </si>
  <si>
    <t>528 - Chamwino - Funds Transfer  - 27 08 17 11 42 FUND-TRANSFER NMBMobileProd Malipo!! From PAULINA NESPHORY TEMBA =&gt; KNGKONG INTERNATIONAL CO LTD</t>
  </si>
  <si>
    <t>528FTM4252390007</t>
  </si>
  <si>
    <t>TZS 18742042.81</t>
  </si>
  <si>
    <t>101 - NMB Head Office - Cash Deposit Agency banking - 2708 19 31 39 agency @53010022719@TPS900 Trx ID PS1865767082  Ter ID 5305124272   Description kuweka!! From KNGKONG INTERNATIONAL CO LTD =&gt; JOSHUA GREGORY PUNGU</t>
  </si>
  <si>
    <t>101AGD225239E4L9</t>
  </si>
  <si>
    <t>TZS 18937042.81</t>
  </si>
  <si>
    <t>618 - Songea - Funds Transfer  - 27 08 19 49 30 FUND-TRANSFER NMBMobileProd null!! From ELISHA KULANGWA =&gt; KNGKONG INTERNATIONAL CO LTD</t>
  </si>
  <si>
    <t>618FTM4252390039</t>
  </si>
  <si>
    <t>2365500.00</t>
  </si>
  <si>
    <t>TZS 21302542.81</t>
  </si>
  <si>
    <t>212 - Kibaha - Outgoing Funds Transfer - Sender's Ref  UNGOKITPZU SIBSTONE COMPANY LIMITED to KNGKONG INTERNATIONAL CO LTD =&gt; Remittance Info  cement</t>
  </si>
  <si>
    <t>212IBFT252400502</t>
  </si>
  <si>
    <t>TZS 22042542.81</t>
  </si>
  <si>
    <t>101 - NMB Head Office - TIPS Payments - Ref  003-198ef56777138817 Received payment from 0152253452700 (JAMES FAUSTINE MAPUNDA) on 28.08.2025 09 21 19!! From BOT TIPS CLEARING ACCOUNT =&gt; KNGKONG INTERNATIONAL CO LTD</t>
  </si>
  <si>
    <t>101TPFT252402356</t>
  </si>
  <si>
    <t>TZS 22771542.81</t>
  </si>
  <si>
    <t>101 - NMB Head Office - Cash Deposit Agency banking - 2808 11 18 47 agency @21210085501@TPS900 Trx ID PS1866375641  Ter ID 2125133974   Description sweka!! From KNGKONG INTERNATIONAL CO LTD =&gt; ALLY IDDI IPARIRO</t>
  </si>
  <si>
    <t>101AGD225240A2O3</t>
  </si>
  <si>
    <t>TZS 22873542.81</t>
  </si>
  <si>
    <t>225 - Mlimani City - Outgoing Funds Transfer - Sender's Ref  QX74N15RDT =&gt; Ultimate Beneficiary  /0150833176400 * JEEYOO SANITARY CO LTD =&gt; Remittance Info  PURCHASE</t>
  </si>
  <si>
    <t>225IBOT252400512</t>
  </si>
  <si>
    <t>TZS 22775542.81</t>
  </si>
  <si>
    <t>225 - Mlimani City - Commission on Funds Transfer - Sender's Ref  QX74N15RDT =&gt; Ultimate Beneficiary  /0150833176400 * JEEYOO SANITARY CO LTD =&gt; Remittance Info  PURCHASE</t>
  </si>
  <si>
    <t>TZS 22773847.89</t>
  </si>
  <si>
    <t>225 - Mlimani City - VAT Payable on Comm and Fees - Sender's Ref  QX74N15RDT =&gt; Ultimate Beneficiary  /0150833176400 * JEEYOO SANITARY CO LTD =&gt; Remittance Info  PURCHASE</t>
  </si>
  <si>
    <t>TZS 22773542.81</t>
  </si>
  <si>
    <t>101 - NMB Head Office - TIPS Payments - Ref  003-198eff6cf041eb58 Received payment from 0152289371500 (JOYCE PATRICK JOHN) on 28.08.2025 12 16 29!! From BOT TIPS CLEARING ACCOUNT =&gt; KNGKONG INTERNATIONAL CO LTD</t>
  </si>
  <si>
    <t>101TPFT252407705</t>
  </si>
  <si>
    <t>TZS 23773542.81</t>
  </si>
  <si>
    <t>517 - Mazengo - Funds Transfer  - 28 08 13 12 20 FUND-TRANSFER NMBMobileProd Material ya aluminum !! From AYUBU AMOSI MALODA =&gt; KNGKONG INTERNATIONAL CO LTD</t>
  </si>
  <si>
    <t>517FTM4252400019</t>
  </si>
  <si>
    <t>TZS 24973542.81</t>
  </si>
  <si>
    <t>101 - NMB Head Office - TIPS Payments - Ref  501-25490682344767 Received payment from 255712868694 (RASHID MSINDE) on 28.08.2025 14 05 40!! From BOT TIPS CLEARING ACCOUNT =&gt; KNGKONG INTERNATIONAL CO LTD</t>
  </si>
  <si>
    <t>101TPFT25240A0DE</t>
  </si>
  <si>
    <t>178500.00</t>
  </si>
  <si>
    <t>TZS 25152042.81</t>
  </si>
  <si>
    <t>101 - NMB Head Office - Cash Deposit Agency banking - 2808 18 27 06 agency @53010022719@TPS900 Trx ID PS1867175803  Ter ID 5305124272   Description kuweka!! From KNGKONG INTERNATIONAL CO LTD =&gt; JOSHUA GREGORY PUNGU</t>
  </si>
  <si>
    <t>101AGD225240D4RL</t>
  </si>
  <si>
    <t>221000.00</t>
  </si>
  <si>
    <t>TZS 25373042.81</t>
  </si>
  <si>
    <t>510 - Mihayo - Funds Transfer  - 29 08 10 08 22 FUND-TRANSFER NMBMobileProd null!! From DANIEL GASPER SWAI =&gt; KNGKONG INTERNATIONAL CO LTD</t>
  </si>
  <si>
    <t>510FTM2252410018</t>
  </si>
  <si>
    <t>TZS 25469042.81</t>
  </si>
  <si>
    <t>101 - NMB Head Office - TIPS Payments - Ref  003-198f4b48bc6c8acc Received payment from 01J2027638200 (AGNES AMEDEUS KESSY) on 29.08.2025 10 22 10!! From BOT TIPS CLEARING ACCOUNT =&gt; KNGKONG INTERNATIONAL CO LTD</t>
  </si>
  <si>
    <t>101TPFT252414317</t>
  </si>
  <si>
    <t>TZS 25619042.81</t>
  </si>
  <si>
    <t>212 - Kibaha - Funds Transfer  - 29 08 10 36 10 FUND-TRANSFER NMBMobileProd null!! From ABDALLAH HASHIM NYENDAGE =&gt; KNGKONG INTERNATIONAL CO LTD</t>
  </si>
  <si>
    <t>212FTM3252410008</t>
  </si>
  <si>
    <t>728000.00</t>
  </si>
  <si>
    <t>TZS 26347042.81</t>
  </si>
  <si>
    <t>101 - NMB Head Office - Cash Deposit Agency banking - 2908 11 43 19 agency @50510114987@TPS900 Trx ID PS1867988282  Ter ID 5055135647   Description ramlati!! From KNGKONG INTERNATIONAL CO LTD =&gt; RASULI MUSA ABEID</t>
  </si>
  <si>
    <t>101AGD3252416519</t>
  </si>
  <si>
    <t>1930000.00</t>
  </si>
  <si>
    <t>TZS 28277042.81</t>
  </si>
  <si>
    <t>101 - NMB Head Office - Cash Deposit Agency banking - 2908 15 42 51 agency @21210075616@TPS900 Trx ID PS1868438994  Ter ID 2125118360   Description mrema!! From KNGKONG INTERNATIONAL CO LTD =&gt; ZEBEDAYO PETRO MKELA</t>
  </si>
  <si>
    <t>101AGD325241A5GM</t>
  </si>
  <si>
    <t>TZS 29017042.81</t>
  </si>
  <si>
    <t>101 - NMB Head Office - Incoming Funds Transfer - Sender's Ref  004TZOS252410001 =&gt; Ordering Customer  8449222030 * COAST NICKEL INDUSTRY LIMITED =&gt; Remittance Info  //BUYING FLOOR TILES</t>
  </si>
  <si>
    <t>101FTIT252418956</t>
  </si>
  <si>
    <t>15844300.00</t>
  </si>
  <si>
    <t>TZS 44861342.81</t>
  </si>
  <si>
    <t>101 - NMB Head Office - Cash Deposit Agency banking - 2908 18 26 55 agency @52910005523@TPS900 Trx ID PS1868789507  Ter ID 5295164516   Description oliva jeremia!! From KNGKONG INTERNATIONAL CO LTD =&gt; OLIVA JELEMIA PETRO</t>
  </si>
  <si>
    <t>101AGD325241B4P4</t>
  </si>
  <si>
    <t>1802000.00</t>
  </si>
  <si>
    <t>TZS 46663342.81</t>
  </si>
  <si>
    <t>101 - NMB Head Office - Cash Deposit Agency banking - 2908 20 19 48 agency @21210070644@TPS900 Trx ID PS1869049315  Ter ID 2125109029   Description ngowi!! From KNGKONG INTERNATIONAL CO LTD =&gt; GRACE EDWARD MWASUJE</t>
  </si>
  <si>
    <t>101AGD325241C1G1</t>
  </si>
  <si>
    <t>TZS 47663342.81</t>
  </si>
  <si>
    <t>101 - NMB Head Office - Cash Deposit Agency banking - 3008 09 32 32 agency @50510069635@TPS900 Trx ID PS1869318303  Ter ID 5055123602   Description deposits!! From KNGKONG INTERNATIONAL CO LTD =&gt; ESTHER EPAPHRA MELLA</t>
  </si>
  <si>
    <t>101AGD4252420224</t>
  </si>
  <si>
    <t>TZS 51663342.81</t>
  </si>
  <si>
    <t>101 - NMB Head Office - Cash Deposit Agency banking - 3008 09 58 55 agency @51710070985@TPS900 Trx ID PS1869363526  Ter ID 5175108996   Description Esther mella!! From KNGKONG INTERNATIONAL CO LTD =&gt; KAZIMOTO COMPLEX (T) LTD</t>
  </si>
  <si>
    <t>101AGD4252420378</t>
  </si>
  <si>
    <t>7650000.00</t>
  </si>
  <si>
    <t>TZS 59313342.81</t>
  </si>
  <si>
    <t>531 - Bunge - Outgoing Funds Transfer - Sender's Ref  EZYF2AWY1O DODOMA -TURK COMPANY LTD to KNGKONG INTERNATIONAL CO LTD =&gt; Remittance Info  rollershata 600x100pc</t>
  </si>
  <si>
    <t>531IBFT252420001</t>
  </si>
  <si>
    <t>TZS 59373342.81</t>
  </si>
  <si>
    <t>101 - NMB Head Office - TIPS Payments - Ref  003-198fa50d97367958 Received payment from 0152311142400 (ABDU SELEMAN SAID) on 30.08.2025 12 31 00!! From BOT TIPS CLEARING ACCOUNT =&gt; KNGKONG INTERNATIONAL CO LTD</t>
  </si>
  <si>
    <t>101TPFT252426298</t>
  </si>
  <si>
    <t>TZS 61483342.81</t>
  </si>
  <si>
    <t>101 - NMB Head Office - Cash Deposit Agency banking - 3008 13 08 56 agency @50110019130@TPS900 Trx ID PS1869745372  Ter ID 5015108537   Description ZAYDU!! From KNGKONG INTERNATIONAL CO LTD =&gt; JUMA MOHAMEDI JUMA</t>
  </si>
  <si>
    <t>101AGD225242B14O</t>
  </si>
  <si>
    <t>100500.00</t>
  </si>
  <si>
    <t>TZS 61583842.81</t>
  </si>
  <si>
    <t>212 - Kibaha - Funds Transfer  - 30 08 13 14 36 FUND-TRANSFER NMBMobileProd null!! From FELIX JELEMIA MWALUGALA =&gt; KNGKONG INTERNATIONAL CO LTD</t>
  </si>
  <si>
    <t>212FTM4252420006</t>
  </si>
  <si>
    <t>TZS 62828842.81</t>
  </si>
  <si>
    <t>225 - Mlimani City - Outgoing Funds Transfer - Sender's Ref  EE099AWWQC KNGKONG INTERNATIONAL CO LTD to GLOBAL ALUMINIUM LIMITED =&gt; Remittance Info  purchase</t>
  </si>
  <si>
    <t>225IBFT252420024</t>
  </si>
  <si>
    <t>TZS 12828842.81</t>
  </si>
  <si>
    <t>530 - Kambarage - Funds Transfer  - 30 08 15 44 59 FUND-TRANSFER NMBMobileProd null!! From AMBROSE GENERAL TRADERS =&gt; KNGKONG INTERNATIONAL CO LTD</t>
  </si>
  <si>
    <t>530FTM3252420505</t>
  </si>
  <si>
    <t>TZS 13678842.81</t>
  </si>
  <si>
    <t>205 - Magomeni - Funds Transfer  - 30 08 16 51 57 FUND-TRANSFER NMBMobileProd null!! From BERNARD GODSON MOSHI =&gt; KNGKONG INTERNATIONAL CO LTD</t>
  </si>
  <si>
    <t>205FTM4252420530</t>
  </si>
  <si>
    <t>TZS 15158842.81</t>
  </si>
  <si>
    <t>101 - NMB Head Office - Cash Deposit Agency banking - 3008 18 09 33 agency @53010025468@TPS900 Trx ID PS1870284260  Ter ID 5305133312   Description witness kimaro!! From KNGKONG INTERNATIONAL CO LTD =&gt; JESCA CHARLES NNKO</t>
  </si>
  <si>
    <t>101AGD225242D3GO</t>
  </si>
  <si>
    <t>TZS 15501842.81</t>
  </si>
  <si>
    <t>101 - NMB Head Office - Cash Deposit Agency banking - 3008 19 27 24 agency @21210032316@TPS900 Trx ID PS1870457679  Ter ID 2125469473222   Description Grace Ndanshau!! From KNGKONG INTERNATIONAL CO LTD =&gt; NICODEMUS ALEX MTENGA</t>
  </si>
  <si>
    <t>101AGD325242B7JP</t>
  </si>
  <si>
    <t>TZS 16981842.81</t>
  </si>
  <si>
    <t>101 - NMB Head Office - Cash Deposit Agency banking - 3008 20 01 38 agency @53010020709@TPS900 Trx ID PS1870526791  Ter ID 5305469454059   Description ununuzi material agnes peter!! From KNGKONG INTERNATIONAL CO LTD =&gt; KIYUMBU BAKARI KIYUMBU</t>
  </si>
  <si>
    <t>101AGD4252427034</t>
  </si>
  <si>
    <t>TZS 20126842.81</t>
  </si>
  <si>
    <t>225 - Mlimani City - Outgoing Funds Transfer - Sender's Ref  TE07MTE9JB KNGKONG INTERNATIONAL CO LTD to GLOBAL ALUMINIUM LIMITED =&gt; Remittance Info  PURCHASE</t>
  </si>
  <si>
    <t>225IBFT252430504</t>
  </si>
  <si>
    <t>TZS 126842.81</t>
  </si>
  <si>
    <t>212 - Kibaha - Outgoing Funds Transfer - Sender's Ref  DWHQVBKB55 SIBSTONE COMPANY LIMITED to KNGKONG INTERNATIONAL CO LTD =&gt; Remittance Info  cement</t>
  </si>
  <si>
    <t>212IBFT252430504</t>
  </si>
  <si>
    <t>222000.00</t>
  </si>
  <si>
    <t>TZS 348842.81</t>
  </si>
  <si>
    <t>101 - NMB Head Office - TIPS Payments - Ref  501-25859475741616 Received payment from 255654320977 (GABRIEL MWIVIMBA) on 31.08.2025 16 14 26!! From BOT TIPS CLEARING ACCOUNT =&gt; KNGKONG INTERNATIONAL CO LTD</t>
  </si>
  <si>
    <t>101TPFT25243A0QL</t>
  </si>
  <si>
    <t>TZS 848842.81</t>
  </si>
  <si>
    <t>101 - NMB Head Office - Cash Deposit Agency banking - 3108 17 20 59 agency @22810053902@TPS900 Trx ID PS1871372107  Ter ID 2285144600   Description wafulah!! From KNGKONG INTERNATIONAL CO LTD =&gt; SAIDA ABDALLAH ALLY</t>
  </si>
  <si>
    <t>101AGD325243A1VF</t>
  </si>
  <si>
    <t>TZS 1848842.81</t>
  </si>
  <si>
    <t>212 - Kibaha - Funds Transfer  - 01 09 09 08 30 FUND-TRANSFER NMBMobileProd Cement!! From ABDALLAH HASHIM NYENDAGE =&gt; KNGKONG INTERNATIONAL CO LTD</t>
  </si>
  <si>
    <t>212FTM4252440503</t>
  </si>
  <si>
    <t>TZS 3032842.81</t>
  </si>
  <si>
    <t>437 - Mkinga - Funds Transfer  - 01 09 10 02 37 FUND-TRANSFER NMBMobileProd null!! From DAVID YUDA MGAVILWA =&gt; KNGKONG INTERNATIONAL CO LTD</t>
  </si>
  <si>
    <t>437FTM3252440001</t>
  </si>
  <si>
    <t>TZS 3920842.81</t>
  </si>
  <si>
    <t>101 - NMB Head Office - TIPS Payments - Ref  003-1990417983cd9894 Received payment from 0152253452700 (JAMES FAUSTINE MAPUNDA) on 01.09.2025 10 04 41!! From BOT TIPS CLEARING ACCOUNT =&gt; KNGKONG INTERNATIONAL CO LTD</t>
  </si>
  <si>
    <t>101TPFT252443666</t>
  </si>
  <si>
    <t>TZS 4649842.81</t>
  </si>
  <si>
    <t>242 - Tandika - Funds Transfer  - 01 09 10 33 14 FUND-TRANSFER NMBMobileProd null!! From RASHID YAHAYA MASAWANGA =&gt; KNGKONG INTERNATIONAL CO LTD</t>
  </si>
  <si>
    <t>242FTM4252440503</t>
  </si>
  <si>
    <t>1427000.00</t>
  </si>
  <si>
    <t>TZS 6076842.81</t>
  </si>
  <si>
    <t>212 - Kibaha - Outgoing Funds Transfer - Sender's Ref  V9AW2ZFF6C SIBSTONE COMPANY LIMITED to KNGKONG INTERNATIONAL CO LTD =&gt; Remittance Info  ceme</t>
  </si>
  <si>
    <t>212IBFT252440503</t>
  </si>
  <si>
    <t>TZS 6816842.81</t>
  </si>
  <si>
    <t>101 - NMB Head Office - TIPS Payments - Ref  003-199046e2aa4efbf4 Received payment from 0152281612700 (JULIANA JOHN PATRICK) on 01.09.2025 11 39 13!! From BOT TIPS CLEARING ACCOUNT =&gt; KNGKONG INTERNATIONAL CO LTD</t>
  </si>
  <si>
    <t>101TPFT252445890</t>
  </si>
  <si>
    <t>TZS 14816842.81</t>
  </si>
  <si>
    <t>531 - Bunge - Outgoing Funds Transfer - Sender's Ref  40JYBY9PHX DODOMA -TURK COMPANY LTD to KNGKONG INTERNATIONAL CO LTD =&gt; Remittance Info  Angle 1pc madam adolophina</t>
  </si>
  <si>
    <t>531IBFT252440501</t>
  </si>
  <si>
    <t>TZS 14856842.81</t>
  </si>
  <si>
    <t>101 - NMB Head Office - TIPS Payments - Ref  003-19904f2c42db1b70 Received payment from 0152238765200 (LACKOSIA ELIGY MUSSA) on 01.09.2025 14 04 04!! From BOT TIPS CLEARING ACCOUNT =&gt; KNGKONG INTERNATIONAL CO LTD</t>
  </si>
  <si>
    <t>101TPFT25244A0MU</t>
  </si>
  <si>
    <t>TZS 16256842.81</t>
  </si>
  <si>
    <t>517 - Mazengo - Funds Transfer  - 01 09 14 19 49 FUND-TRANSFER NMBMobileProd null!! From STEPHANO YONATHAS HAULE =&gt; KNGKONG INTERNATIONAL CO LTD</t>
  </si>
  <si>
    <t>517FTM4252440027</t>
  </si>
  <si>
    <t>3776000.00</t>
  </si>
  <si>
    <t>TZS 20032842.81</t>
  </si>
  <si>
    <t>101 - NMB Head Office - TIPS Payments - Ref  003-199053580684cba2 Received payment from 0152289371500 (JOYCE PATRICK JOHN) on 01.09.2025 15 16 57!! From BOT TIPS CLEARING ACCOUNT =&gt; KNGKONG INTERNATIONAL CO LTD</t>
  </si>
  <si>
    <t>101TPFT25244A2GA</t>
  </si>
  <si>
    <t>TZS 23012842.81</t>
  </si>
  <si>
    <t>101 - NMB Head Office - TIPS Payments - Ref  003-199059becfadd867 Received payment from 0152692801200 (ISACK JOSHUA JEREMIA) on 01.09.2025 17 08 50!! From BOT TIPS CLEARING ACCOUNT =&gt; KNGKONG INTERNATIONAL CO LTD</t>
  </si>
  <si>
    <t>101TPFT25244A4VW</t>
  </si>
  <si>
    <t>TZS 27432842.81</t>
  </si>
  <si>
    <t>101 - NMB Head Office - Cash Deposit Agency banking - 0109 17 54 06 agency @52810019811@TPS900 Trx ID PS1873118638  Ter ID 5285111065   Description mange!! From KNGKONG INTERNATIONAL CO LTD =&gt; RENATUSI LAZARO KASANGA</t>
  </si>
  <si>
    <t>101AGD325244C1KR</t>
  </si>
  <si>
    <t>2125000.00</t>
  </si>
  <si>
    <t>TZS 29557842.81</t>
  </si>
  <si>
    <t>201 - Bank House - Funds Transfer  - 01 09 17 57 54 FUND-TRANSFER NMBMobileProd null!! From YOHANA, JACOB BUKHAY =&gt; KNGKONG INTERNATIONAL CO LTD</t>
  </si>
  <si>
    <t>201FTM3252440041</t>
  </si>
  <si>
    <t>841000.00</t>
  </si>
  <si>
    <t>TZS 30398842.81</t>
  </si>
  <si>
    <t>517 - Mazengo - Funds Transfer  - 01 09 19 09 26 FUND-TRANSFER NMBMobileProd null!! From CLEOPATRA THOMAS MALLYA =&gt; KNGKONG INTERNATIONAL CO LTD</t>
  </si>
  <si>
    <t>517FTM2252440234</t>
  </si>
  <si>
    <t>TZS 30438842.81</t>
  </si>
  <si>
    <t>225 - Mlimani City - Outgoing Funds Transfer - Sender's Ref  KOA8YJC3Z5 KNGKONG INTERNATIONAL CO LTD to JUMA SHABANI SELEMANI =&gt; Remittance Info  AUGUST SALARY</t>
  </si>
  <si>
    <t>225IBFT252440069</t>
  </si>
  <si>
    <t>795000.00</t>
  </si>
  <si>
    <t>TZS 29643842.81</t>
  </si>
  <si>
    <t>225 - Mlimani City - Outgoing Funds Transfer - Sender's Ref  6OYT1G0NRE KNGKONG INTERNATIONAL CO LTD to JUMA YAHYA ABDUL =&gt; Remittance Info  AUGUST SALARY</t>
  </si>
  <si>
    <t>225IBFT252440070</t>
  </si>
  <si>
    <t>TZS 29208242.81</t>
  </si>
  <si>
    <t>225 - Mlimani City - Outgoing Funds Transfer - Sender's Ref  SZO6EP7LEP KNGKONG INTERNATIONAL CO LTD to SOSPETER CHARLES MAKUNGU =&gt; Remittance Info  AUGUST SALARY</t>
  </si>
  <si>
    <t>225IBFT252440071</t>
  </si>
  <si>
    <t>TZS 28772642.81</t>
  </si>
  <si>
    <t>225 - Mlimani City - Outgoing Funds Transfer - Sender's Ref  1FNS1QLW32 KNGKONG INTERNATIONAL CO LTD to FIDELIS JOSEPH RAMADHANI =&gt; Remittance Info  AUGUST SALARY</t>
  </si>
  <si>
    <t>225IBFT252440595</t>
  </si>
  <si>
    <t>TZS 28419842.81</t>
  </si>
  <si>
    <t>225 - Mlimani City - Outgoing Funds Transfer - Sender's Ref  ZDS9EXB3BR KNGKONG INTERNATIONAL CO LTD to ZUHURA SALUM MSHANA =&gt; Remittance Info  AUGUST SALARY</t>
  </si>
  <si>
    <t>225IBFT252440072</t>
  </si>
  <si>
    <t>TZS 28239842.81</t>
  </si>
  <si>
    <t>225 - Mlimani City - Outgoing Funds Transfer - Sender's Ref  KMDYYB3831 KNGKONG INTERNATIONAL CO LTD to ISSA RIDHIWANI MFINANGA =&gt; Remittance Info  AUGUST SALARY</t>
  </si>
  <si>
    <t>225IBFT252440073</t>
  </si>
  <si>
    <t>TZS 28014842.81</t>
  </si>
  <si>
    <t>225 - Mlimani City - Outgoing Funds Transfer - Sender's Ref  X7I526D7AU KNGKONG INTERNATIONAL CO LTD to FREDY PETER BARITE =&gt; Remittance Info  AUGUST SALARY</t>
  </si>
  <si>
    <t>225IBFT252440596</t>
  </si>
  <si>
    <t>TZS 27834842.81</t>
  </si>
  <si>
    <t>225 - Mlimani City - Outgoing Funds Transfer - Sender's Ref  DIN5GD2D58 KNGKONG INTERNATIONAL CO LTD to AGASTON GEORGE KAYANGE =&gt; Remittance Info  AUGUST SALARY</t>
  </si>
  <si>
    <t>225IBFT252440074</t>
  </si>
  <si>
    <t>TZS 27699842.81</t>
  </si>
  <si>
    <t>225 - Mlimani City - Outgoing Funds Transfer - Sender's Ref  M9ICAXJ8R9 =&gt; Ultimate Beneficiary  /0152000MYRS00 * ZULFA TWALIBU MKASOYA =&gt; Remittance Info  AUGUST SALARY</t>
  </si>
  <si>
    <t>225IBOT252440525</t>
  </si>
  <si>
    <t>TZS 27519842.81</t>
  </si>
  <si>
    <t>225 - Mlimani City - Commission on Funds Transfer - Sender's Ref  M9ICAXJ8R9 =&gt; Ultimate Beneficiary  /0152000MYRS00 * ZULFA TWALIBU MKASOYA =&gt; Remittance Info  AUGUST SALARY</t>
  </si>
  <si>
    <t>TZS 27518147.89</t>
  </si>
  <si>
    <t>225 - Mlimani City - VAT Payable on Comm and Fees - Sender's Ref  M9ICAXJ8R9 =&gt; Ultimate Beneficiary  /0152000MYRS00 * ZULFA TWALIBU MKASOYA =&gt; Remittance Info  AUGUST SALARY</t>
  </si>
  <si>
    <t>TZS 27517842.81</t>
  </si>
  <si>
    <t>101 - NMB Head Office - Cash Deposit Agency banking - 0209 08 33 57 agency @21210075616@TPS900 Trx ID PS1873765019  Ter ID 2125118360   Description mrema!! From KNGKONG INTERNATIONAL CO LTD =&gt; ZEBEDAYO PETRO MKELA</t>
  </si>
  <si>
    <t>101AGD325244D3AL</t>
  </si>
  <si>
    <t>TZS 28117842.81</t>
  </si>
  <si>
    <t>101 - NMB Head Office - Cash Deposit Agency banking - 0209 09 10 58 agency @80110025222@TPS900 Trx ID PS1873825892  Ter ID 8015111773   Description deposits!! From KNGKONG INTERNATIONAL CO LTD =&gt; ASNATH GODWIN MSHANA</t>
  </si>
  <si>
    <t>101AGD2252450471</t>
  </si>
  <si>
    <t>TZS 28257842.81</t>
  </si>
  <si>
    <t>101 - NMB Head Office - TIPS Payments - Ref  003-199092575a7ec9c6 Received payment from 0152281612700 (JULIANA JOHN PATRICK) on 02.09.2025 09 37 54!! From BOT TIPS CLEARING ACCOUNT =&gt; KNGKONG INTERNATIONAL CO LTD</t>
  </si>
  <si>
    <t>101TPFT252450916</t>
  </si>
  <si>
    <t>4311000.00</t>
  </si>
  <si>
    <t>TZS 32568842.81</t>
  </si>
  <si>
    <t>225 - Mlimani City - Outgoing Funds Transfer - Sender's Ref  Q82LO212MM =&gt; Ultimate Beneficiary  /015C0012RPB00 * REROSTISECURITYCOMPANYLIMITED =&gt; Remittance Info  SECURITY FEE</t>
  </si>
  <si>
    <t>225IBOT252450004</t>
  </si>
  <si>
    <t>TZS 32218842.81</t>
  </si>
  <si>
    <t>225 - Mlimani City - Commission on Funds Transfer - Sender's Ref  Q82LO212MM =&gt; Ultimate Beneficiary  /015C0012RPB00 * REROSTISECURITYCOMPANYLIMITED =&gt; Remittance Info  SECURITY FEE</t>
  </si>
  <si>
    <t>TZS 32217147.89</t>
  </si>
  <si>
    <t>225 - Mlimani City - VAT Payable on Comm and Fees - Sender's Ref  Q82LO212MM =&gt; Ultimate Beneficiary  /015C0012RPB00 * REROSTISECURITYCOMPANYLIMITED =&gt; Remittance Info  SECURITY FEE</t>
  </si>
  <si>
    <t>TZS 32216842.81</t>
  </si>
  <si>
    <t>101 - NMB Head Office - Cash Deposit Agency banking - 0209 10 06 51 agency @52910003896@TPS900 Trx ID PS1873942157  Ter ID 5295123321   Description dorcas co ltd!! From KNGKONG INTERNATIONAL CO LTD =&gt; DORCAS COMPANY LIMITED</t>
  </si>
  <si>
    <t>101AGD4252450462</t>
  </si>
  <si>
    <t>TZS 36216842.81</t>
  </si>
  <si>
    <t>517 - Mazengo - Funds Transfer  - 02 09 11 54 23 FUND-TRANSFER NMBMobileProd Z bronze!! From WITNESS ESSAO KIMARO =&gt; KNGKONG INTERNATIONAL CO LTD</t>
  </si>
  <si>
    <t>517FTM2252450086</t>
  </si>
  <si>
    <t>TZS 36259842.81</t>
  </si>
  <si>
    <t>531 - Bunge - Outgoing Funds Transfer - Sender's Ref  B3F9HNRYKM DODOMA -TURK COMPANY LTD to KNGKONG INTERNATIONAL CO LTD =&gt; Remittance Info  1 sht tntd grey showrm kaba</t>
  </si>
  <si>
    <t>531IBFT252450502</t>
  </si>
  <si>
    <t>TZS 36354842.81</t>
  </si>
  <si>
    <t>225 - Mlimani City - Outgoing Funds Transfer - Sender's Ref  GWX101722181626 =&gt; Ultimate Beneficiary  /9921134701 * TRA-CDR-Commissioner for Domestic R * P.O BOX  1010 * Dar es Salaam =&gt; Remittance Info  /ROC/998421657221</t>
  </si>
  <si>
    <t>225FTGP252450003</t>
  </si>
  <si>
    <t>TZS 36215842.81</t>
  </si>
  <si>
    <t>995531687562</t>
  </si>
  <si>
    <t>225 - Mlimani City - Utility Payments - 25-09-02 13 19 42 IB GEPG_PAY 995531687562 Phone Number 255765187929 Name KINGKONG INTERNATIONAL COMPANY LIMITED| GWX101722184161!995531687562! From KNGKONG INTERNATIONAL CO LTD =&gt; NSSF NYERERE BRIGDE</t>
  </si>
  <si>
    <t>225UTLP252450687</t>
  </si>
  <si>
    <t>TZS 35535842.81</t>
  </si>
  <si>
    <t>991761071898</t>
  </si>
  <si>
    <t>225 - Mlimani City - Utility Payments - 25-09-02 13 21 52 IB GEPG_PAY 991761071898 Phone Number 255765187929 Name KINGKONG INTERNATIONAL LIMITED| GWX101722188737!991761071898! From KNGKONG INTERNATIONAL CO LTD =&gt; WORKERS COMPENSATION FUND</t>
  </si>
  <si>
    <t>225UTLP252450689</t>
  </si>
  <si>
    <t>TZS 35518842.81</t>
  </si>
  <si>
    <t>101 - NMB Head Office - TIPS Payments - Ref  003-19909f4f606b98e3 Received payment from 0152709833900 (NEEMA JOHN PATRICK) on 02.09.2025 13 24 34!! From BOT TIPS CLEARING ACCOUNT =&gt; KNGKONG INTERNATIONAL CO LTD</t>
  </si>
  <si>
    <t>101TPFT252457899</t>
  </si>
  <si>
    <t>2735000.00</t>
  </si>
  <si>
    <t>TZS 38253842.81</t>
  </si>
  <si>
    <t>101 - NMB Head Office - Cash Deposit Agency banking - 0209 13 54 20 agency @50110012544@TPS900 Trx ID PS1874454650  Ter ID 5015110632   Description malipo!! From KNGKONG INTERNATIONAL CO LTD =&gt; ALFRED JEREMIA MUNA</t>
  </si>
  <si>
    <t>101AGD325245A3DQ</t>
  </si>
  <si>
    <t>TZS 39027842.81</t>
  </si>
  <si>
    <t>101 - NMB Head Office - TIPS Payments - Ref  501-25204584298225 Received payment from 255712581721 (SAID MWAKILO) on 02.09.2025 14 06 59!! From BOT TIPS CLEARING ACCOUNT =&gt; KNGKONG INTERNATIONAL CO LTD</t>
  </si>
  <si>
    <t>101TPFT252459592</t>
  </si>
  <si>
    <t>2445000.00</t>
  </si>
  <si>
    <t>TZS 41472842.81</t>
  </si>
  <si>
    <t>998355057227</t>
  </si>
  <si>
    <t>225 - Mlimani City - Utility Payments - 25-09-02 16 32 55 IB GEPG_PAY 998355057227 Phone Number  Name KINGKONG INTERNATIONAL COMPANY LIMITED| GWX101722540549!998355057227! From KNGKONG INTERNATIONAL CO LTD =&gt; Comm for Customs and Excise - G</t>
  </si>
  <si>
    <t>225UTLP252450301</t>
  </si>
  <si>
    <t>24681962.00</t>
  </si>
  <si>
    <t>TZS 16790880.81</t>
  </si>
  <si>
    <t>998355057228</t>
  </si>
  <si>
    <t>225 - Mlimani City - Utility Payments - 25-09-02 16 34 25 IB GEPG_PAY 998355057228 Phone Number  Name KINGKONG INTERNATIONAL COMPANY LIMITED| GWX101722543277!998355057228! From KNGKONG INTERNATIONAL CO LTD =&gt; Comm for Customs and Excise - G</t>
  </si>
  <si>
    <t>225UTLP252450768</t>
  </si>
  <si>
    <t>12392.00</t>
  </si>
  <si>
    <t>TZS 16778488.81</t>
  </si>
  <si>
    <t>998355032103</t>
  </si>
  <si>
    <t>225 - Mlimani City - Utility Payments - 25-09-02 16 35 18 IB GEPG_PAY 998355032103 Phone Number  Name KINGKONG INTERNATIONAL COMPANY LIMITED| GWX101722544977!998355032103! From KNGKONG INTERNATIONAL CO LTD =&gt; Comm for Customs and Excise - G</t>
  </si>
  <si>
    <t>225UTLP252450305</t>
  </si>
  <si>
    <t>6710524.00</t>
  </si>
  <si>
    <t>TZS 10067964.81</t>
  </si>
  <si>
    <t>101 - NMB Head Office - Cash Deposit Agency banking - 0209 16 55 14 agency @52910000272@TPS900 Trx ID PS1874784568  Ter ID 5295329401602   Description joyce!! From KNGKONG INTERNATIONAL CO LTD =&gt; VERONICA MANKA MASSAWE</t>
  </si>
  <si>
    <t>101AGD325245B33Q</t>
  </si>
  <si>
    <t>1565000.00</t>
  </si>
  <si>
    <t>TZS 11632964.81</t>
  </si>
  <si>
    <t>225 - Mlimani City - Outgoing Funds Transfer - Sender's Ref  ND2MLGLO9I KNGKONG INTERNATIONAL CO LTD to GOODWILL (TANZANIA) CERAMIC CO LTD =&gt; Remittance Info  PURCHASE</t>
  </si>
  <si>
    <t>225IBFT252450058</t>
  </si>
  <si>
    <t>11630000.00</t>
  </si>
  <si>
    <t>TZS 2964.81</t>
  </si>
  <si>
    <t>503 - Kongwa - Funds Transfer  - 02 09 18 23 23 FUND-TRANSFER NMBMobileProd null!! From MUSSA RESSA MZIRAY =&gt; KNGKONG INTERNATIONAL CO LTD</t>
  </si>
  <si>
    <t>503FTM4252450005</t>
  </si>
  <si>
    <t>1227200.00</t>
  </si>
  <si>
    <t>TZS 1230164.81</t>
  </si>
  <si>
    <t>101 - NMB Head Office - TIPS Payments - Ref  501-25184009803479 Received payment from 25571193798 (ALUMINIUM.   PROFILE) on 02.09.2025 18 46 29!! From BOT TIPS CLEARING ACCOUNT =&gt; KNGKONG INTERNATIONAL CO LTD</t>
  </si>
  <si>
    <t>101TPFT25245A5DT</t>
  </si>
  <si>
    <t>1866500.00</t>
  </si>
  <si>
    <t>TZS 3096664.81</t>
  </si>
  <si>
    <t>101 - NMB Head Office - TIPS Payments - Ref  501-25392433143268 Received payment from 25571193798 (ALUMINIUM.   PROFILE) on 02.09.2025 18 49 44!! From BOT TIPS CLEARING ACCOUNT =&gt; KNGKONG INTERNATIONAL CO LTD</t>
  </si>
  <si>
    <t>101TPFT25245A5OB</t>
  </si>
  <si>
    <t>TZS 3116664.81</t>
  </si>
  <si>
    <t>101 - NMB Head Office - TIPS Payments - Ref  003-1990e0883432a923 Received payment from 0150022054200 (SETH STIVIN JACKSON) on 03.09.2025 08 24 23!! From BOT TIPS CLEARING ACCOUNT =&gt; KNGKONG INTERNATIONAL CO LTD</t>
  </si>
  <si>
    <t>101TPFT252461490</t>
  </si>
  <si>
    <t>TZS 4616664.81</t>
  </si>
  <si>
    <t>531 - Bunge - Funds Transfer  - 03 09 09 30 55 FUND-TRANSFER NMBMobileProd Mama Mchagaa!! From ERNEST EMANUEL MEDOTI =&gt; KNGKONG INTERNATIONAL CO LTD</t>
  </si>
  <si>
    <t>531FTM3252460501</t>
  </si>
  <si>
    <t>TZS 5116664.81</t>
  </si>
  <si>
    <t>212 - Kibaha - Funds Transfer  - 03 09 10 06 55 FUND-TRANSFER NMBMobileProd null!! From FELIX JELEMIA MWALUGALA =&gt; KNGKONG INTERNATIONAL CO LTD</t>
  </si>
  <si>
    <t>212FTM4252460504</t>
  </si>
  <si>
    <t>TZS 6116664.81</t>
  </si>
  <si>
    <t>101 - NMB Head Office - Cash Deposit Agency banking - 0309 11 00 18 agency @52910004905@TPS900 Trx ID PS1875760791  Ter ID 5295156330   Description kuweka!! From KNGKONG INTERNATIONAL CO LTD =&gt; CAPTOLINA CHRISTOPHER LUCAS</t>
  </si>
  <si>
    <t>101AGD125246A1H1</t>
  </si>
  <si>
    <t>11500.00</t>
  </si>
  <si>
    <t>TZS 6128164.81</t>
  </si>
  <si>
    <t>101 - NMB Head Office - TIPS Payments - Ref  003-1990eb2b90bf0bb9 Received payment from 0152253452700 (JAMES FAUSTINE MAPUNDA) on 03.09.2025 11 30 18!! From BOT TIPS CLEARING ACCOUNT =&gt; KNGKONG INTERNATIONAL CO LTD</t>
  </si>
  <si>
    <t>101TPFT252466574</t>
  </si>
  <si>
    <t>992500.00</t>
  </si>
  <si>
    <t>TZS 7120664.81</t>
  </si>
  <si>
    <t>101 - NMB Head Office - TIPS Payments - Ref  003-1990ee098f535a7d Received payment from 0152289371500 (JOYCE PATRICK JOHN) on 03.09.2025 12 20 25!! From BOT TIPS CLEARING ACCOUNT =&gt; KNGKONG INTERNATIONAL CO LTD</t>
  </si>
  <si>
    <t>101TPFT252467395</t>
  </si>
  <si>
    <t>TZS 8220664.81</t>
  </si>
  <si>
    <t>212 - Kibaha - Funds Transfer  - 03 09 13 24 29 FUND-TRANSFER NMBMobileProd null!! From FURAHA MWANYALUKE  =&gt; KNGKONG INTERNATIONAL CO LTD</t>
  </si>
  <si>
    <t>212FTM3252460511</t>
  </si>
  <si>
    <t>874500.00</t>
  </si>
  <si>
    <t>TZS 9095164.81</t>
  </si>
  <si>
    <t>201 - Bank House - Funds Transfer  - 03 09 14 03 02 FUND-TRANSFER NMBMobileProd Tiles!! From martin lawrence rugarabamu =&gt; KNGKONG INTERNATIONAL CO LTD</t>
  </si>
  <si>
    <t>201FTM3252460531</t>
  </si>
  <si>
    <t>TZS 9511164.81</t>
  </si>
  <si>
    <t>205 - Magomeni - Funds Transfer  - 03 09 14 46 50 FUND-TRANSFER NMBMobileProd null!! From BERNARD GODSON MOSHI =&gt; KNGKONG INTERNATIONAL CO LTD</t>
  </si>
  <si>
    <t>205FTM4252460017</t>
  </si>
  <si>
    <t>TZS 10991164.81</t>
  </si>
  <si>
    <t>236 - Kurasini - Funds Transfer  - 03 09 14 47 12 FUND-TRANSFER NMBMobileProd null!! From ROZINA AROBOGAST TARIMO =&gt; KNGKONG INTERNATIONAL CO LTD</t>
  </si>
  <si>
    <t>236FTM4252460509</t>
  </si>
  <si>
    <t>1860000.00</t>
  </si>
  <si>
    <t>TZS 12851164.81</t>
  </si>
  <si>
    <t>101 - NMB Head Office - Cash Deposit Agency banking - 0309 15 09 12 agency @52810020414@TPS900 Trx ID PS1876239610  Ter ID 5285116383   Description Akiba!! From KNGKONG INTERNATIONAL CO LTD =&gt; VICTOR COSMAS MHINA</t>
  </si>
  <si>
    <t>101AGD225246C2KX</t>
  </si>
  <si>
    <t>51000.00</t>
  </si>
  <si>
    <t>TZS 12902164.81</t>
  </si>
  <si>
    <t>517 - Mazengo - Funds Transfer  - 03 09 15 39 52 FUND-TRANSFER NMBMobileProd Malipo tiles!! From GLADNESS JOSEPH MAGANGA =&gt; KNGKONG INTERNATIONAL CO LTD</t>
  </si>
  <si>
    <t>517FTM4252460523</t>
  </si>
  <si>
    <t>TZS 17902164.81</t>
  </si>
  <si>
    <t>225 - Mlimani City - Outgoing Funds Transfer - Sender's Ref  7BFGCU85AJ =&gt; Ultimate Beneficiary  /0150833176400 * JEEYOO SANITARY CO LTD =&gt; Remittance Info  PURCHASE</t>
  </si>
  <si>
    <t>225IBOT252460019</t>
  </si>
  <si>
    <t>220500.00</t>
  </si>
  <si>
    <t>TZS 17681664.81</t>
  </si>
  <si>
    <t>225 - Mlimani City - Commission on Funds Transfer - Sender's Ref  7BFGCU85AJ =&gt; Ultimate Beneficiary  /0150833176400 * JEEYOO SANITARY CO LTD =&gt; Remittance Info  PURCHASE</t>
  </si>
  <si>
    <t>TZS 17679969.89</t>
  </si>
  <si>
    <t>225 - Mlimani City - VAT Payable on Comm and Fees - Sender's Ref  7BFGCU85AJ =&gt; Ultimate Beneficiary  /0150833176400 * JEEYOO SANITARY CO LTD =&gt; Remittance Info  PURCHASE</t>
  </si>
  <si>
    <t>TZS 17679664.81</t>
  </si>
  <si>
    <t>991193619281</t>
  </si>
  <si>
    <t>225 - Mlimani City - Utility Payments - 25-09-03 17 26 31 IB GEPG_PAY 991193619281 Phone Number  Name KINGKONG INTERNATIONAL COMPANY LIMITED| GWX101724448416!991193619281! From KNGKONG INTERNATIONAL CO LTD =&gt; TANZANIA PORTS AUTHORITY</t>
  </si>
  <si>
    <t>225UTLP252460276</t>
  </si>
  <si>
    <t>1173391.60</t>
  </si>
  <si>
    <t>TZS 16506273.21</t>
  </si>
  <si>
    <t>503 - Kongwa - Funds Transfer  - 03 09 18 19 44 FUND-TRANSFER NMBMobileProd null!! From MUSSA RESSA MZIRAY =&gt; KNGKONG INTERNATIONAL CO LTD</t>
  </si>
  <si>
    <t>503FTM1252460501</t>
  </si>
  <si>
    <t>TZS 16536273.21</t>
  </si>
  <si>
    <t>991500795450</t>
  </si>
  <si>
    <t>225 - Mlimani City - Utility Payments - 25-09-03 18 26 51 IB GEPG_PAY 991500795450 Phone Number 255652083344 Name FAST OCEAN CARGO CO. LTD| GWX101724555972!991500795450! From KNGKONG INTERNATIONAL CO LTD =&gt; TANZANIA BUREAU OF STANDARDS</t>
  </si>
  <si>
    <t>225UTLP252460299</t>
  </si>
  <si>
    <t>TZS 16356273.21</t>
  </si>
  <si>
    <t>101 - NMB Head Office - TIPS Payments - Ref  501-25859405807451 Received payment from 255654442448 (BEATRICE KIHWAGA) on 03.09.2025 18 27 39!! From BOT TIPS CLEARING ACCOUNT =&gt; KNGKONG INTERNATIONAL CO LTD</t>
  </si>
  <si>
    <t>101TPFT25246A68L</t>
  </si>
  <si>
    <t>238000.00</t>
  </si>
  <si>
    <t>TZS 16594273.21</t>
  </si>
  <si>
    <t>101 - NMB Head Office - Cash Deposit Agency banking - 0309 18 55 51 agency @31110128680@TPS900 Trx ID PS1876708464  Ter ID 3115115245   Description Suzan!! From KNGKONG INTERNATIONAL CO LTD =&gt; JAPHET MAGOTI SHADRACK</t>
  </si>
  <si>
    <t>101AGD325246C0QE</t>
  </si>
  <si>
    <t>TZS 17594273.21</t>
  </si>
  <si>
    <t>101 - NMB Head Office - Cash Deposit Agency banking - 0309 19 20 47 agency @53010022719@TPS900 Trx ID PS1876772700  Ter ID 5305124272   Description kuweka!! From KNGKONG INTERNATIONAL CO LTD =&gt; JOSHUA GREGORY PUNGU</t>
  </si>
  <si>
    <t>101AGD325246C1YY</t>
  </si>
  <si>
    <t>TZS 18544273.21</t>
  </si>
  <si>
    <t>101 - NMB Head Office - Cash Deposit Agency banking - 0409 08 21 38 agency @50510114987@TPS900 Trx ID PS1877089320  Ter ID 5055135647   Description ramlat!! From KNGKONG INTERNATIONAL CO LTD =&gt; RASULI MUSA ABEID</t>
  </si>
  <si>
    <t>101AGD2252471284</t>
  </si>
  <si>
    <t>TZS 18944273.21</t>
  </si>
  <si>
    <t>101 - NMB Head Office - Cash Deposit Agency banking - 0409 08 51 23 agency @21210075616@TPS900 Trx ID PS1877126767  Ter ID 2125118360   Description mrema!! From KNGKONG INTERNATIONAL CO LTD =&gt; ZEBEDAYO PETRO MKELA</t>
  </si>
  <si>
    <t>101AGD2252472316</t>
  </si>
  <si>
    <t>TZS 19394273.21</t>
  </si>
  <si>
    <t>101 - NMB Head Office - Cash Deposit Agency banking - 0409 12 03 41 agency @21210094900@TPS900 Trx ID PS1877502250  Ter ID 2125156268   Description vana shop!! From KNGKONG INTERNATIONAL CO LTD =&gt; PETER MELKIOR SHIRIMA</t>
  </si>
  <si>
    <t>101AGD3252479601</t>
  </si>
  <si>
    <t>TZS 20894273.21</t>
  </si>
  <si>
    <t>618 - Songea - Funds Transfer  - 04 09 12 13 30 FUND-TRANSFER NMBMobileProd null!! From LUTUFYO RODGER MWAKIGONJA =&gt; KNGKONG INTERNATIONAL CO LTD</t>
  </si>
  <si>
    <t>618FTM4252470509</t>
  </si>
  <si>
    <t>1225000.00</t>
  </si>
  <si>
    <t>TZS 22119273.21</t>
  </si>
  <si>
    <t>517 - Mazengo - Funds Transfer  - 04 09 12 51 02 FUND-TRANSFER NMBMobileProd null!! From ANATOLIUS NOVATUS KABYEMELA =&gt; KNGKONG INTERNATIONAL CO LTD</t>
  </si>
  <si>
    <t>517FTM4252470523</t>
  </si>
  <si>
    <t>1148500.00</t>
  </si>
  <si>
    <t>TZS 23267773.21</t>
  </si>
  <si>
    <t>101 - NMB Head Office - Cash Deposit Agency banking - 0409 17 07 47 agency @51710071298@TPS900 Trx ID PS1878065151  Ter ID 5175115059   Description joyce!! From KNGKONG INTERNATIONAL CO LTD =&gt; ISAKA TUMAINIELY KESSY</t>
  </si>
  <si>
    <t>101AGD225247D06Q</t>
  </si>
  <si>
    <t>TZS 23637773.21</t>
  </si>
  <si>
    <t>225 - Mlimani City - Outgoing Funds Transfer - Sender's Ref  CDYAXLUR32 KNGKONG INTERNATIONAL CO LTD to GOODWILL (TANZANIA) CERAMIC CO LTD =&gt; Remittance Info  PURCHASE</t>
  </si>
  <si>
    <t>225IBFT252470051</t>
  </si>
  <si>
    <t>23630000.00</t>
  </si>
  <si>
    <t>TZS 7773.21</t>
  </si>
  <si>
    <t>212 - Kibaha - Funds Transfer  - 05 09 09 41 40 FUND-TRANSFER NMBMobileProd Cement!! From ABDALLAH HASHIM NYENDAGE =&gt; KNGKONG INTERNATIONAL CO LTD</t>
  </si>
  <si>
    <t>212FTM4252480008</t>
  </si>
  <si>
    <t>TZS 1057773.21</t>
  </si>
  <si>
    <t>206 - Morogoro Road - Funds Transfer  - 05 09 09 46 30 FUND-TRANSFER NMBMobileProd Malipo ya awali ya tiles na cement !! From YUSRA JUMA KIMARIO =&gt; KNGKONG INTERNATIONAL CO LTD</t>
  </si>
  <si>
    <t>206FTM4252480008</t>
  </si>
  <si>
    <t>TZS 6057773.21</t>
  </si>
  <si>
    <t>101 - NMB Head Office - Cash Deposit Agency banking - 0509 11 51 51 agency @21210053635@TPS900 Trx ID PS1879059350  Ter ID 2125107188   Description ambwene kibona!! From KNGKONG INTERNATIONAL CO LTD =&gt; ELIA KILUSU MOLLEL</t>
  </si>
  <si>
    <t>101AGD225248A4V4</t>
  </si>
  <si>
    <t>TZS 6177773.21</t>
  </si>
  <si>
    <t>212 - Kibaha - Funds Transfer  - 05 09 12 40 23 FUND-TRANSFER NMBMobileProd null!! From FURAHA MWANYALUKE  =&gt; KNGKONG INTERNATIONAL CO LTD</t>
  </si>
  <si>
    <t>212FTM4252480517</t>
  </si>
  <si>
    <t>TZS 7392773.21</t>
  </si>
  <si>
    <t>101 - NMB Head Office - Cash Deposit Agency banking - 0509 13 18 51 agency @21210053635@TPS900 Trx ID PS1879219208  Ter ID 2125107188   Description ambwene kibona!! From KNGKONG INTERNATIONAL CO LTD =&gt; ELIA KILUSU MOLLEL</t>
  </si>
  <si>
    <t>101AGD225248B26Z</t>
  </si>
  <si>
    <t>TZS 7506773.21</t>
  </si>
  <si>
    <t>101 - NMB Head Office - Cash Deposit Agency banking - 0509 15 11 24 agency @51710072058@TPS900 Trx ID PS1879406737  Ter ID 5175120853   Description mama kessy!! From KNGKONG INTERNATIONAL CO LTD =&gt; ESUPAT ABSALOM LAIZER</t>
  </si>
  <si>
    <t>101AGD325248A6GT</t>
  </si>
  <si>
    <t>TZS 9846773.21</t>
  </si>
  <si>
    <t>212 - Kibaha - Funds Transfer  - 05 09 16 09 28 FUND-TRANSFER NMBMobileProd null!! From FURAHA MWANYALUKE  =&gt; KNGKONG INTERNATIONAL CO LTD</t>
  </si>
  <si>
    <t>212FTM4252480031</t>
  </si>
  <si>
    <t>TZS 11346773.21</t>
  </si>
  <si>
    <t>517 - Mazengo - Funds Transfer  - 05 09 16 47 49 FUND-TRANSFER NMBMobileProd Manunuzi!! From TARIMO RENATUS FRIMINI =&gt; KNGKONG INTERNATIONAL CO LTD</t>
  </si>
  <si>
    <t>517FTM4252480036</t>
  </si>
  <si>
    <t>TZS 12726773.21</t>
  </si>
  <si>
    <t>101 - NMB Head Office - TIPS Payments - Ref  501-25784136663439 Received payment from 25571193798 (ALUMINIUM.   PROFILE) on 05.09.2025 17 10 15!! From BOT TIPS CLEARING ACCOUNT =&gt; KNGKONG INTERNATIONAL CO LTD</t>
  </si>
  <si>
    <t>101TPFT252488896</t>
  </si>
  <si>
    <t>207750.00</t>
  </si>
  <si>
    <t>TZS 12934523.21</t>
  </si>
  <si>
    <t>101 - NMB Head Office - TIPS Payments - Ref  501-25392060705143 Received payment from 25571193798 (ALUMINIUM.   PROFILE) on 05.09.2025 17 15 50!! From BOT TIPS CLEARING ACCOUNT =&gt; KNGKONG INTERNATIONAL CO LTD</t>
  </si>
  <si>
    <t>101TPFT252488975</t>
  </si>
  <si>
    <t>TZS 12969523.21</t>
  </si>
  <si>
    <t>101 - NMB Head Office - Cash Deposit Agency banking - 0509 17 28 25 agency @21210097954@TPS900 Trx ID PS1879638835  Ter ID 2125157470   Description mama mushi!! From KNGKONG INTERNATIONAL CO LTD =&gt; YUNAMI INVOKAFTHI MUSHI</t>
  </si>
  <si>
    <t>101AGD325248B4N3</t>
  </si>
  <si>
    <t>TZS 15469523.21</t>
  </si>
  <si>
    <t>101 - NMB Head Office - TIPS Payments - Ref  501-25192561802788 Received payment from 25571193798 (ALUMINIUM.   PROFILE) on 05.09.2025 18 58 27!! From BOT TIPS CLEARING ACCOUNT =&gt; KNGKONG INTERNATIONAL CO LTD</t>
  </si>
  <si>
    <t>101TPFT25248A0YV</t>
  </si>
  <si>
    <t>TZS 15559523.21</t>
  </si>
  <si>
    <t>101 - NMB Head Office - TIPS Payments - Ref  501-25992061959393 Received payment from 25571193798 (ALUMINIUM.   PROFILE) on 05.09.2025 19 01 54!! From BOT TIPS CLEARING ACCOUNT =&gt; KNGKONG INTERNATIONAL CO LTD</t>
  </si>
  <si>
    <t>101TPFT25248A0RG</t>
  </si>
  <si>
    <t>185000.00</t>
  </si>
  <si>
    <t>TZS 15744523.21</t>
  </si>
  <si>
    <t>101 - NMB Head Office - TIPS Payments - Ref  501-25190769180217 Received payment from 255712581721 (SAID MWAKILO) on 05.09.2025 19 33 39!! From BOT TIPS CLEARING ACCOUNT =&gt; KNGKONG INTERNATIONAL CO LTD</t>
  </si>
  <si>
    <t>101TPFT25248A1D0</t>
  </si>
  <si>
    <t>TZS 17544523.21</t>
  </si>
  <si>
    <t>101 - NMB Head Office - Cash Deposit Agency banking - 0609 10 01 20 agency @21210097954@TPS900 Trx ID PS1880320081  Ter ID 2125157470   Description mama mushi!! From KNGKONG INTERNATIONAL CO LTD =&gt; YUNAMI INVOKAFTHI MUSHI</t>
  </si>
  <si>
    <t>101AGD2252497010</t>
  </si>
  <si>
    <t>362000.00</t>
  </si>
  <si>
    <t>TZS 17906523.21</t>
  </si>
  <si>
    <t>101 - NMB Head Office - Cash Deposit Agency banking - 0609 11 04 00 agency @50510086676@TPS900 Trx ID PS1880447429  Ter ID 5055107648   Description Gilbert!! From KNGKONG INTERNATIONAL CO LTD =&gt; ESTER  MISHECK NTENGA</t>
  </si>
  <si>
    <t>101AGD225249A1P0</t>
  </si>
  <si>
    <t>TZS 18306523.21</t>
  </si>
  <si>
    <t>530 - Kambarage - Funds Transfer  - 06 09 11 04 51 FUND-TRANSFER NMBMobileProd null!! From GILBERT JOHN SOKA =&gt; KNGKONG INTERNATIONAL CO LTD</t>
  </si>
  <si>
    <t>530FTM2252490004</t>
  </si>
  <si>
    <t>198500.00</t>
  </si>
  <si>
    <t>TZS 18505023.21</t>
  </si>
  <si>
    <t>517 - Mazengo - Funds Transfer  - 06 09 11 23 40 FUND-TRANSFER NMBMobileProd Manunuzi !! From FRED COSI MIHO =&gt; KNGKONG INTERNATIONAL CO LTD</t>
  </si>
  <si>
    <t>517FTM4252490014</t>
  </si>
  <si>
    <t>TZS 21505023.21</t>
  </si>
  <si>
    <t>517 - Mazengo - Funds Transfer  - 06 09 11 24 54 FUND-TRANSFER NMBMobileProd Manunuzi !! From FRED COSI MIHO =&gt; KNGKONG INTERNATIONAL CO LTD</t>
  </si>
  <si>
    <t>517FTM4252490514</t>
  </si>
  <si>
    <t>TZS 23505023.21</t>
  </si>
  <si>
    <t>206 - Morogoro Road - Funds Transfer  - 06 09 12 16 58 FUND-TRANSFER NMBMobileProd Malipo ya awali ya tiles na cement!! From YUSRA JUMA KIMARIO =&gt; KNGKONG INTERNATIONAL CO LTD</t>
  </si>
  <si>
    <t>206FTM4252490511</t>
  </si>
  <si>
    <t>4264000.00</t>
  </si>
  <si>
    <t>TZS 27769023.21</t>
  </si>
  <si>
    <t>212 - Kibaha - Funds Transfer  - 06 09 14 59 34 FUND-TRANSFER NMBMobileProd null!! From FURAHA MWANYALUKE  =&gt; KNGKONG INTERNATIONAL CO LTD</t>
  </si>
  <si>
    <t>212FTM3252490008</t>
  </si>
  <si>
    <t>TZS 28569023.21</t>
  </si>
  <si>
    <t>517 - Mazengo - Funds Transfer  - 06 09 15 19 15 FUND-TRANSFER NMBMobileProd Aluminium material !! From AYUBU AMOSI MALODA =&gt; KNGKONG INTERNATIONAL CO LTD</t>
  </si>
  <si>
    <t>517FTM4252490030</t>
  </si>
  <si>
    <t>1679500.00</t>
  </si>
  <si>
    <t>TZS 30248523.21</t>
  </si>
  <si>
    <t>212 - Kibaha - Funds Transfer  - 06 09 15 31 04 FUND-TRANSFER NMBMobileProd Malipo tiles!! From MARX INVESTMENT =&gt; KNGKONG INTERNATIONAL CO LTD</t>
  </si>
  <si>
    <t>212FTM2252490050</t>
  </si>
  <si>
    <t>TZS 30318523.21</t>
  </si>
  <si>
    <t>212 - Kibaha - Funds Transfer  - 06 09 15 50 26 FUND-TRANSFER NMBMobileProd null!! From FURAHA MWANYALUKE  =&gt; KNGKONG INTERNATIONAL CO LTD</t>
  </si>
  <si>
    <t>212FTM4252490517</t>
  </si>
  <si>
    <t>TZS 32318523.21</t>
  </si>
  <si>
    <t>101 - NMB Head Office - Cash Deposit Agency banking - 0609 15 54 00 agency @21210050788@TPS900 Trx ID PS1880996115  Ter ID 2125104917   Description Sweka!! From KNGKONG INTERNATIONAL CO LTD =&gt; SEVERA ARKADD THOMAS</t>
  </si>
  <si>
    <t>101AGD325249B5UB</t>
  </si>
  <si>
    <t>TZS 33032523.21</t>
  </si>
  <si>
    <t>223 - Nmb House - Funds Transfer  - 06 09 16 10 24 FUND-TRANSFER NMBMobileProd Tiles!! From JAMES FAUSTINE MAPUNDA =&gt; KNGKONG INTERNATIONAL CO LTD</t>
  </si>
  <si>
    <t>223FTM2252490540</t>
  </si>
  <si>
    <t>374800.00</t>
  </si>
  <si>
    <t>TZS 33407323.21</t>
  </si>
  <si>
    <t>101 - NMB Head Office - TIPS Payments - Ref  501-25659521964196 Received payment from 25571193798 (ALUMINIUM.   PROFILE) on 06.09.2025 16 14 28!! From BOT TIPS CLEARING ACCOUNT =&gt; KNGKONG INTERNATIONAL CO LTD</t>
  </si>
  <si>
    <t>101TPFT25249A0DF</t>
  </si>
  <si>
    <t>632000.00</t>
  </si>
  <si>
    <t>TZS 34039323.21</t>
  </si>
  <si>
    <t>225 - Mlimani City - Outgoing Funds Transfer - Sender's Ref  T8ZN32US9X KNGKONG INTERNATIONAL CO LTD to GLOBAL ALUMINIUM LIMITED =&gt; Remittance Info  purchase</t>
  </si>
  <si>
    <t>225IBFT252490074</t>
  </si>
  <si>
    <t>TZS 39323.21</t>
  </si>
  <si>
    <t>101 - NMB Head Office - Cash Deposit Agency banking - 0609 16 59 33 agency @20110084479@TPS900 Trx ID PS1881109484  Ter ID 201598940   Description furaha mwanyaruke njabili!! From KNGKONG INTERNATIONAL CO LTD =&gt; MOHAMED MUSSA KIMEA</t>
  </si>
  <si>
    <t>101AGD325249C14M</t>
  </si>
  <si>
    <t>TZS 1039323.21</t>
  </si>
  <si>
    <t>531 - Bunge - Outgoing Funds Transfer - Sender's Ref  BOU50IXSU8 DODOMA -TURK COMPANY LTD to KNGKONG INTERNATIONAL CO LTD =&gt; Remittance Info  rubber 3pc 30k rola 20x600</t>
  </si>
  <si>
    <t>531IBFT252490002</t>
  </si>
  <si>
    <t>TZS 1141323.21</t>
  </si>
  <si>
    <t>101 - NMB Head Office - Cash Deposit Agency banking - 0709 11 32 03 agency @21210075616@TPS900 Trx ID PS1881899159  Ter ID 2125118360   Description mrema!! From KNGKONG INTERNATIONAL CO LTD =&gt; ZEBEDAYO PETRO MKELA</t>
  </si>
  <si>
    <t>101AGD2252508179</t>
  </si>
  <si>
    <t>TZS 1291323.21</t>
  </si>
  <si>
    <t>101 - NMB Head Office - Cash Deposit Agency banking - 0709 15 36 54 agency @21210101943@TPS900 Trx ID PS1882196547  Ter ID 2125163259   Description akiba!! From KNGKONG INTERNATIONAL CO LTD =&gt; ZAWADI YUSUPH RAMADHANI</t>
  </si>
  <si>
    <t>101AGD225250B0KX</t>
  </si>
  <si>
    <t>TZS 1485323.21</t>
  </si>
  <si>
    <t>101 - NMB Head Office - TIPS Payments - Ref  501-25459543947531 Received payment from 25571193798 (ALUMINIUM.   PROFILE) on 07.09.2025 16 30 42!! From BOT TIPS CLEARING ACCOUNT =&gt; KNGKONG INTERNATIONAL CO LTD</t>
  </si>
  <si>
    <t>101TPFT252507761</t>
  </si>
  <si>
    <t>TZS 2463323.21</t>
  </si>
  <si>
    <t>212 - Kibaha - Funds Transfer  - 07 09 16 54 50 FUND-TRANSFER NMBMobileProd null!! From FURAHA MWANYALUKE  =&gt; KNGKONG INTERNATIONAL CO LTD</t>
  </si>
  <si>
    <t>212FTM4252500510</t>
  </si>
  <si>
    <t>TZS 5763323.21</t>
  </si>
  <si>
    <t>101 - NMB Head Office - TIPS Payments - Ref  501-25104735393160 Received payment from 25571193798 (ALUMINIUM.   PROFILE) on 07.09.2025 19 01 57!! From BOT TIPS CLEARING ACCOUNT =&gt; KNGKONG INTERNATIONAL CO LTD</t>
  </si>
  <si>
    <t>101TPFT25250A054</t>
  </si>
  <si>
    <t>TZS 6158323.21</t>
  </si>
  <si>
    <t>101 - NMB Head Office - TIPS Payments - Ref  501-25884158576489 Received payment from 25571193798 (ALUMINIUM.   PROFILE) on 07.09.2025 19 13 40!! From BOT TIPS CLEARING ACCOUNT =&gt; KNGKONG INTERNATIONAL CO LTD</t>
  </si>
  <si>
    <t>101TPFT25250A08A</t>
  </si>
  <si>
    <t>TZS 6257323.21</t>
  </si>
  <si>
    <t>225 - Mlimani City - Funds Transfer  - 07 09 19 44 43 FUND-TRANSFER NMBMobileProd MANUNUZI YA TILES !! From GODFREY BERNARD MSANGI =&gt; KNGKONG INTERNATIONAL CO LTD</t>
  </si>
  <si>
    <t>225FTM2252500106</t>
  </si>
  <si>
    <t>295500.00</t>
  </si>
  <si>
    <t>TZS 6552823.21</t>
  </si>
  <si>
    <t>101 - NMB Head Office - Cash Deposit Agency banking - 0809 08 55 01 agency @25110055638@TPS900 Trx ID PS1882802592  Ter ID 2515145481   Description jenga na sawe!! From KNGKONG INTERNATIONAL CO LTD =&gt; IBRAHIMU ATHUMANI SABUNI</t>
  </si>
  <si>
    <t>101AGD3252511349</t>
  </si>
  <si>
    <t>TZS 8072823.21</t>
  </si>
  <si>
    <t>101 - NMB Head Office - Cash Deposit Agency banking - 0809 09 14 36 agency @30410037109@TPS900 Trx ID PS1882839691  Ter ID 304585620   Description denis!! From KNGKONG INTERNATIONAL CO LTD =&gt; DENIS SOSPETER REYEMAMU</t>
  </si>
  <si>
    <t>101AGD3252512304</t>
  </si>
  <si>
    <t>TZS 10572823.21</t>
  </si>
  <si>
    <t>530 - Kambarage - Funds Transfer  - 08 09 09 14 45 FUND-TRANSFER NMBMobileProd Tiles!! From PETER DAMIANI IMANI =&gt; KNGKONG INTERNATIONAL CO LTD</t>
  </si>
  <si>
    <t>530FTM4252510501</t>
  </si>
  <si>
    <t>2037000.00</t>
  </si>
  <si>
    <t>TZS 12609823.21</t>
  </si>
  <si>
    <t>255 - Kibada - Outgoing Funds Transfer - Sender's Ref  KLKUT3ZGUN ANNA ONGOTA PETER to KNGKONG INTERNATIONAL CO LTD =&gt; Remittance Info  Malipo ya cement</t>
  </si>
  <si>
    <t>255IBFT252510001</t>
  </si>
  <si>
    <t>TZS 17609823.21</t>
  </si>
  <si>
    <t>255 - Kibada - Outgoing Funds Transfer - Sender's Ref  LHRLH3BKMN ANNA ONGOTA PETER to KNGKONG INTERNATIONAL CO LTD =&gt; Remittance Info  Malipo ya cement</t>
  </si>
  <si>
    <t>255IBFT252510002</t>
  </si>
  <si>
    <t>TZS 21609823.21</t>
  </si>
  <si>
    <t>101 - NMB Head Office - TIPS Payments - Ref  501-25892585452338 Received payment from 25571193798 (ALUMINIUM.   PROFILE) on 08.09.2025 09 41 25!! From BOT TIPS CLEARING ACCOUNT =&gt; KNGKONG INTERNATIONAL CO LTD</t>
  </si>
  <si>
    <t>101TPFT252512534</t>
  </si>
  <si>
    <t>TZS 22469823.21</t>
  </si>
  <si>
    <t>101 - NMB Head Office - Cash Deposit Agency banking - 0809 11 23 14 agency @24010003971@Trx ID PS1883141353  Ter ID 240510469   Description WAZIR BANKA!! From KNGKONG INTERNATIONAL CO LTD =&gt; FESTO DADILI MAKUNGA</t>
  </si>
  <si>
    <t>101AGD325251A0EI</t>
  </si>
  <si>
    <t>2530000.00</t>
  </si>
  <si>
    <t>TZS 24999823.21</t>
  </si>
  <si>
    <t>225 - Mlimani City - Outgoing Funds Transfer - Sender's Ref  WTSQ8CAJVK =&gt; Ultimate Beneficiary  /015C0015VBS00 * Deepseek International inv co ltd =&gt; Remittance Info  Customs clearance fees</t>
  </si>
  <si>
    <t>225IBOT252510504</t>
  </si>
  <si>
    <t>7075836.00</t>
  </si>
  <si>
    <t>TZS 17923987.21</t>
  </si>
  <si>
    <t>225 - Mlimani City - Commission on Funds Transfer - Sender's Ref  WTSQ8CAJVK =&gt; Ultimate Beneficiary  /015C0015VBS00 * Deepseek International inv co ltd =&gt; Remittance Info  Customs clearance fees</t>
  </si>
  <si>
    <t>TZS 17922292.29</t>
  </si>
  <si>
    <t>225 - Mlimani City - VAT Payable on Comm and Fees - Sender's Ref  WTSQ8CAJVK =&gt; Ultimate Beneficiary  /015C0015VBS00 * Deepseek International inv co ltd =&gt; Remittance Info  Customs clearance fees</t>
  </si>
  <si>
    <t>TZS 17921987.21</t>
  </si>
  <si>
    <t>206 - Morogoro Road - Funds Transfer  - 08 09 11 57 07 FUND-TRANSFER NMBMobileProd Malipo ya tiles na cements!! From YUSRA JUMA KIMARIO =&gt; KNGKONG INTERNATIONAL CO LTD</t>
  </si>
  <si>
    <t>206FTM4252510519</t>
  </si>
  <si>
    <t>TZS 21921987.21</t>
  </si>
  <si>
    <t>101 - NMB Head Office - Cash Deposit Agency banking - 0809 12 45 41 agency @51710056574@TPS900 Trx ID PS1883344015  Ter ID 5175107662   Description Agness Peter!! From KNGKONG INTERNATIONAL CO LTD =&gt; WILLHARD PETER MASHUWA</t>
  </si>
  <si>
    <t>101AGD4252514614</t>
  </si>
  <si>
    <t>3285000.00</t>
  </si>
  <si>
    <t>TZS 25206987.21</t>
  </si>
  <si>
    <t>528 - Chamwino - Cash Deposit Agency banking - 9/8/2025, 1 10 08 PM @5281GN @52810029082 @USSD @CD1757326208967001 Dep Mob 0767691003 Dep Name undefined Descr AKIBA -  Chq No - C</t>
  </si>
  <si>
    <t>528AGPS25251AGMB</t>
  </si>
  <si>
    <t>482500.00</t>
  </si>
  <si>
    <t>TZS 25689487.21</t>
  </si>
  <si>
    <t>101 - NMB Head Office - Cash Deposit Agency banking - 0809 13 11 50 agency @50510114987@TPS900 Trx ID PS1883405815  Ter ID 5055135647   Description ramlat!! From KNGKONG INTERNATIONAL CO LTD =&gt; RASULI MUSA ABEID</t>
  </si>
  <si>
    <t>101AGD325251A6F2</t>
  </si>
  <si>
    <t>TZS 27364487.21</t>
  </si>
  <si>
    <t>101 - NMB Head Office - Cash Deposit Agency banking - 0809 13 36 54 agency @52910000110@TPS900 Trx ID PS1883463765  Ter ID 5295469402238   Description MUSIN!! From KNGKONG INTERNATIONAL CO LTD =&gt; HOME MATE GENERAL ENTERPRISES</t>
  </si>
  <si>
    <t>101AGD225251B7AD</t>
  </si>
  <si>
    <t>TZS 27764487.21</t>
  </si>
  <si>
    <t>212 - Kibaha - Funds Transfer  - 08 09 14 48 29 FUND-TRANSFER NMBMobileProd Biashara !! From FELIX JELEMIA MWALUGALA =&gt; KNGKONG INTERNATIONAL CO LTD</t>
  </si>
  <si>
    <t>212FTM4252510022</t>
  </si>
  <si>
    <t>TZS 29264487.21</t>
  </si>
  <si>
    <t>517 - Mazengo - Funds Transfer  - 08 09 15 21 35 FUND-TRANSFER NMBMobileProd null!! From GLADNESS JOSEPH MAGANGA =&gt; KNGKONG INTERNATIONAL CO LTD</t>
  </si>
  <si>
    <t>517FTM3252510522</t>
  </si>
  <si>
    <t>TZS 29736487.21</t>
  </si>
  <si>
    <t>101 - NMB Head Office - Cash Deposit Agency banking - 0809 15 46 42 agency @51710072058@TPS900 Trx ID PS1883742070  Ter ID 5175120853   Description mama kesy!! From KNGKONG INTERNATIONAL CO LTD =&gt; ESUPAT ABSALOM LAIZER</t>
  </si>
  <si>
    <t>101AGD4252518426</t>
  </si>
  <si>
    <t>TZS 33216487.21</t>
  </si>
  <si>
    <t>225 - Mlimani City - Outgoing Funds Transfer - Sender's Ref  0NOZN9TOBB KNGKONG INTERNATIONAL CO LTD to ATEB TECHNOLOGIES LIMITED =&gt; Remittance Info  INTENET FEE</t>
  </si>
  <si>
    <t>225IBFT252510058</t>
  </si>
  <si>
    <t>559322.03</t>
  </si>
  <si>
    <t>TZS 32657165.18</t>
  </si>
  <si>
    <t>225 - Mlimani City - Outgoing Funds Transfer - Sender's Ref  9QT4V95B9A KNGKONG INTERNATIONAL CO LTD to GOODWILL (TANZANIA) CERAMIC CO LTD =&gt; Remittance Info  purchase</t>
  </si>
  <si>
    <t>225IBFT252510559</t>
  </si>
  <si>
    <t>TZS 657165.18</t>
  </si>
  <si>
    <t>101 - NMB Head Office - Cash Deposit Agency banking - 0809 17 07 21 agency @21210050788@TPS900 Trx ID PS1883920138  Ter ID 2125104917   Description cash!! From KNGKONG INTERNATIONAL CO LTD =&gt; SEVERA ARKADD THOMAS</t>
  </si>
  <si>
    <t>101AGD125251C3IM</t>
  </si>
  <si>
    <t>TZS 678165.18</t>
  </si>
  <si>
    <t>101 - NMB Head Office - TIPS Payments - Ref  504-APCTZ183811929606784 Received payment from 255787585059 (SHAIBU MANGOLE) on 08.09.2025 17 10 38!! From BOT TIPS CLEARING ACCOUNT =&gt; KNGKONG INTERNATIONAL CO LTD</t>
  </si>
  <si>
    <t>101TPFT25251A3VL</t>
  </si>
  <si>
    <t>612000.00</t>
  </si>
  <si>
    <t>TZS 1290165.18</t>
  </si>
  <si>
    <t>101 - NMB Head Office - TIPS Payments - Ref  003-19929b74b81a0a60 Received payment from 01J2497137300 (MUSSA RESSA MZIRAY) on 08.09.2025 17 25 05!! From BOT TIPS CLEARING ACCOUNT =&gt; KNGKONG INTERNATIONAL CO LTD</t>
  </si>
  <si>
    <t>101TPFT25251A42L</t>
  </si>
  <si>
    <t>212000.00</t>
  </si>
  <si>
    <t>TZS 1502165.18</t>
  </si>
  <si>
    <t>101 - NMB Head Office - TIPS Payments - Ref  501-25759553255586 Received payment from 25571193798 (ALUMINIUM.   PROFILE) on 08.09.2025 18 54 33!! From BOT TIPS CLEARING ACCOUNT =&gt; KNGKONG INTERNATIONAL CO LTD</t>
  </si>
  <si>
    <t>101TPFT25251A6D8</t>
  </si>
  <si>
    <t>TZS 2252165.18</t>
  </si>
  <si>
    <t>101 - NMB Head Office - TIPS Payments - Ref  501-25690799312207 Received payment from 25571193798 (ALUMINIUM.   PROFILE) on 08.09.2025 19 02 44!! From BOT TIPS CLEARING ACCOUNT =&gt; KNGKONG INTERNATIONAL CO LTD</t>
  </si>
  <si>
    <t>101TPFT25251A6H3</t>
  </si>
  <si>
    <t>TZS 2294165.18</t>
  </si>
  <si>
    <t>101 - NMB Head Office - TIPS Payments - Ref  501-25204744311390 Received payment from 25571193798 (ALUMINIUM.   PROFILE) on 08.09.2025 19 03 40!! From BOT TIPS CLEARING ACCOUNT =&gt; KNGKONG INTERNATIONAL CO LTD</t>
  </si>
  <si>
    <t>101TPFT25251A61Q</t>
  </si>
  <si>
    <t>TZS 2484165.18</t>
  </si>
  <si>
    <t>101 - NMB Head Office - TIPS Payments - Ref  003-1992cd63ebb14ae1 Received payment from 0150248415400 (ZION GROUP T LTD) on 09.09.2025 07 57 45!! From BOT TIPS CLEARING ACCOUNT =&gt; KNGKONG INTERNATIONAL CO LTD</t>
  </si>
  <si>
    <t>101TPFT252521707</t>
  </si>
  <si>
    <t>TZS 8614245.18</t>
  </si>
  <si>
    <t>101 - NMB Head Office - Cash Deposit Agency banking - 0909 09 46 45 agency @23210022648@TPS900 Trx ID PS1884735352  Ter ID 232554421   Description rashidi!! From KNGKONG INTERNATIONAL CO LTD =&gt; GOODCHANCE JONATHAN MRINGO</t>
  </si>
  <si>
    <t>101AGD3252523669</t>
  </si>
  <si>
    <t>TZS 10614245.18</t>
  </si>
  <si>
    <t>101 - NMB Head Office - Cash Deposit Agency banking - 0909 10 37 34 agency @52910002704@TPS900 Trx ID PS1884846976  Ter ID 5295114598   Description TOBELA!! From KNGKONG INTERNATIONAL CO LTD =&gt; SAUMU ABDALLAH KILEO</t>
  </si>
  <si>
    <t>101AGD225252A0B0</t>
  </si>
  <si>
    <t>TZS 10714245.18</t>
  </si>
  <si>
    <t>101 - NMB Head Office - Cash Deposit Agency banking - 0909 11 16 13 agency @50510069635@TPS900 Trx ID PS1884933285  Ter ID 5055123602   Description Esther!! From KNGKONG INTERNATIONAL CO LTD =&gt; ESTHER EPAPHRA MELLA</t>
  </si>
  <si>
    <t>101AGD3252528345</t>
  </si>
  <si>
    <t>537500.00</t>
  </si>
  <si>
    <t>TZS 11251745.18</t>
  </si>
  <si>
    <t>101 - NMB Head Office - TIPS Payments - Ref  504-APCTZ183881757888768 Received payment from 255787585059 (SHAIBU MANGOLE) on 09.09.2025 12 07 10!! From BOT TIPS CLEARING ACCOUNT =&gt; KNGKONG INTERNATIONAL CO LTD</t>
  </si>
  <si>
    <t>101TPFT252527673</t>
  </si>
  <si>
    <t>TZS 11440745.18</t>
  </si>
  <si>
    <t>236 - Kurasini - Funds Transfer  - 09 09 12 19 59 FUND-TRANSFER NMBMobileProd null!! From ROZINA AROBOGAST TARIMO =&gt; KNGKONG INTERNATIONAL CO LTD</t>
  </si>
  <si>
    <t>236FTM4252520511</t>
  </si>
  <si>
    <t>TZS 16440745.18</t>
  </si>
  <si>
    <t>236 - Kurasini - Funds Transfer  - 09 09 12 21 29 FUND-TRANSFER NMBMobileProd null!! From ROZINA AROBOGAST TARIMO =&gt; KNGKONG INTERNATIONAL CO LTD</t>
  </si>
  <si>
    <t>236FTM4252520512</t>
  </si>
  <si>
    <t>TZS 19225745.18</t>
  </si>
  <si>
    <t>212 - Kibaha - Funds Transfer  - 09 09 13 02 02 FUND-TRANSFER NMBMobileProd Cement!! From ABDALLAH HASHIM NYENDAGE =&gt; KNGKONG INTERNATIONAL CO LTD</t>
  </si>
  <si>
    <t>212FTM3252520010</t>
  </si>
  <si>
    <t>TZS 19985745.18</t>
  </si>
  <si>
    <t>528 - Chamwino - Funds Transfer  - 09 09 13 58 31 FUND-TRANSFER NMBMobileProd null!! From PAULINA NESPHORY TEMBA =&gt; KNGKONG INTERNATIONAL CO LTD</t>
  </si>
  <si>
    <t>528FTM4252520504</t>
  </si>
  <si>
    <t>TZS 24985745.18</t>
  </si>
  <si>
    <t>603 - Makambako - Funds Transfer  - 09 09 15 01 39 FUND-TRANSFER NMBMobileProd null!! From PAULO MAURUS MPOLLO =&gt; KNGKONG INTERNATIONAL CO LTD</t>
  </si>
  <si>
    <t>603FTM2252520510</t>
  </si>
  <si>
    <t>TZS 25225745.18</t>
  </si>
  <si>
    <t>101 - NMB Head Office - TIPS Payments - Ref  003-1992e7885e442bf5 Received payment from 01J2090073900 (CRISPIN MICHAEL MAMKINGA) on 09.09.2025 15 34 36!! From BOT TIPS CLEARING ACCOUNT =&gt; KNGKONG INTERNATIONAL CO LTD</t>
  </si>
  <si>
    <t>101TPFT25252A1WU</t>
  </si>
  <si>
    <t>TZS 25671745.18</t>
  </si>
  <si>
    <t>212 - Kibaha - Funds Transfer  - 09 09 15 48 23 FUND-TRANSFER NMBMobileProd Ununuzi vifaa vya ujenzi!! From VERONICA SIMON KAVISHE =&gt; KNGKONG INTERNATIONAL CO LTD</t>
  </si>
  <si>
    <t>212FTM4252520018</t>
  </si>
  <si>
    <t>TZS 27191745.18</t>
  </si>
  <si>
    <t>413 - Monduli - Funds Transfer  - 09 09 16 03 20 FUND-TRANSFER NMBMobileProd null!! From KESI SWALEHE MOHAMEDI =&gt; KNGKONG INTERNATIONAL CO LTD</t>
  </si>
  <si>
    <t>413FTM2252520020</t>
  </si>
  <si>
    <t>TZS 27251745.18</t>
  </si>
  <si>
    <t>212 - Kibaha - Funds Transfer  - 09 09 17 24 33 FUND-TRANSFER NMBMobileProd Nalipa tiles!! From AYUBU ANGOLILE NJABILI =&gt; KNGKONG INTERNATIONAL CO LTD</t>
  </si>
  <si>
    <t>212FTM4252520538</t>
  </si>
  <si>
    <t>1306000.00</t>
  </si>
  <si>
    <t>TZS 28557745.18</t>
  </si>
  <si>
    <t>225 - Mlimani City - Outgoing Funds Transfer - Sender's Ref  U6Y3DVJVDA KNGKONG INTERNATIONAL CO LTD to GOODWILL (TANZANIA) CERAMIC CO LTD =&gt; Remittance Info  purchase</t>
  </si>
  <si>
    <t>225IBFT252520577</t>
  </si>
  <si>
    <t>TZS 557745.18</t>
  </si>
  <si>
    <t>212 - Kibaha - Funds Transfer  - 09 09 19 01 10 FUND-TRANSFER NMBMobileProd null!! From SWEDI ANDREA MWENDA =&gt; KNGKONG INTERNATIONAL CO LTD</t>
  </si>
  <si>
    <t>212FTM4252520541</t>
  </si>
  <si>
    <t>TZS 1577745.18</t>
  </si>
  <si>
    <t>101 - NMB Head Office - Cash Deposit Agency banking - 1009 09 28 14 agency @30410037109@TPS900 Trx ID PS1886389304  Ter ID 304585620   Description denis!! From KNGKONG INTERNATIONAL CO LTD =&gt; DENIS SOSPETER REYEMAMU</t>
  </si>
  <si>
    <t>101AGD3252532705</t>
  </si>
  <si>
    <t>645000.00</t>
  </si>
  <si>
    <t>TZS 2222745.18</t>
  </si>
  <si>
    <t>101 - NMB Head Office - Cash Deposit Agency banking - 1009 11 04 21 agency @51710071029@TPS900 Trx ID PS1886590818  Ter ID 5175113788   Description marki!! From KNGKONG INTERNATIONAL CO LTD =&gt; HENDRY GASPER MTEI</t>
  </si>
  <si>
    <t>101AGD5252530261</t>
  </si>
  <si>
    <t>TZS 22222745.18</t>
  </si>
  <si>
    <t>101 - NMB Head Office - Cash Deposit Agency banking - 1009 11 05 32 agency @51710071029@TPS900 Trx ID PS1886593719  Ter ID 5175113788   Description marki!! From KNGKONG INTERNATIONAL CO LTD =&gt; HENDRY GASPER MTEI</t>
  </si>
  <si>
    <t>101AGD4252532082</t>
  </si>
  <si>
    <t>6505000.00</t>
  </si>
  <si>
    <t>TZS 28727745.18</t>
  </si>
  <si>
    <t>101 - NMB Head Office - Cash Deposit Agency banking - 1009 11 11 40 agency @51710008031@TPS900 Trx ID PS1886607622  Ter ID 5175469453617   Description selina!! From KNGKONG INTERNATIONAL CO LTD =&gt; JAPHET PHILIP SWAI-DIRECT AGENCY</t>
  </si>
  <si>
    <t>101AGD3252537970</t>
  </si>
  <si>
    <t>1695000.00</t>
  </si>
  <si>
    <t>TZS 30422745.18</t>
  </si>
  <si>
    <t>517 - Mazengo - Funds Transfer  - 10 09 11 48 53 FUND-TRANSFER NMBMobileProd Aluminum material !! From AYUBU AMOSI MALODA =&gt; KNGKONG INTERNATIONAL CO LTD</t>
  </si>
  <si>
    <t>517FTM2252530536</t>
  </si>
  <si>
    <t>TZS 30716745.18</t>
  </si>
  <si>
    <t>101 - NMB Head Office - Cash Deposit Agency banking - 1009 13 42 04 agency @50110023871@TPS900 Trx ID PS1886933995  Ter ID 5015141390   Description payment!! From KNGKONG INTERNATIONAL CO LTD =&gt; EDWARD DANIEL MURUO</t>
  </si>
  <si>
    <t>101AGD225253B52C</t>
  </si>
  <si>
    <t>TZS 31186745.18</t>
  </si>
  <si>
    <t>101 - NMB Head Office - Cash Deposit Agency banking - 1009 14 18 47 agency @21210075616@TPS900 Trx ID PS1887008132  Ter ID 2125118360   Description mrema!! From KNGKONG INTERNATIONAL CO LTD =&gt; ZEBEDAYO PETRO MKELA</t>
  </si>
  <si>
    <t>101AGD225253B6WD</t>
  </si>
  <si>
    <t>TZS 31336745.18</t>
  </si>
  <si>
    <t>101 - NMB Head Office - TIPS Payments - Ref  501-25390722777232 Received payment from 25571193798 (ALUMINIUM.   PROFILE) on 10.09.2025 16 53 33!! From BOT TIPS CLEARING ACCOUNT =&gt; KNGKONG INTERNATIONAL CO LTD</t>
  </si>
  <si>
    <t>101TPFT25253A00B</t>
  </si>
  <si>
    <t>395750.00</t>
  </si>
  <si>
    <t>TZS 31732495.18</t>
  </si>
  <si>
    <t>212 - Kibaha - Funds Transfer  - 10 09 17 15 54 FUND-TRANSFER NMBMobileProd Cement!! From VERONICA MORIS MNKAY =&gt; KNGKONG INTERNATIONAL CO LTD</t>
  </si>
  <si>
    <t>212FTM4252530520</t>
  </si>
  <si>
    <t>TZS 33212495.18</t>
  </si>
  <si>
    <t>225 - Mlimani City - Outgoing Funds Transfer - Sender's Ref  GVLVRV3B83 KNGKONG INTERNATIONAL CO LTD to GOODWILL (TANZANIA) CERAMIC CO LTD =&gt; Remittance Info  purchase</t>
  </si>
  <si>
    <t>225IBFT252530556</t>
  </si>
  <si>
    <t>TZS 212495.18</t>
  </si>
  <si>
    <t>101 - NMB Head Office - TIPS Payments - Ref  501-25759588542686 Received payment from 25571193798 (ALUMINIUM.   PROFILE) on 10.09.2025 18 10 24!! From BOT TIPS CLEARING ACCOUNT =&gt; KNGKONG INTERNATIONAL CO LTD</t>
  </si>
  <si>
    <t>101TPFT25253A1LT</t>
  </si>
  <si>
    <t>TZS 247495.18</t>
  </si>
  <si>
    <t>101 - NMB Head Office - Cash Deposit Agency banking - 1009 18 24 31 agency @21210053635@TPS900 Trx ID PS1887501897  Ter ID 2125107188   Description ambwene kibona!! From KNGKONG INTERNATIONAL CO LTD =&gt; ELIA KILUSU MOLLEL</t>
  </si>
  <si>
    <t>101AGD325253C2Q2</t>
  </si>
  <si>
    <t>1866000.00</t>
  </si>
  <si>
    <t>TZS 2113495.18</t>
  </si>
  <si>
    <t>101 - NMB Head Office - Cash Deposit Agency banking - 1009 19 21 01 agency @51710072058@TPS900 Trx ID PS1887628966  Ter ID 5175120853   Description mama kessy!! From KNGKONG INTERNATIONAL CO LTD =&gt; ESUPAT ABSALOM LAIZER</t>
  </si>
  <si>
    <t>101AGD225253E314</t>
  </si>
  <si>
    <t>TZS 2248495.18</t>
  </si>
  <si>
    <t>101 - NMB Head Office - Cash Deposit Agency banking - 1109 11 26 31 agency @52910005523@TPS900 Trx ID PS1888300092  Ter ID 5295164516   Description UPENDO FOR YOU HARDWARE!! From KNGKONG INTERNATIONAL CO LTD =&gt; OLIVA JELEMIA PETRO</t>
  </si>
  <si>
    <t>101AGD3252547989</t>
  </si>
  <si>
    <t>TZS 3833495.18</t>
  </si>
  <si>
    <t>101 - NMB Head Office - Cash Deposit Agency banking - 1109 11 36 09 agency @53110008620@TPS900 Trx ID PS1888329849  Ter ID 5315107686   Description Mark!! From KNGKONG INTERNATIONAL CO LTD =&gt; FULGENCE WILLIBARD NGEZE</t>
  </si>
  <si>
    <t>101AGD3252548833</t>
  </si>
  <si>
    <t>TZS 5553495.18</t>
  </si>
  <si>
    <t>101 - NMB Head Office - TIPS Payments - Ref  501-25692534851568 Received payment from 25571193798 (ALUMINIUM.   PROFILE) on 11.09.2025 14 01 01!! From BOT TIPS CLEARING ACCOUNT =&gt; KNGKONG INTERNATIONAL CO LTD</t>
  </si>
  <si>
    <t>101TPFT252549374</t>
  </si>
  <si>
    <t>TZS 5648495.18</t>
  </si>
  <si>
    <t>101 - NMB Head Office - Cash Deposit Agency banking - 1109 16 12 45 agency @51710072058@TPS900 Trx ID PS1888867090  Ter ID 5175120853   Description Mama kessy!! From KNGKONG INTERNATIONAL CO LTD =&gt; ESUPAT ABSALOM LAIZER</t>
  </si>
  <si>
    <t>101AGD4252546705</t>
  </si>
  <si>
    <t>TZS 9348495.18</t>
  </si>
  <si>
    <t>236 - Kurasini - Funds Transfer  - 11 09 16 20 53 FUND-TRANSFER NMBMobileProd null!! From ROZINA AROBOGAST TARIMO =&gt; KNGKONG INTERNATIONAL CO LTD</t>
  </si>
  <si>
    <t>236FTM2252540013</t>
  </si>
  <si>
    <t>TZS 9523495.18</t>
  </si>
  <si>
    <t>225 - Mlimani City - Outgoing Funds Transfer - Sender's Ref  AQ8OCCBRZO =&gt; Ultimate Beneficiary  /0150833176400 * JEEYOO SANITARY CO LTD =&gt; Remittance Info  PURCHASE</t>
  </si>
  <si>
    <t>225IBOT252540513</t>
  </si>
  <si>
    <t>TZS 9420495.18</t>
  </si>
  <si>
    <t>225 - Mlimani City - Commission on Funds Transfer - Sender's Ref  AQ8OCCBRZO =&gt; Ultimate Beneficiary  /0150833176400 * JEEYOO SANITARY CO LTD =&gt; Remittance Info  PURCHASE</t>
  </si>
  <si>
    <t>TZS 9418800.26</t>
  </si>
  <si>
    <t>225 - Mlimani City - VAT Payable on Comm and Fees - Sender's Ref  AQ8OCCBRZO =&gt; Ultimate Beneficiary  /0150833176400 * JEEYOO SANITARY CO LTD =&gt; Remittance Info  PURCHASE</t>
  </si>
  <si>
    <t>TZS 9418495.18</t>
  </si>
  <si>
    <t>225 - Mlimani City - Outgoing Funds Transfer - Sender's Ref  CCX1MI4IZ0 KNGKONG INTERNATIONAL CO LTD to GOODWILL (TANZANIA) CERAMIC CO LTD =&gt; Remittance Info  PURCHASE</t>
  </si>
  <si>
    <t>225IBFT252540058</t>
  </si>
  <si>
    <t>TZS 418495.18</t>
  </si>
  <si>
    <t>610 - Mbalizi Road - Funds Transfer  - 11 09 17 57 29 FUND-TRANSFER NMBMobileProd Tiles box 8!! From KILASI  WILFRED  RACHEL =&gt; KNGKONG INTERNATIONAL CO LTD</t>
  </si>
  <si>
    <t>610FTM2252540551</t>
  </si>
  <si>
    <t>TZS 718495.18</t>
  </si>
  <si>
    <t>255 - Kibada - Outgoing Funds Transfer - Sender's Ref  JU0GXKTFOM ANNA ONGOTA PETER to KNGKONG INTERNATIONAL CO LTD =&gt; Remittance Info  Malipo ya cement</t>
  </si>
  <si>
    <t>255IBFT252541004</t>
  </si>
  <si>
    <t>TZS 4718495.18</t>
  </si>
  <si>
    <t>101 - NMB Head Office - TIPS Payments - Ref  501-25590735504637 Received payment from 25571193798 (ALUMINIUM.   PROFILE) on 11.09.2025 18 58 09!! From BOT TIPS CLEARING ACCOUNT =&gt; KNGKONG INTERNATIONAL CO LTD</t>
  </si>
  <si>
    <t>101TPFT25254A5KV</t>
  </si>
  <si>
    <t>TZS 4916495.18</t>
  </si>
  <si>
    <t>101 - NMB Head Office - Cash Deposit Agency banking - 1109 19 17 23 agency @21210075515@TPS900 Trx ID PS1889276399  Ter ID 2125116934   Description ambwene kibona!! From KNGKONG INTERNATIONAL CO LTD =&gt; DANIEL LESALE LUKUMAI</t>
  </si>
  <si>
    <t>101AGD325254C5A9</t>
  </si>
  <si>
    <t>1246000.00</t>
  </si>
  <si>
    <t>TZS 6162495.18</t>
  </si>
  <si>
    <t>101 - NMB Head Office - TIPS Payments - Ref  003-1993993bb280e856 Received payment from 0152289371500 (JOYCE PATRICK JOHN) on 11.09.2025 19 20 09!! From BOT TIPS CLEARING ACCOUNT =&gt; KNGKONG INTERNATIONAL CO LTD</t>
  </si>
  <si>
    <t>101TPFT25254A69D</t>
  </si>
  <si>
    <t>TZS 7332495.18</t>
  </si>
  <si>
    <t>101 - NMB Head Office - Cash Deposit Agency banking - 1209 10 01 20 agency @21210075616@TPS900 Trx ID PS1889764273  Ter ID 2125118360   Description mrema!! From KNGKONG INTERNATIONAL CO LTD =&gt; ZEBEDAYO PETRO MKELA</t>
  </si>
  <si>
    <t>101AGD2252557554</t>
  </si>
  <si>
    <t>TZS 7482495.18</t>
  </si>
  <si>
    <t>101 - NMB Head Office - TIPS Payments - Ref  501-25592044535283 Received payment from 255712581721 (SAID MWAKILO) on 12.09.2025 10 02 35!! From BOT TIPS CLEARING ACCOUNT =&gt; KNGKONG INTERNATIONAL CO LTD</t>
  </si>
  <si>
    <t>101TPFT252553461</t>
  </si>
  <si>
    <t>TZS 10482495.18</t>
  </si>
  <si>
    <t>101 - NMB Head Office - Cash Deposit Agency banking - 1209 10 29 54 agency @30410037109@TPS900 Trx ID PS1889826069  Ter ID 304585620   Description denis!! From KNGKONG INTERNATIONAL CO LTD =&gt; DENIS SOSPETER REYEMAMU</t>
  </si>
  <si>
    <t>101AGD2252559993</t>
  </si>
  <si>
    <t>218000.00</t>
  </si>
  <si>
    <t>TZS 10700495.18</t>
  </si>
  <si>
    <t>101 - NMB Head Office - Cash Deposit Agency banking - 1209 10 32 49 agency @30410037109@TPS900 Trx ID PS1889832484  Ter ID 304585620   Description denis!! From KNGKONG INTERNATIONAL CO LTD =&gt; DENIS SOSPETER REYEMAMU</t>
  </si>
  <si>
    <t>101AGD1252559015</t>
  </si>
  <si>
    <t>TZS 10710495.18</t>
  </si>
  <si>
    <t>101 - NMB Head Office - Cash Deposit Agency banking - 1209 11 40 33 agency @21210049432@TPS900 Trx ID PS1889984765  Ter ID 2125112874   Description deposit!! From KNGKONG INTERNATIONAL CO LTD =&gt; RAY BOI SAIDI</t>
  </si>
  <si>
    <t>101AGD225255A5C4</t>
  </si>
  <si>
    <t>TZS 10910495.18</t>
  </si>
  <si>
    <t>101 - NMB Head Office - Cash Deposit Agency banking - 1209 13 02 57 agency @30410037109@TPS900 Trx ID PS1890160839  Ter ID 304585620   Description denis!! From KNGKONG INTERNATIONAL CO LTD =&gt; DENIS SOSPETER REYEMAMU</t>
  </si>
  <si>
    <t>101AGD125255A6F9</t>
  </si>
  <si>
    <t>TZS 10952495.18</t>
  </si>
  <si>
    <t>101 - NMB Head Office - TIPS Payments - Ref  501-25804699470975 Received payment from 255772460354 (FIDELIS IRENGO) on 12.09.2025 14 01 45!! From BOT TIPS CLEARING ACCOUNT =&gt; KNGKONG INTERNATIONAL CO LTD</t>
  </si>
  <si>
    <t>101TPFT252559855</t>
  </si>
  <si>
    <t>TZS 11162495.18</t>
  </si>
  <si>
    <t>101 - NMB Head Office - Cash Deposit Agency banking - 1209 14 14 31 agency @52810021802@TPS900 Trx ID PS1890298804  Ter ID 5285168180   Description malipo ya tailizi!! From KNGKONG INTERNATIONAL CO LTD =&gt; PAULINA NESPHORY TEMBA</t>
  </si>
  <si>
    <t>101AGD4252554869</t>
  </si>
  <si>
    <t>TZS 17887495.18</t>
  </si>
  <si>
    <t>212 - Kibaha - Funds Transfer  - 12 09 16 14 51 FUND-TRANSFER NMBMobileProd null!! From FURAHA MWANYALUKE  =&gt; KNGKONG INTERNATIONAL CO LTD</t>
  </si>
  <si>
    <t>212FTM4252550522</t>
  </si>
  <si>
    <t>TZS 18987495.18</t>
  </si>
  <si>
    <t>212 - Kibaha - Funds Transfer  - 12 09 16 17 32 FUND-TRANSFER NMBMobileProd null!! From FURAHA MWANYALUKE  =&gt; KNGKONG INTERNATIONAL CO LTD</t>
  </si>
  <si>
    <t>212FTM2252550034</t>
  </si>
  <si>
    <t>TZS 19087495.18</t>
  </si>
  <si>
    <t>212 - Kibaha - Funds Transfer  - 12 09 17 50 27 FUND-TRANSFER NMBMobileProd Malipo board !! From VERONICA MORIS MNKAY =&gt; KNGKONG INTERNATIONAL CO LTD</t>
  </si>
  <si>
    <t>212FTM4252550025</t>
  </si>
  <si>
    <t>1148000.00</t>
  </si>
  <si>
    <t>TZS 20235495.18</t>
  </si>
  <si>
    <t>101 - NMB Head Office - Cash Deposit Agency banking - 1209 17 54 43 agency @20410015793@TPS900 Trx ID PS1890734660  Ter ID 2045469368198   Description furaha m njabii!! From KNGKONG INTERNATIONAL CO LTD =&gt; RAFABI COMUNICATION</t>
  </si>
  <si>
    <t>101AGD4252557996</t>
  </si>
  <si>
    <t>TZS 24235495.18</t>
  </si>
  <si>
    <t>225 - Mlimani City - Outgoing Funds Transfer - Sender's Ref  GXZOZHQU6B KNGKONG INTERNATIONAL CO LTD to GOODWILL (TANZANIA) CERAMIC CO LTD =&gt; Remittance Info  PURCHASE</t>
  </si>
  <si>
    <t>225IBFT252550568</t>
  </si>
  <si>
    <t>20230000.00</t>
  </si>
  <si>
    <t>TZS 4005495.18</t>
  </si>
  <si>
    <t>101 - NMB Head Office - TIPS Payments - Ref  501-25390746870207 Received payment from 255712581721 (SAID MWAKILO) on 12.09.2025 18 18 01!! From BOT TIPS CLEARING ACCOUNT =&gt; KNGKONG INTERNATIONAL CO LTD</t>
  </si>
  <si>
    <t>101TPFT25255A4LD</t>
  </si>
  <si>
    <t>TZS 5725495.18</t>
  </si>
  <si>
    <t>101 - NMB Head Office - Cash Deposit Agency banking - 1209 18 51 38 agency @21210050788@TPS900 Trx ID PS1890859371  Ter ID 2125104917   Description cash!! From KNGKONG INTERNATIONAL CO LTD =&gt; SEVERA ARKADD THOMAS</t>
  </si>
  <si>
    <t>101AGD325255C5D1</t>
  </si>
  <si>
    <t>TZS 6355495.18</t>
  </si>
  <si>
    <t>101 - NMB Head Office - TIPS Payments - Ref  501-25359612047066 Received payment from 25571193798 (ALUMINIUM.   PROFILE) on 12.09.2025 20 06 23!! From BOT TIPS CLEARING ACCOUNT =&gt; KNGKONG INTERNATIONAL CO LTD</t>
  </si>
  <si>
    <t>101TPFT25255A6HI</t>
  </si>
  <si>
    <t>904200.00</t>
  </si>
  <si>
    <t>TZS 7259695.18</t>
  </si>
  <si>
    <t>212 - Kibaha - Funds Transfer  - 12 09 20 28 39 FUND-TRANSFER NMBMobileProd Cement!! From ABDALLAH HASHIM NYENDAGE =&gt; KNGKONG INTERNATIONAL CO LTD</t>
  </si>
  <si>
    <t>212FTM4252550529</t>
  </si>
  <si>
    <t>1216000.00</t>
  </si>
  <si>
    <t>TZS 8475695.18</t>
  </si>
  <si>
    <t>618 - Songea - Funds Transfer  - 13 09 10 51 08 FUND-TRANSFER NMBMobileProd null!! From LUTUFYO RODGER MWAKIGONJA =&gt; KNGKONG INTERNATIONAL CO LTD</t>
  </si>
  <si>
    <t>618FTM2252560018</t>
  </si>
  <si>
    <t>TZS 8650695.18</t>
  </si>
  <si>
    <t>101 - NMB Head Office - Cash Deposit Agency banking - 1309 10 52 46 agency @20110068756@TPS900 Trx ID PS1891445174  Ter ID 201591301   Description christina myuki!! From KNGKONG INTERNATIONAL CO LTD =&gt; PATROKILI RICHARD MASSAWE</t>
  </si>
  <si>
    <t>101AGD225256A1N1</t>
  </si>
  <si>
    <t>367000.00</t>
  </si>
  <si>
    <t>TZS 9017695.18</t>
  </si>
  <si>
    <t>101 - NMB Head Office - Funds Transfer  - 1309 13 03 03 agency @20510116625@TPS900 Trx ID PS1891701499 Ter ID 2055150747 Card No 516167******5045!! From WEJEH COMPANY LIMITED =&gt; KNGKONG INTERNATIONAL CO LTD</t>
  </si>
  <si>
    <t>101AGM4252560085</t>
  </si>
  <si>
    <t>TZS 14017695.18</t>
  </si>
  <si>
    <t>101 - NMB Head Office - Funds Transfer  - 1309 13 05 30 agency @20510116625@TPS900 Trx ID PS1891706000 Ter ID 2055150747 Card No 516167******5045!! From WEJEH COMPANY LIMITED =&gt; KNGKONG INTERNATIONAL CO LTD</t>
  </si>
  <si>
    <t>101AGM4252560599</t>
  </si>
  <si>
    <t>TZS 16757695.18</t>
  </si>
  <si>
    <t>101 - NMB Head Office - Cash Deposit Agency banking - 1309 13 15 01 agency @21210094900@TPS900 Trx ID PS1891723416  Ter ID 2125156268   Description weka!! From KNGKONG INTERNATIONAL CO LTD =&gt; PETER MELKIOR SHIRIMA</t>
  </si>
  <si>
    <t>101AGD325256A41H</t>
  </si>
  <si>
    <t>TZS 18257695.18</t>
  </si>
  <si>
    <t>212 - Kibaha - Funds Transfer  - 13 09 13 28 04 FUND-TRANSFER NMBMobileProd Salio!! From 5 STAR SS HARDWARE AND TIMBER SUPPLIES =&gt; KNGKONG INTERNATIONAL CO LTD</t>
  </si>
  <si>
    <t>212FTM4252560519</t>
  </si>
  <si>
    <t>TZS 19777695.18</t>
  </si>
  <si>
    <t>101 - NMB Head Office - Cash Deposit Agency banking - 1309 14 30 14 agency @21210050788@TPS900 Trx ID PS1891857271  Ter ID 2125104917   Description cash!! From KNGKONG INTERNATIONAL CO LTD =&gt; SEVERA ARKADD THOMAS</t>
  </si>
  <si>
    <t>101AGD225256C20J</t>
  </si>
  <si>
    <t>TZS 19981695.18</t>
  </si>
  <si>
    <t>201 - Bank House - Funds Transfer  - 13 09 16 05 09 FUND-TRANSFER NMBMobileProd null!! From YOHANA, JACOB BUKHAY =&gt; KNGKONG INTERNATIONAL CO LTD</t>
  </si>
  <si>
    <t>201FTM2252560105</t>
  </si>
  <si>
    <t>TZS 20205695.18</t>
  </si>
  <si>
    <t>101 - NMB Head Office - Cash Deposit Agency banking - 1309 16 17 18 agency @53110003522@TPS900 Trx ID PS1892032320  Ter ID 5315429671051   Description JULIUS!! From KNGKONG INTERNATIONAL CO LTD =&gt; MOHAMED JUMA KHAMIS</t>
  </si>
  <si>
    <t>101AGD325256B3UA</t>
  </si>
  <si>
    <t>604000.00</t>
  </si>
  <si>
    <t>TZS 20809695.18</t>
  </si>
  <si>
    <t>212 - Kibaha - Funds Transfer  - 13 09 16 23 55 FUND-TRANSFER NMBMobileProd Bati!! From HERODE HARLOD STEPHEN =&gt; KNGKONG INTERNATIONAL CO LTD</t>
  </si>
  <si>
    <t>212FTM4252560522</t>
  </si>
  <si>
    <t>1462500.00</t>
  </si>
  <si>
    <t>TZS 22272195.18</t>
  </si>
  <si>
    <t>101 - NMB Head Office - Cash Deposit Agency banking - 1309 17 52 55 agency @53010008941@TPS900 Trx ID PS1892205485  Ter ID 530556701   Description ayubu!! From KNGKONG INTERNATIONAL CO LTD =&gt; FERUZI MAULIDI KAYEBA</t>
  </si>
  <si>
    <t>101AGD325256C078</t>
  </si>
  <si>
    <t>1828500.00</t>
  </si>
  <si>
    <t>TZS 24100695.18</t>
  </si>
  <si>
    <t>255 - Kibada - Outgoing Funds Transfer - Sender's Ref  U38RP575EO ANNA ONGOTA PETER to KNGKONG INTERNATIONAL CO LTD =&gt; Remittance Info  Malipo ya cement</t>
  </si>
  <si>
    <t>255IBFT252560002</t>
  </si>
  <si>
    <t>TZS 29100695.18</t>
  </si>
  <si>
    <t>101 - NMB Head Office - Cash Deposit Agency banking - 1309 19 32 55 agency @21210049660@TPS900 Trx ID PS1892426916  Ter ID 2125112094   Description GRACE!! From KNGKONG INTERNATIONAL CO LTD =&gt; NICODEMUS ALEX MTENGA</t>
  </si>
  <si>
    <t>101AGD325256C51R</t>
  </si>
  <si>
    <t>TZS 30620695.18</t>
  </si>
  <si>
    <t>101 - NMB Head Office - Cash Deposit Agency banking - 1409 08 12 48 agency @50510114987@TPS900 Trx ID PS1892679938  Ter ID 5055135647   Description kuweka!! From KNGKONG INTERNATIONAL CO LTD =&gt; RASULI MUSA ABEID</t>
  </si>
  <si>
    <t>101AGD3252570067</t>
  </si>
  <si>
    <t>TZS 31740695.18</t>
  </si>
  <si>
    <t>101 - NMB Head Office - Cash Deposit Agency banking - 1409 09 03 59 agency @50510114987@TPS900 Trx ID PS1892713595  Ter ID 5055135647   Description kuweka!! From KNGKONG INTERNATIONAL CO LTD =&gt; RASULI MUSA ABEID</t>
  </si>
  <si>
    <t>101AGD2252572048</t>
  </si>
  <si>
    <t>377000.00</t>
  </si>
  <si>
    <t>TZS 32117695.18</t>
  </si>
  <si>
    <t>101 - NMB Head Office - TIPS Payments - Ref  003-19946fd4734f9b9e Received payment from 01J1076611500 (RASHID KASSIM MSINDE) on 14.09.2025 09 50 30!! From BOT TIPS CLEARING ACCOUNT =&gt; KNGKONG INTERNATIONAL CO LTD</t>
  </si>
  <si>
    <t>101TPFT252572162</t>
  </si>
  <si>
    <t>3950000.00</t>
  </si>
  <si>
    <t>TZS 36067695.18</t>
  </si>
  <si>
    <t>225 - Mlimani City - Outgoing Funds Transfer - Sender's Ref  VGE7UI3YDQ =&gt; Ultimate Beneficiary  /0150833176400 * JEEYOO SANITARY  CO LTD =&gt; Remittance Info  PURCHASE</t>
  </si>
  <si>
    <t>225IBOT252570502</t>
  </si>
  <si>
    <t>1268000.00</t>
  </si>
  <si>
    <t>TZS 34799695.18</t>
  </si>
  <si>
    <t>225 - Mlimani City - Commission on Funds Transfer - Sender's Ref  VGE7UI3YDQ =&gt; Ultimate Beneficiary  /0150833176400 * JEEYOO SANITARY  CO LTD =&gt; Remittance Info  PURCHASE</t>
  </si>
  <si>
    <t>TZS 34798000.26</t>
  </si>
  <si>
    <t>225 - Mlimani City - VAT Payable on Comm and Fees - Sender's Ref  VGE7UI3YDQ =&gt; Ultimate Beneficiary  /0150833176400 * JEEYOO SANITARY  CO LTD =&gt; Remittance Info  PURCHASE</t>
  </si>
  <si>
    <t>TZS 34797695.18</t>
  </si>
  <si>
    <t>101 - NMB Head Office - Cash Deposit Agency banking - 1409 15 34 58 agency @24010015761@TPS900 Trx ID PS1893209780  Ter ID 2405146819   Description Mbalan!! From KNGKONG INTERNATIONAL CO LTD =&gt; JAMES DICKSON SEMGOMBA</t>
  </si>
  <si>
    <t>101AGD225257C0AJ</t>
  </si>
  <si>
    <t>347000.00</t>
  </si>
  <si>
    <t>TZS 35144695.18</t>
  </si>
  <si>
    <t>101 - NMB Head Office - Cash Deposit Agency banking - 1409 18 22 20 agency @53010000270@TPS900 Trx ID PS1893452357  Ter ID 5305469468238   Description AGNESS PETER!! From KNGKONG INTERNATIONAL CO LTD =&gt; KIYUMBU BAKARI KIYUMBU</t>
  </si>
  <si>
    <t>101AGD325257A3ZG</t>
  </si>
  <si>
    <t>1859000.00</t>
  </si>
  <si>
    <t>TZS 37003695.18</t>
  </si>
  <si>
    <t>517 - Mazengo - Funds Transfer  - 15 09 09 33 07 FUND-TRANSFER NMBMobileProd Malipo !! From FRED COSI MIHO =&gt; KNGKONG INTERNATIONAL CO LTD</t>
  </si>
  <si>
    <t>517FTM4252580507</t>
  </si>
  <si>
    <t>3825000.00</t>
  </si>
  <si>
    <t>TZS 40828695.18</t>
  </si>
  <si>
    <t>212 - Kibaha - Outgoing Funds Transfer - Sender's Ref  CRW2QCD259 SIBSTONE COMPANY LIMITED to KNGKONG INTERNATIONAL CO LTD =&gt; Remittance Info  cement</t>
  </si>
  <si>
    <t>212IBFT252580502</t>
  </si>
  <si>
    <t>TZS 40978695.18</t>
  </si>
  <si>
    <t>101 - NMB Head Office - Cash Deposit Agency banking - 1509 11 05 19 agency @51710071029@TPS900 Trx ID PS1894194504  Ter ID 5175113788   Description Marick Tarimo!! From KNGKONG INTERNATIONAL CO LTD =&gt; HENDRY GASPER MTEI</t>
  </si>
  <si>
    <t>101AGD5252580948</t>
  </si>
  <si>
    <t>TZS 60978695.18</t>
  </si>
  <si>
    <t>101 - NMB Head Office - Cash Deposit Agency banking - 1509 11 06 24 agency @51710071029@TPS900 Trx ID PS1894197345  Ter ID 5175113788   Description Marick Tarimo!! From KNGKONG INTERNATIONAL CO LTD =&gt; HENDRY GASPER MTEI</t>
  </si>
  <si>
    <t>101AGD3252588933</t>
  </si>
  <si>
    <t>TZS 61878695.18</t>
  </si>
  <si>
    <t>212 - Kibaha - Cash Deposit - AGNITHA PAUL!! From KNGKONG INTERNATIONAL CO LTD</t>
  </si>
  <si>
    <t>212CHDP252580542</t>
  </si>
  <si>
    <t>1693000.00</t>
  </si>
  <si>
    <t>TZS 63571695.18</t>
  </si>
  <si>
    <t>225 - Mlimani City - Outgoing Funds Transfer - Sender's Ref  GWX101742908923 =&gt; Ultimate Beneficiary  /9921134701 * TRA-CDR-Commissioner for Domestic R * P.O BOX  1010 * Dar es Salaam =&gt; Remittance Info  /ROC/998421669079</t>
  </si>
  <si>
    <t>225FTGP252580501</t>
  </si>
  <si>
    <t>29423.73</t>
  </si>
  <si>
    <t>TZS 63542271.45</t>
  </si>
  <si>
    <t>101 - NMB Head Office - Cash Deposit Agency banking - 1509 13 08 30 agency @52910005523@TPS900 Trx ID PS1894492794  Ter ID 5295164516   Description UPENDO FOR YOU HARDWARE!! From KNGKONG INTERNATIONAL CO LTD =&gt; OLIVA JELEMIA PETRO</t>
  </si>
  <si>
    <t>101AGD225258C7ME</t>
  </si>
  <si>
    <t>485500.00</t>
  </si>
  <si>
    <t>TZS 64027771.45</t>
  </si>
  <si>
    <t>437 - Mkinga - Funds Transfer  - 15 09 13 55 31 FUND-TRANSFER NMBMobileProd null!! From DAVID YUDA MGAVILWA =&gt; KNGKONG INTERNATIONAL CO LTD</t>
  </si>
  <si>
    <t>437FTM4252580002</t>
  </si>
  <si>
    <t>TZS 68527771.45</t>
  </si>
  <si>
    <t>101 - NMB Head Office - Cash Deposit Agency banking - 1509 14 16 28 agency @52910003896@TPS900 Trx ID PS1894642221  Ter ID 5295123321   Description dorcas co ltd!! From KNGKONG INTERNATIONAL CO LTD =&gt; DORCAS COMPANY LIMITED</t>
  </si>
  <si>
    <t>101AGD4252585909</t>
  </si>
  <si>
    <t>TZS 73927771.45</t>
  </si>
  <si>
    <t>528 - Chamwino - Funds Transfer  - 15 09 14 57 29 FUND-TRANSFER NMBMobileProd Anitha pay!! From MWANAIDI STEPHANO KATOKE =&gt; KNGKONG INTERNATIONAL CO LTD</t>
  </si>
  <si>
    <t>528FTM4252580506</t>
  </si>
  <si>
    <t>3565000.00</t>
  </si>
  <si>
    <t>TZS 77492771.45</t>
  </si>
  <si>
    <t>101 - NMB Head Office - Cash Deposit Agency banking - 1509 15 02 07 agency @50510069635@TPS900 Trx ID PS1894738147  Ter ID 5055123602   Description scating d12001 box 15!! From KNGKONG INTERNATIONAL CO LTD =&gt; ESTHER EPAPHRA MELLA</t>
  </si>
  <si>
    <t>101AGD325258B4A7</t>
  </si>
  <si>
    <t>622500.00</t>
  </si>
  <si>
    <t>TZS 78115271.45</t>
  </si>
  <si>
    <t>505 - Dodoma - Funds Transfer  - 15 09 17 14 23 FUND-TRANSFER NMBMobileProd null!! From JULIANA JOHN PATRICK =&gt; KNGKONG INTERNATIONAL CO LTD</t>
  </si>
  <si>
    <t>505FTM4252580545</t>
  </si>
  <si>
    <t>TZS 79560271.45</t>
  </si>
  <si>
    <t>225 - Mlimani City - Outgoing Funds Transfer - Sender's Ref  2F9NFWGCZY KNGKONG INTERNATIONAL CO LTD to GLOBAL ALUMINIUM LIMITED =&gt; Remittance Info  purchase</t>
  </si>
  <si>
    <t>225IBFT252580558</t>
  </si>
  <si>
    <t>TZS 29560271.45</t>
  </si>
  <si>
    <t>225 - Mlimani City - Outgoing Funds Transfer - Sender's Ref  ONNO0PQ4SO KNGKONG INTERNATIONAL CO LTD to GOODWILL (TANZANIA) CERAMIC CO LTD =&gt; Remittance Info  purchase</t>
  </si>
  <si>
    <t>225IBFT252580075</t>
  </si>
  <si>
    <t>TZS 560271.45</t>
  </si>
  <si>
    <t>101 - NMB Head Office - TIPS Payments - Ref  501-25704730700205 Received payment from 25571193798 (ALUMINIUM.   PROFILE) on 15.09.2025 18 20 37!! From BOT TIPS CLEARING ACCOUNT =&gt; KNGKONG INTERNATIONAL CO LTD</t>
  </si>
  <si>
    <t>101TPFT25258A5IO</t>
  </si>
  <si>
    <t>1245500.00</t>
  </si>
  <si>
    <t>TZS 1805771.45</t>
  </si>
  <si>
    <t>101 - NMB Head Office - Cash Deposit Agency banking - 1509 18 24 38 agency @51710082057@TPS900 Trx ID PS1895217041  Ter ID 5175133720   Description deposit!! From KNGKONG INTERNATIONAL CO LTD =&gt; CHAMI SHOP</t>
  </si>
  <si>
    <t>101AGD325258C7PP</t>
  </si>
  <si>
    <t>1102500.00</t>
  </si>
  <si>
    <t>TZS 2908271.45</t>
  </si>
  <si>
    <t>101 - NMB Head Office - TIPS Payments - Ref  003-1994e0048bfe09d3 Received payment from 0152709833900 (NEEMA JOHN PATRICK) on 15.09.2025 18 31 08!! From BOT TIPS CLEARING ACCOUNT =&gt; KNGKONG INTERNATIONAL CO LTD</t>
  </si>
  <si>
    <t>101TPFT25258A5OY</t>
  </si>
  <si>
    <t>TZS 4478271.45</t>
  </si>
  <si>
    <t>101 - NMB Head Office - Cash Deposit Agency banking - 1509 19 18 13 agency @53010022719@TPS900 Trx ID PS1895371154  Ter ID 5305124272   Description kuweka!! From KNGKONG INTERNATIONAL CO LTD =&gt; JOSHUA GREGORY PUNGU</t>
  </si>
  <si>
    <t>101AGD325258D30S</t>
  </si>
  <si>
    <t>TZS 5678271.45</t>
  </si>
  <si>
    <t>101 - NMB Head Office - Cash Deposit Agency banking - 1509 19 51 13 agency @53110008620@TPS900 Trx ID PS1895462787  Ter ID 5315107686   Description Marki!! From KNGKONG INTERNATIONAL CO LTD =&gt; FULGENCE WILLIBARD NGEZE</t>
  </si>
  <si>
    <t>101AGD425258A1D6</t>
  </si>
  <si>
    <t>TZS 13678271.45</t>
  </si>
  <si>
    <t>101 - NMB Head Office - TIPS Payments - Ref  506-3649866652 Received payment from 255622284501 (PANCRAS PEREUS MTABAZI) on 16.09.2025 08 03 22!! From BOT TIPS CLEARING ACCOUNT =&gt; KNGKONG INTERNATIONAL CO LTD</t>
  </si>
  <si>
    <t>101TPFT252590256</t>
  </si>
  <si>
    <t>540500.00</t>
  </si>
  <si>
    <t>TZS 14218771.45</t>
  </si>
  <si>
    <t>618 - Songea - Funds Transfer  - 16 09 09 56 08 FUND-TRANSFER NMBMobileProd Payment !! From NEEMA RAMADHANI MSAFIRI =&gt; KNGKONG INTERNATIONAL CO LTD</t>
  </si>
  <si>
    <t>618FTM4252590504</t>
  </si>
  <si>
    <t>1669000.00</t>
  </si>
  <si>
    <t>TZS 15887771.45</t>
  </si>
  <si>
    <t>101 - NMB Head Office - Cash Deposit Agency banking - 1609 10 05 39 agency @50510114987@TPS900 Trx ID PS1895925452  Ter ID 5055135647   Description kuweka!! From KNGKONG INTERNATIONAL CO LTD =&gt; RASULI MUSA ABEID</t>
  </si>
  <si>
    <t>101AGD3252594637</t>
  </si>
  <si>
    <t>1965000.00</t>
  </si>
  <si>
    <t>TZS 17852771.45</t>
  </si>
  <si>
    <t>101 - NMB Head Office - Cash Deposit Agency banking - 1609 10 38 40 agency @23710035013@TPS900 Trx ID PS1895999934  Ter ID 2375132562   Description mjema!! From KNGKONG INTERNATIONAL CO LTD =&gt; ELISHA DANI NYALUSAI</t>
  </si>
  <si>
    <t>101AGD3252596584</t>
  </si>
  <si>
    <t>TZS 19372771.45</t>
  </si>
  <si>
    <t>101 - NMB Head Office - Cash Deposit Agency banking - 1609 13 27 16 agency @50110014069@TPS900 Trx ID PS1896380386  Ter ID 5015111009   Description selemani!! From KNGKONG INTERNATIONAL CO LTD =&gt; DONALD MATHEW DAUDI</t>
  </si>
  <si>
    <t>101AGD225259C1R7</t>
  </si>
  <si>
    <t>TZS 19822771.45</t>
  </si>
  <si>
    <t>101 - NMB Head Office - Cash Deposit Agency banking - 1609 14 39 34 agency @51710008031@TPS900 Trx ID PS1896523046  Ter ID 5175469453617   Description selina!! From KNGKONG INTERNATIONAL CO LTD =&gt; JAPHET PHILIP SWAI-DIRECT AGENCY</t>
  </si>
  <si>
    <t>101AGD5252592389</t>
  </si>
  <si>
    <t>9365000.00</t>
  </si>
  <si>
    <t>TZS 29187771.45</t>
  </si>
  <si>
    <t>101 - NMB Head Office - Cash Deposit Agency banking - 1609 14 39 47 agency @51710056790@TPS900 Trx ID PS1896523470  Ter ID 5175107024   Description EKAD COMPANY!! From KNGKONG INTERNATIONAL CO LTD =&gt; GLORY JAPHET KAVISHE</t>
  </si>
  <si>
    <t>101AGD325259B0SF</t>
  </si>
  <si>
    <t>TZS 30647771.45</t>
  </si>
  <si>
    <t>101 - NMB Head Office - Cash Deposit Agency banking - 1609 14 45 58 agency @50510127212@TPS900 Trx ID PS1896535666  Ter ID 5055160655   Description joyce!! From KNGKONG INTERNATIONAL CO LTD =&gt; SWEETBERTH KIULA MINJA</t>
  </si>
  <si>
    <t>101AGD325259B0XV</t>
  </si>
  <si>
    <t>2570000.00</t>
  </si>
  <si>
    <t>TZS 33217771.45</t>
  </si>
  <si>
    <t>101 - NMB Head Office - Cash Deposit Agency banking - 1609 14 51 41 agency @50510100903@TPS900 Trx ID PS1896546878  Ter ID 5055107014   Description FESTO!! From KNGKONG INTERNATIONAL CO LTD =&gt; HERIELI ALEN MOSHA</t>
  </si>
  <si>
    <t>101AGD5252592503</t>
  </si>
  <si>
    <t>TZS 43217771.45</t>
  </si>
  <si>
    <t>101 - NMB Head Office - Cash Deposit Agency banking - 1609 14 52 18 agency @50510100903@TPS900 Trx ID PS1896547765  Ter ID 5055107014   Description FESTO!! From KNGKONG INTERNATIONAL CO LTD =&gt; HERIELI ALEN MOSHA</t>
  </si>
  <si>
    <t>101AGD4252595750</t>
  </si>
  <si>
    <t>6175000.00</t>
  </si>
  <si>
    <t>TZS 49392771.45</t>
  </si>
  <si>
    <t>992410166404</t>
  </si>
  <si>
    <t>225 - Mlimani City - Utility Payments - 25-09-16 15 26 53 IB GEPG_PAY 992410166404 Phone Number 0756434154 Name KINGKONG INTERNATIONAL COMPANY LIMITED| GWX101744862154!992410166404! From KNGKONG INTERNATIONAL CO LTD =&gt; KIBAHA TOWN COUNCIL O</t>
  </si>
  <si>
    <t>225UTLP252590704</t>
  </si>
  <si>
    <t>TZS 47992771.45</t>
  </si>
  <si>
    <t>206 - Morogoro Road - Funds Transfer  - 16 09 15 44 05 FUND-TRANSFER NMBMobileProd null!! From COSTANTINE MARCEL SHANGE =&gt; KNGKONG INTERNATIONAL CO LTD</t>
  </si>
  <si>
    <t>206FTM4252590521</t>
  </si>
  <si>
    <t>TZS 49378771.45</t>
  </si>
  <si>
    <t>101 - NMB Head Office - TIPS Payments - Ref  501-25790894694607 Received payment from 25571193798 (ALUMINIUM.   PROFILE) on 16.09.2025 16 30 19!! From BOT TIPS CLEARING ACCOUNT =&gt; KNGKONG INTERNATIONAL CO LTD</t>
  </si>
  <si>
    <t>101TPFT25259A2N6</t>
  </si>
  <si>
    <t>TZS 49468771.45</t>
  </si>
  <si>
    <t>212 - Kibaha - Funds Transfer  - 16 09 16 30 49 FUND-TRANSFER NMBMobileProd Malipo ya body!! From SERVACE JOHN NGOWI =&gt; KNGKONG INTERNATIONAL CO LTD</t>
  </si>
  <si>
    <t>212FTM4252590028</t>
  </si>
  <si>
    <t>TZS 50868771.45</t>
  </si>
  <si>
    <t>101 - NMB Head Office - TIPS Payments - Ref  003-19952c4956661ba8 Received payment from 0152923276900 (MWAMVUA RAJABU AMANI) on 16.09.2025 16 44 03!! From BOT TIPS CLEARING ACCOUNT =&gt; KNGKONG INTERNATIONAL CO LTD</t>
  </si>
  <si>
    <t>101TPFT25259A2TC</t>
  </si>
  <si>
    <t>TZS 52368771.45</t>
  </si>
  <si>
    <t>101 - NMB Head Office - TIPS Payments - Ref  501-25984262260449 Received payment from 25571193798 (ALUMINIUM.   PROFILE) on 16.09.2025 17 52 25!! From BOT TIPS CLEARING ACCOUNT =&gt; KNGKONG INTERNATIONAL CO LTD</t>
  </si>
  <si>
    <t>101TPFT25259A4BE</t>
  </si>
  <si>
    <t>411000.00</t>
  </si>
  <si>
    <t>TZS 52779771.45</t>
  </si>
  <si>
    <t>101 - NMB Head Office - Cash Deposit Agency banking - 1609 18 33 03 agency @52810021802@TPS900 Trx ID PS1896984712  Ter ID 5285168180   Description malipo ya tailiz!! From KNGKONG INTERNATIONAL CO LTD =&gt; PAULINA NESPHORY TEMBA</t>
  </si>
  <si>
    <t>101AGD325259C412</t>
  </si>
  <si>
    <t>TZS 54799771.45</t>
  </si>
  <si>
    <t>212 - Kibaha - Funds Transfer  - 16 09 20 22 57 FUND-TRANSFER NMBMobileProd null!! From FELIX JELEMIA MWALUGALA =&gt; KNGKONG INTERNATIONAL CO LTD</t>
  </si>
  <si>
    <t>212FTM4252590037</t>
  </si>
  <si>
    <t>TZS 58799771.45</t>
  </si>
  <si>
    <t>101 - NMB Head Office - TIPS Payments - Ref  003-19954164a3d1a9b3 Received payment from 0150839721201 (KIKIAFRICA COMPANY LTD) on 16.09.2025 22 52 53!! From BOT TIPS CLEARING ACCOUNT =&gt; KNGKONG INTERNATIONAL CO LTD</t>
  </si>
  <si>
    <t>101TPFT25259B1DL</t>
  </si>
  <si>
    <t>TZS 64799771.45</t>
  </si>
  <si>
    <t>998355101860</t>
  </si>
  <si>
    <t>225 - Mlimani City - Utility Payments - 25-09-17 11 27 32 IB GEPG_PAY 998355101860 Phone Number  Name KINGKONG INTERNATIONAL COMPANY LIMITED| GWX101746097903!998355101860! From KNGKONG INTERNATIONAL CO LTD =&gt; Comm for Customs and Excise - G</t>
  </si>
  <si>
    <t>225UTLP252601191</t>
  </si>
  <si>
    <t>24081776.00</t>
  </si>
  <si>
    <t>TZS 40717995.45</t>
  </si>
  <si>
    <t>101 - NMB Head Office - TIPS Payments - Ref  504-APCTZ184589737275904 Received payment from 255782985984 (HASHIM NYENDAGE) on 17.09.2025 12 10 17!! From BOT TIPS CLEARING ACCOUNT =&gt; KNGKONG INTERNATIONAL CO LTD</t>
  </si>
  <si>
    <t>101TPFT252607120</t>
  </si>
  <si>
    <t>TZS 41477995.45</t>
  </si>
  <si>
    <t>101 - NMB Head Office - Cash Deposit Agency banking - 1709 13 43 22 agency @52910005523@TPS900 Trx ID PS1898064005  Ter ID 5295164516   Description UPENDO FOR YOU HARDWARE!! From KNGKONG INTERNATIONAL CO LTD =&gt; OLIVA JELEMIA PETRO</t>
  </si>
  <si>
    <t>101AGD4252604569</t>
  </si>
  <si>
    <t>4095000.00</t>
  </si>
  <si>
    <t>TZS 45572995.45</t>
  </si>
  <si>
    <t>101 - NMB Head Office - TIPS Payments - Ref  015-DT25091719619226 Received payment from 035213025210 (MUHUSINI LUKWELO) on 17.09.2025 14 32 34!! From BOT TIPS CLEARING ACCOUNT =&gt; KNGKONG INTERNATIONAL CO LTD</t>
  </si>
  <si>
    <t>101TPFT252609532</t>
  </si>
  <si>
    <t>TZS 46082995.45</t>
  </si>
  <si>
    <t>101 - NMB Head Office - Incoming Funds Transfer - Sender's Ref  P250917C00001015 =&gt; Ordering Customer  0010055869 * TAIFA GAS TANZANIA LIMITED =&gt; Remittance Info  /Internet Banking * /P01 * /CTIS252600491798 Supplier or Vendo</t>
  </si>
  <si>
    <t>101FTIT252603411</t>
  </si>
  <si>
    <t>TZS 48942995.45</t>
  </si>
  <si>
    <t>101 - NMB Head Office - Cash Deposit Agency banking - 1709 15 11 21 agency @21110054568@TPS900 Trx ID PS1898220963  Ter ID 2115136580   Description junior!! From KNGKONG INTERNATIONAL CO LTD =&gt; MARIAM BABU POPATI</t>
  </si>
  <si>
    <t>101AGD4252606132</t>
  </si>
  <si>
    <t>TZS 53652995.45</t>
  </si>
  <si>
    <t>101 - NMB Head Office - TIPS Payments - Ref  501-25992105870953 Received payment from 25571230581 (DODOMA TURK COMPANY LTD) on 17.09.2025 15 34 58!! From BOT TIPS CLEARING ACCOUNT =&gt; KNGKONG INTERNATIONAL CO LTD</t>
  </si>
  <si>
    <t>101TPFT25260A20H</t>
  </si>
  <si>
    <t>TZS 53748995.45</t>
  </si>
  <si>
    <t>520 - UDOM - Funds Transfer  - 17 09 15 54 31 FUND-TRANSFER NMBMobileProd null!! From JAMES EMMANUELY MATULANGA =&gt; KNGKONG INTERNATIONAL CO LTD</t>
  </si>
  <si>
    <t>520FTM2252601063</t>
  </si>
  <si>
    <t>TZS 53837995.45</t>
  </si>
  <si>
    <t>101 - NMB Head Office - Incoming Funds Transfer - Sender's Ref  TZ1OL250917025KE =&gt; Ordering Customer  0106092146800 * STECOL CORPORATION =&gt; Remittance Info  OTHERS</t>
  </si>
  <si>
    <t>101FTIT252604202</t>
  </si>
  <si>
    <t>TZS 60137995.45</t>
  </si>
  <si>
    <t>101 - NMB Head Office - Cash Deposit Agency banking - 1709 17 11 47 agency @52910005523@TPS900 Trx ID PS1898449977  Ter ID 5295164516   Description UPEBDO FOR YOY HARDWARE!! From KNGKONG INTERNATIONAL CO LTD =&gt; OLIVA JELEMIA PETRO</t>
  </si>
  <si>
    <t>101AGD325260B5XI</t>
  </si>
  <si>
    <t>TZS 61197995.45</t>
  </si>
  <si>
    <t>101 - NMB Head Office - TIPS Payments - Ref  501-25190804645067 Received payment from 25571230581 (DODOMA TURK COMPANY LTD) on 17.09.2025 17 25 28!! From BOT TIPS CLEARING ACCOUNT =&gt; KNGKONG INTERNATIONAL CO LTD</t>
  </si>
  <si>
    <t>101TPFT25260A44E</t>
  </si>
  <si>
    <t>TZS 61333995.45</t>
  </si>
  <si>
    <t>101 - NMB Head Office - TIPS Payments - Ref  003-199581e20401b90d Received payment from 01J2027638200 (AGNES AMEDEUS KESSY) on 17.09.2025 17 39 56!! From BOT TIPS CLEARING ACCOUNT =&gt; KNGKONG INTERNATIONAL CO LTD</t>
  </si>
  <si>
    <t>101TPFT25260A4CO</t>
  </si>
  <si>
    <t>TZS 61383995.45</t>
  </si>
  <si>
    <t>101 - NMB Head Office - Cash Deposit Agency banking - 1709 17 48 58 agency @21210094900@TPS900 Trx ID PS1898530553  Ter ID 2125156268   Description VANA SHOP!! From KNGKONG INTERNATIONAL CO LTD =&gt; PETER MELKIOR SHIRIMA</t>
  </si>
  <si>
    <t>101AGD325260B78W</t>
  </si>
  <si>
    <t>TZS 62883995.45</t>
  </si>
  <si>
    <t>101 - NMB Head Office - TIPS Payments - Ref  503-CIH6K4S9Z8C Received payment from 255766764871 (CELINA NYONI) on 17.09.2025 17 54 16!! From BOT TIPS CLEARING ACCOUNT =&gt; KNGKONG INTERNATIONAL CO LTD</t>
  </si>
  <si>
    <t>101TPFT25260A4XH</t>
  </si>
  <si>
    <t>TZS 63268995.45</t>
  </si>
  <si>
    <t>255 - Kibada - Outgoing Funds Transfer - Sender's Ref  CTOM0PV8MT ANNA ONGOTA PETER to KNGKONG INTERNATIONAL CO LTD =&gt; Remittance Info  Malipo ya cement</t>
  </si>
  <si>
    <t>255IBFT252601006</t>
  </si>
  <si>
    <t>TZS 67268995.45</t>
  </si>
  <si>
    <t>212 - Kibaha - Funds Transfer  - 17 09 20 39 17 FUND-TRANSFER NMBMobileProd null!! From FELIX JELEMIA MWALUGALA =&gt; KNGKONG INTERNATIONAL CO LTD</t>
  </si>
  <si>
    <t>212FTM4252600050</t>
  </si>
  <si>
    <t>TZS 68368995.45</t>
  </si>
  <si>
    <t>101 - NMB Head Office - Cash Deposit Agency banking - 1709 21 08 12 agency @50510039352@TPS900 Trx ID PS1898950489  Ter ID 5055397693866   Description AKIBA!! From KNGKONG INTERNATIONAL CO LTD =&gt; CHIKU MLENZI HAMISI</t>
  </si>
  <si>
    <t>101AGD225260G06A</t>
  </si>
  <si>
    <t>TZS 68464995.45</t>
  </si>
  <si>
    <t>101 - NMB Head Office - TIPS Payments - Ref  003-1995b646b1a5a9da Received payment from 0152971132100 (PAULO MATHEW MSAMBWA) on 18.09.2025 08 55 33!! From BOT TIPS CLEARING ACCOUNT =&gt; KNGKONG INTERNATIONAL CO LTD</t>
  </si>
  <si>
    <t>101TPFT252612258</t>
  </si>
  <si>
    <t>1247000.00</t>
  </si>
  <si>
    <t>TZS 69711995.45</t>
  </si>
  <si>
    <t>212 - Kibaha - Funds Transfer  - 18 09 10 17 18 FUND-TRANSFER NMBMobileProd null!! From FURAHA MWANYALUKE  =&gt; KNGKONG INTERNATIONAL CO LTD</t>
  </si>
  <si>
    <t>212FTM3252610507</t>
  </si>
  <si>
    <t>TZS 70511995.45</t>
  </si>
  <si>
    <t>101 - NMB Head Office - Cash Deposit Agency banking - 1809 10 53 47 agency @61910089827@TPS900 Trx ID PS1899339385  Ter ID 6195168072   Description madema hware co ltd!! From KNGKONG INTERNATIONAL CO LTD =&gt; ALFRED MARTIN BASSU</t>
  </si>
  <si>
    <t>101AGD4252611753</t>
  </si>
  <si>
    <t>TZS 75811995.45</t>
  </si>
  <si>
    <t>101 - NMB Head Office - Cash Deposit Agency banking - 1809 10 55 35 agency @61910048942@TPS900 Trx ID PS1899343120  Ter ID 6195469374699   Description madema hware coltd!! From KNGKONG INTERNATIONAL CO LTD =&gt; ALFRED MARTIN BASSU</t>
  </si>
  <si>
    <t>101AGD4252611292</t>
  </si>
  <si>
    <t>TZS 80811995.45</t>
  </si>
  <si>
    <t>225 - Mlimani City - Outgoing Funds Transfer - Sender's Ref  GWX101747757978 =&gt; Ultimate Beneficiary  /9921130601 * TRA-Commissioner for Customs and Ex * P.O BOX  1010 * Dar es Salaam =&gt; Remittance Info  /ROC/998355105218</t>
  </si>
  <si>
    <t>225FTGP252610004</t>
  </si>
  <si>
    <t>73110450.00</t>
  </si>
  <si>
    <t>TZS 7701545.45</t>
  </si>
  <si>
    <t>101 - NMB Head Office - Cash Deposit Agency banking - 1809 14 31 30 agency @50510100903@TPS900 Trx ID PS1899756554  Ter ID 5055107014   Description EDISON!! From KNGKONG INTERNATIONAL CO LTD =&gt; HERIELI ALEN MOSHA</t>
  </si>
  <si>
    <t>101AGD5252611982</t>
  </si>
  <si>
    <t>15155000.00</t>
  </si>
  <si>
    <t>TZS 22856545.45</t>
  </si>
  <si>
    <t>212 - Kibaha - Outgoing Funds Transfer - Sender's Ref  WSE1Q8RXSD SIBSTONE COMPANY LIMITED to KNGKONG INTERNATIONAL CO LTD =&gt; Remittance Info  cement</t>
  </si>
  <si>
    <t>212IBFT252610522</t>
  </si>
  <si>
    <t>TZS 23166545.45</t>
  </si>
  <si>
    <t>101 - NMB Head Office - Cash Deposit Agency banking - 1809 15 32 07 agency @53010022719@TPS900 Trx ID PS1899860793  Ter ID 5305124272   Description kuweka!! From KNGKONG INTERNATIONAL CO LTD =&gt; JOSHUA GREGORY PUNGU</t>
  </si>
  <si>
    <t>101AGD225261C1D8</t>
  </si>
  <si>
    <t>TZS 23550545.45</t>
  </si>
  <si>
    <t>101 - NMB Head Office - TIPS Payments - Ref  046-CS760912-094A-45AE-B0CC-1FA5A2B97478 Received payment from 007361281890001 (ZAITUNI ALLY MALEKELA) on 18.09.2025 16 42 09!! From BOT TIPS CLEARING ACCOUNT =&gt; KNGKONG INTERNATIONAL CO LTD</t>
  </si>
  <si>
    <t>101TPFT25261A2SP</t>
  </si>
  <si>
    <t>TZS 23886545.45</t>
  </si>
  <si>
    <t>101 - NMB Head Office - TIPS Payments - Ref  003-1995d4dec731cad3 Received payment from 0152923276900 (MWAMVUA RAJABU AMANI) on 18.09.2025 17 50 14!! From BOT TIPS CLEARING ACCOUNT =&gt; KNGKONG INTERNATIONAL CO LTD</t>
  </si>
  <si>
    <t>101TPFT25261A41G</t>
  </si>
  <si>
    <t>747000.00</t>
  </si>
  <si>
    <t>TZS 24633545.45</t>
  </si>
  <si>
    <t>225 - Mlimani City - Outgoing Funds Transfer - Sender's Ref  E25JJHJBMD =&gt; Ultimate Beneficiary  /0150833176400 * JEEYOO SANITARY CO LTD =&gt; Remittance Info  PURCHASE</t>
  </si>
  <si>
    <t>225IBOT252610022</t>
  </si>
  <si>
    <t>58000.00</t>
  </si>
  <si>
    <t>TZS 24575545.45</t>
  </si>
  <si>
    <t>225 - Mlimani City - Commission on Funds Transfer - Sender's Ref  E25JJHJBMD =&gt; Ultimate Beneficiary  /0150833176400 * JEEYOO SANITARY CO LTD =&gt; Remittance Info  PURCHASE</t>
  </si>
  <si>
    <t>TZS 24573850.53</t>
  </si>
  <si>
    <t>225 - Mlimani City - VAT Payable on Comm and Fees - Sender's Ref  E25JJHJBMD =&gt; Ultimate Beneficiary  /0150833176400 * JEEYOO SANITARY CO LTD =&gt; Remittance Info  PURCHASE</t>
  </si>
  <si>
    <t>TZS 24573545.45</t>
  </si>
  <si>
    <t>101 - NMB Head Office - Cash Deposit Agency banking - 1909 09 42 46 agency @51710008031@TPS900 Trx ID PS1900756265  Ter ID 5175469453617   Description msafiri mbogo!! From KNGKONG INTERNATIONAL CO LTD =&gt; JAPHET PHILIP SWAI-DIRECT AGENCY</t>
  </si>
  <si>
    <t>101AGD2252625996</t>
  </si>
  <si>
    <t>TZS 24676545.45</t>
  </si>
  <si>
    <t>223 - Nmb House - Funds Transfer  - 19 09 09 56 22 FUND-TRANSFER NMBMobileProd null!! From JAMES FAUSTINE MAPUNDA =&gt; KNGKONG INTERNATIONAL CO LTD</t>
  </si>
  <si>
    <t>223FTM4252620008</t>
  </si>
  <si>
    <t>1156000.00</t>
  </si>
  <si>
    <t>TZS 25832545.45</t>
  </si>
  <si>
    <t>505 - Dodoma - Funds Transfer  - 19 09 10 36 57 FUND-TRANSFER NMBMobileProd Malipo!! From NICKSON SIMON MRAM =&gt; KNGKONG INTERNATIONAL CO LTD</t>
  </si>
  <si>
    <t>505FTM4252620019</t>
  </si>
  <si>
    <t>TZS 29832545.45</t>
  </si>
  <si>
    <t>101 - NMB Head Office - Cash Deposit Agency banking - 1909 11 41 58 agency @50110023871@TPS900 Trx ID PS1901001885  Ter ID 5015141390   Description Malipo!! From KNGKONG INTERNATIONAL CO LTD =&gt; EDWARD DANIEL MURUO</t>
  </si>
  <si>
    <t>101AGD3252628316</t>
  </si>
  <si>
    <t>890000.00</t>
  </si>
  <si>
    <t>TZS 30722545.45</t>
  </si>
  <si>
    <t>101 - NMB Head Office - TIPS Payments - Ref  003-199616e037c4aa7e Received payment from 0152971132100 (PAULO MATHEW MSAMBWA) on 19.09.2025 13 03 46!! From BOT TIPS CLEARING ACCOUNT =&gt; KNGKONG INTERNATIONAL CO LTD</t>
  </si>
  <si>
    <t>101TPFT252628659</t>
  </si>
  <si>
    <t>806000.00</t>
  </si>
  <si>
    <t>TZS 31528545.45</t>
  </si>
  <si>
    <t>101 - NMB Head Office - Cash Deposit Agency banking - 1909 14 41 34 agency @21210050788@TPS900 Trx ID PS1901327159  Ter ID 2125104917   Description cash!! From KNGKONG INTERNATIONAL CO LTD =&gt; SEVERA ARKADD THOMAS</t>
  </si>
  <si>
    <t>101AGD225262B5M1</t>
  </si>
  <si>
    <t>TZS 31630545.45</t>
  </si>
  <si>
    <t>205 - Magomeni - Funds Transfer  - 19 09 15 35 35 FUND-TRANSFER NMBMobileProd Malipo ya aluminum !! From CLAUD ARBOGAST TARIMO =&gt; KNGKONG INTERNATIONAL CO LTD</t>
  </si>
  <si>
    <t>205FTM4252620519</t>
  </si>
  <si>
    <t>TZS 34720545.45</t>
  </si>
  <si>
    <t>225 - Mlimani City - Outgoing Funds Transfer - Sender's Ref  H9Y78Q895A KNGKONG INTERNATIONAL CO LTD to GOODWILL (TANZANIA) CERAMIC CO LTD =&gt; Remittance Info  purchase</t>
  </si>
  <si>
    <t>225IBFT252620043</t>
  </si>
  <si>
    <t>TZS 4720545.45</t>
  </si>
  <si>
    <t>101 - NMB Head Office - TIPS Payments - Ref  003-199621642f8c28d0 Received payment from 0152289371500 (JOYCE PATRICK JOHN) on 19.09.2025 16 07 34!! From BOT TIPS CLEARING ACCOUNT =&gt; KNGKONG INTERNATIONAL CO LTD</t>
  </si>
  <si>
    <t>101TPFT25262A2EE</t>
  </si>
  <si>
    <t>TZS 5880545.45</t>
  </si>
  <si>
    <t>101 - NMB Head Office - Cash Deposit Agency banking - 1909 16 31 00 agency @20610038428@TPS900 Trx ID PS1901534277  Ter ID 206577701   Description rose!! From KNGKONG INTERNATIONAL CO LTD =&gt; ELIAS MHANDO MAKOYE</t>
  </si>
  <si>
    <t>101AGD5252622302</t>
  </si>
  <si>
    <t>TZS 25880545.45</t>
  </si>
  <si>
    <t>101 - NMB Head Office - Cash Deposit Agency banking - 1909 16 33 46 agency @20610038428@TPS900 Trx ID PS1901539914  Ter ID 206577701   Description rose!! From KNGKONG INTERNATIONAL CO LTD =&gt; ELIAS MHANDO MAKOYE</t>
  </si>
  <si>
    <t>101AGD4252625777</t>
  </si>
  <si>
    <t>7110000.00</t>
  </si>
  <si>
    <t>TZS 32990545.45</t>
  </si>
  <si>
    <t>101 - NMB Head Office - Cash Deposit Agency banking - 1909 17 19 56 agency @21210050788@TPS900 Trx ID PS1901650351  Ter ID 2125104917   Description sweka!! From KNGKONG INTERNATIONAL CO LTD =&gt; SEVERA ARKADD THOMAS</t>
  </si>
  <si>
    <t>101AGD225262C69L</t>
  </si>
  <si>
    <t>TZS 33242545.45</t>
  </si>
  <si>
    <t>101 - NMB Head Office - Cash Deposit Agency banking - 1909 17 46 19 agency @21210089305@TPS900 Trx ID PS1901711618  Ter ID 2125149090   Description seba!! From KNGKONG INTERNATIONAL CO LTD =&gt; JAMILA RAMADHANI MFANGAVO</t>
  </si>
  <si>
    <t>101AGD225262D0GQ</t>
  </si>
  <si>
    <t>TZS 33627545.45</t>
  </si>
  <si>
    <t>255 - Kibada - Outgoing Funds Transfer - Sender's Ref  3T34Z8UDG4 ANNA ONGOTA PETER to KNGKONG INTERNATIONAL CO LTD =&gt; Remittance Info  Malipo ya cement</t>
  </si>
  <si>
    <t>255IBFT252620504</t>
  </si>
  <si>
    <t>TZS 38627545.45</t>
  </si>
  <si>
    <t>101 - NMB Head Office - TIPS Payments - Ref  003-19962fc3b41588d8 Received payment from 0152847803000 (VERONICA MORIS MNKAY) on 19.09.2025 20 18 44!! From BOT TIPS CLEARING ACCOUNT =&gt; KNGKONG INTERNATIONAL CO LTD</t>
  </si>
  <si>
    <t>101TPFT25262A787</t>
  </si>
  <si>
    <t>TZS 39127545.45</t>
  </si>
  <si>
    <t>101 - NMB Head Office - Cash Deposit Agency banking - 1909 20 35 36 agency @23810014413@TPS900 Trx ID PS1902056697  Ter ID 2385284120441   Description Pendo!! From KNGKONG INTERNATIONAL CO LTD =&gt; JUDITH PETER RUGE</t>
  </si>
  <si>
    <t>101AGD325262C4T0</t>
  </si>
  <si>
    <t>TZS 40427545.45</t>
  </si>
  <si>
    <t>101 - NMB Head Office - Cash Deposit Agency banking - 2009 08 32 55 agency @50510114987@TPS900 Trx ID PS1902223933  Ter ID 5055135647   Description deposits!! From KNGKONG INTERNATIONAL CO LTD =&gt; RASULI MUSA ABEID</t>
  </si>
  <si>
    <t>101AGD2252631566</t>
  </si>
  <si>
    <t>TZS 40822545.45</t>
  </si>
  <si>
    <t>101 - NMB Head Office - Funds Transfer  - 2009 09 18 43 agency @50510068396@TPS900 Trx ID PS1902284001 Ter ID 5055469420877 Card No 518593******3606!! From JUMANNE SAID MPANDA =&gt; KNGKONG INTERNATIONAL CO LTD</t>
  </si>
  <si>
    <t>101AGM4252630516</t>
  </si>
  <si>
    <t>TZS 44532545.45</t>
  </si>
  <si>
    <t>517 - Mazengo - Funds Transfer  - 20 09 09 25 45 FUND-TRANSFER NMBMobileProd null!! From ANATOLIUS NOVATUS KABYEMELA =&gt; KNGKONG INTERNATIONAL CO LTD</t>
  </si>
  <si>
    <t>517FTM2252630012</t>
  </si>
  <si>
    <t>TZS 44861545.45</t>
  </si>
  <si>
    <t>212 - Kibaha - Funds Transfer  - 20 09 09 28 46 FUND-TRANSFER NMBMobileProd null!! From KENNY OSCAR GAMBI =&gt; KNGKONG INTERNATIONAL CO LTD</t>
  </si>
  <si>
    <t>212FTM2252630508</t>
  </si>
  <si>
    <t>TZS 45111545.45</t>
  </si>
  <si>
    <t>212 - Kibaha - Funds Transfer  - 20 09 10 40 06 FUND-TRANSFER NMBMobileProd null!! From JOSEPH JOSEPH GAMBI =&gt; KNGKONG INTERNATIONAL CO LTD</t>
  </si>
  <si>
    <t>212FTM3252630004</t>
  </si>
  <si>
    <t>634800.00</t>
  </si>
  <si>
    <t>TZS 45746345.45</t>
  </si>
  <si>
    <t>206 - Morogoro Road - Funds Transfer  - 20 09 10 55 32 FUND-TRANSFER NMBMobileProd null!! From BIRAHI, ISACK KITANG-ITA =&gt; KNGKONG INTERNATIONAL CO LTD</t>
  </si>
  <si>
    <t>206FTM3252630008</t>
  </si>
  <si>
    <t>TZS 46162345.45</t>
  </si>
  <si>
    <t>101 - NMB Head Office - TIPS Payments - Ref  003-1996672e072c2bf4 Received payment from 01520008T1A00 (DICKSON NATHANAEL KATUNZI) on 20.09.2025 12 27 11!! From BOT TIPS CLEARING ACCOUNT =&gt; KNGKONG INTERNATIONAL CO LTD</t>
  </si>
  <si>
    <t>101TPFT252635950</t>
  </si>
  <si>
    <t>273000.00</t>
  </si>
  <si>
    <t>TZS 46435345.45</t>
  </si>
  <si>
    <t>101 - NMB Head Office - Cash Deposit Agency banking - 2009 12 43 54 agency @21210075566@TPS900 Trx ID PS1902649174  Ter ID 2125117801   Description land general planing!! From KNGKONG INTERNATIONAL CO LTD =&gt; ELIS GODFREY SWAI</t>
  </si>
  <si>
    <t>101AGD325263A1MN</t>
  </si>
  <si>
    <t>2272000.00</t>
  </si>
  <si>
    <t>TZS 48707345.45</t>
  </si>
  <si>
    <t>101 - NMB Head Office - Cash Deposit Agency banking - 2009 13 20 26 agency @51710071298@TPS900 Trx ID PS1902711163  Ter ID 5175115059   Description joyce!! From KNGKONG INTERNATIONAL CO LTD =&gt; ISAKA TUMAINIELY KESSY</t>
  </si>
  <si>
    <t>101AGD4252633423</t>
  </si>
  <si>
    <t>3490000.00</t>
  </si>
  <si>
    <t>TZS 52197345.45</t>
  </si>
  <si>
    <t>517 - Mazengo - Funds Transfer  - 20 09 13 33 05 FUND-TRANSFER NMBMobileProd null!! From ANATOLIUS NOVATUS KABYEMELA =&gt; KNGKONG INTERNATIONAL CO LTD</t>
  </si>
  <si>
    <t>517FTM2252630051</t>
  </si>
  <si>
    <t>TZS 52238345.45</t>
  </si>
  <si>
    <t>101 - NMB Head Office - Cash Deposit Agency banking - 2009 14 35 12 agency @24010004046@Trx ID PS1902831970  Ter ID 2405469364742   Description BAZAKA INVESTMENT!! From KNGKONG INTERNATIONAL CO LTD =&gt; FRANK EDWARD MWEZIMPYA</t>
  </si>
  <si>
    <t>101AGD325263A5RC</t>
  </si>
  <si>
    <t>TZS 53128345.45</t>
  </si>
  <si>
    <t>212 - Kibaha - Funds Transfer  - 20 09 15 56 42 FUND-TRANSFER NMBMobileProd null!! From FURAHA MWANYALUKE  =&gt; KNGKONG INTERNATIONAL CO LTD</t>
  </si>
  <si>
    <t>212FTM4252630516</t>
  </si>
  <si>
    <t>TZS 55153345.45</t>
  </si>
  <si>
    <t>101 - NMB Head Office - Cash Deposit Agency banking - 2009 16 34 32 agency @53110014568@TPS900 Trx ID PS1903016913  Ter ID 5315123326   Description Chami Hardware!! From KNGKONG INTERNATIONAL CO LTD =&gt; LEONIA JOSEPH PANGA</t>
  </si>
  <si>
    <t>101AGD4252635787</t>
  </si>
  <si>
    <t>5084000.00</t>
  </si>
  <si>
    <t>TZS 60237345.45</t>
  </si>
  <si>
    <t>212 - Kibaha - Funds Transfer  - 20 09 16 58 31 FUND-TRANSFER NMBMobileProd Manunuzi ya cement!! From RUTABANA INVESTMENT =&gt; KNGKONG INTERNATIONAL CO LTD</t>
  </si>
  <si>
    <t>212FTM4252630522</t>
  </si>
  <si>
    <t>TZS 61737345.45</t>
  </si>
  <si>
    <t>225 - Mlimani City - Outgoing Funds Transfer - Sender's Ref  VJT3BSI3RV KNGKONG INTERNATIONAL CO LTD to GLOBAL ALUMINIUM LIMITED =&gt; Remittance Info  PURCHASE</t>
  </si>
  <si>
    <t>225IBFT252630054</t>
  </si>
  <si>
    <t>TZS 1737345.45</t>
  </si>
  <si>
    <t>101 - NMB Head Office - TIPS Payments - Ref  003-19967cbb3ce1aab8 Received payment from 0152923276900 (MWAMVUA RAJABU AMANI) on 20.09.2025 18 43 50!! From BOT TIPS CLEARING ACCOUNT =&gt; KNGKONG INTERNATIONAL CO LTD</t>
  </si>
  <si>
    <t>101TPFT25263A3AW</t>
  </si>
  <si>
    <t>1755000.00</t>
  </si>
  <si>
    <t>TZS 3492345.45</t>
  </si>
  <si>
    <t>101 - NMB Head Office - Cash Deposit Agency banking - 2009 19 04 13 agency @21210075515@TPS900 Trx ID PS1903293881  Ter ID 2125116934   Description ambwene!! From KNGKONG INTERNATIONAL CO LTD =&gt; DANIEL LESALE LUKUMAI</t>
  </si>
  <si>
    <t>101AGD225263D4JZ</t>
  </si>
  <si>
    <t>260000.00</t>
  </si>
  <si>
    <t>TZS 3752345.45</t>
  </si>
  <si>
    <t>101 - NMB Head Office - Cash Deposit Agency banking - 2109 10 12 28 agency @50510114987@TPS900 Trx ID PS1903676104  Ter ID 5055135647   Description ramlat!! From KNGKONG INTERNATIONAL CO LTD =&gt; RASULI MUSA ABEID</t>
  </si>
  <si>
    <t>101AGD3252641264</t>
  </si>
  <si>
    <t>TZS 4922345.45</t>
  </si>
  <si>
    <t>528 - Chamwino - Funds Transfer  - 21 09 12 56 46 FUND-TRANSFER NMBMobileProd Anitha pay!! From MWANAIDI STEPHANO KATOKE =&gt; KNGKONG INTERNATIONAL CO LTD</t>
  </si>
  <si>
    <t>528FTM4252640505</t>
  </si>
  <si>
    <t>1012500.00</t>
  </si>
  <si>
    <t>TZS 5934845.45</t>
  </si>
  <si>
    <t>991193671229</t>
  </si>
  <si>
    <t>225 - Mlimani City - Utility Payments - 25-09-21 13 57 09 IB GEPG_PAY 991193671229 Phone Number  Name KINGKONG INTERNATIONAL COMPANY LIMITED| GWX101752560558!991193671229! From KNGKONG INTERNATIONAL CO LTD =&gt; TANZANIA PORTS AUTHORITY</t>
  </si>
  <si>
    <t>225UTLP252640157</t>
  </si>
  <si>
    <t>2692282.36</t>
  </si>
  <si>
    <t>TZS 3242563.09</t>
  </si>
  <si>
    <t>212 - Kibaha - Funds Transfer  - 22 09 11 08 15 FUND-TRANSFER NMBMobileProd null!! From KENNY OSCAR GAMBI =&gt; KNGKONG INTERNATIONAL CO LTD</t>
  </si>
  <si>
    <t>212FTM2252650013</t>
  </si>
  <si>
    <t>TZS 3344563.09</t>
  </si>
  <si>
    <t>801 - Mlandizi - Funds Transfer  - 22 09 11 38 27 FUND-TRANSFER NMBMobileProd Biashara !! From AMANDI ADINANI MRITA =&gt; KNGKONG INTERNATIONAL CO LTD</t>
  </si>
  <si>
    <t>801FTM3252650501</t>
  </si>
  <si>
    <t>TZS 4144563.09</t>
  </si>
  <si>
    <t>101 - NMB Head Office - TIPS Payments - Ref  503-CIM2K7RPI14 Received payment from 3477396 (LIPA EMMANUEL YOSIA MWAJA (EM)) on 22.09.2025 11 49 33!! From BOT TIPS CLEARING ACCOUNT =&gt; KNGKONG INTERNATIONAL CO LTD</t>
  </si>
  <si>
    <t>101TPFT252656524</t>
  </si>
  <si>
    <t>484500.00</t>
  </si>
  <si>
    <t>TZS 4629063.09</t>
  </si>
  <si>
    <t>212 - Kibaha - Funds Transfer  - 22 09 12 15 18 FUND-TRANSFER NMBMobileProd Manunuzo vifaa vya ujenzi!! From RUTABANA INVESTMENT =&gt; KNGKONG INTERNATIONAL CO LTD</t>
  </si>
  <si>
    <t>212FTM4252650509</t>
  </si>
  <si>
    <t>TZS 8829063.09</t>
  </si>
  <si>
    <t>101 - NMB Head Office - Cash Deposit Agency banking - 2209 12 35 25 agency @21210050788@TPS900 Trx ID PS1905102647  Ter ID 2125104917   Description cash!! From KNGKONG INTERNATIONAL CO LTD =&gt; SEVERA ARKADD THOMAS</t>
  </si>
  <si>
    <t>101AGD225265B2Z7</t>
  </si>
  <si>
    <t>TZS 8913063.09</t>
  </si>
  <si>
    <t>505 - Dodoma - Funds Transfer  - 22 09 12 50 09 FUND-TRANSFER NMBMobileProd F.LOCK BRONZE!! From ASTERIA MAGNUS MLELWA =&gt; KNGKONG INTERNATIONAL CO LTD</t>
  </si>
  <si>
    <t>505FTM2252650521</t>
  </si>
  <si>
    <t>TZS 9153063.09</t>
  </si>
  <si>
    <t>212 - Kibaha - Funds Transfer  - 22 09 12 50 53 FUND-TRANSFER NMBMobileProd null!! From KENNY OSCAR GAMBI =&gt; KNGKONG INTERNATIONAL CO LTD</t>
  </si>
  <si>
    <t>212FTM2252650513</t>
  </si>
  <si>
    <t>TZS 9270063.09</t>
  </si>
  <si>
    <t>101 - NMB Head Office - Incoming Funds Transfer - Sender's Ref  P250922C00000655 =&gt; Ordering Customer  0010055869 * TAIFA GAS TANZANIA LIMITED =&gt; Remittance Info  /Internet Banking * /P01 * /CTIS252650499685 Supplier or Vendo</t>
  </si>
  <si>
    <t>101FTIT252652815</t>
  </si>
  <si>
    <t>TZS 12130063.09</t>
  </si>
  <si>
    <t>101 - NMB Head Office - TIPS Payments - Ref  003-19970ebaeb342b38 Received payment from 0152709833900 (NEEMA JOHN PATRICK) on 22.09.2025 13 15 23!! From BOT TIPS CLEARING ACCOUNT =&gt; KNGKONG INTERNATIONAL CO LTD</t>
  </si>
  <si>
    <t>101TPFT252658593</t>
  </si>
  <si>
    <t>TZS 15070063.09</t>
  </si>
  <si>
    <t>101 - NMB Head Office - Cash Deposit Agency banking - 2209 13 30 12 agency @51710056790@TPS900 Trx ID PS1905214577  Ter ID 5175107024   Description EKAD COMPANY!! From KNGKONG INTERNATIONAL CO LTD =&gt; GLORY JAPHET KAVISHE</t>
  </si>
  <si>
    <t>101AGD325265A5H6</t>
  </si>
  <si>
    <t>2135000.00</t>
  </si>
  <si>
    <t>TZS 17205063.09</t>
  </si>
  <si>
    <t>101 - NMB Head Office - Cash Deposit Agency banking - 2209 13 40 17 agency @21210049527@TPS900 Trx ID PS1905233319  Ter ID 2125469377778   Description RUTABANA INVESTMENT!! From KNGKONG INTERNATIONAL CO LTD =&gt; MISKY BABU SOLANKI</t>
  </si>
  <si>
    <t>101AGD325265A5OM</t>
  </si>
  <si>
    <t>TZS 17855063.09</t>
  </si>
  <si>
    <t>101 - NMB Head Office - Cash Deposit Agency banking - 2209 14 26 30 agency @50510100903@TPS900 Trx ID PS1905319750  Ter ID 5055107014   Description FESTO!! From KNGKONG INTERNATIONAL CO LTD =&gt; HERIELI ALEN MOSHA</t>
  </si>
  <si>
    <t>101AGD5252652270</t>
  </si>
  <si>
    <t>10420000.00</t>
  </si>
  <si>
    <t>TZS 28275063.09</t>
  </si>
  <si>
    <t>101 - NMB Head Office - Cash Deposit Agency banking - 2209 14 28 57 agency @50510110760@TPS900 Trx ID PS1905324183  Ter ID 5055120982   Description FESTO!! From KNGKONG INTERNATIONAL CO LTD =&gt; HERIELI ALEN MOSHA</t>
  </si>
  <si>
    <t>101AGD4252655462</t>
  </si>
  <si>
    <t>TZS 33275063.09</t>
  </si>
  <si>
    <t>101 - NMB Head Office - Funds Transfer  - 2209 15 26 25 agency @50510111618@TPS900 Trx ID PS1905428120 Ter ID 5055133298 Card No 516167******1494!! From AMRI LIWAGO AND/OR JUMANNE MPANDA =&gt; KNGKONG INTERNATIONAL CO LTD</t>
  </si>
  <si>
    <t>101AGM4252650673</t>
  </si>
  <si>
    <t>TZS 35025063.09</t>
  </si>
  <si>
    <t>101 - NMB Head Office - TIPS Payments - Ref  504-APCTZ185046044061824 Received payment from 255782985984 (HASHIM NYENDAGE) on 22.09.2025 15 57 08!! From BOT TIPS CLEARING ACCOUNT =&gt; KNGKONG INTERNATIONAL CO LTD</t>
  </si>
  <si>
    <t>101TPFT25265A22E</t>
  </si>
  <si>
    <t>TZS 35241063.09</t>
  </si>
  <si>
    <t>101 - NMB Head Office - Cash Deposit Agency banking - 2209 16 26 34 agency @21210050788@TPS900 Trx ID PS1905540461  Ter ID 2125104917   Description cash!! From KNGKONG INTERNATIONAL CO LTD =&gt; SEVERA ARKADD THOMAS</t>
  </si>
  <si>
    <t>101AGD225265D1DY</t>
  </si>
  <si>
    <t>124000.00</t>
  </si>
  <si>
    <t>TZS 35365063.09</t>
  </si>
  <si>
    <t>101 - NMB Head Office - TIPS Payments - Ref  501-25184328836259 Received payment from 25571193798 (ALUMINIUM.   PROFILE) on 22.09.2025 16 38 32!! From BOT TIPS CLEARING ACCOUNT =&gt; KNGKONG INTERNATIONAL CO LTD</t>
  </si>
  <si>
    <t>101TPFT25265A2NO</t>
  </si>
  <si>
    <t>689000.00</t>
  </si>
  <si>
    <t>TZS 36054063.09</t>
  </si>
  <si>
    <t>225 - Mlimani City - Outgoing Funds Transfer - Sender's Ref  HQ9WJI5R88 KNGKONG INTERNATIONAL CO LTD to GOODWILL (TANZANIA) CERAMIC CO LTD =&gt; Remittance Info  purchase</t>
  </si>
  <si>
    <t>225IBFT252650557</t>
  </si>
  <si>
    <t>TZS 54063.09</t>
  </si>
  <si>
    <t>101 - NMB Head Office - Funds Transfer  - 2209 17 47 11 agency @20410060463@TPS900 Trx ID PS1905707720 Ter ID 2045133126 Card No 516167******4265!! From AGNITHA PAUL BUGHALI =&gt; KNGKONG INTERNATIONAL CO LTD</t>
  </si>
  <si>
    <t>101AGM2252650562</t>
  </si>
  <si>
    <t>TZS 224063.09</t>
  </si>
  <si>
    <t>101 - NMB Head Office - TIPS Payments - Ref  003-199720c6087fb961 Received payment from 0150884208600 (MWAMKO EXPERTS CONSTRUCTI) on 22.09.2025 18 30 40!! From BOT TIPS CLEARING ACCOUNT =&gt; KNGKONG INTERNATIONAL CO LTD</t>
  </si>
  <si>
    <t>101TPFT25265A4LR</t>
  </si>
  <si>
    <t>133500.00</t>
  </si>
  <si>
    <t>TZS 357563.09</t>
  </si>
  <si>
    <t>101 - NMB Head Office - Cash Deposit Agency banking - 2209 18 43 14 agency @51710072058@TPS900 Trx ID PS1905836796  Ter ID 5175120853   Description mama kessy!! From KNGKONG INTERNATIONAL CO LTD =&gt; ESUPAT ABSALOM LAIZER</t>
  </si>
  <si>
    <t>101AGD325265C4WO</t>
  </si>
  <si>
    <t>TZS 2057563.09</t>
  </si>
  <si>
    <t>992410170048</t>
  </si>
  <si>
    <t>225 - Mlimani City - Utility Payments - 25-09-22 18 49 49 IB GEPG_PAY 992410170048 Phone Number 255658748455 Name KINGKONG INTERNATIONAL COMPANY LIMITED| GWX101754470371!992410170048! From KNGKONG INTERNATIONAL CO LTD =&gt; KIBAHA TOWN COUNCIL</t>
  </si>
  <si>
    <t>225UTLP252650347</t>
  </si>
  <si>
    <t>TZS 1857563.09</t>
  </si>
  <si>
    <t>101 - NMB Head Office - TIPS Payments - Ref  501-25892754515978 Received payment from 25571193798 (ALUMINIUM.   PROFILE) on 22.09.2025 19 02 15!! From BOT TIPS CLEARING ACCOUNT =&gt; KNGKONG INTERNATIONAL CO LTD</t>
  </si>
  <si>
    <t>101TPFT25265A5C6</t>
  </si>
  <si>
    <t>TZS 3657563.09</t>
  </si>
  <si>
    <t>101 - NMB Head Office - TIPS Payments - Ref  501-25192754697708 Received payment from 25571193798 (ALUMINIUM.   PROFILE) on 22.09.2025 19 14 06!! From BOT TIPS CLEARING ACCOUNT =&gt; KNGKONG INTERNATIONAL CO LTD</t>
  </si>
  <si>
    <t>101TPFT25265A5OH</t>
  </si>
  <si>
    <t>TZS 4857563.09</t>
  </si>
  <si>
    <t>101 - NMB Head Office - Cash Deposit Agency banking - 2309 09 24 31 agency @21210075566@TPS900 Trx ID PS1906366080  Ter ID 2125117801   Description land g!! From KNGKONG INTERNATIONAL CO LTD =&gt; ELIS GODFREY SWAI</t>
  </si>
  <si>
    <t>101AGD3252662380</t>
  </si>
  <si>
    <t>TZS 5757563.09</t>
  </si>
  <si>
    <t>101 - NMB Head Office - Cash Deposit Agency banking - 2309 09 29 38 agency @21210097954@TPS900 Trx ID PS1906376383  Ter ID 2125157470   Description mam mushi!! From KNGKONG INTERNATIONAL CO LTD =&gt; YUNAMI INVOKAFTHI MUSHI</t>
  </si>
  <si>
    <t>101AGD3252663009</t>
  </si>
  <si>
    <t>577000.00</t>
  </si>
  <si>
    <t>TZS 6334563.09</t>
  </si>
  <si>
    <t>225 - Mlimani City - Outgoing Funds Transfer - Sender's Ref  1QV0BM7VLA =&gt; Ultimate Beneficiary  /0150633382600 * luna trading and logistics ltd =&gt; Remittance Info  icd change</t>
  </si>
  <si>
    <t>225IBOT252660010</t>
  </si>
  <si>
    <t>5772607.20</t>
  </si>
  <si>
    <t>TZS 561955.89</t>
  </si>
  <si>
    <t>225 - Mlimani City - Commission on Funds Transfer - Sender's Ref  1QV0BM7VLA =&gt; Ultimate Beneficiary  /0150633382600 * luna trading and logistics ltd =&gt; Remittance Info  icd change</t>
  </si>
  <si>
    <t>TZS 560260.97</t>
  </si>
  <si>
    <t>225 - Mlimani City - VAT Payable on Comm and Fees - Sender's Ref  1QV0BM7VLA =&gt; Ultimate Beneficiary  /0150633382600 * luna trading and logistics ltd =&gt; Remittance Info  icd change</t>
  </si>
  <si>
    <t>TZS 559955.89</t>
  </si>
  <si>
    <t>101 - NMB Head Office - Cash Deposit Agency banking - 2309 11 00 18 agency @51710071029@TPS900 Trx ID PS1906568703  Ter ID 5175113788   Description Marick Tarimo!! From KNGKONG INTERNATIONAL CO LTD =&gt; HENDRY GASPER MTEI</t>
  </si>
  <si>
    <t>101AGD5252660336</t>
  </si>
  <si>
    <t>TZS 10259955.89</t>
  </si>
  <si>
    <t>9984123947922</t>
  </si>
  <si>
    <t>225 - Mlimani City - Utility Payments - 25-09-23 11 29 24 IB GEPG_PAY 9984123947922 Phone Number 255792478455 Name KINGKONG INTERNATIONAL COMPANY LIMITED| GWX101755372162!9984123947922! From KNGKONG INTERNATIONAL CO LTD =&gt; Comm for Domestic</t>
  </si>
  <si>
    <t>225UTLP252660650</t>
  </si>
  <si>
    <t>TZS 8509956.89</t>
  </si>
  <si>
    <t>101 - NMB Head Office - Cash Deposit Agency banking - 2309 13 12 00 agency @51710072058@TPS900 Trx ID PS1906836843  Ter ID 5175120853   Description mama kessy!! From KNGKONG INTERNATIONAL CO LTD =&gt; ESUPAT ABSALOM LAIZER</t>
  </si>
  <si>
    <t>101AGD4252664063</t>
  </si>
  <si>
    <t>7190000.00</t>
  </si>
  <si>
    <t>TZS 15699956.89</t>
  </si>
  <si>
    <t>101 - NMB Head Office - TIPS Payments - Ref  003-19976133166ada6a Received payment from 0152318560000 (INNOCENT J KIKONGE) on 23.09.2025 13 16 37!! From BOT TIPS CLEARING ACCOUNT =&gt; KNGKONG INTERNATIONAL CO LTD</t>
  </si>
  <si>
    <t>101TPFT252666033</t>
  </si>
  <si>
    <t>TZS 18069956.89</t>
  </si>
  <si>
    <t>212 - Kibaha - Funds Transfer  - 23 09 16 18 35 FUND-TRANSFER NMBMobileProd Board !! From VERONICA MORIS MNKAY =&gt; KNGKONG INTERNATIONAL CO LTD</t>
  </si>
  <si>
    <t>212FTM3252660025</t>
  </si>
  <si>
    <t>TZS 18609956.89</t>
  </si>
  <si>
    <t>101 - NMB Head Office - Cash Deposit Agency banking - 2309 16 38 34 agency @51710071298@TPS900 Trx ID PS1907207259  Ter ID 5175115059   Description joyce!! From KNGKONG INTERNATIONAL CO LTD =&gt; ISAKA TUMAINIELY KESSY</t>
  </si>
  <si>
    <t>101AGD4252666562</t>
  </si>
  <si>
    <t>3785000.00</t>
  </si>
  <si>
    <t>TZS 22394956.89</t>
  </si>
  <si>
    <t>101 - NMB Head Office - Cash Deposit Agency banking - 2309 16 52 39 agency @51710072058@TPS900 Trx ID PS1907235718  Ter ID 5175120853   Description mama kessy!! From KNGKONG INTERNATIONAL CO LTD =&gt; ESUPAT ABSALOM LAIZER</t>
  </si>
  <si>
    <t>101AGD225266C6FL</t>
  </si>
  <si>
    <t>TZS 22544956.89</t>
  </si>
  <si>
    <t>212 - Kibaha - Funds Transfer  - 23 09 17 54 24 FUND-TRANSFER NMBMobileProd Manunuzi ya tilies!! From RUTABANA INVESTMENT =&gt; KNGKONG INTERNATIONAL CO LTD</t>
  </si>
  <si>
    <t>212FTM4252660528</t>
  </si>
  <si>
    <t>TZS 23619956.89</t>
  </si>
  <si>
    <t>255 - Kibada - Outgoing Funds Transfer - Sender's Ref  FS1HZDPH22 ANNA ONGOTA PETER to KNGKONG INTERNATIONAL CO LTD =&gt; Remittance Info  Malipo ya cement</t>
  </si>
  <si>
    <t>255IBFT252660506</t>
  </si>
  <si>
    <t>TZS 27619956.89</t>
  </si>
  <si>
    <t>225 - Mlimani City - Outgoing Funds Transfer - Sender's Ref  XIVAW4UAYF KNGKONG INTERNATIONAL CO LTD to GOODWILL (TANZANIA) CERAMIC CO LTD =&gt; Remittance Info  PURCHASE</t>
  </si>
  <si>
    <t>225IBFT252660559</t>
  </si>
  <si>
    <t>TZS 619956.89</t>
  </si>
  <si>
    <t>101 - NMB Head Office - Cash Deposit Agency banking - 2409 09 27 32 agency @51710071029@TPS900 Trx ID PS1908083278  Ter ID 5175113788   Description Msrick Tarimo!! From KNGKONG INTERNATIONAL CO LTD =&gt; HENDRY GASPER MTEI</t>
  </si>
  <si>
    <t>101AGD4252670319</t>
  </si>
  <si>
    <t>4524000.00</t>
  </si>
  <si>
    <t>TZS 5143956.89</t>
  </si>
  <si>
    <t>101 - NMB Head Office - Cash Deposit Agency banking - 2409 10 37 22 agency @34010006739@TPS900 Trx ID PS1908238251  Ter ID 3405116274   Description madema h ware coltd!! From KNGKONG INTERNATIONAL CO LTD =&gt; NABHOKE GENERAL SUPPLIES</t>
  </si>
  <si>
    <t>101AGD5252670240</t>
  </si>
  <si>
    <t>TZS 17143956.89</t>
  </si>
  <si>
    <t>101 - NMB Head Office - Cash Deposit Agency banking - 2409 10 57 41 agency @21210090832@TPS900 Trx ID PS1908285789  Ter ID 2125150207   Description malipo!! From KNGKONG INTERNATIONAL CO LTD =&gt; EMMANUEL EVANCE MRINA</t>
  </si>
  <si>
    <t>101AGD3252677004</t>
  </si>
  <si>
    <t>TZS 18663956.89</t>
  </si>
  <si>
    <t>212 - Kibaha - Funds Transfer  - 24 09 11 10 01 FUND-TRANSFER NMBMobileProd null!! From JOSEPH JOSEPH GAMBI =&gt; KNGKONG INTERNATIONAL CO LTD</t>
  </si>
  <si>
    <t>212FTM2252670544</t>
  </si>
  <si>
    <t>182400.00</t>
  </si>
  <si>
    <t>TZS 18846356.89</t>
  </si>
  <si>
    <t>101 - NMB Head Office - TIPS Payments - Ref  501-25592268820943 Received payment from 255715797446 (HAJI KATERA) on 24.09.2025 11 15 09!! From BOT TIPS CLEARING ACCOUNT =&gt; KNGKONG INTERNATIONAL CO LTD</t>
  </si>
  <si>
    <t>101TPFT252676388</t>
  </si>
  <si>
    <t>TZS 18926356.89</t>
  </si>
  <si>
    <t>101 - NMB Head Office - Cash Deposit Agency banking - 2409 11 20 19 agency @21210094900@TPS900 Trx ID PS1908339832  Ter ID 2125156268   Description VANA SHOP!! From KNGKONG INTERNATIONAL CO LTD =&gt; PETER MELKIOR SHIRIMA</t>
  </si>
  <si>
    <t>101AGD3252678074</t>
  </si>
  <si>
    <t>TZS 20446356.89</t>
  </si>
  <si>
    <t>212 - Kibaha - Funds Transfer  - 24 09 13 27 42 FUND-TRANSFER NMBMobileProd Malipo ya scutting!! From ISAYA HERMES MASAWE =&gt; KNGKONG INTERNATIONAL CO LTD</t>
  </si>
  <si>
    <t>212FTM4252670519</t>
  </si>
  <si>
    <t>TZS 22471356.89</t>
  </si>
  <si>
    <t>101 - NMB Head Office - Cash Deposit Agency banking - 2409 14 04 19 agency @21210075616@TPS900 Trx ID PS1908707812  Ter ID 2125118360   Description mrema!! From KNGKONG INTERNATIONAL CO LTD =&gt; ZEBEDAYO PETRO MKELA</t>
  </si>
  <si>
    <t>101AGD225267B5PL</t>
  </si>
  <si>
    <t>TZS 22771356.89</t>
  </si>
  <si>
    <t>101 - NMB Head Office - Cash Deposit Agency banking - 2409 14 30 54 agency @21210085501@TPS900 Trx ID PS1908760078  Ter ID 2125133974   Description sweka!! From KNGKONG INTERNATIONAL CO LTD =&gt; ALLY IDDI IPARIRO</t>
  </si>
  <si>
    <t>101AGD225267B7CD</t>
  </si>
  <si>
    <t>TZS 22855356.89</t>
  </si>
  <si>
    <t>225 - Mlimani City - Outgoing Funds Transfer - Sender's Ref  BCYXMMLOXC KNGKONG INTERNATIONAL CO LTD to GOODWILL (TANZANIA) CERAMIC CO LTD =&gt; Remittance Info  PURCHASE</t>
  </si>
  <si>
    <t>225IBFT252670037</t>
  </si>
  <si>
    <t>5752395.00</t>
  </si>
  <si>
    <t>TZS 17102961.89</t>
  </si>
  <si>
    <t>225 - Mlimani City - Outgoing Funds Transfer - Sender's Ref  1QR1WV629O =&gt; Ultimate Beneficiary  /0150833176400 * JEEYOO SANITARY CO LTD =&gt; Remittance Info  PURCHASE</t>
  </si>
  <si>
    <t>225IBOT252670515</t>
  </si>
  <si>
    <t>248000.00</t>
  </si>
  <si>
    <t>TZS 16854961.89</t>
  </si>
  <si>
    <t>225 - Mlimani City - Commission on Funds Transfer - Sender's Ref  1QR1WV629O =&gt; Ultimate Beneficiary  /0150833176400 * JEEYOO SANITARY CO LTD =&gt; Remittance Info  PURCHASE</t>
  </si>
  <si>
    <t>TZS 16853266.97</t>
  </si>
  <si>
    <t>225 - Mlimani City - VAT Payable on Comm and Fees - Sender's Ref  1QR1WV629O =&gt; Ultimate Beneficiary  /0150833176400 * JEEYOO SANITARY CO LTD =&gt; Remittance Info  PURCHASE</t>
  </si>
  <si>
    <t>TZS 16852961.89</t>
  </si>
  <si>
    <t>801 - Mlandizi - Cash Deposit - VIMA!! From KNGKONG INTERNATIONAL CO LTD</t>
  </si>
  <si>
    <t>801CHDP252670025</t>
  </si>
  <si>
    <t>TZS 26852961.89</t>
  </si>
  <si>
    <t>101 - NMB Head Office - TIPS Payments - Ref  501-25704923858920 Received payment from 25571193798 (ALUMINIUM.   PROFILE) on 24.09.2025 15 43 01!! From BOT TIPS CLEARING ACCOUNT =&gt; KNGKONG INTERNATIONAL CO LTD</t>
  </si>
  <si>
    <t>101TPFT25267A2T7</t>
  </si>
  <si>
    <t>TZS 26974961.89</t>
  </si>
  <si>
    <t>225 - Mlimani City - Outgoing Funds Transfer - Sender's Ref  2YDHT3F794 KNGKONG INTERNATIONAL CO LTD to GOODWILL (TANZANIA) CERAMIC CO LTD =&gt; Remittance Info  PURCHASE</t>
  </si>
  <si>
    <t>225IBFT252670054</t>
  </si>
  <si>
    <t>TZS 974961.89</t>
  </si>
  <si>
    <t>101 - NMB Head Office - Cash Deposit Agency banking - 2409 18 45 31 agency @51710071029@TPS900 Trx ID PS1909392289  Ter ID 5175113788   Description Marick Tarimo!! From KNGKONG INTERNATIONAL CO LTD =&gt; HENDRY GASPER MTEI</t>
  </si>
  <si>
    <t>101AGD4252677772</t>
  </si>
  <si>
    <t>6620750.00</t>
  </si>
  <si>
    <t>TZS 7595711.89</t>
  </si>
  <si>
    <t>BK1 - NMB Bulk System File Upload - Incoming EFT - CREDIT Customer Accounting - @IB40908724092514@WANYOU TANZANIA MINING LI-26CD5323E5D04D4EA1AD0D45E8EB8E0E</t>
  </si>
  <si>
    <t>BK1l5ao252670341</t>
  </si>
  <si>
    <t>TZS 17255711.89</t>
  </si>
  <si>
    <t>101 - NMB Head Office - Incoming Funds Transfer - Sender's Ref  RTOBZNN00961067 =&gt; Ordering Customer  3007211923304 * YUNDA AUTOMOBILE MANUFACTURING CO.L =&gt; Remittance Info  /ROC/WINDOW MODEL</t>
  </si>
  <si>
    <t>101FTIT252679982</t>
  </si>
  <si>
    <t>TZS 18255711.89</t>
  </si>
  <si>
    <t>212 - Kibaha - Funds Transfer  - 24 09 20 10 17 FUND-TRANSFER NMBMobileProd null!! From FELIX JELEMIA MWALUGALA =&gt; KNGKONG INTERNATIONAL CO LTD</t>
  </si>
  <si>
    <t>212FTM4252670544</t>
  </si>
  <si>
    <t>TZS 19355711.89</t>
  </si>
  <si>
    <t>212 - Kibaha - Funds Transfer  - 24 09 20 55 24 FUND-TRANSFER NMBMobileProd Cement!! From ABDALLAH HASHIM NYENDAGE =&gt; KNGKONG INTERNATIONAL CO LTD</t>
  </si>
  <si>
    <t>212FTM3252670048</t>
  </si>
  <si>
    <t>TZS 20115711.89</t>
  </si>
  <si>
    <t>230 - Airport - Funds Transfer  - 25 09 08 49 49 FUND-TRANSFER NMBMobileProd null!! From JANE JACKSON MWAIGAGA =&gt; KNGKONG INTERNATIONAL CO LTD</t>
  </si>
  <si>
    <t>230FTM2252680019</t>
  </si>
  <si>
    <t>125500.00</t>
  </si>
  <si>
    <t>TZS 20241211.89</t>
  </si>
  <si>
    <t>101 - NMB Head Office - TIPS Payments - Ref  501-25290975387102 Received payment from 25571193798 (ALUMINIUM.   PROFILE) on 25.09.2025 09 30 55!! From BOT TIPS CLEARING ACCOUNT =&gt; KNGKONG INTERNATIONAL CO LTD</t>
  </si>
  <si>
    <t>101TPFT252683900</t>
  </si>
  <si>
    <t>TZS 20411211.89</t>
  </si>
  <si>
    <t>212 - Kibaha - Funds Transfer  - 25 09 09 40 11 FUND-TRANSFER NMBMobileProd null!! From KENNY OSCAR GAMBI =&gt; KNGKONG INTERNATIONAL CO LTD</t>
  </si>
  <si>
    <t>212FTM2252680066</t>
  </si>
  <si>
    <t>TZS 20785211.89</t>
  </si>
  <si>
    <t>101 - NMB Head Office - Cash Deposit Agency banking - 2509 09 52 22 agency @51710071029@TPS900 Trx ID PS1910170966  Ter ID 5175113788   Description Marick Tarimo!! From KNGKONG INTERNATIONAL CO LTD =&gt; HENDRY GASPER MTEI</t>
  </si>
  <si>
    <t>101AGD3252683911</t>
  </si>
  <si>
    <t>1578250.00</t>
  </si>
  <si>
    <t>TZS 22363461.89</t>
  </si>
  <si>
    <t>101 - NMB Head Office - TIPS Payments - Ref  503-CIP2K9QFY3K Received payment from 3477396 (LIPA EMMANUEL YOSIA MWAJA (EM)) on 25.09.2025 10 01 37!! From BOT TIPS CLEARING ACCOUNT =&gt; KNGKONG INTERNATIONAL CO LTD</t>
  </si>
  <si>
    <t>101TPFT252684708</t>
  </si>
  <si>
    <t>TZS 22743461.89</t>
  </si>
  <si>
    <t>101 - NMB Head Office - Cash Deposit Agency banking - 2509 10 18 08 agency @52810029194@TPS900 Trx ID PS1910240661  Ter ID 5285163442   Description renatus!! From KNGKONG INTERNATIONAL CO LTD =&gt; RENATUSI LAZARO KASANGA</t>
  </si>
  <si>
    <t>101AGD3252684450</t>
  </si>
  <si>
    <t>1777000.00</t>
  </si>
  <si>
    <t>TZS 24520461.89</t>
  </si>
  <si>
    <t>101 - NMB Head Office - Cash Deposit Agency banking - 2509 11 24 54 agency @32410029085@TPS900 Trx ID PS1910423358  Ter ID 3245165162   Description irene!! From KNGKONG INTERNATIONAL CO LTD =&gt; PHILBERT AUGUSTINE KALINJUMA</t>
  </si>
  <si>
    <t>101AGD225268A6LE</t>
  </si>
  <si>
    <t>319000.00</t>
  </si>
  <si>
    <t>TZS 24839461.89</t>
  </si>
  <si>
    <t>101 - NMB Head Office - Funds Transfer  - 2509 12 54 07 agency @52010103352@TPS900 Trx ID PS1910650003 Ter ID 5205117989 Card No 516167******5171!! From MHANDISI ENTERPRISE =&gt; KNGKONG INTERNATIONAL CO LTD</t>
  </si>
  <si>
    <t>101AGM4252680107</t>
  </si>
  <si>
    <t>TZS 26209461.89</t>
  </si>
  <si>
    <t>101 - NMB Head Office - Cash Deposit Agency banking - 2509 15 16 55 agency @21210094900@TPS900 Trx ID PS1910964052  Ter ID 2125156268   Description VANA SHOP!! From KNGKONG INTERNATIONAL CO LTD =&gt; PETER MELKIOR SHIRIMA</t>
  </si>
  <si>
    <t>101AGD325268B0ID</t>
  </si>
  <si>
    <t>TZS 27729461.89</t>
  </si>
  <si>
    <t>225 - Mlimani City - Outgoing Funds Transfer - Sender's Ref  0P72GA30RL KNGKONG INTERNATIONAL CO LTD to GOODWILL (TANZANIA) CERAMIC CO LTD =&gt; Remittance Info  purchase</t>
  </si>
  <si>
    <t>225IBFT252680039</t>
  </si>
  <si>
    <t>27700000.00</t>
  </si>
  <si>
    <t>TZS 29461.89</t>
  </si>
  <si>
    <t>214 - Kisarawe - Funds Transfer  - 25 09 16 13 49 FUND-TRANSFER NMBMobileProd null!! From JANETH DAVID MWANGOBE =&gt; KNGKONG INTERNATIONAL CO LTD</t>
  </si>
  <si>
    <t>214FTM2252680086</t>
  </si>
  <si>
    <t>TZS 361461.89</t>
  </si>
  <si>
    <t>528 - Chamwino - Funds Transfer  - 25 09 17 13 30 FUND-TRANSFER NMBMobileProd null!! From PAULINA NESPHORY TEMBA =&gt; KNGKONG INTERNATIONAL CO LTD</t>
  </si>
  <si>
    <t>528FTM4252680505</t>
  </si>
  <si>
    <t>TZS 2361461.89</t>
  </si>
  <si>
    <t>101 - NMB Head Office - Cash Deposit Agency banking - 2509 17 15 39 agency @52810021802@TPS900 Trx ID PS1911238761  Ter ID 5285168180   Description malipo ya tailizi!! From KNGKONG INTERNATIONAL CO LTD =&gt; PAULINA NESPHORY TEMBA</t>
  </si>
  <si>
    <t>101AGD4252686436</t>
  </si>
  <si>
    <t>TZS 6361461.89</t>
  </si>
  <si>
    <t>212 - Kibaha - Funds Transfer  - 25 09 17 33 15 FUND-TRANSFER NMBMobileProd Manunuzi ya tilies!! From RUTABANA INVESTMENT =&gt; KNGKONG INTERNATIONAL CO LTD</t>
  </si>
  <si>
    <t>212FTM4252680036</t>
  </si>
  <si>
    <t>TZS 7561461.89</t>
  </si>
  <si>
    <t>206 - Morogoro Road - Funds Transfer  - 25 09 18 29 44 FUND-TRANSFER NMBMobileProd null!! From COSTANTINE MARCEL SHANGE =&gt; KNGKONG INTERNATIONAL CO LTD</t>
  </si>
  <si>
    <t>206FTM4252680531</t>
  </si>
  <si>
    <t>3420000.00</t>
  </si>
  <si>
    <t>TZS 10981461.89</t>
  </si>
  <si>
    <t>101 - NMB Head Office - Cash Deposit Agency banking - 2509 20 05 59 agency @23110055301@TPS900 Trx ID PS1911683834  Ter ID 2315469391898   Description Deposit!! From KNGKONG INTERNATIONAL CO LTD =&gt; MARICE DRY CLEANERS LIMITED</t>
  </si>
  <si>
    <t>101AGD4252688537</t>
  </si>
  <si>
    <t>TZS 15981461.89</t>
  </si>
  <si>
    <t>101 - NMB Head Office - TIPS Payments - Ref  003-19981d7408d8c893 Received payment from 0152254250600 (DANIEL HAPPY CHRISTOPHER) on 25.09.2025 20 06 37!! From BOT TIPS CLEARING ACCOUNT =&gt; KNGKONG INTERNATIONAL CO LTD</t>
  </si>
  <si>
    <t>101TPFT25268B46U</t>
  </si>
  <si>
    <t>3876000.00</t>
  </si>
  <si>
    <t>TZS 19857461.89</t>
  </si>
  <si>
    <t>255 - Kibada - Outgoing Funds Transfer - Sender's Ref  VUWJ9NDGH0 ANNA ONGOTA PETER to KNGKONG INTERNATIONAL CO LTD =&gt; Remittance Info  Malipo ya cement</t>
  </si>
  <si>
    <t>255IBFT252680505</t>
  </si>
  <si>
    <t>TZS 24857461.89</t>
  </si>
  <si>
    <t>225 - Mlimani City - Outgoing Funds Transfer - Sender's Ref  OYMKU04YBV =&gt; Ultimate Beneficiary  /30003396001 * GULF BADR GROUP TANZANIA LTD =&gt; Remittance Info  LOCAL DEPOSIT AND CHARGE</t>
  </si>
  <si>
    <t>225IBOT252690502</t>
  </si>
  <si>
    <t>TZS 21942461.89</t>
  </si>
  <si>
    <t>225 - Mlimani City - Commission on Funds Transfer - Sender's Ref  OYMKU04YBV =&gt; Ultimate Beneficiary  /30003396001 * GULF BADR GROUP TANZANIA LTD =&gt; Remittance Info  LOCAL DEPOSIT AND CHARGE</t>
  </si>
  <si>
    <t>TZS 21940766.97</t>
  </si>
  <si>
    <t>225 - Mlimani City - VAT Payable on Comm and Fees - Sender's Ref  OYMKU04YBV =&gt; Ultimate Beneficiary  /30003396001 * GULF BADR GROUP TANZANIA LTD =&gt; Remittance Info  LOCAL DEPOSIT AND CHARGE</t>
  </si>
  <si>
    <t>TZS 21940461.89</t>
  </si>
  <si>
    <t>225 - Mlimani City - Outgoing Funds Transfer - Sender's Ref  GET4LQOP32 KNGKONG INTERNATIONAL CO LTD to GOODWILL (TANZANIA) CERAMIC CO LTD =&gt; Remittance Info  PURCHASE</t>
  </si>
  <si>
    <t>225IBFT252690510</t>
  </si>
  <si>
    <t>TZS 6940461.89</t>
  </si>
  <si>
    <t>225 - Mlimani City - Outgoing Funds Transfer - Sender's Ref  0ZDTSJDGHO =&gt; Ultimate Beneficiary  /0150833176400 * JEEYOO SANITARY CO LTD =&gt; Remittance Info  PURCHASE</t>
  </si>
  <si>
    <t>225IBOT252690504</t>
  </si>
  <si>
    <t>TZS 6670461.89</t>
  </si>
  <si>
    <t>225 - Mlimani City - Commission on Funds Transfer - Sender's Ref  0ZDTSJDGHO =&gt; Ultimate Beneficiary  /0150833176400 * JEEYOO SANITARY CO LTD =&gt; Remittance Info  PURCHASE</t>
  </si>
  <si>
    <t>TZS 6668766.97</t>
  </si>
  <si>
    <t>225 - Mlimani City - VAT Payable on Comm and Fees - Sender's Ref  0ZDTSJDGHO =&gt; Ultimate Beneficiary  /0150833176400 * JEEYOO SANITARY CO LTD =&gt; Remittance Info  PURCHASE</t>
  </si>
  <si>
    <t>TZS 6668461.89</t>
  </si>
  <si>
    <t>101 - NMB Head Office - Cash Deposit Agency banking - 2609 10 57 39 agency @51710008031@TPS900 Trx ID PS1912257410  Ter ID 5175469453617   Description selina!! From KNGKONG INTERNATIONAL CO LTD =&gt; JAPHET PHILIP SWAI-DIRECT AGENCY</t>
  </si>
  <si>
    <t>101AGD4252691336</t>
  </si>
  <si>
    <t>3730000.00</t>
  </si>
  <si>
    <t>TZS 10398461.89</t>
  </si>
  <si>
    <t>101 - NMB Head Office - Cash Deposit Agency banking - 2609 11 29 57 agency @51710076975@TPS900 Trx ID PS1912335715  Ter ID 5175121939   Description Chami Hardware!! From KNGKONG INTERNATIONAL CO LTD =&gt; JOHN MUSSA NGUTTU</t>
  </si>
  <si>
    <t>101AGD3252698595</t>
  </si>
  <si>
    <t>TZS 11386461.89</t>
  </si>
  <si>
    <t>101 - NMB Head Office - TIPS Payments - Ref  501-25184353081684 Received payment from 255712581721 (SAID MWAKILO) on 26.09.2025 11 31 38!! From BOT TIPS CLEARING ACCOUNT =&gt; KNGKONG INTERNATIONAL CO LTD</t>
  </si>
  <si>
    <t>101TPFT252698880</t>
  </si>
  <si>
    <t>TZS 13566461.89</t>
  </si>
  <si>
    <t>101 - NMB Head Office - TIPS Payments - Ref  503-CIQ2KAJ9022 Received payment from 3063104 (LIPA DODOMA GLASS UPVSC AND ALUMINUM) on 26.09.2025 13 23 15!! From BOT TIPS CLEARING ACCOUNT =&gt; KNGKONG INTERNATIONAL CO LTD</t>
  </si>
  <si>
    <t>101TPFT25269A1S2</t>
  </si>
  <si>
    <t>TZS 14556461.89</t>
  </si>
  <si>
    <t>101 - NMB Head Office - TIPS Payments - Ref  504-APCTZ185395524129984 Received payment from 255782985984 (HASHIM NYENDAGE) on 26.09.2025 14 45 18!! From BOT TIPS CLEARING ACCOUNT =&gt; KNGKONG INTERNATIONAL CO LTD</t>
  </si>
  <si>
    <t>101TPFT25269A3RV</t>
  </si>
  <si>
    <t>TZS 15316461.89</t>
  </si>
  <si>
    <t>613 - Mwanjelwa - Funds Transfer  - 26 09 14 45 21 FUND-TRANSFER NMBMobileProd malumalu!! From VIOLA DAUDI MDETA =&gt; KNGKONG INTERNATIONAL CO LTD</t>
  </si>
  <si>
    <t>613FTM3252690518</t>
  </si>
  <si>
    <t>TZS 15862461.89</t>
  </si>
  <si>
    <t>225m22525269L223</t>
  </si>
  <si>
    <t>TZS 15849461.89</t>
  </si>
  <si>
    <t>225m22525269L226</t>
  </si>
  <si>
    <t>TZS 15847121.90</t>
  </si>
  <si>
    <t>101 - NMB Head Office - TIPS Payments - Ref  501-25504946169000 Received payment from 25571193798 (ALUMINIUM.   PROFILE) on 26.09.2025 21 51 58!! From BOT TIPS CLEARING ACCOUNT =&gt; KNGKONG INTERNATIONAL CO LTD</t>
  </si>
  <si>
    <t>101TPFT25269B5YC</t>
  </si>
  <si>
    <t>TZS 16037121.90</t>
  </si>
  <si>
    <t>101 - NMB Head Office - TIPS Payments - Ref  003-199875fd9c905bd5 Received payment from 0152923276900 (MWAMVUA RAJABU AMANI) on 26.09.2025 21 53 51!! From BOT TIPS CLEARING ACCOUNT =&gt; KNGKONG INTERNATIONAL CO LTD</t>
  </si>
  <si>
    <t>101TPFT25269B5YT</t>
  </si>
  <si>
    <t>TZS 16137121.90</t>
  </si>
  <si>
    <t>212 - Kibaha - Funds Transfer  - 26 09 23 18 57 FUND-TRANSFER NMBMobileProd null!! From DACO GHAMBI  GENERAL SUPPLIES =&gt; KNGKONG INTERNATIONAL CO LTD</t>
  </si>
  <si>
    <t>212FTM4252690032</t>
  </si>
  <si>
    <t>2493000.00</t>
  </si>
  <si>
    <t>TZS 18630121.90</t>
  </si>
  <si>
    <t>101 - NMB Head Office - Cash Deposit Agency banking - 2709 11 24 41 agency @21210075616@TPS900 Trx ID PS1914036501  Ter ID 2125118360   Description mkela!! From KNGKONG INTERNATIONAL CO LTD =&gt; ZEBEDAYO PETRO MKELA</t>
  </si>
  <si>
    <t>101AGD4252701806</t>
  </si>
  <si>
    <t>TZS 22970121.90</t>
  </si>
  <si>
    <t>101 - NMB Head Office - Cash Deposit Agency banking - 2709 11 25 50 agency @21210075616@TPS900 Trx ID PS1914038885  Ter ID 2125118360   Description mkela!! From KNGKONG INTERNATIONAL CO LTD =&gt; ZEBEDAYO PETRO MKELA</t>
  </si>
  <si>
    <t>101AGD4252702097</t>
  </si>
  <si>
    <t>TZS 26970121.90</t>
  </si>
  <si>
    <t>998355144910</t>
  </si>
  <si>
    <t>225 - Mlimani City - Utility Payments - 25-09-27 12 21 46 IB GEPG_PAY 998355144910 Phone Number  Name KINGKONG INTERNATIONAL COMPANY LIMITED| GWX101765270087!998355144910! From KNGKONG INTERNATIONAL CO LTD =&gt; Comm for Customs and Excise - G</t>
  </si>
  <si>
    <t>225UTLP252700650</t>
  </si>
  <si>
    <t>12354.00</t>
  </si>
  <si>
    <t>TZS 26957767.90</t>
  </si>
  <si>
    <t>998355136690</t>
  </si>
  <si>
    <t>225 - Mlimani City - Utility Payments - 25-09-27 12 23 00 IB GEPG_PAY 998355136690 Phone Number  Name KINGKONG INTERNATIONAL COMPANY LIMITED| GWX101765271891!998355136690! From KNGKONG INTERNATIONAL CO LTD =&gt; Comm for Customs and Excise - G</t>
  </si>
  <si>
    <t>225UTLP252700651</t>
  </si>
  <si>
    <t>7509469.00</t>
  </si>
  <si>
    <t>TZS 19448298.90</t>
  </si>
  <si>
    <t>101 - NMB Head Office - Cash Deposit Agency banking - 2709 12 30 34 agency @51710071029@TPS900 Trx ID PS1914176710  Ter ID 5175113788   Description marick Tarimo!! From KNGKONG INTERNATIONAL CO LTD =&gt; HENDRY GASPER MTEI</t>
  </si>
  <si>
    <t>101AGD5252701328</t>
  </si>
  <si>
    <t>TZS 38448298.90</t>
  </si>
  <si>
    <t>998355144909</t>
  </si>
  <si>
    <t>225 - Mlimani City - Utility Payments - 25-09-27 12 59 35 IB GEPG_PAY 998355144909 Phone Number  Name KINGKONG INTERNATIONAL COMPANY LIMITED| GWX101765342490!998355144909! From KNGKONG INTERNATIONAL CO LTD =&gt; Comm for Customs and Excise - G</t>
  </si>
  <si>
    <t>225UTLP252700667</t>
  </si>
  <si>
    <t>17604063.00</t>
  </si>
  <si>
    <t>TZS 20844235.90</t>
  </si>
  <si>
    <t>226 - Msasani - Account to Account Transfer - 160 BAGS OF CEMENT (TRANSPORT ) INCLUSIVE TO KILIVYA) LULU CEMENT!! From CALIBER FIRST GROUP LIMITED =&gt; KNGKONG INTERNATIONAL CO LTD</t>
  </si>
  <si>
    <t>226FTRQ252700002</t>
  </si>
  <si>
    <t>2543999.95</t>
  </si>
  <si>
    <t>TZS 23388235.85</t>
  </si>
  <si>
    <t>101 - NMB Head Office - TIPS Payments - Ref  003-1998af3591267a77 Received payment from 0152709833900 (NEEMA JOHN PATRICK) on 27.09.2025 14 33 56!! From BOT TIPS CLEARING ACCOUNT =&gt; KNGKONG INTERNATIONAL CO LTD</t>
  </si>
  <si>
    <t>101TPFT25270A102</t>
  </si>
  <si>
    <t>TZS 24188235.85</t>
  </si>
  <si>
    <t>221 - Wami - Funds Transfer  - 27 09 15 10 46 FUND-TRANSFER NMBMobileProd null!! From ELIZABETH CHAMBALO =&gt; KNGKONG INTERNATIONAL CO LTD</t>
  </si>
  <si>
    <t>221FTM4252700522</t>
  </si>
  <si>
    <t>TZS 25688235.85</t>
  </si>
  <si>
    <t>231 - Mbezi - Funds Transfer  - 27 09 16 17 32 FUND-TRANSFER NMBMobileProd b!! From BERNARD GODSON MOSHI =&gt; KNGKONG INTERNATIONAL CO LTD</t>
  </si>
  <si>
    <t>231FTM4252700016</t>
  </si>
  <si>
    <t>TZS 27188235.85</t>
  </si>
  <si>
    <t>528 - Chamwino - Funds Transfer  - 27 09 16 23 13 FUND-TRANSFER NMBMobileProd null!! From EPIPHANIA ONESPHORY CHAMI =&gt; KNGKONG INTERNATIONAL CO LTD</t>
  </si>
  <si>
    <t>528FTM2252700514</t>
  </si>
  <si>
    <t>TZS 27313235.85</t>
  </si>
  <si>
    <t>101 - NMB Head Office - Cash Deposit Agency banking - 2709 16 34 17 agency @50510084057@TPS900 Trx ID PS1914617534  Ter ID 5055100419   Description akiba!! From KNGKONG INTERNATIONAL CO LTD =&gt; WINFRIDA SHAO SABAS</t>
  </si>
  <si>
    <t>101AGD225270C6V9</t>
  </si>
  <si>
    <t>TZS 27568235.85</t>
  </si>
  <si>
    <t>101 - NMB Head Office - Cash Deposit Agency banking - 2709 16 37 05 agency @52910005523@TPS900 Trx ID PS1914623030  Ter ID 5295164516   Description PURCHASE!! From KNGKONG INTERNATIONAL CO LTD =&gt; OLIVA JELEMIA PETRO</t>
  </si>
  <si>
    <t>101AGD325270B35J</t>
  </si>
  <si>
    <t>TZS 28828235.85</t>
  </si>
  <si>
    <t>255 - Kibada - Outgoing Funds Transfer - Sender's Ref  SN1AZN5POQ ANNA ONGOTA PETER to KNGKONG INTERNATIONAL CO LTD =&gt; Remittance Info  Malipo ya cement</t>
  </si>
  <si>
    <t>255IBFT252700001</t>
  </si>
  <si>
    <t>TZS 33828235.85</t>
  </si>
  <si>
    <t>255 - Kibada - Outgoing Funds Transfer - Sender's Ref  EBYBVFJGCG ANNA ONGOTA PETER to KNGKONG INTERNATIONAL CO LTD =&gt; Remittance Info  Malipo ya cement</t>
  </si>
  <si>
    <t>255IBFT252700002</t>
  </si>
  <si>
    <t>TZS 37828235.85</t>
  </si>
  <si>
    <t>101 - NMB Head Office - Cash Deposit Agency banking - 2709 17 05 13 agency @51710072058@TPS900 Trx ID PS1914677353  Ter ID 5175120853   Description mama kessy!! From KNGKONG INTERNATIONAL CO LTD =&gt; ESUPAT ABSALOM LAIZER</t>
  </si>
  <si>
    <t>101AGD325270B4C8</t>
  </si>
  <si>
    <t>TZS 38568235.85</t>
  </si>
  <si>
    <t>517 - Mazengo - Funds Transfer  - 27 09 17 06 15 FUND-TRANSFER NMBMobileProd Tiles 30/60!! From MKELENGA, SHUKURU ALEX =&gt; KNGKONG INTERNATIONAL CO LTD</t>
  </si>
  <si>
    <t>517FTM2252700663</t>
  </si>
  <si>
    <t>265000.00</t>
  </si>
  <si>
    <t>TZS 38833235.85</t>
  </si>
  <si>
    <t>225 - Mlimani City - Outgoing Funds Transfer - Sender's Ref  WSMY11AU0D KNGKONG INTERNATIONAL CO LTD to BERNARD GODSON MOSHI =&gt; Remittance Info  refund</t>
  </si>
  <si>
    <t>225IBFT252700043</t>
  </si>
  <si>
    <t>TZS 37333235.85</t>
  </si>
  <si>
    <t>101 - NMB Head Office - TIPS Payments - Ref  501-25284376036984 Received payment from 25571193798 (ALUMINIUM.   PROFILE) on 27.09.2025 17 38 42!! From BOT TIPS CLEARING ACCOUNT =&gt; KNGKONG INTERNATIONAL CO LTD</t>
  </si>
  <si>
    <t>101TPFT25270A4G9</t>
  </si>
  <si>
    <t>TZS 37340235.85</t>
  </si>
  <si>
    <t>520 - UDOM - Funds Transfer  - 27 09 17 42 44 FUND-TRANSFER NMBMobileProd Matengenezo ya Mlango wa ofisi. !! From KASHINDI KOSAN AZORY =&gt; KNGKONG INTERNATIONAL CO LTD</t>
  </si>
  <si>
    <t>520FTM3252700520</t>
  </si>
  <si>
    <t>TZS 37940235.85</t>
  </si>
  <si>
    <t>101 - NMB Head Office - Cash Deposit Agency banking - 2709 19 38 25 agency @51710071029@TPS900 Trx ID PS1915000162  Ter ID 5175113788   Description Marick Tarimo!! From KNGKONG INTERNATIONAL CO LTD =&gt; HENDRY GASPER MTEI</t>
  </si>
  <si>
    <t>101AGD4252706865</t>
  </si>
  <si>
    <t>3356000.00</t>
  </si>
  <si>
    <t>TZS 41296235.85</t>
  </si>
  <si>
    <t>101 - NMB Head Office - TIPS Payments - Ref  003-1998f2186930b979 Received payment from 0152692801200 (ISACK JOSHUA JEREMIA) on 28.09.2025 10 08 17!! From BOT TIPS CLEARING ACCOUNT =&gt; KNGKONG INTERNATIONAL CO LTD</t>
  </si>
  <si>
    <t>101TPFT25270B6DP</t>
  </si>
  <si>
    <t>TZS 44156235.85</t>
  </si>
  <si>
    <t>101 - NMB Head Office - Cash Deposit Agency banking - 2809 16 00 13 agency @21210090832@TPS900 Trx ID PS1915838405  Ter ID 2125150207   Description malipo!! From KNGKONG INTERNATIONAL CO LTD =&gt; EMMANUEL EVANCE MRINA</t>
  </si>
  <si>
    <t>101AGD3252717876</t>
  </si>
  <si>
    <t>TZS 45696235.85</t>
  </si>
  <si>
    <t>528 - Chamwino - Funds Transfer  - 28 09 19 08 49 FUND-TRANSFER NMBMobileProd null!! From ARON STEPHANO KATOKE =&gt; KNGKONG INTERNATIONAL CO LTD</t>
  </si>
  <si>
    <t>528FTM4252710003</t>
  </si>
  <si>
    <t>TZS 49696235.85</t>
  </si>
  <si>
    <t>101 - NMB Head Office - Cash Deposit Agency banking - 2909 10 10 05 agency @52810013605@TPS900 Trx ID PS1916625210  Ter ID 5285100422   Description KATOKE!! From KNGKONG INTERNATIONAL CO LTD =&gt; STEPHEN KIZUMBE ISAYA</t>
  </si>
  <si>
    <t>101AGD4252721120</t>
  </si>
  <si>
    <t>TZS 54696235.85</t>
  </si>
  <si>
    <t>529 - Makole Business Centre - Outgoing Funds Transfer - Sender's Ref  FT25092909022678 DORCAS COMPANY LIMNITED to KNGKONG INTERNATIONAL CO LTD =&gt; Remittance Info  // * //malipo ya tiles</t>
  </si>
  <si>
    <t>529FTSY252720001</t>
  </si>
  <si>
    <t>37102000.00</t>
  </si>
  <si>
    <t>TZS 91798235.85</t>
  </si>
  <si>
    <t>101 - NMB Head Office - Cash Deposit Agency banking - 2909 10 22 53 agency @21210097954@TPS900 Trx ID PS1916657594  Ter ID 2125157470   Description mam mushi!! From KNGKONG INTERNATIONAL CO LTD =&gt; YUNAMI INVOKAFTHI MUSHI</t>
  </si>
  <si>
    <t>101AGD3252725972</t>
  </si>
  <si>
    <t>2301500.00</t>
  </si>
  <si>
    <t>TZS 94099735.85</t>
  </si>
  <si>
    <t>101 - NMB Head Office - Cash Deposit Agency banking - 2909 10 48 50 agency @52810013605@TPS900 Trx ID PS1916723000  Ter ID 5285100422   Description KATOKE!! From KNGKONG INTERNATIONAL CO LTD =&gt; STEPHEN KIZUMBE ISAYA</t>
  </si>
  <si>
    <t>101AGD3252728224</t>
  </si>
  <si>
    <t>TZS 97099735.85</t>
  </si>
  <si>
    <t>101 - NMB Head Office - TIPS Payments - Ref  003-199947ca7a3adbf7 Received payment from 0152281612700 (JULIANA JOHN PATRICK) on 29.09.2025 11 00 25!! From BOT TIPS CLEARING ACCOUNT =&gt; KNGKONG INTERNATIONAL CO LTD</t>
  </si>
  <si>
    <t>101TPFT252725946</t>
  </si>
  <si>
    <t>TZS 105099735.85</t>
  </si>
  <si>
    <t>212 - Kibaha - Funds Transfer  - 29 09 11 11 58 FUND-TRANSFER NMBMobileProd null!! From ATHUMANI MHINA KISAMPA =&gt; KNGKONG INTERNATIONAL CO LTD</t>
  </si>
  <si>
    <t>212FTM4252720510</t>
  </si>
  <si>
    <t>TZS 109599735.85</t>
  </si>
  <si>
    <t>101 - NMB Head Office - Cash Deposit Agency banking - 2909 11 13 01 agency @51710008031@TPS900 Trx ID PS1916784902  Ter ID 5175469453617   Description Selina Tarimo!! From KNGKONG INTERNATIONAL CO LTD =&gt; JAPHET PHILIP SWAI-DIRECT AGENCY</t>
  </si>
  <si>
    <t>101AGD3252729619</t>
  </si>
  <si>
    <t>TZS 111319735.85</t>
  </si>
  <si>
    <t>101 - NMB Head Office - Cash Deposit Agency banking - 2909 11 21 20 agency @52810019534@TPS900 Trx ID PS1916806127  Ter ID 5285469420091   Description KATOKE!! From KNGKONG INTERNATIONAL CO LTD =&gt; VICTOR ELIUD NGOWI</t>
  </si>
  <si>
    <t>101AGD3252729906</t>
  </si>
  <si>
    <t>TZS 113259735.85</t>
  </si>
  <si>
    <t>528 - Chamwino - Funds Transfer  - 29 09 11 26 33 FUND-TRANSFER NMBMobileProd Tails!! From ARON STEPHANO KATOKE =&gt; KNGKONG INTERNATIONAL CO LTD</t>
  </si>
  <si>
    <t>528FTM2252720003</t>
  </si>
  <si>
    <t>TZS 113644735.85</t>
  </si>
  <si>
    <t>TZS 70644735.85</t>
  </si>
  <si>
    <t>225 - Mlimani City - Outgoing Funds Transfer - Sender's Ref  J1PJYSMRXP KNGKONG INTERNATIONAL CO LTD to GLOBAL ALUMINIUM LIMITED =&gt; Remittance Info  purchase</t>
  </si>
  <si>
    <t>225IBFT252720527</t>
  </si>
  <si>
    <t>TZS 35644735.85</t>
  </si>
  <si>
    <t>225 - Mlimani City - Outgoing Funds Transfer - Sender's Ref  X5DYU1P6AG KNGKONG INTERNATIONAL CO LTD to GOODWILL (TANZANIA) CERAMIC CO LTD =&gt; Remittance Info  purchase</t>
  </si>
  <si>
    <t>225IBFT252720040</t>
  </si>
  <si>
    <t>TZS 644735.85</t>
  </si>
  <si>
    <t>101 - NMB Head Office - Cash Deposit Agency banking - 2909 14 23 32 agency @52810021802@TPS900 Trx ID PS1917231795  Ter ID 5285168180   Description akiba!! From KNGKONG INTERNATIONAL CO LTD =&gt; PAULINA NESPHORY TEMBA</t>
  </si>
  <si>
    <t>101AGD4252725566</t>
  </si>
  <si>
    <t>TZS 4644735.85</t>
  </si>
  <si>
    <t>101 - NMB Head Office - TIPS Payments - Ref  003-199955ce84462882 Received payment from 0152289371500 (JOYCE PATRICK JOHN) on 29.09.2025 15 05 21!! From BOT TIPS CLEARING ACCOUNT =&gt; KNGKONG INTERNATIONAL CO LTD</t>
  </si>
  <si>
    <t>101TPFT25272A2NZ</t>
  </si>
  <si>
    <t>3430000.00</t>
  </si>
  <si>
    <t>TZS 8074735.85</t>
  </si>
  <si>
    <t>528 - Chamwino - Funds Transfer  - 29 09 15 11 35 FUND-TRANSFER NMBMobileProd null!! From PAULINA NESPHORY TEMBA =&gt; KNGKONG INTERNATIONAL CO LTD</t>
  </si>
  <si>
    <t>528FTM4252720505</t>
  </si>
  <si>
    <t>TZS 9074735.85</t>
  </si>
  <si>
    <t>101 - NMB Head Office - TIPS Payments - Ref  504-APCTZ185662832140672 Received payment from 255689033775 (RUBEN CHATIRA) on 29.09.2025 15 16 03!! From BOT TIPS CLEARING ACCOUNT =&gt; KNGKONG INTERNATIONAL CO LTD</t>
  </si>
  <si>
    <t>101TPFT25272A319</t>
  </si>
  <si>
    <t>TZS 11394735.85</t>
  </si>
  <si>
    <t>101 - NMB Head Office - TIPS Payments - Ref  501-25804861471005 Received payment from 25571193798 (ALUMINIUM.   PROFILE) on 29.09.2025 15 37 54!! From BOT TIPS CLEARING ACCOUNT =&gt; KNGKONG INTERNATIONAL CO LTD</t>
  </si>
  <si>
    <t>101TPFT25272A3G9</t>
  </si>
  <si>
    <t>277000.00</t>
  </si>
  <si>
    <t>TZS 11671735.85</t>
  </si>
  <si>
    <t>101 - NMB Head Office - Cash Deposit Agency banking - 2909 16 00 11 agency @51710072058@TPS900 Trx ID PS1917435507  Ter ID 5175120853   Description mama kessy!! From KNGKONG INTERNATIONAL CO LTD =&gt; ESUPAT ABSALOM LAIZER</t>
  </si>
  <si>
    <t>101AGD325272B60B</t>
  </si>
  <si>
    <t>TZS 14081735.85</t>
  </si>
  <si>
    <t>226 - Msasani - Account to Account Transfer - PURCHASE OF SAND 10CBM FOR KILUBVYA!! From CALIBER FIRST GROUP LIMITED =&gt; KNGKONG INTERNATIONAL CO LTD</t>
  </si>
  <si>
    <t>226FTRQ252720005</t>
  </si>
  <si>
    <t>TZS 16625735.80</t>
  </si>
  <si>
    <t>520 - UDOM - Funds Transfer  - 29 09 17 25 19 FUND-TRANSFER NMBMobileProd Partition ya Ofisi!! From KASHINDI KOSAN AZORY =&gt; KNGKONG INTERNATIONAL CO LTD</t>
  </si>
  <si>
    <t>520FTM3252720024</t>
  </si>
  <si>
    <t>TZS 17325735.80</t>
  </si>
  <si>
    <t>101 - NMB Head Office - TIPS Payments - Ref  501-25290928011442 Received payment from 25571193798 (ALUMINIUM.   PROFILE) on 29.09.2025 19 38 35!! From BOT TIPS CLEARING ACCOUNT =&gt; KNGKONG INTERNATIONAL CO LTD</t>
  </si>
  <si>
    <t>101TPFT25272B1US</t>
  </si>
  <si>
    <t>TZS 17379735.80</t>
  </si>
  <si>
    <t>101 - NMB Head Office - TIPS Payments - Ref  501-25390929455977 Received payment from 25571193798 (ALUMINIUM.   PROFILE) on 29.09.2025 20 10 28!! From BOT TIPS CLEARING ACCOUNT =&gt; KNGKONG INTERNATIONAL CO LTD</t>
  </si>
  <si>
    <t>101TPFT25272B2UV</t>
  </si>
  <si>
    <t>TZS 17724235.80</t>
  </si>
  <si>
    <t>101 - NMB Head Office - Cash Deposit Agency banking - 3009 07 40 03 agency @52910005523@TPS900 Trx ID PS1918207313  Ter ID 5295164516   Description PURCHASE!! From KNGKONG INTERNATIONAL CO LTD =&gt; OLIVA JELEMIA PETRO</t>
  </si>
  <si>
    <t>101AGD3252730588</t>
  </si>
  <si>
    <t>TZS 19324235.80</t>
  </si>
  <si>
    <t>212 - Kibaha - Funds Transfer  - 30 09 10 02 14 FUND-TRANSFER NMBMobileProd null!! From FURAHA MWANYALUKE  =&gt; KNGKONG INTERNATIONAL CO LTD</t>
  </si>
  <si>
    <t>212FTM4252730008</t>
  </si>
  <si>
    <t>TZS 20874235.80</t>
  </si>
  <si>
    <t>603 - Makambako - Funds Transfer  - 30 09 10 04 51 FUND-TRANSFER NMBMobileProd null!! From EDSON BONIPHACE TWEVE =&gt; KNGKONG INTERNATIONAL CO LTD</t>
  </si>
  <si>
    <t>603FTM2252730007</t>
  </si>
  <si>
    <t>129000.00</t>
  </si>
  <si>
    <t>TZS 21003235.80</t>
  </si>
  <si>
    <t>517 - Mazengo - Funds Transfer  - 30 09 11 09 31 FUND-TRANSFER NMBMobileProd Manunuzi !! From FRED COSI MIHO =&gt; KNGKONG INTERNATIONAL CO LTD</t>
  </si>
  <si>
    <t>517FTM4252730513</t>
  </si>
  <si>
    <t>TZS 24563235.80</t>
  </si>
  <si>
    <t>223 - Nmb House - Funds Transfer  - 30 09 11 59 33 FUND-TRANSFER NMBMobileProd Tiles !! From JAMES FAUSTINE MAPUNDA =&gt; KNGKONG INTERNATIONAL CO LTD</t>
  </si>
  <si>
    <t>223FTM2252730027</t>
  </si>
  <si>
    <t>213500.00</t>
  </si>
  <si>
    <t>TZS 24776735.80</t>
  </si>
  <si>
    <t>226 - Msasani - Funds Transfer  - 30 09 12 32 23 FUND-TRANSFER NMBMobileProd Tiles !! From AUGUSTINO RAPHAEL BALIHUTA =&gt; KNGKONG INTERNATIONAL CO LTD</t>
  </si>
  <si>
    <t>226FTM3252730509</t>
  </si>
  <si>
    <t>408000.00</t>
  </si>
  <si>
    <t>TZS 25184735.80</t>
  </si>
  <si>
    <t>101 - NMB Head Office - Cash Deposit Agency banking - 3009 12 55 38 agency @50110023871@TPS900 Trx ID PS1918912172  Ter ID 5015141390   Description malipo!! From KNGKONG INTERNATIONAL CO LTD =&gt; EDWARD DANIEL MURUO</t>
  </si>
  <si>
    <t>101AGD325273A4T8</t>
  </si>
  <si>
    <t>TZS 25761735.80</t>
  </si>
  <si>
    <t>101 - NMB Head Office - Cash Deposit Agency banking - 3009 13 31 09 agency @52810029194@TPS900 Trx ID PS1918993436  Ter ID 5285163442   Description john!! From KNGKONG INTERNATIONAL CO LTD =&gt; RENATUSI LAZARO KASANGA</t>
  </si>
  <si>
    <t>101AGD225273C3FB</t>
  </si>
  <si>
    <t>TZS 25871735.80</t>
  </si>
  <si>
    <t>101 - NMB Head Office - Cash Deposit Agency banking - 3009 14 12 42 agency @51710071298@TPS900 Trx ID PS1919085241  Ter ID 5175115059   Description joyce!! From KNGKONG INTERNATIONAL CO LTD =&gt; ISAKA TUMAINIELY KESSY</t>
  </si>
  <si>
    <t>101AGD4252734692</t>
  </si>
  <si>
    <t>TZS 29721735.80</t>
  </si>
  <si>
    <t>246 - Msamvu - Funds Transfer  - 30 09 14 14 17 FUND-TRANSFER NMBMobileProd Zed white!! From FREDNAND MARCELY ROMANI =&gt; KNGKONG INTERNATIONAL CO LTD</t>
  </si>
  <si>
    <t>246FTM3252730503</t>
  </si>
  <si>
    <t>TZS 30121735.80</t>
  </si>
  <si>
    <t>101 - NMB Head Office - Cash Deposit Agency banking - 3009 15 53 46 agency @52810029082@TPS900 Trx ID PS1919308575  Ter ID 5285170568   Description Akiba!! From KNGKONG INTERNATIONAL CO LTD =&gt; NYAGA GROUP OF COMPANY LIMITED</t>
  </si>
  <si>
    <t>101AGD325273B506</t>
  </si>
  <si>
    <t>TZS 31261735.80</t>
  </si>
  <si>
    <t>225 - Mlimani City - Outgoing Funds Transfer - Sender's Ref  YJWAUFEO6K KNGKONG INTERNATIONAL CO LTD to GOODWILL (TANZANIA) CERAMIC CO LTD =&gt; Remittance Info  purchase</t>
  </si>
  <si>
    <t>225IBFT252730074</t>
  </si>
  <si>
    <t>TZS 1261735.80</t>
  </si>
  <si>
    <t>101 - NMB Head Office - TIPS Payments - Ref  003-1999aef52bd61aa5 Received payment from 01J1076611500 (RASHID KASSIM MSINDE) on 30.09.2025 17 03 22!! From BOT TIPS CLEARING ACCOUNT =&gt; KNGKONG INTERNATIONAL CO LTD</t>
  </si>
  <si>
    <t>101TPFT25273A6NF</t>
  </si>
  <si>
    <t>TZS 1911735.80</t>
  </si>
  <si>
    <t>206 - Morogoro Road - Funds Transfer  - 30 09 18 39 37 FUND-TRANSFER NMBMobileProd Tiles!! From GAUDENCE NGAIZA GASPARY =&gt; KNGKONG INTERNATIONAL CO LTD</t>
  </si>
  <si>
    <t>206FTM4252730541</t>
  </si>
  <si>
    <t>TZS 4551735.80</t>
  </si>
  <si>
    <t>101 - NMB Head Office - TIPS Payments - Ref  501-25304883605765 Received payment from 25571193798 (ALUMINIUM.   PROFILE) on 30.09.2025 19 30 15!! From BOT TIPS CLEARING ACCOUNT =&gt; KNGKONG INTERNATIONAL CO LTD</t>
  </si>
  <si>
    <t>101TPFT25273B5HD</t>
  </si>
  <si>
    <t>TZS 4618735.80</t>
  </si>
  <si>
    <t>101 - NMB Head Office - TIPS Payments - Ref  003-1999bbffe731793b Received payment from 01J2083681900 (COSTANTINE BERNARD FAIDA) on 30.09.2025 20 51 20!! From BOT TIPS CLEARING ACCOUNT =&gt; KNGKONG INTERNATIONAL CO LTD</t>
  </si>
  <si>
    <t>101TPFT25273C02A</t>
  </si>
  <si>
    <t>TZS 4763735.80</t>
  </si>
  <si>
    <t>255 - Kibada - Cash Deposit - GLORY!! From KNGKONG INTERNATIONAL CO LTD</t>
  </si>
  <si>
    <t>255CHDP252740502</t>
  </si>
  <si>
    <t>20127800.00</t>
  </si>
  <si>
    <t>TZS 24891535.80</t>
  </si>
  <si>
    <t>531 - Bunge - Cash Deposit - KUWEKA -MARTHA HASSAN!! From KNGKONG INTERNATIONAL CO LTD</t>
  </si>
  <si>
    <t>531CHDP252740507</t>
  </si>
  <si>
    <t>TZS 25101535.80</t>
  </si>
  <si>
    <t>101 - NMB Head Office - Cash Deposit Agency banking - 0110 10 55 19 agency @50510109661@TPS900 Trx ID PS1920648941  Ter ID 5055124582   Description wek!! From KNGKONG INTERNATIONAL CO LTD =&gt; MASOUD MUSTAPHA IBRAHIMU</t>
  </si>
  <si>
    <t>101AGD325274E37E</t>
  </si>
  <si>
    <t>876000.00</t>
  </si>
  <si>
    <t>TZS 25977535.80</t>
  </si>
  <si>
    <t>101 - NMB Head Office - Cash Deposit Agency banking - 0110 11 49 30 agency @50110007277@TPS900 Trx ID PS1920782755  Ter ID 5015188867049   Description pancras!! From KNGKONG INTERNATIONAL CO LTD =&gt; BENJAMIN ABRAHAM KIVUJO</t>
  </si>
  <si>
    <t>101AGD225274K5GC</t>
  </si>
  <si>
    <t>360500.00</t>
  </si>
  <si>
    <t>TZS 26338035.80</t>
  </si>
  <si>
    <t>101 - NMB Head Office - Cash Deposit Agency banking - 0110 14 11 06 agency @50510039418@TPS900 Trx ID PS1921096457  Ter ID 5055469457257   Description mariki!! From KNGKONG INTERNATIONAL CO LTD =&gt; DONACIAN ANCELM AMANI</t>
  </si>
  <si>
    <t>101AGD425274A3IP</t>
  </si>
  <si>
    <t>7535265.00</t>
  </si>
  <si>
    <t>TZS 33873300.80</t>
  </si>
  <si>
    <t>101 - NMB Head Office - Cash Deposit Agency banking - 0110 14 11 10 agency @50510072726@TPS900 Trx ID PS1921096611  Ter ID 5055469457977   Description mariki!! From KNGKONG INTERNATIONAL CO LTD =&gt; DONACIAN ANCELIM AMANI</t>
  </si>
  <si>
    <t>101AGD425274A35I</t>
  </si>
  <si>
    <t>TZS 39873300.80</t>
  </si>
  <si>
    <t>101 - NMB Head Office - Cash Deposit Agency banking - 0110 15 27 26 agency @50110007277@TPS900 Trx ID PS1921256907  Ter ID 5015188867049   Description pancras!! From KNGKONG INTERNATIONAL CO LTD =&gt; BENJAMIN ABRAHAM KIVUJO</t>
  </si>
  <si>
    <t>101AGD225274M5MY</t>
  </si>
  <si>
    <t>TZS 40019300.80</t>
  </si>
  <si>
    <t>225 - Mlimani City - Outgoing Funds Transfer - Sender's Ref  OX3XZVPI6Z KNGKONG INTERNATIONAL CO LTD to JUMA SHABANI SELEMANI =&gt; Remittance Info  September salary</t>
  </si>
  <si>
    <t>225IBFT252740546</t>
  </si>
  <si>
    <t>TZS 39224300.80</t>
  </si>
  <si>
    <t>225 - Mlimani City - Outgoing Funds Transfer - Sender's Ref  MMJD4Y1L3I KNGKONG INTERNATIONAL CO LTD to JUMA YAHYA ABDUL =&gt; Remittance Info  September salary</t>
  </si>
  <si>
    <t>225IBFT252740547</t>
  </si>
  <si>
    <t>TZS 38788700.80</t>
  </si>
  <si>
    <t>225 - Mlimani City - Outgoing Funds Transfer - Sender's Ref  95GA2IUXWO KNGKONG INTERNATIONAL CO LTD to SOSPETER CHARLES MAKUNGU =&gt; Remittance Info  September salary</t>
  </si>
  <si>
    <t>225IBFT252740548</t>
  </si>
  <si>
    <t>TZS 38353100.80</t>
  </si>
  <si>
    <t>225 - Mlimani City - Outgoing Funds Transfer - Sender's Ref  S4F97L12OE KNGKONG INTERNATIONAL CO LTD to FIDELIS JOSEPH RAMADHANI =&gt; Remittance Info  September salary</t>
  </si>
  <si>
    <t>225IBFT252740044</t>
  </si>
  <si>
    <t>TZS 38000300.80</t>
  </si>
  <si>
    <t>225 - Mlimani City - Outgoing Funds Transfer - Sender's Ref  2NPGD3UWS1 KNGKONG INTERNATIONAL CO LTD to ZUHURA SALUM MSHANA =&gt; Remittance Info  September salary</t>
  </si>
  <si>
    <t>225IBFT252740549</t>
  </si>
  <si>
    <t>TZS 37820300.80</t>
  </si>
  <si>
    <t>225 - Mlimani City - Outgoing Funds Transfer - Sender's Ref  2KCWXTSZFY =&gt; Ultimate Beneficiary  /0152000MYRS00 * ZULFA TWALIBU MKASOYA =&gt; Remittance Info  SEPTEMBER SALARY</t>
  </si>
  <si>
    <t>225IBOT252740515</t>
  </si>
  <si>
    <t>TZS 37640300.80</t>
  </si>
  <si>
    <t>225 - Mlimani City - Commission on Funds Transfer - Sender's Ref  2KCWXTSZFY =&gt; Ultimate Beneficiary  /0152000MYRS00 * ZULFA TWALIBU MKASOYA =&gt; Remittance Info  SEPTEMBER SALARY</t>
  </si>
  <si>
    <t>TZS 37638605.88</t>
  </si>
  <si>
    <t>225 - Mlimani City - VAT Payable on Comm and Fees - Sender's Ref  2KCWXTSZFY =&gt; Ultimate Beneficiary  /0152000MYRS00 * ZULFA TWALIBU MKASOYA =&gt; Remittance Info  SEPTEMBER SALARY</t>
  </si>
  <si>
    <t>TZS 37638300.80</t>
  </si>
  <si>
    <t>225 - Mlimani City - Outgoing Funds Transfer - Sender's Ref  BZ6ZMEALQV KNGKONG INTERNATIONAL CO LTD to ISSA RIDHIWANI MFINANGA =&gt; Remittance Info  September salary</t>
  </si>
  <si>
    <t>225IBFT252740550</t>
  </si>
  <si>
    <t>TZS 37413300.80</t>
  </si>
  <si>
    <t>225 - Mlimani City - Outgoing Funds Transfer - Sender's Ref  KMMZO0Q7RP KNGKONG INTERNATIONAL CO LTD to FREDY PETER BARITE =&gt; Remittance Info  September salary</t>
  </si>
  <si>
    <t>225IBFT252740045</t>
  </si>
  <si>
    <t>TZS 37233300.80</t>
  </si>
  <si>
    <t>225 - Mlimani City - Outgoing Funds Transfer - Sender's Ref  PV4ODAZM2W KNGKONG INTERNATIONAL CO LTD to AGASTON GEORGE KAYANGE =&gt; Remittance Info  September salary</t>
  </si>
  <si>
    <t>225IBFT252740552</t>
  </si>
  <si>
    <t>TZS 37098300.80</t>
  </si>
  <si>
    <t>101 - NMB Head Office - TIPS Payments - Ref  501-25904881701665 Received payment from 25571193798 (ALUMINIUM.   PROFILE) on 01.10.2025 16 07 32!! From BOT TIPS CLEARING ACCOUNT =&gt; KNGKONG INTERNATIONAL CO LTD</t>
  </si>
  <si>
    <t>101TPFT25274E2PV</t>
  </si>
  <si>
    <t>1017500.00</t>
  </si>
  <si>
    <t>TZS 38115800.80</t>
  </si>
  <si>
    <t>101 - NMB Head Office - TIPS Payments - Ref  501-25259791271141 Received payment from 25571230581 (DODOMA TURK COMPANY LTD) on 01.10.2025 16 38 14!! From BOT TIPS CLEARING ACCOUNT =&gt; KNGKONG INTERNATIONAL CO LTD</t>
  </si>
  <si>
    <t>101TPFT25274E3LW</t>
  </si>
  <si>
    <t>TZS 38175800.80</t>
  </si>
  <si>
    <t>101 - NMB Head Office - Cash Deposit Agency banking - 0110 17 43 32 agency @21210075515@TPS900 Trx ID PS1921586078  Ter ID 2125116934   Description ambwene!! From KNGKONG INTERNATIONAL CO LTD =&gt; DANIEL LESALE LUKUMAI</t>
  </si>
  <si>
    <t>101AGD225274O1WV</t>
  </si>
  <si>
    <t>TZS 38553800.80</t>
  </si>
  <si>
    <t>225 - Mlimani City - Outgoing Funds Transfer - Sender's Ref  PMDO0XQ9HG KNGKONG INTERNATIONAL CO LTD to GOODWILL (TANZANIA) CERAMIC CO LTD =&gt; Remittance Info  PURCHASE</t>
  </si>
  <si>
    <t>225IBFT252740585</t>
  </si>
  <si>
    <t>38550000.00</t>
  </si>
  <si>
    <t>TZS 3800.80</t>
  </si>
  <si>
    <t>101 - NMB Head Office - Cash Deposit Agency banking - 0210 09 47 07 agency @50510114987@TPS900 Trx ID PS1922398012  Ter ID 5055135647   Description Ramlat!! From KNGKONG INTERNATIONAL CO LTD =&gt; RASULI MUSA ABEID</t>
  </si>
  <si>
    <t>101AGD3252753425</t>
  </si>
  <si>
    <t>TZS 1173800.80</t>
  </si>
  <si>
    <t>101 - NMB Head Office - TIPS Payments - Ref  501-25684311705984 Received payment from 255656212391 (JAMES SINGU) on 02.10.2025 09 56 09!! From BOT TIPS CLEARING ACCOUNT =&gt; KNGKONG INTERNATIONAL CO LTD</t>
  </si>
  <si>
    <t>101TPFT252754482</t>
  </si>
  <si>
    <t>983500.00</t>
  </si>
  <si>
    <t>TZS 2157300.80</t>
  </si>
  <si>
    <t>101 - NMB Head Office - TIPS Payments - Ref  501-25490945348357 Received payment from 255712581721 (SAID MWAKILO) on 02.10.2025 12 34 50!! From BOT TIPS CLEARING ACCOUNT =&gt; KNGKONG INTERNATIONAL CO LTD</t>
  </si>
  <si>
    <t>101TPFT252759621</t>
  </si>
  <si>
    <t>TZS 3767300.80</t>
  </si>
  <si>
    <t>101 - NMB Head Office - Cash Deposit Agency banking - 0210 13 23 18 agency @50110022999@TPS900 Trx ID PS1922891783  Ter ID 5015132749   Description ERASTO!! From KNGKONG INTERNATIONAL CO LTD =&gt; OMARI MWENDADI KINYUA</t>
  </si>
  <si>
    <t>101AGD225275B6OA</t>
  </si>
  <si>
    <t>TZS 3863300.80</t>
  </si>
  <si>
    <t>991193700298</t>
  </si>
  <si>
    <t>225 - Mlimani City - Utility Payments - 25-10-02 13 28 17 IB GEPG_PAY 991193700298 Phone Number  Name KINGKONG INTERNATIONAL COMPANY LIMITED| GWX101774954380!991193700298! From KNGKONG INTERNATIONAL CO LTD =&gt; TANZANIA PORTS AUTHORITY</t>
  </si>
  <si>
    <t>225UTLP252750674</t>
  </si>
  <si>
    <t>910357.99</t>
  </si>
  <si>
    <t>TZS 2952942.81</t>
  </si>
  <si>
    <t>101 - NMB Head Office - TIPS Payments - Ref  503-CJ29KEVU9EL Received payment from 3676582 (LIPA DUBAI ALUMINIUM) on 02.10.2025 13 30 51!! From BOT TIPS CLEARING ACCOUNT =&gt; KNGKONG INTERNATIONAL CO LTD</t>
  </si>
  <si>
    <t>101TPFT25275A0RX</t>
  </si>
  <si>
    <t>770852.00</t>
  </si>
  <si>
    <t>TZS 3723794.81</t>
  </si>
  <si>
    <t>225 - Mlimani City - Outgoing Funds Transfer - Sender's Ref  CKUUAZC1WA =&gt; Ultimate Beneficiary  /0150833176400 * JEEYOO SANITARY CO LTD =&gt; Remittance Info  PURCHASE</t>
  </si>
  <si>
    <t>225IBOT252750031</t>
  </si>
  <si>
    <t>TZS 1613794.81</t>
  </si>
  <si>
    <t>225 - Mlimani City - Commission on Funds Transfer - Sender's Ref  CKUUAZC1WA =&gt; Ultimate Beneficiary  /0150833176400 * JEEYOO SANITARY CO LTD =&gt; Remittance Info  PURCHASE</t>
  </si>
  <si>
    <t>TZS 1612099.89</t>
  </si>
  <si>
    <t>225 - Mlimani City - VAT Payable on Comm and Fees - Sender's Ref  CKUUAZC1WA =&gt; Ultimate Beneficiary  /0150833176400 * JEEYOO SANITARY CO LTD =&gt; Remittance Info  PURCHASE</t>
  </si>
  <si>
    <t>TZS 1611794.81</t>
  </si>
  <si>
    <t>101 - NMB Head Office - TIPS Payments - Ref  501-25384314777774 Received payment from 25571193798 (ALUMINIUM.   PROFILE) on 02.10.2025 15 24 20!! From BOT TIPS CLEARING ACCOUNT =&gt; KNGKONG INTERNATIONAL CO LTD</t>
  </si>
  <si>
    <t>101TPFT25275A3PW</t>
  </si>
  <si>
    <t>TZS 2911794.81</t>
  </si>
  <si>
    <t>101 - NMB Head Office - TIPS Payments - Ref  003-199a4e577a9b8a1b Received payment from 0152281612700 (JULIANA JOHN PATRICK) on 02.10.2025 15 28 49!! From BOT TIPS CLEARING ACCOUNT =&gt; KNGKONG INTERNATIONAL CO LTD</t>
  </si>
  <si>
    <t>101TPFT25275A3SG</t>
  </si>
  <si>
    <t>2871000.00</t>
  </si>
  <si>
    <t>TZS 5782794.81</t>
  </si>
  <si>
    <t>101 - NMB Head Office - TIPS Payments - Ref  003-199a526a9aa58ba1 Received payment from 0152709833900 (NEEMA JOHN PATRICK) on 02.10.2025 16 40 02!! From BOT TIPS CLEARING ACCOUNT =&gt; KNGKONG INTERNATIONAL CO LTD</t>
  </si>
  <si>
    <t>101TPFT25275A5GG</t>
  </si>
  <si>
    <t>TZS 7372794.81</t>
  </si>
  <si>
    <t>101 - NMB Head Office - TIPS Payments - Ref  501-25404903467635 Received payment from 25571193798 (ALUMINIUM.   PROFILE) on 02.10.2025 18 39 34!! From BOT TIPS CLEARING ACCOUNT =&gt; KNGKONG INTERNATIONAL CO LTD</t>
  </si>
  <si>
    <t>101TPFT25275B0JS</t>
  </si>
  <si>
    <t>2368500.00</t>
  </si>
  <si>
    <t>TZS 9741294.81</t>
  </si>
  <si>
    <t>991761090702</t>
  </si>
  <si>
    <t>225 - Mlimani City - Utility Payments - 25-10-02 21 07 22 IB GEPG_PAY 991761090702 Phone Number 255765187929 Name KINGKONG INTERNATIONAL LIMITED| GWX101775867098!991761090702! From KNGKONG INTERNATIONAL CO LTD =&gt; WORKERS COMPENSATION FUND</t>
  </si>
  <si>
    <t>225UTLP252751027</t>
  </si>
  <si>
    <t>TZS 9724294.81</t>
  </si>
  <si>
    <t>995531740859</t>
  </si>
  <si>
    <t>225 - Mlimani City - Utility Payments - 25-10-02 21 08 15 IB GEPG_PAY 995531740859 Phone Number 255765187929 Name KINGKONG INTERNATIONAL COMPANY LIMITED| GWX101775868692!995531740859! From KNGKONG INTERNATIONAL CO LTD =&gt; NSSF NYERERE BRIGDE</t>
  </si>
  <si>
    <t>225UTLP252751029</t>
  </si>
  <si>
    <t>TZS 9044294.81</t>
  </si>
  <si>
    <t>9984124115212</t>
  </si>
  <si>
    <t>225 - Mlimani City - Utility Payments - 25-10-02 21 09 03 IB GEPG_PAY 9984124115212 Phone Number 255792478455 Name KINGKONG INTERNATIONAL COMPANY LIMITED| GWX101775869743!9984124115212! From KNGKONG INTERNATIONAL CO LTD =&gt; Comm for Domestic</t>
  </si>
  <si>
    <t>225UTLP252751030</t>
  </si>
  <si>
    <t>TZS 8905294.81</t>
  </si>
  <si>
    <t>517 - Mazengo - Funds Transfer  - 03 10 09 15 03 FUND-TRANSFER NMBMobileProd Manunuzi !! From FRED COSI MIHO =&gt; KNGKONG INTERNATIONAL CO LTD</t>
  </si>
  <si>
    <t>517FTM4252760008</t>
  </si>
  <si>
    <t>3505000.00</t>
  </si>
  <si>
    <t>TZS 12410294.81</t>
  </si>
  <si>
    <t>223 - Nmb House - Funds Transfer  - 03 10 09 25 07 FUND-TRANSFER NMBMobileProd Tiles!! From JAMES FAUSTINE MAPUNDA =&gt; KNGKONG INTERNATIONAL CO LTD</t>
  </si>
  <si>
    <t>223FTM3252760003</t>
  </si>
  <si>
    <t>480700.00</t>
  </si>
  <si>
    <t>TZS 12890994.81</t>
  </si>
  <si>
    <t>101 - NMB Head Office - TIPS Payments - Ref  503-CJ34KFIXCUQ Received payment from 3676582 (LIPA DUBAI ALUMINIUM) on 03.10.2025 13 03 19!! From BOT TIPS CLEARING ACCOUNT =&gt; KNGKONG INTERNATIONAL CO LTD</t>
  </si>
  <si>
    <t>101TPFT25276A06O</t>
  </si>
  <si>
    <t>1906000.00</t>
  </si>
  <si>
    <t>TZS 14796994.81</t>
  </si>
  <si>
    <t>101 - NMB Head Office - Cash Deposit Agency banking - 0310 13 03 32 agency @52910003896@TPS900 Trx ID PS1924613767  Ter ID 5295123321   Description dorcas co ltd!! From KNGKONG INTERNATIONAL CO LTD =&gt; DORCAS COMPANY LIMITED</t>
  </si>
  <si>
    <t>101AGD325276A343</t>
  </si>
  <si>
    <t>1319000.00</t>
  </si>
  <si>
    <t>TZS 16115994.81</t>
  </si>
  <si>
    <t>225 - Mlimani City - Outgoing Funds Transfer - Sender's Ref  8OU69MYTK3 =&gt; Ultimate Beneficiary  /015C0012RPB00 * REROSTI SECURITY COMPANY LIMITED =&gt; Remittance Info  security fee</t>
  </si>
  <si>
    <t>225IBOT252760514</t>
  </si>
  <si>
    <t>TZS 15765994.81</t>
  </si>
  <si>
    <t>225 - Mlimani City - Commission on Funds Transfer - Sender's Ref  8OU69MYTK3 =&gt; Ultimate Beneficiary  /015C0012RPB00 * REROSTI SECURITY COMPANY LIMITED =&gt; Remittance Info  security fee</t>
  </si>
  <si>
    <t>TZS 15764299.89</t>
  </si>
  <si>
    <t>225 - Mlimani City - VAT Payable on Comm and Fees - Sender's Ref  8OU69MYTK3 =&gt; Ultimate Beneficiary  /015C0012RPB00 * REROSTI SECURITY COMPANY LIMITED =&gt; Remittance Info  security fee</t>
  </si>
  <si>
    <t>TZS 15763994.81</t>
  </si>
  <si>
    <t>225 - Mlimani City - Outgoing Funds Transfer - Sender's Ref  5Q21PRIY10 =&gt; Ultimate Beneficiary  /0200300001 * ETC CARGO LTD =&gt; Remittance Info  ICD CHAGER</t>
  </si>
  <si>
    <t>225IBOT252760525</t>
  </si>
  <si>
    <t>1471601.60</t>
  </si>
  <si>
    <t>TZS 14292393.21</t>
  </si>
  <si>
    <t>225 - Mlimani City - Commission on Funds Transfer - Sender's Ref  5Q21PRIY10 =&gt; Ultimate Beneficiary  /0200300001 * ETC CARGO LTD =&gt; Remittance Info  ICD CHAGER</t>
  </si>
  <si>
    <t>TZS 14290698.29</t>
  </si>
  <si>
    <t>225 - Mlimani City - VAT Payable on Comm and Fees - Sender's Ref  5Q21PRIY10 =&gt; Ultimate Beneficiary  /0200300001 * ETC CARGO LTD =&gt; Remittance Info  ICD CHAGER</t>
  </si>
  <si>
    <t>TZS 14290393.21</t>
  </si>
  <si>
    <t>206 - Morogoro Road - Funds Transfer  - 03 10 17 09 56 FUND-TRANSFER NMBMobileProd null!! From COSTANTINE MARCEL SHANGE =&gt; KNGKONG INTERNATIONAL CO LTD</t>
  </si>
  <si>
    <t>206FTM2252760552</t>
  </si>
  <si>
    <t>TZS 14510393.21</t>
  </si>
  <si>
    <t>225 - Mlimani City - Outgoing Funds Transfer - Sender's Ref  5KE25DITSY KNGKONG INTERNATIONAL CO LTD to GOODWILL (TANZANIA) CERAMIC CO LTD =&gt; Remittance Info  purchase</t>
  </si>
  <si>
    <t>225IBFT252760060</t>
  </si>
  <si>
    <t>14510000.00</t>
  </si>
  <si>
    <t>TZS 393.21</t>
  </si>
  <si>
    <t>101 - NMB Head Office - Cash Deposit Agency banking - 0310 17 52 08 agency @21210085501@TPS900 Trx ID PS1925164145  Ter ID 2125133974   Description sweka!! From KNGKONG INTERNATIONAL CO LTD =&gt; ALLY IDDI IPARIRO</t>
  </si>
  <si>
    <t>101AGD225276D6T7</t>
  </si>
  <si>
    <t>TZS 256393.21</t>
  </si>
  <si>
    <t>101 - NMB Head Office - Cash Deposit Agency banking - 0310 18 49 17 agency @21210075515@TPS900 Trx ID PS1925294310  Ter ID 2125116934   Description ambwene!! From KNGKONG INTERNATIONAL CO LTD =&gt; DANIEL LESALE LUKUMAI</t>
  </si>
  <si>
    <t>101AGD225276E4EE</t>
  </si>
  <si>
    <t>TZS 376393.21</t>
  </si>
  <si>
    <t>212 - Kibaha - Funds Transfer  - 04 10 08 26 53 FUND-TRANSFER NMBMobileProd null!! From KENNY OSCAR GAMBI =&gt; KNGKONG INTERNATIONAL CO LTD</t>
  </si>
  <si>
    <t>212FTM2252770012</t>
  </si>
  <si>
    <t>TZS 444393.21</t>
  </si>
  <si>
    <t>101 - NMB Head Office - Cash Deposit Agency banking - 0410 09 19 52 agency @50510114987@TPS900 Trx ID PS1925767394  Ter ID 5055135647   Description deposits!! From KNGKONG INTERNATIONAL CO LTD =&gt; RASULI MUSA ABEID</t>
  </si>
  <si>
    <t>101AGD2252773310</t>
  </si>
  <si>
    <t>TZS 824393.21</t>
  </si>
  <si>
    <t>212 - Kibaha - Funds Transfer  - 04 10 10 42 16 FUND-TRANSFER NMBMobileProd Malipo cement !! From MARX INVESTMENT =&gt; KNGKONG INTERNATIONAL CO LTD</t>
  </si>
  <si>
    <t>212FTM4252770512</t>
  </si>
  <si>
    <t>1023000.00</t>
  </si>
  <si>
    <t>TZS 1847393.21</t>
  </si>
  <si>
    <t>101 - NMB Head Office - Cash Deposit Agency banking - 0410 10 59 32 agency @53010028344@TPS900 Trx ID PS1925948377  Ter ID 5305166202   Description GUDILA!! From KNGKONG INTERNATIONAL CO LTD =&gt; CHELSEA PLUS AND GENERAL SUPPLIES</t>
  </si>
  <si>
    <t>101AGD3252775910</t>
  </si>
  <si>
    <t>TZS 2647393.21</t>
  </si>
  <si>
    <t>603 - Makambako - Funds Transfer  - 04 10 11 09 28 FUND-TRANSFER NMBMobileProd Marumaru!! From KANGALAWE, RAJABU GERALD =&gt; KNGKONG INTERNATIONAL CO LTD</t>
  </si>
  <si>
    <t>603FTM4252770509</t>
  </si>
  <si>
    <t>2408000.00</t>
  </si>
  <si>
    <t>TZS 5055393.21</t>
  </si>
  <si>
    <t>101 - NMB Head Office - Cash Deposit Agency banking - 0410 13 19 07 agency @53110003522@TPS900 Trx ID PS1926218771  Ter ID 5315429671051   Description julius!! From KNGKONG INTERNATIONAL CO LTD =&gt; MOHAMED JUMA KHAMIS</t>
  </si>
  <si>
    <t>101AGD325277A2XK</t>
  </si>
  <si>
    <t>TZS 5895393.21</t>
  </si>
  <si>
    <t>208 - University - Funds Transfer  - 04 10 14 06 34 FUND-TRANSFER NMBMobileProd Business !! From YONATHAN LIMBAGA MWANTOLE =&gt; KNGKONG INTERNATIONAL CO LTD</t>
  </si>
  <si>
    <t>208FTM4252770505</t>
  </si>
  <si>
    <t>TZS 10895393.21</t>
  </si>
  <si>
    <t>210 - Bagamoyo - Funds Transfer  - 04 10 14 16 10 FUND-TRANSFER NMBMobileProd Deni !! From SELEMANI, ASHA HAMISI =&gt; KNGKONG INTERNATIONAL CO LTD</t>
  </si>
  <si>
    <t>210FTM3252770009</t>
  </si>
  <si>
    <t>529000.00</t>
  </si>
  <si>
    <t>TZS 11424393.21</t>
  </si>
  <si>
    <t>101 - NMB Head Office - Cash Deposit Agency banking - 0410 14 47 08 agency @52810019553@TPS900 Trx ID PS1926371486  Ter ID 5285109045   Description Malipo!! From KNGKONG INTERNATIONAL CO LTD =&gt; ALINANUSWE SUPETE MWAKILUMA</t>
  </si>
  <si>
    <t>101AGD325277A6G0</t>
  </si>
  <si>
    <t>TZS 12984393.21</t>
  </si>
  <si>
    <t>101 - NMB Head Office - Cash Deposit Agency banking - 0410 14 50 24 agency @21210085501@TPS900 Trx ID PS1926376812  Ter ID 2125133974   Description sweka!! From KNGKONG INTERNATIONAL CO LTD =&gt; ALLY IDDI IPARIRO</t>
  </si>
  <si>
    <t>101AGD225277C0Q4</t>
  </si>
  <si>
    <t>423000.00</t>
  </si>
  <si>
    <t>TZS 13407393.21</t>
  </si>
  <si>
    <t>212 - Kibaha - Funds Transfer  - 04 10 14 52 49 FUND-TRANSFER NMBMobileProd Manunuzi ya hand wash basen!! From RUTABANA INVESTMENT =&gt; KNGKONG INTERNATIONAL CO LTD</t>
  </si>
  <si>
    <t>212FTM3252770518</t>
  </si>
  <si>
    <t>TZS 14107393.21</t>
  </si>
  <si>
    <t>212 - Kibaha - Funds Transfer  - 04 10 14 53 37 FUND-TRANSFER NMBMobileProd null!! From CYUMBI INVESTMENTS =&gt; KNGKONG INTERNATIONAL CO LTD</t>
  </si>
  <si>
    <t>212FTM2252770550</t>
  </si>
  <si>
    <t>TZS 14355393.21</t>
  </si>
  <si>
    <t>101 - NMB Head Office - Cash Deposit Agency banking - 0410 14 54 54 agency @52810029082@TPS900 Trx ID PS1926384250  Ter ID 5285170568   Description akiba!! From KNGKONG INTERNATIONAL CO LTD =&gt; NYAGA GROUP OF COMPANY LIMITED</t>
  </si>
  <si>
    <t>101AGD225277C0YQ</t>
  </si>
  <si>
    <t>TZS 14613393.21</t>
  </si>
  <si>
    <t>311 - Kenyatta Road - Funds Transfer  - 04 10 15 13 35 FUND-TRANSFER NMBMobileProd Cement !! From SOSPETER CHARLES MAKUNGU =&gt; KNGKONG INTERNATIONAL CO LTD</t>
  </si>
  <si>
    <t>311FTM4252770035</t>
  </si>
  <si>
    <t>991000.00</t>
  </si>
  <si>
    <t>TZS 15604393.21</t>
  </si>
  <si>
    <t>225 - Mlimani City - Funds Transfer  - 04 10 15 15 21 FUND-TRANSFER NMBMobileProd null!! From MWAKITALIMA, IBRAHIM MAGEMBE =&gt; KNGKONG INTERNATIONAL CO LTD</t>
  </si>
  <si>
    <t>225FTM4252770538</t>
  </si>
  <si>
    <t>TZS 17604393.21</t>
  </si>
  <si>
    <t>101 - NMB Head Office - Cash Deposit Agency banking - 0410 15 15 48 agency @52810029082@TPS900 Trx ID PS1926418227  Ter ID 5285170568   Description akiba!! From KNGKONG INTERNATIONAL CO LTD =&gt; NYAGA GROUP OF COMPANY LIMITED</t>
  </si>
  <si>
    <t>101AGD125277B33J</t>
  </si>
  <si>
    <t>TZS 17634393.21</t>
  </si>
  <si>
    <t>101 - NMB Head Office - Cash Deposit Agency banking - 0410 15 37 29 agency @50510072653@TPS900 Trx ID PS1926453864  Ter ID 5055469449617   Description E kad investment!! From KNGKONG INTERNATIONAL CO LTD =&gt; HERIELI ALEN MOSHA</t>
  </si>
  <si>
    <t>101AGD5252772046</t>
  </si>
  <si>
    <t>TZS 26634393.21</t>
  </si>
  <si>
    <t>101 - NMB Head Office - Cash Deposit Agency banking - 0410 15 39 48 agency @50510072653@TPS900 Trx ID PS1926457687  Ter ID 5055469449617   Description E kad investment!! From KNGKONG INTERNATIONAL CO LTD =&gt; HERIELI ALEN MOSHA</t>
  </si>
  <si>
    <t>101AGD4252774934</t>
  </si>
  <si>
    <t>TZS 32394393.21</t>
  </si>
  <si>
    <t>101 - NMB Head Office - Cash Deposit Agency banking - 0410 15 41 01 agency @50510109661@TPS900 Trx ID PS1926459780  Ter ID 5055124582   Description wek!! From KNGKONG INTERNATIONAL CO LTD =&gt; MASOUD MUSTAPHA IBRAHIMU</t>
  </si>
  <si>
    <t>101AGD225277C3EN</t>
  </si>
  <si>
    <t>TZS 32894393.21</t>
  </si>
  <si>
    <t>101 - NMB Head Office - TIPS Payments - Ref  003-199af770568cfbb6 Received payment from 0152289371500 (JOYCE PATRICK JOHN) on 04.10.2025 16 43 59!! From BOT TIPS CLEARING ACCOUNT =&gt; KNGKONG INTERNATIONAL CO LTD</t>
  </si>
  <si>
    <t>101TPFT25277A3LG</t>
  </si>
  <si>
    <t>2965000.00</t>
  </si>
  <si>
    <t>TZS 35859393.21</t>
  </si>
  <si>
    <t>225 - Mlimani City - Outgoing Funds Transfer - Sender's Ref  9TTSDXDFMT KNGKONG INTERNATIONAL CO LTD to GOODWILL (TANZANIA) CERAMIC CO LTD =&gt; Remittance Info  PURCHASE</t>
  </si>
  <si>
    <t>225IBFT252770044</t>
  </si>
  <si>
    <t>35850000.00</t>
  </si>
  <si>
    <t>TZS 9393.21</t>
  </si>
  <si>
    <t>101 - NMB Head Office - TIPS Payments - Ref  501-25204022130050 Received payment from 25571193798 (ALUMINIUM.   PROFILE) on 04.10.2025 18 41 27!! From BOT TIPS CLEARING ACCOUNT =&gt; KNGKONG INTERNATIONAL CO LTD</t>
  </si>
  <si>
    <t>101TPFT25277A5KU</t>
  </si>
  <si>
    <t>TZS 313393.21</t>
  </si>
  <si>
    <t>101 - NMB Head Office - TIPS Payments - Ref  501-25992379300643 Received payment from 25571193798 (ALUMINIUM.   PROFILE) on 04.10.2025 18 43 41!! From BOT TIPS CLEARING ACCOUNT =&gt; KNGKONG INTERNATIONAL CO LTD</t>
  </si>
  <si>
    <t>101TPFT25277A608</t>
  </si>
  <si>
    <t>3896000.00</t>
  </si>
  <si>
    <t>TZS 4209393.21</t>
  </si>
  <si>
    <t>231 - Mbezi - Funds Transfer  - 04 10 22 06 59 FUND-TRANSFER NMBMobileProd Kununua tiles!! From GODFREY FREDERICK LIGOMA =&gt; KNGKONG INTERNATIONAL CO LTD</t>
  </si>
  <si>
    <t>231FTM4252770523</t>
  </si>
  <si>
    <t>TZS 7159393.21</t>
  </si>
  <si>
    <t>208 - University - Funds Transfer  - 05 10 01 25 13 FUND-TRANSFER NMBMobileProd Business!! From YONATHAN LIMBAGA MWANTOLE =&gt; KNGKONG INTERNATIONAL CO LTD</t>
  </si>
  <si>
    <t>208FTM4252770023</t>
  </si>
  <si>
    <t>2123000.00</t>
  </si>
  <si>
    <t>TZS 9282393.21</t>
  </si>
  <si>
    <t>212 - Kibaha - Funds Transfer  - 05 10 12 49 33 FUND-TRANSFER NMBMobileProd null!! From FURAHA MWANYALUKE  =&gt; KNGKONG INTERNATIONAL CO LTD</t>
  </si>
  <si>
    <t>212FTM2252780023</t>
  </si>
  <si>
    <t>TZS 9382393.21</t>
  </si>
  <si>
    <t>101 - NMB Head Office - Cash Deposit Agency banking - 0610 09 29 01 agency @62810011058@TPS900 Trx ID PS1928382501  Ter ID 6285130046   Description kutoa!! From KNGKONG INTERNATIONAL CO LTD =&gt; PRISCA JOSEPH SANGA</t>
  </si>
  <si>
    <t>101AGD4252793773</t>
  </si>
  <si>
    <t>6340000.00</t>
  </si>
  <si>
    <t>TZS 15722393.21</t>
  </si>
  <si>
    <t>403 - Nelson Mandela - Funds Transfer  - 06 10 10 15 36 FUND-TRANSFER NMBMobileProd Ujenzi!! From SOPHIA ROGASIAN TAIRO =&gt; KNGKONG INTERNATIONAL CO LTD</t>
  </si>
  <si>
    <t>403FTM2252790606</t>
  </si>
  <si>
    <t>TZS 15995393.21</t>
  </si>
  <si>
    <t>236 - Kurasini - Funds Transfer  - 06 10 11 51 18 FUND-TRANSFER NMBMobileProd null!! From ROZINA AROBOGAST TARIMO =&gt; KNGKONG INTERNATIONAL CO LTD</t>
  </si>
  <si>
    <t>236FTM4252790504</t>
  </si>
  <si>
    <t>3866000.00</t>
  </si>
  <si>
    <t>TZS 19861393.21</t>
  </si>
  <si>
    <t>101 - NMB Head Office - Cash Deposit Agency banking - 0610 12 05 58 agency @51710008031@TPS900 Trx ID PS1928743241  Ter ID 5175469453617   Description Selina Tarimo!! From KNGKONG INTERNATIONAL CO LTD =&gt; JAPHET PHILIP SWAI-DIRECT AGENCY</t>
  </si>
  <si>
    <t>101AGD325279C1D4</t>
  </si>
  <si>
    <t>TZS 20661393.21</t>
  </si>
  <si>
    <t>101 - NMB Head Office - Cash Deposit Agency banking - 0610 12 33 37 agency @52910005523@TPS900 Trx ID PS1928806086  Ter ID 5295164516   Description UPENDO FOR YOU HARDWARE!! From KNGKONG INTERNATIONAL CO LTD =&gt; OLIVA JELEMIA PETRO</t>
  </si>
  <si>
    <t>101AGD325279C2VD</t>
  </si>
  <si>
    <t>TZS 21661393.21</t>
  </si>
  <si>
    <t>236 - Kurasini - Funds Transfer  - 06 10 12 37 53 FUND-TRANSFER NMBMobileProd null!! From ROZINA AROBOGAST TARIMO =&gt; KNGKONG INTERNATIONAL CO LTD</t>
  </si>
  <si>
    <t>236FTM1252790502</t>
  </si>
  <si>
    <t>TZS 21691393.21</t>
  </si>
  <si>
    <t>101 - NMB Head Office - TIPS Payments - Ref  042-T20251006MHB016-97887653770 Received payment from 2240080000216 (Neema John Patrick) on 06.10.2025 16 39 28!! From BOT TIPS CLEARING ACCOUNT =&gt; KNGKONG INTERNATIONAL CO LTD</t>
  </si>
  <si>
    <t>101TPFT25279C3PE</t>
  </si>
  <si>
    <t>TZS 23246393.21</t>
  </si>
  <si>
    <t>603 - Makambako - Funds Transfer  - 06 10 17 34 51 FUND-TRANSFER NMBMobileProd Marumaru!! From KANGALAWE, RAJABU GERALD =&gt; KNGKONG INTERNATIONAL CO LTD</t>
  </si>
  <si>
    <t>603FTM4252790021</t>
  </si>
  <si>
    <t>1616500.00</t>
  </si>
  <si>
    <t>TZS 24862893.21</t>
  </si>
  <si>
    <t>101 - NMB Head Office - TIPS Payments - Ref  003-199ba01f2d920905 Received payment from 0152692801200 (ISACK JOSHUA JEREMIA) on 06.10.2025 17 52 06!! From BOT TIPS CLEARING ACCOUNT =&gt; KNGKONG INTERNATIONAL CO LTD</t>
  </si>
  <si>
    <t>101TPFT25279C5JH</t>
  </si>
  <si>
    <t>TZS 25652893.21</t>
  </si>
  <si>
    <t>101 - NMB Head Office - TIPS Payments - Ref  003-199ba07ead6b1b31 Received payment from 0152692801200 (ISACK JOSHUA JEREMIA) on 06.10.2025 17 58 36!! From BOT TIPS CLEARING ACCOUNT =&gt; KNGKONG INTERNATIONAL CO LTD</t>
  </si>
  <si>
    <t>101TPFT25279C5VV</t>
  </si>
  <si>
    <t>TZS 26047893.21</t>
  </si>
  <si>
    <t>101 - NMB Head Office - Cash Deposit Agency banking - 0610 18 07 05 agency @52910000272@TPS900 Trx ID PS1929506608  Ter ID 5295329401602   Description joyce!! From KNGKONG INTERNATIONAL CO LTD =&gt; VERONICA MANKA MASSAWE</t>
  </si>
  <si>
    <t>101AGD325279E4BK</t>
  </si>
  <si>
    <t>TZS 27972893.21</t>
  </si>
  <si>
    <t>212 - Kibaha - Funds Transfer  - 06 10 18 15 37 FUND-TRANSFER NMBMobileProd null!! From ABDALLAH HASHIM NYENDAGE =&gt; KNGKONG INTERNATIONAL CO LTD</t>
  </si>
  <si>
    <t>212FTM3252790018</t>
  </si>
  <si>
    <t>TZS 28732893.21</t>
  </si>
  <si>
    <t>603 - Makambako - Funds Transfer  - 06 10 18 32 13 FUND-TRANSFER NMBMobileProd Marumaru !! From KANGALAWE, RAJABU GERALD =&gt; KNGKONG INTERNATIONAL CO LTD</t>
  </si>
  <si>
    <t>603FTM3252790009</t>
  </si>
  <si>
    <t>669000.00</t>
  </si>
  <si>
    <t>TZS 29401893.21</t>
  </si>
  <si>
    <t>225 - Mlimani City - Outgoing Funds Transfer - Sender's Ref  M5CI21XKDH KNGKONG INTERNATIONAL CO LTD to GOODWILL (TANZANIA) CERAMIC CO LTD =&gt; Remittance Info  PURCHASE</t>
  </si>
  <si>
    <t>225IBFT252790538</t>
  </si>
  <si>
    <t>TZS 401893.21</t>
  </si>
  <si>
    <t>101 - NMB Head Office - Cash Deposit Agency banking - 0610 18 47 50 agency @52810002890@TPS900 Trx ID PS1929611045  Ter ID 5285469364379   Description Megi!! From KNGKONG INTERNATIONAL CO LTD =&gt; SARAH MASEKE MGABO</t>
  </si>
  <si>
    <t>101AGD325279E6J7</t>
  </si>
  <si>
    <t>TZS 2201893.21</t>
  </si>
  <si>
    <t>101 - NMB Head Office - TIPS Payments - Ref  501-25690097407302 Received payment from 25571193798 (ALUMINIUM.   PROFILE) on 06.10.2025 19 11 51!! From BOT TIPS CLEARING ACCOUNT =&gt; KNGKONG INTERNATIONAL CO LTD</t>
  </si>
  <si>
    <t>101TPFT25279C75R</t>
  </si>
  <si>
    <t>708000.00</t>
  </si>
  <si>
    <t>TZS 2909893.21</t>
  </si>
  <si>
    <t>101 - NMB Head Office - Cash Deposit Agency banking - 0610 19 17 12 agency @51710072058@TPS900 Trx ID PS1929691600  Ter ID 5175120853   Description Mama kessy!! From KNGKONG INTERNATIONAL CO LTD =&gt; ESUPAT ABSALOM LAIZER</t>
  </si>
  <si>
    <t>101AGD325279F0UM</t>
  </si>
  <si>
    <t>TZS 3609893.21</t>
  </si>
  <si>
    <t>101 - NMB Head Office - Cash Deposit Agency banking - 0610 19 17 56 agency @52810002890@TPS900 Trx ID PS1929693548  Ter ID 5285469364379   Description megi!! From KNGKONG INTERNATIONAL CO LTD =&gt; SARAH MASEKE MGABO</t>
  </si>
  <si>
    <t>101AGD225279K5SH</t>
  </si>
  <si>
    <t>62500.00</t>
  </si>
  <si>
    <t>TZS 3672393.21</t>
  </si>
  <si>
    <t>101 - NMB Head Office - TIPS Payments - Ref  501-25184465900514 Received payment from 25571193798 (ALUMINIUM.   PROFILE) on 06.10.2025 19 49 16!! From BOT TIPS CLEARING ACCOUNT =&gt; KNGKONG INTERNATIONAL CO LTD</t>
  </si>
  <si>
    <t>101TPFT25279D0C2</t>
  </si>
  <si>
    <t>136750.00</t>
  </si>
  <si>
    <t>TZS 3809143.21</t>
  </si>
  <si>
    <t>101 - NMB Head Office - TIPS Payments - Ref  501-25659852128756 Received payment from 25571193798 (ALUMINIUM.   PROFILE) on 06.10.2025 20 01 28!! From BOT TIPS CLEARING ACCOUNT =&gt; KNGKONG INTERNATIONAL CO LTD</t>
  </si>
  <si>
    <t>101TPFT25279D0VQ</t>
  </si>
  <si>
    <t>1580250.00</t>
  </si>
  <si>
    <t>TZS 5389393.21</t>
  </si>
  <si>
    <t>212 - Kibaha - Funds Transfer  - 07 10 07 06 55 FUND-TRANSFER NMBMobileProd Ununuzi wa cement !! From VERONICA SIMON KAVISHE =&gt; KNGKONG INTERNATIONAL CO LTD</t>
  </si>
  <si>
    <t>212FTM4252800502</t>
  </si>
  <si>
    <t>1064000.00</t>
  </si>
  <si>
    <t>TZS 6453393.21</t>
  </si>
  <si>
    <t>101 - NMB Head Office - Cash Deposit Agency banking - 0710 09 01 11 agency @50510100903@TPS900 Trx ID PS1930089724  Ter ID 5055107014   Description EDISON!! From KNGKONG INTERNATIONAL CO LTD =&gt; HERIELI ALEN MOSHA</t>
  </si>
  <si>
    <t>101AGD5252800040</t>
  </si>
  <si>
    <t>TZS 16453393.21</t>
  </si>
  <si>
    <t>101 - NMB Head Office - Cash Deposit Agency banking - 0710 09 02 38 agency @50510100903@TPS900 Trx ID PS1930091843  Ter ID 5055107014   Description EDISON!! From KNGKONG INTERNATIONAL CO LTD =&gt; HERIELI ALEN MOSHA</t>
  </si>
  <si>
    <t>101AGD5252800568</t>
  </si>
  <si>
    <t>TZS 31453393.21</t>
  </si>
  <si>
    <t>101 - NMB Head Office - Cash Deposit Agency banking - 0710 09 04 54 agency @50510110760@TPS900 Trx ID PS1930095052  Ter ID 5055120982   Description edison!! From KNGKONG INTERNATIONAL CO LTD =&gt; HERIELI ALEN MOSHA</t>
  </si>
  <si>
    <t>101AGD4252800650</t>
  </si>
  <si>
    <t>TZS 38453393.21</t>
  </si>
  <si>
    <t>101 - NMB Head Office - Cash Deposit Agency banking - 0710 09 21 17 agency @50510100903@TPS900 Trx ID PS1930127303  Ter ID 5055107014   Description EDISON!! From KNGKONG INTERNATIONAL CO LTD =&gt; HERIELI ALEN MOSHA</t>
  </si>
  <si>
    <t>101AGD5252800622</t>
  </si>
  <si>
    <t>15710500.00</t>
  </si>
  <si>
    <t>TZS 54163893.21</t>
  </si>
  <si>
    <t>212 - Kibaha - Funds Transfer  - 07 10 10 47 31 FUND-TRANSFER NMBMobileProd null!! From FELIX JELEMIA MWALUGALA =&gt; KNGKONG INTERNATIONAL CO LTD</t>
  </si>
  <si>
    <t>212FTM4252800010</t>
  </si>
  <si>
    <t>TZS 55203893.21</t>
  </si>
  <si>
    <t>621 - Sumbawanga - Funds Transfer  - 07 10 11 08 09 FUND-TRANSFER NMBMobileProd Tiles!! From BARTHOLOMEW PHILBERT MILLINGA =&gt; KNGKONG INTERNATIONAL CO LTD</t>
  </si>
  <si>
    <t>621FTM4252800006</t>
  </si>
  <si>
    <t>TZS 60203893.21</t>
  </si>
  <si>
    <t>101 - NMB Head Office - TIPS Payments - Ref  503-CJ70KI0NFDQ Received payment from 255766806710 (BARTHOLOMEW MILLINGA) on 07.10.2025 11 10 10!! From BOT TIPS CLEARING ACCOUNT =&gt; KNGKONG INTERNATIONAL CO LTD</t>
  </si>
  <si>
    <t>101TPFT252805380</t>
  </si>
  <si>
    <t>2095000.00</t>
  </si>
  <si>
    <t>TZS 62298893.21</t>
  </si>
  <si>
    <t>101 - NMB Head Office - Cash Deposit Agency banking - 0710 12 21 57 agency @51710008031@TPS900 Trx ID PS1930502340  Ter ID 5175469453617   Description Selina Tarimo!! From KNGKONG INTERNATIONAL CO LTD =&gt; JAPHET PHILIP SWAI-DIRECT AGENCY</t>
  </si>
  <si>
    <t>101AGD4252803051</t>
  </si>
  <si>
    <t>TZS 66658893.21</t>
  </si>
  <si>
    <t>101 - NMB Head Office - Cash Deposit Agency banking - 0710 12 47 18 agency @52810029082@TPS900 Trx ID PS1930552348  Ter ID 5285170568   Description Akiba!! From KNGKONG INTERNATIONAL CO LTD =&gt; NYAGA GROUP OF COMPANY LIMITED</t>
  </si>
  <si>
    <t>101AGD325280A2HQ</t>
  </si>
  <si>
    <t>TZS 67458893.21</t>
  </si>
  <si>
    <t>206 - Morogoro Road - Funds Transfer  - 07 10 12 58 04 FUND-TRANSFER NMBMobileProd null!! From GAUDENCE NGAIZA GASPARY =&gt; KNGKONG INTERNATIONAL CO LTD</t>
  </si>
  <si>
    <t>206FTM4252800515</t>
  </si>
  <si>
    <t>984000.00</t>
  </si>
  <si>
    <t>TZS 68442893.21</t>
  </si>
  <si>
    <t>101 - NMB Head Office - TIPS Payments - Ref  003-199be6ad3525b84a Received payment from 0152709833900 (NEEMA JOHN PATRICK) on 07.10.2025 14 24 57!! From BOT TIPS CLEARING ACCOUNT =&gt; KNGKONG INTERNATIONAL CO LTD</t>
  </si>
  <si>
    <t>101TPFT25280A0PA</t>
  </si>
  <si>
    <t>TZS 70747893.21</t>
  </si>
  <si>
    <t>101 - NMB Head Office - Cash Deposit Agency banking - 0710 14 39 43 agency @52910000272@TPS900 Trx ID PS1930749793  Ter ID 5295329401602   Description joyce!! From KNGKONG INTERNATIONAL CO LTD =&gt; VERONICA MANKA MASSAWE</t>
  </si>
  <si>
    <t>101AGD325280A6Y8</t>
  </si>
  <si>
    <t>TZS 71517893.21</t>
  </si>
  <si>
    <t>211 - Chalinze - Funds Transfer  - 07 10 15 01 51 FUND-TRANSFER NMBMobileProd null!! From GILBERT JOHN MASSAWE =&gt; KNGKONG INTERNATIONAL CO LTD</t>
  </si>
  <si>
    <t>211FTM4252800018</t>
  </si>
  <si>
    <t>TZS 72917893.21</t>
  </si>
  <si>
    <t>225 - Mlimani City - Outgoing Funds Transfer - Sender's Ref  4Q81VTP2DO =&gt; Ultimate Beneficiary  /0150833176400 * JEEYOO SANITARY CO LTD =&gt; Remittance Info  PURCHASE</t>
  </si>
  <si>
    <t>225IBOT252800529</t>
  </si>
  <si>
    <t>2006240.00</t>
  </si>
  <si>
    <t>TZS 70911653.21</t>
  </si>
  <si>
    <t>225 - Mlimani City - Commission on Funds Transfer - Sender's Ref  4Q81VTP2DO =&gt; Ultimate Beneficiary  /0150833176400 * JEEYOO SANITARY CO LTD =&gt; Remittance Info  PURCHASE</t>
  </si>
  <si>
    <t>TZS 70909958.29</t>
  </si>
  <si>
    <t>225 - Mlimani City - VAT Payable on Comm and Fees - Sender's Ref  4Q81VTP2DO =&gt; Ultimate Beneficiary  /0150833176400 * JEEYOO SANITARY CO LTD =&gt; Remittance Info  PURCHASE</t>
  </si>
  <si>
    <t>TZS 70909653.21</t>
  </si>
  <si>
    <t>101 - NMB Head Office - TIPS Payments - Ref  003-199bebb9f76a8b40 Received payment from 0152618215400 (HASSAN JUMA NGAITA) on 07.10.2025 15 53 13!! From BOT TIPS CLEARING ACCOUNT =&gt; KNGKONG INTERNATIONAL CO LTD</t>
  </si>
  <si>
    <t>101TPFT25280A2SE</t>
  </si>
  <si>
    <t>TZS 71320653.21</t>
  </si>
  <si>
    <t>101 - NMB Head Office - Cash Deposit Agency banking - 0710 16 10 46 agency @50510098259@TPS900 Trx ID PS1930904560  Ter ID 5055103104   Description Vifaa vya ujenzi!! From KNGKONG INTERNATIONAL CO LTD =&gt; EDNA JOSEPH KASHASHARI</t>
  </si>
  <si>
    <t>101AGD4252806209</t>
  </si>
  <si>
    <t>6591000.00</t>
  </si>
  <si>
    <t>TZS 77911653.21</t>
  </si>
  <si>
    <t>101 - NMB Head Office - Cash Deposit Agency banking - 0710 16 36 51 agency @60510049135@TPS900 Trx ID PS1930955259  Ter ID 6055311328310   Description sweka!! From KNGKONG INTERNATIONAL CO LTD =&gt; THOMAS ARKADI KWEKA FLOAT A/C</t>
  </si>
  <si>
    <t>101AGD225280C74Z</t>
  </si>
  <si>
    <t>TZS 78158653.21</t>
  </si>
  <si>
    <t>101 - NMB Head Office - TIPS Payments - Ref  003-199bf50c8e7139e5 Received payment from 0152692801200 (ISACK JOSHUA JEREMIA) on 07.10.2025 18 36 09!! From BOT TIPS CLEARING ACCOUNT =&gt; KNGKONG INTERNATIONAL CO LTD</t>
  </si>
  <si>
    <t>101TPFT25280A5KY</t>
  </si>
  <si>
    <t>TZS 79643653.21</t>
  </si>
  <si>
    <t>101 - NMB Head Office - TIPS Payments - Ref  501-25390096029217 Received payment from 25571193798 (ALUMINIUM.   PROFILE) on 07.10.2025 19 46 00!! From BOT TIPS CLEARING ACCOUNT =&gt; KNGKONG INTERNATIONAL CO LTD</t>
  </si>
  <si>
    <t>101TPFT25280A75E</t>
  </si>
  <si>
    <t>654000.00</t>
  </si>
  <si>
    <t>TZS 80297653.21</t>
  </si>
  <si>
    <t>225 - Mlimani City - Outgoing Funds Transfer - Sender's Ref  U1WMYJJEGZ KNGKONG INTERNATIONAL CO LTD to GOODWILL (TANZANIA) CERAMIC CO LTD =&gt; Remittance Info  PURCHASE</t>
  </si>
  <si>
    <t>225IBFT252800080</t>
  </si>
  <si>
    <t>TZS 10297653.21</t>
  </si>
  <si>
    <t>255 - Kibada - Outgoing Funds Transfer - Sender's Ref  QMR7PLCHCS ANNA ONGOTA PETER to KNGKONG INTERNATIONAL CO LTD =&gt; Remittance Info  Malipo ya cement</t>
  </si>
  <si>
    <t>255IBFT252801501</t>
  </si>
  <si>
    <t>TZS 15297653.21</t>
  </si>
  <si>
    <t>255 - Kibada - Outgoing Funds Transfer - Sender's Ref  WL2BIKTT7J ANNA ONGOTA PETER to KNGKONG INTERNATIONAL CO LTD =&gt; Remittance Info  Malipo ya cement</t>
  </si>
  <si>
    <t>255IBFT252801003</t>
  </si>
  <si>
    <t>TZS 19297653.21</t>
  </si>
  <si>
    <t>403 - Nelson Mandela - Funds Transfer  - 08 10 07 46 08 FUND-TRANSFER NMBMobileProd Ujenzi!! From SOPHIA ROGASIAN TAIRO =&gt; KNGKONG INTERNATIONAL CO LTD</t>
  </si>
  <si>
    <t>403FTM1252810004</t>
  </si>
  <si>
    <t>TZS 19335653.21</t>
  </si>
  <si>
    <t>201 - Bank House - Funds Transfer  - 08 10 08 23 03 FUND-TRANSFER NMBMobileProd null!! From JULIUS PANTALEO MUSHI =&gt; KNGKONG INTERNATIONAL CO LTD</t>
  </si>
  <si>
    <t>201FTM2252810526</t>
  </si>
  <si>
    <t>TZS 19415653.21</t>
  </si>
  <si>
    <t>101 - NMB Head Office - TIPS Payments - Ref  003-199c29d90255a844 Received payment from 0150899816200 (DONGBO BUILDING MATERIALS) on 08.10.2025 09 58 52!! From BOT TIPS CLEARING ACCOUNT =&gt; KNGKONG INTERNATIONAL CO LTD</t>
  </si>
  <si>
    <t>101TPFT252813703</t>
  </si>
  <si>
    <t>TZS 28295653.21</t>
  </si>
  <si>
    <t>101 - NMB Head Office - TIPS Payments - Ref  501-25104056358220 Received payment from 255719658910 (SCHOLASTICA KALANGA) on 08.10.2025 11 32 05!! From BOT TIPS CLEARING ACCOUNT =&gt; KNGKONG INTERNATIONAL CO LTD</t>
  </si>
  <si>
    <t>101TPFT252816206</t>
  </si>
  <si>
    <t>TZS 30155653.21</t>
  </si>
  <si>
    <t>603 - Makambako - Funds Transfer  - 08 10 11 33 58 FUND-TRANSFER NMBMobileProd Narumaru!! From KANGALAWE, RAJABU GERALD =&gt; KNGKONG INTERNATIONAL CO LTD</t>
  </si>
  <si>
    <t>603FTM4252810507</t>
  </si>
  <si>
    <t>1307000.00</t>
  </si>
  <si>
    <t>TZS 31462653.21</t>
  </si>
  <si>
    <t>421 - Ngarenaro - Funds Transfer  - 08 10 12 23 20 FUND-TRANSFER NMBMobileProd Tiles !! From ROSE GODFREY MIKA =&gt; KNGKONG INTERNATIONAL CO LTD</t>
  </si>
  <si>
    <t>421FTM2252810020</t>
  </si>
  <si>
    <t>TZS 31812653.21</t>
  </si>
  <si>
    <t>101 - NMB Head Office - Incoming Funds Transfer - Sender's Ref  HZ1J71HH9KED0BAF =&gt; Ordering Customer  0150248415400 * ZION GROUP T LTD =&gt; Remittance Info  Building materials</t>
  </si>
  <si>
    <t>101FTIT252812420</t>
  </si>
  <si>
    <t>TZS 101812653.21</t>
  </si>
  <si>
    <t>101 - NMB Head Office - Cash Deposit Agency banking - 0810 12 48 24 agency @51710056574@TPS900 Trx ID PS1932147314  Ter ID 5175107662   Description Agness peter!! From KNGKONG INTERNATIONAL CO LTD =&gt; WILLHARD PETER MASHUWA</t>
  </si>
  <si>
    <t>101AGD325281A1QM</t>
  </si>
  <si>
    <t>TZS 103767653.21</t>
  </si>
  <si>
    <t>101 - NMB Head Office - TIPS Payments - Ref  003-199c389f23829978 Received payment from 0152279771600 (JACEK ADAM GORKA) on 08.10.2025 14 17 04!! From BOT TIPS CLEARING ACCOUNT =&gt; KNGKONG INTERNATIONAL CO LTD</t>
  </si>
  <si>
    <t>101TPFT252819941</t>
  </si>
  <si>
    <t>3855600.00</t>
  </si>
  <si>
    <t>TZS 107623253.21</t>
  </si>
  <si>
    <t>101 - NMB Head Office - Cash Deposit Agency banking - 0810 14 49 02 agency @21210073796@TPS900 Trx ID PS1932342287  Ter ID 2125118357   Description saving!! From KNGKONG INTERNATIONAL CO LTD =&gt; PAUL JOHN MSONGA</t>
  </si>
  <si>
    <t>101AGD225281B6NY</t>
  </si>
  <si>
    <t>486400.00</t>
  </si>
  <si>
    <t>TZS 108109653.21</t>
  </si>
  <si>
    <t>101 - NMB Head Office - TIPS Payments - Ref  003-199c3dbe7875da26 Received payment from 0152709833900 (NEEMA JOHN PATRICK) on 08.10.2025 15 46 37!! From BOT TIPS CLEARING ACCOUNT =&gt; KNGKONG INTERNATIONAL CO LTD</t>
  </si>
  <si>
    <t>101TPFT25281A1RQ</t>
  </si>
  <si>
    <t>TZS 109774653.21</t>
  </si>
  <si>
    <t>101 - NMB Head Office - TIPS Payments - Ref  503-CJ88KIT7YZU Received payment from 7530427 (LIPA HAPPY KESSY ALUMINIUM GLASS AND WELDING) on 08.10.2025 16 00 30!! From BOT TIPS CLEARING ACCOUNT =&gt; KNGKONG INTERNATIONAL CO LTD</t>
  </si>
  <si>
    <t>101TPFT25281A27P</t>
  </si>
  <si>
    <t>TZS 111094653.21</t>
  </si>
  <si>
    <t>505 - Dodoma - Funds Transfer  - 08 10 16 05 59 FUND-TRANSFER NMBMobileProd Malipo!! From NICKSON SIMON MRAM =&gt; KNGKONG INTERNATIONAL CO LTD</t>
  </si>
  <si>
    <t>505FTM4252810522</t>
  </si>
  <si>
    <t>3708000.00</t>
  </si>
  <si>
    <t>TZS 114802653.21</t>
  </si>
  <si>
    <t>209 - Muhimbili - Funds Transfer  - 08 10 17 17 49 FUND-TRANSFER NMBMobileProd null!! From VERONICA VICENT SENY =&gt; KNGKONG INTERNATIONAL CO LTD</t>
  </si>
  <si>
    <t>209FTM2252810049</t>
  </si>
  <si>
    <t>106600.00</t>
  </si>
  <si>
    <t>TZS 114909253.21</t>
  </si>
  <si>
    <t>101 - NMB Head Office - Cash Deposit Agency banking - 0810 17 44 22 agency @60510049135@TPS900 Trx ID PS1932673791  Ter ID 6055311328310   Description sweka!! From KNGKONG INTERNATIONAL CO LTD =&gt; THOMAS ARKADI KWEKA FLOAT A/C</t>
  </si>
  <si>
    <t>101AGD225281D2J1</t>
  </si>
  <si>
    <t>495000.00</t>
  </si>
  <si>
    <t>TZS 115404253.21</t>
  </si>
  <si>
    <t>209 - Muhimbili - Funds Transfer  - 08 10 17 45 03 FUND-TRANSFER NMBMobileProd null!! From VERONICA VICENT SENY =&gt; KNGKONG INTERNATIONAL CO LTD</t>
  </si>
  <si>
    <t>209FTM1252810013</t>
  </si>
  <si>
    <t>24700.00</t>
  </si>
  <si>
    <t>TZS 115428953.21</t>
  </si>
  <si>
    <t>101 - NMB Head Office - TIPS Payments - Ref  003-199c44db23c2ea9a Received payment from 01520017KEC00 (GIVEN MGEYEKWA PAUL) on 08.10.2025 17 51 12!! From BOT TIPS CLEARING ACCOUNT =&gt; KNGKONG INTERNATIONAL CO LTD</t>
  </si>
  <si>
    <t>101TPFT25281A44G</t>
  </si>
  <si>
    <t>TZS 117458953.21</t>
  </si>
  <si>
    <t>530 - Kambarage - Funds Transfer  - 08 10 17 59 56 FUND-TRANSFER NMBMobileProd null!! From AMBROSE GENERAL TRADERS =&gt; KNGKONG INTERNATIONAL CO LTD</t>
  </si>
  <si>
    <t>530FTM4252810506</t>
  </si>
  <si>
    <t>TZS 119178953.21</t>
  </si>
  <si>
    <t>101 - NMB Head Office - Cash Deposit Agency banking - 0810 18 20 15 agency @52810021802@TPS900 Trx ID PS1932753747  Ter ID 5285168180   Description marumaru!! From KNGKONG INTERNATIONAL CO LTD =&gt; PAULINA NESPHORY TEMBA</t>
  </si>
  <si>
    <t>101AGD225281D4KJ</t>
  </si>
  <si>
    <t>TZS 119328953.21</t>
  </si>
  <si>
    <t>101 - NMB Head Office - Cash Deposit Agency banking - 0810 18 38 40 agency @21210075515@TPS900 Trx ID PS1932797824  Ter ID 2125116934   Description ambwene!! From KNGKONG INTERNATIONAL CO LTD =&gt; DANIEL LESALE LUKUMAI</t>
  </si>
  <si>
    <t>101AGD225281D6VK</t>
  </si>
  <si>
    <t>415500.00</t>
  </si>
  <si>
    <t>TZS 119744453.21</t>
  </si>
  <si>
    <t>101 - NMB Head Office - TIPS Payments - Ref  501-25684474586584 Received payment from 25571193798 (ALUMINIUM.   PROFILE) on 08.10.2025 20 25 53!! From BOT TIPS CLEARING ACCOUNT =&gt; KNGKONG INTERNATIONAL CO LTD</t>
  </si>
  <si>
    <t>101TPFT25281B0F8</t>
  </si>
  <si>
    <t>TZS 120504453.21</t>
  </si>
  <si>
    <t>101 - NMB Head Office - TIPS Payments - Ref  501-25592808817508 Received payment from 25571193798 (ALUMINIUM.   PROFILE) on 08.10.2025 20 34 19!! From BOT TIPS CLEARING ACCOUNT =&gt; KNGKONG INTERNATIONAL CO LTD</t>
  </si>
  <si>
    <t>101TPFT25281B0IC</t>
  </si>
  <si>
    <t>TZS 120954453.21</t>
  </si>
  <si>
    <t>225 - Mlimani City - Outgoing Funds Transfer - Sender's Ref  4Y4IXN1SH9 KNGKONG INTERNATIONAL CO LTD to GLOBAL ALUMINIUM LIMITED =&gt; Remittance Info  PURCHASE</t>
  </si>
  <si>
    <t>225IBFT252810065</t>
  </si>
  <si>
    <t>TZS 50954453.21</t>
  </si>
  <si>
    <t>225 - Mlimani City - Outgoing Funds Transfer - Sender's Ref  KSAGQ6OTHB KNGKONG INTERNATIONAL CO LTD to GOODWILL (TANZANIA) CERAMIC CO LTD =&gt; Remittance Info  purchase</t>
  </si>
  <si>
    <t>225IBFT252810555</t>
  </si>
  <si>
    <t>TZS 954453.21</t>
  </si>
  <si>
    <t>101 - NMB Head Office - Cash Deposit Agency banking - 0910 08 03 58 agency @51710077110@TPS900 Trx ID PS1933192342  Ter ID 5175123608   Description kuweka!! From KNGKONG INTERNATIONAL CO LTD =&gt; ZUENA RASHID MCHAFU</t>
  </si>
  <si>
    <t>101AGD3252820610</t>
  </si>
  <si>
    <t>1559000.00</t>
  </si>
  <si>
    <t>TZS 2513453.21</t>
  </si>
  <si>
    <t>101 - NMB Head Office - TIPS Payments - Ref  003-199c7c65c530bb95 Received payment from 0152250964200 (SHICUNZY HENRY BANTU) on 09.10.2025 10 01 32!! From BOT TIPS CLEARING ACCOUNT =&gt; KNGKONG INTERNATIONAL CO LTD</t>
  </si>
  <si>
    <t>101TPFT252823696</t>
  </si>
  <si>
    <t>725000.00</t>
  </si>
  <si>
    <t>TZS 3238453.21</t>
  </si>
  <si>
    <t>520 - UDOM - Funds Transfer  - 09 10 11 29 25 FUND-TRANSFER NMBMobileProd null!! From JAMES EMMANUELY MATULANGA =&gt; KNGKONG INTERNATIONAL CO LTD</t>
  </si>
  <si>
    <t>520FTM1252820006</t>
  </si>
  <si>
    <t>TZS 3273453.21</t>
  </si>
  <si>
    <t>517 - Mazengo - Funds Transfer  - 09 10 11 30 52 FUND-TRANSFER NMBMobileProd Aluminum material !! From AYUBU AMOSI MALODA =&gt; KNGKONG INTERNATIONAL CO LTD</t>
  </si>
  <si>
    <t>517FTM4252820009</t>
  </si>
  <si>
    <t>1375500.00</t>
  </si>
  <si>
    <t>TZS 4648953.21</t>
  </si>
  <si>
    <t>225 - Mlimani City - Funds Transfer  - 09 10 11 58 42 FUND-TRANSFER NMBMobileProd null!! From BAHATI MABAGALA MAGESA =&gt; KNGKONG INTERNATIONAL CO LTD</t>
  </si>
  <si>
    <t>225FTM4252820528</t>
  </si>
  <si>
    <t>1836000.00</t>
  </si>
  <si>
    <t>TZS 6484953.21</t>
  </si>
  <si>
    <t>212 - Kibaha - Funds Transfer  - 09 10 12 13 16 FUND-TRANSFER NMBMobileProd Ununuzi wa cement !! From VERONICA SIMON KAVISHE =&gt; KNGKONG INTERNATIONAL CO LTD</t>
  </si>
  <si>
    <t>212FTM4252820506</t>
  </si>
  <si>
    <t>TZS 7548953.21</t>
  </si>
  <si>
    <t>225 - Mlimani City - Funds Transfer  - 09 10 12 16 19 FUND-TRANSFER NMBMobileProd null!! From BAHATI MABAGALA MAGESA =&gt; KNGKONG INTERNATIONAL CO LTD</t>
  </si>
  <si>
    <t>225FTM2252820046</t>
  </si>
  <si>
    <t>TZS 7654953.21</t>
  </si>
  <si>
    <t>101 - NMB Head Office - Cash Deposit Agency banking - 0910 12 40 02 agency @50110008237@Trx ID PS1933670699  Ter ID 501527041   Description PANCRAS  !! From KNGKONG INTERNATIONAL CO LTD =&gt; SAVERY AMADEUS MICHESE</t>
  </si>
  <si>
    <t>101AGD325282A164</t>
  </si>
  <si>
    <t>TZS 8194953.21</t>
  </si>
  <si>
    <t>101 - NMB Head Office - Cash Deposit Agency banking - 0910 13 15 43 agency @50510100903@TPS900 Trx ID PS1933733249  Ter ID 5055107014   Description EDISON!! From KNGKONG INTERNATIONAL CO LTD =&gt; HERIELI ALEN MOSHA</t>
  </si>
  <si>
    <t>101AGD5252821290</t>
  </si>
  <si>
    <t>16405000.00</t>
  </si>
  <si>
    <t>TZS 24599953.21</t>
  </si>
  <si>
    <t>101 - NMB Head Office - TIPS Payments - Ref  003-199c89a852134aa5 Received payment from 0152289371500 (JOYCE PATRICK JOHN) on 09.10.2025 13 53 15!! From BOT TIPS CLEARING ACCOUNT =&gt; KNGKONG INTERNATIONAL CO LTD</t>
  </si>
  <si>
    <t>101TPFT25282A01Z</t>
  </si>
  <si>
    <t>TZS 26599953.21</t>
  </si>
  <si>
    <t>201 - Bank House - Funds Transfer  - 09 10 14 08 22 FUND-TRANSFER NMBMobileProd Tiles!! From martin lawrence rugarabamu =&gt; KNGKONG INTERNATIONAL CO LTD</t>
  </si>
  <si>
    <t>201FTM4252820041</t>
  </si>
  <si>
    <t>TZS 31599953.21</t>
  </si>
  <si>
    <t>101 - NMB Head Office - TIPS Payments - Ref  501-25904068422820 Received payment from 25571193798 (ALUMINIUM.   PROFILE) on 09.10.2025 14 16 02!! From BOT TIPS CLEARING ACCOUNT =&gt; KNGKONG INTERNATIONAL CO LTD</t>
  </si>
  <si>
    <t>101TPFT252829981</t>
  </si>
  <si>
    <t>343750.00</t>
  </si>
  <si>
    <t>TZS 31943703.21</t>
  </si>
  <si>
    <t>101 - NMB Head Office - TIPS Payments - Ref  003-199c903e28d2c9d9 Received payment from 0150351529900 (EDSON JAPHET KADUMA) on 09.10.2025 15 48 25!! From BOT TIPS CLEARING ACCOUNT =&gt; KNGKONG INTERNATIONAL CO LTD</t>
  </si>
  <si>
    <t>101TPFT25282A1J8</t>
  </si>
  <si>
    <t>TZS 34943703.21</t>
  </si>
  <si>
    <t>101 - NMB Head Office - TIPS Payments - Ref  003-199c9051cd27db03 Received payment from 0152351529900 (EDSON JAPHET KADUMA) on 09.10.2025 15 49 42!! From BOT TIPS CLEARING ACCOUNT =&gt; KNGKONG INTERNATIONAL CO LTD</t>
  </si>
  <si>
    <t>101TPFT25282A2BI</t>
  </si>
  <si>
    <t>TZS 36113703.21</t>
  </si>
  <si>
    <t>101 - NMB Head Office - Cash Deposit Agency banking - 0910 16 00 49 agency @24710027707@TPS900 Trx ID PS1934002679  Ter ID 2475117182   Description MANUNUZI!! From KNGKONG INTERNATIONAL CO LTD =&gt; MASALU JAMES BUKWIMBA</t>
  </si>
  <si>
    <t>101AGD5252822272</t>
  </si>
  <si>
    <t>TZS 46113703.21</t>
  </si>
  <si>
    <t>101 - NMB Head Office - Cash Deposit Agency banking - 0910 16 03 45 agency @24710027707@TPS900 Trx ID PS1934007258  Ter ID 2475117182   Description MANUNUZI!! From KNGKONG INTERNATIONAL CO LTD =&gt; MASALU JAMES BUKWIMBA</t>
  </si>
  <si>
    <t>101AGD5252821818</t>
  </si>
  <si>
    <t>10443000.00</t>
  </si>
  <si>
    <t>TZS 56556703.21</t>
  </si>
  <si>
    <t>101 - NMB Head Office - TIPS Payments - Ref  501-25392316927383 Received payment from 255712581721 (SAID MWAKILO) on 09.10.2025 16 36 09!! From BOT TIPS CLEARING ACCOUNT =&gt; KNGKONG INTERNATIONAL CO LTD</t>
  </si>
  <si>
    <t>101TPFT25282A31A</t>
  </si>
  <si>
    <t>TZS 58924703.21</t>
  </si>
  <si>
    <t>101 - NMB Head Office - Cash Deposit Agency banking - 0910 17 27 26 agency @51710056790@TPS900 Trx ID PS1934159016  Ter ID 5175107024   Description EKAD COMPANY!! From KNGKONG INTERNATIONAL CO LTD =&gt; GLORY JAPHET KAVISHE</t>
  </si>
  <si>
    <t>101AGD225282C6WQ</t>
  </si>
  <si>
    <t>TZS 59319703.21</t>
  </si>
  <si>
    <t>101 - NMB Head Office - Cash Deposit Agency banking - 0910 19 28 51 agency @21210094061@TPS900 Trx ID PS1934426365  Ter ID 2125155820   Description kuweka!! From KNGKONG INTERNATIONAL CO LTD =&gt; SAUVIUS JOAKIMU LAMIE</t>
  </si>
  <si>
    <t>101AGD325282C21Z</t>
  </si>
  <si>
    <t>TZS 62069703.21</t>
  </si>
  <si>
    <t>225 - Mlimani City - Outgoing Funds Transfer - Sender's Ref  I28XCTUHEM KNGKONG INTERNATIONAL CO LTD to GLOBAL ALUMINIUM LIMITED =&gt; Remittance Info  PURCHASE</t>
  </si>
  <si>
    <t>225IBFT252820055</t>
  </si>
  <si>
    <t>62000000.00</t>
  </si>
  <si>
    <t>TZS 69703.21</t>
  </si>
  <si>
    <t>101 - NMB Head Office - TIPS Payments - Ref  501-25292329621333 Received payment from 25571193798 (ALUMINIUM.   PROFILE) on 09.10.2025 20 48 09!! From BOT TIPS CLEARING ACCOUNT =&gt; KNGKONG INTERNATIONAL CO LTD</t>
  </si>
  <si>
    <t>101TPFT25282B0II</t>
  </si>
  <si>
    <t>TZS 170703.21</t>
  </si>
  <si>
    <t>101 - NMB Head Office - Cash Deposit Agency banking - 1010 09 46 54 agency @21110054568@TPS900 Trx ID PS1934847382  Ter ID 2115136580   Description junior!! From KNGKONG INTERNATIONAL CO LTD =&gt; MARIAM BABU POPATI</t>
  </si>
  <si>
    <t>101AGD4252830936</t>
  </si>
  <si>
    <t>4820000.00</t>
  </si>
  <si>
    <t>TZS 4990703.21</t>
  </si>
  <si>
    <t>225 - Mlimani City - Funds Transfer  - 10 10 11 00 02 FUND-TRANSFER NMBMobileProd null!! From BAHATI MABAGALA MAGESA =&gt; KNGKONG INTERNATIONAL CO LTD</t>
  </si>
  <si>
    <t>225FTM2252830551</t>
  </si>
  <si>
    <t>TZS 5035703.21</t>
  </si>
  <si>
    <t>101 - NMB Head Office - Cash Deposit Agency banking - 1010 11 46 50 agency @52910001083@TPS900 Trx ID PS1935085077  Ter ID 5295277542390   Description deposit!! From KNGKONG INTERNATIONAL CO LTD =&gt; M INVESTMENT COMPANY</t>
  </si>
  <si>
    <t>101AGD225283A55D</t>
  </si>
  <si>
    <t>TZS 5435703.21</t>
  </si>
  <si>
    <t>226 - Msasani - Outgoing Funds Transfer - Sender's Ref  OYMVTP6REI CALIBER FIRST GROUP LIMITED to KNGKONG INTERNATIONAL CO LTD =&gt; Remittance Info  36BAGSOFCEMENTFORKILUVYA</t>
  </si>
  <si>
    <t>226IBFT252830023</t>
  </si>
  <si>
    <t>585000.00</t>
  </si>
  <si>
    <t>TZS 6020703.21</t>
  </si>
  <si>
    <t>101 - NMB Head Office - Cash Deposit Agency banking - 1010 12 52 02 agency @21210084106@TPS900 Trx ID PS1935208402  Ter ID 2125130462   Description kuweka!! From KNGKONG INTERNATIONAL CO LTD =&gt; VIVIAN FELIX TEMBA</t>
  </si>
  <si>
    <t>101AGD225283B0TN</t>
  </si>
  <si>
    <t>TZS 6120703.21</t>
  </si>
  <si>
    <t>236 - Kurasini - Funds Transfer  - 10 10 13 08 17 FUND-TRANSFER NMBMobileProd null!! From ROZINA AROBOGAST TARIMO =&gt; KNGKONG INTERNATIONAL CO LTD</t>
  </si>
  <si>
    <t>236FTM4252830008</t>
  </si>
  <si>
    <t>926400.00</t>
  </si>
  <si>
    <t>TZS 7047103.21</t>
  </si>
  <si>
    <t>517 - Mazengo - Funds Transfer  - 10 10 14 29 34 FUND-TRANSFER NMBMobileProd Aluminum material !! From AYUBU AMOSI MALODA =&gt; KNGKONG INTERNATIONAL CO LTD</t>
  </si>
  <si>
    <t>517FTM3252830515</t>
  </si>
  <si>
    <t>653000.00</t>
  </si>
  <si>
    <t>TZS 7700103.21</t>
  </si>
  <si>
    <t>520 - UDOM - Funds Transfer  - 10 10 14 52 53 FUND-TRANSFER NMBMobileProd Tiles!! From BOSS SEBASTIAN NGASA =&gt; KNGKONG INTERNATIONAL CO LTD</t>
  </si>
  <si>
    <t>520FTM2252830031</t>
  </si>
  <si>
    <t>TZS 7838103.21</t>
  </si>
  <si>
    <t>101 - NMB Head Office - Cash Deposit Agency banking - 1010 15 12 17 agency @50510100903@TPS900 Trx ID PS1935443754  Ter ID 5055107014   Description EKAD COMPANY!! From KNGKONG INTERNATIONAL CO LTD =&gt; HERIELI ALEN MOSHA</t>
  </si>
  <si>
    <t>101AGD5252831794</t>
  </si>
  <si>
    <t>11315000.00</t>
  </si>
  <si>
    <t>TZS 19153103.21</t>
  </si>
  <si>
    <t>101 - NMB Head Office - Cash Deposit Agency banking - 1010 17 39 14 agency @21210090832@TPS900 Trx ID PS1935711745  Ter ID 2125150207   Description malipo!! From KNGKONG INTERNATIONAL CO LTD =&gt; EMMANUEL EVANCE MRINA</t>
  </si>
  <si>
    <t>101AGD325283B57P</t>
  </si>
  <si>
    <t>TZS 20673103.21</t>
  </si>
  <si>
    <t>101 - NMB Head Office - Cash Deposit Agency banking - 1010 17 43 36 agency @52810002890@TPS900 Trx ID PS1935720379  Ter ID 5285469364379   Description megi!! From KNGKONG INTERNATIONAL CO LTD =&gt; SARAH MASEKE MGABO</t>
  </si>
  <si>
    <t>101AGD225283D1OA</t>
  </si>
  <si>
    <t>TZS 20915603.21</t>
  </si>
  <si>
    <t>101 - NMB Head Office - TIPS Payments - Ref  501-25892826144278 Received payment from 25571193798 (ALUMINIUM.   PROFILE) on 10.10.2025 18 33 29!! From BOT TIPS CLEARING ACCOUNT =&gt; KNGKONG INTERNATIONAL CO LTD</t>
  </si>
  <si>
    <t>101TPFT25283A687</t>
  </si>
  <si>
    <t>TZS 21135603.21</t>
  </si>
  <si>
    <t>101 - NMB Head Office - TIPS Payments - Ref  003-199cec8f92e7f9c6 Received payment from 0152289371500 (JOYCE PATRICK JOHN) on 10.10.2025 18 41 44!! From BOT TIPS CLEARING ACCOUNT =&gt; KNGKONG INTERNATIONAL CO LTD</t>
  </si>
  <si>
    <t>101TPFT25283A6NZ</t>
  </si>
  <si>
    <t>TZS 21545603.21</t>
  </si>
  <si>
    <t>225 - Mlimani City - Outgoing Funds Transfer - Sender's Ref  1RIAPYP2BY KNGKONG INTERNATIONAL CO LTD to GOODWILL (TANZANIA) CERAMIC CO LTD =&gt; Remittance Info  PURCHASE</t>
  </si>
  <si>
    <t>225IBFT252830065</t>
  </si>
  <si>
    <t>TZS 545603.21</t>
  </si>
  <si>
    <t>212 - Kibaha - Funds Transfer  - 11 10 10 39 39 FUND-TRANSFER NMBMobileProd null!! From KENNY OSCAR GAMBI =&gt; KNGKONG INTERNATIONAL CO LTD</t>
  </si>
  <si>
    <t>212FTM2252840019</t>
  </si>
  <si>
    <t>162000.00</t>
  </si>
  <si>
    <t>TZS 707603.21</t>
  </si>
  <si>
    <t>231 - Mbezi - Funds Transfer  - 11 10 12 09 08 FUND-TRANSFER NMBMobileProd null!! From BERNARD GODSON MOSHI =&gt; KNGKONG INTERNATIONAL CO LTD</t>
  </si>
  <si>
    <t>231FTM4252840008</t>
  </si>
  <si>
    <t>TZS 2207603.21</t>
  </si>
  <si>
    <t>101 - NMB Head Office - Cash Deposit Agency banking - 1110 13 19 23 agency @51710008031@TPS900 Trx ID PS1936844893  Ter ID 5175469453617   Description selina!! From KNGKONG INTERNATIONAL CO LTD =&gt; JAPHET PHILIP SWAI-DIRECT AGENCY</t>
  </si>
  <si>
    <t>101AGD4252843463</t>
  </si>
  <si>
    <t>4890000.00</t>
  </si>
  <si>
    <t>TZS 7097603.21</t>
  </si>
  <si>
    <t>212 - Kibaha - Funds Transfer  - 11 10 13 49 31 FUND-TRANSFER NMBMobileProd null!! From NESTO PASTORY TARIMO =&gt; KNGKONG INTERNATIONAL CO LTD</t>
  </si>
  <si>
    <t>212FTM4252840015</t>
  </si>
  <si>
    <t>TZS 9947603.21</t>
  </si>
  <si>
    <t>416 - Lushoto - Funds Transfer  - 11 10 14 40 28 FUND-TRANSFER NMBMobileProd null!! From HUSSEIN SADIKI IDDI =&gt; KNGKONG INTERNATIONAL CO LTD</t>
  </si>
  <si>
    <t>416FTM4252840005</t>
  </si>
  <si>
    <t>TZS 13857603.21</t>
  </si>
  <si>
    <t>201 - Bank House - Funds Transfer  - 11 10 16 08 59 FUND-TRANSFER NMBMobileProd 635000!! From EDITH WILLIAM SHEKIDELE =&gt; KNGKONG INTERNATIONAL CO LTD</t>
  </si>
  <si>
    <t>201FTM3252840033</t>
  </si>
  <si>
    <t>635500.00</t>
  </si>
  <si>
    <t>TZS 14493103.21</t>
  </si>
  <si>
    <t>101 - NMB Head Office - Cash Deposit Agency banking - 1110 16 39 59 agency @51710072058@TPS900 Trx ID PS1937148859  Ter ID 5175120853   Description mama kessy!! From KNGKONG INTERNATIONAL CO LTD =&gt; ESUPAT ABSALOM LAIZER</t>
  </si>
  <si>
    <t>101AGD4252846090</t>
  </si>
  <si>
    <t>TZS 18993103.21</t>
  </si>
  <si>
    <t>505 - Dodoma - Funds Transfer  - 11 10 16 44 38 FUND-TRANSFER NMBMobileProd Malipo!! From JULIANA JOHN PATRICK =&gt; KNGKONG INTERNATIONAL CO LTD</t>
  </si>
  <si>
    <t>505FTM4252840039</t>
  </si>
  <si>
    <t>TZS 21808103.21</t>
  </si>
  <si>
    <t>101 - NMB Head Office - Cash Deposit Agency banking - 1110 19 30 27 agency @53110016553@TPS900 Trx ID PS1937476939  Ter ID 5315137009   Description merry!! From KNGKONG INTERNATIONAL CO LTD =&gt; FLORA RWABUTAZA WENCESLAUS</t>
  </si>
  <si>
    <t>101AGD225284E0VB</t>
  </si>
  <si>
    <t>349500.00</t>
  </si>
  <si>
    <t>TZS 22157603.21</t>
  </si>
  <si>
    <t>101 - NMB Head Office - TIPS Payments - Ref  501-25792836134518 Received payment from 25571193798 (ALUMINIUM.   PROFILE) on 11.10.2025 19 30 30!! From BOT TIPS CLEARING ACCOUNT =&gt; KNGKONG INTERNATIONAL CO LTD</t>
  </si>
  <si>
    <t>101TPFT25284A5AS</t>
  </si>
  <si>
    <t>753000.00</t>
  </si>
  <si>
    <t>TZS 22910603.21</t>
  </si>
  <si>
    <t>101 - NMB Head Office - TIPS Payments - Ref  501-25292336100623 Received payment from 25571193798 (ALUMINIUM.   PROFILE) on 11.10.2025 19 34 09!! From BOT TIPS CLEARING ACCOUNT =&gt; KNGKONG INTERNATIONAL CO LTD</t>
  </si>
  <si>
    <t>101TPFT25284A5BE</t>
  </si>
  <si>
    <t>TZS 23270603.21</t>
  </si>
  <si>
    <t>101 - NMB Head Office - TIPS Payments - Ref  503-CJB5KKVN6XR Received payment from 255757408383 (REMMY RAMADHAN) on 11.10.2025 20 02 42!! From BOT TIPS CLEARING ACCOUNT =&gt; KNGKONG INTERNATIONAL CO LTD</t>
  </si>
  <si>
    <t>101TPFT25284A6A4</t>
  </si>
  <si>
    <t>TZS 23920603.21</t>
  </si>
  <si>
    <t>101 - NMB Head Office - Cash Deposit Agency banking - 1110 20 03 26 agency @50510114987@TPS900 Trx ID PS1937543657  Ter ID 5055135647   Description deposits!! From KNGKONG INTERNATIONAL CO LTD =&gt; RASULI MUSA ABEID</t>
  </si>
  <si>
    <t>101AGD225284E3WD</t>
  </si>
  <si>
    <t>TZS 24315603.21</t>
  </si>
  <si>
    <t>226 - Msasani - Outgoing Funds Transfer - Sender's Ref  UGIJUWD5DB CALIBER FIRST GROUP LIMITED to KNGKONG INTERNATIONAL CO LTD =&gt; Remittance Info  40BAGSOFCEMENT,KILUVYASITE</t>
  </si>
  <si>
    <t>226IBFT252840039</t>
  </si>
  <si>
    <t>TZS 24965603.21</t>
  </si>
  <si>
    <t>212 - Kibaha - Funds Transfer  - 11 10 20 48 24 FUND-TRANSFER NMBMobileProd null!! From FELIX JELEMIA MWALUGALA =&gt; KNGKONG INTERNATIONAL CO LTD</t>
  </si>
  <si>
    <t>212FTM4252840028</t>
  </si>
  <si>
    <t>TZS 26525603.21</t>
  </si>
  <si>
    <t>225 - Mlimani City - Outgoing Funds Transfer - Sender's Ref  IE44SJKOO2 KNGKONG INTERNATIONAL CO LTD to GOODWILL (TANZANIA) CERAMIC CO LTD =&gt; Remittance Info  PURCHASE</t>
  </si>
  <si>
    <t>225IBFT252850015</t>
  </si>
  <si>
    <t>TZS 525603.21</t>
  </si>
  <si>
    <t>101 - NMB Head Office - Cash Deposit Agency banking - 1210 16 58 55 agency @21210054385@TPS900 Trx ID PS1938287079  Ter ID 2125107776   Description Frank Weston Kamage!! From KNGKONG INTERNATIONAL CO LTD =&gt; AMINUNI KHERY MSUYA</t>
  </si>
  <si>
    <t>101AGD325285A0VS</t>
  </si>
  <si>
    <t>2661000.00</t>
  </si>
  <si>
    <t>TZS 3186603.21</t>
  </si>
  <si>
    <t>710 - Tandahimba - Funds Transfer  - 13 10 09 02 34 FUND-TRANSFER NMBMobileProd Tailz chooni na jikoni!! From ABDALLAH SALUMU NANCHENDA =&gt; KNGKONG INTERNATIONAL CO LTD</t>
  </si>
  <si>
    <t>710FTM2252860502</t>
  </si>
  <si>
    <t>TZS 3576603.21</t>
  </si>
  <si>
    <t>101 - NMB Head Office - Cash Deposit Agency banking - 1310 09 04 13 agency @50110008776@Trx ID PS1938883555  Ter ID 501525876   Description PANCRAS !! From KNGKONG INTERNATIONAL CO LTD =&gt; BENJAMIN ABRAHAM KIVUYO</t>
  </si>
  <si>
    <t>101AGD2252866016</t>
  </si>
  <si>
    <t>TZS 3685603.21</t>
  </si>
  <si>
    <t>621 - Sumbawanga - Funds Transfer  - 13 10 09 51 37 FUND-TRANSFER NMBMobileProd null!! From URUSUS SIXMUND NDUNGURU =&gt; KNGKONG INTERNATIONAL CO LTD</t>
  </si>
  <si>
    <t>621FTM3252860003</t>
  </si>
  <si>
    <t>867000.00</t>
  </si>
  <si>
    <t>TZS 4552603.21</t>
  </si>
  <si>
    <t>212 - Kibaha - Funds Transfer  - 13 10 10 48 51 FUND-TRANSFER NMBMobileProd Cement 80!! From VERONICA SIMON KAVISHE =&gt; KNGKONG INTERNATIONAL CO LTD</t>
  </si>
  <si>
    <t>212FTM4252860512</t>
  </si>
  <si>
    <t>TZS 5768603.21</t>
  </si>
  <si>
    <t>101 - NMB Head Office - Cash Deposit Agency banking - 1310 10 59 58 agency @21210023660@TPS900 Trx ID PS1939148208  Ter ID 2125469461878   Description emiliana makoi!! From KNGKONG INTERNATIONAL CO LTD =&gt; MICHAEL LEMOMO MOLEL</t>
  </si>
  <si>
    <t>101AGD4252861908</t>
  </si>
  <si>
    <t>3522500.00</t>
  </si>
  <si>
    <t>TZS 9291103.21</t>
  </si>
  <si>
    <t>101 - NMB Head Office - Cash Deposit Agency banking - 1310 11 19 06 agency @50510100903@TPS900 Trx ID PS1939192956  Ter ID 5055107014   Description EKAD INVESTMENT!! From KNGKONG INTERNATIONAL CO LTD =&gt; HERIELI ALEN MOSHA</t>
  </si>
  <si>
    <t>101AGD5252860498</t>
  </si>
  <si>
    <t>14815000.00</t>
  </si>
  <si>
    <t>TZS 24106103.21</t>
  </si>
  <si>
    <t>403 - Nelson Mandela - Outgoing Funds Transfer - Sender's Ref  304JD3XXJU TUPESIZE COMPANY LIMITED to KNGKONG INTERNATIONAL CO LTD =&gt; Remittance Info  Deposit</t>
  </si>
  <si>
    <t>403IBFT252860509</t>
  </si>
  <si>
    <t>TZS 44106103.21</t>
  </si>
  <si>
    <t>101 - NMB Head Office - TIPS Payments - Ref  506-3742436814 Received payment from 255622466787 (MARIA ELIUD MPULE) on 13.10.2025 12 40 53!! From BOT TIPS CLEARING ACCOUNT =&gt; KNGKONG INTERNATIONAL CO LTD</t>
  </si>
  <si>
    <t>101TPFT252869041</t>
  </si>
  <si>
    <t>432000.00</t>
  </si>
  <si>
    <t>TZS 44538103.21</t>
  </si>
  <si>
    <t>101 - NMB Head Office - Cash Deposit Agency banking - 1310 13 23 31 agency @52810029082@TPS900 Trx ID PS1939458993  Ter ID 5285170568   Description Akiba!! From KNGKONG INTERNATIONAL CO LTD =&gt; NYAGA GROUP OF COMPANY LIMITED</t>
  </si>
  <si>
    <t>101AGD325286A6AQ</t>
  </si>
  <si>
    <t>588500.00</t>
  </si>
  <si>
    <t>TZS 45126603.21</t>
  </si>
  <si>
    <t>101 - NMB Head Office - Cash Deposit Agency banking - 1310 14 23 09 agency @51710016176@TPS900 Trx ID PS1939570354  Ter ID 5175129780   Description agnes peter!! From KNGKONG INTERNATIONAL CO LTD =&gt; DONATI SIMON CHAMI</t>
  </si>
  <si>
    <t>101AGD4252865452</t>
  </si>
  <si>
    <t>3295000.00</t>
  </si>
  <si>
    <t>TZS 48421603.21</t>
  </si>
  <si>
    <t>101 - NMB Head Office - TIPS Payments - Ref  003-199ddabf0eb7da88 Received payment from 0152289371500 (JOYCE PATRICK JOHN) on 13.10.2025 16 04 23!! From BOT TIPS CLEARING ACCOUNT =&gt; KNGKONG INTERNATIONAL CO LTD</t>
  </si>
  <si>
    <t>101TPFT25286A3BP</t>
  </si>
  <si>
    <t>TZS 51446603.21</t>
  </si>
  <si>
    <t>101 - NMB Head Office - TIPS Payments - Ref  003-199ddace825e3bf0 Received payment from 0152709833900 (NEEMA JOHN PATRICK) on 13.10.2025 16 05 22!! From BOT TIPS CLEARING ACCOUNT =&gt; KNGKONG INTERNATIONAL CO LTD</t>
  </si>
  <si>
    <t>101TPFT25286A3C6</t>
  </si>
  <si>
    <t>TZS 52226603.21</t>
  </si>
  <si>
    <t>226 - Msasani - Funds Transfer  - 13 10 16 54 52 FUND-TRANSFER NMBMobileProd Vifaa vya ujenzi!! From AUGUSTINO RAPHAEL BALIHUTA =&gt; KNGKONG INTERNATIONAL CO LTD</t>
  </si>
  <si>
    <t>226FTM2252860533</t>
  </si>
  <si>
    <t>TZS 52526603.21</t>
  </si>
  <si>
    <t>101 - NMB Head Office - Cash Deposit Agency banking - 1310 17 44 36 agency @21210075515@TPS900 Trx ID PS1939959550  Ter ID 2125116934   Description ambwene!! From KNGKONG INTERNATIONAL CO LTD =&gt; DANIEL LESALE LUKUMAI</t>
  </si>
  <si>
    <t>101AGD225286E0RI</t>
  </si>
  <si>
    <t>TZS 52771603.21</t>
  </si>
  <si>
    <t>225 - Mlimani City - Outgoing Funds Transfer - Sender's Ref  WW49Q1HC5S KNGKONG INTERNATIONAL CO LTD to GOODWILL (TANZANIA) CERAMIC CO LTD =&gt; Remittance Info  PURCHASE</t>
  </si>
  <si>
    <t>225IBFT252860559</t>
  </si>
  <si>
    <t>TZS 2771603.21</t>
  </si>
  <si>
    <t>528 - Chamwino - Funds Transfer  - 13 10 18 15 57 FUND-TRANSFER NMBMobileProd null!! From ARON STEPHANO KATOKE =&gt; KNGKONG INTERNATIONAL CO LTD</t>
  </si>
  <si>
    <t>528FTM4252860004</t>
  </si>
  <si>
    <t>TZS 5581603.21</t>
  </si>
  <si>
    <t>101 - NMB Head Office - Cash Deposit Agency banking - 1310 18 26 34 agency @52810019811@TPS900 Trx ID PS1940056422  Ter ID 5285111065   Description MANGE!! From KNGKONG INTERNATIONAL CO LTD =&gt; RENATUSI LAZARO KASANGA</t>
  </si>
  <si>
    <t>101AGD325286C571</t>
  </si>
  <si>
    <t>TZS 8061603.21</t>
  </si>
  <si>
    <t>212 - Kibaha - Funds Transfer  - 13 10 19 04 44 FUND-TRANSFER NMBMobileProd Manunuzi ya tilies!! From RUTABANA INVESTMENT =&gt; KNGKONG INTERNATIONAL CO LTD</t>
  </si>
  <si>
    <t>212FTM2252860577</t>
  </si>
  <si>
    <t>308000.00</t>
  </si>
  <si>
    <t>TZS 8369603.21</t>
  </si>
  <si>
    <t>101 - NMB Head Office - TIPS Payments - Ref  501-25859918778561 Received payment from 25571193798 (ALUMINIUM.   PROFILE) on 13.10.2025 20 29 14!! From BOT TIPS CLEARING ACCOUNT =&gt; KNGKONG INTERNATIONAL CO LTD</t>
  </si>
  <si>
    <t>101TPFT25286B1QK</t>
  </si>
  <si>
    <t>TZS 8449603.21</t>
  </si>
  <si>
    <t>101 - NMB Head Office - TIPS Payments - Ref  501-25904008623145 Received payment from 25571193798 (ALUMINIUM.   PROFILE) on 13.10.2025 20 30 25!! From BOT TIPS CLEARING ACCOUNT =&gt; KNGKONG INTERNATIONAL CO LTD</t>
  </si>
  <si>
    <t>101TPFT25286B1RA</t>
  </si>
  <si>
    <t>825200.00</t>
  </si>
  <si>
    <t>TZS 9274803.21</t>
  </si>
  <si>
    <t>101 - NMB Head Office - TIPS Payments - Ref  501-25459918700146 Received payment from 25571193798 (ALUMINIUM.   PROFILE) on 13.10.2025 20 34 12!! From BOT TIPS CLEARING ACCOUNT =&gt; KNGKONG INTERNATIONAL CO LTD</t>
  </si>
  <si>
    <t>101TPFT25286B1Y0</t>
  </si>
  <si>
    <t>261000.00</t>
  </si>
  <si>
    <t>TZS 9535803.21</t>
  </si>
  <si>
    <t>212 - Kibaha - Funds Transfer  - 13 10 20 46 12 FUND-TRANSFER NMBMobileProd null!! From SWEDI ANDREA MWENDA =&gt; KNGKONG INTERNATIONAL CO LTD</t>
  </si>
  <si>
    <t>212FTM4252860539</t>
  </si>
  <si>
    <t>TZS 11075803.21</t>
  </si>
  <si>
    <t>212 - Kibaha - Funds Transfer  - 13 10 21 09 06 FUND-TRANSFER NMBMobileProd null!! From ABDALLAH HASHIM NYENDAGE =&gt; KNGKONG INTERNATIONAL CO LTD</t>
  </si>
  <si>
    <t>212FTM3252860021</t>
  </si>
  <si>
    <t>TZS 11835803.21</t>
  </si>
  <si>
    <t>212 - Kibaha - Funds Transfer  - 14 10 07 09 16 FUND-TRANSFER NMBMobileProd Cement 42BAGS!! From VERONICA SIMON KAVISHE =&gt; KNGKONG INTERNATIONAL CO LTD</t>
  </si>
  <si>
    <t>212FTM3252870001</t>
  </si>
  <si>
    <t>638400.00</t>
  </si>
  <si>
    <t>TZS 12474203.21</t>
  </si>
  <si>
    <t>517 - Mazengo - Funds Transfer  - 14 10 09 02 55 FUND-TRANSFER NMBMobileProd null!! From JOSEPHAT MALINJAGA MAROSS =&gt; KNGKONG INTERNATIONAL CO LTD</t>
  </si>
  <si>
    <t>517FTM3252870504</t>
  </si>
  <si>
    <t>TZS 13174203.21</t>
  </si>
  <si>
    <t>530 - Kambarage - Funds Transfer  - 14 10 09 17 38 FUND-TRANSFER NMBMobileProd null!! From AMBROSE GENERAL TRADERS =&gt; KNGKONG INTERNATIONAL CO LTD</t>
  </si>
  <si>
    <t>530FTM4252870002</t>
  </si>
  <si>
    <t>TZS 14754203.21</t>
  </si>
  <si>
    <t>242 - Tandika - Funds Transfer  - 14 10 09 59 52 FUND-TRANSFER NMBMobileProd null!! From RASHID YAHAYA MASAWANGA =&gt; KNGKONG INTERNATIONAL CO LTD</t>
  </si>
  <si>
    <t>242FTM2252870501</t>
  </si>
  <si>
    <t>TZS 14979203.21</t>
  </si>
  <si>
    <t>101 - NMB Head Office - TIPS Payments - Ref  003-199e18d239af5b91 Received payment from 0152473410000 (ZAKAYO DAUDY KADUMA) on 14.10.2025 10 09 09!! From BOT TIPS CLEARING ACCOUNT =&gt; KNGKONG INTERNATIONAL CO LTD</t>
  </si>
  <si>
    <t>101TPFT252873009</t>
  </si>
  <si>
    <t>4912000.00</t>
  </si>
  <si>
    <t>TZS 19891203.21</t>
  </si>
  <si>
    <t>505 - Dodoma - Funds Transfer  - 14 10 11 16 42 FUND-TRANSFER NMBMobileProd null!! From JULIANA JOHN PATRICK =&gt; KNGKONG INTERNATIONAL CO LTD</t>
  </si>
  <si>
    <t>505FTM4252870515</t>
  </si>
  <si>
    <t>TZS 23591203.21</t>
  </si>
  <si>
    <t>101 - NMB Head Office - Cash Deposit Agency banking - 1410 11 23 04 agency @51710072058@TPS900 Trx ID PS1940817087  Ter ID 5175120853   Description mama kessy!! From KNGKONG INTERNATIONAL CO LTD =&gt; ESUPAT ABSALOM LAIZER</t>
  </si>
  <si>
    <t>101AGD3252877283</t>
  </si>
  <si>
    <t>1360000.00</t>
  </si>
  <si>
    <t>TZS 24951203.21</t>
  </si>
  <si>
    <t>101 - NMB Head Office - TIPS Payments - Ref  015-DT25101420300758 Received payment from 029171037371 (ESTA RYOBA) on 14.10.2025 13 40 55!! From BOT TIPS CLEARING ACCOUNT =&gt; KNGKONG INTERNATIONAL CO LTD</t>
  </si>
  <si>
    <t>101TPFT252877670</t>
  </si>
  <si>
    <t>4594500.00</t>
  </si>
  <si>
    <t>TZS 29545703.21</t>
  </si>
  <si>
    <t>101 - NMB Head Office - TIPS Payments - Ref  047-X6229336D9E76 Received payment from 3007211923304 (YUNDA AUTOMOBILE MANUFACTURING CO.LIMITED) on 14.10.2025 17 59 44!! From BOT TIPS CLEARING ACCOUNT =&gt; KNGKONG INTERNATIONAL CO LTD</t>
  </si>
  <si>
    <t>101TPFT25287A2GH</t>
  </si>
  <si>
    <t>1985500.00</t>
  </si>
  <si>
    <t>TZS 31531203.21</t>
  </si>
  <si>
    <t>101 - NMB Head Office - Cash Deposit Agency banking - 1410 18 06 56 agency @21210053635@TPS900 Trx ID PS1941451857  Ter ID 2125107188   Description Deposits!! From KNGKONG INTERNATIONAL CO LTD =&gt; ELIA KILUSU MOLLEL</t>
  </si>
  <si>
    <t>101AGD225287C655</t>
  </si>
  <si>
    <t>TZS 31636203.21</t>
  </si>
  <si>
    <t>101 - NMB Head Office - TIPS Payments - Ref  501-25859927354631 Received payment from 25571193798 (ALUMINIUM.   PROFILE) on 14.10.2025 19 56 58!! From BOT TIPS CLEARING ACCOUNT =&gt; KNGKONG INTERNATIONAL CO LTD</t>
  </si>
  <si>
    <t>101TPFT25287A47T</t>
  </si>
  <si>
    <t>TZS 33661203.21</t>
  </si>
  <si>
    <t>101 - NMB Head Office - TIPS Payments - Ref  504-APCTZ187008909047232 Received payment from 255689033775 (RUBEN CHATIRA) on 14.10.2025 20 24 49!! From BOT TIPS CLEARING ACCOUNT =&gt; KNGKONG INTERNATIONAL CO LTD</t>
  </si>
  <si>
    <t>101TPFT25287A4V7</t>
  </si>
  <si>
    <t>TZS 33958203.21</t>
  </si>
  <si>
    <t>212 - Kibaha - Funds Transfer  - 14 10 21 02 27 FUND-TRANSFER NMBMobileProd null!! From FELIX JELEMIA MWALUGALA =&gt; KNGKONG INTERNATIONAL CO LTD</t>
  </si>
  <si>
    <t>212FTM3252870022</t>
  </si>
  <si>
    <t>TZS 34658203.21</t>
  </si>
  <si>
    <t>603 - Makambako - Funds Transfer  - 15 10 11 31 16 FUND-TRANSFER NMBMobileProd Marumaru!! From KANGALAWE, RAJABU GERALD =&gt; KNGKONG INTERNATIONAL CO LTD</t>
  </si>
  <si>
    <t>603FTM3252880504</t>
  </si>
  <si>
    <t>808000.00</t>
  </si>
  <si>
    <t>TZS 35466203.21</t>
  </si>
  <si>
    <t>101 - NMB Head Office - Cash Deposit Agency banking - 1510 11 40 46 agency @21210081000@TPS900 Trx ID PS1942289489  Ter ID 2125124864   Description Emiliana makoi!! From KNGKONG INTERNATIONAL CO LTD =&gt; CHRISTINA BENEDICT MUNISHI</t>
  </si>
  <si>
    <t>101AGD3252889948</t>
  </si>
  <si>
    <t>TZS 36536203.21</t>
  </si>
  <si>
    <t>101 - NMB Head Office - TIPS Payments - Ref  003-199e707810d57874 Received payment from 0152496616100 (FREDI COSI MIHO) on 15.10.2025 11 40 55!! From BOT TIPS CLEARING ACCOUNT =&gt; KNGKONG INTERNATIONAL CO LTD</t>
  </si>
  <si>
    <t>101TPFT252886260</t>
  </si>
  <si>
    <t>3275000.00</t>
  </si>
  <si>
    <t>TZS 39811203.21</t>
  </si>
  <si>
    <t>101 - NMB Head Office - Cash Deposit Agency banking - 1510 11 44 51 agency @51710056790@TPS900 Trx ID PS1942297703  Ter ID 5175107024   Description E kad!! From KNGKONG INTERNATIONAL CO LTD =&gt; GLORY JAPHET KAVISHE</t>
  </si>
  <si>
    <t>101AGD325288A05T</t>
  </si>
  <si>
    <t>TZS 40951203.21</t>
  </si>
  <si>
    <t>101 - NMB Head Office - Cash Deposit Agency banking - 1510 11 58 51 agency @50510100903@TPS900 Trx ID PS1942327535  Ter ID 5055107014   Description EDSON!! From KNGKONG INTERNATIONAL CO LTD =&gt; HERIELI ALEN MOSHA</t>
  </si>
  <si>
    <t>101AGD5252881155</t>
  </si>
  <si>
    <t>TZS 55951203.21</t>
  </si>
  <si>
    <t>101 - NMB Head Office - TIPS Payments - Ref  501-25590177326322 Received payment from 255712868694 (RASHID MSINDE) on 15.10.2025 13 07 06!! From BOT TIPS CLEARING ACCOUNT =&gt; KNGKONG INTERNATIONAL CO LTD</t>
  </si>
  <si>
    <t>101TPFT252889066</t>
  </si>
  <si>
    <t>TZS 56091203.21</t>
  </si>
  <si>
    <t>101 - NMB Head Office - Cash Deposit Agency banking - 1510 14 02 06 agency @25110015124@TPS900 Trx ID PS1942557919  Ter ID 2515469377380   Description Joyce Sanga!! From KNGKONG INTERNATIONAL CO LTD =&gt; EDITHER JUSTINE SHIRIMA</t>
  </si>
  <si>
    <t>101AGD5252882128</t>
  </si>
  <si>
    <t>TZS 64691203.21</t>
  </si>
  <si>
    <t>101 - NMB Head Office - TIPS Payments - Ref  003-199e79620344095a Received payment from 0152661420600 (JANE JACKSON MWAIGAGA) on 15.10.2025 14 16 42!! From BOT TIPS CLEARING ACCOUNT =&gt; KNGKONG INTERNATIONAL CO LTD</t>
  </si>
  <si>
    <t>101TPFT25288A0KA</t>
  </si>
  <si>
    <t>612500.00</t>
  </si>
  <si>
    <t>TZS 65303703.21</t>
  </si>
  <si>
    <t>403 - Nelson Mandela - Funds Transfer  - 15 10 15 50 07 FUND-TRANSFER NMBMobileProd null!! From DONALD KAMBI =&gt; KNGKONG INTERNATIONAL CO LTD</t>
  </si>
  <si>
    <t>403FTM4252880564</t>
  </si>
  <si>
    <t>TZS 68603703.21</t>
  </si>
  <si>
    <t>101 - NMB Head Office - Cash Deposit Agency banking - 1510 15 53 05 agency @51710071298@TPS900 Trx ID PS1942748228  Ter ID 5175115059   Description joyce!! From KNGKONG INTERNATIONAL CO LTD =&gt; ISAKA TUMAINIELY KESSY</t>
  </si>
  <si>
    <t>101AGD325288B2PC</t>
  </si>
  <si>
    <t>1834000.00</t>
  </si>
  <si>
    <t>TZS 70437703.21</t>
  </si>
  <si>
    <t>212 - Kibaha - Outgoing Funds Transfer - Sender's Ref  FT25101513521253 SHULE YA SEKONDARI  BUNDIKANI RECUR to KNGKONG INTERNATIONAL CO LTD =&gt; Remittance Info  /OAT/3402100/MALIPO KWA KULETATILES</t>
  </si>
  <si>
    <t>212FTSY252880007</t>
  </si>
  <si>
    <t>21045000.00</t>
  </si>
  <si>
    <t>TZS 91482703.21</t>
  </si>
  <si>
    <t>403 - Nelson Mandela - Funds Transfer  - 15 10 16 05 10 FUND-TRANSFER NMBMobileProd null!! From ANITHA GERVAS =&gt; KNGKONG INTERNATIONAL CO LTD</t>
  </si>
  <si>
    <t>403FTM3252880521</t>
  </si>
  <si>
    <t>TZS 91982703.21</t>
  </si>
  <si>
    <t>238 - Mandela Road - Funds Transfer  - 15 10 16 05 22 FUND-TRANSFER NMBMobileProd Tawa!! From SCHOLASTICA EVARIST KALANGA =&gt; KNGKONG INTERNATIONAL CO LTD</t>
  </si>
  <si>
    <t>238FTM4252880520</t>
  </si>
  <si>
    <t>1825000.00</t>
  </si>
  <si>
    <t>TZS 93807703.21</t>
  </si>
  <si>
    <t>403 - Nelson Mandela - Funds Transfer  - 15 10 16 22 12 FUND-TRANSFER NMBMobileProd null!! From ANITHA GERVAS =&gt; KNGKONG INTERNATIONAL CO LTD</t>
  </si>
  <si>
    <t>403FTM2252880147</t>
  </si>
  <si>
    <t>TZS 94193703.21</t>
  </si>
  <si>
    <t>225 - Mlimani City - Outgoing Funds Transfer - Sender's Ref  FXA8DA29U4 KNGKONG INTERNATIONAL CO LTD to ATEB TECHNOLOGIES LIMITED =&gt; Remittance Info  MONTHLY RECCURING INTERNET</t>
  </si>
  <si>
    <t>225IBFT252880049</t>
  </si>
  <si>
    <t>574576.30</t>
  </si>
  <si>
    <t>TZS 93619126.91</t>
  </si>
  <si>
    <t>401 - Hai - Cash Deposit - VICENT KIMARO!! From KNGKONG INTERNATIONAL CO LTD</t>
  </si>
  <si>
    <t>401CHDP252880042</t>
  </si>
  <si>
    <t>127000000.00</t>
  </si>
  <si>
    <t>TZS 220619126.91</t>
  </si>
  <si>
    <t>101 - NMB Head Office - TIPS Payments - Ref  003-199e853260f238b2 Received payment from 0152210384500 (SALUM MUSSA MGAYA) on 15.10.2025 17 43 11!! From BOT TIPS CLEARING ACCOUNT =&gt; KNGKONG INTERNATIONAL CO LTD</t>
  </si>
  <si>
    <t>101TPFT25288A5FQ</t>
  </si>
  <si>
    <t>TZS 220652126.91</t>
  </si>
  <si>
    <t>101 - NMB Head Office - TIPS Payments - Ref  003-199e85375d945bdd Received payment from 0152668092200 (STANSLAUS PETER KADUGALIZE) on 15.10.2025 17 43 30!! From BOT TIPS CLEARING ACCOUNT =&gt; KNGKONG INTERNATIONAL CO LTD</t>
  </si>
  <si>
    <t>101TPFT25288A5SH</t>
  </si>
  <si>
    <t>TZS 221276126.91</t>
  </si>
  <si>
    <t>225 - Mlimani City - Outgoing Funds Transfer - Sender's Ref  E1PE3VB0GT KNGKONG INTERNATIONAL CO LTD to GLOBAL ALUMINIUM LIMITED =&gt; Remittance Info  purchase</t>
  </si>
  <si>
    <t>225IBFT252880553</t>
  </si>
  <si>
    <t>170000000.00</t>
  </si>
  <si>
    <t>TZS 51276126.91</t>
  </si>
  <si>
    <t>101 - NMB Head Office - Cash Deposit Agency banking - 1510 17 46 39 agency @21210058703@TPS900 Trx ID PS1942969027  Ter ID 2125112873   Description weka!! From KNGKONG INTERNATIONAL CO LTD =&gt; NANGARA TRADERS LIMITED</t>
  </si>
  <si>
    <t>101AGD125288C44V</t>
  </si>
  <si>
    <t>TZS 51316626.91</t>
  </si>
  <si>
    <t>225 - Mlimani City - Outgoing Funds Transfer - Sender's Ref  UVJ1I7N4WI KNGKONG INTERNATIONAL CO LTD to GOODWILL (TANZANIA) CERAMIC CO LTD =&gt; Remittance Info  purchase</t>
  </si>
  <si>
    <t>225IBFT252880062</t>
  </si>
  <si>
    <t>TZS 316626.91</t>
  </si>
  <si>
    <t>101 - NMB Head Office - Cash Deposit Agency banking - 1510 17 53 44 agency @60510049135@TPS900 Trx ID PS1942984928  Ter ID 6055311328310   Description sweka!! From KNGKONG INTERNATIONAL CO LTD =&gt; THOMAS ARKADI KWEKA FLOAT A/C</t>
  </si>
  <si>
    <t>101AGD325288C05E</t>
  </si>
  <si>
    <t>1092000.00</t>
  </si>
  <si>
    <t>TZS 1408626.91</t>
  </si>
  <si>
    <t>101 - NMB Head Office - Cash Deposit Agency banking - 1510 18 29 59 agency @52810021802@TPS900 Trx ID PS1943067914  Ter ID 5285168180   Description marumaru!! From KNGKONG INTERNATIONAL CO LTD =&gt; PAULINA NESPHORY TEMBA</t>
  </si>
  <si>
    <t>101AGD225288D5YH</t>
  </si>
  <si>
    <t>TZS 1793626.91</t>
  </si>
  <si>
    <t>101 - NMB Head Office - TIPS Payments - Ref  501-25484548432014 Received payment from 25571193798 (ALUMINIUM.   PROFILE) on 15.10.2025 18 45 13!! From BOT TIPS CLEARING ACCOUNT =&gt; KNGKONG INTERNATIONAL CO LTD</t>
  </si>
  <si>
    <t>101TPFT25288A6J4</t>
  </si>
  <si>
    <t>TZS 1851626.91</t>
  </si>
  <si>
    <t>101 - NMB Head Office - TIPS Payments - Ref  501-25292972388018 Received payment from 25571193798 (ALUMINIUM.   PROFILE) on 15.10.2025 19 37 21!! From BOT TIPS CLEARING ACCOUNT =&gt; KNGKONG INTERNATIONAL CO LTD</t>
  </si>
  <si>
    <t>101TPFT25288B05E</t>
  </si>
  <si>
    <t>TZS 1864626.91</t>
  </si>
  <si>
    <t>101 - NMB Head Office - Cash Deposit Agency banking - 1510 19 47 33 agency @21210090832@TPS900 Trx ID PS1943260331  Ter ID 2125150207   Description malipo!! From KNGKONG INTERNATIONAL CO LTD =&gt; EMMANUEL EVANCE MRINA</t>
  </si>
  <si>
    <t>101AGD325288C5ZZ</t>
  </si>
  <si>
    <t>TZS 2864626.91</t>
  </si>
  <si>
    <t>101 - NMB Head Office - TIPS Payments - Ref  501-25904026268195 Received payment from 25571193798 (ALUMINIUM.   PROFILE) on 15.10.2025 19 53 55!! From BOT TIPS CLEARING ACCOUNT =&gt; KNGKONG INTERNATIONAL CO LTD</t>
  </si>
  <si>
    <t>101TPFT25288B0PP</t>
  </si>
  <si>
    <t>724000.00</t>
  </si>
  <si>
    <t>TZS 3588626.91</t>
  </si>
  <si>
    <t>101 - NMB Head Office - Cash Deposit Agency banking - 1510 21 02 20 agency @20610049212@TPS900 Trx ID PS1943381466  Ter ID 2065140275   Description ambwene!! From KNGKONG INTERNATIONAL CO LTD =&gt; PETRO GODWIN SARUNI</t>
  </si>
  <si>
    <t>101AGD125288E68E</t>
  </si>
  <si>
    <t>34500.00</t>
  </si>
  <si>
    <t>TZS 3623126.91</t>
  </si>
  <si>
    <t>505 - Dodoma - Funds Transfer  - 16 10 09 07 34 FUND-TRANSFER NMBMobileProd null!! From ERNEST MAONE NHONYA =&gt; KNGKONG INTERNATIONAL CO LTD</t>
  </si>
  <si>
    <t>505FTM2252890509</t>
  </si>
  <si>
    <t>TZS 3853126.91</t>
  </si>
  <si>
    <t>201 - Bank House - Funds Transfer  - 16 10 09 39 59 FUND-TRANSFER NMBMobileProd Manunuzi ya Tiles  Kwa Ajili ya Servant Quarter Nzuguni!! From SELEMAN MUSSA MWAMBA =&gt; KNGKONG INTERNATIONAL CO LTD</t>
  </si>
  <si>
    <t>201FTM4252890508</t>
  </si>
  <si>
    <t>1982000.00</t>
  </si>
  <si>
    <t>TZS 5835126.91</t>
  </si>
  <si>
    <t>101 - NMB Head Office - Cash Deposit Agency banking - 1610 09 58 56 agency @21210058703@TPS900 Trx ID PS1943674978  Ter ID 2125112873   Description Pascal!! From KNGKONG INTERNATIONAL CO LTD =&gt; NANGARA TRADERS LIMITED</t>
  </si>
  <si>
    <t>101AGD2252897335</t>
  </si>
  <si>
    <t>TZS 5997126.91</t>
  </si>
  <si>
    <t>101 - NMB Head Office - Cash Deposit Agency banking - 1610 10 33 36 agency @21410022129@TPS900 Trx ID PS1943743171  Ter ID 2145469413878   Description kuweka!! From KNGKONG INTERNATIONAL CO LTD =&gt; ABDUL SALUM KINGALU</t>
  </si>
  <si>
    <t>101AGD3252895523</t>
  </si>
  <si>
    <t>TZS 7517126.91</t>
  </si>
  <si>
    <t>612 - Mbozi - Funds Transfer  - 16 10 11 08 50 FUND-TRANSFER NMBMobileProd null!! From JAFARI HAMISI RAMADHANI =&gt; KNGKONG INTERNATIONAL CO LTD</t>
  </si>
  <si>
    <t>612FTM2252890504</t>
  </si>
  <si>
    <t>TZS 7557126.91</t>
  </si>
  <si>
    <t>612 - Mbozi - Funds Transfer  - 16 10 11 17 37 FUND-TRANSFER NMBMobileProd null!! From JAFARI HAMISI RAMADHANI =&gt; KNGKONG INTERNATIONAL CO LTD</t>
  </si>
  <si>
    <t>612FTM2252890505</t>
  </si>
  <si>
    <t>TZS 7737126.91</t>
  </si>
  <si>
    <t>101 - NMB Head Office - Cash Deposit Agency banking - 1610 11 48 01 agency @24210058176@TPS900 Trx ID PS1943890151  Ter ID 2425159394   Description SHABANI!! From KNGKONG INTERNATIONAL CO LTD =&gt; EZEM INVESTEMENT</t>
  </si>
  <si>
    <t>101AGD5252890426</t>
  </si>
  <si>
    <t>15609500.00</t>
  </si>
  <si>
    <t>TZS 23346626.91</t>
  </si>
  <si>
    <t>101 - NMB Head Office - Cash Deposit Agency banking - 1610 12 17 51 agency @21210059593@TPS900 Trx ID PS1943946872  Ter ID 2125108820   Description malipo ya mfuko 30!! From KNGKONG INTERNATIONAL CO LTD =&gt; LYDIA ANSGAR MAPUNDA</t>
  </si>
  <si>
    <t>101AGD225289A62Y</t>
  </si>
  <si>
    <t>TZS 23811626.91</t>
  </si>
  <si>
    <t>101 - NMB Head Office - TIPS Payments - Ref  003-199ec51bdcf60b1a Received payment from 0150884208600 (MWAMKO EXPERTS CONSTRUCTI) on 16.10.2025 12 20 06!! From BOT TIPS CLEARING ACCOUNT =&gt; KNGKONG INTERNATIONAL CO LTD</t>
  </si>
  <si>
    <t>101TPFT252899576</t>
  </si>
  <si>
    <t>TZS 24216626.91</t>
  </si>
  <si>
    <t>212 - Kibaha - Funds Transfer  - 16 10 12 23 43 FUND-TRANSFER NMBMobileProd null!! From FELIX JELEMIA MWALUGALA =&gt; KNGKONG INTERNATIONAL CO LTD</t>
  </si>
  <si>
    <t>212FTM4252890519</t>
  </si>
  <si>
    <t>TZS 25716626.91</t>
  </si>
  <si>
    <t>222 - Mwenge - Funds Transfer  - 16 10 12 34 03 FUND-TRANSFER NMBMobileProd null!! From MBURA, JOSEPHINE FRANK =&gt; KNGKONG INTERNATIONAL CO LTD</t>
  </si>
  <si>
    <t>222FTM2252890515</t>
  </si>
  <si>
    <t>TZS 25776626.91</t>
  </si>
  <si>
    <t>101 - NMB Head Office - Cash Deposit Agency banking - 1610 12 41 54 agency @23110031887@TPS900 Trx ID PS1943990126  Ter ID 231541285   Description mary kessy!! From KNGKONG INTERNATIONAL CO LTD =&gt; REDMPTA ROBERT  MAX</t>
  </si>
  <si>
    <t>101AGD325289A1CZ</t>
  </si>
  <si>
    <t>TZS 26491626.91</t>
  </si>
  <si>
    <t>101 - NMB Head Office - Cash Deposit Agency banking - 1610 12 42 03 agency @50510100903@TPS900 Trx ID PS1943990400  Ter ID 5055107014   Description EDISON!! From KNGKONG INTERNATIONAL CO LTD =&gt; HERIELI ALEN MOSHA</t>
  </si>
  <si>
    <t>101AGD5252891557</t>
  </si>
  <si>
    <t>8765000.00</t>
  </si>
  <si>
    <t>TZS 35256626.91</t>
  </si>
  <si>
    <t>101 - NMB Head Office - Cash Deposit Agency banking - 1610 13 14 49 agency @51710008031@TPS900 Trx ID PS1944048575  Ter ID 5175469453617   Description Selina Tarimo!! From KNGKONG INTERNATIONAL CO LTD =&gt; JAPHET PHILIP SWAI-DIRECT AGENCY</t>
  </si>
  <si>
    <t>101AGD4252893202</t>
  </si>
  <si>
    <t>4705000.00</t>
  </si>
  <si>
    <t>TZS 39961626.91</t>
  </si>
  <si>
    <t>101 - NMB Head Office - Cash Deposit Agency banking - 1610 13 45 42 agency @51710072058@TPS900 Trx ID PS1944100913  Ter ID 5175120853   Description mama kessy!! From KNGKONG INTERNATIONAL CO LTD =&gt; ESUPAT ABSALOM LAIZER</t>
  </si>
  <si>
    <t>101AGD4252893388</t>
  </si>
  <si>
    <t>4675000.00</t>
  </si>
  <si>
    <t>TZS 44636626.91</t>
  </si>
  <si>
    <t>101 - NMB Head Office - TIPS Payments - Ref  501-25184556475394 Received payment from 25571193798 (ALUMINIUM.   PROFILE) on 16.10.2025 17 25 07!! From BOT TIPS CLEARING ACCOUNT =&gt; KNGKONG INTERNATIONAL CO LTD</t>
  </si>
  <si>
    <t>101TPFT25289A62K</t>
  </si>
  <si>
    <t>736000.00</t>
  </si>
  <si>
    <t>TZS 45372626.91</t>
  </si>
  <si>
    <t>101 - NMB Head Office - Cash Deposit Agency banking - 1610 17 31 49 agency @21210058703@TPS900 Trx ID PS1944483111  Ter ID 2125112873   Description pascal!! From KNGKONG INTERNATIONAL CO LTD =&gt; NANGARA TRADERS LIMITED</t>
  </si>
  <si>
    <t>101AGD225289C7CF</t>
  </si>
  <si>
    <t>466500.00</t>
  </si>
  <si>
    <t>TZS 45839126.91</t>
  </si>
  <si>
    <t>101 - NMB Head Office - Cash Deposit Agency banking - 1610 17 33 55 agency @51710071298@TPS900 Trx ID PS1944487193  Ter ID 5175115059   Description joyce!! From KNGKONG INTERNATIONAL CO LTD =&gt; ISAKA TUMAINIELY KESSY</t>
  </si>
  <si>
    <t>101AGD325289B4ND</t>
  </si>
  <si>
    <t>TZS 46359126.91</t>
  </si>
  <si>
    <t>212 - Kibaha - Funds Transfer  - 16 10 18 25 16 FUND-TRANSFER NMBMobileProd null!! From RUTABANA INVESTMENT =&gt; KNGKONG INTERNATIONAL CO LTD</t>
  </si>
  <si>
    <t>212FTM2252890068</t>
  </si>
  <si>
    <t>358000.00</t>
  </si>
  <si>
    <t>TZS 46717126.91</t>
  </si>
  <si>
    <t>101 - NMB Head Office - TIPS Payments - Ref  501-25590188165567 Received payment from 25571193798 (ALUMINIUM.   PROFILE) on 16.10.2025 18 34 06!! From BOT TIPS CLEARING ACCOUNT =&gt; KNGKONG INTERNATIONAL CO LTD</t>
  </si>
  <si>
    <t>101TPFT25289B0K6</t>
  </si>
  <si>
    <t>489500.00</t>
  </si>
  <si>
    <t>TZS 47206626.91</t>
  </si>
  <si>
    <t>225 - Mlimani City - Outgoing Funds Transfer - Sender's Ref  QGZ9ZIP1W3 KNGKONG INTERNATIONAL CO LTD to GOODWILL (TANZANIA) CERAMIC CO LTD =&gt; Remittance Info  purchase</t>
  </si>
  <si>
    <t>225IBFT252890550</t>
  </si>
  <si>
    <t>TZS 17206626.91</t>
  </si>
  <si>
    <t>225 - Mlimani City - Outgoing Funds Transfer - Sender's Ref  3WKE2REKHF KNGKONG INTERNATIONAL CO LTD to GLOBAL ALUMINIUM LIMITED =&gt; Remittance Info  purchase</t>
  </si>
  <si>
    <t>225IBFT252890551</t>
  </si>
  <si>
    <t>TZS 206626.91</t>
  </si>
  <si>
    <t>101 - NMB Head Office - Cash Deposit Agency banking - 1610 19 34 51 agency @52810021940@TPS900 Trx ID PS1944761712  Ter ID 5285127321   Description elisha!! From KNGKONG INTERNATIONAL CO LTD =&gt; KENNETH MICHAEL MTONYI</t>
  </si>
  <si>
    <t>101AGD325289C29F</t>
  </si>
  <si>
    <t>1745000.00</t>
  </si>
  <si>
    <t>TZS 1951626.91</t>
  </si>
  <si>
    <t>101 - NMB Head Office - TIPS Payments - Ref  501-25704035519235 Received payment from 25571193798 (ALUMINIUM.   PROFILE) on 16.10.2025 20 23 31!! From BOT TIPS CLEARING ACCOUNT =&gt; KNGKONG INTERNATIONAL CO LTD</t>
  </si>
  <si>
    <t>101TPFT25289B35F</t>
  </si>
  <si>
    <t>433500.00</t>
  </si>
  <si>
    <t>TZS 2385126.91</t>
  </si>
  <si>
    <t>101 - NMB Head Office - TIPS Payments - Ref  501-25104135691610 Received payment from 25571193798 (ALUMINIUM.   PROFILE) on 16.10.2025 20 28 22!! From BOT TIPS CLEARING ACCOUNT =&gt; KNGKONG INTERNATIONAL CO LTD</t>
  </si>
  <si>
    <t>101TPFT25289B38J</t>
  </si>
  <si>
    <t>TZS 2765126.91</t>
  </si>
  <si>
    <t>101 - NMB Head Office - TIPS Payments - Ref  501-25690180761507 Received payment from 25571193798 (ALUMINIUM.   PROFILE) on 16.10.2025 20 30 10!! From BOT TIPS CLEARING ACCOUNT =&gt; KNGKONG INTERNATIONAL CO LTD</t>
  </si>
  <si>
    <t>101TPFT25289B39J</t>
  </si>
  <si>
    <t>TZS 2816126.91</t>
  </si>
  <si>
    <t>101 - NMB Head Office - TIPS Payments - Ref  501-25359945869606 Received payment from 25571193798 (ALUMINIUM.   PROFILE) on 16.10.2025 20 39 51!! From BOT TIPS CLEARING ACCOUNT =&gt; KNGKONG INTERNATIONAL CO LTD</t>
  </si>
  <si>
    <t>101TPFT25289B3E7</t>
  </si>
  <si>
    <t>6000.00</t>
  </si>
  <si>
    <t>TZS 2822126.91</t>
  </si>
  <si>
    <t>403 - Nelson Mandela - Outgoing Funds Transfer - Sender's Ref  X8ZHGQVFZ2 TUPESIZE COMPANY LIMITED to KNGKONG INTERNATIONAL CO LTD =&gt; Remittance Info  Deposit</t>
  </si>
  <si>
    <t>403IBFT252900007</t>
  </si>
  <si>
    <t>TZS 12822126.91</t>
  </si>
  <si>
    <t>101 - NMB Head Office - Cash Deposit Agency banking - 1710 10 59 16 agency @25110039713@TPS900 Trx ID PS1945308490  Ter ID 2515128608   Description emiliana makoi!! From KNGKONG INTERNATIONAL CO LTD =&gt; ELIUDI EDWIN MUTALEMWA</t>
  </si>
  <si>
    <t>101AGD225290A0XH</t>
  </si>
  <si>
    <t>TZS 13134626.91</t>
  </si>
  <si>
    <t>517 - Mazengo - Funds Transfer  - 17 10 11 42 21 FUND-TRANSFER NMBMobileProd Aluminum material !! From AYUBU AMOSI MALODA =&gt; KNGKONG INTERNATIONAL CO LTD</t>
  </si>
  <si>
    <t>517FTM3252900508</t>
  </si>
  <si>
    <t>676500.00</t>
  </si>
  <si>
    <t>TZS 13811126.91</t>
  </si>
  <si>
    <t>BK1 - NMB Bulk System File Upload - Incoming EFT - CREDIT Customer Accounting - @IB24827017102510@TUPESIZE COMPANY LIMITED-9EB211F740E549D7AF8B88485D2B1A51</t>
  </si>
  <si>
    <t>BK1mys5252902487</t>
  </si>
  <si>
    <t>TZS 23811126.91</t>
  </si>
  <si>
    <t>212 - Kibaha - Funds Transfer  - 17 10 13 49 39 FUND-TRANSFER NMBMobileProd null!! From FELIX JELEMIA MWALUGALA =&gt; KNGKONG INTERNATIONAL CO LTD</t>
  </si>
  <si>
    <t>212FTM3252900012</t>
  </si>
  <si>
    <t>TZS 24331126.91</t>
  </si>
  <si>
    <t>212 - Kibaha - Funds Transfer  - 17 10 14 23 43 FUND-TRANSFER NMBMobileProd null!! From ABDALLAH HASHIM NYENDAGE =&gt; KNGKONG INTERNATIONAL CO LTD</t>
  </si>
  <si>
    <t>212FTM3252900515</t>
  </si>
  <si>
    <t>TZS 25091126.91</t>
  </si>
  <si>
    <t>101 - NMB Head Office - Cash Deposit Agency banking - 1710 15 04 39 agency @20610038428@TPS900 Trx ID PS1945747362  Ter ID 206577701   Description rose!! From KNGKONG INTERNATIONAL CO LTD =&gt; ELIAS MHANDO MAKOYE</t>
  </si>
  <si>
    <t>101AGD4252904730</t>
  </si>
  <si>
    <t>4742000.00</t>
  </si>
  <si>
    <t>TZS 29833126.91</t>
  </si>
  <si>
    <t>101 - NMB Head Office - Cash Deposit Agency banking - 1710 15 33 27 agency @20610038428@TPS900 Trx ID PS1945796035  Ter ID 206577701   Description rose!! From KNGKONG INTERNATIONAL CO LTD =&gt; ELIAS MHANDO MAKOYE</t>
  </si>
  <si>
    <t>101AGD325290A74H</t>
  </si>
  <si>
    <t>TZS 30833126.91</t>
  </si>
  <si>
    <t>101 - NMB Head Office - TIPS Payments - Ref  003-199f2423d8c9abcf Received payment from 0152709833900 (NEEMA JOHN PATRICK) on 17.10.2025 16 00 55!! From BOT TIPS CLEARING ACCOUNT =&gt; KNGKONG INTERNATIONAL CO LTD</t>
  </si>
  <si>
    <t>101TPFT25290A1YK</t>
  </si>
  <si>
    <t>2185000.00</t>
  </si>
  <si>
    <t>TZS 33018126.91</t>
  </si>
  <si>
    <t>101 - NMB Head Office - Cash Deposit Agency banking - 1710 18 09 47 agency @21210049432@TPS900 Trx ID PS1946092651  Ter ID 2125112874   Description mwekaji LEONALD!! From KNGKONG INTERNATIONAL CO LTD =&gt; RAY BOI SAIDI</t>
  </si>
  <si>
    <t>101AGD325290B69Y</t>
  </si>
  <si>
    <t>TZS 33778126.91</t>
  </si>
  <si>
    <t>225 - Mlimani City - Outgoing Funds Transfer - Sender's Ref  QYGVSNVLX3 KNGKONG INTERNATIONAL CO LTD to GOODWILL (TANZANIA) CERAMIC CO LTD =&gt; Remittance Info  PURCHASE</t>
  </si>
  <si>
    <t>225IBFT252900043</t>
  </si>
  <si>
    <t>TZS 3778126.91</t>
  </si>
  <si>
    <t>101 - NMB Head Office - TIPS Payments - Ref  501-25684566375099 Received payment from 25571193798 (ALUMINIUM.   PROFILE) on 17.10.2025 18 20 03!! From BOT TIPS CLEARING ACCOUNT =&gt; KNGKONG INTERNATIONAL CO LTD</t>
  </si>
  <si>
    <t>101TPFT25290A526</t>
  </si>
  <si>
    <t>TZS 8318126.91</t>
  </si>
  <si>
    <t>212 - Kibaha - Funds Transfer  - 17 10 19 12 48 FUND-TRANSFER NMBMobileProd null!! From SWEDI ANDREA MWENDA =&gt; KNGKONG INTERNATIONAL CO LTD</t>
  </si>
  <si>
    <t>212FTM2252900534</t>
  </si>
  <si>
    <t>TZS 8398126.91</t>
  </si>
  <si>
    <t>101 - NMB Head Office - TIPS Payments - Ref  501-25204144701660 Received payment from 25571193798 (ALUMINIUM.   PROFILE) on 17.10.2025 20 11 00!! From BOT TIPS CLEARING ACCOUNT =&gt; KNGKONG INTERNATIONAL CO LTD</t>
  </si>
  <si>
    <t>101TPFT25290A6DL</t>
  </si>
  <si>
    <t>24000.00</t>
  </si>
  <si>
    <t>TZS 8422126.91</t>
  </si>
  <si>
    <t>225 - Mlimani City - Outgoing Funds Transfer - Sender's Ref  ENPB086PJQ =&gt; Ultimate Beneficiary  /0150833176400 * JEEYOO SANITARY CO LTD =&gt; Remittance Info  PURCHASE</t>
  </si>
  <si>
    <t>225IBOT252910004</t>
  </si>
  <si>
    <t>932500.00</t>
  </si>
  <si>
    <t>TZS 7489626.91</t>
  </si>
  <si>
    <t>225 - Mlimani City - Commission on Funds Transfer - Sender's Ref  ENPB086PJQ =&gt; Ultimate Beneficiary  /0150833176400 * JEEYOO SANITARY CO LTD =&gt; Remittance Info  PURCHASE</t>
  </si>
  <si>
    <t>TZS 7487931.99</t>
  </si>
  <si>
    <t>225 - Mlimani City - VAT Payable on Comm and Fees - Sender's Ref  ENPB086PJQ =&gt; Ultimate Beneficiary  /0150833176400 * JEEYOO SANITARY CO LTD =&gt; Remittance Info  PURCHASE</t>
  </si>
  <si>
    <t>TZS 7487626.91</t>
  </si>
  <si>
    <t>225 - Mlimani City - Outgoing Funds Transfer - Sender's Ref  T1LWXRXE38 =&gt; Ultimate Beneficiary  /0150833176400 * JEEYOO SANITARY CO LTD =&gt; Remittance Info  PURCHASE</t>
  </si>
  <si>
    <t>225IBOT252910502</t>
  </si>
  <si>
    <t>TZS 7417626.91</t>
  </si>
  <si>
    <t>225 - Mlimani City - Commission on Funds Transfer - Sender's Ref  T1LWXRXE38 =&gt; Ultimate Beneficiary  /0150833176400 * JEEYOO SANITARY CO LTD =&gt; Remittance Info  PURCHASE</t>
  </si>
  <si>
    <t>TZS 7415931.99</t>
  </si>
  <si>
    <t>225 - Mlimani City - VAT Payable on Comm and Fees - Sender's Ref  T1LWXRXE38 =&gt; Ultimate Beneficiary  /0150833176400 * JEEYOO SANITARY CO LTD =&gt; Remittance Info  PURCHASE</t>
  </si>
  <si>
    <t>TZS 7415626.91</t>
  </si>
  <si>
    <t>530 - Kambarage - Funds Transfer  - 18 10 10 40 51 FUND-TRANSFER NMBMobileProd null!! From PETER DAMIANI IMANI =&gt; KNGKONG INTERNATIONAL CO LTD</t>
  </si>
  <si>
    <t>530FTM2252910502</t>
  </si>
  <si>
    <t>TZS 7467626.91</t>
  </si>
  <si>
    <t>101 - NMB Head Office - TIPS Payments - Ref  003-199f645a9f520bb4 Received payment from 0152253452700 (JAMES FAUSTINE MAPUNDA) on 18.10.2025 10 43 07!! From BOT TIPS CLEARING ACCOUNT =&gt; KNGKONG INTERNATIONAL CO LTD</t>
  </si>
  <si>
    <t>101TPFT252914253</t>
  </si>
  <si>
    <t>493000.00</t>
  </si>
  <si>
    <t>TZS 7960626.91</t>
  </si>
  <si>
    <t>251 - Mbezi Luis - Funds Transfer  - 18 10 12 45 28 FUND-TRANSFER NMBMobileProd null!! From JOYCE JOSEPHAT SANGA =&gt; KNGKONG INTERNATIONAL CO LTD</t>
  </si>
  <si>
    <t>251FTM4252910511</t>
  </si>
  <si>
    <t>TZS 12245626.91</t>
  </si>
  <si>
    <t>101 - NMB Head Office - Cash Deposit Agency banking - 1810 13 07 58 agency @53110016553@TPS900 Trx ID PS1947049169  Ter ID 5315137009   Description frank weston kamage!! From KNGKONG INTERNATIONAL CO LTD =&gt; FLORA RWABUTAZA WENCESLAUS</t>
  </si>
  <si>
    <t>101AGD325291A1U3</t>
  </si>
  <si>
    <t>TZS 13645626.91</t>
  </si>
  <si>
    <t>212 - Kibaha - Outgoing Funds Transfer - Sender's Ref  9L2ZA73KY1 GONZI GREAT GG AFRICA CO LTD to KNGKONG INTERNATIONAL CO LTD =&gt; Remittance Info  malipo</t>
  </si>
  <si>
    <t>212IBFT252910010</t>
  </si>
  <si>
    <t>TZS 16685626.91</t>
  </si>
  <si>
    <t>101 - NMB Head Office - Cash Deposit Agency banking - 1810 15 51 54 agency @21210058703@TPS900 Trx ID PS1947306791  Ter ID 2125112873   Description weka!! From KNGKONG INTERNATIONAL CO LTD =&gt; NANGARA TRADERS LIMITED</t>
  </si>
  <si>
    <t>101AGD125291B25D</t>
  </si>
  <si>
    <t>TZS 16726126.91</t>
  </si>
  <si>
    <t>101 - NMB Head Office - TIPS Payments - Ref  501-25859951818771 Received payment from 25571193798 (ALUMINIUM.   PROFILE) on 18.10.2025 16 03 11!! From BOT TIPS CLEARING ACCOUNT =&gt; KNGKONG INTERNATIONAL CO LTD</t>
  </si>
  <si>
    <t>101TPFT25291A2CH</t>
  </si>
  <si>
    <t>3277000.00</t>
  </si>
  <si>
    <t>TZS 20003126.91</t>
  </si>
  <si>
    <t>101 - NMB Head Office - Cash Deposit Agency banking - 1810 16 56 04 agency @51710072058@TPS900 Trx ID PS1947402818  Ter ID 5175120853   Description mama!! From KNGKONG INTERNATIONAL CO LTD =&gt; ESUPAT ABSALOM LAIZER</t>
  </si>
  <si>
    <t>101AGD325291B20J</t>
  </si>
  <si>
    <t>TZS 21853126.91</t>
  </si>
  <si>
    <t>19  Oct 2025</t>
  </si>
  <si>
    <t>311 - Kenyatta Road - Funds Transfer  - 19 10 10 21 06 FUND-TRANSFER NMBMobileProd Tiles(Vima Enterprises)!! From SOSPETER CHARLES MAKUNGU =&gt; KNGKONG INTERNATIONAL CO LTD</t>
  </si>
  <si>
    <t>311FTM3252920506</t>
  </si>
  <si>
    <t>TZS 22563126.91</t>
  </si>
  <si>
    <t>302 - Mugumu - Funds Transfer  - 19 10 11 09 35 FUND-TRANSFER NMBMobileProd null!! From JACKSON JEREMIAH BWIRE =&gt; KNGKONG INTERNATIONAL CO LTD</t>
  </si>
  <si>
    <t>302FTM2252920005</t>
  </si>
  <si>
    <t>TZS 22803126.91</t>
  </si>
  <si>
    <t>517 - Mazengo - Funds Transfer  - 20 10 09 22 26 FUND-TRANSFER NMBMobileProd Malipo tires!! From ESTA JOSEPH RYOBA =&gt; KNGKONG INTERNATIONAL CO LTD</t>
  </si>
  <si>
    <t>517FTM3252930005</t>
  </si>
  <si>
    <t>442500.00</t>
  </si>
  <si>
    <t>TZS 23245626.91</t>
  </si>
  <si>
    <t>212 - Kibaha - Outgoing Funds Transfer - Sender's Ref  PQVKDDHZQ6 GONZI GREAT GG AFRICA CO LTD to KNGKONG INTERNATIONAL CO LTD =&gt; Remittance Info  malipo</t>
  </si>
  <si>
    <t>212IBFT252930004</t>
  </si>
  <si>
    <t>TZS 26285626.91</t>
  </si>
  <si>
    <t>403 - Nelson Mandela - Funds Transfer  - 20 10 10 05 36 FUND-TRANSFER NMBMobileProd Tiles!! From DANIEL LEONARD MBEGA =&gt; KNGKONG INTERNATIONAL CO LTD</t>
  </si>
  <si>
    <t>403FTM2252930535</t>
  </si>
  <si>
    <t>356000.00</t>
  </si>
  <si>
    <t>TZS 26641626.91</t>
  </si>
  <si>
    <t>101 - NMB Head Office - Cash Deposit Agency banking - 2010 10 07 30 agency @52810019497@TPS900 Trx ID PS1949109615  Ter ID 5285115069   Description akiba!! From KNGKONG INTERNATIONAL CO LTD =&gt; SARAPHINA JOHN KIRARO</t>
  </si>
  <si>
    <t>101AGD3252934942</t>
  </si>
  <si>
    <t>TZS 27797626.91</t>
  </si>
  <si>
    <t>101 - NMB Head Office - Cash Deposit Agency banking - 2010 10 11 33 agency @52810019497@TPS900 Trx ID PS1949118577  Ter ID 5285115069   Description akiba!! From KNGKONG INTERNATIONAL CO LTD =&gt; SARAPHINA JOHN KIRARO</t>
  </si>
  <si>
    <t>101AGD225293A05S</t>
  </si>
  <si>
    <t>TZS 28097626.91</t>
  </si>
  <si>
    <t>101 - NMB Head Office - Cash Deposit Agency banking - 2010 11 00 03 agency @50510100903@TPS900 Trx ID PS1949223670  Ter ID 5055107014   Description EDISON!! From KNGKONG INTERNATIONAL CO LTD =&gt; HERIELI ALEN MOSHA</t>
  </si>
  <si>
    <t>101AGD5252930777</t>
  </si>
  <si>
    <t>TZS 38097626.91</t>
  </si>
  <si>
    <t>101 - NMB Head Office - Cash Deposit Agency banking - 2010 11 00 46 agency @50510100903@TPS900 Trx ID PS1949225191  Ter ID 5055107014   Description EDISON!! From KNGKONG INTERNATIONAL CO LTD =&gt; HERIELI ALEN MOSHA</t>
  </si>
  <si>
    <t>101AGD5252930779</t>
  </si>
  <si>
    <t>TZS 46497626.91</t>
  </si>
  <si>
    <t>101 - NMB Head Office - TIPS Payments - Ref  003-19a00d67d21469e9 Received payment from 0152311142400 (ABDU SELEMAN SAID) on 20.10.2025 11 57 31!! From BOT TIPS CLEARING ACCOUNT =&gt; KNGKONG INTERNATIONAL CO LTD</t>
  </si>
  <si>
    <t>101TPFT252936743</t>
  </si>
  <si>
    <t>TZS 46549626.91</t>
  </si>
  <si>
    <t>101 - NMB Head Office - TIPS Payments - Ref  003-19a01563d6928a59 Received payment from 0150884208600 (MWAMKO EXPERTS CONSTRUCTI) on 20.10.2025 14 17 03!! From BOT TIPS CLEARING ACCOUNT =&gt; KNGKONG INTERNATIONAL CO LTD</t>
  </si>
  <si>
    <t>101TPFT25293A07V</t>
  </si>
  <si>
    <t>622000.00</t>
  </si>
  <si>
    <t>TZS 47171626.91</t>
  </si>
  <si>
    <t>101 - NMB Head Office - Cash Deposit Agency banking - 2010 15 05 05 agency @51710072058@TPS900 Trx ID PS1949698744  Ter ID 5175120853   Description mama kessy!! From KNGKONG INTERNATIONAL CO LTD =&gt; ESUPAT ABSALOM LAIZER</t>
  </si>
  <si>
    <t>101AGD325293B1UC</t>
  </si>
  <si>
    <t>TZS 49391626.91</t>
  </si>
  <si>
    <t>201 - Bank House - Funds Transfer  - 20 10 16 40 45 FUND-TRANSFER NMBMobileProd Tiles!! From martin lawrence rugarabamu =&gt; KNGKONG INTERNATIONAL CO LTD</t>
  </si>
  <si>
    <t>201FTM2252930084</t>
  </si>
  <si>
    <t>TZS 49459626.91</t>
  </si>
  <si>
    <t>336 - Kahama Business Centre - Funds Transfer  - 20 10 17 02 09 FUND-TRANSFER NMBMobileProd Vigae dodoma!! From WAHI TIME COMPANY LIMITED =&gt; KNGKONG INTERNATIONAL CO LTD</t>
  </si>
  <si>
    <t>336FTM4252930005</t>
  </si>
  <si>
    <t>TZS 53179626.91</t>
  </si>
  <si>
    <t>531 - Bunge - Funds Transfer  - 20 10 17 27 58 FUND-TRANSFER NMBMobileProd Marumaru!! From EFRAIM PARDON MWAKALOBO =&gt; KNGKONG INTERNATIONAL CO LTD</t>
  </si>
  <si>
    <t>531FTM4252930505</t>
  </si>
  <si>
    <t>TZS 54179626.91</t>
  </si>
  <si>
    <t>101 - NMB Head Office - Cash Deposit Agency banking - 2010 17 33 52 agency @51710071298@TPS900 Trx ID PS1949982696  Ter ID 5175115059   Description Joyce!! From KNGKONG INTERNATIONAL CO LTD =&gt; ISAKA TUMAINIELY KESSY</t>
  </si>
  <si>
    <t>101AGD325293C0PA</t>
  </si>
  <si>
    <t>716000.00</t>
  </si>
  <si>
    <t>TZS 54895626.91</t>
  </si>
  <si>
    <t>225 - Mlimani City - Outgoing Funds Transfer - Sender's Ref  46LZ5GLFHB KNGKONG INTERNATIONAL CO LTD to GOODWILL (TANZANIA) CERAMIC CO LTD =&gt; Remittance Info  PURCHASE</t>
  </si>
  <si>
    <t>225IBFT252930064</t>
  </si>
  <si>
    <t>TZS 30895626.91</t>
  </si>
  <si>
    <t>225 - Mlimani City - Outgoing Funds Transfer - Sender's Ref  G04QBA6JO9 KNGKONG INTERNATIONAL CO LTD to GLOBAL ALUMINIUM LIMITED =&gt; Remittance Info  purchase</t>
  </si>
  <si>
    <t>225IBFT252930563</t>
  </si>
  <si>
    <t>30890000.00</t>
  </si>
  <si>
    <t>TZS 5626.91</t>
  </si>
  <si>
    <t>101 - NMB Head Office - TIPS Payments - Ref  003-19a0229a6313db6c Received payment from 0152709833900 (NEEMA JOHN PATRICK) on 20.10.2025 18 08 01!! From BOT TIPS CLEARING ACCOUNT =&gt; KNGKONG INTERNATIONAL CO LTD</t>
  </si>
  <si>
    <t>101TPFT25293A4QC</t>
  </si>
  <si>
    <t>1509000.00</t>
  </si>
  <si>
    <t>TZS 1514626.91</t>
  </si>
  <si>
    <t>416 - Lushoto - Funds Transfer  - 20 10 18 09 57 FUND-TRANSFER NMBMobileProd null!! From HUSSEIN SADIKI IDDI =&gt; KNGKONG INTERNATIONAL CO LTD</t>
  </si>
  <si>
    <t>416FTM2252930024</t>
  </si>
  <si>
    <t>TZS 1718626.91</t>
  </si>
  <si>
    <t>101 - NMB Head Office - Cash Deposit Agency banking - 2010 18 20 54 agency @21210053635@TPS900 Trx ID PS1950092752  Ter ID 2125107188   Description Jane Jackson Mwaigaga!! From KNGKONG INTERNATIONAL CO LTD =&gt; ELIA KILUSU MOLLEL</t>
  </si>
  <si>
    <t>101AGD225293E033</t>
  </si>
  <si>
    <t>TZS 2046626.91</t>
  </si>
  <si>
    <t>101 - NMB Head Office - TIPS Payments - Ref  501-25892418861593 Received payment from 25571193798 (ALUMINIUM.   PROFILE) on 20.10.2025 18 31 57!! From BOT TIPS CLEARING ACCOUNT =&gt; KNGKONG INTERNATIONAL CO LTD</t>
  </si>
  <si>
    <t>101TPFT25293A4YW</t>
  </si>
  <si>
    <t>TZS 2196626.91</t>
  </si>
  <si>
    <t>101 - NMB Head Office - TIPS Payments - Ref  003-19a02555efe4185e Received payment from 0150884208600 (MWAMKO EXPERTS CONSTRUCTI) on 20.10.2025 18 55 44!! From BOT TIPS CLEARING ACCOUNT =&gt; KNGKONG INTERNATIONAL CO LTD</t>
  </si>
  <si>
    <t>101TPFT25293A5UY</t>
  </si>
  <si>
    <t>232000.00</t>
  </si>
  <si>
    <t>TZS 2428626.91</t>
  </si>
  <si>
    <t>101 - NMB Head Office - Cash Deposit Agency banking - 2010 19 30 04 agency @21210094061@TPS900 Trx ID PS1950272481  Ter ID 2125155820   Description kuweka!! From KNGKONG INTERNATIONAL CO LTD =&gt; SAUVIUS JOAKIMU LAMIE</t>
  </si>
  <si>
    <t>101AGD325293C6S9</t>
  </si>
  <si>
    <t>TZS 3428626.91</t>
  </si>
  <si>
    <t>212 - Kibaha - Outgoing Funds Transfer - Sender's Ref  GNBODRQNKP SIBSTONE COMPANY LIMITED to KNGKONG INTERNATIONAL CO LTD =&gt; Remittance Info  cement dropoff</t>
  </si>
  <si>
    <t>212IBFT252940501</t>
  </si>
  <si>
    <t>TZS 3748626.91</t>
  </si>
  <si>
    <t>212 - Kibaha - Funds Transfer  - 21 10 08 39 32 FUND-TRANSFER NMBMobileProd null!! From SERAPHINA JONATHAN SULE =&gt; KNGKONG INTERNATIONAL CO LTD</t>
  </si>
  <si>
    <t>212FTM2252940527</t>
  </si>
  <si>
    <t>251500.00</t>
  </si>
  <si>
    <t>TZS 4000126.91</t>
  </si>
  <si>
    <t>101 - NMB Head Office - Cash Deposit Agency banking - 2110 09 29 49 agency @50110014069@TPS900 Trx ID PS1950696080  Ter ID 5015111009   Description james!! From KNGKONG INTERNATIONAL CO LTD =&gt; DONALD MATHEW DAUDI</t>
  </si>
  <si>
    <t>101AGD2252945304</t>
  </si>
  <si>
    <t>TZS 4131126.91</t>
  </si>
  <si>
    <t>621 - Sumbawanga - Funds Transfer  - 21 10 09 35 46 FUND-TRANSFER NMBMobileProd Strips 3 bundle!! From BARTHOLOMEW PHILBERT MILLINGA =&gt; KNGKONG INTERNATIONAL CO LTD</t>
  </si>
  <si>
    <t>621FTM2252940005</t>
  </si>
  <si>
    <t>TZS 4431126.91</t>
  </si>
  <si>
    <t>505 - Dodoma - Funds Transfer  - 21 10 09 54 31 FUND-TRANSFER NMBMobileProd null!! From ASTERIA MAGNUS MLELWA =&gt; KNGKONG INTERNATIONAL CO LTD</t>
  </si>
  <si>
    <t>505FTM4252940514</t>
  </si>
  <si>
    <t>TZS 6416126.91</t>
  </si>
  <si>
    <t>101 - NMB Head Office - Cash Deposit Agency banking - 2110 10 26 55 agency @21210071288@TPS900 Trx ID PS1950810848  Ter ID 2125115329   Description deposits!! From KNGKONG INTERNATIONAL CO LTD =&gt; TWALIBU OMARY MUANDA</t>
  </si>
  <si>
    <t>101AGD2252949907</t>
  </si>
  <si>
    <t>TZS 6788126.91</t>
  </si>
  <si>
    <t>101 - NMB Head Office - Cash Deposit Agency banking - 2110 11 00 07 agency @21210058703@TPS900 Trx ID PS1950880800  Ter ID 2125112873   Description pascal!! From KNGKONG INTERNATIONAL CO LTD =&gt; NANGARA TRADERS LIMITED</t>
  </si>
  <si>
    <t>101AGD225294A2A2</t>
  </si>
  <si>
    <t>TZS 7133126.91</t>
  </si>
  <si>
    <t>406 - Tarakea - Funds Transfer  - 21 10 12 17 55 FUND-TRANSFER NMBMobileProd Chuma !! From FORTUNATA BALTAZAR SHAO =&gt; KNGKONG INTERNATIONAL CO LTD</t>
  </si>
  <si>
    <t>406FTM3252940003</t>
  </si>
  <si>
    <t>TZS 7533126.91</t>
  </si>
  <si>
    <t>517 - Mazengo - Funds Transfer  - 21 10 13 16 57 FUND-TRANSFER NMBMobileProd Manunuzi !! From FRED COSI MIHO =&gt; KNGKONG INTERNATIONAL CO LTD</t>
  </si>
  <si>
    <t>517FTM4252940595</t>
  </si>
  <si>
    <t>TZS 8733126.91</t>
  </si>
  <si>
    <t>101 - NMB Head Office - Cash Deposit Agency banking - 2110 13 32 53 agency @51710056790@TPS900 Trx ID PS1951183380  Ter ID 5175107024   Description E KAD INVESTMENT!! From KNGKONG INTERNATIONAL CO LTD =&gt; GLORY JAPHET KAVISHE</t>
  </si>
  <si>
    <t>101AGD325294A425</t>
  </si>
  <si>
    <t>TZS 11233126.91</t>
  </si>
  <si>
    <t>101 - NMB Head Office - Cash Deposit Agency banking - 2110 13 41 53 agency @50510100903@TPS900 Trx ID PS1951199483  Ter ID 5055107014   Description EDISon!! From KNGKONG INTERNATIONAL CO LTD =&gt; HERIELI ALEN MOSHA</t>
  </si>
  <si>
    <t>101AGD4252943449</t>
  </si>
  <si>
    <t>4325000.00</t>
  </si>
  <si>
    <t>TZS 15558126.91</t>
  </si>
  <si>
    <t>528 - Chamwino - Funds Transfer  - 21 10 15 27 27 FUND-TRANSFER NMBMobileProd null!! From PAULINA NESPHORY TEMBA =&gt; KNGKONG INTERNATIONAL CO LTD</t>
  </si>
  <si>
    <t>528FTM4252940003</t>
  </si>
  <si>
    <t>TZS 16713126.91</t>
  </si>
  <si>
    <t>212 - Kibaha - Funds Transfer  - 21 10 15 33 22 FUND-TRANSFER NMBMobileProd Manunuzi ya wall tiles boksi 22!! From MUSSA RAMADHANI SONGWE =&gt; KNGKONG INTERNATIONAL CO LTD</t>
  </si>
  <si>
    <t>212FTM3252940570</t>
  </si>
  <si>
    <t>572000.00</t>
  </si>
  <si>
    <t>TZS 17285126.91</t>
  </si>
  <si>
    <t>605 - Mkwawa - Funds Transfer  - 21 10 15 40 12 FUND-TRANSFER NMBMobileProd Tiles 06 za ukutani!! From MARIA GLORIA MBUVA LYIMO =&gt; KNGKONG INTERNATIONAL CO LTD</t>
  </si>
  <si>
    <t>605FTM2252940043</t>
  </si>
  <si>
    <t>156000.00</t>
  </si>
  <si>
    <t>TZS 17441126.91</t>
  </si>
  <si>
    <t>101 - NMB Head Office - Cash Deposit Agency banking - 2110 16 49 42 agency @31010020710@TPS900 Trx ID PS1951533466  Ter ID 3105469408237   Description MADEMA HARDWARE LTD!! From KNGKONG INTERNATIONAL CO LTD =&gt; SAMWEL NASHON NYANGWE</t>
  </si>
  <si>
    <t>101AGD5252942292</t>
  </si>
  <si>
    <t>TZS 26941126.91</t>
  </si>
  <si>
    <t>212 - Kibaha - Funds Transfer  - 21 10 18 30 54 FUND-TRANSFER NMBMobileProd null!! From FELIX JELEMIA MWALUGALA =&gt; KNGKONG INTERNATIONAL CO LTD</t>
  </si>
  <si>
    <t>212FTM4252940558</t>
  </si>
  <si>
    <t>TZS 27961126.91</t>
  </si>
  <si>
    <t>225 - Mlimani City - Outgoing Funds Transfer - Sender's Ref  GG1Z1BA5IK KNGKONG INTERNATIONAL CO LTD to GOODWILL (TANZANIA) CERAMIC CO LTD =&gt; Remittance Info  purchase</t>
  </si>
  <si>
    <t>225IBFT252940048</t>
  </si>
  <si>
    <t>TZS 961126.91</t>
  </si>
  <si>
    <t>211 - Chalinze - Funds Transfer  - 21 10 18 57 47 FUND-TRANSFER NMBMobileProd Ujenzi!! From GERALD IMANI PHILIP =&gt; KNGKONG INTERNATIONAL CO LTD</t>
  </si>
  <si>
    <t>211FTM3252942206</t>
  </si>
  <si>
    <t>TZS 1427626.91</t>
  </si>
  <si>
    <t>213 - Kibiti - Funds Transfer  - 21 10 20 03 34 FUND-TRANSFER NMBMobileProd null!! From MASHAKA MOKIWA SALIMU =&gt; KNGKONG INTERNATIONAL CO LTD</t>
  </si>
  <si>
    <t>213FTM2252940520</t>
  </si>
  <si>
    <t>TZS 1530626.91</t>
  </si>
  <si>
    <t>101 - NMB Head Office - Cash Deposit Agency banking - 2110 21 07 36 agency @21210094061@TPS900 Trx ID PS1952055850  Ter ID 2125155820   Description kuweka!! From KNGKONG INTERNATIONAL CO LTD =&gt; SAUVIUS JOAKIMU LAMIE</t>
  </si>
  <si>
    <t>101AGD325294C6UQ</t>
  </si>
  <si>
    <t>778400.00</t>
  </si>
  <si>
    <t>TZS 2309026.91</t>
  </si>
  <si>
    <t>214 - Kisarawe - Funds Transfer  - 22 10 08 52 37 FUND-TRANSFER NMBMobileProd null!! From AFRA CHRISTINA MAPUNDA =&gt; KNGKONG INTERNATIONAL CO LTD</t>
  </si>
  <si>
    <t>214FTM2252950007</t>
  </si>
  <si>
    <t>TZS 2447026.91</t>
  </si>
  <si>
    <t>531 - Bunge - Funds Transfer  - 22 10 10 10 38 FUND-TRANSFER NMBMobileProd Vigae box nane!! From EFRAIM PARDON MWAKALOBO =&gt; KNGKONG INTERNATIONAL CO LTD</t>
  </si>
  <si>
    <t>531FTM2252950502</t>
  </si>
  <si>
    <t>TZS 2727026.91</t>
  </si>
  <si>
    <t>101 - NMB Head Office - Cash Deposit Agency banking - 2210 10 28 25 agency @51710008031@TPS900 Trx ID PS1952442338  Ter ID 5175469453617   Description Selina Tarimo!! From KNGKONG INTERNATIONAL CO LTD =&gt; JAPHET PHILIP SWAI-DIRECT AGENCY</t>
  </si>
  <si>
    <t>101AGD5252950706</t>
  </si>
  <si>
    <t>9710000.00</t>
  </si>
  <si>
    <t>TZS 12437026.91</t>
  </si>
  <si>
    <t>201 - Bank House - Funds Transfer  - 22 10 11 00 42 FUND-TRANSFER NMBMobileProd null!! From SELEMAN MUSSA MWAMBA =&gt; KNGKONG INTERNATIONAL CO LTD</t>
  </si>
  <si>
    <t>201FTM2252950072</t>
  </si>
  <si>
    <t>TZS 12519026.91</t>
  </si>
  <si>
    <t>505 - Dodoma - Funds Transfer  - 22 10 11 07 58 FUND-TRANSFER NMBMobileProd null!! From HAPPY J KESSY &amp; JOYCE J PATRICK =&gt; KNGKONG INTERNATIONAL CO LTD</t>
  </si>
  <si>
    <t>505FTM3252950015</t>
  </si>
  <si>
    <t>TZS 13089026.91</t>
  </si>
  <si>
    <t>201 - Bank House - Funds Transfer  - 22 10 11 11 40 FUND-TRANSFER NMBMobileProd Malipo Tiles Dukani!! From SELEMAN MUSSA MWAMBA =&gt; KNGKONG INTERNATIONAL CO LTD</t>
  </si>
  <si>
    <t>201FTM2252950550</t>
  </si>
  <si>
    <t>164000.00</t>
  </si>
  <si>
    <t>TZS 13253026.91</t>
  </si>
  <si>
    <t>101 - NMB Head Office - Cash Deposit Agency banking - 2210 12 27 50 agency @52810018799@TPS900 Trx ID PS1952769227  Ter ID 5285112301   Description Katoke!! From KNGKONG INTERNATIONAL CO LTD =&gt; IBRAHIM HENDRY SHOO</t>
  </si>
  <si>
    <t>101AGD4252952402</t>
  </si>
  <si>
    <t>TZS 18253026.91</t>
  </si>
  <si>
    <t>101 - NMB Head Office - Cash Deposit Agency banking - 2210 12 40 58 agency @52810018799@TPS900 Trx ID PS1952805809  Ter ID 5285112301   Description saving!! From KNGKONG INTERNATIONAL CO LTD =&gt; IBRAHIM HENDRY SHOO</t>
  </si>
  <si>
    <t>101AGD325295A0YY</t>
  </si>
  <si>
    <t>TZS 18793026.91</t>
  </si>
  <si>
    <t>101 - NMB Head Office - Cash Deposit Agency banking - 2210 13 43 20 agency @21210058703@TPS900 Trx ID PS1952972689  Ter ID 2125112873   Description weka!! From KNGKONG INTERNATIONAL CO LTD =&gt; NANGARA TRADERS LIMITED</t>
  </si>
  <si>
    <t>101AGD225295B3BC</t>
  </si>
  <si>
    <t>62000.00</t>
  </si>
  <si>
    <t>TZS 18855026.91</t>
  </si>
  <si>
    <t>101 - NMB Head Office - TIPS Payments - Ref  003-19a0ba4f68cd48b8 Received payment from 0152276718700 (WILSON PETER KASAMBALA) on 22.10.2025 14 19 15!! From BOT TIPS CLEARING ACCOUNT =&gt; KNGKONG INTERNATIONAL CO LTD</t>
  </si>
  <si>
    <t>101TPFT25295A173</t>
  </si>
  <si>
    <t>TZS 19855026.91</t>
  </si>
  <si>
    <t>505 - Dodoma - Funds Transfer  - 22 10 15 06 07 FUND-TRANSFER NMBMobileProd null!! From ASTERIA MAGNUS MLELWA =&gt; KNGKONG INTERNATIONAL CO LTD</t>
  </si>
  <si>
    <t>505FTM4252950047</t>
  </si>
  <si>
    <t>TZS 22225026.91</t>
  </si>
  <si>
    <t>101 - NMB Head Office - Cash Deposit Agency banking - 2210 16 17 13 agency @21210058703@TPS900 Trx ID PS1953341550  Ter ID 2125112873   Description pascal!! From KNGKONG INTERNATIONAL CO LTD =&gt; NANGARA TRADERS LIMITED</t>
  </si>
  <si>
    <t>101AGD225295C4C0</t>
  </si>
  <si>
    <t>89500.00</t>
  </si>
  <si>
    <t>TZS 22314526.91</t>
  </si>
  <si>
    <t>239 - Oyster Plaza Premier - Cash Deposit - LI RUN TAN!! From KNGKONG INTERNATIONAL CO LTD</t>
  </si>
  <si>
    <t>239CHDP252950511</t>
  </si>
  <si>
    <t>796000.00</t>
  </si>
  <si>
    <t>TZS 23110526.91</t>
  </si>
  <si>
    <t>101 - NMB Head Office - Cash Deposit Agency banking - 2210 16 26 15 agency @51710072058@TPS900 Trx ID PS1953363541  Ter ID 5175120853   Description Mama kessy!! From KNGKONG INTERNATIONAL CO LTD =&gt; ESUPAT ABSALOM LAIZER</t>
  </si>
  <si>
    <t>101AGD4252955706</t>
  </si>
  <si>
    <t>TZS 27110526.91</t>
  </si>
  <si>
    <t>101 - NMB Head Office - Cash Deposit Agency banking - 2210 16 30 13 agency @60510049135@TPS900 Trx ID PS1953373509  Ter ID 6055311328310   Description sweka!! From KNGKONG INTERNATIONAL CO LTD =&gt; THOMAS ARKADI KWEKA FLOAT A/C</t>
  </si>
  <si>
    <t>101AGD225295C4S1</t>
  </si>
  <si>
    <t>209500.00</t>
  </si>
  <si>
    <t>TZS 27320026.91</t>
  </si>
  <si>
    <t>225 - Mlimani City - Outgoing Funds Transfer - Sender's Ref  UJZSFMSM22 KNGKONG INTERNATIONAL CO LTD to GOODWILL (TANZANIA) CERAMIC CO LTD =&gt; Remittance Info  purchase</t>
  </si>
  <si>
    <t>225IBFT252950057</t>
  </si>
  <si>
    <t>TZS 320026.91</t>
  </si>
  <si>
    <t>101 - NMB Head Office - Cash Deposit Agency banking - 2210 17 53 44 agency @52910000272@TPS900 Trx ID PS1953589504  Ter ID 5295329401602   Description joyce!! From KNGKONG INTERNATIONAL CO LTD =&gt; VERONICA MANKA MASSAWE</t>
  </si>
  <si>
    <t>101AGD4252956499</t>
  </si>
  <si>
    <t>TZS 3640026.91</t>
  </si>
  <si>
    <t>205 - Magomeni - Funds Transfer  - 22 10 18 35 51 FUND-TRANSFER NMBMobileProd Vifaa vya ujenzi!! From STANSLAUS KANANI =&gt; KNGKONG INTERNATIONAL CO LTD</t>
  </si>
  <si>
    <t>205FTM4252950030</t>
  </si>
  <si>
    <t>3731000.00</t>
  </si>
  <si>
    <t>TZS 7371026.91</t>
  </si>
  <si>
    <t>205 - Magomeni - Funds Transfer  - 22 10 18 48 17 FUND-TRANSFER NMBMobileProd Vifaa vya ujenzi!! From STANSLAUS KANANI =&gt; KNGKONG INTERNATIONAL CO LTD</t>
  </si>
  <si>
    <t>205FTM2252950177</t>
  </si>
  <si>
    <t>TZS 7749026.91</t>
  </si>
  <si>
    <t>101 - NMB Head Office - Cash Deposit Agency banking - 2210 18 55 29 agency @60510049135@TPS900 Trx ID PS1953761581  Ter ID 6055311328310   Description sweka!! From KNGKONG INTERNATIONAL CO LTD =&gt; THOMAS ARKADI KWEKA FLOAT A/C</t>
  </si>
  <si>
    <t>101AGD225295E1NX</t>
  </si>
  <si>
    <t>TZS 7881026.91</t>
  </si>
  <si>
    <t>505 - Dodoma - Funds Transfer  - 22 10 19 13 04 FUND-TRANSFER NMBMobileProd null!! From JULIANA JOHN PATRICK =&gt; KNGKONG INTERNATIONAL CO LTD</t>
  </si>
  <si>
    <t>505FTM4252950070</t>
  </si>
  <si>
    <t>TZS 9866026.91</t>
  </si>
  <si>
    <t>101 - NMB Head Office - TIPS Payments - Ref  501-25404192406860 Received payment from 25571193798 (ALUMINIUM.   PROFILE) on 22.10.2025 20 05 44!! From BOT TIPS CLEARING ACCOUNT =&gt; KNGKONG INTERNATIONAL CO LTD</t>
  </si>
  <si>
    <t>101TPFT25295B1XH</t>
  </si>
  <si>
    <t>TZS 10206026.91</t>
  </si>
  <si>
    <t>101 - NMB Head Office - TIPS Payments - Ref  501-25292449818933 Received payment from 25571193798 (ALUMINIUM.   PROFILE) on 22.10.2025 20 08 30!! From BOT TIPS CLEARING ACCOUNT =&gt; KNGKONG INTERNATIONAL CO LTD</t>
  </si>
  <si>
    <t>101TPFT25295B1QH</t>
  </si>
  <si>
    <t>TZS 10361026.91</t>
  </si>
  <si>
    <t>212 - Kibaha - Funds Transfer  - 22 10 20 37 29 FUND-TRANSFER NMBMobileProd Malipo ya cement!! From ABDALLAH HASHIM NYENDAGE =&gt; KNGKONG INTERNATIONAL CO LTD</t>
  </si>
  <si>
    <t>212FTM3252950067</t>
  </si>
  <si>
    <t>TZS 11121026.91</t>
  </si>
  <si>
    <t>101 - NMB Head Office - TIPS Payments - Ref  501-25559902183906 Received payment from 25571193798 (ALUMINIUM.   PROFILE) on 22.10.2025 20 49 51!! From BOT TIPS CLEARING ACCOUNT =&gt; KNGKONG INTERNATIONAL CO LTD</t>
  </si>
  <si>
    <t>101TPFT25295B2TA</t>
  </si>
  <si>
    <t>195500.00</t>
  </si>
  <si>
    <t>TZS 11316526.91</t>
  </si>
  <si>
    <t>101 - NMB Head Office - Cash Deposit Agency banking - 2210 22 21 47 agency @53010000270@TPS900 Trx ID PS1954091781  Ter ID 5305469468238   Description AGNESS PETER!! From KNGKONG INTERNATIONAL CO LTD =&gt; KIYUMBU BAKARI KIYUMBU</t>
  </si>
  <si>
    <t>101AGD4252958419</t>
  </si>
  <si>
    <t>3165000.00</t>
  </si>
  <si>
    <t>TZS 14481526.91</t>
  </si>
  <si>
    <t>101 - NMB Head Office - Cash Deposit Agency banking - 2310 10 10 23 agency @24210058176@TPS900 Trx ID PS1954398968  Ter ID 2425159394   Description Shabani!! From KNGKONG INTERNATIONAL CO LTD =&gt; EZEM INVESTEMENT</t>
  </si>
  <si>
    <t>101AGD5252960169</t>
  </si>
  <si>
    <t>9857500.00</t>
  </si>
  <si>
    <t>TZS 24339026.91</t>
  </si>
  <si>
    <t>101 - NMB Head Office - Cash Deposit Agency banking - 2310 10 11 29 agency @24210058176@TPS900 Trx ID PS1954401614  Ter ID 2425159394   Description Shabani!! From KNGKONG INTERNATIONAL CO LTD =&gt; EZEM INVESTEMENT</t>
  </si>
  <si>
    <t>101AGD5252960674</t>
  </si>
  <si>
    <t>TZS 33339026.91</t>
  </si>
  <si>
    <t>212 - Kibaha - Funds Transfer  - 23 10 11 34 47 FUND-TRANSFER NMBMobileProd Ununuzi wa cement !! From VERONICA SIMON KAVISHE =&gt; KNGKONG INTERNATIONAL CO LTD</t>
  </si>
  <si>
    <t>212FTM4252960020</t>
  </si>
  <si>
    <t>TZS 34555026.91</t>
  </si>
  <si>
    <t>530 - Kambarage - Funds Transfer  - 23 10 11 37 50 FUND-TRANSFER NMBMobileProd null!! From AMBROSE GENERAL TRADERS =&gt; KNGKONG INTERNATIONAL CO LTD</t>
  </si>
  <si>
    <t>530FTM4252960008</t>
  </si>
  <si>
    <t>TZS 35755026.91</t>
  </si>
  <si>
    <t>101 - NMB Head Office - Cash Deposit Agency banking - 2310 13 44 08 agency @50510100903@TPS900 Trx ID PS1954866601  Ter ID 5055107014   Description EDISON!! From KNGKONG INTERNATIONAL CO LTD =&gt; HERIELI ALEN MOSHA</t>
  </si>
  <si>
    <t>101AGD5252961717</t>
  </si>
  <si>
    <t>TZS 45755026.91</t>
  </si>
  <si>
    <t>101 - NMB Head Office - Cash Deposit Agency banking - 2310 13 44 56 agency @50510100903@TPS900 Trx ID PS1954868038  Ter ID 5055107014   Description EDISON!! From KNGKONG INTERNATIONAL CO LTD =&gt; HERIELI ALEN MOSHA</t>
  </si>
  <si>
    <t>101AGD4252963808</t>
  </si>
  <si>
    <t>6255000.00</t>
  </si>
  <si>
    <t>TZS 52010026.91</t>
  </si>
  <si>
    <t>101 - NMB Head Office - TIPS Payments - Ref  003-19a10ad3286859d8 Received payment from 0152703896000 (AMBROSI FELIX MASSAWE) on 23.10.2025 13 46 22!! From BOT TIPS CLEARING ACCOUNT =&gt; KNGKONG INTERNATIONAL CO LTD</t>
  </si>
  <si>
    <t>101TPFT25296A2RO</t>
  </si>
  <si>
    <t>775000.00</t>
  </si>
  <si>
    <t>TZS 52785026.91</t>
  </si>
  <si>
    <t>515 - Kibondo - Funds Transfer  - 23 10 16 50 16 FUND-TRANSFER NMBMobileProd null!! From BAHATI KARUSHA JOHN =&gt; KNGKONG INTERNATIONAL CO LTD</t>
  </si>
  <si>
    <t>515FTM3252960009</t>
  </si>
  <si>
    <t>TZS 53305026.91</t>
  </si>
  <si>
    <t>225 - Mlimani City - Outgoing Funds Transfer - Sender's Ref  PMALRML12S KNGKONG INTERNATIONAL CO LTD to GLOBAL ALUMINIUM LIMITED =&gt; Remittance Info  PURCHASE</t>
  </si>
  <si>
    <t>225IBFT252960550</t>
  </si>
  <si>
    <t>TZS 33305026.91</t>
  </si>
  <si>
    <t>225 - Mlimani City - Outgoing Funds Transfer - Sender's Ref  3WHHG3QG3N KNGKONG INTERNATIONAL CO LTD to GOODWILL (TANZANIA) CERAMIC CO LTD =&gt; Remittance Info  purchase</t>
  </si>
  <si>
    <t>225IBFT252960056</t>
  </si>
  <si>
    <t>TZS 305026.91</t>
  </si>
  <si>
    <t>101 - NMB Head Office - Cash Deposit Agency banking - 2310 18 09 37 agency @21210075515@TPS900 Trx ID PS1955402488  Ter ID 2125116934   Description ambwene!! From KNGKONG INTERNATIONAL CO LTD =&gt; DANIEL LESALE LUKUMAI</t>
  </si>
  <si>
    <t>101AGD225296D7HI</t>
  </si>
  <si>
    <t>TZS 530026.91</t>
  </si>
  <si>
    <t>101 - NMB Head Office - Cash Deposit Agency banking - 2310 18 34 49 agency @50510127212@TPS900 Trx ID PS1955466306  Ter ID 5055160655   Description joyce!! From KNGKONG INTERNATIONAL CO LTD =&gt; SWEETBERTH KIULA MINJA</t>
  </si>
  <si>
    <t>101AGD225296E1SR</t>
  </si>
  <si>
    <t>TZS 925026.91</t>
  </si>
  <si>
    <t>101 - NMB Head Office - Cash Deposit Agency banking - 2310 19 11 46 agency @52810019497@TPS900 Trx ID PS1955564925  Ter ID 5285115069   Description akiba!! From KNGKONG INTERNATIONAL CO LTD =&gt; SARAPHINA JOHN KIRARO</t>
  </si>
  <si>
    <t>101AGD225296E5LY</t>
  </si>
  <si>
    <t>TZS 1129026.91</t>
  </si>
  <si>
    <t>101 - NMB Head Office - TIPS Payments - Ref  501-25659012657936 Received payment from 25571193798 (ALUMINIUM.   PROFILE) on 23.10.2025 20 02 19!! From BOT TIPS CLEARING ACCOUNT =&gt; KNGKONG INTERNATIONAL CO LTD</t>
  </si>
  <si>
    <t>101TPFT25296B48K</t>
  </si>
  <si>
    <t>1129000.00</t>
  </si>
  <si>
    <t>TZS 2258026.91</t>
  </si>
  <si>
    <t>101 - NMB Head Office - TIPS Payments - Ref  501-25190257812747 Received payment from 25571193798 (ALUMINIUM.   PROFILE) on 23.10.2025 20 15 41!! From BOT TIPS CLEARING ACCOUNT =&gt; KNGKONG INTERNATIONAL CO LTD</t>
  </si>
  <si>
    <t>101TPFT25296B52L</t>
  </si>
  <si>
    <t>TZS 2966026.91</t>
  </si>
  <si>
    <t>101 - NMB Head Office - TIPS Payments - Ref  501-25504102825805 Received payment from 25571193798 (ALUMINIUM.   PROFILE) on 23.10.2025 20 17 30!! From BOT TIPS CLEARING ACCOUNT =&gt; KNGKONG INTERNATIONAL CO LTD</t>
  </si>
  <si>
    <t>101TPFT25296B53G</t>
  </si>
  <si>
    <t>653600.00</t>
  </si>
  <si>
    <t>TZS 3619626.91</t>
  </si>
  <si>
    <t>101 - NMB Head Office - TIPS Payments - Ref  501-25190257901717 Received payment from 25571193798 (ALUMINIUM.   PROFILE) on 23.10.2025 20 21 37!! From BOT TIPS CLEARING ACCOUNT =&gt; KNGKONG INTERNATIONAL CO LTD</t>
  </si>
  <si>
    <t>101TPFT25296B4UH</t>
  </si>
  <si>
    <t>TZS 3749626.91</t>
  </si>
  <si>
    <t>212 - Kibaha - Funds Transfer  - 23 10 20 54 00 FUND-TRANSFER NMBMobileProd Kutoa!! From SWEDI ANDREA MWENDA =&gt; KNGKONG INTERNATIONAL CO LTD</t>
  </si>
  <si>
    <t>212FTM4252960038</t>
  </si>
  <si>
    <t>TZS 6529626.91</t>
  </si>
  <si>
    <t>101 - NMB Head Office - TIPS Payments - Ref  003-19a12e66905d38f7 Received payment from 0152607912200 (MARY JOHN LYATUU) on 24.10.2025 00 08 04!! From BOT TIPS CLEARING ACCOUNT =&gt; KNGKONG INTERNATIONAL CO LTD</t>
  </si>
  <si>
    <t>101TPFT25296C20V</t>
  </si>
  <si>
    <t>837000.00</t>
  </si>
  <si>
    <t>TZS 7366626.91</t>
  </si>
  <si>
    <t>255 - Kibada - Outgoing Funds Transfer - Sender's Ref  5UZCWN1RGT ANNA ONGOTA PETER to KNGKONG INTERNATIONAL CO LTD =&gt; Remittance Info  Malipo ya cement</t>
  </si>
  <si>
    <t>255IBFT252970501</t>
  </si>
  <si>
    <t>TZS 12366626.91</t>
  </si>
  <si>
    <t>101 - NMB Head Office - Cash Deposit Agency banking - 2410 10 04 48 agency @40710049036@TPS900 Trx ID PS1956103637  Ter ID 4075115406   Description deposit!! From KNGKONG INTERNATIONAL CO LTD =&gt; GILBERT ADIMIN MWALWIBA</t>
  </si>
  <si>
    <t>101AGD2252979028</t>
  </si>
  <si>
    <t>TZS 12540626.91</t>
  </si>
  <si>
    <t>255 - Kibada - Outgoing Funds Transfer - Sender's Ref  464RNIPK52 ANNA ONGOTA PETER to KNGKONG INTERNATIONAL CO LTD =&gt; Remittance Info  Malipo ya cement</t>
  </si>
  <si>
    <t>255IBFT252970502</t>
  </si>
  <si>
    <t>TZS 16540626.91</t>
  </si>
  <si>
    <t>212 - Kibaha - Funds Transfer  - 24 10 10 10 29 FUND-TRANSFER NMBMobileProd null!! From HERODE HARLOD STEPHEN =&gt; KNGKONG INTERNATIONAL CO LTD</t>
  </si>
  <si>
    <t>212FTM4252970508</t>
  </si>
  <si>
    <t>1739000.00</t>
  </si>
  <si>
    <t>TZS 18279626.91</t>
  </si>
  <si>
    <t>403 - Nelson Mandela - Funds Transfer  - 24 10 10 51 08 FUND-TRANSFER NMBMobileProd null!! From FIDELIS SILVANUS MUSHI =&gt; KNGKONG INTERNATIONAL CO LTD</t>
  </si>
  <si>
    <t>403FTM2252970142</t>
  </si>
  <si>
    <t>TZS 18381626.91</t>
  </si>
  <si>
    <t>101 - NMB Head Office - Cash Deposit Agency banking - 2410 10 53 10 agency @40710049036@TPS900 Trx ID PS1956215052  Ter ID 4075115406   Description deposit!! From KNGKONG INTERNATIONAL CO LTD =&gt; GILBERT ADIMIN MWALWIBA</t>
  </si>
  <si>
    <t>101AGD3252976657</t>
  </si>
  <si>
    <t>TZS 19156626.91</t>
  </si>
  <si>
    <t>101 - NMB Head Office - Cash Deposit Agency banking - 2410 10 57 33 agency @40710049036@TPS900 Trx ID PS1956225014  Ter ID 4075115406   Description deposit!! From KNGKONG INTERNATIONAL CO LTD =&gt; GILBERT ADIMIN MWALWIBA</t>
  </si>
  <si>
    <t>101AGD125297A0VZ</t>
  </si>
  <si>
    <t>29000.00</t>
  </si>
  <si>
    <t>TZS 19185626.91</t>
  </si>
  <si>
    <t>621 - Sumbawanga - Funds Transfer  - 24 10 11 21 32 FUND-TRANSFER NMBMobileProd Malipo!! From BARTHOLOMEW PHILBERT MILLINGA =&gt; KNGKONG INTERNATIONAL CO LTD</t>
  </si>
  <si>
    <t>621FTM4252970008</t>
  </si>
  <si>
    <t>TZS 21735626.91</t>
  </si>
  <si>
    <t>201 - Bank House - Funds Transfer  - 24 10 12 52 02 FUND-TRANSFER NMBMobileProd Tiles and tripes!! From martin lawrence rugarabamu =&gt; KNGKONG INTERNATIONAL CO LTD</t>
  </si>
  <si>
    <t>201FTM2252970605</t>
  </si>
  <si>
    <t>TZS 21985626.91</t>
  </si>
  <si>
    <t>101 - NMB Head Office - Cash Deposit Agency banking - 2410 13 04 39 agency @25110026126@TPS900 Trx ID PS1956502932  Ter ID 2515105035   Description bradina mwakibibi!! From KNGKONG INTERNATIONAL CO LTD =&gt; ONESMO JEROMINE MASSAWE</t>
  </si>
  <si>
    <t>101AGD4252972883</t>
  </si>
  <si>
    <t>5291500.00</t>
  </si>
  <si>
    <t>TZS 27277126.91</t>
  </si>
  <si>
    <t>101 - NMB Head Office - TIPS Payments - Ref  503-CJO6KT3G1KC Received payment from 7530427 (LIPA HAPPY KESSY ALUMINIUM GLASS AND WELDING) on 24.10.2025 13 48 45!! From BOT TIPS CLEARING ACCOUNT =&gt; KNGKONG INTERNATIONAL CO LTD</t>
  </si>
  <si>
    <t>101TPFT25297A2P7</t>
  </si>
  <si>
    <t>TZS 28877126.91</t>
  </si>
  <si>
    <t>101 - NMB Head Office - Cash Deposit Agency banking - 2410 13 56 20 agency @51710071298@TPS900 Trx ID PS1956602151  Ter ID 5175115059   Description Joyce!! From KNGKONG INTERNATIONAL CO LTD =&gt; ISAKA TUMAINIELY KESSY</t>
  </si>
  <si>
    <t>101AGD325297A3TZ</t>
  </si>
  <si>
    <t>TZS 30197126.91</t>
  </si>
  <si>
    <t>101 - NMB Head Office - Cash Deposit Agency banking - 2410 17 01 36 agency @52910000272@TPS900 Trx ID PS1956980946  Ter ID 5295329401602   Description hoyce!! From KNGKONG INTERNATIONAL CO LTD =&gt; VERONICA MANKA MASSAWE</t>
  </si>
  <si>
    <t>101AGD325297B41X</t>
  </si>
  <si>
    <t>TZS 32492126.91</t>
  </si>
  <si>
    <t>101 - NMB Head Office - Cash Deposit Agency banking - 2410 17 09 00 agency @51710072058@TPS900 Trx ID PS1956998383  Ter ID 5175120853   Description mama kessy!! From KNGKONG INTERNATIONAL CO LTD =&gt; ESUPAT ABSALOM LAIZER</t>
  </si>
  <si>
    <t>101AGD325297B4ND</t>
  </si>
  <si>
    <t>TZS 33492126.91</t>
  </si>
  <si>
    <t>101 - NMB Head Office - TIPS Payments - Ref  003-19a168e83facf964 Received payment from 0152709833900 (NEEMA JOHN PATRICK) on 24.10.2025 17 10 33!! From BOT TIPS CLEARING ACCOUNT =&gt; KNGKONG INTERNATIONAL CO LTD</t>
  </si>
  <si>
    <t>101TPFT25297B19L</t>
  </si>
  <si>
    <t>TZS 35062126.91</t>
  </si>
  <si>
    <t>225 - Mlimani City - Outgoing Funds Transfer - Sender's Ref  XTVANPSZZ8 KNGKONG INTERNATIONAL CO LTD to GOODWILL (TANZANIA) CERAMIC CO LTD =&gt; Remittance Info  PURCHASE</t>
  </si>
  <si>
    <t>225IBFT252970053</t>
  </si>
  <si>
    <t>TZS 62126.91</t>
  </si>
  <si>
    <t>101 - NMB Head Office - TIPS Payments - Ref  501-25592058756178 Received payment from 25571193798 (ALUMINIUM.   PROFILE) on 24.10.2025 19 07 51!! From BOT TIPS CLEARING ACCOUNT =&gt; KNGKONG INTERNATIONAL CO LTD</t>
  </si>
  <si>
    <t>101TPFT25297B413</t>
  </si>
  <si>
    <t>1385000.00</t>
  </si>
  <si>
    <t>TZS 1447126.91</t>
  </si>
  <si>
    <t>101 - NMB Head Office - TIPS Payments - Ref  501-25659022159731 Received payment from 25571193798 (ALUMINIUM.   PROFILE) on 24.10.2025 21 00 13!! From BOT TIPS CLEARING ACCOUNT =&gt; KNGKONG INTERNATIONAL CO LTD</t>
  </si>
  <si>
    <t>101TPFT25297B76A</t>
  </si>
  <si>
    <t>2454500.00</t>
  </si>
  <si>
    <t>TZS 3901626.91</t>
  </si>
  <si>
    <t>101 - NMB Head Office - TIPS Payments - Ref  501-25890267120772 Received payment from 25571193798 (ALUMINIUM.   PROFILE) on 24.10.2025 21 01 47!! From BOT TIPS CLEARING ACCOUNT =&gt; KNGKONG INTERNATIONAL CO LTD</t>
  </si>
  <si>
    <t>101TPFT25297B76I</t>
  </si>
  <si>
    <t>108750.00</t>
  </si>
  <si>
    <t>TZS 4010376.91</t>
  </si>
  <si>
    <t>530 - Kambarage - Cash Deposit - MANUNUZI YA TILES ,MAYAMAYA PRIMARY SCHOOL BY KISHA SMART SUPPLIES !! From KNGKONG INTERNATIONAL CO LTD</t>
  </si>
  <si>
    <t>530CHDP252980502</t>
  </si>
  <si>
    <t>17210000.00</t>
  </si>
  <si>
    <t>TZS 21220376.91</t>
  </si>
  <si>
    <t>101 - NMB Head Office - Cash Deposit Agency banking - 2510 10 47 58 agency @20610038428@TPS900 Trx ID PS1957908512  Ter ID 206577701   Description Rose!! From KNGKONG INTERNATIONAL CO LTD =&gt; ELIAS MHANDO MAKOYE</t>
  </si>
  <si>
    <t>101AGD5252980768</t>
  </si>
  <si>
    <t>17098200.00</t>
  </si>
  <si>
    <t>TZS 38318576.91</t>
  </si>
  <si>
    <t>101 - NMB Head Office - TIPS Payments - Ref  003-19a1a88a8e0bd999 Received payment from 0152661420600 (JANE JACKSON MWAIGAGA) on 25.10.2025 11 42 37!! From BOT TIPS CLEARING ACCOUNT =&gt; KNGKONG INTERNATIONAL CO LTD</t>
  </si>
  <si>
    <t>101TPFT252987500</t>
  </si>
  <si>
    <t>TZS 38379576.91</t>
  </si>
  <si>
    <t>101 - NMB Head Office - Cash Deposit Agency banking - 2510 13 33 56 agency @40710049036@TPS900 Trx ID PS1958246614  Ter ID 4075115406   Description deposit!! From KNGKONG INTERNATIONAL CO LTD =&gt; GILBERT ADIMIN MWALWIBA</t>
  </si>
  <si>
    <t>101AGD225298B3WU</t>
  </si>
  <si>
    <t>93000.00</t>
  </si>
  <si>
    <t>TZS 38472576.91</t>
  </si>
  <si>
    <t>212 - Kibaha - Funds Transfer  - 25 10 14 24 38 FUND-TRANSFER NMBMobileProd Malipo  ya  aluminum na alcobond grey!! From NESTO PASTORY TARIMO =&gt; KNGKONG INTERNATIONAL CO LTD</t>
  </si>
  <si>
    <t>212FTM2252980062</t>
  </si>
  <si>
    <t>TZS 38604576.91</t>
  </si>
  <si>
    <t>225 - Mlimani City - Outgoing Funds Transfer - Sender's Ref  O3C4QZ0U7H KNGKONG INTERNATIONAL CO LTD to GOODWILL (TANZANIA) CERAMIC CO LTD =&gt; Remittance Info  PURCHASE</t>
  </si>
  <si>
    <t>225IBFT252980029</t>
  </si>
  <si>
    <t>11569285.00</t>
  </si>
  <si>
    <t>TZS 27035291.91</t>
  </si>
  <si>
    <t>212 - Kibaha - Funds Transfer  - 25 10 16 07 29 FUND-TRANSFER NMBMobileProd null!! From FELIX JELEMIA MWALUGALA =&gt; KNGKONG INTERNATIONAL CO LTD</t>
  </si>
  <si>
    <t>212FTM4252980529</t>
  </si>
  <si>
    <t>4560000.00</t>
  </si>
  <si>
    <t>TZS 31595291.91</t>
  </si>
  <si>
    <t>101 - NMB Head Office - Cash Deposit Agency banking - 2510 16 15 05 agency @60510049135@TPS900 Trx ID PS1958534626  Ter ID 6055311328310   Description sweka!! From KNGKONG INTERNATIONAL CO LTD =&gt; THOMAS ARKADI KWEKA FLOAT A/C</t>
  </si>
  <si>
    <t>101AGD225298C5B0</t>
  </si>
  <si>
    <t>TZS 31765291.91</t>
  </si>
  <si>
    <t>101 - NMB Head Office - TIPS Payments - Ref  501-25990265730092 Received payment from 25571193798 (ALUMINIUM.   PROFILE) on 25.10.2025 17 27 12!! From BOT TIPS CLEARING ACCOUNT =&gt; KNGKONG INTERNATIONAL CO LTD</t>
  </si>
  <si>
    <t>101TPFT25298A66B</t>
  </si>
  <si>
    <t>TZS 32041791.91</t>
  </si>
  <si>
    <t>212 - Kibaha - Funds Transfer  - 25 10 17 30 23 FUND-TRANSFER NMBMobileProd Kutuma!! From SWEDI ANDREA MWENDA =&gt; KNGKONG INTERNATIONAL CO LTD</t>
  </si>
  <si>
    <t>212FTM4252980534</t>
  </si>
  <si>
    <t>TZS 33343791.91</t>
  </si>
  <si>
    <t>212 - Kibaha - Funds Transfer  - 25 10 17 33 52 FUND-TRANSFER NMBMobileProd null!! From FURAHA MWANYALUKE  =&gt; KNGKONG INTERNATIONAL CO LTD</t>
  </si>
  <si>
    <t>212FTM2252980598</t>
  </si>
  <si>
    <t>TZS 33383791.91</t>
  </si>
  <si>
    <t>201 - Bank House - Funds Transfer  - 26 10 08 25 36 FUND-TRANSFER NMBMobileProd Advance Payment ya Tiles za Foundation!! From SELEMAN MUSSA MWAMBA =&gt; KNGKONG INTERNATIONAL CO LTD</t>
  </si>
  <si>
    <t>201FTM4252990501</t>
  </si>
  <si>
    <t>TZS 35383791.91</t>
  </si>
  <si>
    <t>225m22525299O0QI</t>
  </si>
  <si>
    <t>TZS 35370791.91</t>
  </si>
  <si>
    <t>225m22525299O0QL</t>
  </si>
  <si>
    <t>TZS 35368451.92</t>
  </si>
  <si>
    <t>528 - Chamwino - Funds Transfer  - 26 10 15 37 42 FUND-TRANSFER NMBMobileProd Tails!! From ARON STEPHANO KATOKE =&gt; KNGKONG INTERNATIONAL CO LTD</t>
  </si>
  <si>
    <t>528FTM4252990003</t>
  </si>
  <si>
    <t>3619000.00</t>
  </si>
  <si>
    <t>TZS 38987451.92</t>
  </si>
  <si>
    <t>513 - Urambo - Funds Transfer  - 26 10 21 11 52 FUND-TRANSFER NMBMobileProd null!! From KAIJANANTE, JOSWAM ISRAEL =&gt; KNGKONG INTERNATIONAL CO LTD</t>
  </si>
  <si>
    <t>513FTM4252990005</t>
  </si>
  <si>
    <t>TZS 42197451.92</t>
  </si>
  <si>
    <t>416 - Lushoto - Funds Transfer  - 27 10 09 39 31 FUND-TRANSFER NMBMobileProd Malipo vifaa vya ujenzi!! From SAIMON ELIA JOHN =&gt; KNGKONG INTERNATIONAL CO LTD</t>
  </si>
  <si>
    <t>416FTM3253000006</t>
  </si>
  <si>
    <t>861000.00</t>
  </si>
  <si>
    <t>TZS 43058451.92</t>
  </si>
  <si>
    <t>505 - Dodoma - Funds Transfer  - 27 10 10 18 02 FUND-TRANSFER NMBMobileProd null!! From JULIANA JOHN PATRICK =&gt; KNGKONG INTERNATIONAL CO LTD</t>
  </si>
  <si>
    <t>505FTM4253000512</t>
  </si>
  <si>
    <t>TZS 46658451.92</t>
  </si>
  <si>
    <t>223 - Nmb House - Funds Transfer  - 27 10 10 36 34 FUND-TRANSFER NMBMobileProd Vifaa vya chooni!! From FARAJA GEORGE KIULA =&gt; KNGKONG INTERNATIONAL CO LTD</t>
  </si>
  <si>
    <t>223FTM3253000506</t>
  </si>
  <si>
    <t>TZS 47228451.92</t>
  </si>
  <si>
    <t>311 - Kenyatta Road - Funds Transfer  - 27 10 10 55 34 FUND-TRANSFER NMBMobileProd Cement 200Bag!! From SOSPETER CHARLES MAKUNGU =&gt; KNGKONG INTERNATIONAL CO LTD</t>
  </si>
  <si>
    <t>311FTM4253000016</t>
  </si>
  <si>
    <t>TZS 50228451.92</t>
  </si>
  <si>
    <t>101 - NMB Head Office - Cash Deposit Agency banking - 2710 11 11 19 agency @53010020709@TPS900 Trx ID PS1960629185  Ter ID 5305469454059   Description selina tarimo!! From KNGKONG INTERNATIONAL CO LTD =&gt; KIYUMBU BAKARI KIYUMBU</t>
  </si>
  <si>
    <t>101AGD3253009128</t>
  </si>
  <si>
    <t>TZS 52748451.92</t>
  </si>
  <si>
    <t>101 - NMB Head Office - TIPS Payments - Ref  503-CJR1KV0U5AP Received payment from 255759547885 (ANDREW MISHACK) on 27.10.2025 11 38 16!! From BOT TIPS CLEARING ACCOUNT =&gt; KNGKONG INTERNATIONAL CO LTD</t>
  </si>
  <si>
    <t>101TPFT253007773</t>
  </si>
  <si>
    <t>TZS 52878451.92</t>
  </si>
  <si>
    <t>101 - NMB Head Office - Cash Deposit Agency banking - 2710 11 48 03 agency @50510100903@TPS900 Trx ID PS1960711034  Ter ID 5055107014   Description EDISON!! From KNGKONG INTERNATIONAL CO LTD =&gt; HERIELI ALEN MOSHA</t>
  </si>
  <si>
    <t>101AGD5253001509</t>
  </si>
  <si>
    <t>15875000.00</t>
  </si>
  <si>
    <t>TZS 68753451.92</t>
  </si>
  <si>
    <t>528 - Chamwino - Cash Deposit - malipo ya bidhaa by anitha hardware!! From KNGKONG INTERNATIONAL CO LTD</t>
  </si>
  <si>
    <t>528CHDP253000013</t>
  </si>
  <si>
    <t>33729400.00</t>
  </si>
  <si>
    <t>TZS 102482851.92</t>
  </si>
  <si>
    <t>101 - NMB Head Office - Cash Deposit Agency banking - 2710 15 02 37 agency @51710080811@TPS900 Trx ID PS1961097951  Ter ID 5175135225   Description samweli!! From KNGKONG INTERNATIONAL CO LTD =&gt; YUDA JOSEPH MSAKI</t>
  </si>
  <si>
    <t>101AGD225300C5EU</t>
  </si>
  <si>
    <t>442000.00</t>
  </si>
  <si>
    <t>TZS 102924851.92</t>
  </si>
  <si>
    <t>225 - Mlimani City - Funds Transfer  - 27 10 15 17 21 FUND-TRANSFER NMBMobileProd Tile 60 × 60 - 13boxes + Skirting 1box &amp; 3pcs!! From MKOPI ELIEZER JENGO =&gt; KNGKONG INTERNATIONAL CO LTD</t>
  </si>
  <si>
    <t>225FTM3253000032</t>
  </si>
  <si>
    <t>510500.00</t>
  </si>
  <si>
    <t>TZS 103435351.92</t>
  </si>
  <si>
    <t>101 - NMB Head Office - Cash Deposit Agency banking - 2710 15 38 58 agency @51710071298@TPS900 Trx ID PS1961166587  Ter ID 5175115059   Description Joyce!! From KNGKONG INTERNATIONAL CO LTD =&gt; ISAKA TUMAINIELY KESSY</t>
  </si>
  <si>
    <t>101AGD4253006584</t>
  </si>
  <si>
    <t>TZS 107655351.92</t>
  </si>
  <si>
    <t>101 - NMB Head Office - Cash Deposit Agency banking - 2710 17 00 48 agency @52910005671@TPS900 Trx ID PS1961337876  Ter ID 5295167104   Description kuweka pesa!! From KNGKONG INTERNATIONAL CO LTD =&gt; PETER ERNEST CHILANGAZI</t>
  </si>
  <si>
    <t>101AGD325300B7MR</t>
  </si>
  <si>
    <t>542500.00</t>
  </si>
  <si>
    <t>TZS 108197851.92</t>
  </si>
  <si>
    <t>991500832076</t>
  </si>
  <si>
    <t>225 - Mlimani City - Utility Payments - 25-10-27 17 06 12 IB GEPG_PAY 991500832076 Phone Number 255714229042 Name HAFASH FREIGHT FORWARDERS LIMITED| GWX101817465814!991500832076! From KNGKONG INTERNATIONAL CO LTD =&gt; TANZANIA BUREAU OF STAND</t>
  </si>
  <si>
    <t>225UTLP253000329</t>
  </si>
  <si>
    <t>638620.00</t>
  </si>
  <si>
    <t>TZS 107559231.92</t>
  </si>
  <si>
    <t>101 - NMB Head Office - Cash Deposit Agency banking - 2710 17 32 25 agency @51710072058@TPS900 Trx ID PS1961410862  Ter ID 5175120853   Description mama kessy!! From KNGKONG INTERNATIONAL CO LTD =&gt; ESUPAT ABSALOM LAIZER</t>
  </si>
  <si>
    <t>101AGD325300C14Z</t>
  </si>
  <si>
    <t>TZS 109879231.92</t>
  </si>
  <si>
    <t>101 - NMB Head Office - Cash Deposit Agency banking - 2710 18 08 04 agency @60510049135@TPS900 Trx ID PS1961497498  Ter ID 6055311328310   Description deposit!! From KNGKONG INTERNATIONAL CO LTD =&gt; THOMAS ARKADI KWEKA FLOAT A/C</t>
  </si>
  <si>
    <t>101AGD125300C6XE</t>
  </si>
  <si>
    <t>TZS 109920231.92</t>
  </si>
  <si>
    <t>101 - NMB Head Office - TIPS Payments - Ref  501-25559049622461 Received payment from 25571193798 (ALUMINIUM.   PROFILE) on 27.10.2025 18 55 14!! From BOT TIPS CLEARING ACCOUNT =&gt; KNGKONG INTERNATIONAL CO LTD</t>
  </si>
  <si>
    <t>101TPFT25300B1GG</t>
  </si>
  <si>
    <t>1264100.00</t>
  </si>
  <si>
    <t>TZS 111184331.92</t>
  </si>
  <si>
    <t>101 - NMB Head Office - Cash Deposit Agency banking - 2710 18 57 29 agency @51710071298@TPS900 Trx ID PS1961627357  Ter ID 5175115059   Description joyce!! From KNGKONG INTERNATIONAL CO LTD =&gt; ISAKA TUMAINIELY KESSY</t>
  </si>
  <si>
    <t>101AGD225300F2NY</t>
  </si>
  <si>
    <t>TZS 111364331.92</t>
  </si>
  <si>
    <t>225 - Mlimani City - Outgoing Funds Transfer - Sender's Ref  QS70IJB1D6 KNGKONG INTERNATIONAL CO LTD to GLOBAL ALUMINIUM LIMITED =&gt; Remittance Info  purchase</t>
  </si>
  <si>
    <t>225IBFT253000570</t>
  </si>
  <si>
    <t>TZS 56364331.92</t>
  </si>
  <si>
    <t>225 - Mlimani City - Outgoing Funds Transfer - Sender's Ref  LQE4NTKEC9 KNGKONG INTERNATIONAL CO LTD to GOODWILL (TANZANIA) CERAMIC CO LTD =&gt; Remittance Info  PURCHASE</t>
  </si>
  <si>
    <t>225IBFT253000068</t>
  </si>
  <si>
    <t>TZS 33364331.92</t>
  </si>
  <si>
    <t>225 - Mlimani City - Outgoing Funds Transfer - Sender's Ref  ANE5EBS8XF KNGKONG INTERNATIONAL CO LTD to GOODWILL (TANZANIA) CERAMIC CO LTD =&gt; Remittance Info  purchase</t>
  </si>
  <si>
    <t>225IBFT253000571</t>
  </si>
  <si>
    <t>TZS 10364331.92</t>
  </si>
  <si>
    <t>212 - Kibaha - Funds Transfer  - 28 10 09 19 03 FUND-TRANSFER NMBMobileProd null!! From VERONICA SIMON KAVISHE =&gt; KNGKONG INTERNATIONAL CO LTD</t>
  </si>
  <si>
    <t>212FTM2253010516</t>
  </si>
  <si>
    <t>TZS 10414331.92</t>
  </si>
  <si>
    <t>101 - NMB Head Office - TIPS Payments - Ref  003-19a297bccd58fb8b Received payment from 0152276718700 (WILSON PETER KASAMBALA) on 28.10.2025 09 22 54!! From BOT TIPS CLEARING ACCOUNT =&gt; KNGKONG INTERNATIONAL CO LTD</t>
  </si>
  <si>
    <t>101TPFT253013308</t>
  </si>
  <si>
    <t>TZS 10714331.92</t>
  </si>
  <si>
    <t>101 - NMB Head Office - Cash Deposit Agency banking - 2810 11 34 35 agency @53010022719@TPS900 Trx ID PS1962374415  Ter ID 5305124272   Description kuweka!! From KNGKONG INTERNATIONAL CO LTD =&gt; JOSHUA GREGORY PUNGU</t>
  </si>
  <si>
    <t>101AGD225301A5SU</t>
  </si>
  <si>
    <t>TZS 11064331.92</t>
  </si>
  <si>
    <t>101 - NMB Head Office - Cash Deposit Agency banking - 2810 11 35 52 agency @50510100903@TPS900 Trx ID PS1962376926  Ter ID 5055107014   Description EDISON!! From KNGKONG INTERNATIONAL CO LTD =&gt; HERIELI ALEN MOSHA</t>
  </si>
  <si>
    <t>101AGD5253010938</t>
  </si>
  <si>
    <t>TZS 24604331.92</t>
  </si>
  <si>
    <t>101 - NMB Head Office - Cash Deposit Agency banking - 2810 12 32 13 agency @52810029082@TPS900 Trx ID PS1962487948  Ter ID 5285170568   Description Akiba!! From KNGKONG INTERNATIONAL CO LTD =&gt; NYAGA GROUP OF COMPANY LIMITED</t>
  </si>
  <si>
    <t>101AGD225301B1OR</t>
  </si>
  <si>
    <t>TZS 24941331.92</t>
  </si>
  <si>
    <t>101 - NMB Head Office - Cash Deposit Agency banking - 2810 14 43 05 agency @52810019811@TPS900 Trx ID PS1962722563  Ter ID 5285111065   Description mange!! From KNGKONG INTERNATIONAL CO LTD =&gt; RENATUSI LAZARO KASANGA</t>
  </si>
  <si>
    <t>101AGD325301A6DQ</t>
  </si>
  <si>
    <t>TZS 26541331.92</t>
  </si>
  <si>
    <t>101 - NMB Head Office - Cash Deposit Agency banking - 2810 16 12 36 agency @52910003896@TPS900 Trx ID PS1962887534  Ter ID 5295123321   Description dorcas co ltd!! From KNGKONG INTERNATIONAL CO LTD =&gt; DORCAS COMPANY LIMITED</t>
  </si>
  <si>
    <t>101AGD325301B27T</t>
  </si>
  <si>
    <t>1445500.00</t>
  </si>
  <si>
    <t>TZS 27986831.92</t>
  </si>
  <si>
    <t>101 - NMB Head Office - Cash Deposit Agency banking - 2810 18 05 35 agency @21210058703@TPS900 Trx ID PS1963118437  Ter ID 2125112873   Description weka!! From KNGKONG INTERNATIONAL CO LTD =&gt; NANGARA TRADERS LIMITED</t>
  </si>
  <si>
    <t>101AGD125301C3OX</t>
  </si>
  <si>
    <t>TZS 28011331.92</t>
  </si>
  <si>
    <t>311 - Kenyatta Road - Funds Transfer  - 28 10 18 31 21 FUND-TRANSFER NMBMobileProd Tiles!! From SOSPETER CHARLES MAKUNGU =&gt; KNGKONG INTERNATIONAL CO LTD</t>
  </si>
  <si>
    <t>311FTM3253010036</t>
  </si>
  <si>
    <t>489000.00</t>
  </si>
  <si>
    <t>TZS 28500331.92</t>
  </si>
  <si>
    <t>101 - NMB Head Office - Cash Deposit Agency banking - 2810 18 51 38 agency @60510049135@TPS900 Trx ID PS1963237898  Ter ID 6055311328310   Description sweka!! From KNGKONG INTERNATIONAL CO LTD =&gt; THOMAS ARKADI KWEKA FLOAT A/C</t>
  </si>
  <si>
    <t>101AGD125301C74P</t>
  </si>
  <si>
    <t>TZS 28524831.92</t>
  </si>
  <si>
    <t>225 - Mlimani City - Outgoing Funds Transfer - Sender's Ref  R1BZFMKWDV KNGKONG INTERNATIONAL CO LTD to GOODWILL (TANZANIA) CERAMIC CO LTD =&gt; Remittance Info  PURCHASE</t>
  </si>
  <si>
    <t>225IBFT253010086</t>
  </si>
  <si>
    <t>TZS 524831.92</t>
  </si>
  <si>
    <t>101 - NMB Head Office - TIPS Payments - Ref  003-19a2bd02ef7f0a68 Received payment from 0152923276900 (MWAMVUA RAJABU AMANI) on 28.10.2025 20 14 17!! From BOT TIPS CLEARING ACCOUNT =&gt; KNGKONG INTERNATIONAL CO LTD</t>
  </si>
  <si>
    <t>101TPFT25301B4QB</t>
  </si>
  <si>
    <t>TZS 3564831.92</t>
  </si>
  <si>
    <t>101 - NMB Head Office - Cash Deposit Agency banking - 0411 11 29 03 agency @53010000270@TPS900 Trx ID PS1965935265  Ter ID 5305469468238   Description selina tarimo!! From KNGKONG INTERNATIONAL CO LTD =&gt; KIYUMBU BAKARI KIYUMBU</t>
  </si>
  <si>
    <t>101AGD3253088004</t>
  </si>
  <si>
    <t>TZS 5539831.92</t>
  </si>
  <si>
    <t>517 - Mazengo - Funds Transfer  - 04 11 12 48 36 FUND-TRANSFER NMBMobileProd null!! From CHALLI ANDREW JOB =&gt; KNGKONG INTERNATIONAL CO LTD</t>
  </si>
  <si>
    <t>517FTM2253080113</t>
  </si>
  <si>
    <t>TZS 5864831.92</t>
  </si>
  <si>
    <t>529 - Makole Business Centre - Outgoing Funds Transfer - Sender's Ref  Y7JURYFD9O TAKAWEDO INVESTMENTS CO LTD to KNGKONG INTERNATIONAL CO LTD =&gt; Remittance Info  CEMENT 50KG 40 BAGS</t>
  </si>
  <si>
    <t>529IBFT253080007</t>
  </si>
  <si>
    <t>TZS 6504831.92</t>
  </si>
  <si>
    <t>101 - NMB Head Office - Cash Deposit Agency banking - 0411 13 58 22 agency @50510100903@TPS900 Trx ID PS1966198830  Ter ID 5055107014   Description EDISON!! From KNGKONG INTERNATIONAL CO LTD =&gt; HERIELI ALEN MOSHA</t>
  </si>
  <si>
    <t>101AGD4253084395</t>
  </si>
  <si>
    <t>4532000.00</t>
  </si>
  <si>
    <t>TZS 11036831.92</t>
  </si>
  <si>
    <t>101 - NMB Head Office - Cash Deposit Agency banking - 0411 14 31 13 agency @51710072058@TPS900 Trx ID PS1966252420  Ter ID 5175120853   Description Mama kessy!! From KNGKONG INTERNATIONAL CO LTD =&gt; ESUPAT ABSALOM LAIZER</t>
  </si>
  <si>
    <t>101AGD4253085678</t>
  </si>
  <si>
    <t>TZS 15386831.92</t>
  </si>
  <si>
    <t>101 - NMB Head Office - Cash Deposit Agency banking - 0411 15 28 59 agency @52910003896@TPS900 Trx ID PS1966345598  Ter ID 5295123321   Description dorcas co ltd!! From KNGKONG INTERNATIONAL CO LTD =&gt; DORCAS COMPANY LIMITED</t>
  </si>
  <si>
    <t>101AGD325308A7JW</t>
  </si>
  <si>
    <t>588000.00</t>
  </si>
  <si>
    <t>TZS 15974831.92</t>
  </si>
  <si>
    <t>223 - Nmb House - Funds Transfer  - 04 11 15 52 24 FUND-TRANSFER NMBMobileProd Tiles!! From JAMES FAUSTINE MAPUNDA =&gt; KNGKONG INTERNATIONAL CO LTD</t>
  </si>
  <si>
    <t>223FTM4253080523</t>
  </si>
  <si>
    <t>TZS 18974831.92</t>
  </si>
  <si>
    <t>101 - NMB Head Office - Cash Deposit Agency banking - 0411 16 44 06 agency @52810029194@TPS900 Trx ID PS1966475035  Ter ID 5285163442   Description malipo mange!! From KNGKONG INTERNATIONAL CO LTD =&gt; RENATUSI LAZARO KASANGA</t>
  </si>
  <si>
    <t>101AGD5253083877</t>
  </si>
  <si>
    <t>15619000.00</t>
  </si>
  <si>
    <t>TZS 34593831.92</t>
  </si>
  <si>
    <t>101 - NMB Head Office - Cash Deposit Agency banking - 0411 16 46 39 agency @52810021802@TPS900 Trx ID PS1966479855  Ter ID 5285168180   Description malipo ya tailiz!! From KNGKONG INTERNATIONAL CO LTD =&gt; PAULINA NESPHORY TEMBA</t>
  </si>
  <si>
    <t>101AGD4253087505</t>
  </si>
  <si>
    <t>TZS 38713831.92</t>
  </si>
  <si>
    <t>225 - Mlimani City - Outgoing Funds Transfer - Sender's Ref  1MKJ8SRSU5 =&gt; Ultimate Beneficiary  /0150833176400 * 0150833176400 =&gt; Remittance Info  PURCHASE</t>
  </si>
  <si>
    <t>225IBOT253080018</t>
  </si>
  <si>
    <t>TZS 38650831.92</t>
  </si>
  <si>
    <t>225 - Mlimani City - Commission on Funds Transfer - Sender's Ref  1MKJ8SRSU5 =&gt; Ultimate Beneficiary  /0150833176400 * 0150833176400 =&gt; Remittance Info  PURCHASE</t>
  </si>
  <si>
    <t>TZS 38649137.00</t>
  </si>
  <si>
    <t>225 - Mlimani City - VAT Payable on Comm and Fees - Sender's Ref  1MKJ8SRSU5 =&gt; Ultimate Beneficiary  /0150833176400 * 0150833176400 =&gt; Remittance Info  PURCHASE</t>
  </si>
  <si>
    <t>TZS 38648831.92</t>
  </si>
  <si>
    <t>101 - NMB Head Office - TIPS Payments - Ref  003-19a4f913c61d790d Received payment from 0152289371500 (JOYCE PATRICK JOHN) on 04.11.2025 18 51 51!! From BOT TIPS CLEARING ACCOUNT =&gt; KNGKONG INTERNATIONAL CO LTD</t>
  </si>
  <si>
    <t>101TPFT25308B08P</t>
  </si>
  <si>
    <t>TZS 39833831.92</t>
  </si>
  <si>
    <t>621 - Sumbawanga - Funds Transfer  - 05 11 08 04 04 FUND-TRANSFER NMBMobileProd null!! From BARTHOLOMEW PHILBERT MILLINGA =&gt; KNGKONG INTERNATIONAL CO LTD</t>
  </si>
  <si>
    <t>621FTM4253090002</t>
  </si>
  <si>
    <t>TZS 42323831.92</t>
  </si>
  <si>
    <t>101 - NMB Head Office - Cash Deposit Agency banking - 0511 09 38 21 agency @21210085514@TPS900 Trx ID PS1967128714  Ter ID 2125135768   Description emiliana!! From KNGKONG INTERNATIONAL CO LTD =&gt; REGINALD MLACHA PIUS</t>
  </si>
  <si>
    <t>101AGD3253093185</t>
  </si>
  <si>
    <t>TZS 43423831.92</t>
  </si>
  <si>
    <t>101 - NMB Head Office - Cash Deposit Agency banking - 0511 10 44 27 agency @52810029082@TPS900 Trx ID PS1967268520  Ter ID 5285170568   Description Akiba!! From KNGKONG INTERNATIONAL CO LTD =&gt; NYAGA GROUP OF COMPANY LIMITED</t>
  </si>
  <si>
    <t>101AGD225309A1HQ</t>
  </si>
  <si>
    <t>252500.00</t>
  </si>
  <si>
    <t>TZS 43676331.92</t>
  </si>
  <si>
    <t>237 - Ubungo - Funds Transfer  - 05 11 11 09 37 FUND-TRANSFER NMBMobileProd null!! From ALOYCE ANTHONY BABU =&gt; KNGKONG INTERNATIONAL CO LTD</t>
  </si>
  <si>
    <t>237FTM2253090504</t>
  </si>
  <si>
    <t>292500.00</t>
  </si>
  <si>
    <t>TZS 43968831.92</t>
  </si>
  <si>
    <t>231 - Mbezi - Funds Transfer  - 05 11 11 14 44 FUND-TRANSFER NMBMobileProd null!! From BERNARD GODSON MOSHI =&gt; KNGKONG INTERNATIONAL CO LTD</t>
  </si>
  <si>
    <t>231FTM4253090505</t>
  </si>
  <si>
    <t>TZS 45488831.92</t>
  </si>
  <si>
    <t>101 - NMB Head Office - Journal Posting-Miscellaneous  - RTN CMCE14F9FD8740 225IBOT253080018 dd251104  Rsn beneficiary title differ</t>
  </si>
  <si>
    <t>101a103253090056</t>
  </si>
  <si>
    <t>TZS 45551831.92</t>
  </si>
  <si>
    <t>101 - NMB Head Office - Cash Deposit Agency banking - 0511 13 10 28 agency @52910003896@TPS900 Trx ID PS1967579035  Ter ID 5295123321   Description dorcas co ltd!! From KNGKONG INTERNATIONAL CO LTD =&gt; DORCAS COMPANY LIMITED</t>
  </si>
  <si>
    <t>101AGD225309B3TY</t>
  </si>
  <si>
    <t>416500.00</t>
  </si>
  <si>
    <t>TZS 45968331.92</t>
  </si>
  <si>
    <t>991036219777</t>
  </si>
  <si>
    <t>225 - Mlimani City - Utility Payments - 25-11-05 14 06 10 IB GEPG_PAY 991036219777 Phone Number 255756434154 Name KINGKONG INTERNATIONAL COMPANY LIMITED| GWX101826283785!991036219777! From KNGKONG INTERNATIONAL CO LTD =&gt; TANESCO BILLS PAYME</t>
  </si>
  <si>
    <t>225UTLP253090201</t>
  </si>
  <si>
    <t>696669.64</t>
  </si>
  <si>
    <t>TZS 45271662.28</t>
  </si>
  <si>
    <t>101 - NMB Head Office - Bulk File Payments - October salary - 366207620511</t>
  </si>
  <si>
    <t>101obdx024856134</t>
  </si>
  <si>
    <t>2485400.00</t>
  </si>
  <si>
    <t>TZS 42786262.28</t>
  </si>
  <si>
    <t>101 - NMB Head Office - Bulk Upload Commission - Commision for bulk upload ref no  366207620511 - 366207620511</t>
  </si>
  <si>
    <t>101obdx024856143</t>
  </si>
  <si>
    <t>TZS 42784567.36</t>
  </si>
  <si>
    <t>101 - NMB Head Office - VAT Payable on Comm and Fees - Commision for bulk upload ref no  366207620511 - 366207620511</t>
  </si>
  <si>
    <t>101obdx024856144</t>
  </si>
  <si>
    <t>TZS 42784262.28</t>
  </si>
  <si>
    <t>101 - NMB Head Office - TIPS Payments - Ref  003-19a53dca64bccbe4 Received payment from 0152634128100 (GILBERT AROBOGASTI TARIMO) on 05.11.2025 14 52 43!! From BOT TIPS CLEARING ACCOUNT =&gt; KNGKONG INTERNATIONAL CO LTD</t>
  </si>
  <si>
    <t>101TPFT25309A2LT</t>
  </si>
  <si>
    <t>TZS 47784262.28</t>
  </si>
  <si>
    <t>101 - NMB Head Office - Cash Deposit Agency banking - 0511 15 00 25 agency @51710071029@TPS900 Trx ID PS1967781211  Ter ID 5175113788   Description marki!! From KNGKONG INTERNATIONAL CO LTD =&gt; HENDRY GASPER MTEI</t>
  </si>
  <si>
    <t>101AGD5253093165</t>
  </si>
  <si>
    <t>TZS 63784262.28</t>
  </si>
  <si>
    <t>201 - Bank House - Funds Transfer  - 05 11 15 25 39 FUND-TRANSFER NMBMobileProd null!! From DORAH DIETRICH LUOGA =&gt; KNGKONG INTERNATIONAL CO LTD</t>
  </si>
  <si>
    <t>201FTM2253090593</t>
  </si>
  <si>
    <t>TZS 63844262.28</t>
  </si>
  <si>
    <t>212 - Kibaha - Funds Transfer  - 05 11 15 27 57 FUND-TRANSFER NMBMobileProd null!! From FURAHA MWANYALUKE  =&gt; KNGKONG INTERNATIONAL CO LTD</t>
  </si>
  <si>
    <t>212FTM4253090517</t>
  </si>
  <si>
    <t>TZS 67894262.28</t>
  </si>
  <si>
    <t>225 - Mlimani City - Outgoing Funds Transfer - Sender's Ref  G5QQEEJE7L KNGKONG INTERNATIONAL CO LTD to GOODWILL (TANZANIA) CERAMIC CO LTD =&gt; Remittance Info  PURCHASE</t>
  </si>
  <si>
    <t>225IBFT253090049</t>
  </si>
  <si>
    <t>TZS 25894262.28</t>
  </si>
  <si>
    <t>225 - Mlimani City - Outgoing Funds Transfer - Sender's Ref  OSKPQNU7JZ KNGKONG INTERNATIONAL CO LTD to GOODWILL (TANZANIA) CERAMIC CO LTD =&gt; Remittance Info  PURCHASE</t>
  </si>
  <si>
    <t>225IBFT253090546</t>
  </si>
  <si>
    <t>TZS 894262.28</t>
  </si>
  <si>
    <t>101 - NMB Head Office - Cash Deposit Agency banking - 0511 16 53 59 agency @21110054568@TPS900 Trx ID PS1967998909  Ter ID 2115136580   Description Issa!! From KNGKONG INTERNATIONAL CO LTD =&gt; MARIAM BABU POPATI</t>
  </si>
  <si>
    <t>101AGD4253098397</t>
  </si>
  <si>
    <t>TZS 5704262.28</t>
  </si>
  <si>
    <t>101 - NMB Head Office - TIPS Payments - Ref  003-19a545c7202e3aac Received payment from 0152289371500 (JOYCE PATRICK JOHN) on 05.11.2025 17 12 18!! From BOT TIPS CLEARING ACCOUNT =&gt; KNGKONG INTERNATIONAL CO LTD</t>
  </si>
  <si>
    <t>101TPFT25309A6QG</t>
  </si>
  <si>
    <t>1805000.00</t>
  </si>
  <si>
    <t>TZS 7509262.28</t>
  </si>
  <si>
    <t>212 - Kibaha - Funds Transfer  - 05 11 17 55 00 FUND-TRANSFER NMBMobileProd Cement!! From ABDALLAH HASHIM NYENDAGE =&gt; KNGKONG INTERNATIONAL CO LTD</t>
  </si>
  <si>
    <t>212FTM3253090518</t>
  </si>
  <si>
    <t>TZS 8269262.28</t>
  </si>
  <si>
    <t>101 - NMB Head Office - Cash Deposit Agency banking - 0511 18 18 34 agency @21210053635@TPS900 Trx ID PS1968187070  Ter ID 2125107188   Description Jane Jackson Mwigaga!! From KNGKONG INTERNATIONAL CO LTD =&gt; ELIA KILUSU MOLLEL</t>
  </si>
  <si>
    <t>101AGD225309E2T5</t>
  </si>
  <si>
    <t>102500.00</t>
  </si>
  <si>
    <t>TZS 8371762.28</t>
  </si>
  <si>
    <t>101 - NMB Head Office - TIPS Payments - Ref  003-19a54ec29f56f8a7 Received payment from 0152923276900 (MWAMVUA RAJABU AMANI) on 05.11.2025 19 49 18!! From BOT TIPS CLEARING ACCOUNT =&gt; KNGKONG INTERNATIONAL CO LTD</t>
  </si>
  <si>
    <t>101TPFT25309B2QS</t>
  </si>
  <si>
    <t>TZS 9587762.28</t>
  </si>
  <si>
    <t>212 - Kibaha - Funds Transfer  - 05 11 20 13 33 FUND-TRANSFER NMBMobileProd null!! From FELIX JELEMIA MWALUGALA =&gt; KNGKONG INTERNATIONAL CO LTD</t>
  </si>
  <si>
    <t>212FTM4253090036</t>
  </si>
  <si>
    <t>4250000.00</t>
  </si>
  <si>
    <t>TZS 13837762.28</t>
  </si>
  <si>
    <t>101 - NMB Head Office - TIPS Payments - Ref  501-25192657503243 Received payment from 25571193798 (ALUMINIUM.   PROFILE) on 05.11.2025 21 22 49!! From BOT TIPS CLEARING ACCOUNT =&gt; KNGKONG INTERNATIONAL CO LTD</t>
  </si>
  <si>
    <t>101TPFT25309B56U</t>
  </si>
  <si>
    <t>TZS 14217762.28</t>
  </si>
  <si>
    <t>101 - NMB Head Office - TIPS Payments - Ref  501-25604300384280 Received payment from 25571193798 (ALUMINIUM.   PROFILE) on 05.11.2025 21 26 33!! From BOT TIPS CLEARING ACCOUNT =&gt; KNGKONG INTERNATIONAL CO LTD</t>
  </si>
  <si>
    <t>101TPFT25309B58D</t>
  </si>
  <si>
    <t>TZS 14977762.28</t>
  </si>
  <si>
    <t>101 - NMB Head Office - TIPS Payments - Ref  501-25792157651348 Received payment from 25571193798 (ALUMINIUM.   PROFILE) on 05.11.2025 21 33 45!! From BOT TIPS CLEARING ACCOUNT =&gt; KNGKONG INTERNATIONAL CO LTD</t>
  </si>
  <si>
    <t>101TPFT25309B5BF</t>
  </si>
  <si>
    <t>479200.00</t>
  </si>
  <si>
    <t>TZS 15456962.28</t>
  </si>
  <si>
    <t>101 - NMB Head Office - TIPS Payments - Ref  003-19a55bdd8d8ddb45 Received payment from 0150839721201 (KIKIAFRICA COMPANY LTD) on 05.11.2025 23 38 18!! From BOT TIPS CLEARING ACCOUNT =&gt; KNGKONG INTERNATIONAL CO LTD</t>
  </si>
  <si>
    <t>101TPFT25309B6JK</t>
  </si>
  <si>
    <t>3008500.00</t>
  </si>
  <si>
    <t>TZS 18465462.28</t>
  </si>
  <si>
    <t>101 - NMB Head Office - TIPS Payments - Ref  501-25290356989087 Received payment from 25571193798 (ALUMINIUM.   PROFILE) on 06.11.2025 07 32 10!! From BOT TIPS CLEARING ACCOUNT =&gt; KNGKONG INTERNATIONAL CO LTD</t>
  </si>
  <si>
    <t>101TPFT25309C04L</t>
  </si>
  <si>
    <t>116000.00</t>
  </si>
  <si>
    <t>TZS 18581462.28</t>
  </si>
  <si>
    <t>101 - NMB Head Office - TIPS Payments - Ref  501-25590356821267 Received payment from 25571193798 (ALUMINIUM.   PROFILE) on 06.11.2025 07 37 30!! From BOT TIPS CLEARING ACCOUNT =&gt; KNGKONG INTERNATIONAL CO LTD</t>
  </si>
  <si>
    <t>101TPFT25309C0Q2</t>
  </si>
  <si>
    <t>TZS 18619462.28</t>
  </si>
  <si>
    <t>101 - NMB Head Office - TIPS Payments - Ref  501-25892658187013 Received payment from 25571193798 (ALUMINIUM.   PROFILE) on 06.11.2025 07 42 32!! From BOT TIPS CLEARING ACCOUNT =&gt; KNGKONG INTERNATIONAL CO LTD</t>
  </si>
  <si>
    <t>101TPFT25309C0R1</t>
  </si>
  <si>
    <t>68300.00</t>
  </si>
  <si>
    <t>TZS 18687762.28</t>
  </si>
  <si>
    <t>530 - Kambarage - Funds Transfer  - 06 11 10 56 17 FUND-TRANSFER NMBMobileProd null!! From AMBROSE GENERAL TRADERS =&gt; KNGKONG INTERNATIONAL CO LTD</t>
  </si>
  <si>
    <t>530FTM3253100502</t>
  </si>
  <si>
    <t>TZS 19187762.28</t>
  </si>
  <si>
    <t>530 - Kambarage - Funds Transfer  - 06 11 10 59 36 FUND-TRANSFER NMBMobileProd null!! From AMBROSE GENERAL TRADERS =&gt; KNGKONG INTERNATIONAL CO LTD</t>
  </si>
  <si>
    <t>530FTM2253100009</t>
  </si>
  <si>
    <t>TZS 19387762.28</t>
  </si>
  <si>
    <t>101 - NMB Head Office - Cash Deposit Agency banking - 0611 12 08 34 agency @53010000270@TPS900 Trx ID PS1969140129  Ter ID 5305469468238   Description agnes peter!! From KNGKONG INTERNATIONAL CO LTD =&gt; KIYUMBU BAKARI KIYUMBU</t>
  </si>
  <si>
    <t>101AGD4253100703</t>
  </si>
  <si>
    <t>5486000.00</t>
  </si>
  <si>
    <t>TZS 24873762.28</t>
  </si>
  <si>
    <t>101 - NMB Head Office - Cash Deposit Agency banking - 0611 12 30 44 agency @50110008776@Trx ID PS1969189485  Ter ID 501525876   Description PANCRAS  !! From KNGKONG INTERNATIONAL CO LTD =&gt; BENJAMIN ABRAHAM KIVUYO</t>
  </si>
  <si>
    <t>101AGD2253106367</t>
  </si>
  <si>
    <t>314700.00</t>
  </si>
  <si>
    <t>TZS 25188462.28</t>
  </si>
  <si>
    <t>101 - NMB Head Office - Cash Deposit Agency banking - 0611 15 26 49 agency @21210081000@TPS900 Trx ID PS1969528689  Ter ID 2125124864   Description ma emiliana!! From KNGKONG INTERNATIONAL CO LTD =&gt; CHRISTINA BENEDICT MUNISHI</t>
  </si>
  <si>
    <t>101AGD225310B1QZ</t>
  </si>
  <si>
    <t>193000.00</t>
  </si>
  <si>
    <t>TZS 25381462.28</t>
  </si>
  <si>
    <t>101 - NMB Head Office - Cash Deposit Agency banking - 0611 16 45 06 agency @21210075515@TPS900 Trx ID PS1969682846  Ter ID 2125116934   Description ambwene!! From KNGKONG INTERNATIONAL CO LTD =&gt; DANIEL LESALE LUKUMAI</t>
  </si>
  <si>
    <t>101AGD125310A704</t>
  </si>
  <si>
    <t>TZS 25405962.28</t>
  </si>
  <si>
    <t>212 - Kibaha - Funds Transfer  - 06 11 17 04 06 FUND-TRANSFER NMBMobileProd null!! From FELIX JELEMIA MWALUGALA =&gt; KNGKONG INTERNATIONAL CO LTD</t>
  </si>
  <si>
    <t>212FTM2253101016</t>
  </si>
  <si>
    <t>TZS 25715962.28</t>
  </si>
  <si>
    <t>225 - Mlimani City - Outgoing Funds Transfer - Sender's Ref  C4RV7UC06O KNGKONG INTERNATIONAL CO LTD to GOODWILL (TANZANIA) CERAMIC CO LTD =&gt; Remittance Info  purchase</t>
  </si>
  <si>
    <t>225IBFT253100545</t>
  </si>
  <si>
    <t>25400000.00</t>
  </si>
  <si>
    <t>TZS 315962.28</t>
  </si>
  <si>
    <t>417 - Madaraka - Funds Transfer  - 06 11 17 30 50 FUND-TRANSFER NMBMobileProd null!! From OMARCH, GEOFREY NGOYA =&gt; KNGKONG INTERNATIONAL CO LTD</t>
  </si>
  <si>
    <t>417FTM3253100014</t>
  </si>
  <si>
    <t>555500.00</t>
  </si>
  <si>
    <t>TZS 871462.28</t>
  </si>
  <si>
    <t>235 - Tegeta - Funds Transfer  - 06 11 17 46 33 FUND-TRANSFER NMBMobileProd Malipo ya Tiles!! From ALLY OMARI SALIMU =&gt; KNGKONG INTERNATIONAL CO LTD</t>
  </si>
  <si>
    <t>235FTM4253100548</t>
  </si>
  <si>
    <t>TZS 2146462.28</t>
  </si>
  <si>
    <t>101 - NMB Head Office - TIPS Payments - Ref  003-19a59a82d4314bb8 Received payment from 0150465007500 (MARKI AROBOGASTI TARIMO) on 06.11.2025 17 53 08!! From BOT TIPS CLEARING ACCOUNT =&gt; KNGKONG INTERNATIONAL CO LTD</t>
  </si>
  <si>
    <t>101TPFT25310A3NY</t>
  </si>
  <si>
    <t>5395393.00</t>
  </si>
  <si>
    <t>TZS 7541855.28</t>
  </si>
  <si>
    <t>101 - NMB Head Office - Cash Deposit Agency banking - 0611 19 32 04 agency @60410018706@TPS900 Trx ID PS1970071591  Ter ID 6045106713   Description agness!! From KNGKONG INTERNATIONAL CO LTD =&gt; ALEX ALFEYO MBILINYI</t>
  </si>
  <si>
    <t>101AGD325310C0ZX</t>
  </si>
  <si>
    <t>TZS 8076855.28</t>
  </si>
  <si>
    <t>225 - Mlimani City - Outgoing Funds Transfer - Sender's Ref  HTA5S0XNGE KNGKONG INTERNATIONAL CO LTD to JUMA YAHYA ABDUL =&gt; Remittance Info  PURCHASE</t>
  </si>
  <si>
    <t>225IBFT253101051</t>
  </si>
  <si>
    <t>TZS 7641255.28</t>
  </si>
  <si>
    <t>225 - Mlimani City - Outgoing Funds Transfer - Sender's Ref  HL1HG513T3 =&gt; Ultimate Beneficiary  /015C0012RPB00 * REROSTISECURITYCOMPANYLIMITED =&gt; Remittance Info  Security</t>
  </si>
  <si>
    <t>225IBOT253101027</t>
  </si>
  <si>
    <t>TZS 7291255.28</t>
  </si>
  <si>
    <t>225 - Mlimani City - Commission on Funds Transfer - Sender's Ref  HL1HG513T3 =&gt; Ultimate Beneficiary  /015C0012RPB00 * REROSTISECURITYCOMPANYLIMITED =&gt; Remittance Info  Security</t>
  </si>
  <si>
    <t>TZS 7289560.36</t>
  </si>
  <si>
    <t>225 - Mlimani City - VAT Payable on Comm and Fees - Sender's Ref  HL1HG513T3 =&gt; Ultimate Beneficiary  /015C0012RPB00 * REROSTISECURITYCOMPANYLIMITED =&gt; Remittance Info  Security</t>
  </si>
  <si>
    <t>TZS 7289255.28</t>
  </si>
  <si>
    <t>101 - NMB Head Office - TIPS Payments - Ref  501-25292665892973 Received payment from 25571193798 (ALUMINIUM.   PROFILE) on 06.11.2025 20 14 39!! From BOT TIPS CLEARING ACCOUNT =&gt; KNGKONG INTERNATIONAL CO LTD</t>
  </si>
  <si>
    <t>101TPFT25310A73H</t>
  </si>
  <si>
    <t>21250.00</t>
  </si>
  <si>
    <t>TZS 7310505.28</t>
  </si>
  <si>
    <t>101 - NMB Head Office - Cash Deposit Agency banking - 0711 09 05 41 agency @50110008776@Trx ID PS1970398119  Ter ID 501525876   Description PANCRAS  !! From KNGKONG INTERNATIONAL CO LTD =&gt; BENJAMIN ABRAHAM KIVUYO</t>
  </si>
  <si>
    <t>101AGD2253113048</t>
  </si>
  <si>
    <t>TZS 7401505.28</t>
  </si>
  <si>
    <t>101 - NMB Head Office - TIPS Payments - Ref  047-X92ADFAD2CF2D Received payment from 3009111754775 (GEOFREY ABELY NDUNDULU) on 07.11.2025 09 23 36!! From BOT TIPS CLEARING ACCOUNT =&gt; KNGKONG INTERNATIONAL CO LTD</t>
  </si>
  <si>
    <t>101TPFT253111681</t>
  </si>
  <si>
    <t>TZS 7515505.28</t>
  </si>
  <si>
    <t>101 - NMB Head Office - Cash Deposit Agency banking - 0711 09 25 53 agency @21210085514@TPS900 Trx ID PS1970434577  Ter ID 2125135768   Description emiliana!! From KNGKONG INTERNATIONAL CO LTD =&gt; REGINALD MLACHA PIUS</t>
  </si>
  <si>
    <t>101AGD3253112567</t>
  </si>
  <si>
    <t>2419200.00</t>
  </si>
  <si>
    <t>TZS 9934705.28</t>
  </si>
  <si>
    <t>101 - NMB Head Office - TIPS Payments - Ref  003-19a5cfdc52966ad5 Received payment from 0152237824800 (GEOFREY ABELLY NDUNDULU) on 07.11.2025 09 26 28!! From BOT TIPS CLEARING ACCOUNT =&gt; KNGKONG INTERNATIONAL CO LTD</t>
  </si>
  <si>
    <t>101TPFT253111725</t>
  </si>
  <si>
    <t>TZS 10534705.28</t>
  </si>
  <si>
    <t>101 - NMB Head Office - TIPS Payments - Ref  047-XB0602AD3D4D4 Received payment from 3009111754775 (GEOFREY ABELY NDUNDULU) on 07.11.2025 09 52 08!! From BOT TIPS CLEARING ACCOUNT =&gt; KNGKONG INTERNATIONAL CO LTD</t>
  </si>
  <si>
    <t>101TPFT253113067</t>
  </si>
  <si>
    <t>TZS 11354705.28</t>
  </si>
  <si>
    <t>101 - NMB Head Office - TIPS Payments - Ref  003-19a5d53a3ac7e9cf Received payment from 0152597416600 (ROZINA AROBOGAST TARIMO) on 07.11.2025 10 59 17!! From BOT TIPS CLEARING ACCOUNT =&gt; KNGKONG INTERNATIONAL CO LTD</t>
  </si>
  <si>
    <t>101TPFT253115155</t>
  </si>
  <si>
    <t>TZS 16354705.28</t>
  </si>
  <si>
    <t>101 - NMB Head Office - TIPS Payments - Ref  503-CK78L0TMDQ2 Received payment from 3676582 (LIPA DUBAI ALUMINIUM) on 07.11.2025 10 59 43!! From BOT TIPS CLEARING ACCOUNT =&gt; KNGKONG INTERNATIONAL CO LTD</t>
  </si>
  <si>
    <t>101TPFT253115162</t>
  </si>
  <si>
    <t>TZS 17124705.28</t>
  </si>
  <si>
    <t>101 - NMB Head Office - TIPS Payments - Ref  003-19a5d61d8589cb96 Received payment from 0152756055100 (JOVIANUS JACKSON ERASTO) on 07.11.2025 11 14 47!! From BOT TIPS CLEARING ACCOUNT =&gt; KNGKONG INTERNATIONAL CO LTD</t>
  </si>
  <si>
    <t>101TPFT253114836</t>
  </si>
  <si>
    <t>TZS 19444705.28</t>
  </si>
  <si>
    <t>101 - NMB Head Office - Cash Deposit Agency banking - 0711 11 23 10 agency @60510049135@TPS900 Trx ID PS1970675839  Ter ID 6055311328310   Description sweka!! From KNGKONG INTERNATIONAL CO LTD =&gt; THOMAS ARKADI KWEKA FLOAT A/C</t>
  </si>
  <si>
    <t>101AGD225311A39V</t>
  </si>
  <si>
    <t>357000.00</t>
  </si>
  <si>
    <t>TZS 19801705.28</t>
  </si>
  <si>
    <t>505 - Dodoma - Funds Transfer  - 07 11 11 31 16 FUND-TRANSFER NMBMobileProd Tiles!! From CHRISTIAN JOSEPH ITARA =&gt; KNGKONG INTERNATIONAL CO LTD</t>
  </si>
  <si>
    <t>505FTM2253110523</t>
  </si>
  <si>
    <t>207500.00</t>
  </si>
  <si>
    <t>TZS 20009205.28</t>
  </si>
  <si>
    <t>236 - Kurasini - Funds Transfer  - 07 11 11 34 41 FUND-TRANSFER NMBMobileProd null!! From ROZINA AROBOGAST TARIMO =&gt; KNGKONG INTERNATIONAL CO LTD</t>
  </si>
  <si>
    <t>236FTM4253110008</t>
  </si>
  <si>
    <t>TZS 24889205.28</t>
  </si>
  <si>
    <t>212 - Kibaha - Funds Transfer  - 07 11 11 50 40 FUND-TRANSFER NMBMobileProd Ununuzi wa cement !! From VERONICA SIMON KAVISHE =&gt; KNGKONG INTERNATIONAL CO LTD</t>
  </si>
  <si>
    <t>212FTM2253110528</t>
  </si>
  <si>
    <t>TZS 25089205.28</t>
  </si>
  <si>
    <t>101 - NMB Head Office - Cash Deposit Agency banking - 0711 12 54 12 agency @21210094900@TPS900 Trx ID PS1970858882  Ter ID 2125156268   Description weka!! From KNGKONG INTERNATIONAL CO LTD =&gt; PETER MELKIOR SHIRIMA</t>
  </si>
  <si>
    <t>101AGD325311A2B9</t>
  </si>
  <si>
    <t>TZS 26609205.28</t>
  </si>
  <si>
    <t>101 - NMB Head Office - Cash Deposit Agency banking - 0711 12 59 01 agency @20710084069@TPS900 Trx ID PS1970867968  Ter ID 2075121645   Description Shabani!! From KNGKONG INTERNATIONAL CO LTD =&gt; ONESPHORY ELIGI KESSY</t>
  </si>
  <si>
    <t>101AGD4253113721</t>
  </si>
  <si>
    <t>3270000.00</t>
  </si>
  <si>
    <t>TZS 29879205.28</t>
  </si>
  <si>
    <t>101 - NMB Head Office - Cash Deposit Agency banking - 0711 15 02 26 agency @52010091363@TPS900 Trx ID PS1971087744  Ter ID 5205118282   Description riziki!! From KNGKONG INTERNATIONAL CO LTD =&gt; SAFISA FRATE MGAYA</t>
  </si>
  <si>
    <t>101AGD4253115694</t>
  </si>
  <si>
    <t>3240000.00</t>
  </si>
  <si>
    <t>TZS 33119205.28</t>
  </si>
  <si>
    <t>101 - NMB Head Office - Cash Deposit Agency banking - 0711 15 05 20 agency @52010091363@TPS900 Trx ID PS1971092862  Ter ID 5205118282   Description rose!! From KNGKONG INTERNATIONAL CO LTD =&gt; SAFISA FRATE MGAYA</t>
  </si>
  <si>
    <t>101AGD325311B0DX</t>
  </si>
  <si>
    <t>TZS 36119205.28</t>
  </si>
  <si>
    <t>101 - NMB Head Office - Cash Deposit Agency banking - 0711 16 08 25 agency @52810019497@TPS900 Trx ID PS1971209094  Ter ID 5285115069   Description malipo!! From KNGKONG INTERNATIONAL CO LTD =&gt; SARAPHINA JOHN KIRARO</t>
  </si>
  <si>
    <t>101AGD225311C4DR</t>
  </si>
  <si>
    <t>TZS 36311205.28</t>
  </si>
  <si>
    <t>529 - Makole Business Centre - Funds Transfer  - 07 11 17 12 40 FUND-TRANSFER NMBMobileProd Malipo!! From MARY THADEUS MASSAWE =&gt; KNGKONG INTERNATIONAL CO LTD</t>
  </si>
  <si>
    <t>529FTM4253110010</t>
  </si>
  <si>
    <t>2295500.00</t>
  </si>
  <si>
    <t>TZS 38606705.28</t>
  </si>
  <si>
    <t>991761111329</t>
  </si>
  <si>
    <t>225 - Mlimani City - Utility Payments - 25-11-07 18 07 25 IB GEPG_PAY 991761111329 Phone Number 255765187929 Name KINGKONG INTERNATIONAL LIMITED| GWX101829647197!991761111329! From KNGKONG INTERNATIONAL CO LTD =&gt; WORKERS COMPENSATION FUND</t>
  </si>
  <si>
    <t>225UTLP253110255</t>
  </si>
  <si>
    <t>TZS 38589705.28</t>
  </si>
  <si>
    <t>995531790680</t>
  </si>
  <si>
    <t>225 - Mlimani City - Utility Payments - 25-11-07 18 08 17 IB GEPG_PAY 995531790680 Phone Number 255765187929 Name KINGKONG INTERNATIONAL COMPANY LIMITED| GWX101829647791!995531790680! From KNGKONG INTERNATIONAL CO LTD =&gt; NSSF NYERERE BRIGDE</t>
  </si>
  <si>
    <t>225UTLP253110257</t>
  </si>
  <si>
    <t>TZS 37909705.28</t>
  </si>
  <si>
    <t>9984124426276</t>
  </si>
  <si>
    <t>225 - Mlimani City - Utility Payments - 25-11-07 18 09 00 IB GEPG_PAY 9984124426276 Phone Number 255792478455 Name KINGKONG INTERNATIONAL COMPANY LIMITED| GWX101829649239!9984124426276! From KNGKONG INTERNATIONAL CO LTD =&gt; Comm for Domestic</t>
  </si>
  <si>
    <t>225UTLP253110856</t>
  </si>
  <si>
    <t>TZS 37770705.28</t>
  </si>
  <si>
    <t>225 - Mlimani City - Outgoing Funds Transfer - Sender's Ref  LZGM4K9WDX KNGKONG INTERNATIONAL CO LTD to GOODWILL (TANZANIA) CERAMIC CO LTD =&gt; Remittance Info  PURCHASE</t>
  </si>
  <si>
    <t>225IBFT253110553</t>
  </si>
  <si>
    <t>TZS 770705.28</t>
  </si>
  <si>
    <t>212 - Kibaha - Journal Posting-Miscellaneous  - OnUs Credit - @MALIPO ROZINA AROBOGAST TARIMO</t>
  </si>
  <si>
    <t>212ok5c253110001</t>
  </si>
  <si>
    <t>TZS 26770705.28</t>
  </si>
  <si>
    <t>101 - NMB Head Office - Cash Deposit Agency banking - 0711 19 56 19 agency @53010020709@TPS900 Trx ID PS1971699725  Ter ID 5305469454059   Description agnes Peter!! From KNGKONG INTERNATIONAL CO LTD =&gt; KIYUMBU BAKARI KIYUMBU</t>
  </si>
  <si>
    <t>101AGD225311E7H0</t>
  </si>
  <si>
    <t>TZS 27170705.28</t>
  </si>
  <si>
    <t>225 - Mlimani City - Outgoing Funds Transfer - Sender's Ref  IULQWXGYTZ KNGKONG INTERNATIONAL CO LTD to GOODWILL (TANZANIA) CERAMIC CO LTD =&gt; Remittance Info  PURCHASE</t>
  </si>
  <si>
    <t>225IBFT253110048</t>
  </si>
  <si>
    <t>TZS 170705.28</t>
  </si>
  <si>
    <t>101 - NMB Head Office - TIPS Payments - Ref  501-25592176659208 Received payment from 25571193798 (ALUMINIUM.   PROFILE) on 07.11.2025 21 34 09!! From BOT TIPS CLEARING ACCOUNT =&gt; KNGKONG INTERNATIONAL CO LTD</t>
  </si>
  <si>
    <t>101TPFT25311B2O7</t>
  </si>
  <si>
    <t>TZS 350705.28</t>
  </si>
  <si>
    <t>101 - NMB Head Office - TIPS Payments - Ref  501-25192176792068 Received payment from 25571193798 (ALUMINIUM.   PROFILE) on 07.11.2025 21 50 46!! From BOT TIPS CLEARING ACCOUNT =&gt; KNGKONG INTERNATIONAL CO LTD</t>
  </si>
  <si>
    <t>101TPFT25311B2UW</t>
  </si>
  <si>
    <t>TZS 958705.28</t>
  </si>
  <si>
    <t>223 - Nmb House - Funds Transfer  - 08 11 10 35 41 FUND-TRANSFER NMBMobileProd null!! From GODWIN EDWARD MBOYA =&gt; KNGKONG INTERNATIONAL CO LTD</t>
  </si>
  <si>
    <t>223FTM3253120506</t>
  </si>
  <si>
    <t>TZS 1396705.28</t>
  </si>
  <si>
    <t>406 - Tarakea - Funds Transfer  - 08 11 10 57 46 FUND-TRANSFER NMBMobileProd Riziki!! From FORTUNATA BALTAZAR SHAO =&gt; KNGKONG INTERNATIONAL CO LTD</t>
  </si>
  <si>
    <t>406FTM4253120502</t>
  </si>
  <si>
    <t>TZS 2996705.28</t>
  </si>
  <si>
    <t>101 - NMB Head Office - TIPS Payments - Ref  501-25659143384021 Received payment from 25571193798 (ALUMINIUM.   PROFILE) on 08.11.2025 12 22 02!! From BOT TIPS CLEARING ACCOUNT =&gt; KNGKONG INTERNATIONAL CO LTD</t>
  </si>
  <si>
    <t>101TPFT253128120</t>
  </si>
  <si>
    <t>TZS 3052705.28</t>
  </si>
  <si>
    <t>212 - Kibaha - Funds Transfer  - 08 11 12 38 13 FUND-TRANSFER NMBMobileProd null!! From CHRISTONE TITUS KILAVE =&gt; KNGKONG INTERNATIONAL CO LTD</t>
  </si>
  <si>
    <t>212FTM4253120018</t>
  </si>
  <si>
    <t>TZS 8052705.28</t>
  </si>
  <si>
    <t>212 - Kibaha - Funds Transfer  - 08 11 12 38 59 FUND-TRANSFER NMBMobileProd null!! From KENNY OSCAR GAMBI =&gt; KNGKONG INTERNATIONAL CO LTD</t>
  </si>
  <si>
    <t>212FTM2253120040</t>
  </si>
  <si>
    <t>TZS 8154705.28</t>
  </si>
  <si>
    <t>505 - Dodoma - Funds Transfer  - 08 11 12 40 27 FUND-TRANSFER NMBMobileProd Tiles!! From CHRISTIAN JOSEPH ITARA =&gt; KNGKONG INTERNATIONAL CO LTD</t>
  </si>
  <si>
    <t>505FTM2253120042</t>
  </si>
  <si>
    <t>TZS 8301705.28</t>
  </si>
  <si>
    <t>101 - NMB Head Office - TIPS Payments - Ref  004-TP64079552 Received payment from 0974489001 (ENEJA JOHN MWAKANYAMALE) on 08.11.2025 14 38 59!! From BOT TIPS CLEARING ACCOUNT =&gt; KNGKONG INTERNATIONAL CO LTD</t>
  </si>
  <si>
    <t>101TPFT25312A23P</t>
  </si>
  <si>
    <t>1312000.00</t>
  </si>
  <si>
    <t>TZS 9613705.28</t>
  </si>
  <si>
    <t>101 - NMB Head Office - Cash Deposit Agency banking - 0811 16 30 40 agency @61010123182@TPS900 Trx ID PS1972737536  Ter ID 6105158220   Description KARITAS KYANDO!! From KNGKONG INTERNATIONAL CO LTD =&gt; DIPIKESSY ENTERPRISES</t>
  </si>
  <si>
    <t>101AGD5253123026</t>
  </si>
  <si>
    <t>12941000.00</t>
  </si>
  <si>
    <t>TZS 22554705.28</t>
  </si>
  <si>
    <t>201 - Bank House - Funds Transfer  - 08 11 16 53 12 FUND-TRANSFER NMBMobileProd Malipo ya Tiles ya Mwisho!! From SELEMAN MUSSA MWAMBA =&gt; KNGKONG INTERNATIONAL CO LTD</t>
  </si>
  <si>
    <t>201FTM2253120630</t>
  </si>
  <si>
    <t>TZS 22768705.28</t>
  </si>
  <si>
    <t>230 - Airport - Funds Transfer  - 08 11 17 33 15 FUND-TRANSFER NMBMobileProd null!! From MWINGAMLO, IDDY YUSUPH =&gt; KNGKONG INTERNATIONAL CO LTD</t>
  </si>
  <si>
    <t>230FTM2253120526</t>
  </si>
  <si>
    <t>TZS 23064705.28</t>
  </si>
  <si>
    <t>101 - NMB Head Office - TIPS Payments - Ref  003-19a6405bca421afc Received payment from 0150884208600 (MWAMKO EXPERTS CONSTRUCTI) on 08.11.2025 18 11 31!! From BOT TIPS CLEARING ACCOUNT =&gt; KNGKONG INTERNATIONAL CO LTD</t>
  </si>
  <si>
    <t>101TPFT25312A682</t>
  </si>
  <si>
    <t>TZS 23114705.28</t>
  </si>
  <si>
    <t>101 - NMB Head Office - Cash Deposit Agency banking - 0811 19 35 46 agency @53010000270@TPS900 Trx ID PS1973103861  Ter ID 5305469468238   Description agnes peter!! From KNGKONG INTERNATIONAL CO LTD =&gt; KIYUMBU BAKARI KIYUMBU</t>
  </si>
  <si>
    <t>101AGD325312C32P</t>
  </si>
  <si>
    <t>TZS 25024705.28</t>
  </si>
  <si>
    <t>101 - NMB Head Office - TIPS Payments - Ref  501-25259147255466 Received payment from 25571193798 (ALUMINIUM.   PROFILE) on 08.11.2025 19 58 50!! From BOT TIPS CLEARING ACCOUNT =&gt; KNGKONG INTERNATIONAL CO LTD</t>
  </si>
  <si>
    <t>101TPFT25312B0I5</t>
  </si>
  <si>
    <t>79400.00</t>
  </si>
  <si>
    <t>TZS 25104105.28</t>
  </si>
  <si>
    <t>101 - NMB Head Office - TIPS Payments - Ref  501-25692185614018 Received payment from 25571193798 (ALUMINIUM.   PROFILE) on 08.11.2025 20 05 28!! From BOT TIPS CLEARING ACCOUNT =&gt; KNGKONG INTERNATIONAL CO LTD</t>
  </si>
  <si>
    <t>101TPFT25312B0T5</t>
  </si>
  <si>
    <t>425250.00</t>
  </si>
  <si>
    <t>TZS 25529355.28</t>
  </si>
  <si>
    <t>225 - Mlimani City - Outgoing Funds Transfer - Sender's Ref  RIWY4R5ASQ KNGKONG INTERNATIONAL CO LTD to GOODWILL (TANZANIA) CERAMIC CO LTD =&gt; Remittance Info  purchase</t>
  </si>
  <si>
    <t>225IBFT253120543</t>
  </si>
  <si>
    <t>TZS 529355.28</t>
  </si>
  <si>
    <t>101 - NMB Head Office - TIPS Payments - Ref  501-25559148796736 Received payment from 25571193798 (ALUMINIUM.   PROFILE) on 08.11.2025 20 37 02!! From BOT TIPS CLEARING ACCOUNT =&gt; KNGKONG INTERNATIONAL CO LTD</t>
  </si>
  <si>
    <t>101TPFT25312B1K9</t>
  </si>
  <si>
    <t>TZS 601855.28</t>
  </si>
  <si>
    <t>101 - NMB Head Office - TIPS Payments - Ref  501-25484751761029 Received payment from 25571193798 (ALUMINIUM.   PROFILE) on 08.11.2025 20 38 06!! From BOT TIPS CLEARING ACCOUNT =&gt; KNGKONG INTERNATIONAL CO LTD</t>
  </si>
  <si>
    <t>101TPFT25312B1KL</t>
  </si>
  <si>
    <t>79000.00</t>
  </si>
  <si>
    <t>TZS 680855.28</t>
  </si>
  <si>
    <t>101 - NMB Head Office - Cash Deposit Agency banking - 0911 12 58 59 agency @21210071288@TPS900 Trx ID PS1973615285  Ter ID 2125115329   Description Emanuel!! From KNGKONG INTERNATIONAL CO LTD =&gt; TWALIBU OMARY MUANDA</t>
  </si>
  <si>
    <t>101AGD3253135720</t>
  </si>
  <si>
    <t>TZS 1235855.28</t>
  </si>
  <si>
    <t>101 - NMB Head Office - TIPS Payments - Ref  501-25359158189281 Received payment from 25571193798 (ALUMINIUM.   PROFILE) on 09.11.2025 23 06 46!! From BOT TIPS CLEARING ACCOUNT =&gt; KNGKONG INTERNATIONAL CO LTD</t>
  </si>
  <si>
    <t>101TPFT25313A41Z</t>
  </si>
  <si>
    <t>1612250.00</t>
  </si>
  <si>
    <t>TZS 2848105.28</t>
  </si>
  <si>
    <t>713 - Mtwara Business Centre - Outgoing Funds Transfer - Sender's Ref  JCF2IO7R8V XINGHAO GROUP CO.LIMITED to KNGKONG INTERNATIONAL CO LTD =&gt; Remittance Info  BUY TEMPLATES</t>
  </si>
  <si>
    <t>713IBFT253140001</t>
  </si>
  <si>
    <t>TZS 3048105.28</t>
  </si>
  <si>
    <t>505 - Dodoma - Funds Transfer  - 10 11 08 34 10 FUND-TRANSFER NMBMobileProd Tiles!! From CHRISTIAN JOSEPH ITARA =&gt; KNGKONG INTERNATIONAL CO LTD</t>
  </si>
  <si>
    <t>505FTM3253140011</t>
  </si>
  <si>
    <t>672000.00</t>
  </si>
  <si>
    <t>TZS 3720105.28</t>
  </si>
  <si>
    <t>225 - Mlimani City - Outgoing Funds Transfer - Sender's Ref  0HKO1BPITO =&gt; Ultimate Beneficiary  /0150833176400 * JEEYOO SANITARY CO LTD =&gt; Remittance Info  PURCHASE</t>
  </si>
  <si>
    <t>225IBOT253140503</t>
  </si>
  <si>
    <t>TZS 3657105.28</t>
  </si>
  <si>
    <t>225 - Mlimani City - Commission on Funds Transfer - Sender's Ref  0HKO1BPITO =&gt; Ultimate Beneficiary  /0150833176400 * JEEYOO SANITARY CO LTD =&gt; Remittance Info  PURCHASE</t>
  </si>
  <si>
    <t>TZS 3655410.36</t>
  </si>
  <si>
    <t>225 - Mlimani City - VAT Payable on Comm and Fees - Sender's Ref  0HKO1BPITO =&gt; Ultimate Beneficiary  /0150833176400 * JEEYOO SANITARY CO LTD =&gt; Remittance Info  PURCHASE</t>
  </si>
  <si>
    <t>TZS 3655105.28</t>
  </si>
  <si>
    <t>205 - Magomeni - Funds Transfer  - 10 11 11 18 20 FUND-TRANSFER NMBMobileProd null!! From MASABOH KISHIWA YOSHUA =&gt; KNGKONG INTERNATIONAL CO LTD</t>
  </si>
  <si>
    <t>205FTM2253140510</t>
  </si>
  <si>
    <t>197000.00</t>
  </si>
  <si>
    <t>TZS 3852105.28</t>
  </si>
  <si>
    <t>101 - NMB Head Office - Incoming Funds Transfer - Sender's Ref  TZ1OL251110025K5 =&gt; Ordering Customer  0108020697500 * SINOHYDRO CORPORATION LIMITED =&gt; Remittance Info  OTHERS</t>
  </si>
  <si>
    <t>101FTIT253146115</t>
  </si>
  <si>
    <t>TZS 35852105.28</t>
  </si>
  <si>
    <t>101 - NMB Head Office - TIPS Payments - Ref  501-25504254518505 Received payment from 255712581721 (SAID MWAKILO) on 10.11.2025 17 19 22!! From BOT TIPS CLEARING ACCOUNT =&gt; KNGKONG INTERNATIONAL CO LTD</t>
  </si>
  <si>
    <t>101TPFT25314A56N</t>
  </si>
  <si>
    <t>TZS 36552105.28</t>
  </si>
  <si>
    <t>101 - NMB Head Office - TIPS Payments - Ref  501-25259165671446 Received payment from 25571193798 (ALUMINIUM.   PROFILE) on 10.11.2025 18 49 36!! From BOT TIPS CLEARING ACCOUNT =&gt; KNGKONG INTERNATIONAL CO LTD</t>
  </si>
  <si>
    <t>101TPFT25314A6YP</t>
  </si>
  <si>
    <t>1407600.00</t>
  </si>
  <si>
    <t>TZS 37959705.28</t>
  </si>
  <si>
    <t>101 - NMB Head Office - TIPS Payments - Ref  501-25892102821378 Received payment from 25571193798 (ALUMINIUM.   PROFILE) on 10.11.2025 18 51 38!! From BOT TIPS CLEARING ACCOUNT =&gt; KNGKONG INTERNATIONAL CO LTD</t>
  </si>
  <si>
    <t>101TPFT25314A702</t>
  </si>
  <si>
    <t>TZS 38194705.28</t>
  </si>
  <si>
    <t>101 - NMB Head Office - TIPS Payments - Ref  501-25259165665171 Received payment from 25571193798 (ALUMINIUM.   PROFILE) on 10.11.2025 18 59 59!! From BOT TIPS CLEARING ACCOUNT =&gt; KNGKONG INTERNATIONAL CO LTD</t>
  </si>
  <si>
    <t>101TPFT25314A745</t>
  </si>
  <si>
    <t>112500.00</t>
  </si>
  <si>
    <t>TZS 38307205.28</t>
  </si>
  <si>
    <t>101 - NMB Head Office - TIPS Payments - Ref  501-25404255654105 Received payment from 25571193798 (ALUMINIUM.   PROFILE) on 10.11.2025 19 00 54!! From BOT TIPS CLEARING ACCOUNT =&gt; KNGKONG INTERNATIONAL CO LTD</t>
  </si>
  <si>
    <t>101TPFT25314A74L</t>
  </si>
  <si>
    <t>TZS 38436205.28</t>
  </si>
  <si>
    <t>101 - NMB Head Office - TIPS Payments - Ref  501-25504255680325 Received payment from 25571193798 (ALUMINIUM.   PROFILE) on 10.11.2025 19 03 00!! From BOT TIPS CLEARING ACCOUNT =&gt; KNGKONG INTERNATIONAL CO LTD</t>
  </si>
  <si>
    <t>101TPFT25314A7D4</t>
  </si>
  <si>
    <t>TZS 38478205.28</t>
  </si>
  <si>
    <t>101 - NMB Head Office - TIPS Payments - Ref  501-25804255714485 Received payment from 25571193798 (ALUMINIUM.   PROFILE) on 10.11.2025 19 09 14!! From BOT TIPS CLEARING ACCOUNT =&gt; KNGKONG INTERNATIONAL CO LTD</t>
  </si>
  <si>
    <t>101TPFT25314A794</t>
  </si>
  <si>
    <t>161500.00</t>
  </si>
  <si>
    <t>TZS 38639705.28</t>
  </si>
  <si>
    <t>251 - Mbezi Luis - Outgoing Funds Transfer - Sender's Ref  0SQREXERVM UPEL  COMPANY  LIMITED to KNGKONG INTERNATIONAL CO LTD =&gt; Remittance Info  ALUMINUM PAYMENT</t>
  </si>
  <si>
    <t>251IBFT253140007</t>
  </si>
  <si>
    <t>TZS 40319705.28</t>
  </si>
  <si>
    <t>101 - NMB Head Office - TIPS Payments - Ref  501-25990301843797 Received payment from 25571193798 (ALUMINIUM.   PROFILE) on 10.11.2025 20 18 05!! From BOT TIPS CLEARING ACCOUNT =&gt; KNGKONG INTERNATIONAL CO LTD</t>
  </si>
  <si>
    <t>101TPFT25314B19M</t>
  </si>
  <si>
    <t>TZS 40364705.28</t>
  </si>
  <si>
    <t>403 - Nelson Mandela - Funds Transfer  - 11 11 09 00 47 FUND-TRANSFER NMBMobileProd null!! From FIDELIS SILVANUS MUSHI =&gt; KNGKONG INTERNATIONAL CO LTD</t>
  </si>
  <si>
    <t>403FTM2253150520</t>
  </si>
  <si>
    <t>88000.00</t>
  </si>
  <si>
    <t>TZS 40452705.28</t>
  </si>
  <si>
    <t>101 - NMB Head Office - TIPS Payments - Ref  003-19a71c2706d92906 Received payment from 0152756055100 (JOVIANUS JACKSON ERASTO) on 11.11.2025 10 12 42!! From BOT TIPS CLEARING ACCOUNT =&gt; KNGKONG INTERNATIONAL CO LTD</t>
  </si>
  <si>
    <t>101TPFT253153900</t>
  </si>
  <si>
    <t>1008000.00</t>
  </si>
  <si>
    <t>TZS 41460705.28</t>
  </si>
  <si>
    <t>212 - Kibaha - Funds Transfer  - 11 11 10 54 09 FUND-TRANSFER NMBMobileProd null!! From KENNY OSCAR GAMBI =&gt; KNGKONG INTERNATIONAL CO LTD</t>
  </si>
  <si>
    <t>212FTM2253150026</t>
  </si>
  <si>
    <t>TZS 41698705.28</t>
  </si>
  <si>
    <t>998355248688</t>
  </si>
  <si>
    <t>225 - Mlimani City - Utility Payments - 25-11-11 10 56 41 IB GEPG_PAY 998355248688 Phone Number  Name KINGKONG INTERNATIONAL COMPANY LIMITED| GWX101834014472!998355248688! From KNGKONG INTERNATIONAL CO LTD =&gt; Comm for Customs and Excise - G</t>
  </si>
  <si>
    <t>225UTLP253150646</t>
  </si>
  <si>
    <t>7271835.00</t>
  </si>
  <si>
    <t>TZS 34426870.28</t>
  </si>
  <si>
    <t>998355281217</t>
  </si>
  <si>
    <t>225 - Mlimani City - Utility Payments - 25-11-11 10 59 53 IB GEPG_PAY 998355281217 Phone Number  Name KINGKONG INTERNATIONAL COMPANY LIMITED| GWX101834019916!998355281217! From KNGKONG INTERNATIONAL CO LTD =&gt; Comm for Customs and Excise - G</t>
  </si>
  <si>
    <t>225UTLP253150647</t>
  </si>
  <si>
    <t>18337945.00</t>
  </si>
  <si>
    <t>TZS 16088925.28</t>
  </si>
  <si>
    <t>991193799545</t>
  </si>
  <si>
    <t>225 - Mlimani City - Utility Payments - 25-11-11 11 04 17 IB GEPG_PAY 991193799545 Phone Number  Name KINGKONG INTERNATIONAL COMPANY LIMITED| GWX101834025281!991193799545! From KNGKONG INTERNATIONAL CO LTD =&gt; TANZANIA PORTS AUTHORITY</t>
  </si>
  <si>
    <t>225UTLP253150660</t>
  </si>
  <si>
    <t>1356174.47</t>
  </si>
  <si>
    <t>TZS 14732750.81</t>
  </si>
  <si>
    <t>101 - NMB Head Office - Cash Deposit Agency banking - 1111 13 37 27 agency @50510114987@TPS900 Trx ID PS1976629369  Ter ID 5055135647   Description King kong!! From KNGKONG INTERNATIONAL CO LTD =&gt; RASULI MUSA ABEID</t>
  </si>
  <si>
    <t>101AGD225315B3YV</t>
  </si>
  <si>
    <t>TZS 15152750.81</t>
  </si>
  <si>
    <t>517 - Mazengo - Funds Transfer  - 11 11 13 56 25 FUND-TRANSFER NMBMobileProd Manunuzi !! From FRED COSI MIHO =&gt; KNGKONG INTERNATIONAL CO LTD</t>
  </si>
  <si>
    <t>517FTM4253150519</t>
  </si>
  <si>
    <t>TZS 17252750.81</t>
  </si>
  <si>
    <t>101 - NMB Head Office - TIPS Payments - Ref  003-19a729f158ec5818 Received payment from 0152001E0YJ00 (DAVID BAHATI NTAKILA) on 11.11.2025 14 13 43!! From BOT TIPS CLEARING ACCOUNT =&gt; KNGKONG INTERNATIONAL CO LTD</t>
  </si>
  <si>
    <t>101TPFT25315A0OZ</t>
  </si>
  <si>
    <t>TZS 17277750.81</t>
  </si>
  <si>
    <t>505 - Dodoma - Funds Transfer  - 11 11 14 41 23 FUND-TRANSFER NMBMobileProd Tiles !! From CHRISTIAN JOSEPH ITARA =&gt; KNGKONG INTERNATIONAL CO LTD</t>
  </si>
  <si>
    <t>505FTM3253150521</t>
  </si>
  <si>
    <t>TZS 18012750.81</t>
  </si>
  <si>
    <t>101 - NMB Head Office - TIPS Payments - Ref  501-25892619901553 Received payment from 25571193798 (ALUMINIUM.   PROFILE) on 11.11.2025 15 36 11!! From BOT TIPS CLEARING ACCOUNT =&gt; KNGKONG INTERNATIONAL CO LTD</t>
  </si>
  <si>
    <t>101TPFT25315A2OI</t>
  </si>
  <si>
    <t>TZS 18066750.81</t>
  </si>
  <si>
    <t>101 - NMB Head Office - Cash Deposit Agency banking - 1111 17 46 56 agency @21210058703@TPS900 Trx ID PS1977082688  Ter ID 2125112873   Description Pascal!! From KNGKONG INTERNATIONAL CO LTD =&gt; NANGARA TRADERS LIMITED</t>
  </si>
  <si>
    <t>101AGD125315C39S</t>
  </si>
  <si>
    <t>TZS 18107250.81</t>
  </si>
  <si>
    <t>101 - NMB Head Office - TIPS Payments - Ref  501-25892111980758 Received payment from 25571193798 (ALUMINIUM.   PROFILE) on 11.11.2025 18 55 23!! From BOT TIPS CLEARING ACCOUNT =&gt; KNGKONG INTERNATIONAL CO LTD</t>
  </si>
  <si>
    <t>101TPFT25315A6XY</t>
  </si>
  <si>
    <t>TZS 23107250.81</t>
  </si>
  <si>
    <t>101 - NMB Head Office - TIPS Payments - Ref  501-25684787626884 Received payment from 25571193798 (ALUMINIUM.   PROFILE) on 11.11.2025 18 56 24!! From BOT TIPS CLEARING ACCOUNT =&gt; KNGKONG INTERNATIONAL CO LTD</t>
  </si>
  <si>
    <t>101TPFT25315A7BN</t>
  </si>
  <si>
    <t>383000.00</t>
  </si>
  <si>
    <t>TZS 23490250.81</t>
  </si>
  <si>
    <t>101 - NMB Head Office - TIPS Payments - Ref  501-25704264718965 Received payment from 25571193798 (ALUMINIUM.   PROFILE) on 11.11.2025 19 05 32!! From BOT TIPS CLEARING ACCOUNT =&gt; KNGKONG INTERNATIONAL CO LTD</t>
  </si>
  <si>
    <t>101TPFT25315B095</t>
  </si>
  <si>
    <t>81000.00</t>
  </si>
  <si>
    <t>TZS 23571250.81</t>
  </si>
  <si>
    <t>101 - NMB Head Office - TIPS Payments - Ref  501-25490319812487 Received payment from 25571193798 (ALUMINIUM.   PROFILE) on 11.11.2025 19 08 13!! From BOT TIPS CLEARING ACCOUNT =&gt; KNGKONG INTERNATIONAL CO LTD</t>
  </si>
  <si>
    <t>101TPFT25315B0AN</t>
  </si>
  <si>
    <t>14500.00</t>
  </si>
  <si>
    <t>TZS 23585750.81</t>
  </si>
  <si>
    <t>101 - NMB Head Office - TIPS Payments - Ref  501-25492611097543 Received payment from 25571193798 (ALUMINIUM.   PROFILE) on 11.11.2025 19 09 14!! From BOT TIPS CLEARING ACCOUNT =&gt; KNGKONG INTERNATIONAL CO LTD</t>
  </si>
  <si>
    <t>101TPFT25315A7I0</t>
  </si>
  <si>
    <t>TZS 23592750.81</t>
  </si>
  <si>
    <t>225 - Mlimani City - Outgoing Funds Transfer - Sender's Ref  A9JCGOG8WU =&gt; Ultimate Beneficiary  /0150633382600 * LUNA TRADING AND LOGISTICS LTD =&gt; Remittance Info  ICD CHARGE</t>
  </si>
  <si>
    <t>225IBOT253150544</t>
  </si>
  <si>
    <t>1437900.80</t>
  </si>
  <si>
    <t>TZS 22154850.01</t>
  </si>
  <si>
    <t>225 - Mlimani City - Commission on Funds Transfer - Sender's Ref  A9JCGOG8WU =&gt; Ultimate Beneficiary  /0150633382600 * LUNA TRADING AND LOGISTICS LTD =&gt; Remittance Info  ICD CHARGE</t>
  </si>
  <si>
    <t>TZS 22153155.09</t>
  </si>
  <si>
    <t>225 - Mlimani City - VAT Payable on Comm and Fees - Sender's Ref  A9JCGOG8WU =&gt; Ultimate Beneficiary  /0150633382600 * LUNA TRADING AND LOGISTICS LTD =&gt; Remittance Info  ICD CHARGE</t>
  </si>
  <si>
    <t>TZS 22152850.01</t>
  </si>
  <si>
    <t>101 - NMB Head Office - Cash Deposit Agency banking - 1211 09 10 54 agency @80110056236@TPS900 Trx ID PS1977652988  Ter ID 8015173692   Description kenny gambi!! From KNGKONG INTERNATIONAL CO LTD =&gt; MWANAFURAHA TWAHIRI SHABANI</t>
  </si>
  <si>
    <t>101AGD2253163868</t>
  </si>
  <si>
    <t>TZS 22233850.01</t>
  </si>
  <si>
    <t>237 - Ubungo - Funds Transfer  - 12 11 10 09 08 FUND-TRANSFER NMBMobileProd null!! From ALOYCE ANTHONY BABU =&gt; KNGKONG INTERNATIONAL CO LTD</t>
  </si>
  <si>
    <t>237FTM2253160507</t>
  </si>
  <si>
    <t>TZS 22623850.01</t>
  </si>
  <si>
    <t>101 - NMB Head Office - Cash Deposit Agency banking - 1211 12 53 57 agency @21210090832@TPS900 Trx ID PS1978049689  Ter ID 2125150207   Description kipara!! From KNGKONG INTERNATIONAL CO LTD =&gt; EMMANUEL EVANCE MRINA</t>
  </si>
  <si>
    <t>101AGD325316A1OW</t>
  </si>
  <si>
    <t>TZS 24043850.01</t>
  </si>
  <si>
    <t>225 - Mlimani City - Outgoing Funds Transfer - Sender's Ref  EFV8A1K51O KNGKONG INTERNATIONAL CO LTD to GOODWILL (TANZANIA) CERAMIC CO LTD =&gt; Remittance Info  PURCHASE</t>
  </si>
  <si>
    <t>225IBFT253160033</t>
  </si>
  <si>
    <t>TZS 43850.01</t>
  </si>
  <si>
    <t>101 - NMB Head Office - TIPS Payments - Ref  501-25584795854824 Received payment from 25571193798 (ALUMINIUM.   PROFILE) on 12.11.2025 17 43 14!! From BOT TIPS CLEARING ACCOUNT =&gt; KNGKONG INTERNATIONAL CO LTD</t>
  </si>
  <si>
    <t>101TPFT25316A4A2</t>
  </si>
  <si>
    <t>TZS 137850.01</t>
  </si>
  <si>
    <t>101 - NMB Head Office - Cash Deposit Agency banking - 1211 19 27 36 agency @61010047280@TPS900 Trx ID PS1978760046  Ter ID 610585921   Description Agaston!! From KNGKONG INTERNATIONAL CO LTD =&gt; BENI SHAYO MASOKO</t>
  </si>
  <si>
    <t>101AGD225316E075</t>
  </si>
  <si>
    <t>TZS 595850.01</t>
  </si>
  <si>
    <t>505 - Dodoma - Funds Transfer  - 13 11 08 50 09 FUND-TRANSFER NMBMobileProd Tiles!! From CHRISTIAN JOSEPH ITARA =&gt; KNGKONG INTERNATIONAL CO LTD</t>
  </si>
  <si>
    <t>505FTM2253170504</t>
  </si>
  <si>
    <t>TZS 742850.01</t>
  </si>
  <si>
    <t>101 - NMB Head Office - TIPS Payments - Ref  003-19a7c4ee233829a3 Received payment from 0152238765200 (LACKOSIA ELIGY MUSSA) on 13.11.2025 11 22 18!! From BOT TIPS CLEARING ACCOUNT =&gt; KNGKONG INTERNATIONAL CO LTD</t>
  </si>
  <si>
    <t>101TPFT253175112</t>
  </si>
  <si>
    <t>326000.00</t>
  </si>
  <si>
    <t>TZS 1068850.01</t>
  </si>
  <si>
    <t>251 - Mbezi Luis - Funds Transfer  - 13 11 12 58 22 FUND-TRANSFER NMBMobileProd null!! From JOYCE JOSEPHAT SANGA =&gt; KNGKONG INTERNATIONAL CO LTD</t>
  </si>
  <si>
    <t>251FTM2253170014</t>
  </si>
  <si>
    <t>TZS 1158850.01</t>
  </si>
  <si>
    <t>801 - Mlandizi - Outgoing Funds Transfer - Sender's Ref  G0SKPO9IO2 HONG YUAN GROUP CO LIMITED to KNGKONG INTERNATIONAL CO LTD =&gt; Remittance Info  PURCHASE</t>
  </si>
  <si>
    <t>801IBFT253170002</t>
  </si>
  <si>
    <t>1152000.00</t>
  </si>
  <si>
    <t>TZS 2310850.01</t>
  </si>
  <si>
    <t>206 - Morogoro Road - Funds Transfer  - 13 11 15 35 09 FUND-TRANSFER NMBMobileProd Manunuzi ya Tiles!! From CAROLINE JAIRUS SOBAYI =&gt; KNGKONG INTERNATIONAL CO LTD</t>
  </si>
  <si>
    <t>206FTM3253170517</t>
  </si>
  <si>
    <t>TZS 3185850.01</t>
  </si>
  <si>
    <t>101 - NMB Head Office - Cash Deposit Agency banking - 1311 16 37 43 agency @21210058703@TPS900 Trx ID PS1979906322  Ter ID 2125112873   Description pascal!! From KNGKONG INTERNATIONAL CO LTD =&gt; NANGARA TRADERS LIMITED</t>
  </si>
  <si>
    <t>101AGD225317C2OZ</t>
  </si>
  <si>
    <t>69000.00</t>
  </si>
  <si>
    <t>TZS 3254850.01</t>
  </si>
  <si>
    <t>529 - Makole Business Centre - Funds Transfer  - 13 11 16 50 24 FUND-TRANSFER NMBMobileProd Malipo!! From MARY THADEUS MASSAWE =&gt; KNGKONG INTERNATIONAL CO LTD</t>
  </si>
  <si>
    <t>529FTM2253170005</t>
  </si>
  <si>
    <t>306000.00</t>
  </si>
  <si>
    <t>TZS 3560850.01</t>
  </si>
  <si>
    <t>212 - Kibaha - Funds Transfer  - 13 11 17 44 34 FUND-TRANSFER NMBMobileProd null!! From ALLY SELEMAN KWETUMBALI =&gt; KNGKONG INTERNATIONAL CO LTD</t>
  </si>
  <si>
    <t>212FTM2253170065</t>
  </si>
  <si>
    <t>126000.00</t>
  </si>
  <si>
    <t>TZS 3686850.01</t>
  </si>
  <si>
    <t>101 - NMB Head Office - Cash Deposit Agency banking - 1311 20 26 22 agency @21010024518@TPS900 Trx ID PS1980396285  Ter ID 210555645   Description RUTABANA INVESTMENT!! From KNGKONG INTERNATIONAL CO LTD =&gt; AMON PAUL MWAIPOPO</t>
  </si>
  <si>
    <t>101AGD225317E25O</t>
  </si>
  <si>
    <t>TZS 3884850.01</t>
  </si>
  <si>
    <t>101 - NMB Head Office - TIPS Payments - Ref  501-25990348158387 Received payment from 25571193798 (ALUMINIUM.   PROFILE) on 13.11.2025 21 22 09!! From BOT TIPS CLEARING ACCOUNT =&gt; KNGKONG INTERNATIONAL CO LTD</t>
  </si>
  <si>
    <t>101TPFT25317A5CR</t>
  </si>
  <si>
    <t>372750.00</t>
  </si>
  <si>
    <t>TZS 4257600.01</t>
  </si>
  <si>
    <t>212 - Kibaha - Funds Transfer  - 14 11 10 10 07 FUND-TRANSFER NMBMobileProd null!! From FELIX JELEMIA MWALUGALA =&gt; KNGKONG INTERNATIONAL CO LTD</t>
  </si>
  <si>
    <t>212FTM4253180503</t>
  </si>
  <si>
    <t>1398400.00</t>
  </si>
  <si>
    <t>TZS 5656000.01</t>
  </si>
  <si>
    <t>101 - NMB Head Office - Cash Deposit Agency banking - 1411 10 16 33 agency @21210094900@TPS900 Trx ID PS1980748907  Ter ID 2125156268   Description VAN SHOP!! From KNGKONG INTERNATIONAL CO LTD =&gt; PETER MELKIOR SHIRIMA</t>
  </si>
  <si>
    <t>101AGD3253184632</t>
  </si>
  <si>
    <t>TZS 7176000.01</t>
  </si>
  <si>
    <t>101 - NMB Head Office - TIPS Payments - Ref  003-19a81a247fab6893 Received payment from 01J2583531700 (MALIMA NYEMAGA MASANJE) on 14.11.2025 12 11 29!! From BOT TIPS CLEARING ACCOUNT =&gt; KNGKONG INTERNATIONAL CO LTD</t>
  </si>
  <si>
    <t>101TPFT253187055</t>
  </si>
  <si>
    <t>TZS 7254000.01</t>
  </si>
  <si>
    <t>101 - NMB Head Office - TIPS Payments - Ref  003-19a82c0880e30934 Received payment from 0152756298100 (SAMWELI JOSEPH MLEKWA) on 14.11.2025 17 24 11!! From BOT TIPS CLEARING ACCOUNT =&gt; KNGKONG INTERNATIONAL CO LTD</t>
  </si>
  <si>
    <t>101TPFT25318A45A</t>
  </si>
  <si>
    <t>TZS 8739000.01</t>
  </si>
  <si>
    <t>212 - Kibaha - Funds Transfer  - 14 11 18 40 17 FUND-TRANSFER NMBMobileProd null!! From ABDALLAH HASHIM NYENDAGE =&gt; KNGKONG INTERNATIONAL CO LTD</t>
  </si>
  <si>
    <t>212FTM3253180514</t>
  </si>
  <si>
    <t>TZS 9499000.01</t>
  </si>
  <si>
    <t>225 - Mlimani City - Outgoing Funds Transfer - Sender's Ref  KCI2UXTJWT =&gt; Ultimate Beneficiary  /0150833176400 * JEEYOO SANITARY CO LTD =&gt; Remittance Info  PURCHASE</t>
  </si>
  <si>
    <t>225IBOT253180514</t>
  </si>
  <si>
    <t>987500.00</t>
  </si>
  <si>
    <t>TZS 8511500.01</t>
  </si>
  <si>
    <t>225 - Mlimani City - Commission on Funds Transfer - Sender's Ref  KCI2UXTJWT =&gt; Ultimate Beneficiary  /0150833176400 * JEEYOO SANITARY CO LTD =&gt; Remittance Info  PURCHASE</t>
  </si>
  <si>
    <t>TZS 8509805.09</t>
  </si>
  <si>
    <t>225 - Mlimani City - VAT Payable on Comm and Fees - Sender's Ref  KCI2UXTJWT =&gt; Ultimate Beneficiary  /0150833176400 * JEEYOO SANITARY CO LTD =&gt; Remittance Info  PURCHASE</t>
  </si>
  <si>
    <t>TZS 8509500.01</t>
  </si>
  <si>
    <t>226 - Msasani - Funds Transfer  - 14 11 20 50 11 FUND-TRANSFER NMBMobileProd null!! From MAGEE MAZIGE MAGEE =&gt; KNGKONG INTERNATIONAL CO LTD</t>
  </si>
  <si>
    <t>226FTM3253180019</t>
  </si>
  <si>
    <t>472500.00</t>
  </si>
  <si>
    <t>TZS 8982000.01</t>
  </si>
  <si>
    <t>101 - NMB Head Office - TIPS Payments - Ref  501-25484828994579 Received payment from 25571193798 (ALUMINIUM.   PROFILE) on 15.11.2025 10 47 49!! From BOT TIPS CLEARING ACCOUNT =&gt; KNGKONG INTERNATIONAL CO LTD</t>
  </si>
  <si>
    <t>101TPFT253194725</t>
  </si>
  <si>
    <t>TZS 9982000.01</t>
  </si>
  <si>
    <t>505 - Dodoma - Funds Transfer  - 15 11 11 39 12 FUND-TRANSFER NMBMobileProd Tiles!! From CHRISTIAN JOSEPH ITARA =&gt; KNGKONG INTERNATIONAL CO LTD</t>
  </si>
  <si>
    <t>505FTM4253190513</t>
  </si>
  <si>
    <t>1323000.00</t>
  </si>
  <si>
    <t>TZS 11305000.01</t>
  </si>
  <si>
    <t>619 - Mpanda - Cash Deposit - MADEMA COMPANY LIMITED!! From KNGKONG INTERNATIONAL CO LTD</t>
  </si>
  <si>
    <t>619CHDP253190515</t>
  </si>
  <si>
    <t>TZS 20405000.01</t>
  </si>
  <si>
    <t>201 - Bank House - Funds Transfer  - 15 11 12 53 04 FUND-TRANSFER NMBMobileProd Purchase of tiles!! From IRENE WENCY SETONGA =&gt; KNGKONG INTERNATIONAL CO LTD</t>
  </si>
  <si>
    <t>201FTM2253190585</t>
  </si>
  <si>
    <t>TZS 20505000.01</t>
  </si>
  <si>
    <t>101 - NMB Head Office - TIPS Payments - Ref  003-19a86f721bfaebc0 Received payment from 0152709833900 (NEEMA JOHN PATRICK) on 15.11.2025 13 02 18!! From BOT TIPS CLEARING ACCOUNT =&gt; KNGKONG INTERNATIONAL CO LTD</t>
  </si>
  <si>
    <t>101TPFT253198235</t>
  </si>
  <si>
    <t>2670000.00</t>
  </si>
  <si>
    <t>TZS 23175000.01</t>
  </si>
  <si>
    <t>101 - NMB Head Office - TIPS Payments - Ref  003-19a8708c907e5bce Received payment from 0152668092200 (STANSLAUS PETER KADUGALIZE) on 15.11.2025 13 21 35!! From BOT TIPS CLEARING ACCOUNT =&gt; KNGKONG INTERNATIONAL CO LTD</t>
  </si>
  <si>
    <t>101TPFT253198916</t>
  </si>
  <si>
    <t>TZS 23725000.01</t>
  </si>
  <si>
    <t>101 - NMB Head Office - Cash Deposit Agency banking - 1511 13 27 16 agency @52910003896@TPS900 Trx ID PS1982574910  Ter ID 5295123321   Description dorcas co ltd!! From KNGKONG INTERNATIONAL CO LTD =&gt; DORCAS COMPANY LIMITED</t>
  </si>
  <si>
    <t>101AGD325319A3H3</t>
  </si>
  <si>
    <t>TZS 24955000.01</t>
  </si>
  <si>
    <t>212 - Kibaha - Funds Transfer  - 15 11 15 03 20 FUND-TRANSFER NMBMobileProd null!! From KENNY OSCAR GAMBI =&gt; KNGKONG INTERNATIONAL CO LTD</t>
  </si>
  <si>
    <t>212FTM2253190057</t>
  </si>
  <si>
    <t>234000.00</t>
  </si>
  <si>
    <t>TZS 25189000.01</t>
  </si>
  <si>
    <t>101 - NMB Head Office - Cash Deposit Agency banking - 1511 15 51 55 agency @21210058703@TPS900 Trx ID PS1982806085  Ter ID 2125112873   Description Pascal!! From KNGKONG INTERNATIONAL CO LTD =&gt; NANGARA TRADERS LIMITED</t>
  </si>
  <si>
    <t>101AGD225319C0YB</t>
  </si>
  <si>
    <t>434000.00</t>
  </si>
  <si>
    <t>TZS 25623000.01</t>
  </si>
  <si>
    <t>517 - Mazengo - Funds Transfer  - 15 11 15 56 51 FUND-TRANSFER NMBMobileProd null!! From CHALLI ANDREW JOB =&gt; KNGKONG INTERNATIONAL CO LTD</t>
  </si>
  <si>
    <t>517FTM3253190529</t>
  </si>
  <si>
    <t>TZS 26273000.01</t>
  </si>
  <si>
    <t>101 - NMB Head Office - Cash Deposit Agency banking - 1511 17 21 18 agency @51710072058@TPS900 Trx ID PS1982961128  Ter ID 5175120853   Description mama kesy!! From KNGKONG INTERNATIONAL CO LTD =&gt; ESUPAT ABSALOM LAIZER</t>
  </si>
  <si>
    <t>101AGD325319B4QU</t>
  </si>
  <si>
    <t>TZS 27573000.01</t>
  </si>
  <si>
    <t>205 - Magomeni - Funds Transfer  - 15 11 17 38 25 FUND-TRANSFER NMBMobileProd null!! From RENATUS ALOYSE BAGASHE =&gt; KNGKONG INTERNATIONAL CO LTD</t>
  </si>
  <si>
    <t>205FTM2253190060</t>
  </si>
  <si>
    <t>TZS 27905000.01</t>
  </si>
  <si>
    <t>225 - Mlimani City - Outgoing Funds Transfer - Sender's Ref  MWKKX81YG7 KNGKONG INTERNATIONAL CO LTD to GOODWILL (TANZANIA) CERAMIC CO LTD =&gt; Remittance Info  PURCHASE</t>
  </si>
  <si>
    <t>225IBFT253190541</t>
  </si>
  <si>
    <t>TZS 905000.01</t>
  </si>
  <si>
    <t>101 - NMB Head Office - TIPS Payments - Ref  003-19a882fab2ef3bfe Received payment from 0152289371500 (JOYCE PATRICK JOHN) on 15.11.2025 18 43 39!! From BOT TIPS CLEARING ACCOUNT =&gt; KNGKONG INTERNATIONAL CO LTD</t>
  </si>
  <si>
    <t>101TPFT25319A5TF</t>
  </si>
  <si>
    <t>TZS 2585000.01</t>
  </si>
  <si>
    <t>101 - NMB Head Office - TIPS Payments - Ref  003-19a883f40708ba67 Received payment from 0152710795700 (SHAFI AMIRI HUSSENI) on 15.11.2025 19 00 41!! From BOT TIPS CLEARING ACCOUNT =&gt; KNGKONG INTERNATIONAL CO LTD</t>
  </si>
  <si>
    <t>101TPFT25319A5KZ</t>
  </si>
  <si>
    <t>181000.00</t>
  </si>
  <si>
    <t>TZS 2766000.01</t>
  </si>
  <si>
    <t>101 - NMB Head Office - TIPS Payments - Ref  501-25492757753853 Received payment from 25571193798 (ALUMINIUM.   PROFILE) on 15.11.2025 19 12 45!! From BOT TIPS CLEARING ACCOUNT =&gt; KNGKONG INTERNATIONAL CO LTD</t>
  </si>
  <si>
    <t>101TPFT25319A64U</t>
  </si>
  <si>
    <t>1913000.00</t>
  </si>
  <si>
    <t>TZS 4679000.01</t>
  </si>
  <si>
    <t>16  Nov 2025</t>
  </si>
  <si>
    <t>505 - Dodoma - Funds Transfer  - 15 11 20 19 13 FUND-TRANSFER NMBMobileProd null!! From JULIANA JOHN PATRICK =&gt; KNGKONG INTERNATIONAL CO LTD</t>
  </si>
  <si>
    <t>505FTM4253190546</t>
  </si>
  <si>
    <t>TZS 6739000.01</t>
  </si>
  <si>
    <t>201 - Bank House - Funds Transfer  - 16 11 13 02 06 FUND-TRANSFER NMBMobileProd Malipo awali ununuzi wa tiles 60 kwa 120 Box 160!! From SANGA, BRUNO RIGHTON =&gt; KNGKONG INTERNATIONAL CO LTD</t>
  </si>
  <si>
    <t>201FTM4253200529</t>
  </si>
  <si>
    <t>TZS 9739000.01</t>
  </si>
  <si>
    <t>101 - NMB Head Office - TIPS Payments - Ref  003-19a8c8398df1b9f7 Received payment from 0152710795700 (SHAFI AMIRI HUSSENI) on 16.11.2025 14 53 49!! From BOT TIPS CLEARING ACCOUNT =&gt; KNGKONG INTERNATIONAL CO LTD</t>
  </si>
  <si>
    <t>101TPFT253208593</t>
  </si>
  <si>
    <t>393000.00</t>
  </si>
  <si>
    <t>TZS 10132000.01</t>
  </si>
  <si>
    <t>101 - NMB Head Office - Cash Deposit Agency banking - 1611 15 20 03 agency @53010008881@TPS900 Trx ID PS1983929354  Ter ID 5305469456077   Description sophia stanley!! From KNGKONG INTERNATIONAL CO LTD =&gt; SADUNI JUMANNE RASHIDI</t>
  </si>
  <si>
    <t>101AGD3253209619</t>
  </si>
  <si>
    <t>1349000.00</t>
  </si>
  <si>
    <t>TZS 11481000.01</t>
  </si>
  <si>
    <t>101 - NMB Head Office - TIPS Payments - Ref  506-3867042988 Received payment from 255622284501 (PANCRAS PEREUS MTABAZI) on 17.11.2025 08 05 25!! From BOT TIPS CLEARING ACCOUNT =&gt; KNGKONG INTERNATIONAL CO LTD</t>
  </si>
  <si>
    <t>101TPFT253211327</t>
  </si>
  <si>
    <t>932000.00</t>
  </si>
  <si>
    <t>TZS 12413000.01</t>
  </si>
  <si>
    <t>505 - Dodoma - Funds Transfer  - 17 11 09 29 53 FUND-TRANSFER NMBMobileProd Tiles!! From CHRISTIAN JOSEPH ITARA =&gt; KNGKONG INTERNATIONAL CO LTD</t>
  </si>
  <si>
    <t>505FTM2253210510</t>
  </si>
  <si>
    <t>TZS 12623000.01</t>
  </si>
  <si>
    <t>517 - Mazengo - Funds Transfer  - 17 11 09 35 22 FUND-TRANSFER NMBMobileProd Manunuzi !! From FRED COSI MIHO =&gt; KNGKONG INTERNATIONAL CO LTD</t>
  </si>
  <si>
    <t>517FTM4253210008</t>
  </si>
  <si>
    <t>TZS 17323000.01</t>
  </si>
  <si>
    <t>212 - Kibaha - Funds Transfer  - 17 11 09 58 28 FUND-TRANSFER NMBMobileProd null!! From FURAHA MWANYALUKE  =&gt; KNGKONG INTERNATIONAL CO LTD</t>
  </si>
  <si>
    <t>212FTM3253210504</t>
  </si>
  <si>
    <t>TZS 17923000.01</t>
  </si>
  <si>
    <t>621 - Sumbawanga - Funds Transfer  - 17 11 10 27 12 FUND-TRANSFER NMBMobileProd null!! From BARTHOLOMEW PHILBERT MILLINGA =&gt; KNGKONG INTERNATIONAL CO LTD</t>
  </si>
  <si>
    <t>621FTM4253210506</t>
  </si>
  <si>
    <t>TZS 18923000.01</t>
  </si>
  <si>
    <t>226 - Msasani - Funds Transfer  - 17 11 10 40 13 FUND-TRANSFER NMBMobileProd null!! From LUCY OCTAVIAN NGOWI =&gt; KNGKONG INTERNATIONAL CO LTD</t>
  </si>
  <si>
    <t>226FTM2253210506</t>
  </si>
  <si>
    <t>TZS 19073000.01</t>
  </si>
  <si>
    <t>242 - Tandika - Funds Transfer  - 17 11 11 27 52 FUND-TRANSFER NMBMobileProd null!! From RASHID YAHAYA MASAWANGA =&gt; KNGKONG INTERNATIONAL CO LTD</t>
  </si>
  <si>
    <t>242FTM2253210514</t>
  </si>
  <si>
    <t>293000.00</t>
  </si>
  <si>
    <t>TZS 19366000.01</t>
  </si>
  <si>
    <t>529 - Makole Business Centre - Funds Transfer  - 17 11 12 06 50 FUND-TRANSFER NMBMobileProd Malipo!! From MARY THADEUS MASSAWE =&gt; KNGKONG INTERNATIONAL CO LTD</t>
  </si>
  <si>
    <t>529FTM3253210003</t>
  </si>
  <si>
    <t>553500.00</t>
  </si>
  <si>
    <t>TZS 19919500.01</t>
  </si>
  <si>
    <t>101 - NMB Head Office - Cash Deposit Agency banking - 1711 12 27 45 agency @50110007277@TPS900 Trx ID PS1985029187  Ter ID 5015188867049   Description PANCRAS!! From KNGKONG INTERNATIONAL CO LTD =&gt; BENJAMIN ABRAHAM KIVUJO</t>
  </si>
  <si>
    <t>101AGD225321B1A7</t>
  </si>
  <si>
    <t>153000.00</t>
  </si>
  <si>
    <t>TZS 20072500.01</t>
  </si>
  <si>
    <t>505 - Dodoma - Funds Transfer  - 17 11 14 06 20 FUND-TRANSFER NMBMobileProd Tiles!! From CHRISTIAN JOSEPH ITARA =&gt; KNGKONG INTERNATIONAL CO LTD</t>
  </si>
  <si>
    <t>505FTM2253210072</t>
  </si>
  <si>
    <t>351000.00</t>
  </si>
  <si>
    <t>TZS 20423500.01</t>
  </si>
  <si>
    <t>101 - NMB Head Office - TIPS Payments - Ref  003-19a91886b15deacb Received payment from 0152289371500 (JOYCE PATRICK JOHN) on 17.11.2025 14 17 11!! From BOT TIPS CLEARING ACCOUNT =&gt; KNGKONG INTERNATIONAL CO LTD</t>
  </si>
  <si>
    <t>101TPFT25321A1G7</t>
  </si>
  <si>
    <t>TZS 22943500.01</t>
  </si>
  <si>
    <t>613 - Mwanjelwa - Funds Transfer  - 17 11 14 47 29 FUND-TRANSFER NMBMobileProd Malipo!! From MATHIAS DANNY MWAKYANDO =&gt; KNGKONG INTERNATIONAL CO LTD</t>
  </si>
  <si>
    <t>613FTM3253210519</t>
  </si>
  <si>
    <t>TZS 23417500.01</t>
  </si>
  <si>
    <t>613 - Mwanjelwa - Funds Transfer  - 17 11 14 51 24 FUND-TRANSFER NMBMobileProd Malipo!! From MATHIAS DANNY MWAKYANDO =&gt; KNGKONG INTERNATIONAL CO LTD</t>
  </si>
  <si>
    <t>613FTM2253210522</t>
  </si>
  <si>
    <t>TZS 23501500.01</t>
  </si>
  <si>
    <t>101 - NMB Head Office - TIPS Payments - Ref  003-19a91e9cb3f248f2 Received payment from 01J2583531700 (MALIMA NYEMAGA MASANJE) on 17.11.2025 16 03 33!! From BOT TIPS CLEARING ACCOUNT =&gt; KNGKONG INTERNATIONAL CO LTD</t>
  </si>
  <si>
    <t>101TPFT25321A3Z6</t>
  </si>
  <si>
    <t>TZS 23753500.01</t>
  </si>
  <si>
    <t>101 - NMB Head Office - Cash Deposit Agency banking - 1711 17 16 09 agency @52910003896@TPS900 Trx ID PS1985624828  Ter ID 5295123321   Description dorcas co ltd!! From KNGKONG INTERNATIONAL CO LTD =&gt; DORCAS COMPANY LIMITED</t>
  </si>
  <si>
    <t>101AGD325321C0SU</t>
  </si>
  <si>
    <t>1640000.00</t>
  </si>
  <si>
    <t>TZS 25393500.01</t>
  </si>
  <si>
    <t>225 - Mlimani City - Outgoing Funds Transfer - Sender's Ref  D0FSRPW924 KNGKONG INTERNATIONAL CO LTD to GOODWILL (TANZANIA) CERAMIC CO LTD =&gt; Remittance Info  PURCHASE</t>
  </si>
  <si>
    <t>225IBFT253210071</t>
  </si>
  <si>
    <t>TZS 393500.01</t>
  </si>
  <si>
    <t>101 - NMB Head Office - Cash Deposit Agency banking - 1711 17 56 12 agency @52810027160@TPS900 Trx ID PS1985717644  Ter ID 5285148493   Description victor!! From KNGKONG INTERNATIONAL CO LTD =&gt; SHEILA ALLY MMBAGA</t>
  </si>
  <si>
    <t>101AGD325321C2OP</t>
  </si>
  <si>
    <t>TZS 943500.01</t>
  </si>
  <si>
    <t>101 - NMB Head Office - TIPS Payments - Ref  003-19a9264cda14cb39 Received payment from 0152710795700 (SHAFI AMIRI HUSSENI) on 17.11.2025 18 17 54!! From BOT TIPS CLEARING ACCOUNT =&gt; KNGKONG INTERNATIONAL CO LTD</t>
  </si>
  <si>
    <t>101TPFT25321A6V2</t>
  </si>
  <si>
    <t>141000.00</t>
  </si>
  <si>
    <t>TZS 1084500.01</t>
  </si>
  <si>
    <t>311 - Kenyatta Road - Funds Transfer  - 17 11 18 31 53 FUND-TRANSFER NMBMobileProd Cement !! From SOSPETER CHARLES MAKUNGU =&gt; KNGKONG INTERNATIONAL CO LTD</t>
  </si>
  <si>
    <t>311FTM4253210552</t>
  </si>
  <si>
    <t>TZS 6084500.01</t>
  </si>
  <si>
    <t>311 - Kenyatta Road - Funds Transfer  - 17 11 18 34 45 FUND-TRANSFER NMBMobileProd Cement !! From SOSPETER CHARLES MAKUNGU =&gt; KNGKONG INTERNATIONAL CO LTD</t>
  </si>
  <si>
    <t>311FTM4253210032</t>
  </si>
  <si>
    <t>TZS 7084500.01</t>
  </si>
  <si>
    <t>101 - NMB Head Office - TIPS Payments - Ref  501-25390472941652 Received payment from 25571193798 (ALUMINIUM.   PROFILE) on 17.11.2025 18 44 27!! From BOT TIPS CLEARING ACCOUNT =&gt; KNGKONG INTERNATIONAL CO LTD</t>
  </si>
  <si>
    <t>101TPFT25321B003</t>
  </si>
  <si>
    <t>595000.00</t>
  </si>
  <si>
    <t>TZS 7679500.01</t>
  </si>
  <si>
    <t>101 - NMB Head Office - TIPS Payments - Ref  501-25804327841905 Received payment from 25571193798 (ALUMINIUM.   PROFILE) on 17.11.2025 18 53 03!! From BOT TIPS CLEARING ACCOUNT =&gt; KNGKONG INTERNATIONAL CO LTD</t>
  </si>
  <si>
    <t>101TPFT25321A7PB</t>
  </si>
  <si>
    <t>305500.00</t>
  </si>
  <si>
    <t>TZS 7985000.01</t>
  </si>
  <si>
    <t>212 - Kibaha - Outgoing Funds Transfer - Sender's Ref  3Z20ZC04ER SIBSTONE COMPANY LIMITED to KNGKONG INTERNATIONAL CO LTD =&gt; Remittance Info  cement lulu</t>
  </si>
  <si>
    <t>212IBFT253220002</t>
  </si>
  <si>
    <t>TZS 9505000.01</t>
  </si>
  <si>
    <t>621 - Sumbawanga - Funds Transfer  - 18 11 09 11 08 FUND-TRANSFER NMBMobileProd null!! From BARTHOLOMEW PHILBERT MILLINGA =&gt; KNGKONG INTERNATIONAL CO LTD</t>
  </si>
  <si>
    <t>621FTM3253220502</t>
  </si>
  <si>
    <t>469000.00</t>
  </si>
  <si>
    <t>TZS 9974000.01</t>
  </si>
  <si>
    <t>206 - Morogoro Road - Funds Transfer  - 18 11 09 56 58 FUND-TRANSFER NMBMobileProd Manunuzi ya Tiles!! From CAROLINE JAIRUS SOBAYI =&gt; KNGKONG INTERNATIONAL CO LTD</t>
  </si>
  <si>
    <t>206FTM2253220008</t>
  </si>
  <si>
    <t>276000.00</t>
  </si>
  <si>
    <t>TZS 10250000.01</t>
  </si>
  <si>
    <t>101 - NMB Head Office - Cash Deposit Agency banking - 1811 10 19 20 agency @21210065286@TPS900 Trx ID PS1986493398  Ter ID 2125107954   Description mama baraka!! From KNGKONG INTERNATIONAL CO LTD =&gt; DEBORA JOSEPH MNKENI</t>
  </si>
  <si>
    <t>101AGD2253229897</t>
  </si>
  <si>
    <t>TZS 10478000.01</t>
  </si>
  <si>
    <t>505 - Dodoma - Funds Transfer  - 18 11 11 05 45 FUND-TRANSFER NMBMobileProd Tiles!! From CHRISTIAN JOSEPH ITARA =&gt; KNGKONG INTERNATIONAL CO LTD</t>
  </si>
  <si>
    <t>505FTM4253220512</t>
  </si>
  <si>
    <t>TZS 11528000.01</t>
  </si>
  <si>
    <t>530 - Kambarage - Cash Deposit - DEPOSITED BY KISHA!! From KNGKONG INTERNATIONAL CO LTD</t>
  </si>
  <si>
    <t>530CHDP253220512</t>
  </si>
  <si>
    <t>TZS 15528000.01</t>
  </si>
  <si>
    <t>619 - Mpanda - Funds Transfer  - OnUs Credit - @MALIPO YA CEMENT MADEMA COMPANY LIMITED</t>
  </si>
  <si>
    <t>619pcz9253220001</t>
  </si>
  <si>
    <t>TZS 34928000.01</t>
  </si>
  <si>
    <t>992410187838</t>
  </si>
  <si>
    <t>225 - Mlimani City - Utility Payments - 25-11-18 14 41 01 IB GEPG_PAY 992410187838 Phone Number 255700000000 Name KINGKONG INTERNATIONAL COMPANY LIMITED| GWX101843428035!992410187838! From KNGKONG INTERNATIONAL CO LTD =&gt; KIBAHA TOWN COUNCIL</t>
  </si>
  <si>
    <t>225UTLP253220734</t>
  </si>
  <si>
    <t>1645482.00</t>
  </si>
  <si>
    <t>TZS 33282518.01</t>
  </si>
  <si>
    <t>520 - UDOM - Funds Transfer  - 18 11 15 04 19 FUND-TRANSFER NMBMobileProd aluminium!! From JAMES EMMANUELY MATULANGA =&gt; KNGKONG INTERNATIONAL CO LTD</t>
  </si>
  <si>
    <t>520FTM4253220013</t>
  </si>
  <si>
    <t>2086000.00</t>
  </si>
  <si>
    <t>TZS 35368518.01</t>
  </si>
  <si>
    <t>212 - Kibaha - Outgoing Funds Transfer - Sender's Ref  CWRSU4CAFL GONZI GREAT GG AFRICA CO LTD to KNGKONG INTERNATIONAL CO LTD =&gt; Remittance Info  malipo</t>
  </si>
  <si>
    <t>212IBFT253220516</t>
  </si>
  <si>
    <t>TZS 37204518.01</t>
  </si>
  <si>
    <t>101 - NMB Head Office - Incoming Funds Transfer - Sender's Ref  NBCFTOL253220132 =&gt; Ordering Customer  049103004455 * BESTA DIAGNOSTIC CENTRE LIMITED =&gt; Remittance Info  MARINE BOARDS</t>
  </si>
  <si>
    <t>101FTIT253223909</t>
  </si>
  <si>
    <t>27950000.00</t>
  </si>
  <si>
    <t>TZS 65154518.01</t>
  </si>
  <si>
    <t>225 - Mlimani City - Outgoing Funds Transfer - Sender's Ref  DR9O761XT4 KNGKONG INTERNATIONAL CO LTD to GOODWILL (TANZANIA) CERAMIC CO LTD =&gt; Remittance Info  PURCHASE</t>
  </si>
  <si>
    <t>225IBFT253220536</t>
  </si>
  <si>
    <t>TZS 20154518.01</t>
  </si>
  <si>
    <t>101 - NMB Head Office - Cash Deposit Agency banking - 1811 17 33 01 agency @21210094900@TPS900 Trx ID PS1987371563  Ter ID 2125156268   Description VANA SHOP!! From KNGKONG INTERNATIONAL CO LTD =&gt; PETER MELKIOR SHIRIMA</t>
  </si>
  <si>
    <t>101AGD325322B6U2</t>
  </si>
  <si>
    <t>TZS 21674518.01</t>
  </si>
  <si>
    <t>221 - Wami - Funds Transfer  - 18 11 18 05 48 FUND-TRANSFER NMBMobileProd Vigae!! From CHIPETA, NALOZI DENIS =&gt; KNGKONG INTERNATIONAL CO LTD</t>
  </si>
  <si>
    <t>221FTM2253220081</t>
  </si>
  <si>
    <t>TZS 21809518.01</t>
  </si>
  <si>
    <t>101 - NMB Head Office - TIPS Payments - Ref  501-25684859706284 Received payment from 25571193798 (ALUMINIUM.   PROFILE) on 18.11.2025 18 24 24!! From BOT TIPS CLEARING ACCOUNT =&gt; KNGKONG INTERNATIONAL CO LTD</t>
  </si>
  <si>
    <t>101TPFT25322A71Y</t>
  </si>
  <si>
    <t>614000.00</t>
  </si>
  <si>
    <t>TZS 22423518.01</t>
  </si>
  <si>
    <t>212 - Kibaha - Funds Transfer  - 18 11 19 08 22 FUND-TRANSFER NMBMobileProd Cement!! From ABDALLAH HASHIM NYENDAGE =&gt; KNGKONG INTERNATIONAL CO LTD</t>
  </si>
  <si>
    <t>212FTM3253220022</t>
  </si>
  <si>
    <t>TZS 23183518.01</t>
  </si>
  <si>
    <t>101 - NMB Head Office - Cash Deposit Agency banking - 1911 09 57 38 agency @42110052052@TPS900 Trx ID PS1988107662  Ter ID 4215142752   Description saving!! From KNGKONG INTERNATIONAL CO LTD =&gt; REHEMA HASSAN MFAUME</t>
  </si>
  <si>
    <t>101AGD2253237182</t>
  </si>
  <si>
    <t>TZS 23483518.01</t>
  </si>
  <si>
    <t>101 - NMB Head Office - TIPS Payments - Ref  003-19a9b047408b1881 Received payment from 0152289371500 (JOYCE PATRICK JOHN) on 19.11.2025 10 29 18!! From BOT TIPS CLEARING ACCOUNT =&gt; KNGKONG INTERNATIONAL CO LTD</t>
  </si>
  <si>
    <t>101TPFT253235192</t>
  </si>
  <si>
    <t>TZS 25043518.01</t>
  </si>
  <si>
    <t>101 - NMB Head Office - Cash Deposit Agency banking - 1911 10 56 50 agency @53010022719@TPS900 Trx ID PS1988234643  Ter ID 5305124272   Description kuweka!! From KNGKONG INTERNATIONAL CO LTD =&gt; JOSHUA GREGORY PUNGU</t>
  </si>
  <si>
    <t>101AGD225323A1MZ</t>
  </si>
  <si>
    <t>TZS 25543518.01</t>
  </si>
  <si>
    <t>505 - Dodoma - Funds Transfer  - 19 11 11 03 39 FUND-TRANSFER NMBMobileProd Tiles!! From CHRISTIAN JOSEPH ITARA =&gt; KNGKONG INTERNATIONAL CO LTD</t>
  </si>
  <si>
    <t>505FTM2253230028</t>
  </si>
  <si>
    <t>TZS 25669518.01</t>
  </si>
  <si>
    <t>520 - UDOM - Funds Transfer  - 19 11 11 25 03 FUND-TRANSFER NMBMobileProd vifaaa!! From JAMES EMMANUELY MATULANGA =&gt; KNGKONG INTERNATIONAL CO LTD</t>
  </si>
  <si>
    <t>520FTM2253230523</t>
  </si>
  <si>
    <t>TZS 25858518.01</t>
  </si>
  <si>
    <t>101 - NMB Head Office - Cash Deposit Agency banking - 1911 12 27 51 agency @20310121493@TPS900 Trx ID PS1988430758  Ter ID 2035154818   Description malipo!! From KNGKONG INTERNATIONAL CO LTD =&gt; HELAKRIDI PETER WELLA</t>
  </si>
  <si>
    <t>101AGD225323A6RB</t>
  </si>
  <si>
    <t>TZS 26083518.01</t>
  </si>
  <si>
    <t>520 - UDOM - Funds Transfer  - 19 11 12 30 54 FUND-TRANSFER NMBMobileProd Malulalu!! From OSCAR EZEKIEL DANFORD =&gt; KNGKONG INTERNATIONAL CO LTD</t>
  </si>
  <si>
    <t>520FTM2253230021</t>
  </si>
  <si>
    <t>227500.00</t>
  </si>
  <si>
    <t>TZS 26311018.01</t>
  </si>
  <si>
    <t>211 - Chalinze - Funds Transfer  - 19 11 15 39 07 FUND-TRANSFER NMBMobileProd null!! From GILBERT JOHN MASSAWE =&gt; KNGKONG INTERNATIONAL CO LTD</t>
  </si>
  <si>
    <t>211FTM4253230032</t>
  </si>
  <si>
    <t>1103500.00</t>
  </si>
  <si>
    <t>TZS 27414518.01</t>
  </si>
  <si>
    <t>101 - NMB Head Office - Cash Deposit Agency banking - 1911 15 44 30 agency @53010016036@TPS900 Trx ID PS1988793502  Ter ID 5305107682   Description Jacqueline!! From KNGKONG INTERNATIONAL CO LTD =&gt; JACQUELINE GODBLESS NGOMUO</t>
  </si>
  <si>
    <t>101AGD4253235520</t>
  </si>
  <si>
    <t>4796000.00</t>
  </si>
  <si>
    <t>TZS 32210518.01</t>
  </si>
  <si>
    <t>211 - Chalinze - Funds Transfer  - 19 11 15 49 01 FUND-TRANSFER NMBMobileProd null!! From GILBERT JOHN MASSAWE =&gt; KNGKONG INTERNATIONAL CO LTD</t>
  </si>
  <si>
    <t>211FTM2253230616</t>
  </si>
  <si>
    <t>TZS 32410518.01</t>
  </si>
  <si>
    <t>505 - Dodoma - Funds Transfer  - 19 11 15 50 35 FUND-TRANSFER NMBMobileProd 60/60 black!! From CHRISTIAN JOSEPH ITARA =&gt; KNGKONG INTERNATIONAL CO LTD</t>
  </si>
  <si>
    <t>505FTM2253230069</t>
  </si>
  <si>
    <t>TZS 32450518.01</t>
  </si>
  <si>
    <t>505 - Dodoma - Funds Transfer  - 19 11 15 51 55 FUND-TRANSFER NMBMobileProd null!! From CHRISTIAN JOSEPH ITARA =&gt; KNGKONG INTERNATIONAL CO LTD</t>
  </si>
  <si>
    <t>505FTM3253230025</t>
  </si>
  <si>
    <t>TZS 32975518.01</t>
  </si>
  <si>
    <t>225 - Mlimani City - Outgoing Funds Transfer - Sender's Ref  WMLL4XEL9I KNGKONG INTERNATIONAL CO LTD to GOODWILL (TANZANIA) CERAMIC CO LTD =&gt; Remittance Info  purchase</t>
  </si>
  <si>
    <t>225IBFT253230532</t>
  </si>
  <si>
    <t>TZS 975518.01</t>
  </si>
  <si>
    <t>101 - NMB Head Office - TIPS Payments - Ref  501-25890428246417 Received payment from 25571193798 (ALUMINIUM.   PROFILE) on 19.11.2025 18 22 27!! From BOT TIPS CLEARING ACCOUNT =&gt; KNGKONG INTERNATIONAL CO LTD</t>
  </si>
  <si>
    <t>101TPFT25323A62J</t>
  </si>
  <si>
    <t>322500.00</t>
  </si>
  <si>
    <t>TZS 1298018.01</t>
  </si>
  <si>
    <t>101 - NMB Head Office - TIPS Payments - Ref  501-25390429646927 Received payment from 25571193798 (ALUMINIUM.   PROFILE) on 19.11.2025 18 57 47!! From BOT TIPS CLEARING ACCOUNT =&gt; KNGKONG INTERNATIONAL CO LTD</t>
  </si>
  <si>
    <t>101TPFT25323A6XW</t>
  </si>
  <si>
    <t>TZS 1396018.01</t>
  </si>
  <si>
    <t>101 - NMB Head Office - TIPS Payments - Ref  501-25384897742689 Received payment from 25571193798 (ALUMINIUM.   PROFILE) on 19.11.2025 18 58 38!! From BOT TIPS CLEARING ACCOUNT =&gt; KNGKONG INTERNATIONAL CO LTD</t>
  </si>
  <si>
    <t>101TPFT25323A7C3</t>
  </si>
  <si>
    <t>TZS 1413018.01</t>
  </si>
  <si>
    <t>529 - Makole Business Centre - Funds Transfer  - 20 11 09 52 51 FUND-TRANSFER NMBMobileProd Malipo!! From MARY THADEUS MASSAWE =&gt; KNGKONG INTERNATIONAL CO LTD</t>
  </si>
  <si>
    <t>529FTM3253240501</t>
  </si>
  <si>
    <t>TZS 2085018.01</t>
  </si>
  <si>
    <t>101 - NMB Head Office - Cash Deposit Agency banking - 2011 09 56 14 agency @21210081000@TPS900 Trx ID PS1989721104  Ter ID 2125124864   Description mama makoi!! From KNGKONG INTERNATIONAL CO LTD =&gt; CHRISTINA BENEDICT MUNISHI</t>
  </si>
  <si>
    <t>101AGD3253243483</t>
  </si>
  <si>
    <t>TZS 3485018.01</t>
  </si>
  <si>
    <t>101 - NMB Head Office - Cash Deposit Agency banking - 2011 11 56 24 agency @23210028370@TPS900 Trx ID PS1989976869  Ter ID 2325114887   Description bazaka investment!! From KNGKONG INTERNATIONAL CO LTD =&gt; GOODCHANCE JONATHAN MRINGO</t>
  </si>
  <si>
    <t>101AGD5253241034</t>
  </si>
  <si>
    <t>11030000.00</t>
  </si>
  <si>
    <t>TZS 14515018.01</t>
  </si>
  <si>
    <t>101 - NMB Head Office - Cash Deposit Agency banking - 2011 13 10 38 agency @24710029484@TPS900 Trx ID PS1990126096  Ter ID 2475132716   Description rajabu!! From KNGKONG INTERNATIONAL CO LTD =&gt; COLACA INVESTIMENT LIMITED</t>
  </si>
  <si>
    <t>101AGD325324A2HL</t>
  </si>
  <si>
    <t>TZS 16175018.01</t>
  </si>
  <si>
    <t>101 - NMB Head Office - TIPS Payments - Ref  015-DT25112021138418 Received payment from 080174039170 (COLLINS GHAMBI) on 20.11.2025 13 53 44!! From BOT TIPS CLEARING ACCOUNT =&gt; KNGKONG INTERNATIONAL CO LTD</t>
  </si>
  <si>
    <t>101TPFT25324A0M0</t>
  </si>
  <si>
    <t>TZS 16225018.01</t>
  </si>
  <si>
    <t>101 - NMB Head Office - TIPS Payments - Ref  003-19aa12116782692e Received payment from 015C693348000 (ONESPHORY B CHAMI) on 20.11.2025 14 58 14!! From BOT TIPS CLEARING ACCOUNT =&gt; KNGKONG INTERNATIONAL CO LTD</t>
  </si>
  <si>
    <t>101TPFT25324A1NP</t>
  </si>
  <si>
    <t>TZS 16840018.01</t>
  </si>
  <si>
    <t>236 - Kurasini - Funds Transfer  - 20 11 16 56 36 FUND-TRANSFER NMBMobileProd null!! From ROZINA AROBOGAST TARIMO =&gt; KNGKONG INTERNATIONAL CO LTD</t>
  </si>
  <si>
    <t>236FTM2253240516</t>
  </si>
  <si>
    <t>TZS 17005018.01</t>
  </si>
  <si>
    <t>101 - NMB Head Office - Cash Deposit Agency banking - 2011 17 23 55 agency @52910005523@TPS900 Trx ID PS1990591367  Ter ID 5295164516   Description kulipa!! From KNGKONG INTERNATIONAL CO LTD =&gt; OLIVA JELEMIA PETRO</t>
  </si>
  <si>
    <t>101AGD225324C66Q</t>
  </si>
  <si>
    <t>TZS 17083018.01</t>
  </si>
  <si>
    <t>101 - NMB Head Office - Cash Deposit Agency banking - 2011 17 32 03 agency @51710069811@TPS900 Trx ID PS1990608173  Ter ID 5175105010   Description sofia!! From KNGKONG INTERNATIONAL CO LTD =&gt; DODOMA CASH CENTRE</t>
  </si>
  <si>
    <t>101AGD325324B4WB</t>
  </si>
  <si>
    <t>1815500.00</t>
  </si>
  <si>
    <t>TZS 18898518.01</t>
  </si>
  <si>
    <t>101 - NMB Head Office - Cash Deposit Agency banking - 2011 18 47 03 agency @21210053635@TPS900 Trx ID PS1990774706  Ter ID 2125107188   Description MALIPO!! From KNGKONG INTERNATIONAL CO LTD =&gt; ELIA KILUSU MOLLEL</t>
  </si>
  <si>
    <t>101AGD225324D4FZ</t>
  </si>
  <si>
    <t>TZS 19185518.01</t>
  </si>
  <si>
    <t>101 - NMB Head Office - TIPS Payments - Ref  501-25290438018807 Received payment from 25571193798 (ALUMINIUM.   PROFILE) on 20.11.2025 19 22 26!! From BOT TIPS CLEARING ACCOUNT =&gt; KNGKONG INTERNATIONAL CO LTD</t>
  </si>
  <si>
    <t>101TPFT25324B08F</t>
  </si>
  <si>
    <t>546400.00</t>
  </si>
  <si>
    <t>TZS 19731918.01</t>
  </si>
  <si>
    <t>101 - NMB Head Office - TIPS Payments - Ref  501-25484807583384 Received payment from 25571193798 (ALUMINIUM.   PROFILE) on 20.11.2025 19 59 13!! From BOT TIPS CLEARING ACCOUNT =&gt; KNGKONG INTERNATIONAL CO LTD</t>
  </si>
  <si>
    <t>101TPFT25324B0QU</t>
  </si>
  <si>
    <t>TZS 20016918.01</t>
  </si>
  <si>
    <t>101 - NMB Head Office - TIPS Payments - Ref  501-25204385425665 Received payment from 25571193798 (ALUMINIUM.   PROFILE) on 20.11.2025 21 24 51!! From BOT TIPS CLEARING ACCOUNT =&gt; KNGKONG INTERNATIONAL CO LTD</t>
  </si>
  <si>
    <t>101TPFT25324B2YP</t>
  </si>
  <si>
    <t>TZS 20066918.01</t>
  </si>
  <si>
    <t>225 - Mlimani City - Outgoing Funds Transfer - Sender's Ref  4ZJ2N7U95Q KNGKONG INTERNATIONAL CO LTD to GOODWILL (TANZANIA) CERAMIC CO LTD =&gt; Remittance Info  PURCHASE</t>
  </si>
  <si>
    <t>225IBFT253240062</t>
  </si>
  <si>
    <t>TZS 66918.01</t>
  </si>
  <si>
    <t>101 - NMB Head Office - Cash Deposit Agency banking - 2111 11 34 27 agency @51410088864@TPS900 Trx ID PS1991494242  Ter ID 5145158755   Description isimail!! From KNGKONG INTERNATIONAL CO LTD =&gt; JH GENERAL SUPPLIES</t>
  </si>
  <si>
    <t>101AGD3253257356</t>
  </si>
  <si>
    <t>1330500.00</t>
  </si>
  <si>
    <t>TZS 1397418.01</t>
  </si>
  <si>
    <t>101 - NMB Head Office - Cash Deposit Agency banking - 2111 11 38 12 agency @51410088864@TPS900 Trx ID PS1991501836  Ter ID 5145158755   Description isimail!! From KNGKONG INTERNATIONAL CO LTD =&gt; JH GENERAL SUPPLIES</t>
  </si>
  <si>
    <t>101AGD225325A2EF</t>
  </si>
  <si>
    <t>TZS 1697418.01</t>
  </si>
  <si>
    <t>101 - NMB Head Office - Cash Deposit Agency banking - 2111 12 02 24 agency @21210058703@TPS900 Trx ID PS1991551033  Ter ID 2125112873   Description weka!! From KNGKONG INTERNATIONAL CO LTD =&gt; NANGARA TRADERS LIMITED</t>
  </si>
  <si>
    <t>101AGD225325A3BB</t>
  </si>
  <si>
    <t>172500.00</t>
  </si>
  <si>
    <t>TZS 1869918.01</t>
  </si>
  <si>
    <t>101 - NMB Head Office - Cash Deposit Agency banking - 2111 12 05 30 agency @50510100903@TPS900 Trx ID PS1991557350  Ter ID 5055107014   Description EDISON!! From KNGKONG INTERNATIONAL CO LTD =&gt; HERIELI ALEN MOSHA</t>
  </si>
  <si>
    <t>101AGD5253250459</t>
  </si>
  <si>
    <t>15160000.00</t>
  </si>
  <si>
    <t>TZS 17029918.01</t>
  </si>
  <si>
    <t>505 - Dodoma - Funds Transfer  - 21 11 13 09 39 FUND-TRANSFER NMBMobileProd null!! From CHRISTIAN JOSEPH ITARA =&gt; KNGKONG INTERNATIONAL CO LTD</t>
  </si>
  <si>
    <t>505FTM2253250047</t>
  </si>
  <si>
    <t>TZS 17260918.01</t>
  </si>
  <si>
    <t>101 - NMB Head Office - Cash Deposit Agency banking - 2111 13 20 00 agency @21210094900@TPS900 Trx ID PS1991698759  Ter ID 2125156268   Description VANA SHOP!! From KNGKONG INTERNATIONAL CO LTD =&gt; PETER MELKIOR SHIRIMA</t>
  </si>
  <si>
    <t>101AGD325325A1US</t>
  </si>
  <si>
    <t>TZS 18248918.01</t>
  </si>
  <si>
    <t>101 - NMB Head Office - TIPS Payments - Ref  501-25159299785696 Received payment from 255719181758 (FADHILI MWAMBASHI) on 21.11.2025 13 20 14!! From BOT TIPS CLEARING ACCOUNT =&gt; KNGKONG INTERNATIONAL CO LTD</t>
  </si>
  <si>
    <t>101TPFT253259930</t>
  </si>
  <si>
    <t>TZS 18948918.01</t>
  </si>
  <si>
    <t>101 - NMB Head Office - Cash Deposit Agency banking - 2111 13 37 29 agency @24710010718@TPS900 Trx ID PS1991731207  Ter ID 247554730   Description cgc!! From KNGKONG INTERNATIONAL CO LTD =&gt; HELLEN EDWARD MWANG'ONDA</t>
  </si>
  <si>
    <t>101AGD325325A2RR</t>
  </si>
  <si>
    <t>TZS 20069918.01</t>
  </si>
  <si>
    <t>101 - NMB Head Office - TIPS Payments - Ref  003-19aa654f24688829 Received payment from 0152850734800 (SHAKIRU SHABANI SHAIDU) on 21.11.2025 15 13 06!! From BOT TIPS CLEARING ACCOUNT =&gt; KNGKONG INTERNATIONAL CO LTD</t>
  </si>
  <si>
    <t>101TPFT25325A29A</t>
  </si>
  <si>
    <t>TZS 20291918.01</t>
  </si>
  <si>
    <t>101 - NMB Head Office - TIPS Payments - Ref  003-19aa65dce31459b8 Received payment from 0152850734800 (SHAKIRU SHABANI SHAIDU) on 21.11.2025 15 22 39!! From BOT TIPS CLEARING ACCOUNT =&gt; KNGKONG INTERNATIONAL CO LTD</t>
  </si>
  <si>
    <t>101TPFT25325A2H0</t>
  </si>
  <si>
    <t>TZS 20419918.01</t>
  </si>
  <si>
    <t>101 - NMB Head Office - Cash Deposit Agency banking - 2111 17 17 22 agency @60510049135@TPS900 Trx ID PS1992160014  Ter ID 6055311328310   Description casg!! From KNGKONG INTERNATIONAL CO LTD =&gt; THOMAS ARKADI KWEKA FLOAT A/C</t>
  </si>
  <si>
    <t>101AGD225325C3S2</t>
  </si>
  <si>
    <t>TZS 20477918.01</t>
  </si>
  <si>
    <t>225 - Mlimani City - Outgoing Funds Transfer - Sender's Ref  HYW47VL0EI KNGKONG INTERNATIONAL CO LTD to GOODWILL (TANZANIA) CERAMIC CO LTD =&gt; Remittance Info  purchase</t>
  </si>
  <si>
    <t>225IBFT253250548</t>
  </si>
  <si>
    <t>TZS 477918.01</t>
  </si>
  <si>
    <t>212 - Kibaha - Funds Transfer  - 21 11 18 08 31 FUND-TRANSFER NMBMobileProd Ununuzi wa cement !! From VERONICA SIMON KAVISHE =&gt; KNGKONG INTERNATIONAL CO LTD</t>
  </si>
  <si>
    <t>212FTM2253250111</t>
  </si>
  <si>
    <t>TZS 857918.01</t>
  </si>
  <si>
    <t>101 - NMB Head Office - TIPS Payments - Ref  501-25190447051112 Received payment from 25571193798 (ALUMINIUM.   PROFILE) on 21.11.2025 19 10 26!! From BOT TIPS CLEARING ACCOUNT =&gt; KNGKONG INTERNATIONAL CO LTD</t>
  </si>
  <si>
    <t>101TPFT25325B0IH</t>
  </si>
  <si>
    <t>TZS 1394918.01</t>
  </si>
  <si>
    <t>101 - NMB Head Office - TIPS Payments - Ref  501-25890447162712 Received payment from 25571193798 (ALUMINIUM.   PROFILE) on 21.11.2025 19 12 24!! From BOT TIPS CLEARING ACCOUNT =&gt; KNGKONG INTERNATIONAL CO LTD</t>
  </si>
  <si>
    <t>101TPFT25325B0SC</t>
  </si>
  <si>
    <t>249000.00</t>
  </si>
  <si>
    <t>TZS 1643918.01</t>
  </si>
  <si>
    <t>207 - Temeke - Funds Transfer  - 22 11 09 50 58 FUND-TRANSFER NMBMobileProd Malipo ya cement 300 bugs!! From MRASHANI CYPERATUS SABAS =&gt; KNGKONG INTERNATIONAL CO LTD</t>
  </si>
  <si>
    <t>207FTM4253260010</t>
  </si>
  <si>
    <t>TZS 6143918.01</t>
  </si>
  <si>
    <t>530 - Kambarage - Cash Deposit - DEPOSITED BY KISHA !! From KNGKONG INTERNATIONAL CO LTD</t>
  </si>
  <si>
    <t>530CHDP253260505</t>
  </si>
  <si>
    <t>3882500.00</t>
  </si>
  <si>
    <t>TZS 10026418.01</t>
  </si>
  <si>
    <t>101 - NMB Head Office - Cash Deposit Agency banking - 2211 10 58 18 agency @24010014381@TPS900 Trx ID PS1993242997  Ter ID 2405108902   Description shedrack!! From KNGKONG INTERNATIONAL CO LTD =&gt; FRANK MNUNGE CHAMKIWA</t>
  </si>
  <si>
    <t>101AGD225326A1NT</t>
  </si>
  <si>
    <t>TZS 10359418.01</t>
  </si>
  <si>
    <t>101 - NMB Head Office - TIPS Payments - Ref  003-19aab4384f2d99e8 Received payment from 0152902406400 (BONIFACE TABANA MWITTA) on 22.11.2025 14 12 04!! From BOT TIPS CLEARING ACCOUNT =&gt; KNGKONG INTERNATIONAL CO LTD</t>
  </si>
  <si>
    <t>101TPFT25326A360</t>
  </si>
  <si>
    <t>148000.00</t>
  </si>
  <si>
    <t>TZS 10507418.01</t>
  </si>
  <si>
    <t>101 - NMB Head Office - Cash Deposit Agency banking - 2211 16 07 27 agency @53010016036@TPS900 Trx ID PS1993954596  Ter ID 5305107682   Description Jacqueline!! From KNGKONG INTERNATIONAL CO LTD =&gt; JACQUELINE GODBLESS NGOMUO</t>
  </si>
  <si>
    <t>101AGD325326B2DW</t>
  </si>
  <si>
    <t>1810000.00</t>
  </si>
  <si>
    <t>TZS 12317418.01</t>
  </si>
  <si>
    <t>517 - Mazengo - Funds Transfer  - 22 11 16 34 43 FUND-TRANSFER NMBMobileProd Mnata tiles box 68!! From MNADA MRIGO BAGWALIKE =&gt; KNGKONG INTERNATIONAL CO LTD</t>
  </si>
  <si>
    <t>517FTM4253260069</t>
  </si>
  <si>
    <t>2096000.00</t>
  </si>
  <si>
    <t>TZS 14413418.01</t>
  </si>
  <si>
    <t>101 - NMB Head Office - Funds Transfer  - 2211 16 50 56 agency @52010103352@TPS900 Trx ID PS1994031425 Ter ID 5205117989 Card No 516167******5171!! From MHANDISI ENTERPRISE =&gt; KNGKONG INTERNATIONAL CO LTD</t>
  </si>
  <si>
    <t>101AGM3253260170</t>
  </si>
  <si>
    <t>TZS 15127418.01</t>
  </si>
  <si>
    <t>101 - NMB Head Office - TIPS Payments - Ref  501-25959201355446 Received payment from 255714256441 (RASHID MASAWANGA) on 22.11.2025 16 51 25!! From BOT TIPS CLEARING ACCOUNT =&gt; KNGKONG INTERNATIONAL CO LTD</t>
  </si>
  <si>
    <t>101TPFT25326A7GT</t>
  </si>
  <si>
    <t>TZS 15482418.01</t>
  </si>
  <si>
    <t>212 - Kibaha - Funds Transfer  - 22 11 16 59 04 FUND-TRANSFER NMBMobileProd null!! From FURAHA MWANYALUKE  =&gt; KNGKONG INTERNATIONAL CO LTD</t>
  </si>
  <si>
    <t>212FTM4253260532</t>
  </si>
  <si>
    <t>TZS 18282418.01</t>
  </si>
  <si>
    <t>621 - Sumbawanga - Funds Transfer  - 22 11 17 42 44 FUND-TRANSFER NMBMobileProd null!! From BARTHOLOMEW PHILBERT MILLINGA =&gt; KNGKONG INTERNATIONAL CO LTD</t>
  </si>
  <si>
    <t>621FTM3253260518</t>
  </si>
  <si>
    <t>737000.00</t>
  </si>
  <si>
    <t>TZS 19019418.01</t>
  </si>
  <si>
    <t>212 - Kibaha - Funds Transfer  - 22 11 18 14 41 FUND-TRANSFER NMBMobileProd null!! From JOSEPH JOSEPH GAMBI =&gt; KNGKONG INTERNATIONAL CO LTD</t>
  </si>
  <si>
    <t>212FTM4253260538</t>
  </si>
  <si>
    <t>1021200.00</t>
  </si>
  <si>
    <t>TZS 20040618.01</t>
  </si>
  <si>
    <t>255 - Kibada - Outgoing Funds Transfer - Sender's Ref  PDJTUA0W6W ANNA ONGOTA PETER to KNGKONG INTERNATIONAL CO LTD =&gt; Remittance Info  Malipo ya cement</t>
  </si>
  <si>
    <t>255IBFT253260005</t>
  </si>
  <si>
    <t>TZS 25040618.01</t>
  </si>
  <si>
    <t>101 - NMB Head Office - TIPS Payments - Ref  501-25693851591713 Received payment from 255719181758 (FADHILI MWAMBASHI) on 22.11.2025 21 00 41!! From BOT TIPS CLEARING ACCOUNT =&gt; KNGKONG INTERNATIONAL CO LTD</t>
  </si>
  <si>
    <t>101TPFT25326B5MT</t>
  </si>
  <si>
    <t>TZS 25390618.01</t>
  </si>
  <si>
    <t>23  Nov 2025</t>
  </si>
  <si>
    <t>101 - NMB Head Office - Cash Deposit Agency banking - 2311 11 22 15 agency @24210008767@TPS900 Trx ID PS1994850174  Ter ID 2425320437215   Description salumu hamidu!! From KNGKONG INTERNATIONAL CO LTD =&gt; FUHANAEL BARAKAELI MMARI</t>
  </si>
  <si>
    <t>101AGD3253273242</t>
  </si>
  <si>
    <t>TZS 26670618.01</t>
  </si>
  <si>
    <t>101 - NMB Head Office - Cash Deposit Agency banking - 2311 11 23 46 agency @24210008767@TPS900 Trx ID PS1994852329  Ter ID 2425320437215   Description salumu hamidu!! From KNGKONG INTERNATIONAL CO LTD =&gt; FUHANAEL BARAKAELI MMARI</t>
  </si>
  <si>
    <t>101AGD3253272974</t>
  </si>
  <si>
    <t>TZS 27670618.01</t>
  </si>
  <si>
    <t>201 - Bank House - Funds Transfer  - 23 11 11 34 17 FUND-TRANSFER NMBMobileProd Malipo ya mwisho ununuzi wa tiles 60 X 120 Box 160 za GOODWILL !! From SANGA, BRUNO RIGHTON =&gt; KNGKONG INTERNATIONAL CO LTD</t>
  </si>
  <si>
    <t>201FTM4253270518</t>
  </si>
  <si>
    <t>TZS 32190618.01</t>
  </si>
  <si>
    <t>101 - NMB Head Office - TIPS Payments - Ref  003-19ab034e06d899a3 Received payment from 01J2029181300 (MOHAMEDI SAIDI MAKELLA) on 23.11.2025 13 14 11!! From BOT TIPS CLEARING ACCOUNT =&gt; KNGKONG INTERNATIONAL CO LTD</t>
  </si>
  <si>
    <t>101TPFT253277939</t>
  </si>
  <si>
    <t>TZS 35510618.01</t>
  </si>
  <si>
    <t>212 - Kibaha - Funds Transfer  - 23 11 13 32 35 FUND-TRANSFER NMBMobileProd null!! From FURAHA MWANYALUKE  =&gt; KNGKONG INTERNATIONAL CO LTD</t>
  </si>
  <si>
    <t>212FTM2253270060</t>
  </si>
  <si>
    <t>TZS 35875618.01</t>
  </si>
  <si>
    <t>101 - NMB Head Office - Cash Deposit Agency banking - 2311 15 29 55 agency @21210090832@TPS900 Trx ID PS1995202130  Ter ID 2125150207   Description kipara!! From KNGKONG INTERNATIONAL CO LTD =&gt; EMMANUEL EVANCE MRINA</t>
  </si>
  <si>
    <t>101AGD3253279716</t>
  </si>
  <si>
    <t>TZS 36575618.01</t>
  </si>
  <si>
    <t>101 - NMB Head Office - Cash Deposit Agency banking - 2411 08 59 41 agency @52910000244@TPS900 Trx ID PS1995875960  Ter ID 5295469460180   Description fred!! From KNGKONG INTERNATIONAL CO LTD =&gt; ASK INVESTMENT</t>
  </si>
  <si>
    <t>101AGD5253280570</t>
  </si>
  <si>
    <t>8290000.00</t>
  </si>
  <si>
    <t>TZS 44865618.01</t>
  </si>
  <si>
    <t>101 - NMB Head Office - TIPS Payments - Ref  003-19ab484389d35a39 Received payment from 0150222783200 (ROSA COMPANY LIMITED) on 24.11.2025 09 19 18!! From BOT TIPS CLEARING ACCOUNT =&gt; KNGKONG INTERNATIONAL CO LTD</t>
  </si>
  <si>
    <t>101TPFT253283607</t>
  </si>
  <si>
    <t>TZS 45108618.01</t>
  </si>
  <si>
    <t>101 - NMB Head Office - Cash Deposit Agency banking - 2411 09 30 18 agency @21210023660@TPS900 Trx ID PS1995945417  Ter ID 2125469461878   Description emiliana makoi!! From KNGKONG INTERNATIONAL CO LTD =&gt; MICHAEL LEMOMO MOLEL</t>
  </si>
  <si>
    <t>101AGD3253283603</t>
  </si>
  <si>
    <t>TZS 46608618.01</t>
  </si>
  <si>
    <t>416 - Lushoto - Funds Transfer  - 24 11 09 31 45 FUND-TRANSFER NMBMobileProd null!! From HUSSEIN SADIKI IDDI =&gt; KNGKONG INTERNATIONAL CO LTD</t>
  </si>
  <si>
    <t>416FTM3253280505</t>
  </si>
  <si>
    <t>TZS 47053618.01</t>
  </si>
  <si>
    <t>101 - NMB Head Office - Cash Deposit Agency banking - 2411 10 02 53 agency @60510049135@TPS900 Trx ID PS1996026776  Ter ID 6055311328310   Description cash!! From KNGKONG INTERNATIONAL CO LTD =&gt; THOMAS ARKADI KWEKA FLOAT A/C</t>
  </si>
  <si>
    <t>101AGD1253288322</t>
  </si>
  <si>
    <t>TZS 47094618.01</t>
  </si>
  <si>
    <t>305 - Bariadi - Funds Transfer  - 24 11 10 04 18 FUND-TRANSFER NMBMobileProd null!! From PAUL NGWEGWE IGIGO =&gt; KNGKONG INTERNATIONAL CO LTD</t>
  </si>
  <si>
    <t>305FTM2253280516</t>
  </si>
  <si>
    <t>TZS 47194618.01</t>
  </si>
  <si>
    <t>101 - NMB Head Office - TIPS Payments - Ref  503-CKO6LBOINFE Received payment from 255744122101 (RAJAB RASHID) on 24.11.2025 10 16 33!! From BOT TIPS CLEARING ACCOUNT =&gt; KNGKONG INTERNATIONAL CO LTD</t>
  </si>
  <si>
    <t>101TPFT253285585</t>
  </si>
  <si>
    <t>TZS 48854618.01</t>
  </si>
  <si>
    <t>101 - NMB Head Office - TIPS Payments - Ref  501-25350326244536 Received payment from 255772460354 (FIDELIS IRENGO) on 24.11.2025 11 33 28!! From BOT TIPS CLEARING ACCOUNT =&gt; KNGKONG INTERNATIONAL CO LTD</t>
  </si>
  <si>
    <t>101TPFT253287909</t>
  </si>
  <si>
    <t>TZS 49054618.01</t>
  </si>
  <si>
    <t>101 - NMB Head Office - TIPS Payments - Ref  501-25993364512108 Received payment from 255772460354 (FIDELIS IRENGO) on 24.11.2025 11 40 17!! From BOT TIPS CLEARING ACCOUNT =&gt; KNGKONG INTERNATIONAL CO LTD</t>
  </si>
  <si>
    <t>101TPFT253288241</t>
  </si>
  <si>
    <t>TZS 49090618.01</t>
  </si>
  <si>
    <t>101 - NMB Head Office - Cash Deposit Agency banking - 2411 13 00 29 agency @50510127212@TPS900 Trx ID PS1996501966  Ter ID 5055160655   Description dep!! From KNGKONG INTERNATIONAL CO LTD =&gt; SWEETBERTH KIULA MINJA</t>
  </si>
  <si>
    <t>101AGD325328A4YT</t>
  </si>
  <si>
    <t>TZS 49810618.01</t>
  </si>
  <si>
    <t>101 - NMB Head Office - Funds Transfer  - 2411 15 39 03 agency @51710008031@TPS900 Trx ID PS1996865480 Ter ID 5175469453617 Card No 516167******2259!! From SELINA AROBOGASTI TARIMO =&gt; KNGKONG INTERNATIONAL CO LTD</t>
  </si>
  <si>
    <t>101AGM4253280193</t>
  </si>
  <si>
    <t>3216000.00</t>
  </si>
  <si>
    <t>TZS 53026618.01</t>
  </si>
  <si>
    <t>212 - Kibaha - Funds Transfer  - 24 11 15 45 14 FUND-TRANSFER NMBMobileProd Malipo ta skirting box4!! From COLLINS GHAMBI =&gt; KNGKONG INTERNATIONAL CO LTD</t>
  </si>
  <si>
    <t>212FTM2253280074</t>
  </si>
  <si>
    <t>TZS 53190618.01</t>
  </si>
  <si>
    <t>101 - NMB Head Office - TIPS Payments - Ref  501-25893866834283 Received payment from 255719181758 (FADHILI MWAMBASHI) on 24.11.2025 16 30 34!! From BOT TIPS CLEARING ACCOUNT =&gt; KNGKONG INTERNATIONAL CO LTD</t>
  </si>
  <si>
    <t>101TPFT25328A5HN</t>
  </si>
  <si>
    <t>TZS 53890618.01</t>
  </si>
  <si>
    <t>505 - Dodoma - Funds Transfer  - 24 11 17 22 49 FUND-TRANSFER NMBMobileProd null!! From CHRISTIAN JOSEPH ITARA =&gt; KNGKONG INTERNATIONAL CO LTD</t>
  </si>
  <si>
    <t>505FTM3253280043</t>
  </si>
  <si>
    <t>TZS 54310618.01</t>
  </si>
  <si>
    <t>101 - NMB Head Office - Cash Deposit Agency banking - 2411 17 24 55 agency @23110031289@TPS900 Trx ID PS1997159069  Ter ID 2315469382477   Description NEEMA MAKOI!! From KNGKONG INTERNATIONAL CO LTD =&gt; NEEMA GOODLUCK NKINI</t>
  </si>
  <si>
    <t>101AGD4253288762</t>
  </si>
  <si>
    <t>5284000.00</t>
  </si>
  <si>
    <t>TZS 59594618.01</t>
  </si>
  <si>
    <t>225 - Mlimani City - Outgoing Funds Transfer - Sender's Ref  VN4B2S9X2A KNGKONG INTERNATIONAL CO LTD to GOODWILL (TANZANIA) CERAMIC CO LTD =&gt; Remittance Info  PURCHASE</t>
  </si>
  <si>
    <t>225IBFT253280047</t>
  </si>
  <si>
    <t>TZS 29594618.01</t>
  </si>
  <si>
    <t>225 - Mlimani City - Outgoing Funds Transfer - Sender's Ref  BMQAC2MB9D KNGKONG INTERNATIONAL CO LTD to GLOBAL ALUMINIUM LIMITED =&gt; Remittance Info  purchase</t>
  </si>
  <si>
    <t>225IBFT253280049</t>
  </si>
  <si>
    <t>TZS 594618.01</t>
  </si>
  <si>
    <t>101 - NMB Head Office - TIPS Payments - Ref  501-25485946149129 Received payment from 25571193798 (ALUMINIUM.   PROFILE) on 25.11.2025 00 01 22!! From BOT TIPS CLEARING ACCOUNT =&gt; KNGKONG INTERNATIONAL CO LTD</t>
  </si>
  <si>
    <t>101TPFT25328B7DK</t>
  </si>
  <si>
    <t>1592000.00</t>
  </si>
  <si>
    <t>TZS 2186618.01</t>
  </si>
  <si>
    <t>530 - Kambarage - Funds Transfer  - 25 11 08 52 36 FUND-TRANSFER NMBMobileProd null!! From AMBROSE GENERAL TRADERS =&gt; KNGKONG INTERNATIONAL CO LTD</t>
  </si>
  <si>
    <t>530FTM2253290505</t>
  </si>
  <si>
    <t>TZS 2576618.01</t>
  </si>
  <si>
    <t>101 - NMB Head Office - TIPS Payments - Ref  003-19ab9b3d1f8d0a1b Received payment from 0152289371500 (JOYCE PATRICK JOHN) on 25.11.2025 09 29 24!! From BOT TIPS CLEARING ACCOUNT =&gt; KNGKONG INTERNATIONAL CO LTD</t>
  </si>
  <si>
    <t>101TPFT253294605</t>
  </si>
  <si>
    <t>2756000.00</t>
  </si>
  <si>
    <t>TZS 5332618.01</t>
  </si>
  <si>
    <t>101 - NMB Head Office - Cash Deposit Agency banking - 2511 09 48 28 agency @21210058703@TPS900 Trx ID PS1997974356  Ter ID 2125112873   Description pascal!! From KNGKONG INTERNATIONAL CO LTD =&gt; NANGARA TRADERS LIMITED</t>
  </si>
  <si>
    <t>101AGD1253299035</t>
  </si>
  <si>
    <t>TZS 5367118.01</t>
  </si>
  <si>
    <t>101 - NMB Head Office - Cash Deposit Agency banking - 2511 10 09 04 agency @40610019355@TPS900 Trx ID PS1998031759  Ter ID 4065123244   Description joseph!! From KNGKONG INTERNATIONAL CO LTD =&gt; NEEMA JOHN MARIKI</t>
  </si>
  <si>
    <t>101AGD3253296734</t>
  </si>
  <si>
    <t>TZS 6102118.01</t>
  </si>
  <si>
    <t>251 - Mbezi Luis - Funds Transfer  - 25 11 10 09 16 FUND-TRANSFER NMBMobileProd Cement!! From NEGWAKO PHILEMON MWAMBEGELE =&gt; KNGKONG INTERNATIONAL CO LTD</t>
  </si>
  <si>
    <t>251FTM4253290007</t>
  </si>
  <si>
    <t>TZS 9062118.01</t>
  </si>
  <si>
    <t>225 - Mlimani City - Outgoing Funds Transfer - Sender's Ref  0BYPUNLGDT KNGKONG INTERNATIONAL CO LTD to ATEB TECHNOLOGIES LIMITED =&gt; Remittance Info  MONTHLY INTENET FEE</t>
  </si>
  <si>
    <t>225IBFT253290512</t>
  </si>
  <si>
    <t>574576.27</t>
  </si>
  <si>
    <t>TZS 8487541.74</t>
  </si>
  <si>
    <t>101 - NMB Head Office - Cash Deposit Agency banking - 2511 12 05 57 agency @21210058703@TPS900 Trx ID PS1998345418  Ter ID 2125112873   Description pascal!! From KNGKONG INTERNATIONAL CO LTD =&gt; NANGARA TRADERS LIMITED</t>
  </si>
  <si>
    <t>101AGD225329B3N7</t>
  </si>
  <si>
    <t>TZS 8603541.74</t>
  </si>
  <si>
    <t>531 - Bunge - Outgoing Funds Transfer - Sender's Ref  2C3RQKZWD5 DODOMA -TURK COMPANY LTD to KNGKONG INTERNATIONAL CO LTD =&gt; Remittance Info  Roller shutter 50pc</t>
  </si>
  <si>
    <t>531IBFT253290003</t>
  </si>
  <si>
    <t>TZS 8633541.74</t>
  </si>
  <si>
    <t>225m22525329O153</t>
  </si>
  <si>
    <t>TZS 8620541.74</t>
  </si>
  <si>
    <t>225m22525329O156</t>
  </si>
  <si>
    <t>TZS 8618201.75</t>
  </si>
  <si>
    <t>101 - NMB Head Office - TIPS Payments - Ref  003-19abb7b2f6d398bf Received payment from 0152408288200 (DUNSTAN RAPHAEL BISHANGA) on 25.11.2025 17 46 46!! From BOT TIPS CLEARING ACCOUNT =&gt; KNGKONG INTERNATIONAL CO LTD</t>
  </si>
  <si>
    <t>101TPFT25329B289</t>
  </si>
  <si>
    <t>TZS 10474201.75</t>
  </si>
  <si>
    <t>101 - NMB Head Office - Cash Deposit Agency banking - 2511 17 51 39 agency @50110014069@TPS900 Trx ID PS1999107975  Ter ID 5015111009   Description james!! From KNGKONG INTERNATIONAL CO LTD =&gt; DONALD MATHEW DAUDI</t>
  </si>
  <si>
    <t>101AGD225329E40S</t>
  </si>
  <si>
    <t>141500.00</t>
  </si>
  <si>
    <t>TZS 10615701.75</t>
  </si>
  <si>
    <t>101 - NMB Head Office - TIPS Payments - Ref  501-25650331474056 Received payment from 25571193798 (ALUMINIUM.   PROFILE) on 25.11.2025 19 28 38!! From BOT TIPS CLEARING ACCOUNT =&gt; KNGKONG INTERNATIONAL CO LTD</t>
  </si>
  <si>
    <t>101TPFT25329B69C</t>
  </si>
  <si>
    <t>206000.00</t>
  </si>
  <si>
    <t>TZS 10821701.75</t>
  </si>
  <si>
    <t>101 - NMB Head Office - TIPS Payments - Ref  501-25805421389685 Received payment from 25571193798 (ALUMINIUM.   PROFILE) on 25.11.2025 19 30 13!! From BOT TIPS CLEARING ACCOUNT =&gt; KNGKONG INTERNATIONAL CO LTD</t>
  </si>
  <si>
    <t>101TPFT25329B6MO</t>
  </si>
  <si>
    <t>TZS 11018701.75</t>
  </si>
  <si>
    <t>311 - Kenyatta Road - Funds Transfer  - 25 11 21 02 26 FUND-TRANSFER NMBMobileProd Tiles!! From SOSPETER CHARLES MAKUNGU =&gt; KNGKONG INTERNATIONAL CO LTD</t>
  </si>
  <si>
    <t>311FTM4253290059</t>
  </si>
  <si>
    <t>TZS 15018701.75</t>
  </si>
  <si>
    <t>505 - Dodoma - Funds Transfer  - 26 11 07 13 30 FUND-TRANSFER NMBMobileProd null!! From YOHANA MAGESA MASSAWA =&gt; KNGKONG INTERNATIONAL CO LTD</t>
  </si>
  <si>
    <t>505FTM2253300006</t>
  </si>
  <si>
    <t>291000.00</t>
  </si>
  <si>
    <t>TZS 15309701.75</t>
  </si>
  <si>
    <t>520 - UDOM - Funds Transfer  - 26 11 09 40 33 FUND-TRANSFER NMBMobileProd null!! From JAMES EMMANUELY MATULANGA =&gt; KNGKONG INTERNATIONAL CO LTD</t>
  </si>
  <si>
    <t>520FTM2253300508</t>
  </si>
  <si>
    <t>87500.00</t>
  </si>
  <si>
    <t>TZS 15397201.75</t>
  </si>
  <si>
    <t>101 - NMB Head Office - Cash Deposit Agency banking - 2611 10 23 19 agency @21210081000@TPS900 Trx ID PS1999928556  Ter ID 2125124864   Description mama emy!! From KNGKONG INTERNATIONAL CO LTD =&gt; CHRISTINA BENEDICT MUNISHI</t>
  </si>
  <si>
    <t>101AGD3253305508</t>
  </si>
  <si>
    <t>1770000.00</t>
  </si>
  <si>
    <t>TZS 17167201.75</t>
  </si>
  <si>
    <t>101 - NMB Head Office - Cash Deposit Agency banking - 2611 11 03 29 agency @21210081000@TPS900 Trx ID PS2000025270  Ter ID 2125124864   Description ma emy!! From KNGKONG INTERNATIONAL CO LTD =&gt; CHRISTINA BENEDICT MUNISHI</t>
  </si>
  <si>
    <t>101AGD3253307635</t>
  </si>
  <si>
    <t>TZS 17775201.75</t>
  </si>
  <si>
    <t>101 - NMB Head Office - Cash Deposit Agency banking - 2611 11 40 21 agency @50510100903@TPS900 Trx ID PS2000112593  Ter ID 5055107014   Description EDISON!! From KNGKONG INTERNATIONAL CO LTD =&gt; HERIELI ALEN MOSHA</t>
  </si>
  <si>
    <t>101AGD4253302203</t>
  </si>
  <si>
    <t>6830000.00</t>
  </si>
  <si>
    <t>TZS 24605201.75</t>
  </si>
  <si>
    <t>101 - NMB Head Office - TIPS Payments - Ref  003-19abf63732282941 Received payment from 0152559655200 (IMANI WILLIAM MDAJILE) on 26.11.2025 11 59 19!! From BOT TIPS CLEARING ACCOUNT =&gt; KNGKONG INTERNATIONAL CO LTD</t>
  </si>
  <si>
    <t>101TPFT253307514</t>
  </si>
  <si>
    <t>3209000.00</t>
  </si>
  <si>
    <t>TZS 27814201.75</t>
  </si>
  <si>
    <t>212 - Kibaha - Funds Transfer  - 26 11 12 33 05 FUND-TRANSFER NMBMobileProd Sink ya toilet!! From DANIEL KELVIN NYALUSI =&gt; KNGKONG INTERNATIONAL CO LTD</t>
  </si>
  <si>
    <t>212FTM2253300051</t>
  </si>
  <si>
    <t>TZS 27999201.75</t>
  </si>
  <si>
    <t>223 - Nmb House - Funds Transfer  - 26 11 13 08 17 FUND-TRANSFER NMBMobileProd null!! From GODWIN EDWARD MBOYA =&gt; KNGKONG INTERNATIONAL CO LTD</t>
  </si>
  <si>
    <t>223FTM3253300012</t>
  </si>
  <si>
    <t>TZS 28449201.75</t>
  </si>
  <si>
    <t>529 - Makole Business Centre - Outgoing Funds Transfer - Sender's Ref  SP6K2WX8BZ TAKAWEDO INVESTMENTS CO LTD to KNGKONG INTERNATIONAL CO LTD =&gt; Remittance Info  WALL TILES 36 CARTONS</t>
  </si>
  <si>
    <t>529IBFT253300502</t>
  </si>
  <si>
    <t>1044000.00</t>
  </si>
  <si>
    <t>TZS 29493201.75</t>
  </si>
  <si>
    <t>101 - NMB Head Office - Cash Deposit Agency banking - 2611 16 06 42 agency @60510049135@TPS900 Trx ID PS2000661418  Ter ID 6055311328310   Description cash!! From KNGKONG INTERNATIONAL CO LTD =&gt; THOMAS ARKADI KWEKA FLOAT A/C</t>
  </si>
  <si>
    <t>101AGD125330B6QB</t>
  </si>
  <si>
    <t>31000.00</t>
  </si>
  <si>
    <t>TZS 29524201.75</t>
  </si>
  <si>
    <t>505 - Dodoma - Funds Transfer  - 26 11 16 21 35 FUND-TRANSFER NMBMobileProd Tiles!! From CHRISTIAN JOSEPH ITARA =&gt; KNGKONG INTERNATIONAL CO LTD</t>
  </si>
  <si>
    <t>505FTM3253300038</t>
  </si>
  <si>
    <t>777000.00</t>
  </si>
  <si>
    <t>TZS 30301201.75</t>
  </si>
  <si>
    <t>514 - Kasulu - Cash Deposit - UNUNUZI WA VIFAA VYA UJENZI KIBAHA!! From KNGKONG INTERNATIONAL CO LTD</t>
  </si>
  <si>
    <t>514CHDP253300528</t>
  </si>
  <si>
    <t>1187000.00</t>
  </si>
  <si>
    <t>TZS 31488201.75</t>
  </si>
  <si>
    <t>101 - NMB Head Office - TIPS Payments - Ref  003-19ac0665cbf00b68 Received payment from 0152237063000 (DR ANGELINA CLARISA SIJAO) on 26.11.2025 16 42 08!! From BOT TIPS CLEARING ACCOUNT =&gt; KNGKONG INTERNATIONAL CO LTD</t>
  </si>
  <si>
    <t>101TPFT25330A63Y</t>
  </si>
  <si>
    <t>TZS 32220201.75</t>
  </si>
  <si>
    <t>101 - NMB Head Office - Cash Deposit Agency banking - 2611 17 40 15 agency @51410088864@TPS900 Trx ID PS2000865522  Ter ID 5145158755   Description isimal!! From KNGKONG INTERNATIONAL CO LTD =&gt; JH GENERAL SUPPLIES</t>
  </si>
  <si>
    <t>101AGD225330D5JB</t>
  </si>
  <si>
    <t>TZS 32440201.75</t>
  </si>
  <si>
    <t>101 - NMB Head Office - TIPS Payments - Ref  003-19ac0af0247b1b74 Received payment from 0152001E0YJ00 (DAVID BAHATI NTAKILA) on 26.11.2025 18 01 29!! From BOT TIPS CLEARING ACCOUNT =&gt; KNGKONG INTERNATIONAL CO LTD</t>
  </si>
  <si>
    <t>101TPFT25330B0M5</t>
  </si>
  <si>
    <t>TZS 35170201.75</t>
  </si>
  <si>
    <t>101 - NMB Head Office - TIPS Payments - Ref  501-25385952262654 Received payment from 255719181758 (FADHILI MWAMBASHI) on 26.11.2025 18 24 23!! From BOT TIPS CLEARING ACCOUNT =&gt; KNGKONG INTERNATIONAL CO LTD</t>
  </si>
  <si>
    <t>101TPFT25330B1FS</t>
  </si>
  <si>
    <t>TZS 35520201.75</t>
  </si>
  <si>
    <t>101 - NMB Head Office - Cash Deposit Agency banking - 2611 18 42 34 agency @52810018744@TPS900 Trx ID PS2001016389  Ter ID 5285110894   Description Lau Ngende!! From KNGKONG INTERNATIONAL CO LTD =&gt; MAISHA ROBERT MAGAULA</t>
  </si>
  <si>
    <t>101AGD325330C294</t>
  </si>
  <si>
    <t>2667000.00</t>
  </si>
  <si>
    <t>TZS 38187201.75</t>
  </si>
  <si>
    <t>101 - NMB Head Office - TIPS Payments - Ref  501-25191585041087 Received payment from 25571193798 (ALUMINIUM.   PROFILE) on 26.11.2025 19 23 37!! From BOT TIPS CLEARING ACCOUNT =&gt; KNGKONG INTERNATIONAL CO LTD</t>
  </si>
  <si>
    <t>101TPFT25330B37F</t>
  </si>
  <si>
    <t>TZS 38467201.75</t>
  </si>
  <si>
    <t>101 - NMB Head Office - TIPS Payments - Ref  501-25591585050327 Received payment from 25571193798 (ALUMINIUM.   PROFILE) on 26.11.2025 19 24 49!! From BOT TIPS CLEARING ACCOUNT =&gt; KNGKONG INTERNATIONAL CO LTD</t>
  </si>
  <si>
    <t>101TPFT25330B2X0</t>
  </si>
  <si>
    <t>39000.00</t>
  </si>
  <si>
    <t>TZS 38506201.75</t>
  </si>
  <si>
    <t>101 - NMB Head Office - TIPS Payments - Ref  503-CKR6LDU151U Received payment from 255755986648 (ISAYA TARIMO) on 27.11.2025 09 21 41!! From BOT TIPS CLEARING ACCOUNT =&gt; KNGKONG INTERNATIONAL CO LTD</t>
  </si>
  <si>
    <t>101TPFT253313767</t>
  </si>
  <si>
    <t>TZS 39426201.75</t>
  </si>
  <si>
    <t>529 - Makole Business Centre - Funds Transfer  - 27 11 11 05 10 FUND-TRANSFER NMBMobileProd Malipo!! From MARY THADEUS MASSAWE =&gt; KNGKONG INTERNATIONAL CO LTD</t>
  </si>
  <si>
    <t>529FTM2253310502</t>
  </si>
  <si>
    <t>TZS 39626201.75</t>
  </si>
  <si>
    <t>101 - NMB Head Office - TIPS Payments - Ref  003-19ac49685c8cfbe2 Received payment from 0152706713300 (NELSON OCHIENG ALWANDA) on 27.11.2025 12 13 13!! From BOT TIPS CLEARING ACCOUNT =&gt; KNGKONG INTERNATIONAL CO LTD</t>
  </si>
  <si>
    <t>101TPFT253319351</t>
  </si>
  <si>
    <t>1846000.00</t>
  </si>
  <si>
    <t>TZS 41472201.75</t>
  </si>
  <si>
    <t>505 - Dodoma - Funds Transfer  - 27 11 13 35 41 FUND-TRANSFER NMBMobileProd null!! From CHRISTIAN JOSEPH ITARA =&gt; KNGKONG INTERNATIONAL CO LTD</t>
  </si>
  <si>
    <t>505FTM2253310568</t>
  </si>
  <si>
    <t>TZS 41829201.75</t>
  </si>
  <si>
    <t>101 - NMB Head Office - Cash Deposit Agency banking - 2711 14 51 01 agency @51710056790@TPS900 Trx ID PS2002241516  Ter ID 5175107024   Description Ekadi!! From KNGKONG INTERNATIONAL CO LTD =&gt; GLORY JAPHET KAVISHE</t>
  </si>
  <si>
    <t>101AGD325331A6UX</t>
  </si>
  <si>
    <t>2355000.00</t>
  </si>
  <si>
    <t>TZS 44184201.75</t>
  </si>
  <si>
    <t>204 - Kariakoo - Outgoing Funds Transfer - Sender's Ref  15P9S7JPUM GLASS DUBAI ALUMINIUM PROF CO LTD to KNGKONG INTERNATIONAL CO LTD =&gt; Remittance Info  TILS</t>
  </si>
  <si>
    <t>204IBFT253310516</t>
  </si>
  <si>
    <t>2271500.00</t>
  </si>
  <si>
    <t>TZS 46455701.75</t>
  </si>
  <si>
    <t>225 - Mlimani City - Outgoing Funds Transfer - Sender's Ref  HWGQ2D91DI KNGKONG INTERNATIONAL CO LTD to GOODWILL (TANZANIA) CERAMIC CO LTD =&gt; Remittance Info  purchase</t>
  </si>
  <si>
    <t>225IBFT253310036</t>
  </si>
  <si>
    <t>TZS 16455701.75</t>
  </si>
  <si>
    <t>211 - Chalinze - Funds Transfer  - 27 11 16 44 02 FUND-TRANSFER NMBMobileProd null!! From GILBERT JOHN MASSAWE =&gt; KNGKONG INTERNATIONAL CO LTD</t>
  </si>
  <si>
    <t>211FTM2253310284</t>
  </si>
  <si>
    <t>TZS 16630701.75</t>
  </si>
  <si>
    <t>225 - Mlimani City - Outgoing Funds Transfer - Sender's Ref  HFSYH4GZAQ KNGKONG INTERNATIONAL CO LTD to GLOBAL ALUMINIUM LIMITED =&gt; Remittance Info  purchase</t>
  </si>
  <si>
    <t>225IBFT253310053</t>
  </si>
  <si>
    <t>TZS 630701.75</t>
  </si>
  <si>
    <t>101 - NMB Head Office - TIPS Payments - Ref  501-25985963618144 Received payment from 25571193798 (ALUMINIUM.   PROFILE) on 27.11.2025 19 16 19!! From BOT TIPS CLEARING ACCOUNT =&gt; KNGKONG INTERNATIONAL CO LTD</t>
  </si>
  <si>
    <t>101TPFT25331B33I</t>
  </si>
  <si>
    <t>TZS 990701.75</t>
  </si>
  <si>
    <t>101 - NMB Head Office - Cash Deposit Agency banking - 2711 19 19 45 agency @20610049212@TPS900 Trx ID PS2002827922  Ter ID 2065140275   Description ambwene!! From KNGKONG INTERNATIONAL CO LTD =&gt; PETRO GODWIN SARUNI</t>
  </si>
  <si>
    <t>101AGD325331C40K</t>
  </si>
  <si>
    <t>1264000.00</t>
  </si>
  <si>
    <t>TZS 2254701.75</t>
  </si>
  <si>
    <t>101 - NMB Head Office - TIPS Payments - Ref  003-19ac623711eb9a29 Received payment from 0152289371500 (JOYCE PATRICK JOHN) on 27.11.2025 19 26 45!! From BOT TIPS CLEARING ACCOUNT =&gt; KNGKONG INTERNATIONAL CO LTD</t>
  </si>
  <si>
    <t>101TPFT25331B3IL</t>
  </si>
  <si>
    <t>TZS 5834701.75</t>
  </si>
  <si>
    <t>101 - NMB Head Office - TIPS Payments - Ref  003-19ac6290031678fa Received payment from 0152709833900 (NEEMA JOHN PATRICK) on 27.11.2025 19 32 50!! From BOT TIPS CLEARING ACCOUNT =&gt; KNGKONG INTERNATIONAL CO LTD</t>
  </si>
  <si>
    <t>101TPFT25331B3LR</t>
  </si>
  <si>
    <t>TZS 7934701.75</t>
  </si>
  <si>
    <t>101 - NMB Head Office - TIPS Payments - Ref  003-19ac923bcb671989 Received payment from 01J2021541300 (PENDO G BIGAMBO) on 28.11.2025 09 25 56!! From BOT TIPS CLEARING ACCOUNT =&gt; KNGKONG INTERNATIONAL CO LTD</t>
  </si>
  <si>
    <t>101TPFT253323323</t>
  </si>
  <si>
    <t>1817000.00</t>
  </si>
  <si>
    <t>TZS 9751701.75</t>
  </si>
  <si>
    <t>101 - NMB Head Office - TIPS Payments - Ref  003-19ac928e8f70ea14 Received payment from 0152465211200 (ISMAIL ISAYA SANGA) on 28.11.2025 09 31 36!! From BOT TIPS CLEARING ACCOUNT =&gt; KNGKONG INTERNATIONAL CO LTD</t>
  </si>
  <si>
    <t>101TPFT253323959</t>
  </si>
  <si>
    <t>TZS 10207701.75</t>
  </si>
  <si>
    <t>505 - Dodoma - Funds Transfer  - 28 11 10 21 17 FUND-TRANSFER NMBMobileProd null!! From CHRISTIAN JOSEPH ITARA =&gt; KNGKONG INTERNATIONAL CO LTD</t>
  </si>
  <si>
    <t>505FTM2253320533</t>
  </si>
  <si>
    <t>168000.00</t>
  </si>
  <si>
    <t>TZS 10375701.75</t>
  </si>
  <si>
    <t>101 - NMB Head Office - Cash Deposit Agency banking - 2811 11 41 38 agency @50510072653@TPS900 Trx ID PS2003589135  Ter ID 5055469449617   Description edison!! From KNGKONG INTERNATIONAL CO LTD =&gt; HERIELI ALEN MOSHA</t>
  </si>
  <si>
    <t>101AGD5253320869</t>
  </si>
  <si>
    <t>TZS 19375701.75</t>
  </si>
  <si>
    <t>101 - NMB Head Office - Cash Deposit Agency banking - 2811 11 42 37 agency @50510072653@TPS900 Trx ID PS2003591503  Ter ID 5055469449617   Description edison!! From KNGKONG INTERNATIONAL CO LTD =&gt; HERIELI ALEN MOSHA</t>
  </si>
  <si>
    <t>101AGD4253321949</t>
  </si>
  <si>
    <t>TZS 25375701.75</t>
  </si>
  <si>
    <t>101 - NMB Head Office - Cash Deposit Agency banking - 2811 11 44 19 agency @50510100903@TPS900 Trx ID PS2003595584  Ter ID 5055107014   Description EDISON!! From KNGKONG INTERNATIONAL CO LTD =&gt; HERIELI ALEN MOSHA</t>
  </si>
  <si>
    <t>101AGD5253320881</t>
  </si>
  <si>
    <t>8810000.00</t>
  </si>
  <si>
    <t>TZS 34185701.75</t>
  </si>
  <si>
    <t>356 - Sirari - Funds Transfer  - 28 11 12 00 37 FUND-TRANSFER NMBMobileProd Tiles !! From GODFREY EMMANUEL NYANDA =&gt; KNGKONG INTERNATIONAL CO LTD</t>
  </si>
  <si>
    <t>356FTM2253320004</t>
  </si>
  <si>
    <t>TZS 34405701.75</t>
  </si>
  <si>
    <t>101 - NMB Head Office - Incoming Funds Transfer - Sender's Ref  HZ1JB4RBS7436A2A =&gt; Ordering Customer  0150396230501 * INGENUITY WORKS LTD =&gt; Remittance Info  tiles or meteoric taxes to be paid * by meteoric as per contract</t>
  </si>
  <si>
    <t>101FTIT253322544</t>
  </si>
  <si>
    <t>47536000.00</t>
  </si>
  <si>
    <t>TZS 81941701.75</t>
  </si>
  <si>
    <t>517 - Mazengo - Funds Transfer  - 28 11 12 24 39 FUND-TRANSFER NMBMobileProd Tiles!! From MNADA MRIGO BAGWALIKE =&gt; KNGKONG INTERNATIONAL CO LTD</t>
  </si>
  <si>
    <t>517FTM2253320583</t>
  </si>
  <si>
    <t>TZS 82109701.75</t>
  </si>
  <si>
    <t>101 - NMB Head Office - Cash Deposit Agency banking - 2811 12 38 48 agency @51710072058@TPS900 Trx ID PS2003715749  Ter ID 5175120853   Description mama kessy!! From KNGKONG INTERNATIONAL CO LTD =&gt; ESUPAT ABSALOM LAIZER</t>
  </si>
  <si>
    <t>101AGD325332A1WX</t>
  </si>
  <si>
    <t>TZS 84009701.75</t>
  </si>
  <si>
    <t>605 - Mkwawa - Funds Transfer  - 28 11 12 48 07 FUND-TRANSFER NMBMobileProd Tiles 38boxes!! From JUMA HABIB NYENZI =&gt; KNGKONG INTERNATIONAL CO LTD</t>
  </si>
  <si>
    <t>605FTM3253320008</t>
  </si>
  <si>
    <t>TZS 84585701.75</t>
  </si>
  <si>
    <t>101 - NMB Head Office - Incoming Funds Transfer - Sender's Ref  TZ1OL251128025IH =&gt; Ordering Customer  0106092146800 * STECOL CORPORATION =&gt; Remittance Info  OTHERS</t>
  </si>
  <si>
    <t>101FTIT253325336</t>
  </si>
  <si>
    <t>TZS 94035701.75</t>
  </si>
  <si>
    <t>225 - Mlimani City - Outgoing Funds Transfer - Sender's Ref  3ETBZMT5ME KNGKONG INTERNATIONAL CO LTD to GLOBAL ALUMINIUM LIMITED =&gt; Remittance Info  purchase</t>
  </si>
  <si>
    <t>225IBFT253320559</t>
  </si>
  <si>
    <t>TZS 24035701.75</t>
  </si>
  <si>
    <t>212 - Kibaha - Funds Transfer  - 28 11 16 19 40 FUND-TRANSFER NMBMobileProd null!! From FURAHA MWANYALUKE  =&gt; KNGKONG INTERNATIONAL CO LTD</t>
  </si>
  <si>
    <t>212FTM3253320518</t>
  </si>
  <si>
    <t>TZS 24635701.75</t>
  </si>
  <si>
    <t>225 - Mlimani City - Outgoing Funds Transfer - Sender's Ref  1L9SBUQANC KNGKONG INTERNATIONAL CO LTD to GOODWILL (TANZANIA) CERAMIC CO LTD =&gt; Remittance Info  purchase</t>
  </si>
  <si>
    <t>225IBFT253320077</t>
  </si>
  <si>
    <t>TZS 635701.75</t>
  </si>
  <si>
    <t>101 - NMB Head Office - TIPS Payments - Ref  003-19acb2f1c9203a56 Received payment from 0150884208600 (MWAMKO EXPERTS CONSTRUCTI) on 28.11.2025 18 57 38!! From BOT TIPS CLEARING ACCOUNT =&gt; KNGKONG INTERNATIONAL CO LTD</t>
  </si>
  <si>
    <t>101TPFT25332B4FP</t>
  </si>
  <si>
    <t>1594000.00</t>
  </si>
  <si>
    <t>TZS 2229701.75</t>
  </si>
  <si>
    <t>101 - NMB Head Office - TIPS Payments - Ref  003-19acb3064c0c28bd Received payment from 0150884208600 (MWAMKO EXPERTS CONSTRUCTI) on 28.11.2025 18 59 00!! From BOT TIPS CLEARING ACCOUNT =&gt; KNGKONG INTERNATIONAL CO LTD</t>
  </si>
  <si>
    <t>101TPFT25332B4GA</t>
  </si>
  <si>
    <t>TZS 3229701.75</t>
  </si>
  <si>
    <t>101 - NMB Head Office - Cash Deposit Agency banking - 2811 19 44 53 agency @52910000272@TPS900 Trx ID PS2004629184  Ter ID 5295329401602   Description joyce!! From KNGKONG INTERNATIONAL CO LTD =&gt; VERONICA MANKA MASSAWE</t>
  </si>
  <si>
    <t>101AGD325332C5HH</t>
  </si>
  <si>
    <t>1261000.00</t>
  </si>
  <si>
    <t>TZS 4490701.75</t>
  </si>
  <si>
    <t>101 - NMB Head Office - TIPS Payments - Ref  501-25405551975600 Received payment from 25571193798 (ALUMINIUM.   PROFILE) on 28.11.2025 20 42 00!! From BOT TIPS CLEARING ACCOUNT =&gt; KNGKONG INTERNATIONAL CO LTD</t>
  </si>
  <si>
    <t>101TPFT25332B78C</t>
  </si>
  <si>
    <t>1328450.00</t>
  </si>
  <si>
    <t>TZS 5819151.75</t>
  </si>
  <si>
    <t>101 - NMB Head Office - TIPS Payments - Ref  501-25793808317963 Received payment from 25571193798 (ALUMINIUM.   PROFILE) on 28.11.2025 20 43 44!! From BOT TIPS CLEARING ACCOUNT =&gt; KNGKONG INTERNATIONAL CO LTD</t>
  </si>
  <si>
    <t>101TPFT25332B78V</t>
  </si>
  <si>
    <t>641500.00</t>
  </si>
  <si>
    <t>TZS 6460651.75</t>
  </si>
  <si>
    <t>101 - NMB Head Office - TIPS Payments - Ref  501-25450361087226 Received payment from 25571193798 (ALUMINIUM.   PROFILE) on 28.11.2025 20 45 03!! From BOT TIPS CLEARING ACCOUNT =&gt; KNGKONG INTERNATIONAL CO LTD</t>
  </si>
  <si>
    <t>101TPFT25332B79G</t>
  </si>
  <si>
    <t>744800.00</t>
  </si>
  <si>
    <t>TZS 7205451.75</t>
  </si>
  <si>
    <t>101 - NMB Head Office - TIPS Payments - Ref  501-25193808335803 Received payment from 25571193798 (ALUMINIUM.   PROFILE) on 28.11.2025 20 47 43!! From BOT TIPS CLEARING ACCOUNT =&gt; KNGKONG INTERNATIONAL CO LTD</t>
  </si>
  <si>
    <t>101TPFT25332B7AG</t>
  </si>
  <si>
    <t>TZS 7267451.75</t>
  </si>
  <si>
    <t>101 - NMB Head Office - TIPS Payments - Ref  003-19acbdb16998fb1b Received payment from 0152289371500 (JOYCE PATRICK JOHN) on 28.11.2025 22 05 27!! From BOT TIPS CLEARING ACCOUNT =&gt; KNGKONG INTERNATIONAL CO LTD</t>
  </si>
  <si>
    <t>101TPFT25332C1NS</t>
  </si>
  <si>
    <t>399000.00</t>
  </si>
  <si>
    <t>TZS 7666451.75</t>
  </si>
  <si>
    <t>101 - NMB Head Office - TIPS Payments - Ref  501-25350374034721 Received payment from 25571193798 (ALUMINIUM.   PROFILE) on 29.11.2025 09 18 44!! From BOT TIPS CLEARING ACCOUNT =&gt; KNGKONG INTERNATIONAL CO LTD</t>
  </si>
  <si>
    <t>101TPFT253333766</t>
  </si>
  <si>
    <t>TZS 7731451.75</t>
  </si>
  <si>
    <t>101 - NMB Head Office - Cash Deposit Agency banking - 2911 10 51 57 agency @51710080710@TPS900 Trx ID PS2005142380  Ter ID 5175160661   Description claudia banyenza!! From KNGKONG INTERNATIONAL CO LTD =&gt; FOCUS SIMON SILAYO</t>
  </si>
  <si>
    <t>101AGD225333A0TT</t>
  </si>
  <si>
    <t>205000.00</t>
  </si>
  <si>
    <t>TZS 7936451.75</t>
  </si>
  <si>
    <t>516 - Kigoma - Outgoing Funds Transfer - Sender's Ref  63XR8I2L1B BOSEMACKY GENERAL SUPPLIES to KNGKONG INTERNATIONAL CO LTD =&gt; Remittance Info  Malipo tiles</t>
  </si>
  <si>
    <t>516IBFT253330003</t>
  </si>
  <si>
    <t>9877310.00</t>
  </si>
  <si>
    <t>TZS 17813761.75</t>
  </si>
  <si>
    <t>212 - Kibaha - Funds Transfer  - 29 11 12 42 31 FUND-TRANSFER NMBMobileProd null!! From FELIX JELEMIA MWALUGALA =&gt; KNGKONG INTERNATIONAL CO LTD</t>
  </si>
  <si>
    <t>212FTM4253330013</t>
  </si>
  <si>
    <t>TZS 19333761.75</t>
  </si>
  <si>
    <t>205 - Magomeni - Funds Transfer  - 29 11 13 06 23 FUND-TRANSFER NMBMobileProd Tiles!! From ASTERIA MATHEW TEMBA =&gt; KNGKONG INTERNATIONAL CO LTD</t>
  </si>
  <si>
    <t>205FTM4253330528</t>
  </si>
  <si>
    <t>TZS 21918761.75</t>
  </si>
  <si>
    <t>505 - Dodoma - Funds Transfer  - 29 11 13 12 40 FUND-TRANSFER NMBMobileProd null!! From CHRISTIAN JOSEPH ITARA =&gt; KNGKONG INTERNATIONAL CO LTD</t>
  </si>
  <si>
    <t>505FTM4253330525</t>
  </si>
  <si>
    <t>987000.00</t>
  </si>
  <si>
    <t>TZS 22905761.75</t>
  </si>
  <si>
    <t>212 - Kibaha - Funds Transfer  - 29 11 13 42 56 FUND-TRANSFER NMBMobileProd null!! From JOSEPH JOSEPH GAMBI =&gt; KNGKONG INTERNATIONAL CO LTD</t>
  </si>
  <si>
    <t>212FTM2253330577</t>
  </si>
  <si>
    <t>TZS 23145761.75</t>
  </si>
  <si>
    <t>211 - Chalinze - Funds Transfer  - 29 11 13 46 21 FUND-TRANSFER NMBMobileProd null!! From GILBERT JOHN MASSAWE =&gt; KNGKONG INTERNATIONAL CO LTD</t>
  </si>
  <si>
    <t>211FTM2253330327</t>
  </si>
  <si>
    <t>TZS 23220761.75</t>
  </si>
  <si>
    <t>212 - Kibaha - Funds Transfer  - 29 11 13 49 28 FUND-TRANSFER NMBMobileProd null!! From JOSEPH JOSEPH GAMBI =&gt; KNGKONG INTERNATIONAL CO LTD</t>
  </si>
  <si>
    <t>212FTM1253330014</t>
  </si>
  <si>
    <t>TZS 23244761.75</t>
  </si>
  <si>
    <t>205 - Magomeni - Funds Transfer  - 29 11 14 05 21 FUND-TRANSFER NMBMobileProd Tiles!! From PAULINA NKWAMA MBENA =&gt; KNGKONG INTERNATIONAL CO LTD</t>
  </si>
  <si>
    <t>205FTM4253330026</t>
  </si>
  <si>
    <t>TZS 28244761.75</t>
  </si>
  <si>
    <t>529 - Makole Business Centre - Funds Transfer  - 29 11 15 10 56 FUND-TRANSFER NMBMobileProd Malipo!! From MARY THADEUS MASSAWE =&gt; KNGKONG INTERNATIONAL CO LTD</t>
  </si>
  <si>
    <t>529FTM2253330010</t>
  </si>
  <si>
    <t>TZS 28372761.75</t>
  </si>
  <si>
    <t>505 - Dodoma - Funds Transfer  - 29 11 16 02 10 FUND-TRANSFER NMBMobileProd Tiles!! From CHRISTIAN JOSEPH ITARA =&gt; KNGKONG INTERNATIONAL CO LTD</t>
  </si>
  <si>
    <t>505FTM3253330533</t>
  </si>
  <si>
    <t>TZS 28772761.75</t>
  </si>
  <si>
    <t>101 - NMB Head Office - TIPS Payments - Ref  501-25891513260187 Received payment from 255718074074 (TONY NGOWI) on 29.11.2025 17 04 06!! From BOT TIPS CLEARING ACCOUNT =&gt; KNGKONG INTERNATIONAL CO LTD</t>
  </si>
  <si>
    <t>101TPFT25333B0OS</t>
  </si>
  <si>
    <t>TZS 29252761.75</t>
  </si>
  <si>
    <t>101 - NMB Head Office - Cash Deposit Agency banking - 2911 17 30 14 agency @50510100903@TPS900 Trx ID PS2005927864  Ter ID 5055107014   Description EDISON!! From KNGKONG INTERNATIONAL CO LTD =&gt; HERIELI ALEN MOSHA</t>
  </si>
  <si>
    <t>101AGD5253332750</t>
  </si>
  <si>
    <t>14520000.00</t>
  </si>
  <si>
    <t>TZS 43772761.75</t>
  </si>
  <si>
    <t>101 - NMB Head Office - TIPS Payments - Ref  501-25293316136368 Received payment from 255719181758 (FADHILI MWAMBASHI) on 29.11.2025 18 03 13!! From BOT TIPS CLEARING ACCOUNT =&gt; KNGKONG INTERNATIONAL CO LTD</t>
  </si>
  <si>
    <t>101TPFT25333B2PS</t>
  </si>
  <si>
    <t>TZS 44122761.75</t>
  </si>
  <si>
    <t>225 - Mlimani City - Outgoing Funds Transfer - Sender's Ref  BK25BOOFNN KNGKONG INTERNATIONAL CO LTD to GOODWILL (TANZANIA) CERAMIC CO LTD =&gt; Remittance Info  purchase</t>
  </si>
  <si>
    <t>225IBFT253330081</t>
  </si>
  <si>
    <t>TZS 4122761.75</t>
  </si>
  <si>
    <t>212 - Kibaha - Funds Transfer  - 29 11 18 29 45 FUND-TRANSFER NMBMobileProd null!! From VERONICA SIMON KAVISHE =&gt; KNGKONG INTERNATIONAL CO LTD</t>
  </si>
  <si>
    <t>212FTM4253330552</t>
  </si>
  <si>
    <t>TZS 5772761.75</t>
  </si>
  <si>
    <t>101 - NMB Head Office - Cash Deposit Agency banking - 2911 19 00 40 agency @60510049135@TPS900 Trx ID PS2006126461  Ter ID 6055311328310   Description cash!! From KNGKONG INTERNATIONAL CO LTD =&gt; THOMAS ARKADI KWEKA FLOAT A/C</t>
  </si>
  <si>
    <t>101AGD225333E00R</t>
  </si>
  <si>
    <t>TZS 6146761.75</t>
  </si>
  <si>
    <t>101 - NMB Head Office - TIPS Payments - Ref  501-25591515806442 Received payment from 25571193798 (ALUMINIUM.   PROFILE) on 29.11.2025 19 17 53!! From BOT TIPS CLEARING ACCOUNT =&gt; KNGKONG INTERNATIONAL CO LTD</t>
  </si>
  <si>
    <t>101TPFT25333B44Z</t>
  </si>
  <si>
    <t>312000.00</t>
  </si>
  <si>
    <t>TZS 6458761.75</t>
  </si>
  <si>
    <t>101 - NMB Head Office - TIPS Payments - Ref  504-APCTZ191080411471040 Received payment from 255692823208 (FIDELIS RAMADHANI) on 29.11.2025 20 52 45!! From BOT TIPS CLEARING ACCOUNT =&gt; KNGKONG INTERNATIONAL CO LTD</t>
  </si>
  <si>
    <t>101TPFT25333B6NF</t>
  </si>
  <si>
    <t>TZS 7218761.75</t>
  </si>
  <si>
    <t>101 - NMB Head Office - TIPS Payments - Ref  501-25593823984053 Received payment from 25571193798 (ALUMINIUM.   PROFILE) on 30.11.2025 12 57 07!! From BOT TIPS CLEARING ACCOUNT =&gt; KNGKONG INTERNATIONAL CO LTD</t>
  </si>
  <si>
    <t>101TPFT253347764</t>
  </si>
  <si>
    <t>149000.00</t>
  </si>
  <si>
    <t>TZS 7367761.75</t>
  </si>
  <si>
    <t>101 - NMB Head Office - Cash Deposit Agency banking - 3011 13 14 58 agency @50510072653@TPS900 Trx ID PS2006865656  Ter ID 5055469449617   Description e kad investment!! From KNGKONG INTERNATIONAL CO LTD =&gt; HERIELI ALEN MOSHA</t>
  </si>
  <si>
    <t>101AGD3253347061</t>
  </si>
  <si>
    <t>TZS 9117761.75</t>
  </si>
  <si>
    <t>212 - Kibaha - Funds Transfer  - 30 11 16 40 14 FUND-TRANSFER NMBMobileProd null!! From FURAHA MWANYALUKE  =&gt; KNGKONG INTERNATIONAL CO LTD</t>
  </si>
  <si>
    <t>212FTM4253340519</t>
  </si>
  <si>
    <t>2706000.00</t>
  </si>
  <si>
    <t>TZS 11823761.75</t>
  </si>
  <si>
    <t>101 - NMB Head Office - Cash Deposit Agency banking - 0112 07 52 07 agency @51710079006@TPS900 Trx ID PS2007669994  Ter ID 5175128692   Description DR ANGEL!! From KNGKONG INTERNATIONAL CO LTD =&gt; KABEHO CATERING SERVICES</t>
  </si>
  <si>
    <t>101AGD2253350850</t>
  </si>
  <si>
    <t>TZS 11997761.75</t>
  </si>
  <si>
    <t>101 - NMB Head Office - Cash Deposit Agency banking - 0112 09 08 01 agency @52910001083@TPS900 Trx ID PS2007788738  Ter ID 5295277542390   Description deposit!! From KNGKONG INTERNATIONAL CO LTD =&gt; M INVESTMENT COMPANY</t>
  </si>
  <si>
    <t>101AGD2253355093</t>
  </si>
  <si>
    <t>419000.00</t>
  </si>
  <si>
    <t>TZS 12416761.75</t>
  </si>
  <si>
    <t>236 - Kurasini - Funds Transfer  - 01 12 09 46 44 FUND-TRANSFER NMBMobileProd null!! From ROZINA AROBOGAST TARIMO =&gt; KNGKONG INTERNATIONAL CO LTD</t>
  </si>
  <si>
    <t>236FTM4253350502</t>
  </si>
  <si>
    <t>963000.00</t>
  </si>
  <si>
    <t>TZS 13379761.75</t>
  </si>
  <si>
    <t>101 - NMB Head Office - TIPS Payments - Ref  003-19ad8bfae2be1976 Received payment from 0152899603100 (JOSEPH MICHAEL WILLIAM) on 01.12.2025 10 10 36!! From BOT TIPS CLEARING ACCOUNT =&gt; KNGKONG INTERNATIONAL CO LTD</t>
  </si>
  <si>
    <t>101TPFT253354922</t>
  </si>
  <si>
    <t>4073000.00</t>
  </si>
  <si>
    <t>TZS 17452761.75</t>
  </si>
  <si>
    <t>101 - NMB Head Office - TIPS Payments - Ref  003-19ad8ca299f08b7a Received payment from 0152302627500 (JOSEPH FROWIN HAULE) on 01.12.2025 10 22 02!! From BOT TIPS CLEARING ACCOUNT =&gt; KNGKONG INTERNATIONAL CO LTD</t>
  </si>
  <si>
    <t>101TPFT253356058</t>
  </si>
  <si>
    <t>TZS 17677761.75</t>
  </si>
  <si>
    <t>101 - NMB Head Office - Cash Deposit Agency banking - 0112 10 38 05 agency @52910004023@TPS900 Trx ID PS2008011688  Ter ID 5295126484   Description fred!! From KNGKONG INTERNATIONAL CO LTD =&gt; RUTH MUNGUBARIKI MAUKI</t>
  </si>
  <si>
    <t>101AGD5253350770</t>
  </si>
  <si>
    <t>8696000.00</t>
  </si>
  <si>
    <t>TZS 26373761.75</t>
  </si>
  <si>
    <t>212 - Kibaha - Funds Transfer  - 01 12 10 51 44 FUND-TRANSFER NMBMobileProd null!! From KENNY OSCAR GAMBI =&gt; KNGKONG INTERNATIONAL CO LTD</t>
  </si>
  <si>
    <t>212FTM3253350510</t>
  </si>
  <si>
    <t>TZS 26981761.75</t>
  </si>
  <si>
    <t>212 - Kibaha - Funds Transfer  - 01 12 10 52 18 FUND-TRANSFER NMBMobileProd null!! From KENNY OSCAR GAMBI =&gt; KNGKONG INTERNATIONAL CO LTD</t>
  </si>
  <si>
    <t>212FTM1253350511</t>
  </si>
  <si>
    <t>30400.00</t>
  </si>
  <si>
    <t>TZS 27012161.75</t>
  </si>
  <si>
    <t>212 - Kibaha - Funds Transfer  - 01 12 11 48 34 FUND-TRANSFER NMBMobileProd null!! From FURAHA MWANYALUKE  =&gt; KNGKONG INTERNATIONAL CO LTD</t>
  </si>
  <si>
    <t>212FTM4253350017</t>
  </si>
  <si>
    <t>TZS 28012161.75</t>
  </si>
  <si>
    <t>517 - Mazengo - Funds Transfer  - 01 12 12 36 36 FUND-TRANSFER NMBMobileProd null!! From YUDATHADEO RUTABANA DEOCLES =&gt; KNGKONG INTERNATIONAL CO LTD</t>
  </si>
  <si>
    <t>517FTM2253350119</t>
  </si>
  <si>
    <t>TZS 28222161.75</t>
  </si>
  <si>
    <t>101 - NMB Head Office - Cash Deposit Agency banking - 0112 12 48 44 agency @52910000244@TPS900 Trx ID PS2008340373  Ter ID 5295469460180   Description fred!! From KNGKONG INTERNATIONAL CO LTD =&gt; ASK INVESTMENT</t>
  </si>
  <si>
    <t>101AGD325335A4JO</t>
  </si>
  <si>
    <t>970000.00</t>
  </si>
  <si>
    <t>TZS 29192161.75</t>
  </si>
  <si>
    <t>101 - NMB Head Office - Cash Deposit Agency banking - 0112 13 23 29 agency @63910010805@TPS900 Trx ID PS2008421338  Ter ID 6395115193   Description Akiba!! From KNGKONG INTERNATIONAL CO LTD =&gt; CHARLES FERDINAND JOHN</t>
  </si>
  <si>
    <t>101AGD225335B7B7</t>
  </si>
  <si>
    <t>TZS 29552161.75</t>
  </si>
  <si>
    <t>101 - NMB Head Office - TIPS Payments - Ref  003-19ad97895367db5c Received payment from 0150884208600 (MWAMKO EXPERTS CONSTRUCTI) on 01.12.2025 13 32 33!! From BOT TIPS CLEARING ACCOUNT =&gt; KNGKONG INTERNATIONAL CO LTD</t>
  </si>
  <si>
    <t>101TPFT25335A2C0</t>
  </si>
  <si>
    <t>159750.00</t>
  </si>
  <si>
    <t>TZS 29711911.75</t>
  </si>
  <si>
    <t>101 - NMB Head Office - Cash Deposit Agency banking - 0112 13 41 34 agency @52910001083@TPS900 Trx ID PS2008462978  Ter ID 5295277542390   Description deposit!! From KNGKONG INTERNATIONAL CO LTD =&gt; M INVESTMENT COMPANY</t>
  </si>
  <si>
    <t>101AGD125335B2GT</t>
  </si>
  <si>
    <t>TZS 29744911.75</t>
  </si>
  <si>
    <t>101 - NMB Head Office - Cash Deposit Agency banking - 0112 13 45 08 agency @50510048293@TPS900 Trx ID PS2008471412  Ter ID 5055277155496   Description EDISON!! From KNGKONG INTERNATIONAL CO LTD =&gt; HERIELI ALEN MOSHA</t>
  </si>
  <si>
    <t>101AGD5253352108</t>
  </si>
  <si>
    <t>TZS 39744911.75</t>
  </si>
  <si>
    <t>101 - NMB Head Office - Cash Deposit Agency banking - 0112 13 45 56 agency @50510048293@TPS900 Trx ID PS2008473244  Ter ID 5055277155496   Description EDISON!! From KNGKONG INTERNATIONAL CO LTD =&gt; HERIELI ALEN MOSHA</t>
  </si>
  <si>
    <t>101AGD4253354669</t>
  </si>
  <si>
    <t>TZS 47704911.75</t>
  </si>
  <si>
    <t>212 - Kibaha - Funds Transfer  - 01 12 13 45 57 FUND-TRANSFER NMBMobileProd null!! From FURAHA MWANYALUKE  =&gt; KNGKONG INTERNATIONAL CO LTD</t>
  </si>
  <si>
    <t>212FTM3253350018</t>
  </si>
  <si>
    <t>TZS 48204911.75</t>
  </si>
  <si>
    <t>101 - NMB Head Office - Cash Deposit Agency banking - 0112 14 36 57 agency @21210081000@TPS900 Trx ID PS2008584283  Ter ID 2125124864   Description mama emy!! From KNGKONG INTERNATIONAL CO LTD =&gt; CHRISTINA BENEDICT MUNISHI</t>
  </si>
  <si>
    <t>101AGD325335B260</t>
  </si>
  <si>
    <t>TZS 50204911.75</t>
  </si>
  <si>
    <t>101 - NMB Head Office - TIPS Payments - Ref  003-19ad9c41a99f18ab Received payment from 0152237063000 (DR ANGELINA CLARISA SIJAO) on 01.12.2025 14 55 01!! From BOT TIPS CLEARING ACCOUNT =&gt; KNGKONG INTERNATIONAL CO LTD</t>
  </si>
  <si>
    <t>101TPFT25335A4FA</t>
  </si>
  <si>
    <t>TZS 51504911.75</t>
  </si>
  <si>
    <t>529 - Makole Business Centre - Outgoing Funds Transfer - Sender's Ref  HFMQVW1SEF ROSA COMPANY LIMITED to KNGKONG INTERNATIONAL CO LTD =&gt; Remittance Info  415000</t>
  </si>
  <si>
    <t>529IBFT253350013</t>
  </si>
  <si>
    <t>TZS 51919911.75</t>
  </si>
  <si>
    <t>101 - NMB Head Office - Cash Deposit Agency banking - 0112 15 30 44 agency @51710070985@TPS900 Trx ID PS2008700201  Ter ID 5175108996   Description manunuzi material!! From KNGKONG INTERNATIONAL CO LTD =&gt; KAZIMOTO COMPLEX (T) LTD</t>
  </si>
  <si>
    <t>101AGD4253356487</t>
  </si>
  <si>
    <t>TZS 56419911.75</t>
  </si>
  <si>
    <t>101 - NMB Head Office - TIPS Payments - Ref  003-19ad9f6cfe554908 Received payment from 0152289371500 (JOYCE PATRICK JOHN) on 01.12.2025 15 50 25!! From BOT TIPS CLEARING ACCOUNT =&gt; KNGKONG INTERNATIONAL CO LTD</t>
  </si>
  <si>
    <t>101TPFT25335A5RH</t>
  </si>
  <si>
    <t>TZS 58079911.75</t>
  </si>
  <si>
    <t>705 - Masasi - Funds Transfer  - 01 12 16 32 40 FUND-TRANSFER NMBMobileProd null!! From INNOCENT CASTORY NJAU =&gt; KNGKONG INTERNATIONAL CO LTD</t>
  </si>
  <si>
    <t>705FTM4253350520</t>
  </si>
  <si>
    <t>TZS 62079911.75</t>
  </si>
  <si>
    <t>101 - NMB Head Office - Cash Deposit Agency banking - 0112 16 37 22 agency @50510072653@TPS900 Trx ID PS2008853559  Ter ID 5055469449617   Description edison!! From KNGKONG INTERNATIONAL CO LTD =&gt; HERIELI ALEN MOSHA</t>
  </si>
  <si>
    <t>101AGD5253353201</t>
  </si>
  <si>
    <t>TZS 72079911.75</t>
  </si>
  <si>
    <t>205 - Magomeni - Funds Transfer  - 01 12 16 57 17 FUND-TRANSFER NMBMobileProd Tiles!! From PAULINA NKWAMA MBENA =&gt; KNGKONG INTERNATIONAL CO LTD</t>
  </si>
  <si>
    <t>205FTM4253350539</t>
  </si>
  <si>
    <t>TZS 73679911.75</t>
  </si>
  <si>
    <t>225 - Mlimani City - Outgoing Funds Transfer - Sender's Ref  2DHSNZF8KF KNGKONG INTERNATIONAL CO LTD to GOODWILL (TANZANIA) CERAMIC CO LTD =&gt; Remittance Info  purchase</t>
  </si>
  <si>
    <t>225IBFT253350569</t>
  </si>
  <si>
    <t>TZS 23679911.75</t>
  </si>
  <si>
    <t>225 - Mlimani City - Outgoing Funds Transfer - Sender's Ref  9HU3KHB4MW KNGKONG INTERNATIONAL CO LTD to KNGKONG INTERNATIONAL CO LTD =&gt; Remittance Info  pay shipping fee</t>
  </si>
  <si>
    <t>225IBFT253350065</t>
  </si>
  <si>
    <t>22997640.00</t>
  </si>
  <si>
    <t>TZS 682271.75</t>
  </si>
  <si>
    <t>212 - Kibaha - Funds Transfer  - 01 12 17 50 10 FUND-TRANSFER NMBMobileProd null!! From JOSEPH JOSEPH GAMBI =&gt; KNGKONG INTERNATIONAL CO LTD</t>
  </si>
  <si>
    <t>212FTM2253350109</t>
  </si>
  <si>
    <t>TZS 864671.75</t>
  </si>
  <si>
    <t>101 - NMB Head Office - Cash Deposit Agency banking - 0112 18 54 05 agency @60510032281@TPS900 Trx ID PS2009210032  Ter ID 6055469397303   Description huang!! From KNGKONG INTERNATIONAL CO LTD =&gt; EMANUEL MODESTUS MAKWETA</t>
  </si>
  <si>
    <t>101AGD5253353829</t>
  </si>
  <si>
    <t>9845000.00</t>
  </si>
  <si>
    <t>TZS 10709671.75</t>
  </si>
  <si>
    <t>101 - NMB Head Office - TIPS Payments - Ref  501-25450391808916 Received payment from 25571193798 (ALUMINIUM.   PROFILE) on 01.12.2025 21 10 55!! From BOT TIPS CLEARING ACCOUNT =&gt; KNGKONG INTERNATIONAL CO LTD</t>
  </si>
  <si>
    <t>101TPFT25335B796</t>
  </si>
  <si>
    <t>752300.00</t>
  </si>
  <si>
    <t>TZS 11461971.75</t>
  </si>
  <si>
    <t>212 - Kibaha - Outgoing Funds Transfer - Sender's Ref  Y6H7SC8DK4 SIBSTONE COMPANY LIMITED to KNGKONG INTERNATIONAL CO LTD =&gt; Remittance Info  cement</t>
  </si>
  <si>
    <t>212IBFT253360001</t>
  </si>
  <si>
    <t>TZS 12981971.75</t>
  </si>
  <si>
    <t>994790443486</t>
  </si>
  <si>
    <t>225 - Mlimani City - Utility Payments - 25-12-02 08 48 14 IB GEPG_PAY 994790443486 Phone Number 255621078495 Name KINGKONG INTERNATIONAL COMPANY LIMITED| GWX101869233731!994790443486! From KNGKONG INTERNATIONAL CO LTD =&gt; FIRE AND RESCUE RET</t>
  </si>
  <si>
    <t>225UTLP253360562</t>
  </si>
  <si>
    <t>TZS 12781971.75</t>
  </si>
  <si>
    <t>101 - NMB Head Office - Cash Deposit Agency banking - 0212 09 42 14 agency @21210094900@TPS900 Trx ID PS2009837552  Ter ID 2125156268   Description VANA SHOP!! From KNGKONG INTERNATIONAL CO LTD =&gt; PETER MELKIOR SHIRIMA</t>
  </si>
  <si>
    <t>101AGD3253363329</t>
  </si>
  <si>
    <t>TZS 14301971.75</t>
  </si>
  <si>
    <t>101 - NMB Head Office - TIPS Payments - Ref  003-19adde4dc38e3bdb Received payment from 0152706713300 (NELSON OCHIENG ALWANDA) on 02.12.2025 10 09 19!! From BOT TIPS CLEARING ACCOUNT =&gt; KNGKONG INTERNATIONAL CO LTD</t>
  </si>
  <si>
    <t>101TPFT253365371</t>
  </si>
  <si>
    <t>658000.00</t>
  </si>
  <si>
    <t>TZS 14959971.75</t>
  </si>
  <si>
    <t>101 - NMB Head Office - Cash Deposit Agency banking - 0212 10 47 03 agency @50510100903@TPS900 Trx ID PS2009997407  Ter ID 5055107014   Description EDISON!! From KNGKONG INTERNATIONAL CO LTD =&gt; HERIELI ALEN MOSHA</t>
  </si>
  <si>
    <t>101AGD5253360327</t>
  </si>
  <si>
    <t>10280000.00</t>
  </si>
  <si>
    <t>TZS 25239971.75</t>
  </si>
  <si>
    <t>505 - Dodoma - Funds Transfer  - 02 12 11 28 49 FUND-TRANSFER NMBMobileProd Advance payment tiles victoria!! From RASHKA JUMAH MAGEMBE =&gt; KNGKONG INTERNATIONAL CO LTD</t>
  </si>
  <si>
    <t>505FTM4253360022</t>
  </si>
  <si>
    <t>TZS 30239971.75</t>
  </si>
  <si>
    <t>101 - NMB Head Office - Cash Deposit Agency banking - 0212 11 49 53 agency @60510049135@TPS900 Trx ID PS2010152969  Ter ID 6055311328310   Description cash!! From KNGKONG INTERNATIONAL CO LTD =&gt; THOMAS ARKADI KWEKA FLOAT A/C</t>
  </si>
  <si>
    <t>101AGD325336A0VJ</t>
  </si>
  <si>
    <t>TZS 31369971.75</t>
  </si>
  <si>
    <t>255 - Kibada - Outgoing Funds Transfer - Sender's Ref  3BFCTQJPSV ANNA ONGOTA PETER to KNGKONG INTERNATIONAL CO LTD =&gt; Remittance Info  Malipo ya cement</t>
  </si>
  <si>
    <t>255IBFT253360002</t>
  </si>
  <si>
    <t>TZS 36369971.75</t>
  </si>
  <si>
    <t>225 - Mlimani City - Outgoing Funds Transfer - Sender's Ref  ZAFMMWBYOJ KNGKONG INTERNATIONAL CO LTD to KNGKONG INTERNATIONAL CO LTD =&gt; Remittance Info  payfreight</t>
  </si>
  <si>
    <t>225IBFT253360037</t>
  </si>
  <si>
    <t>17430000.00</t>
  </si>
  <si>
    <t>TZS 18939971.75</t>
  </si>
  <si>
    <t>101 - NMB Head Office - Cash Deposit Agency banking - 0212 12 10 17 agency @52810021802@TPS900 Trx ID PS2010202120  Ter ID 5285168180   Description akiba!! From KNGKONG INTERNATIONAL CO LTD =&gt; PAULINA NESPHORY TEMBA</t>
  </si>
  <si>
    <t>101AGD4253362886</t>
  </si>
  <si>
    <t>TZS 23439971.75</t>
  </si>
  <si>
    <t>101 - NMB Head Office - TIPS Payments - Ref  015-DT25120221488023 Received payment from 080174034109 (DANIEL NYALUSI) on 02.12.2025 12 18 00!! From BOT TIPS CLEARING ACCOUNT =&gt; KNGKONG INTERNATIONAL CO LTD</t>
  </si>
  <si>
    <t>101TPFT25336A0LZ</t>
  </si>
  <si>
    <t>TZS 23579971.75</t>
  </si>
  <si>
    <t>101 - NMB Head Office - TIPS Payments - Ref  501-25785918117754 Received payment from 25571193798 (ALUMINIUM.   PROFILE) on 02.12.2025 12 46 37!! From BOT TIPS CLEARING ACCOUNT =&gt; KNGKONG INTERNATIONAL CO LTD</t>
  </si>
  <si>
    <t>101TPFT25336A12I</t>
  </si>
  <si>
    <t>TZS 24579971.75</t>
  </si>
  <si>
    <t>101 - NMB Head Office - TIPS Payments - Ref  003-19adea784bc50b31 Received payment from 0152237063000 (DR ANGELINA CLARISA SIJAO) on 02.12.2025 13 41 54!! From BOT TIPS CLEARING ACCOUNT =&gt; KNGKONG INTERNATIONAL CO LTD</t>
  </si>
  <si>
    <t>101TPFT25336A3HY</t>
  </si>
  <si>
    <t>TZS 25079971.75</t>
  </si>
  <si>
    <t>530 - Kambarage - Funds Transfer  - 02 12 14 32 20 FUND-TRANSFER NMBMobileProd null!! From AMBROSE GENERAL TRADERS =&gt; KNGKONG INTERNATIONAL CO LTD</t>
  </si>
  <si>
    <t>530FTM4253360009</t>
  </si>
  <si>
    <t>TZS 27809971.75</t>
  </si>
  <si>
    <t>403 - Nelson Mandela - Funds Transfer  - 02 12 14 47 52 FUND-TRANSFER NMBMobileProd Cement 16!! From KELVIN NGIMBUDZI =&gt; KNGKONG INTERNATIONAL CO LTD</t>
  </si>
  <si>
    <t>403FTM2253360710</t>
  </si>
  <si>
    <t>TZS 27969971.75</t>
  </si>
  <si>
    <t>205 - Magomeni - Funds Transfer  - 02 12 16 28 55 FUND-TRANSFER NMBMobileProd Tiles!! From PAULINA NKWAMA MBENA =&gt; KNGKONG INTERNATIONAL CO LTD</t>
  </si>
  <si>
    <t>205FTM4253360031</t>
  </si>
  <si>
    <t>3258000.00</t>
  </si>
  <si>
    <t>TZS 31227971.75</t>
  </si>
  <si>
    <t>101 - NMB Head Office - TIPS Payments - Ref  003-19adf550eb5b08df Received payment from 0152707944200 (FADHILI SUPHIANI MWAMBASHI) on 02.12.2025 16 51 29!! From BOT TIPS CLEARING ACCOUNT =&gt; KNGKONG INTERNATIONAL CO LTD</t>
  </si>
  <si>
    <t>101TPFT25336B0N8</t>
  </si>
  <si>
    <t>TZS 31577971.75</t>
  </si>
  <si>
    <t>225 - Mlimani City - Outgoing Funds Transfer - Sender's Ref  3U81QYME2M KNGKONG INTERNATIONAL CO LTD to GOODWILL (TANZANIA) CERAMIC CO LTD =&gt; Remittance Info  purchase</t>
  </si>
  <si>
    <t>225IBFT253360109</t>
  </si>
  <si>
    <t>TZS 1577971.75</t>
  </si>
  <si>
    <t>212 - Kibaha - Funds Transfer  - 02 12 20 38 50 FUND-TRANSFER NMBMobileProd null!! From CYUMBI INVESTMENTS =&gt; KNGKONG INTERNATIONAL CO LTD</t>
  </si>
  <si>
    <t>212FTM4253360037</t>
  </si>
  <si>
    <t>TZS 2627971.75</t>
  </si>
  <si>
    <t>101 - NMB Head Office - TIPS Payments - Ref  501-25705602542030 Received payment from 25571193798 (ALUMINIUM.   PROFILE) on 02.12.2025 23 45 30!! From BOT TIPS CLEARING ACCOUNT =&gt; KNGKONG INTERNATIONAL CO LTD</t>
  </si>
  <si>
    <t>101TPFT25336C3G3</t>
  </si>
  <si>
    <t>TZS 3047971.75</t>
  </si>
  <si>
    <t>517 - Mazengo - Funds Transfer  - 03 12 10 06 40 FUND-TRANSFER NMBMobileProd Malipo ya tiles!! From SALUM ALLY SAMHONDA =&gt; KNGKONG INTERNATIONAL CO LTD</t>
  </si>
  <si>
    <t>517FTM3253370516</t>
  </si>
  <si>
    <t>842000.00</t>
  </si>
  <si>
    <t>TZS 3889971.75</t>
  </si>
  <si>
    <t>528 - Chamwino - Funds Transfer  - 03 12 10 34 37 FUND-TRANSFER NMBMobileProd Anitha pay!! From MWANAIDI STEPHANO KATOKE =&gt; KNGKONG INTERNATIONAL CO LTD</t>
  </si>
  <si>
    <t>528FTM4253370501</t>
  </si>
  <si>
    <t>TZS 5814971.75</t>
  </si>
  <si>
    <t>529 - Makole Business Centre - Funds Transfer  - 03 12 12 05 12 FUND-TRANSFER NMBMobileProd Malipo!! From MARY THADEUS MASSAWE =&gt; KNGKONG INTERNATIONAL CO LTD</t>
  </si>
  <si>
    <t>529FTM4253370005</t>
  </si>
  <si>
    <t>1150500.00</t>
  </si>
  <si>
    <t>TZS 6965471.75</t>
  </si>
  <si>
    <t>101 - NMB Head Office - TIPS Payments - Ref  003-19ae3b762e3e2a82 Received payment from 0152001E0YJ00 (DAVID BAHATI NYAKILA) on 03.12.2025 13 17 21!! From BOT TIPS CLEARING ACCOUNT =&gt; KNGKONG INTERNATIONAL CO LTD</t>
  </si>
  <si>
    <t>101TPFT25337A1AN</t>
  </si>
  <si>
    <t>TZS 7040471.75</t>
  </si>
  <si>
    <t>101 - NMB Head Office - TIPS Payments - Ref  003-19ae3cba852cba1c Received payment from 0150000JS1T00 (BACKBONE TANZANIA COMPANY) on 03.12.2025 13 39 30!! From BOT TIPS CLEARING ACCOUNT =&gt; KNGKONG INTERNATIONAL CO LTD</t>
  </si>
  <si>
    <t>101TPFT25337A1KB</t>
  </si>
  <si>
    <t>14900000.00</t>
  </si>
  <si>
    <t>TZS 21940471.75</t>
  </si>
  <si>
    <t>505 - Dodoma - Funds Transfer  - 03 12 13 52 15 FUND-TRANSFER NMBMobileProd null!! From CHRISTIAN JOSEPH ITARA =&gt; KNGKONG INTERNATIONAL CO LTD</t>
  </si>
  <si>
    <t>505FTM4253370027</t>
  </si>
  <si>
    <t>TZS 23886471.75</t>
  </si>
  <si>
    <t>619qo7b253370001</t>
  </si>
  <si>
    <t>TZS 42886471.75</t>
  </si>
  <si>
    <t>101 - NMB Head Office - Cash Deposit Agency banking - 0312 13 58 41 agency @21210090832@TPS900 Trx ID PS2012284824  Ter ID 2125150207   Description kipara!! From KNGKONG INTERNATIONAL CO LTD =&gt; EMMANUEL EVANCE MRINA</t>
  </si>
  <si>
    <t>101AGD325337A5U6</t>
  </si>
  <si>
    <t>TZS 43646471.75</t>
  </si>
  <si>
    <t>801 - Mlandizi - Funds Transfer  - 03 12 14 05 05 FUND-TRANSFER NMBMobileProd Brush ndogo!! From INNOCENT PETER TEMU =&gt; KNGKONG INTERNATIONAL CO LTD</t>
  </si>
  <si>
    <t>801FTM2253370515</t>
  </si>
  <si>
    <t>TZS 43876471.75</t>
  </si>
  <si>
    <t>101 - NMB Head Office - Cash Deposit Agency banking - 0312 15 30 35 agency @53110008097@TPS900 Trx ID PS2012460385  Ter ID 531598400   Description deposits!! From KNGKONG INTERNATIONAL CO LTD =&gt; GLORY ALLEN KISANGA</t>
  </si>
  <si>
    <t>101AGD325337B1US</t>
  </si>
  <si>
    <t>TZS 44576471.75</t>
  </si>
  <si>
    <t>101 - NMB Head Office - TIPS Payments - Ref  003-19ae43d51bdbaafc Received payment from 0150884208600 (MWAMKO EXPERTS CONSTRUCTI) on 03.12.2025 15 43 39!! From BOT TIPS CLEARING ACCOUNT =&gt; KNGKONG INTERNATIONAL CO LTD</t>
  </si>
  <si>
    <t>101TPFT25337A55L</t>
  </si>
  <si>
    <t>TZS 44996471.75</t>
  </si>
  <si>
    <t>225 - Mlimani City - Outgoing Funds Transfer - Sender's Ref  DNWCXNVR9K KNGKONG INTERNATIONAL CO LTD to GLOBAL ALUMINIUM LIMITED =&gt; Remittance Info  purchase</t>
  </si>
  <si>
    <t>225IBFT253370082</t>
  </si>
  <si>
    <t>TZS 4996471.75</t>
  </si>
  <si>
    <t>225 - Mlimani City - Outgoing Funds Transfer - Sender's Ref  Z15NFHH883 =&gt; Ultimate Beneficiary  /0150833176400 * jeeyoo sanitary co Ltd =&gt; Remittance Info  purchase</t>
  </si>
  <si>
    <t>225IBOT253370515</t>
  </si>
  <si>
    <t>2303500.00</t>
  </si>
  <si>
    <t>TZS 2692971.75</t>
  </si>
  <si>
    <t>225 - Mlimani City - Commission on Funds Transfer - Sender's Ref  Z15NFHH883 =&gt; Ultimate Beneficiary  /0150833176400 * jeeyoo sanitary co Ltd =&gt; Remittance Info  purchase</t>
  </si>
  <si>
    <t>TZS 2691276.83</t>
  </si>
  <si>
    <t>225 - Mlimani City - VAT Payable on Comm and Fees - Sender's Ref  Z15NFHH883 =&gt; Ultimate Beneficiary  /0150833176400 * jeeyoo sanitary co Ltd =&gt; Remittance Info  purchase</t>
  </si>
  <si>
    <t>TZS 2690971.75</t>
  </si>
  <si>
    <t>225 - Mlimani City - Outgoing Funds Transfer - Sender's Ref  C3A2L6GCVP =&gt; Ultimate Beneficiary  /0150833176400 * jeeyoo sanitary co Ltd =&gt; Remittance Info  purchase</t>
  </si>
  <si>
    <t>225IBOT253370022</t>
  </si>
  <si>
    <t>TZS 2467971.75</t>
  </si>
  <si>
    <t>225 - Mlimani City - Commission on Funds Transfer - Sender's Ref  C3A2L6GCVP =&gt; Ultimate Beneficiary  /0150833176400 * jeeyoo sanitary co Ltd =&gt; Remittance Info  purchase</t>
  </si>
  <si>
    <t>TZS 2466276.83</t>
  </si>
  <si>
    <t>225 - Mlimani City - VAT Payable on Comm and Fees - Sender's Ref  C3A2L6GCVP =&gt; Ultimate Beneficiary  /0150833176400 * jeeyoo sanitary co Ltd =&gt; Remittance Info  purchase</t>
  </si>
  <si>
    <t>TZS 2465971.75</t>
  </si>
  <si>
    <t>101 - NMB Head Office - Cash Deposit Agency banking - 0312 18 50 44 agency @60510049135@TPS900 Trx ID PS2012908684  Ter ID 6055311328310   Description casg!! From KNGKONG INTERNATIONAL CO LTD =&gt; THOMAS ARKADI KWEKA FLOAT A/C</t>
  </si>
  <si>
    <t>101AGD125337C7CA</t>
  </si>
  <si>
    <t>34000.00</t>
  </si>
  <si>
    <t>TZS 2499971.75</t>
  </si>
  <si>
    <t>101 - NMB Head Office - TIPS Payments - Ref  501-25550410334651 Received payment from 25571193798 (ALUMINIUM.   PROFILE) on 03.12.2025 20 02 58!! From BOT TIPS CLEARING ACCOUNT =&gt; KNGKONG INTERNATIONAL CO LTD</t>
  </si>
  <si>
    <t>101TPFT25337B46I</t>
  </si>
  <si>
    <t>TZS 3605471.75</t>
  </si>
  <si>
    <t>101 - NMB Head Office - TIPS Payments - Ref  501-25350410346406 Received payment from 25571193798 (ALUMINIUM.   PROFILE) on 03.12.2025 20 04 45!! From BOT TIPS CLEARING ACCOUNT =&gt; KNGKONG INTERNATIONAL CO LTD</t>
  </si>
  <si>
    <t>101TPFT25337B478</t>
  </si>
  <si>
    <t>748500.00</t>
  </si>
  <si>
    <t>TZS 4353971.75</t>
  </si>
  <si>
    <t>NMB PLC</t>
  </si>
  <si>
    <t>Account Number</t>
  </si>
  <si>
    <t>22510118169</t>
  </si>
  <si>
    <t>Currency</t>
  </si>
  <si>
    <t>USD</t>
  </si>
  <si>
    <t>Branch</t>
  </si>
  <si>
    <t>225~Mlimani City</t>
  </si>
  <si>
    <t>Address</t>
  </si>
  <si>
    <t>VINGUNGUTI</t>
  </si>
  <si>
    <t>ILALA</t>
  </si>
  <si>
    <t>Tanzania</t>
  </si>
  <si>
    <t>Name of Account</t>
  </si>
  <si>
    <t>KNGKONG INTERNATIONAL CO LTD</t>
  </si>
  <si>
    <t>Opening Balance</t>
  </si>
  <si>
    <t>0.00 USD</t>
  </si>
  <si>
    <t>Closing Balance</t>
  </si>
  <si>
    <t>6.92 USD</t>
  </si>
  <si>
    <t>Period</t>
  </si>
  <si>
    <t>4/1/25 To 10/7/25</t>
  </si>
  <si>
    <t>Date Of Statement</t>
  </si>
  <si>
    <t>10/07/2025</t>
  </si>
  <si>
    <t>225 - Mlimani City - Cash Deposit - BY SARA MWALEBELA - OPENING ACCOUNT!! From KNGKONG INTERNATIONAL CO LTD</t>
  </si>
  <si>
    <t>225CHDP251200001</t>
  </si>
  <si>
    <t>100.00</t>
  </si>
  <si>
    <t>USD 100.00</t>
  </si>
  <si>
    <t>225IC26USD 00001</t>
  </si>
  <si>
    <t>27.00</t>
  </si>
  <si>
    <t>USD 73.00</t>
  </si>
  <si>
    <t>225IC28USD 00001</t>
  </si>
  <si>
    <t>5.40</t>
  </si>
  <si>
    <t>USD 67.60</t>
  </si>
  <si>
    <t>225IC37USD 00001</t>
  </si>
  <si>
    <t>3.68</t>
  </si>
  <si>
    <t>USD 63.92</t>
  </si>
  <si>
    <t>225IC74USD 00001</t>
  </si>
  <si>
    <t>3.00</t>
  </si>
  <si>
    <t>USD 60.92</t>
  </si>
  <si>
    <t>225f225251451506</t>
  </si>
  <si>
    <t>12.03</t>
  </si>
  <si>
    <t>USD 48.89</t>
  </si>
  <si>
    <t>225f225251451509</t>
  </si>
  <si>
    <t>2.17</t>
  </si>
  <si>
    <t>USD 46.72</t>
  </si>
  <si>
    <t>225f225251761481</t>
  </si>
  <si>
    <t>USD 34.69</t>
  </si>
  <si>
    <t>225f225251761484</t>
  </si>
  <si>
    <t>USD 32.52</t>
  </si>
  <si>
    <t>225f225252071396</t>
  </si>
  <si>
    <t>USD 20.49</t>
  </si>
  <si>
    <t>225f225252071399</t>
  </si>
  <si>
    <t>USD 18.32</t>
  </si>
  <si>
    <t>101 - NMB Head Office - Incoming Funds Transfer - Sender's Ref  HZ1J1AK1FG1D085D =&gt; Ordering Customer  0250807811000 * CEDAR INT TRADING CO LTD =&gt; Remittance Info  material payment</t>
  </si>
  <si>
    <t>101FTIT252102012</t>
  </si>
  <si>
    <t>7850.00</t>
  </si>
  <si>
    <t>USD 7868.32</t>
  </si>
  <si>
    <t>101 - NMB Head Office - Incoming Funds Transfer - Sender's Ref  HZ1J2EJLAME8A925 =&gt; Ordering Customer  0250248415400 * ZION GROUP T LTD =&gt; Remittance Info  Building materials</t>
  </si>
  <si>
    <t>101FTIT252241366</t>
  </si>
  <si>
    <t>USD 34868.32</t>
  </si>
  <si>
    <t>225f225252371361</t>
  </si>
  <si>
    <t>USD 34856.29</t>
  </si>
  <si>
    <t>225f225252371364</t>
  </si>
  <si>
    <t>USD 34854.12</t>
  </si>
  <si>
    <t>225 - Mlimani City - Outgoing Funds Transfer - Sender's Ref  4CFTWLPSWW KNGKONG INTERNATIONAL CO LTD to GLOBAL ALUMINIUM LIMITED =&gt; Remittance Info  PURCHASE</t>
  </si>
  <si>
    <t>225IBFT252370036</t>
  </si>
  <si>
    <t>USD 854.12</t>
  </si>
  <si>
    <t>101 - NMB Head Office - Incoming Funds Transfer - Sender's Ref  HZ1J4Q8NOQSF0B1B =&gt; Ordering Customer  0250949204800 * HAMAC ENGINEERING COMPANY LTD =&gt; Remittance Info  PAYMENT FOR BUILDING MATERIALS</t>
  </si>
  <si>
    <t>101FTIT252537209</t>
  </si>
  <si>
    <t>15120.00</t>
  </si>
  <si>
    <t>USD 15974.12</t>
  </si>
  <si>
    <t>225 - Mlimani City - Outgoing Funds Transfer - Sender's Ref  3J3HDGOFV7 KNGKONG INTERNATIONAL CO LTD to GLOBAL ALUMINIUM LIMITED =&gt; Remittance Info  PURCHASE</t>
  </si>
  <si>
    <t>225IBFT252540505</t>
  </si>
  <si>
    <t>15960.00</t>
  </si>
  <si>
    <t>USD 14.12</t>
  </si>
  <si>
    <t>101 - NMB Head Office - Incoming Funds Transfer - Sender's Ref  HZ1J5RAA3TFDB8DE =&gt; Ordering Customer  0250949204800 * HAMAC ENGINEERING COMPANY LTD =&gt; Remittance Info  BUILDING MATERIALS</t>
  </si>
  <si>
    <t>101FTIT252664970</t>
  </si>
  <si>
    <t>USD 15134.12</t>
  </si>
  <si>
    <t>225 - Mlimani City - Outgoing Funds Transfer - Sender's Ref  XC7QX4CUM1 KNGKONG INTERNATIONAL CO LTD to GLOBAL ALUMINIUM LIMITED =&gt; Remittance Info  purchase</t>
  </si>
  <si>
    <t>225IBFT252660086</t>
  </si>
  <si>
    <t>1513.00</t>
  </si>
  <si>
    <t>USD 13621.12</t>
  </si>
  <si>
    <t>225 - Mlimani City - Outgoing Funds Transfer - Sender's Ref  PE2ONKXG5V KNGKONG INTERNATIONAL CO LTD to GLOBAL ALUMINIUM LIMITED =&gt; Remittance Info  purchase</t>
  </si>
  <si>
    <t>225IBFT252660560</t>
  </si>
  <si>
    <t>13600.00</t>
  </si>
  <si>
    <t>USD 21.12</t>
  </si>
  <si>
    <t>225f225252691251</t>
  </si>
  <si>
    <t>USD 9.09</t>
  </si>
  <si>
    <t>225f225252691254</t>
  </si>
  <si>
    <t>USD 6.92</t>
  </si>
  <si>
    <t>101 - NMB Head Office - Incoming Funds Transfer - Sender's Ref  OT25286TZ0146540 =&gt; Ordering Customer  /9120002973187 * 1/MEDITERRANEAN SHIPPING COMPANY * 2/PLOT NO 296 2 * 3/TZ/DAR ES SALAAM =&gt; Remittance Info  MEDUKK576297</t>
  </si>
  <si>
    <t>101FTIT252862796</t>
  </si>
  <si>
    <t>3000.00</t>
  </si>
  <si>
    <t>USD 3006.92</t>
  </si>
  <si>
    <t>225 - Mlimani City - Outgoing Funds Transfer - Sender's Ref  C9NG9UPACP KNGKONG INTERNATIONAL CO LTD to GLOBAL ALUMINIUM LIMITED =&gt; Remittance Info  purchase</t>
  </si>
  <si>
    <t>225IBFT252900528</t>
  </si>
  <si>
    <t>3006.00</t>
  </si>
  <si>
    <t>USD 0.92</t>
  </si>
  <si>
    <t>9236.00</t>
  </si>
  <si>
    <t>USD 9236.92</t>
  </si>
  <si>
    <t>USD 16236.92</t>
  </si>
  <si>
    <t>225 - Mlimani City - Outgoing Funds Transfer - Sender's Ref  25TX9DXAHT =&gt; Ultimate Beneficiary  /268769821237 * TIANJIN RONGQIAN INTERNATION * NO.82 JIEFANGBEI ROAD,HEPING ,CHINA * TIANJIN =&gt; Remittance Info  15150</t>
  </si>
  <si>
    <t>225IBFV253360501</t>
  </si>
  <si>
    <t>15150.00</t>
  </si>
  <si>
    <t>USD 1086.92</t>
  </si>
  <si>
    <t>225 - Mlimani City - Commission on Funds Transfer - Sender's Ref  25TX9DXAHT =&gt; Ultimate Beneficiary  /268769821237 * TIANJIN RONGQIAN INTERNATION * NO.82 JIEFANGBEI ROAD,HEPING ,CHINA * TIANJIN =&gt; Remittance Info  15150</t>
  </si>
  <si>
    <t>50.85</t>
  </si>
  <si>
    <t>USD 1036.07</t>
  </si>
  <si>
    <t>225 - Mlimani City - VAT Payable on Comm and Fees - Sender's Ref  25TX9DXAHT =&gt; Ultimate Beneficiary  /268769821237 * TIANJIN RONGQIAN INTERNATION * NO.82 JIEFANGBEI ROAD,HEPING ,CHINA * TIANJIN =&gt; Remittance Info  15150</t>
  </si>
  <si>
    <t>9.15</t>
  </si>
  <si>
    <t>USD 1026.92</t>
  </si>
  <si>
    <t>22510101237</t>
  </si>
  <si>
    <t>PO.BOX 3496</t>
  </si>
  <si>
    <t>MBEZI KINONDONI</t>
  </si>
  <si>
    <t>SHAODU BUILDING MATERIAL LIMITED</t>
  </si>
  <si>
    <t>57.40 USD</t>
  </si>
  <si>
    <t>11.18 USD</t>
  </si>
  <si>
    <t>10/7/24 To 10/7/25</t>
  </si>
  <si>
    <t>25  Oct 2024</t>
  </si>
  <si>
    <t>225 - Mlimani City - Monthly fee for Savings and Current Accounts - Monthly Fee - Oct_2024</t>
  </si>
  <si>
    <t>225f225242991186</t>
  </si>
  <si>
    <t>USD 45.37</t>
  </si>
  <si>
    <t>225 - Mlimani City - VAT Payable on Comm and Fees - Monthly Fee - Oct_2024</t>
  </si>
  <si>
    <t>225f225242991189</t>
  </si>
  <si>
    <t>USD 43.20</t>
  </si>
  <si>
    <t>25  Nov 2024</t>
  </si>
  <si>
    <t>225 - Mlimani City - Monthly fee for Savings and Current Accounts - Monthly Fee - Nov_2024</t>
  </si>
  <si>
    <t>225f225243301151</t>
  </si>
  <si>
    <t>USD 31.17</t>
  </si>
  <si>
    <t>225 - Mlimani City - VAT Payable on Comm and Fees - Monthly Fee - Nov_2024</t>
  </si>
  <si>
    <t>225f225243301154</t>
  </si>
  <si>
    <t>USD 29.00</t>
  </si>
  <si>
    <t>04  Dec 2024</t>
  </si>
  <si>
    <t>225 - Mlimani City - Cash Deposit - BY SARAH MWATEBELA!! From SHAODU BUILDING MATERIAL LIMITED</t>
  </si>
  <si>
    <t>225CHDP243390019</t>
  </si>
  <si>
    <t>USD 49529.00</t>
  </si>
  <si>
    <t>225 - Mlimani City - Outgoing Funds Transfer - Sender's Ref  IUNSOJG9BI SHAODU BUILDING MATERIAL LIMITED to SAPPHIRE FLOAT GLASS (TANZANIA) COM =&gt; Remittance Info  PURCHASE</t>
  </si>
  <si>
    <t>225IBFT243391535</t>
  </si>
  <si>
    <t>49200.00</t>
  </si>
  <si>
    <t>USD 329.00</t>
  </si>
  <si>
    <t>225 - Mlimani City - Commission on Funds Transfer - Sender's Ref  IUNSOJG9BI SHAODU BUILDING MATERIAL LIMITED to SAPPHIRE FLOAT GLASS (TANZANIA) COM =&gt; Remittance Info  PURCHASE</t>
  </si>
  <si>
    <t>0.16</t>
  </si>
  <si>
    <t>USD 328.84</t>
  </si>
  <si>
    <t>225 - Mlimani City - VAT Payable on Comm and Fees - Sender's Ref  IUNSOJG9BI SHAODU BUILDING MATERIAL LIMITED to SAPPHIRE FLOAT GLASS (TANZANIA) COM =&gt; Remittance Info  PURCHASE</t>
  </si>
  <si>
    <t>0.03</t>
  </si>
  <si>
    <t>USD 328.81</t>
  </si>
  <si>
    <t>19  Dec 2024</t>
  </si>
  <si>
    <t>228 - Mkuranga - Outgoing Funds Transfer - Sender's Ref  8MZSH6029S KEDA (T) CERAMICS CO.LTD to SHAODU BUILDING MATERIAL LIMITED =&gt; Remittance Info  TRANSFER</t>
  </si>
  <si>
    <t>228IBFT243540506</t>
  </si>
  <si>
    <t>USD 40328.81</t>
  </si>
  <si>
    <t>20  Dec 2024</t>
  </si>
  <si>
    <t>225 - Mlimani City - Outgoing Funds Transfer - Sender's Ref  BXQ7VNKTBV =&gt; Ultimate Beneficiary  /3391206241 * GLOBALALUMINIUM LIMITED =&gt; Remittance Info  PURCHASE</t>
  </si>
  <si>
    <t>225IBOT243550512</t>
  </si>
  <si>
    <t>225 - Mlimani City - Commission on Funds Transfer - Sender's Ref  BXQ7VNKTBV =&gt; Ultimate Beneficiary  /3391206241 * GLOBALALUMINIUM LIMITED =&gt; Remittance Info  PURCHASE</t>
  </si>
  <si>
    <t>0.70</t>
  </si>
  <si>
    <t>USD 328.11</t>
  </si>
  <si>
    <t>225 - Mlimani City - VAT Payable on Comm and Fees - Sender's Ref  BXQ7VNKTBV =&gt; Ultimate Beneficiary  /3391206241 * GLOBALALUMINIUM LIMITED =&gt; Remittance Info  PURCHASE</t>
  </si>
  <si>
    <t>0.13</t>
  </si>
  <si>
    <t>USD 327.98</t>
  </si>
  <si>
    <t>225 - Mlimani City - Outgoing Funds Transfer - Sender's Ref  64JC9GK9R8 SHAODU BUILDING MATERIAL LIMITED to SHAODU BUILDING MATERIAL LIMITED =&gt; Remittance Info  DOLLAR PURCHASE</t>
  </si>
  <si>
    <t>225IBFT243550514</t>
  </si>
  <si>
    <t>10.00</t>
  </si>
  <si>
    <t>USD 337.98</t>
  </si>
  <si>
    <t>225 - Mlimani City - Outgoing Funds Transfer - Sender's Ref  M004WP2KIM SHAODU BUILDING MATERIAL LIMITED to SHAODU BUILDING MATERIAL LIMITED =&gt; Remittance Info  purchase dollar</t>
  </si>
  <si>
    <t>225IBFT243550515</t>
  </si>
  <si>
    <t>USD 45337.98</t>
  </si>
  <si>
    <t>25  Dec 2024</t>
  </si>
  <si>
    <t>225 - Mlimani City - Monthly fee for Savings and Current Accounts - Monthly Fee - Dec_2024</t>
  </si>
  <si>
    <t>225f225243601111</t>
  </si>
  <si>
    <t>USD 45325.95</t>
  </si>
  <si>
    <t>225 - Mlimani City - VAT Payable on Comm and Fees - Monthly Fee - Dec_2024</t>
  </si>
  <si>
    <t>225f225243601114</t>
  </si>
  <si>
    <t>USD 45323.78</t>
  </si>
  <si>
    <t>27  Dec 2024</t>
  </si>
  <si>
    <t>225 - Mlimani City - Outgoing Funds Transfer - Sender's Ref  TI1V5Y43RS =&gt; Ultimate Beneficiary  /382537103924701 * GANGTONGDA CO.,LIMITED * JOHNSTON ROAD,WANCHAI,HONGKONGJOHNS * HONGKONG =&gt; Remittance Info  PURCHASE</t>
  </si>
  <si>
    <t>225IBFV243620002</t>
  </si>
  <si>
    <t>USD 323.78</t>
  </si>
  <si>
    <t>225 - Mlimani City - Commission on Funds Transfer - Sender's Ref  TI1V5Y43RS =&gt; Ultimate Beneficiary  /382537103924701 * GANGTONGDA CO.,LIMITED * JOHNSTON ROAD,WANCHAI,HONGKONGJOHNS * HONGKONG =&gt; Remittance Info  PURCHASE</t>
  </si>
  <si>
    <t>USD 272.93</t>
  </si>
  <si>
    <t>225 - Mlimani City - VAT Payable on Comm and Fees - Sender's Ref  TI1V5Y43RS =&gt; Ultimate Beneficiary  /382537103924701 * GANGTONGDA CO.,LIMITED * JOHNSTON ROAD,WANCHAI,HONGKONGJOHNS * HONGKONG =&gt; Remittance Info  PURCHASE</t>
  </si>
  <si>
    <t>USD 263.78</t>
  </si>
  <si>
    <t>06  Jan 2025</t>
  </si>
  <si>
    <t>101 - NMB Head Office - Journal Posting-Miscellaneous  - RTN S06500220BA201   225IBFV243620002   dd241230 Rsn invalid swift code</t>
  </si>
  <si>
    <t>101eft1250060012</t>
  </si>
  <si>
    <t>USD 45263.78</t>
  </si>
  <si>
    <t>21  Jan 2025</t>
  </si>
  <si>
    <t>991096779047</t>
  </si>
  <si>
    <t>225 - Mlimani City - Utility Payments - 21 01 13 31 27 IB GEPG_PAY 991096779047 Phone Number  Name XIAO MU!991096779047! From SHAODU BUILDING MATERIAL LIMITED =&gt; IMMIGRATION REVENUE COLLECTION ACCO</t>
  </si>
  <si>
    <t>225UTLP250210114</t>
  </si>
  <si>
    <t>2050.00</t>
  </si>
  <si>
    <t>USD 43213.78</t>
  </si>
  <si>
    <t>25  Jan 2025</t>
  </si>
  <si>
    <t>225 - Mlimani City - Monthly fee for Savings and Current Accounts - Monthly Fee - Jan_2025</t>
  </si>
  <si>
    <t>225f225250251096</t>
  </si>
  <si>
    <t>USD 43201.75</t>
  </si>
  <si>
    <t>225 - Mlimani City - VAT Payable on Comm and Fees - Monthly Fee - Jan_2025</t>
  </si>
  <si>
    <t>225f225250251099</t>
  </si>
  <si>
    <t>USD 43199.58</t>
  </si>
  <si>
    <t>31  Jan 2025</t>
  </si>
  <si>
    <t>225 - Mlimani City - Outgoing Funds Transfer - Sender's Ref  90KFG4AJWL SHAODU BUILDING MATERIAL LIMITED to GLOBAL ALUMINIUM LIMITED =&gt; Remittance Info  PURCHASE</t>
  </si>
  <si>
    <t>225IBFT250310513</t>
  </si>
  <si>
    <t>USD 1199.58</t>
  </si>
  <si>
    <t>225f225250561066</t>
  </si>
  <si>
    <t>USD 1187.55</t>
  </si>
  <si>
    <t>225f225250561069</t>
  </si>
  <si>
    <t>USD 1185.38</t>
  </si>
  <si>
    <t>225f225250840941</t>
  </si>
  <si>
    <t>USD 1173.35</t>
  </si>
  <si>
    <t>225f225250840944</t>
  </si>
  <si>
    <t>USD 1171.18</t>
  </si>
  <si>
    <t>101 - NMB Head Office - Incoming Funds Transfer - Sender's Ref  RTO3007251603332 =&gt; Ordering Customer  3001211871435 * ZION GROUP T LIMITED =&gt; Remittance Info  /ROC/PURCHASE MATERIAL</t>
  </si>
  <si>
    <t>101FTIT251045932</t>
  </si>
  <si>
    <t>USD 101171.18</t>
  </si>
  <si>
    <t>225 - Mlimani City - Outgoing Funds Transfer - Sender's Ref  OEBQ7KD9O6 SHAODU BUILDING MATERIAL LIMITED to GLOBAL ALUMINIUM LIMITED =&gt; Remittance Info  PURCHASE</t>
  </si>
  <si>
    <t>225IBFT251050006</t>
  </si>
  <si>
    <t>USD 51171.18</t>
  </si>
  <si>
    <t>225 - Mlimani City - Outgoing Funds Transfer - Sender's Ref  TXDFWH2RSG SHAODU BUILDING MATERIAL LIMITED to SEIKO STEEL COMPANY LIMITED =&gt; Remittance Info  purchase</t>
  </si>
  <si>
    <t>225IBFT251050008</t>
  </si>
  <si>
    <t>47512.00</t>
  </si>
  <si>
    <t>USD 3659.18</t>
  </si>
  <si>
    <t>225f225251150901</t>
  </si>
  <si>
    <t>USD 3647.15</t>
  </si>
  <si>
    <t>225f225251150904</t>
  </si>
  <si>
    <t>USD 3644.98</t>
  </si>
  <si>
    <t>225f225251450881</t>
  </si>
  <si>
    <t>USD 3632.95</t>
  </si>
  <si>
    <t>225f225251450884</t>
  </si>
  <si>
    <t>USD 3630.78</t>
  </si>
  <si>
    <t>225f225251760896</t>
  </si>
  <si>
    <t>USD 3618.75</t>
  </si>
  <si>
    <t>225f225251760899</t>
  </si>
  <si>
    <t>USD 3616.58</t>
  </si>
  <si>
    <t>225f225252070826</t>
  </si>
  <si>
    <t>USD 3604.55</t>
  </si>
  <si>
    <t>225f225252070829</t>
  </si>
  <si>
    <t>USD 3602.38</t>
  </si>
  <si>
    <t>101 - NMB Head Office - Incoming Funds Transfer - Sender's Ref  560464197ST3397 =&gt; Ordering Customer  0250949204800 * HAMAC ENGINEERING COMPANY LTD =&gt; Remittance Info  PAYMENT FOR BUILDING MATERIALS</t>
  </si>
  <si>
    <t>101FTIT252183207</t>
  </si>
  <si>
    <t>USD 23602.38</t>
  </si>
  <si>
    <t>225 - Mlimani City - Outgoing Funds Transfer - Sender's Ref  XILLTIZODQ =&gt; Ultimate Beneficiary  /268769821237 * TIANJIN RONGQIAN INTERNATIONAL * NO.82 JIEFANGBEI ROAD,HEPING ,CHINA * TIANJIN =&gt; Remittance Info  FREIGHT EXPENSE</t>
  </si>
  <si>
    <t>225IBOC252240501</t>
  </si>
  <si>
    <t>16500.00</t>
  </si>
  <si>
    <t>USD 7102.38</t>
  </si>
  <si>
    <t>225 - Mlimani City - Commission on Funds Transfer - Sender's Ref  XILLTIZODQ =&gt; Ultimate Beneficiary  /268769821237 * TIANJIN RONGQIAN INTERNATIONAL * NO.82 JIEFANGBEI ROAD,HEPING ,CHINA * TIANJIN =&gt; Remittance Info  FREIGHT EXPENSE</t>
  </si>
  <si>
    <t>38.14</t>
  </si>
  <si>
    <t>USD 7064.24</t>
  </si>
  <si>
    <t>225 - Mlimani City - VAT Payable on Comm and Fees - Sender's Ref  XILLTIZODQ =&gt; Ultimate Beneficiary  /268769821237 * TIANJIN RONGQIAN INTERNATIONAL * NO.82 JIEFANGBEI ROAD,HEPING ,CHINA * TIANJIN =&gt; Remittance Info  FREIGHT EXPENSE</t>
  </si>
  <si>
    <t>6.86</t>
  </si>
  <si>
    <t>USD 7057.38</t>
  </si>
  <si>
    <t>225f225252370831</t>
  </si>
  <si>
    <t>USD 7045.35</t>
  </si>
  <si>
    <t>225f225252370834</t>
  </si>
  <si>
    <t>USD 7043.18</t>
  </si>
  <si>
    <t>225 - Mlimani City - Outgoing Funds Transfer - Sender's Ref  XT0G2COGMB SHAODU BUILDING MATERIAL LIMITED to GLOBAL ALUMINIUM LIMITED =&gt; Remittance Info  PURCHASE</t>
  </si>
  <si>
    <t>225IBFT252370037</t>
  </si>
  <si>
    <t>USD 43.18</t>
  </si>
  <si>
    <t>101 - NMB Head Office - Incoming Funds Transfer - Sender's Ref  HZ1J4Q83CR4E5995 =&gt; Ordering Customer  0250949204800 * HAMAC ENGINEERING COMPANY LTD =&gt; Remittance Info  PAYMENT FOR BUILDING MATERIALS</t>
  </si>
  <si>
    <t>101FTIT252537123</t>
  </si>
  <si>
    <t>3648.00</t>
  </si>
  <si>
    <t>USD 3691.18</t>
  </si>
  <si>
    <t>225 - Mlimani City - Outgoing Funds Transfer - Sender's Ref  RYJECZ22R0 SHAODU BUILDING MATERIAL LIMITED to GLOBAL ALUMINIUM LIMITED =&gt; Remittance Info  PURCHASE</t>
  </si>
  <si>
    <t>225IBFT252540006</t>
  </si>
  <si>
    <t>3680.00</t>
  </si>
  <si>
    <t>USD 11.18</t>
  </si>
  <si>
    <r>
      <rPr>
        <b/>
        <sz val="15"/>
        <color indexed="1"/>
        <rFont val="Arial"/>
        <family val="2"/>
      </rPr>
      <t>Account Bank Statement</t>
    </r>
  </si>
  <si>
    <t xml:space="preserve"> </t>
  </si>
  <si>
    <t>SHAODU BUILDING MATERIAL</t>
  </si>
  <si>
    <t xml:space="preserve">SHAMO, NEAR BY GOIGI BUS STOP KAWE Kinondoni Dar_Es_Salaam DSM NIL NIL 14121  </t>
  </si>
  <si>
    <t xml:space="preserve">Account: </t>
  </si>
  <si>
    <t>025C923888900</t>
  </si>
  <si>
    <t xml:space="preserve">Available Balance: </t>
  </si>
  <si>
    <t>-0.18 USD</t>
  </si>
  <si>
    <t xml:space="preserve">Period: </t>
  </si>
  <si>
    <t>1 Year</t>
  </si>
  <si>
    <t xml:space="preserve">Total Value for Credit: </t>
  </si>
  <si>
    <t>177,000.00 USD</t>
  </si>
  <si>
    <t xml:space="preserve">Total Value for Debit: </t>
  </si>
  <si>
    <t>177,744.16 USD</t>
  </si>
  <si>
    <t xml:space="preserve">Summary of Book Balance as at 07/10/2025 : </t>
  </si>
  <si>
    <t xml:space="preserve">Summary of Cleared Balance as at 07/10/2025 : </t>
  </si>
  <si>
    <r>
      <rPr>
        <sz val="10"/>
        <color indexed="1"/>
        <rFont val="Arial"/>
        <family val="2"/>
      </rPr>
      <t>Posting Date</t>
    </r>
  </si>
  <si>
    <r>
      <rPr>
        <sz val="10"/>
        <color indexed="1"/>
        <rFont val="Arial"/>
        <family val="2"/>
      </rPr>
      <t>Details</t>
    </r>
  </si>
  <si>
    <r>
      <rPr>
        <sz val="10"/>
        <color indexed="1"/>
        <rFont val="Arial"/>
        <family val="2"/>
      </rPr>
      <t>Value Date</t>
    </r>
  </si>
  <si>
    <r>
      <rPr>
        <sz val="10"/>
        <color indexed="1"/>
        <rFont val="Arial"/>
        <family val="2"/>
      </rPr>
      <t>Debit</t>
    </r>
  </si>
  <si>
    <r>
      <rPr>
        <sz val="10"/>
        <color indexed="1"/>
        <rFont val="Arial"/>
        <family val="2"/>
      </rPr>
      <t>Credit</t>
    </r>
  </si>
  <si>
    <r>
      <rPr>
        <sz val="10"/>
        <color indexed="1"/>
        <rFont val="Arial"/>
        <family val="2"/>
      </rPr>
      <t>Book Balance</t>
    </r>
  </si>
  <si>
    <t xml:space="preserve"> 08.09.2025 13:15:00</t>
  </si>
  <si>
    <t xml:space="preserve"> CASH DEPOSIT BY YANG ZHONG DEPOSIT DONE AT TZ0014458</t>
  </si>
  <si>
    <t xml:space="preserve"> 70,743.98</t>
  </si>
  <si>
    <t xml:space="preserve"> 08.09.2025 18:44:00</t>
  </si>
  <si>
    <t xml:space="preserve"> REF:19929ef3166bc840 IB FT FROM SHAODU BUILDING MATERIAL TO GLOBALPURCHASE</t>
  </si>
  <si>
    <t xml:space="preserve"> 743.98</t>
  </si>
  <si>
    <t xml:space="preserve"> 11.09.2025 11:39:00</t>
  </si>
  <si>
    <t xml:space="preserve"> REF:1993788941548a65 IB FT FROM SHAODU BUILDING MATERIAL TO GLOBALPURCHASE</t>
  </si>
  <si>
    <t xml:space="preserve"> 730.00</t>
  </si>
  <si>
    <t xml:space="preserve"> 13.98</t>
  </si>
  <si>
    <t xml:space="preserve"> 18.09.2025 08:16:00</t>
  </si>
  <si>
    <t xml:space="preserve"> ZION GROUP T LTD REF:1995b411223b089b IB FT FROM ZI ON GROUP T LTD TO SHAODU Building materials</t>
  </si>
  <si>
    <t xml:space="preserve"> 32,013.98</t>
  </si>
  <si>
    <t xml:space="preserve"> 18.09.2025 13:15:00</t>
  </si>
  <si>
    <t xml:space="preserve"> CASH DEPOSIT BY YANG ZHONG SHENG DEPOSIT DONE AT TZ0014582</t>
  </si>
  <si>
    <t xml:space="preserve"> 87,013.98</t>
  </si>
  <si>
    <t xml:space="preserve"> 18.09.2025 16:28:00</t>
  </si>
  <si>
    <t xml:space="preserve"> GLOBAL ALUMINIUM LIMITED REF:1995d0262de8283d IB FT FROM SH AODU BUILDING MATERIAL TO GLOBAL PURCHASE</t>
  </si>
  <si>
    <t xml:space="preserve"> 30.09.2025 17:12:00</t>
  </si>
  <si>
    <t xml:space="preserve"> ZION GROUP T LTD REF:1999af7337a4badf IB FT FROM ZI ON GROUP T LTD TO SHAODU Building materials</t>
  </si>
  <si>
    <t xml:space="preserve"> 20,013.98</t>
  </si>
  <si>
    <t xml:space="preserve"> 30.09.2025 21:20:00</t>
  </si>
  <si>
    <t xml:space="preserve"> GLOBAL ALUMINIUM LIMITED REF:1999bdb04e279970 IB FT FROM SH AODU BUILDING MATERIAL TO GLOBAL PURCHASE</t>
  </si>
  <si>
    <t xml:space="preserve"> 20,013.00</t>
  </si>
  <si>
    <t xml:space="preserve"> 0.98</t>
  </si>
  <si>
    <t xml:space="preserve"> 04.10.2025 21:23:00</t>
  </si>
  <si>
    <t xml:space="preserve"> 0.18</t>
  </si>
  <si>
    <t xml:space="preserve"> 0.8</t>
  </si>
  <si>
    <t xml:space="preserve"> Maintenance Fee AA25247VPY5X Capitalise Schedule</t>
  </si>
  <si>
    <t xml:space="preserve"> -0.18</t>
  </si>
  <si>
    <t xml:space="preserve"> 17.10.2025 07:54:00</t>
  </si>
  <si>
    <t xml:space="preserve"> REF:199f0852866a8b45 IB FT FROM EZ OS COMPANY LIMITED TO SHAODU Buil ding materials</t>
  </si>
  <si>
    <t xml:space="preserve"> 25,016.00</t>
  </si>
  <si>
    <t xml:space="preserve"> 50,031.82</t>
  </si>
  <si>
    <t xml:space="preserve"> 17.10.2025 10:57:00</t>
  </si>
  <si>
    <t xml:space="preserve"> REF:199f12c9f80c8a12 IB FT FROM SH AODU BUILDING MATERIAL TO GLOBAL PURCHASE</t>
  </si>
  <si>
    <t xml:space="preserve"> 25,015.00</t>
  </si>
  <si>
    <t xml:space="preserve"> -25,014.18</t>
  </si>
  <si>
    <t xml:space="preserve"> 04.11.2025 21:10:00</t>
  </si>
  <si>
    <t xml:space="preserve"> 0.15</t>
  </si>
  <si>
    <t xml:space="preserve"> 0.67</t>
  </si>
  <si>
    <t xml:space="preserve"> 0.82</t>
  </si>
  <si>
    <t xml:space="preserve"> -0.15</t>
  </si>
  <si>
    <t xml:space="preserve"> 198.41</t>
  </si>
  <si>
    <t xml:space="preserve"> 198.26</t>
  </si>
  <si>
    <t xml:space="preserve"> 9,523.81</t>
  </si>
  <si>
    <t xml:space="preserve"> 9,722.07</t>
  </si>
  <si>
    <t xml:space="preserve"> 27.11.2025 17:10:00</t>
  </si>
  <si>
    <t xml:space="preserve"> 0.36</t>
  </si>
  <si>
    <t xml:space="preserve"> 9,721.71</t>
  </si>
  <si>
    <t xml:space="preserve"> REF: HZ1JB2QE3NO56A79 CHARGE:TISS TRANSFER VIA INTBNK EventTypeCharge</t>
  </si>
  <si>
    <t xml:space="preserve"> 2.00</t>
  </si>
  <si>
    <t xml:space="preserve"> 9,719.71</t>
  </si>
  <si>
    <t xml:space="preserve"> REF:TZ HZ1JB2QE3NO56A79 IB TIS TRANSFER FROM SHAODU BUILDING MATERIAL TO MULTI CABLE LIMITED RENT</t>
  </si>
  <si>
    <t xml:space="preserve"> 7,800.00</t>
  </si>
  <si>
    <t xml:space="preserve"> 1,919.71</t>
  </si>
  <si>
    <t>JINA: SHAODU BUILDING MATERIAL LIMITED
TIN NO: 174-705-313
VRN: 40-317210-H</t>
  </si>
  <si>
    <t>TIGO</t>
  </si>
  <si>
    <t>TZS</t>
  </si>
  <si>
    <t>0673348817</t>
  </si>
  <si>
    <t>VODECOM</t>
  </si>
  <si>
    <t>0749888603</t>
  </si>
  <si>
    <t>NMB</t>
  </si>
  <si>
    <t>Branch:MLIMANI CITY</t>
  </si>
  <si>
    <t>CRDB</t>
  </si>
  <si>
    <t>0150923888900</t>
  </si>
  <si>
    <t>ZELIANG  HUANG</t>
  </si>
  <si>
    <t>供应商账户信息</t>
  </si>
  <si>
    <t>公司账户名称</t>
  </si>
  <si>
    <t>类别</t>
  </si>
  <si>
    <t>帐号
私账</t>
  </si>
  <si>
    <t>名称</t>
  </si>
  <si>
    <t>银行</t>
  </si>
  <si>
    <t>币种</t>
  </si>
  <si>
    <t>公账</t>
  </si>
  <si>
    <t>私账</t>
  </si>
  <si>
    <t>GOODWILL(TANZANIA) CERAMIC CO.LTD</t>
  </si>
  <si>
    <t>0150270597200</t>
  </si>
  <si>
    <t>JEEYOO SANITARY CO LTD</t>
  </si>
  <si>
    <t>XINGHAO GROUP COMPANY LIMITED（水泥）</t>
  </si>
  <si>
    <t>0150417850600</t>
  </si>
  <si>
    <t>GLOBAL ALUMINIUM LIMITED（铝材）</t>
  </si>
  <si>
    <t>0150862862700</t>
  </si>
  <si>
    <t>KCB</t>
  </si>
  <si>
    <t>KEDA (TANZANIA) CERAMICS CO LTD(特福玻璃）</t>
  </si>
  <si>
    <t>CNY</t>
  </si>
  <si>
    <t>EQUITY</t>
  </si>
  <si>
    <t>0150285777701</t>
  </si>
  <si>
    <t>STEEL MASTERS LTD（五金）</t>
  </si>
  <si>
    <t>0150556332300</t>
  </si>
  <si>
    <t>AFRICA STEEL GROUP COMPANY LIMITED（非洲钢铁）</t>
  </si>
  <si>
    <t>0150677198900</t>
  </si>
  <si>
    <t>SEIKO STEEL COMPANY LIMITED（精工钢铁）</t>
  </si>
  <si>
    <t>0150906465100</t>
  </si>
  <si>
    <t>MAWENI LIMESTONE LIMITED （水泥）</t>
  </si>
  <si>
    <t>0150046160000</t>
  </si>
  <si>
    <t>TOYAR TRADING COMPANY LIMITED（铝材配件）</t>
  </si>
  <si>
    <t>015C781251100</t>
  </si>
  <si>
    <t>TD UNITED INVESTMENT LTD  （玻璃）</t>
  </si>
  <si>
    <t>0150357733300</t>
  </si>
  <si>
    <t>yangseng（胶条）</t>
  </si>
  <si>
    <t>0150685992200</t>
  </si>
  <si>
    <t xml:space="preserve">DSM GLOBAL ACCESS LTD（钢管） </t>
  </si>
  <si>
    <t>0150210250500</t>
  </si>
  <si>
    <t>LANATA HARDWARE COMPANY LIMITED（农具丝网）</t>
  </si>
  <si>
    <t>0150733206700</t>
  </si>
  <si>
    <t>PWANI STEEL INDUSTRY LIMITED（钢管）</t>
  </si>
  <si>
    <t>0150522696000</t>
  </si>
  <si>
    <t>YI SEN INTERNATIONAL INVESTMENT CO.LID（板材）</t>
  </si>
  <si>
    <t>0150549728500</t>
  </si>
  <si>
    <t>LN FUTURE BUILDING MATERIALS CO. LID（铝材）</t>
  </si>
  <si>
    <t>0150390597500</t>
  </si>
  <si>
    <t>STANBIC BANK TANZANIA LIMITED（运输车队）
（UNI NICE INTERNATIONAL LIMITED）</t>
  </si>
  <si>
    <t>/</t>
  </si>
  <si>
    <t>CEA GLASS LIMITED（玻璃）</t>
  </si>
  <si>
    <t>0150620865200</t>
  </si>
  <si>
    <t>TEMBO MABATITANZANIA LIMITED（五金）</t>
  </si>
  <si>
    <t>0150790951900</t>
  </si>
  <si>
    <t>NEGELO INVESTMENT TANZANIA LTD（MAMA CHANAPI）</t>
  </si>
  <si>
    <t>0152669419900</t>
  </si>
  <si>
    <t>ALEXRUDE TRADING COMPANY LIMITED(铝材）</t>
  </si>
  <si>
    <t>015C797300500</t>
  </si>
  <si>
    <t>025C797300500</t>
  </si>
  <si>
    <t>KINGDOM BUILDING MATERIAL COMPANY LTD(ROYAL)</t>
  </si>
  <si>
    <t xml:space="preserve">CRDB </t>
  </si>
  <si>
    <t>0150784659100</t>
  </si>
  <si>
    <t>KINGSUN STEEL LIMITED(钢管）</t>
  </si>
  <si>
    <t>0150760522800</t>
  </si>
  <si>
    <t>0250760522800</t>
  </si>
  <si>
    <t>Glass Dubai Aluminium Profile </t>
  </si>
  <si>
    <r>
      <t>价系</t>
    </r>
    <r>
      <rPr>
        <sz val="16"/>
        <color indexed="10"/>
        <rFont val="Calibri"/>
        <family val="2"/>
      </rPr>
      <t>1</t>
    </r>
  </si>
  <si>
    <t>价系2</t>
  </si>
  <si>
    <t>2025-8-18达市及中南区及湖区山区</t>
  </si>
  <si>
    <t>1,坦桑境内客户达市仓库提货价
2,工厂免费送货（工厂出发-达市）</t>
  </si>
  <si>
    <t>坦桑境内客户工厂提货价(客户自备车)</t>
  </si>
  <si>
    <t>价类</t>
  </si>
  <si>
    <t>尺寸</t>
  </si>
  <si>
    <t>片</t>
  </si>
  <si>
    <t>KGS</t>
  </si>
  <si>
    <r>
      <rPr>
        <sz val="9"/>
        <rFont val="Calibri"/>
        <family val="2"/>
      </rPr>
      <t>M</t>
    </r>
    <r>
      <rPr>
        <vertAlign val="superscript"/>
        <sz val="9"/>
        <rFont val="Calibri"/>
        <family val="2"/>
      </rPr>
      <t>2</t>
    </r>
  </si>
  <si>
    <t>POA</t>
  </si>
  <si>
    <r>
      <rPr>
        <sz val="10"/>
        <rFont val="Calibri"/>
        <family val="2"/>
      </rPr>
      <t>P400(1/3/4)</t>
    </r>
    <r>
      <rPr>
        <sz val="10"/>
        <rFont val="宋体"/>
        <charset val="134"/>
      </rPr>
      <t>新</t>
    </r>
  </si>
  <si>
    <t>400X400</t>
  </si>
  <si>
    <t>P400(0/2)</t>
  </si>
  <si>
    <t>MP400(1/3/4)</t>
  </si>
  <si>
    <t>MP400(0/2)</t>
  </si>
  <si>
    <t>G300</t>
  </si>
  <si>
    <t>300X300</t>
  </si>
  <si>
    <t>S300</t>
  </si>
  <si>
    <t>SYG33</t>
  </si>
  <si>
    <t>W36</t>
  </si>
  <si>
    <t>300X600</t>
  </si>
  <si>
    <t>WK36</t>
  </si>
  <si>
    <t>FG36</t>
  </si>
  <si>
    <t>WP36</t>
  </si>
  <si>
    <t>G400</t>
  </si>
  <si>
    <t>MG400</t>
  </si>
  <si>
    <t>S400</t>
  </si>
  <si>
    <t>SJ44</t>
  </si>
  <si>
    <t>SYG44</t>
  </si>
  <si>
    <t>G500</t>
  </si>
  <si>
    <t>500X500</t>
  </si>
  <si>
    <t>FG500</t>
  </si>
  <si>
    <t>G600</t>
  </si>
  <si>
    <t>600X600</t>
  </si>
  <si>
    <t>FG600</t>
  </si>
  <si>
    <t>Y500</t>
  </si>
  <si>
    <t>PY500</t>
  </si>
  <si>
    <t>Y58</t>
  </si>
  <si>
    <t>Y600</t>
  </si>
  <si>
    <t>PY600</t>
  </si>
  <si>
    <t>VP66</t>
  </si>
  <si>
    <t>VR66</t>
  </si>
  <si>
    <t>VP612</t>
  </si>
  <si>
    <t>600X1200</t>
  </si>
  <si>
    <t>VR612</t>
  </si>
  <si>
    <t>VW36</t>
  </si>
  <si>
    <t>300*600</t>
  </si>
  <si>
    <r>
      <rPr>
        <sz val="10"/>
        <rFont val="Calibri"/>
        <family val="2"/>
      </rPr>
      <t>SY500</t>
    </r>
    <r>
      <rPr>
        <sz val="10"/>
        <rFont val="宋体"/>
        <charset val="134"/>
      </rPr>
      <t>黑金花</t>
    </r>
  </si>
  <si>
    <r>
      <rPr>
        <sz val="10"/>
        <rFont val="Calibri"/>
        <family val="2"/>
      </rPr>
      <t>SY600</t>
    </r>
    <r>
      <rPr>
        <sz val="10"/>
        <rFont val="宋体"/>
        <charset val="134"/>
      </rPr>
      <t>黑金花</t>
    </r>
  </si>
  <si>
    <t>HX50</t>
  </si>
  <si>
    <t>X500</t>
  </si>
  <si>
    <t>HX60</t>
  </si>
  <si>
    <r>
      <rPr>
        <sz val="10"/>
        <rFont val="Calibri"/>
        <family val="2"/>
      </rPr>
      <t>PG55</t>
    </r>
    <r>
      <rPr>
        <sz val="10"/>
        <rFont val="宋体"/>
        <charset val="134"/>
      </rPr>
      <t>（渗花）</t>
    </r>
  </si>
  <si>
    <t>X600</t>
  </si>
  <si>
    <t>W/WK23(25P)</t>
  </si>
  <si>
    <t>200X300</t>
  </si>
  <si>
    <t>W/WK25</t>
  </si>
  <si>
    <t>250X400</t>
  </si>
  <si>
    <t>W/WK25-Y</t>
  </si>
  <si>
    <t>D1260</t>
  </si>
  <si>
    <t>120X600</t>
  </si>
  <si>
    <t>注意：</t>
  </si>
  <si>
    <r>
      <rPr>
        <sz val="11"/>
        <rFont val="Calibri"/>
        <family val="2"/>
      </rPr>
      <t>1</t>
    </r>
    <r>
      <rPr>
        <sz val="11"/>
        <rFont val="宋体"/>
        <charset val="134"/>
      </rPr>
      <t>、旺康，森大取消所有地区车补。</t>
    </r>
  </si>
  <si>
    <r>
      <rPr>
        <sz val="11"/>
        <rFont val="Calibri"/>
        <family val="2"/>
      </rPr>
      <t>2</t>
    </r>
    <r>
      <rPr>
        <sz val="11"/>
        <rFont val="宋体"/>
        <charset val="134"/>
      </rPr>
      <t>、免费送货工厂出发到达市客户仓库用价系</t>
    </r>
    <r>
      <rPr>
        <sz val="11"/>
        <rFont val="Calibri"/>
        <family val="2"/>
      </rPr>
      <t>1</t>
    </r>
    <r>
      <rPr>
        <sz val="11"/>
        <rFont val="宋体"/>
        <charset val="134"/>
      </rPr>
      <t>。</t>
    </r>
  </si>
  <si>
    <r>
      <rPr>
        <sz val="11"/>
        <rFont val="Calibri"/>
        <family val="2"/>
      </rPr>
      <t>3</t>
    </r>
    <r>
      <rPr>
        <sz val="11"/>
        <rFont val="宋体"/>
        <charset val="134"/>
      </rPr>
      <t>、工厂按照价格</t>
    </r>
    <r>
      <rPr>
        <sz val="11"/>
        <rFont val="Calibri"/>
        <family val="2"/>
      </rPr>
      <t xml:space="preserve">1 </t>
    </r>
    <r>
      <rPr>
        <sz val="11"/>
        <rFont val="宋体"/>
        <charset val="134"/>
      </rPr>
      <t>跟博达先结算，工厂到博达达市仓库按照60万/30吨补贴。</t>
    </r>
  </si>
  <si>
    <r>
      <rPr>
        <sz val="11"/>
        <rFont val="宋体"/>
        <charset val="134"/>
      </rPr>
      <t>4、该价格从</t>
    </r>
    <r>
      <rPr>
        <sz val="11"/>
        <rFont val="Calibri"/>
        <family val="2"/>
      </rPr>
      <t>2025</t>
    </r>
    <r>
      <rPr>
        <sz val="11"/>
        <rFont val="宋体"/>
        <charset val="134"/>
      </rPr>
      <t>年8月18日开始生效。</t>
    </r>
    <r>
      <rPr>
        <sz val="11"/>
        <rFont val="Calibri"/>
        <family val="2"/>
      </rPr>
      <t xml:space="preserve"> </t>
    </r>
    <r>
      <rPr>
        <sz val="11"/>
        <rFont val="宋体"/>
        <charset val="134"/>
      </rPr>
      <t>最终解释权归旺康（坦桑尼亚）陶瓷有限公司所有。</t>
    </r>
  </si>
  <si>
    <t>领导审批：</t>
  </si>
  <si>
    <t>日期：</t>
  </si>
  <si>
    <t>品名</t>
  </si>
  <si>
    <t>颜色</t>
  </si>
  <si>
    <t>PRODUCT NAME</t>
  </si>
  <si>
    <t>CODE</t>
  </si>
  <si>
    <t>thickness</t>
  </si>
  <si>
    <t>理论价格USD</t>
  </si>
  <si>
    <t>理论价格TZS</t>
  </si>
  <si>
    <t>实际售价</t>
  </si>
  <si>
    <t>G</t>
  </si>
  <si>
    <t>JAM10CM</t>
  </si>
  <si>
    <t>HQ1001</t>
  </si>
  <si>
    <t>1.0mm</t>
  </si>
  <si>
    <t>CILL10CM</t>
  </si>
  <si>
    <t>HQ1002</t>
  </si>
  <si>
    <t>BOTTOM1OCM</t>
  </si>
  <si>
    <t>HQ1003</t>
  </si>
  <si>
    <t>TOP10CM</t>
  </si>
  <si>
    <t>HQ1004</t>
  </si>
  <si>
    <r>
      <t>H</t>
    </r>
    <r>
      <rPr>
        <b/>
        <sz val="10"/>
        <rFont val="Arial"/>
        <family val="2"/>
      </rPr>
      <t>OOK10CM</t>
    </r>
  </si>
  <si>
    <t>HQ1005</t>
  </si>
  <si>
    <t>PLAIN10CM</t>
  </si>
  <si>
    <t>HQ1006</t>
  </si>
  <si>
    <t>MOSQUITO10CM</t>
  </si>
  <si>
    <t>HQ1007</t>
  </si>
  <si>
    <t>W</t>
  </si>
  <si>
    <t>HQ1001A</t>
  </si>
  <si>
    <t>1.2mm</t>
  </si>
  <si>
    <t>HQ1002A</t>
  </si>
  <si>
    <r>
      <t>H</t>
    </r>
    <r>
      <rPr>
        <sz val="10"/>
        <rFont val="Arial"/>
        <family val="2"/>
      </rPr>
      <t>OOK10CM</t>
    </r>
  </si>
  <si>
    <t>HQ1003A</t>
  </si>
  <si>
    <t>HQ1004A</t>
  </si>
  <si>
    <t>HQ1005A</t>
  </si>
  <si>
    <t>OUTER 10CM</t>
  </si>
  <si>
    <t>HQ1006A</t>
  </si>
  <si>
    <t>TEE 10CM</t>
  </si>
  <si>
    <t>WINFRIDA提成（仅计算玻璃，不含其他产品）</t>
  </si>
  <si>
    <t>单价</t>
  </si>
  <si>
    <t>数量（PCS）</t>
  </si>
  <si>
    <t>金额</t>
  </si>
  <si>
    <t>C2025042215</t>
  </si>
  <si>
    <t>C2025040521</t>
  </si>
  <si>
    <t>C2025041416</t>
  </si>
  <si>
    <t>C20250422</t>
  </si>
  <si>
    <t>C2025040217</t>
  </si>
  <si>
    <t>C2025041910</t>
  </si>
  <si>
    <t>C2025042207</t>
  </si>
  <si>
    <t>总额</t>
  </si>
  <si>
    <t>EMMA提成（仅计算玻璃，不含其他产品）</t>
  </si>
  <si>
    <t>C2025031512</t>
  </si>
  <si>
    <t>C2025031715</t>
  </si>
  <si>
    <t>C2025032116</t>
  </si>
  <si>
    <t>C2025031716</t>
  </si>
  <si>
    <t>C2025032117</t>
  </si>
  <si>
    <t>C2025032712</t>
  </si>
  <si>
    <t>MR KOMBA提成（仅计算玻璃，不含其他产品）</t>
  </si>
  <si>
    <t>C2025041919</t>
  </si>
  <si>
    <t>C2025043002</t>
  </si>
  <si>
    <t>C2025042809</t>
  </si>
  <si>
    <t>KOGA提成（仅计算玻璃，不含其他产品）</t>
  </si>
  <si>
    <t>C2025040911</t>
  </si>
  <si>
    <t>C2025042214</t>
  </si>
  <si>
    <t>C2025042805</t>
  </si>
  <si>
    <t>C2025040819</t>
  </si>
  <si>
    <t>C2025040813</t>
  </si>
  <si>
    <t>C2025040803</t>
  </si>
  <si>
    <t>四月EMMA提成（仅计算玻璃，不含其他产品）</t>
  </si>
  <si>
    <t>C2025042513</t>
  </si>
  <si>
    <t>C2025042407</t>
  </si>
  <si>
    <t>C2025050210</t>
  </si>
  <si>
    <t>C2025042802</t>
  </si>
  <si>
    <t>五月KOGA提成（仅计算玻璃，不含其他产品）</t>
  </si>
  <si>
    <t>C2025052415</t>
  </si>
  <si>
    <t>钢管</t>
  </si>
  <si>
    <t>C2025051302</t>
  </si>
  <si>
    <t>铝材</t>
  </si>
  <si>
    <t>C2025050303</t>
  </si>
  <si>
    <t>提成</t>
  </si>
  <si>
    <t>总计</t>
  </si>
  <si>
    <t>C2025053008</t>
  </si>
  <si>
    <t>C2025053016</t>
  </si>
  <si>
    <t>五月MR.KOMBA提成（仅计算玻璃，不含其他产品）</t>
  </si>
  <si>
    <t>C2025053012</t>
  </si>
  <si>
    <t>C2025051315</t>
  </si>
  <si>
    <t>五月WINFRIDA提成（仅计算玻璃，不含其他产品）</t>
  </si>
  <si>
    <t>C2025052408</t>
  </si>
  <si>
    <t>C2025050216</t>
  </si>
  <si>
    <t>C202505</t>
  </si>
  <si>
    <t>C2025052605</t>
  </si>
  <si>
    <t>C2025052406</t>
  </si>
  <si>
    <t>C2025051102</t>
  </si>
  <si>
    <t>C2025052701</t>
  </si>
  <si>
    <t>C2025052110</t>
  </si>
  <si>
    <t>C2025052710</t>
  </si>
  <si>
    <t>五月EMMA提成（仅计算玻璃，不含其他产品）</t>
  </si>
  <si>
    <t>订单号</t>
  </si>
  <si>
    <t>0514</t>
  </si>
  <si>
    <t>0515</t>
  </si>
  <si>
    <t>0906</t>
  </si>
  <si>
    <t>0907</t>
  </si>
  <si>
    <t>配件产品成本价</t>
  </si>
  <si>
    <t>No.</t>
  </si>
  <si>
    <t>Chinese Code</t>
  </si>
  <si>
    <t>Color</t>
  </si>
  <si>
    <t>Unit</t>
  </si>
  <si>
    <t>Container Number（Ungana）</t>
  </si>
  <si>
    <t>Container Number（SHAODU）</t>
  </si>
  <si>
    <t>23MU04</t>
  </si>
  <si>
    <t>23MU05</t>
  </si>
  <si>
    <t>23MU06</t>
  </si>
  <si>
    <t>23MU07</t>
  </si>
  <si>
    <t>23MU08</t>
  </si>
  <si>
    <t>23MU09</t>
  </si>
  <si>
    <t>24MU01</t>
  </si>
  <si>
    <t>24MU02</t>
  </si>
  <si>
    <t>24MU03</t>
  </si>
  <si>
    <t>24MU04</t>
  </si>
  <si>
    <t>25MU01（待清关）</t>
  </si>
  <si>
    <t>25MU02</t>
  </si>
  <si>
    <t>CRESENT LOCK</t>
  </si>
  <si>
    <t>白色</t>
  </si>
  <si>
    <t>pcs</t>
  </si>
  <si>
    <t>灰色</t>
  </si>
  <si>
    <t>古铜</t>
  </si>
  <si>
    <t>WINDOW SCREENING</t>
  </si>
  <si>
    <t>纱网1.2*20M PP</t>
  </si>
  <si>
    <t>黑色</t>
  </si>
  <si>
    <t>纱网 1.2*23M
1413目</t>
  </si>
  <si>
    <t>纱网1.5*20M PP</t>
  </si>
  <si>
    <t>纱网 1.5*23M
1413目</t>
  </si>
  <si>
    <t xml:space="preserve">ARCH HANDLE </t>
  </si>
  <si>
    <t>20CM 大拉手</t>
  </si>
  <si>
    <t>16CM 小拉手</t>
  </si>
  <si>
    <t>SILICON SOSEJI</t>
  </si>
  <si>
    <t>PLUG</t>
  </si>
  <si>
    <t>BRUSH STRIPE</t>
  </si>
  <si>
    <t>毛条300M/卷 
6卷一箱</t>
  </si>
  <si>
    <t>毛条150M/卷 
10卷一箱</t>
  </si>
  <si>
    <t>毛条170M/卷 
10卷一箱</t>
  </si>
  <si>
    <t>6MM FIBER BOARD</t>
  </si>
  <si>
    <t>中仟板6mm</t>
  </si>
  <si>
    <t>樱桃</t>
  </si>
  <si>
    <t>中鲍鱼轮
500个一箱</t>
  </si>
  <si>
    <t>蓝色</t>
  </si>
  <si>
    <t>小鲍鱼轮
1000个一箱</t>
  </si>
  <si>
    <t>展柜轮</t>
  </si>
  <si>
    <t>SCREW</t>
  </si>
  <si>
    <t>螺丝1.5</t>
  </si>
  <si>
    <t>银色</t>
  </si>
  <si>
    <t>螺丝2.5</t>
  </si>
  <si>
    <t>螺丝3.0</t>
  </si>
  <si>
    <t>RIVET</t>
  </si>
  <si>
    <t>铆钉（小）</t>
  </si>
  <si>
    <t>铆钉 (大）</t>
  </si>
  <si>
    <t>DOOR CLOSER</t>
  </si>
  <si>
    <t>ALUMINUM
COMPOSITE
PANEL</t>
  </si>
  <si>
    <t>纯白</t>
  </si>
  <si>
    <t>纯橙</t>
  </si>
  <si>
    <t>深灰</t>
  </si>
  <si>
    <t>鼠灰</t>
  </si>
  <si>
    <t>中国红</t>
  </si>
  <si>
    <t>纯黑</t>
  </si>
  <si>
    <t>红樱桃木</t>
  </si>
  <si>
    <t>闪银灰</t>
  </si>
  <si>
    <t>闪金</t>
  </si>
  <si>
    <t>深蓝</t>
  </si>
  <si>
    <t>浅蓝</t>
  </si>
  <si>
    <t>HINGE</t>
  </si>
  <si>
    <t>Glass cutter</t>
  </si>
  <si>
    <t>玻璃刀360支/箱</t>
  </si>
  <si>
    <t>DRILL BIT</t>
  </si>
  <si>
    <t>NO.ORDER</t>
  </si>
  <si>
    <t>MTEJA JINA</t>
  </si>
  <si>
    <t>CASH</t>
  </si>
  <si>
    <t>Tigo</t>
  </si>
  <si>
    <t>CRDB SOSY</t>
  </si>
  <si>
    <t>NMB ZELIANG
HUANG</t>
  </si>
  <si>
    <t>BALANCE</t>
  </si>
  <si>
    <t>ADVANCE</t>
  </si>
  <si>
    <t>SALE TOTAL AMOUNT</t>
  </si>
  <si>
    <t>REMARK</t>
  </si>
  <si>
    <t>期初</t>
  </si>
  <si>
    <t>C2024121901</t>
  </si>
  <si>
    <t>C2024121902</t>
  </si>
  <si>
    <t>C2024121903</t>
  </si>
  <si>
    <t>C2024121904</t>
  </si>
  <si>
    <t>C2024121905</t>
  </si>
  <si>
    <t>C2024121906</t>
  </si>
  <si>
    <t>C2024121907</t>
  </si>
  <si>
    <t>C2024121908</t>
  </si>
  <si>
    <t>C2024121909</t>
  </si>
  <si>
    <t>C2024121910</t>
  </si>
  <si>
    <t>C2024121911</t>
  </si>
  <si>
    <t>C2024121912</t>
  </si>
  <si>
    <t>C2024121913</t>
  </si>
  <si>
    <t>C2024121914</t>
  </si>
  <si>
    <t>C2024121915</t>
  </si>
  <si>
    <t>C2024121916</t>
  </si>
  <si>
    <t>C2024121917</t>
  </si>
  <si>
    <t>C2024121918</t>
  </si>
  <si>
    <t>C2024121919</t>
  </si>
  <si>
    <t>C2024121920</t>
  </si>
  <si>
    <t>C2024121921</t>
  </si>
  <si>
    <t>C2024121922</t>
  </si>
  <si>
    <t>C2024121923</t>
  </si>
  <si>
    <t>C2024121924</t>
  </si>
  <si>
    <t>C2024121925</t>
  </si>
  <si>
    <t>C2024121926</t>
  </si>
  <si>
    <t>C2024121927</t>
  </si>
  <si>
    <t>C2024121928</t>
  </si>
  <si>
    <t>C2024121929</t>
  </si>
  <si>
    <t xml:space="preserve"> DARWORTH CO.LTD</t>
  </si>
  <si>
    <t>C2024121930</t>
  </si>
  <si>
    <t>C2024121931</t>
  </si>
  <si>
    <t>C2024121932</t>
  </si>
  <si>
    <t>C2024121933</t>
  </si>
  <si>
    <t>C2024121934</t>
  </si>
  <si>
    <t>IBRA KIMARA</t>
  </si>
  <si>
    <t>C2024121935</t>
  </si>
  <si>
    <t>MKONO</t>
  </si>
  <si>
    <t>C2024121936</t>
  </si>
  <si>
    <t>NANDALA TEGETA</t>
  </si>
  <si>
    <t>C2024121937</t>
  </si>
  <si>
    <t>C2024121938</t>
  </si>
  <si>
    <t>C2024121939</t>
  </si>
  <si>
    <t>C2024121940</t>
  </si>
  <si>
    <t>C2024121941</t>
  </si>
  <si>
    <t>C2024121942</t>
  </si>
  <si>
    <t>C2024121943</t>
  </si>
  <si>
    <t>RECEIPT</t>
  </si>
  <si>
    <t>PANMENT</t>
  </si>
  <si>
    <t>DEILY
EXPENSE</t>
  </si>
  <si>
    <t>PURCHASE PAYMENT</t>
  </si>
  <si>
    <t xml:space="preserve">BALANCE </t>
  </si>
  <si>
    <t>7月份采购JULY PURCHASE</t>
  </si>
  <si>
    <r>
      <t>8月</t>
    </r>
    <r>
      <rPr>
        <b/>
        <sz val="26"/>
        <rFont val="宋体"/>
        <charset val="134"/>
      </rPr>
      <t>份</t>
    </r>
    <r>
      <rPr>
        <b/>
        <sz val="26"/>
        <rFont val="@"/>
        <family val="2"/>
      </rPr>
      <t>采</t>
    </r>
    <r>
      <rPr>
        <b/>
        <sz val="26"/>
        <rFont val="宋体"/>
        <charset val="134"/>
      </rPr>
      <t>购</t>
    </r>
    <r>
      <rPr>
        <b/>
        <sz val="26"/>
        <rFont val="@"/>
        <family val="2"/>
      </rPr>
      <t>August PURCHASE</t>
    </r>
  </si>
  <si>
    <r>
      <t>9月</t>
    </r>
    <r>
      <rPr>
        <b/>
        <sz val="26"/>
        <rFont val="宋体"/>
        <charset val="134"/>
      </rPr>
      <t>份</t>
    </r>
    <r>
      <rPr>
        <b/>
        <sz val="26"/>
        <rFont val="@"/>
        <family val="2"/>
      </rPr>
      <t>采</t>
    </r>
    <r>
      <rPr>
        <b/>
        <sz val="26"/>
        <rFont val="宋体"/>
        <charset val="134"/>
      </rPr>
      <t>购September PURCHASE</t>
    </r>
  </si>
  <si>
    <r>
      <t>10月</t>
    </r>
    <r>
      <rPr>
        <b/>
        <sz val="26"/>
        <rFont val="宋体"/>
        <charset val="134"/>
      </rPr>
      <t>份</t>
    </r>
    <r>
      <rPr>
        <b/>
        <sz val="26"/>
        <rFont val="@"/>
        <family val="2"/>
      </rPr>
      <t>采</t>
    </r>
    <r>
      <rPr>
        <b/>
        <sz val="26"/>
        <rFont val="宋体"/>
        <charset val="134"/>
      </rPr>
      <t>购</t>
    </r>
    <r>
      <rPr>
        <b/>
        <sz val="26"/>
        <rFont val="@"/>
        <family val="2"/>
      </rPr>
      <t>October PURCHASE</t>
    </r>
  </si>
  <si>
    <r>
      <t>11月</t>
    </r>
    <r>
      <rPr>
        <b/>
        <sz val="26"/>
        <rFont val="宋体"/>
        <charset val="134"/>
      </rPr>
      <t>份</t>
    </r>
    <r>
      <rPr>
        <b/>
        <sz val="26"/>
        <rFont val="@"/>
        <family val="2"/>
      </rPr>
      <t>采</t>
    </r>
    <r>
      <rPr>
        <b/>
        <sz val="26"/>
        <rFont val="宋体"/>
        <charset val="134"/>
      </rPr>
      <t>购</t>
    </r>
    <r>
      <rPr>
        <b/>
        <sz val="26"/>
        <rFont val="@"/>
        <family val="2"/>
      </rPr>
      <t>November PURCHASE</t>
    </r>
  </si>
  <si>
    <r>
      <t>12月</t>
    </r>
    <r>
      <rPr>
        <b/>
        <sz val="26"/>
        <rFont val="宋体"/>
        <charset val="134"/>
      </rPr>
      <t>份</t>
    </r>
    <r>
      <rPr>
        <b/>
        <sz val="26"/>
        <rFont val="@"/>
        <family val="2"/>
      </rPr>
      <t>采</t>
    </r>
    <r>
      <rPr>
        <b/>
        <sz val="26"/>
        <rFont val="宋体"/>
        <charset val="134"/>
      </rPr>
      <t>购</t>
    </r>
    <r>
      <rPr>
        <b/>
        <sz val="26"/>
        <rFont val="@"/>
        <family val="2"/>
      </rPr>
      <t>December PURCHASE</t>
    </r>
  </si>
  <si>
    <t xml:space="preserve">Serial No.     </t>
  </si>
  <si>
    <t>Material Name</t>
  </si>
  <si>
    <t>Specification Model</t>
  </si>
  <si>
    <t>Quantity</t>
  </si>
  <si>
    <t xml:space="preserve"> Remarks</t>
  </si>
  <si>
    <t xml:space="preserve"> Bathroom Door </t>
  </si>
  <si>
    <t>2.7 x 0.8m</t>
  </si>
  <si>
    <t>sashes</t>
  </si>
  <si>
    <r>
      <t>double-laminated, coated glass</t>
    </r>
    <r>
      <rPr>
        <sz val="10"/>
        <rFont val="宋体"/>
        <charset val="134"/>
      </rPr>
      <t>：</t>
    </r>
    <r>
      <rPr>
        <sz val="10"/>
        <rFont val="Arial"/>
        <family val="2"/>
      </rPr>
      <t xml:space="preserve">
Glass: Standard color</t>
    </r>
    <r>
      <rPr>
        <sz val="10"/>
        <rFont val="宋体"/>
        <charset val="134"/>
      </rPr>
      <t>，</t>
    </r>
    <r>
      <rPr>
        <sz val="10"/>
        <rFont val="Arial"/>
        <family val="2"/>
      </rPr>
      <t>4mm + 0.38 PVC + 4mm
Aluminum alloy:Width greater than 35mm, thickness greater than 2mm</t>
    </r>
  </si>
  <si>
    <t xml:space="preserve">Small windows </t>
  </si>
  <si>
    <t>0.5*0.5m</t>
  </si>
  <si>
    <t xml:space="preserve">Large windows </t>
  </si>
  <si>
    <t>1.8*1.85m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</si>
</sst>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(* #,##0.00_);_(* \(#,##0.00\);_(* &quot;-&quot;??_);_(@_)"/>
    <numFmt numFmtId="171" formatCode="_ * #,##0.00_ ;_ * \-#,##0.00_ ;_ * &quot;-&quot;??_ ;_ @_ "/>
    <numFmt numFmtId="176" formatCode="#,##0.00_ "/>
    <numFmt numFmtId="177" formatCode="_ * #,##0_ ;_ * \-#,##0_ ;_ * &quot;-&quot;??_ ;_ @_ "/>
    <numFmt numFmtId="178" formatCode="0_ "/>
    <numFmt numFmtId="179" formatCode="0_);[Red]\(0\)"/>
    <numFmt numFmtId="180" formatCode="_ * #,##0.00_ ;_ * \-#,##0.00_ ;_ * &quot;-&quot;??.00_ ;_ @_ "/>
    <numFmt numFmtId="181" formatCode="0.00_ "/>
    <numFmt numFmtId="182" formatCode="0.0%"/>
  </numFmts>
  <fonts count="61">
    <font>
      <sz val="10"/>
      <name val="Arial"/>
      <family val="2"/>
    </font>
    <font>
      <b/>
      <sz val="26"/>
      <name val="@"/>
      <family val="2"/>
    </font>
    <font>
      <sz val="10"/>
      <name val="Microsoft YaHei"/>
      <family val="2"/>
      <charset val="134"/>
    </font>
    <font>
      <sz val="10"/>
      <name val="宋体"/>
      <charset val="134"/>
    </font>
    <font>
      <sz val="12"/>
      <name val="宋体"/>
      <charset val="134"/>
    </font>
    <font>
      <sz val="14"/>
      <name val="微软雅黑"/>
      <family val="2"/>
      <charset val="134"/>
    </font>
    <font>
      <b/>
      <sz val="18"/>
      <name val="微软雅黑"/>
      <family val="2"/>
      <charset val="134"/>
    </font>
    <font>
      <b/>
      <sz val="14"/>
      <name val="微软雅黑"/>
      <family val="2"/>
      <charset val="134"/>
    </font>
    <font>
      <b/>
      <sz val="10"/>
      <name val="Arial"/>
      <family val="2"/>
    </font>
    <font>
      <b/>
      <sz val="10"/>
      <name val="宋体"/>
      <charset val="134"/>
    </font>
    <font>
      <sz val="8"/>
      <name val="Calibri"/>
      <family val="2"/>
    </font>
    <font>
      <sz val="16"/>
      <name val="Calibri"/>
      <family val="2"/>
    </font>
    <font>
      <sz val="16"/>
      <name val="宋体"/>
      <charset val="134"/>
    </font>
    <font>
      <sz val="14"/>
      <name val="宋体"/>
      <charset val="134"/>
    </font>
    <font>
      <b/>
      <sz val="9"/>
      <name val="Calibri"/>
      <family val="2"/>
    </font>
    <font>
      <b/>
      <sz val="9"/>
      <name val="宋体"/>
      <charset val="134"/>
    </font>
    <font>
      <sz val="9"/>
      <name val="微软雅黑"/>
      <family val="2"/>
      <charset val="134"/>
    </font>
    <font>
      <sz val="9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sz val="11"/>
      <name val="宋体"/>
      <charset val="134"/>
    </font>
    <font>
      <sz val="10"/>
      <name val="Arial"/>
      <family val="2"/>
    </font>
    <font>
      <sz val="11"/>
      <name val="微软雅黑"/>
      <family val="2"/>
      <charset val="134"/>
    </font>
    <font>
      <sz val="10"/>
      <name val="微软雅黑"/>
      <family val="2"/>
      <charset val="134"/>
    </font>
    <font>
      <sz val="10"/>
      <color indexed="1"/>
      <name val="Arial"/>
      <family val="2"/>
    </font>
    <font>
      <b/>
      <sz val="26"/>
      <name val="宋体"/>
      <charset val="134"/>
    </font>
    <font>
      <b/>
      <sz val="15"/>
      <color indexed="1"/>
      <name val="Arial"/>
      <family val="2"/>
    </font>
    <font>
      <sz val="16"/>
      <color indexed="10"/>
      <name val="Calibri"/>
      <family val="2"/>
    </font>
    <font>
      <vertAlign val="superscript"/>
      <sz val="9"/>
      <name val="Calibri"/>
      <family val="2"/>
    </font>
    <font>
      <sz val="11"/>
      <color indexed="8"/>
      <name val="Calibri"/>
      <charset val="134"/>
      <scheme val="minor"/>
    </font>
    <font>
      <sz val="11"/>
      <color rgb="FFFF0000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b/>
      <sz val="16"/>
      <color theme="1"/>
      <name val="Arial"/>
      <family val="2"/>
    </font>
    <font>
      <b/>
      <sz val="16"/>
      <color theme="1"/>
      <name val="Microsoft YaHei"/>
      <family val="2"/>
      <charset val="134"/>
    </font>
    <font>
      <sz val="10"/>
      <color theme="1"/>
      <name val="Calibri"/>
      <charset val="134"/>
      <scheme val="minor"/>
    </font>
    <font>
      <b/>
      <sz val="24"/>
      <color theme="1"/>
      <name val="Calibri Light"/>
      <charset val="134"/>
      <scheme val="major"/>
    </font>
    <font>
      <b/>
      <sz val="16"/>
      <name val="Calibri"/>
      <charset val="134"/>
      <scheme val="minor"/>
    </font>
    <font>
      <sz val="12"/>
      <color theme="1"/>
      <name val="Calibri"/>
      <charset val="134"/>
      <scheme val="minor"/>
    </font>
    <font>
      <sz val="12"/>
      <color rgb="FF000000"/>
      <name val="Calibri"/>
      <charset val="134"/>
      <scheme val="minor"/>
    </font>
    <font>
      <sz val="12"/>
      <name val="Calibri"/>
      <charset val="134"/>
      <scheme val="minor"/>
    </font>
    <font>
      <b/>
      <sz val="11"/>
      <color theme="1"/>
      <name val="Arial"/>
      <family val="2"/>
    </font>
    <font>
      <b/>
      <sz val="11"/>
      <name val="Calibri"/>
      <charset val="134"/>
      <scheme val="minor"/>
    </font>
    <font>
      <sz val="16"/>
      <color theme="1"/>
      <name val="Calibri"/>
      <charset val="134"/>
      <scheme val="minor"/>
    </font>
    <font>
      <sz val="14"/>
      <color theme="1"/>
      <name val="微软雅黑"/>
      <family val="2"/>
      <charset val="134"/>
    </font>
    <font>
      <sz val="14"/>
      <color rgb="FFFF0000"/>
      <name val="微软雅黑"/>
      <family val="2"/>
      <charset val="134"/>
    </font>
    <font>
      <b/>
      <sz val="10"/>
      <color rgb="FFFF0000"/>
      <name val="Arial"/>
      <family val="2"/>
    </font>
    <font>
      <sz val="16"/>
      <color rgb="FFFF0000"/>
      <name val="宋体"/>
      <charset val="134"/>
    </font>
    <font>
      <b/>
      <sz val="9"/>
      <color rgb="FFFF0000"/>
      <name val="宋体"/>
      <charset val="134"/>
    </font>
    <font>
      <sz val="9"/>
      <color rgb="FFFF0000"/>
      <name val="Calibri"/>
      <family val="2"/>
    </font>
    <font>
      <b/>
      <sz val="10"/>
      <color rgb="FFFF0000"/>
      <name val="Calibri"/>
      <family val="2"/>
    </font>
    <font>
      <sz val="12"/>
      <color rgb="FFFF0000"/>
      <name val="宋体"/>
      <charset val="134"/>
    </font>
    <font>
      <sz val="11"/>
      <color rgb="FFFF0000"/>
      <name val="Calibri"/>
      <family val="2"/>
    </font>
    <font>
      <sz val="11"/>
      <color rgb="FFFF0000"/>
      <name val="宋体"/>
      <charset val="134"/>
    </font>
    <font>
      <sz val="8"/>
      <color rgb="FFFF0000"/>
      <name val="Calibri"/>
      <family val="2"/>
    </font>
    <font>
      <sz val="11"/>
      <name val="Calibri"/>
      <charset val="134"/>
      <scheme val="minor"/>
    </font>
    <font>
      <sz val="10"/>
      <color rgb="FFFF0000"/>
      <name val="Arial"/>
      <family val="2"/>
    </font>
    <font>
      <sz val="11"/>
      <color rgb="FFFF0000"/>
      <name val="微软雅黑"/>
      <family val="2"/>
      <charset val="134"/>
    </font>
    <font>
      <sz val="9"/>
      <color rgb="FFFF0000"/>
      <name val="微软雅黑"/>
      <family val="2"/>
      <charset val="134"/>
    </font>
    <font>
      <sz val="9"/>
      <color theme="1"/>
      <name val="微软雅黑"/>
      <family val="2"/>
      <charset val="134"/>
    </font>
  </fonts>
  <fills count="32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ED78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AF3B0"/>
        <bgColor indexed="64"/>
      </patternFill>
    </fill>
    <fill>
      <patternFill patternType="solid">
        <fgColor rgb="FF8DF0F3"/>
        <bgColor indexed="64"/>
      </patternFill>
    </fill>
    <fill>
      <patternFill patternType="solid">
        <fgColor rgb="FFF0F18F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0.49998474074526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</borders>
  <cellStyleXfs count="4">
    <xf numFmtId="0" fontId="0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" fillId="0" borderId="0"/>
  </cellStyleXfs>
  <cellXfs count="596">
    <xf numFmtId="0" fontId="0" fillId="0" borderId="0" xfId="0"/>
    <xf numFmtId="0" fontId="0" fillId="0" borderId="1" xfId="0" applyBorder="1"/>
    <xf numFmtId="0" fontId="0" fillId="0" borderId="1" xfId="0" applyBorder="1" applyAlignment="1"/>
    <xf numFmtId="0" fontId="0" fillId="0" borderId="3" xfId="0" applyBorder="1" applyAlignment="1"/>
    <xf numFmtId="0" fontId="0" fillId="0" borderId="4" xfId="0" applyBorder="1" applyAlignment="1"/>
    <xf numFmtId="0" fontId="0" fillId="0" borderId="5" xfId="0" applyBorder="1"/>
    <xf numFmtId="0" fontId="0" fillId="0" borderId="6" xfId="0" applyBorder="1" applyAlignment="1"/>
    <xf numFmtId="0" fontId="0" fillId="0" borderId="7" xfId="0" applyBorder="1" applyAlignment="1"/>
    <xf numFmtId="0" fontId="1" fillId="0" borderId="8" xfId="0" applyFont="1" applyBorder="1" applyAlignment="1">
      <alignment horizontal="distributed" vertical="center" wrapText="1"/>
    </xf>
    <xf numFmtId="0" fontId="34" fillId="9" borderId="0" xfId="0" applyFont="1" applyFill="1" applyBorder="1" applyAlignment="1"/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/>
    <xf numFmtId="0" fontId="0" fillId="10" borderId="0" xfId="0" applyFont="1" applyFill="1" applyBorder="1" applyAlignment="1"/>
    <xf numFmtId="0" fontId="0" fillId="0" borderId="0" xfId="0" applyFont="1" applyFill="1" applyBorder="1" applyAlignment="1"/>
    <xf numFmtId="0" fontId="0" fillId="9" borderId="0" xfId="0" applyFont="1" applyFill="1" applyBorder="1" applyAlignment="1"/>
    <xf numFmtId="171" fontId="0" fillId="0" borderId="0" xfId="0" applyNumberFormat="1" applyFont="1" applyFill="1" applyBorder="1" applyAlignment="1">
      <alignment horizontal="center"/>
    </xf>
    <xf numFmtId="176" fontId="0" fillId="0" borderId="0" xfId="0" applyNumberFormat="1" applyFont="1" applyFill="1" applyBorder="1" applyAlignment="1"/>
    <xf numFmtId="171" fontId="35" fillId="9" borderId="9" xfId="0" applyNumberFormat="1" applyFont="1" applyFill="1" applyBorder="1" applyAlignment="1">
      <alignment vertical="center" wrapText="1"/>
    </xf>
    <xf numFmtId="171" fontId="35" fillId="9" borderId="1" xfId="0" applyNumberFormat="1" applyFont="1" applyFill="1" applyBorder="1" applyAlignment="1">
      <alignment horizontal="center" vertical="center" wrapText="1"/>
    </xf>
    <xf numFmtId="176" fontId="35" fillId="9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/>
    <xf numFmtId="0" fontId="2" fillId="0" borderId="1" xfId="0" applyFont="1" applyFill="1" applyBorder="1" applyAlignment="1">
      <alignment horizontal="left" vertical="center" wrapText="1"/>
    </xf>
    <xf numFmtId="171" fontId="0" fillId="0" borderId="1" xfId="0" applyNumberFormat="1" applyFont="1" applyFill="1" applyBorder="1" applyAlignment="1">
      <alignment horizontal="center"/>
    </xf>
    <xf numFmtId="171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3" fillId="10" borderId="1" xfId="0" applyFont="1" applyFill="1" applyBorder="1" applyAlignment="1"/>
    <xf numFmtId="0" fontId="2" fillId="10" borderId="1" xfId="0" applyFont="1" applyFill="1" applyBorder="1" applyAlignment="1">
      <alignment horizontal="left" vertical="center" wrapText="1"/>
    </xf>
    <xf numFmtId="171" fontId="2" fillId="10" borderId="1" xfId="0" applyNumberFormat="1" applyFont="1" applyFill="1" applyBorder="1" applyAlignment="1">
      <alignment horizontal="center" vertical="center" wrapText="1"/>
    </xf>
    <xf numFmtId="176" fontId="2" fillId="10" borderId="1" xfId="0" applyNumberFormat="1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0" fillId="9" borderId="0" xfId="0" applyFont="1" applyFill="1" applyBorder="1" applyAlignment="1">
      <alignment horizontal="left"/>
    </xf>
    <xf numFmtId="171" fontId="3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 vertical="center"/>
    </xf>
    <xf numFmtId="177" fontId="36" fillId="0" borderId="0" xfId="0" applyNumberFormat="1" applyFont="1" applyFill="1" applyBorder="1" applyAlignment="1">
      <alignment horizontal="center" vertical="center"/>
    </xf>
    <xf numFmtId="177" fontId="33" fillId="0" borderId="0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8" fillId="11" borderId="0" xfId="0" applyFont="1" applyFill="1" applyBorder="1" applyAlignment="1">
      <alignment vertical="center"/>
    </xf>
    <xf numFmtId="0" fontId="38" fillId="0" borderId="0" xfId="0" applyFont="1" applyFill="1" applyBorder="1" applyAlignment="1">
      <alignment horizontal="center" vertical="center"/>
    </xf>
    <xf numFmtId="0" fontId="38" fillId="11" borderId="1" xfId="0" applyFont="1" applyFill="1" applyBorder="1" applyAlignment="1">
      <alignment horizontal="center" vertical="center"/>
    </xf>
    <xf numFmtId="178" fontId="38" fillId="11" borderId="1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39" fillId="12" borderId="1" xfId="0" applyFont="1" applyFill="1" applyBorder="1" applyAlignment="1">
      <alignment horizontal="center" vertical="center"/>
    </xf>
    <xf numFmtId="0" fontId="40" fillId="12" borderId="1" xfId="0" applyFont="1" applyFill="1" applyBorder="1" applyAlignment="1">
      <alignment horizontal="center" vertical="center" wrapText="1"/>
    </xf>
    <xf numFmtId="0" fontId="41" fillId="12" borderId="1" xfId="0" applyFont="1" applyFill="1" applyBorder="1" applyAlignment="1">
      <alignment horizontal="center" vertical="center"/>
    </xf>
    <xf numFmtId="177" fontId="39" fillId="10" borderId="1" xfId="0" applyNumberFormat="1" applyFont="1" applyFill="1" applyBorder="1" applyAlignment="1">
      <alignment horizontal="center" vertical="center" wrapText="1"/>
    </xf>
    <xf numFmtId="177" fontId="39" fillId="12" borderId="1" xfId="0" applyNumberFormat="1" applyFont="1" applyFill="1" applyBorder="1" applyAlignment="1">
      <alignment horizontal="center" vertical="center"/>
    </xf>
    <xf numFmtId="177" fontId="39" fillId="13" borderId="1" xfId="0" applyNumberFormat="1" applyFont="1" applyFill="1" applyBorder="1" applyAlignment="1">
      <alignment horizontal="center" vertical="center" wrapText="1"/>
    </xf>
    <xf numFmtId="0" fontId="39" fillId="7" borderId="1" xfId="0" applyFont="1" applyFill="1" applyBorder="1" applyAlignment="1">
      <alignment horizontal="center" vertical="center"/>
    </xf>
    <xf numFmtId="178" fontId="39" fillId="12" borderId="1" xfId="0" applyNumberFormat="1" applyFont="1" applyFill="1" applyBorder="1" applyAlignment="1">
      <alignment horizontal="center" vertical="center"/>
    </xf>
    <xf numFmtId="0" fontId="42" fillId="12" borderId="1" xfId="0" applyFont="1" applyFill="1" applyBorder="1" applyAlignment="1">
      <alignment horizontal="center" vertical="center"/>
    </xf>
    <xf numFmtId="0" fontId="33" fillId="12" borderId="1" xfId="0" applyFont="1" applyFill="1" applyBorder="1" applyAlignment="1">
      <alignment horizontal="center" vertical="center"/>
    </xf>
    <xf numFmtId="0" fontId="39" fillId="14" borderId="1" xfId="0" applyFont="1" applyFill="1" applyBorder="1" applyAlignment="1">
      <alignment horizontal="center" vertical="center"/>
    </xf>
    <xf numFmtId="0" fontId="32" fillId="12" borderId="1" xfId="0" applyFont="1" applyFill="1" applyBorder="1" applyAlignment="1">
      <alignment horizontal="center" vertical="center"/>
    </xf>
    <xf numFmtId="177" fontId="39" fillId="12" borderId="1" xfId="0" applyNumberFormat="1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177" fontId="39" fillId="14" borderId="1" xfId="0" applyNumberFormat="1" applyFont="1" applyFill="1" applyBorder="1" applyAlignment="1">
      <alignment horizontal="center" vertical="center"/>
    </xf>
    <xf numFmtId="0" fontId="40" fillId="12" borderId="1" xfId="0" applyFont="1" applyFill="1" applyBorder="1" applyAlignment="1">
      <alignment horizontal="center" vertical="center"/>
    </xf>
    <xf numFmtId="177" fontId="39" fillId="15" borderId="1" xfId="0" applyNumberFormat="1" applyFont="1" applyFill="1" applyBorder="1" applyAlignment="1">
      <alignment horizontal="center" vertical="center" wrapText="1"/>
    </xf>
    <xf numFmtId="177" fontId="39" fillId="16" borderId="1" xfId="0" applyNumberFormat="1" applyFont="1" applyFill="1" applyBorder="1" applyAlignment="1">
      <alignment horizontal="center" vertical="center"/>
    </xf>
    <xf numFmtId="177" fontId="39" fillId="7" borderId="1" xfId="0" applyNumberFormat="1" applyFont="1" applyFill="1" applyBorder="1" applyAlignment="1">
      <alignment horizontal="center" vertical="center"/>
    </xf>
    <xf numFmtId="178" fontId="39" fillId="6" borderId="1" xfId="0" applyNumberFormat="1" applyFont="1" applyFill="1" applyBorder="1" applyAlignment="1">
      <alignment horizontal="center" vertical="center"/>
    </xf>
    <xf numFmtId="177" fontId="39" fillId="13" borderId="1" xfId="0" applyNumberFormat="1" applyFont="1" applyFill="1" applyBorder="1" applyAlignment="1">
      <alignment horizontal="center" vertical="center"/>
    </xf>
    <xf numFmtId="177" fontId="39" fillId="4" borderId="1" xfId="0" applyNumberFormat="1" applyFont="1" applyFill="1" applyBorder="1" applyAlignment="1">
      <alignment horizontal="center" vertical="center"/>
    </xf>
    <xf numFmtId="0" fontId="43" fillId="17" borderId="1" xfId="0" applyFont="1" applyFill="1" applyBorder="1" applyAlignment="1">
      <alignment horizontal="center" vertical="center"/>
    </xf>
    <xf numFmtId="177" fontId="39" fillId="0" borderId="1" xfId="0" applyNumberFormat="1" applyFont="1" applyFill="1" applyBorder="1" applyAlignment="1">
      <alignment horizontal="center" vertical="center" wrapText="1"/>
    </xf>
    <xf numFmtId="177" fontId="39" fillId="0" borderId="1" xfId="0" applyNumberFormat="1" applyFont="1" applyFill="1" applyBorder="1" applyAlignment="1">
      <alignment horizontal="center" vertical="center"/>
    </xf>
    <xf numFmtId="0" fontId="33" fillId="18" borderId="1" xfId="0" applyFont="1" applyFill="1" applyBorder="1" applyAlignment="1">
      <alignment horizontal="center" vertical="center"/>
    </xf>
    <xf numFmtId="177" fontId="41" fillId="12" borderId="1" xfId="0" applyNumberFormat="1" applyFont="1" applyFill="1" applyBorder="1" applyAlignment="1">
      <alignment horizontal="center" vertical="center"/>
    </xf>
    <xf numFmtId="177" fontId="39" fillId="4" borderId="1" xfId="0" applyNumberFormat="1" applyFont="1" applyFill="1" applyBorder="1" applyAlignment="1">
      <alignment horizontal="center" vertical="center" wrapText="1"/>
    </xf>
    <xf numFmtId="0" fontId="43" fillId="12" borderId="1" xfId="0" applyFont="1" applyFill="1" applyBorder="1" applyAlignment="1">
      <alignment horizontal="center" vertical="center"/>
    </xf>
    <xf numFmtId="0" fontId="36" fillId="12" borderId="1" xfId="0" applyFont="1" applyFill="1" applyBorder="1" applyAlignment="1">
      <alignment horizontal="center" vertical="center"/>
    </xf>
    <xf numFmtId="177" fontId="36" fillId="12" borderId="1" xfId="0" applyNumberFormat="1" applyFont="1" applyFill="1" applyBorder="1" applyAlignment="1">
      <alignment horizontal="center" vertical="center"/>
    </xf>
    <xf numFmtId="177" fontId="33" fillId="12" borderId="1" xfId="0" applyNumberFormat="1" applyFont="1" applyFill="1" applyBorder="1" applyAlignment="1">
      <alignment horizontal="center" vertical="center"/>
    </xf>
    <xf numFmtId="178" fontId="33" fillId="12" borderId="1" xfId="0" applyNumberFormat="1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vertical="center" wrapText="1"/>
    </xf>
    <xf numFmtId="0" fontId="44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177" fontId="36" fillId="0" borderId="1" xfId="0" applyNumberFormat="1" applyFont="1" applyFill="1" applyBorder="1" applyAlignment="1">
      <alignment horizontal="center" vertical="center"/>
    </xf>
    <xf numFmtId="177" fontId="33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0" xfId="0" applyFill="1"/>
    <xf numFmtId="0" fontId="5" fillId="0" borderId="1" xfId="0" applyFont="1" applyBorder="1" applyAlignment="1">
      <alignment horizontal="center" vertical="center"/>
    </xf>
    <xf numFmtId="177" fontId="5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vertical="center"/>
    </xf>
    <xf numFmtId="177" fontId="5" fillId="0" borderId="2" xfId="0" applyNumberFormat="1" applyFont="1" applyBorder="1" applyAlignment="1">
      <alignment horizontal="center" vertical="center"/>
    </xf>
    <xf numFmtId="177" fontId="5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177" fontId="7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vertical="center"/>
    </xf>
    <xf numFmtId="177" fontId="7" fillId="0" borderId="1" xfId="0" applyNumberFormat="1" applyFont="1" applyBorder="1" applyAlignment="1">
      <alignment horizontal="center" vertical="center"/>
    </xf>
    <xf numFmtId="0" fontId="45" fillId="0" borderId="1" xfId="0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46" fillId="0" borderId="1" xfId="0" applyFont="1" applyFill="1" applyBorder="1" applyAlignment="1">
      <alignment vertical="center" wrapText="1"/>
    </xf>
    <xf numFmtId="177" fontId="45" fillId="0" borderId="2" xfId="0" applyNumberFormat="1" applyFont="1" applyFill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0" fontId="5" fillId="0" borderId="13" xfId="0" applyFont="1" applyFill="1" applyBorder="1" applyAlignment="1">
      <alignment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vertical="center"/>
    </xf>
    <xf numFmtId="177" fontId="5" fillId="0" borderId="10" xfId="0" applyNumberFormat="1" applyFont="1" applyFill="1" applyBorder="1" applyAlignment="1">
      <alignment vertical="center"/>
    </xf>
    <xf numFmtId="177" fontId="5" fillId="0" borderId="1" xfId="0" applyNumberFormat="1" applyFont="1" applyFill="1" applyBorder="1" applyAlignment="1">
      <alignment vertical="center"/>
    </xf>
    <xf numFmtId="177" fontId="5" fillId="0" borderId="2" xfId="0" applyNumberFormat="1" applyFont="1" applyFill="1" applyBorder="1" applyAlignment="1">
      <alignment vertical="center"/>
    </xf>
    <xf numFmtId="177" fontId="5" fillId="0" borderId="0" xfId="0" applyNumberFormat="1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177" fontId="5" fillId="0" borderId="2" xfId="0" applyNumberFormat="1" applyFont="1" applyFill="1" applyBorder="1" applyAlignment="1">
      <alignment horizontal="center" vertical="center"/>
    </xf>
    <xf numFmtId="177" fontId="5" fillId="10" borderId="1" xfId="0" applyNumberFormat="1" applyFont="1" applyFill="1" applyBorder="1" applyAlignment="1">
      <alignment vertical="center"/>
    </xf>
    <xf numFmtId="177" fontId="5" fillId="10" borderId="1" xfId="0" applyNumberFormat="1" applyFont="1" applyFill="1" applyBorder="1" applyAlignment="1">
      <alignment horizontal="center" vertical="center"/>
    </xf>
    <xf numFmtId="177" fontId="5" fillId="10" borderId="2" xfId="0" applyNumberFormat="1" applyFont="1" applyFill="1" applyBorder="1" applyAlignment="1">
      <alignment vertical="center"/>
    </xf>
    <xf numFmtId="177" fontId="5" fillId="0" borderId="14" xfId="0" applyNumberFormat="1" applyFont="1" applyFill="1" applyBorder="1" applyAlignment="1">
      <alignment vertical="center"/>
    </xf>
    <xf numFmtId="177" fontId="45" fillId="0" borderId="1" xfId="0" applyNumberFormat="1" applyFont="1" applyFill="1" applyBorder="1" applyAlignment="1">
      <alignment vertical="center" wrapText="1"/>
    </xf>
    <xf numFmtId="0" fontId="5" fillId="0" borderId="5" xfId="0" applyFont="1" applyFill="1" applyBorder="1" applyAlignment="1">
      <alignment horizontal="center" vertical="center" wrapText="1"/>
    </xf>
    <xf numFmtId="177" fontId="5" fillId="10" borderId="14" xfId="0" applyNumberFormat="1" applyFont="1" applyFill="1" applyBorder="1" applyAlignment="1">
      <alignment vertical="center"/>
    </xf>
    <xf numFmtId="0" fontId="5" fillId="0" borderId="16" xfId="0" applyFont="1" applyFill="1" applyBorder="1" applyAlignment="1">
      <alignment horizontal="center" vertical="center" wrapText="1"/>
    </xf>
    <xf numFmtId="171" fontId="5" fillId="0" borderId="1" xfId="0" applyNumberFormat="1" applyFont="1" applyBorder="1" applyAlignment="1">
      <alignment vertical="center"/>
    </xf>
    <xf numFmtId="0" fontId="30" fillId="0" borderId="0" xfId="0" applyFont="1" applyFill="1" applyBorder="1" applyAlignment="1">
      <alignment vertical="center"/>
    </xf>
    <xf numFmtId="0" fontId="0" fillId="10" borderId="0" xfId="0" applyFill="1"/>
    <xf numFmtId="177" fontId="0" fillId="0" borderId="0" xfId="0" applyNumberFormat="1"/>
    <xf numFmtId="0" fontId="8" fillId="0" borderId="0" xfId="0" applyFont="1"/>
    <xf numFmtId="0" fontId="0" fillId="0" borderId="0" xfId="0" applyBorder="1"/>
    <xf numFmtId="0" fontId="3" fillId="10" borderId="0" xfId="0" applyFont="1" applyFill="1"/>
    <xf numFmtId="177" fontId="0" fillId="10" borderId="0" xfId="0" applyNumberFormat="1" applyFill="1"/>
    <xf numFmtId="0" fontId="9" fillId="10" borderId="13" xfId="0" applyFont="1" applyFill="1" applyBorder="1"/>
    <xf numFmtId="0" fontId="9" fillId="10" borderId="1" xfId="0" applyFont="1" applyFill="1" applyBorder="1"/>
    <xf numFmtId="0" fontId="0" fillId="10" borderId="0" xfId="0" applyFill="1" applyBorder="1"/>
    <xf numFmtId="0" fontId="8" fillId="0" borderId="13" xfId="0" applyFont="1" applyBorder="1"/>
    <xf numFmtId="0" fontId="8" fillId="0" borderId="1" xfId="0" applyFont="1" applyBorder="1"/>
    <xf numFmtId="0" fontId="9" fillId="0" borderId="1" xfId="0" applyFont="1" applyBorder="1"/>
    <xf numFmtId="0" fontId="8" fillId="0" borderId="0" xfId="0" applyFont="1" applyBorder="1"/>
    <xf numFmtId="0" fontId="9" fillId="0" borderId="13" xfId="0" applyFont="1" applyBorder="1"/>
    <xf numFmtId="0" fontId="9" fillId="0" borderId="0" xfId="0" applyFont="1" applyBorder="1"/>
    <xf numFmtId="3" fontId="0" fillId="0" borderId="0" xfId="0" applyNumberFormat="1" applyFont="1" applyFill="1" applyBorder="1" applyAlignment="1"/>
    <xf numFmtId="0" fontId="3" fillId="0" borderId="0" xfId="0" applyFont="1"/>
    <xf numFmtId="0" fontId="8" fillId="0" borderId="17" xfId="0" applyFont="1" applyBorder="1"/>
    <xf numFmtId="0" fontId="8" fillId="0" borderId="5" xfId="0" applyFont="1" applyBorder="1"/>
    <xf numFmtId="0" fontId="9" fillId="0" borderId="5" xfId="0" applyFont="1" applyBorder="1"/>
    <xf numFmtId="0" fontId="0" fillId="0" borderId="0" xfId="0" applyFill="1" applyBorder="1"/>
    <xf numFmtId="177" fontId="0" fillId="0" borderId="0" xfId="0" applyNumberFormat="1" applyFill="1" applyBorder="1"/>
    <xf numFmtId="177" fontId="33" fillId="0" borderId="0" xfId="0" applyNumberFormat="1" applyFont="1" applyFill="1" applyBorder="1" applyAlignment="1">
      <alignment vertical="center"/>
    </xf>
    <xf numFmtId="177" fontId="47" fillId="0" borderId="0" xfId="0" applyNumberFormat="1" applyFont="1"/>
    <xf numFmtId="0" fontId="16" fillId="0" borderId="1" xfId="3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vertical="center" wrapText="1"/>
    </xf>
    <xf numFmtId="176" fontId="17" fillId="0" borderId="1" xfId="3" applyNumberFormat="1" applyFont="1" applyFill="1" applyBorder="1" applyAlignment="1">
      <alignment vertical="center" wrapText="1"/>
    </xf>
    <xf numFmtId="177" fontId="50" fillId="0" borderId="1" xfId="1" applyNumberFormat="1" applyFont="1" applyFill="1" applyBorder="1" applyAlignment="1">
      <alignment vertical="center" wrapText="1"/>
    </xf>
    <xf numFmtId="177" fontId="17" fillId="0" borderId="1" xfId="1" applyNumberFormat="1" applyFont="1" applyFill="1" applyBorder="1" applyAlignment="1">
      <alignment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vertical="center" wrapText="1"/>
    </xf>
    <xf numFmtId="176" fontId="18" fillId="0" borderId="1" xfId="3" applyNumberFormat="1" applyFont="1" applyFill="1" applyBorder="1" applyAlignment="1">
      <alignment vertical="center" wrapText="1"/>
    </xf>
    <xf numFmtId="0" fontId="51" fillId="0" borderId="1" xfId="1" applyNumberFormat="1" applyFont="1" applyFill="1" applyBorder="1" applyAlignment="1" applyProtection="1">
      <alignment horizontal="center" vertical="center" wrapText="1"/>
    </xf>
    <xf numFmtId="0" fontId="18" fillId="0" borderId="1" xfId="1" applyNumberFormat="1" applyFont="1" applyFill="1" applyBorder="1" applyAlignment="1" applyProtection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0" fontId="18" fillId="10" borderId="1" xfId="3" applyFont="1" applyFill="1" applyBorder="1" applyAlignment="1">
      <alignment horizontal="center" vertical="center" wrapText="1"/>
    </xf>
    <xf numFmtId="176" fontId="18" fillId="10" borderId="1" xfId="3" applyNumberFormat="1" applyFont="1" applyFill="1" applyBorder="1" applyAlignment="1">
      <alignment horizontal="center" vertical="center" wrapText="1"/>
    </xf>
    <xf numFmtId="0" fontId="51" fillId="10" borderId="1" xfId="1" applyNumberFormat="1" applyFont="1" applyFill="1" applyBorder="1" applyAlignment="1" applyProtection="1">
      <alignment horizontal="center" vertical="center" wrapText="1"/>
    </xf>
    <xf numFmtId="0" fontId="18" fillId="10" borderId="1" xfId="1" applyNumberFormat="1" applyFont="1" applyFill="1" applyBorder="1" applyAlignment="1" applyProtection="1">
      <alignment horizontal="center" vertical="center" wrapText="1"/>
    </xf>
    <xf numFmtId="0" fontId="19" fillId="10" borderId="1" xfId="0" applyNumberFormat="1" applyFont="1" applyFill="1" applyBorder="1" applyAlignment="1">
      <alignment horizontal="center" vertical="center"/>
    </xf>
    <xf numFmtId="0" fontId="18" fillId="10" borderId="1" xfId="0" applyNumberFormat="1" applyFont="1" applyFill="1" applyBorder="1" applyAlignment="1">
      <alignment horizontal="center" vertical="center"/>
    </xf>
    <xf numFmtId="176" fontId="18" fillId="0" borderId="1" xfId="3" applyNumberFormat="1" applyFont="1" applyFill="1" applyBorder="1" applyAlignment="1">
      <alignment horizontal="center" vertical="center" wrapText="1"/>
    </xf>
    <xf numFmtId="0" fontId="18" fillId="10" borderId="1" xfId="3" applyFont="1" applyFill="1" applyBorder="1" applyAlignment="1">
      <alignment vertical="center" wrapText="1"/>
    </xf>
    <xf numFmtId="176" fontId="18" fillId="10" borderId="1" xfId="3" applyNumberFormat="1" applyFont="1" applyFill="1" applyBorder="1" applyAlignment="1">
      <alignment vertical="center" wrapText="1"/>
    </xf>
    <xf numFmtId="0" fontId="19" fillId="0" borderId="1" xfId="1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55" fillId="0" borderId="0" xfId="0" applyFont="1" applyFill="1" applyBorder="1" applyAlignment="1">
      <alignment vertical="center"/>
    </xf>
    <xf numFmtId="176" fontId="10" fillId="0" borderId="0" xfId="0" applyNumberFormat="1" applyFont="1" applyFill="1" applyBorder="1" applyAlignment="1">
      <alignment vertical="center"/>
    </xf>
    <xf numFmtId="179" fontId="33" fillId="0" borderId="1" xfId="0" applyNumberFormat="1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33" fillId="10" borderId="1" xfId="0" applyFont="1" applyFill="1" applyBorder="1" applyAlignment="1">
      <alignment horizontal="center" vertical="center"/>
    </xf>
    <xf numFmtId="179" fontId="33" fillId="1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vertical="center"/>
    </xf>
    <xf numFmtId="178" fontId="33" fillId="0" borderId="1" xfId="0" applyNumberFormat="1" applyFont="1" applyFill="1" applyBorder="1" applyAlignment="1">
      <alignment horizontal="center" vertical="center"/>
    </xf>
    <xf numFmtId="0" fontId="56" fillId="0" borderId="1" xfId="0" applyFont="1" applyFill="1" applyBorder="1" applyAlignment="1">
      <alignment horizontal="center" vertical="center"/>
    </xf>
    <xf numFmtId="179" fontId="56" fillId="0" borderId="1" xfId="0" applyNumberFormat="1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vertical="center"/>
    </xf>
    <xf numFmtId="0" fontId="31" fillId="0" borderId="1" xfId="0" applyFont="1" applyFill="1" applyBorder="1" applyAlignment="1">
      <alignment horizontal="center" vertical="center"/>
    </xf>
    <xf numFmtId="179" fontId="31" fillId="0" borderId="1" xfId="0" applyNumberFormat="1" applyFont="1" applyFill="1" applyBorder="1" applyAlignment="1">
      <alignment horizontal="center" vertical="center"/>
    </xf>
    <xf numFmtId="0" fontId="0" fillId="0" borderId="5" xfId="0" applyFont="1" applyFill="1" applyBorder="1" applyAlignment="1"/>
    <xf numFmtId="0" fontId="0" fillId="0" borderId="24" xfId="0" applyFont="1" applyFill="1" applyBorder="1" applyAlignment="1"/>
    <xf numFmtId="0" fontId="0" fillId="0" borderId="16" xfId="0" applyFont="1" applyFill="1" applyBorder="1" applyAlignment="1"/>
    <xf numFmtId="0" fontId="0" fillId="0" borderId="0" xfId="0" applyFont="1" applyFill="1" applyAlignment="1"/>
    <xf numFmtId="0" fontId="0" fillId="2" borderId="1" xfId="0" applyFont="1" applyFill="1" applyBorder="1" applyAlignment="1"/>
    <xf numFmtId="0" fontId="0" fillId="0" borderId="2" xfId="0" applyFont="1" applyFill="1" applyBorder="1" applyAlignment="1"/>
    <xf numFmtId="0" fontId="0" fillId="2" borderId="2" xfId="0" applyFont="1" applyFill="1" applyBorder="1" applyAlignment="1"/>
    <xf numFmtId="0" fontId="0" fillId="0" borderId="9" xfId="0" applyFont="1" applyFill="1" applyBorder="1" applyAlignment="1"/>
    <xf numFmtId="0" fontId="0" fillId="0" borderId="25" xfId="0" applyFont="1" applyFill="1" applyBorder="1" applyAlignment="1"/>
    <xf numFmtId="0" fontId="8" fillId="0" borderId="0" xfId="0" applyFont="1" applyFill="1" applyAlignment="1"/>
    <xf numFmtId="0" fontId="8" fillId="0" borderId="26" xfId="0" applyFont="1" applyFill="1" applyBorder="1" applyAlignment="1"/>
    <xf numFmtId="0" fontId="0" fillId="0" borderId="27" xfId="0" applyFont="1" applyFill="1" applyBorder="1" applyAlignment="1"/>
    <xf numFmtId="0" fontId="22" fillId="0" borderId="0" xfId="0" applyFont="1" applyFill="1" applyAlignment="1"/>
    <xf numFmtId="0" fontId="22" fillId="0" borderId="27" xfId="0" applyFont="1" applyFill="1" applyBorder="1" applyAlignment="1"/>
    <xf numFmtId="0" fontId="0" fillId="0" borderId="0" xfId="0" applyFont="1" applyFill="1" applyAlignment="1">
      <alignment horizontal="center" vertical="center"/>
    </xf>
    <xf numFmtId="0" fontId="0" fillId="20" borderId="0" xfId="0" applyFont="1" applyFill="1" applyAlignment="1"/>
    <xf numFmtId="0" fontId="0" fillId="15" borderId="0" xfId="0" applyFont="1" applyFill="1" applyAlignment="1"/>
    <xf numFmtId="0" fontId="0" fillId="13" borderId="0" xfId="0" applyFont="1" applyFill="1" applyAlignment="1"/>
    <xf numFmtId="0" fontId="0" fillId="15" borderId="1" xfId="0" applyFont="1" applyFill="1" applyBorder="1" applyAlignment="1"/>
    <xf numFmtId="0" fontId="0" fillId="13" borderId="1" xfId="0" applyFont="1" applyFill="1" applyBorder="1" applyAlignment="1"/>
    <xf numFmtId="0" fontId="0" fillId="13" borderId="5" xfId="0" applyFont="1" applyFill="1" applyBorder="1" applyAlignment="1"/>
    <xf numFmtId="0" fontId="0" fillId="10" borderId="0" xfId="0" applyFont="1" applyFill="1" applyAlignment="1"/>
    <xf numFmtId="0" fontId="0" fillId="15" borderId="5" xfId="0" applyFont="1" applyFill="1" applyBorder="1" applyAlignment="1"/>
    <xf numFmtId="0" fontId="0" fillId="19" borderId="0" xfId="0" applyFont="1" applyFill="1" applyAlignment="1"/>
    <xf numFmtId="0" fontId="0" fillId="15" borderId="0" xfId="0" applyFont="1" applyFill="1" applyAlignment="1"/>
    <xf numFmtId="0" fontId="0" fillId="19" borderId="0" xfId="0" applyFont="1" applyFill="1" applyAlignment="1"/>
    <xf numFmtId="0" fontId="0" fillId="13" borderId="0" xfId="0" applyFont="1" applyFill="1" applyAlignment="1"/>
    <xf numFmtId="0" fontId="0" fillId="10" borderId="0" xfId="0" applyFont="1" applyFill="1" applyAlignment="1"/>
    <xf numFmtId="0" fontId="22" fillId="15" borderId="0" xfId="0" applyFont="1" applyFill="1" applyAlignment="1"/>
    <xf numFmtId="0" fontId="22" fillId="13" borderId="0" xfId="0" applyFont="1" applyFill="1" applyAlignment="1"/>
    <xf numFmtId="0" fontId="8" fillId="0" borderId="26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20" borderId="27" xfId="0" applyFont="1" applyFill="1" applyBorder="1" applyAlignment="1"/>
    <xf numFmtId="0" fontId="0" fillId="15" borderId="27" xfId="0" applyFont="1" applyFill="1" applyBorder="1" applyAlignment="1"/>
    <xf numFmtId="0" fontId="0" fillId="15" borderId="0" xfId="0" applyFill="1"/>
    <xf numFmtId="0" fontId="3" fillId="0" borderId="0" xfId="0" applyFont="1" applyFill="1" applyAlignment="1"/>
    <xf numFmtId="0" fontId="0" fillId="13" borderId="27" xfId="0" applyFont="1" applyFill="1" applyBorder="1" applyAlignment="1"/>
    <xf numFmtId="0" fontId="0" fillId="13" borderId="0" xfId="0" applyFont="1" applyFill="1"/>
    <xf numFmtId="0" fontId="0" fillId="15" borderId="28" xfId="0" applyFont="1" applyFill="1" applyBorder="1" applyAlignment="1"/>
    <xf numFmtId="0" fontId="0" fillId="15" borderId="1" xfId="0" applyFill="1" applyBorder="1"/>
    <xf numFmtId="0" fontId="0" fillId="13" borderId="1" xfId="0" applyFont="1" applyFill="1" applyBorder="1"/>
    <xf numFmtId="0" fontId="0" fillId="13" borderId="5" xfId="0" applyFont="1" applyFill="1" applyBorder="1"/>
    <xf numFmtId="0" fontId="0" fillId="10" borderId="27" xfId="0" applyFont="1" applyFill="1" applyBorder="1" applyAlignment="1"/>
    <xf numFmtId="0" fontId="0" fillId="13" borderId="0" xfId="0" applyFill="1"/>
    <xf numFmtId="0" fontId="3" fillId="13" borderId="0" xfId="0" applyFont="1" applyFill="1" applyAlignment="1"/>
    <xf numFmtId="0" fontId="0" fillId="20" borderId="0" xfId="0" applyFill="1"/>
    <xf numFmtId="0" fontId="0" fillId="13" borderId="5" xfId="0" applyFill="1" applyBorder="1"/>
    <xf numFmtId="0" fontId="0" fillId="13" borderId="28" xfId="0" applyFont="1" applyFill="1" applyBorder="1" applyAlignment="1"/>
    <xf numFmtId="0" fontId="0" fillId="15" borderId="5" xfId="0" applyFill="1" applyBorder="1"/>
    <xf numFmtId="0" fontId="0" fillId="19" borderId="27" xfId="0" applyFont="1" applyFill="1" applyBorder="1" applyAlignment="1"/>
    <xf numFmtId="0" fontId="0" fillId="19" borderId="0" xfId="0" applyFill="1"/>
    <xf numFmtId="0" fontId="0" fillId="13" borderId="1" xfId="0" applyFill="1" applyBorder="1"/>
    <xf numFmtId="0" fontId="0" fillId="15" borderId="27" xfId="0" applyFont="1" applyFill="1" applyBorder="1" applyAlignment="1"/>
    <xf numFmtId="0" fontId="0" fillId="15" borderId="0" xfId="0" applyFill="1"/>
    <xf numFmtId="0" fontId="0" fillId="19" borderId="27" xfId="0" applyFont="1" applyFill="1" applyBorder="1" applyAlignment="1"/>
    <xf numFmtId="0" fontId="0" fillId="13" borderId="27" xfId="0" applyFont="1" applyFill="1" applyBorder="1" applyAlignment="1"/>
    <xf numFmtId="0" fontId="0" fillId="10" borderId="27" xfId="0" applyFont="1" applyFill="1" applyBorder="1" applyAlignment="1"/>
    <xf numFmtId="0" fontId="22" fillId="15" borderId="27" xfId="0" applyFont="1" applyFill="1" applyBorder="1" applyAlignment="1"/>
    <xf numFmtId="0" fontId="22" fillId="13" borderId="27" xfId="0" applyFont="1" applyFill="1" applyBorder="1" applyAlignment="1"/>
    <xf numFmtId="0" fontId="0" fillId="13" borderId="0" xfId="0" applyFill="1"/>
    <xf numFmtId="0" fontId="0" fillId="0" borderId="1" xfId="0" applyFont="1" applyBorder="1"/>
    <xf numFmtId="0" fontId="0" fillId="19" borderId="1" xfId="0" applyFont="1" applyFill="1" applyBorder="1" applyAlignment="1"/>
    <xf numFmtId="0" fontId="0" fillId="10" borderId="1" xfId="0" applyFont="1" applyFill="1" applyBorder="1" applyAlignment="1"/>
    <xf numFmtId="0" fontId="0" fillId="19" borderId="1" xfId="0" applyFill="1" applyBorder="1"/>
    <xf numFmtId="0" fontId="0" fillId="15" borderId="1" xfId="0" applyFont="1" applyFill="1" applyBorder="1"/>
    <xf numFmtId="0" fontId="0" fillId="10" borderId="1" xfId="0" applyFont="1" applyFill="1" applyBorder="1"/>
    <xf numFmtId="0" fontId="0" fillId="19" borderId="1" xfId="0" applyFont="1" applyFill="1" applyBorder="1"/>
    <xf numFmtId="0" fontId="0" fillId="20" borderId="1" xfId="0" applyFont="1" applyFill="1" applyBorder="1" applyAlignment="1"/>
    <xf numFmtId="0" fontId="0" fillId="16" borderId="1" xfId="0" applyFont="1" applyFill="1" applyBorder="1" applyAlignment="1"/>
    <xf numFmtId="0" fontId="57" fillId="13" borderId="1" xfId="0" applyFont="1" applyFill="1" applyBorder="1" applyAlignment="1"/>
    <xf numFmtId="0" fontId="0" fillId="19" borderId="1" xfId="0" applyFont="1" applyFill="1" applyBorder="1" applyAlignment="1"/>
    <xf numFmtId="0" fontId="0" fillId="15" borderId="1" xfId="0" applyFont="1" applyFill="1" applyBorder="1" applyAlignment="1"/>
    <xf numFmtId="0" fontId="0" fillId="21" borderId="1" xfId="0" applyFont="1" applyFill="1" applyBorder="1" applyAlignment="1"/>
    <xf numFmtId="0" fontId="0" fillId="19" borderId="1" xfId="0" applyFont="1" applyFill="1" applyBorder="1" applyAlignment="1"/>
    <xf numFmtId="0" fontId="0" fillId="10" borderId="1" xfId="0" applyFont="1" applyFill="1" applyBorder="1" applyAlignment="1"/>
    <xf numFmtId="0" fontId="0" fillId="15" borderId="1" xfId="0" applyFont="1" applyFill="1" applyBorder="1" applyAlignment="1"/>
    <xf numFmtId="0" fontId="0" fillId="13" borderId="1" xfId="0" applyFont="1" applyFill="1" applyBorder="1" applyAlignment="1"/>
    <xf numFmtId="0" fontId="22" fillId="15" borderId="1" xfId="0" applyFont="1" applyFill="1" applyBorder="1" applyAlignment="1"/>
    <xf numFmtId="0" fontId="22" fillId="10" borderId="1" xfId="0" applyFont="1" applyFill="1" applyBorder="1" applyAlignment="1"/>
    <xf numFmtId="0" fontId="22" fillId="19" borderId="1" xfId="0" applyFont="1" applyFill="1" applyBorder="1" applyAlignment="1"/>
    <xf numFmtId="0" fontId="22" fillId="13" borderId="1" xfId="0" applyFont="1" applyFill="1" applyBorder="1" applyAlignment="1"/>
    <xf numFmtId="0" fontId="0" fillId="0" borderId="1" xfId="0" applyBorder="1" applyAlignment="1">
      <alignment horizontal="left"/>
    </xf>
    <xf numFmtId="0" fontId="0" fillId="10" borderId="1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0" fillId="0" borderId="1" xfId="0" applyFont="1" applyFill="1" applyBorder="1" applyAlignment="1">
      <alignment horizontal="left"/>
    </xf>
    <xf numFmtId="0" fontId="0" fillId="19" borderId="1" xfId="0" applyFont="1" applyFill="1" applyBorder="1" applyAlignment="1">
      <alignment horizontal="left"/>
    </xf>
    <xf numFmtId="0" fontId="0" fillId="10" borderId="1" xfId="0" applyFont="1" applyFill="1" applyBorder="1" applyAlignment="1">
      <alignment horizontal="left"/>
    </xf>
    <xf numFmtId="0" fontId="0" fillId="13" borderId="1" xfId="0" applyFont="1" applyFill="1" applyBorder="1" applyAlignment="1">
      <alignment horizontal="left"/>
    </xf>
    <xf numFmtId="0" fontId="0" fillId="15" borderId="1" xfId="0" applyFont="1" applyFill="1" applyBorder="1" applyAlignment="1">
      <alignment horizontal="left"/>
    </xf>
    <xf numFmtId="0" fontId="0" fillId="10" borderId="1" xfId="0" applyFill="1" applyBorder="1"/>
    <xf numFmtId="4" fontId="0" fillId="13" borderId="1" xfId="0" applyNumberFormat="1" applyFont="1" applyFill="1" applyBorder="1" applyAlignment="1">
      <alignment horizontal="left"/>
    </xf>
    <xf numFmtId="4" fontId="0" fillId="19" borderId="1" xfId="0" applyNumberFormat="1" applyFill="1" applyBorder="1"/>
    <xf numFmtId="4" fontId="0" fillId="19" borderId="1" xfId="0" applyNumberFormat="1" applyFill="1" applyBorder="1" applyAlignment="1">
      <alignment horizontal="left"/>
    </xf>
    <xf numFmtId="0" fontId="0" fillId="19" borderId="1" xfId="0" applyFill="1" applyBorder="1" applyAlignment="1">
      <alignment horizontal="left"/>
    </xf>
    <xf numFmtId="0" fontId="0" fillId="13" borderId="1" xfId="0" applyFill="1" applyBorder="1" applyAlignment="1">
      <alignment horizontal="left"/>
    </xf>
    <xf numFmtId="4" fontId="0" fillId="19" borderId="1" xfId="0" applyNumberFormat="1" applyFont="1" applyFill="1" applyBorder="1" applyAlignment="1">
      <alignment horizontal="left"/>
    </xf>
    <xf numFmtId="0" fontId="0" fillId="20" borderId="1" xfId="0" applyFont="1" applyFill="1" applyBorder="1" applyAlignment="1">
      <alignment horizontal="left"/>
    </xf>
    <xf numFmtId="0" fontId="0" fillId="20" borderId="1" xfId="0" applyFill="1" applyBorder="1"/>
    <xf numFmtId="4" fontId="0" fillId="15" borderId="1" xfId="0" applyNumberFormat="1" applyFont="1" applyFill="1" applyBorder="1" applyAlignment="1">
      <alignment horizontal="left"/>
    </xf>
    <xf numFmtId="4" fontId="0" fillId="10" borderId="1" xfId="0" applyNumberFormat="1" applyFont="1" applyFill="1" applyBorder="1" applyAlignment="1"/>
    <xf numFmtId="4" fontId="0" fillId="13" borderId="1" xfId="0" applyNumberFormat="1" applyFont="1" applyFill="1" applyBorder="1" applyAlignment="1"/>
    <xf numFmtId="4" fontId="0" fillId="19" borderId="1" xfId="0" applyNumberFormat="1" applyFont="1" applyFill="1" applyBorder="1" applyAlignment="1"/>
    <xf numFmtId="4" fontId="0" fillId="15" borderId="1" xfId="0" applyNumberFormat="1" applyFont="1" applyFill="1" applyBorder="1" applyAlignment="1"/>
    <xf numFmtId="0" fontId="3" fillId="16" borderId="1" xfId="0" applyFont="1" applyFill="1" applyBorder="1"/>
    <xf numFmtId="0" fontId="3" fillId="19" borderId="1" xfId="0" applyFont="1" applyFill="1" applyBorder="1"/>
    <xf numFmtId="0" fontId="3" fillId="20" borderId="1" xfId="0" applyFont="1" applyFill="1" applyBorder="1"/>
    <xf numFmtId="4" fontId="0" fillId="0" borderId="1" xfId="0" applyNumberFormat="1" applyFont="1" applyFill="1" applyBorder="1" applyAlignment="1"/>
    <xf numFmtId="0" fontId="0" fillId="0" borderId="1" xfId="0" applyFill="1" applyBorder="1"/>
    <xf numFmtId="0" fontId="57" fillId="13" borderId="1" xfId="0" applyFont="1" applyFill="1" applyBorder="1"/>
    <xf numFmtId="0" fontId="57" fillId="0" borderId="1" xfId="0" applyFont="1" applyBorder="1"/>
    <xf numFmtId="0" fontId="3" fillId="13" borderId="1" xfId="0" applyFont="1" applyFill="1" applyBorder="1"/>
    <xf numFmtId="0" fontId="0" fillId="15" borderId="1" xfId="0" applyFill="1" applyBorder="1"/>
    <xf numFmtId="0" fontId="0" fillId="19" borderId="1" xfId="0" applyFill="1" applyBorder="1"/>
    <xf numFmtId="180" fontId="0" fillId="15" borderId="1" xfId="0" applyNumberFormat="1" applyFill="1" applyBorder="1"/>
    <xf numFmtId="180" fontId="0" fillId="15" borderId="1" xfId="0" applyNumberFormat="1" applyFill="1" applyBorder="1" applyAlignment="1">
      <alignment horizontal="left"/>
    </xf>
    <xf numFmtId="180" fontId="0" fillId="15" borderId="1" xfId="0" applyNumberFormat="1" applyFill="1" applyBorder="1" applyAlignment="1">
      <alignment horizontal="center" vertical="center"/>
    </xf>
    <xf numFmtId="180" fontId="0" fillId="13" borderId="1" xfId="0" applyNumberFormat="1" applyFont="1" applyFill="1" applyBorder="1" applyAlignment="1"/>
    <xf numFmtId="180" fontId="0" fillId="13" borderId="1" xfId="0" applyNumberFormat="1" applyFill="1" applyBorder="1" applyAlignment="1">
      <alignment horizontal="center" vertical="center"/>
    </xf>
    <xf numFmtId="180" fontId="0" fillId="15" borderId="1" xfId="0" applyNumberFormat="1" applyFont="1" applyFill="1" applyBorder="1" applyAlignment="1"/>
    <xf numFmtId="0" fontId="0" fillId="13" borderId="1" xfId="0" applyFill="1" applyBorder="1"/>
    <xf numFmtId="0" fontId="3" fillId="19" borderId="1" xfId="0" applyFont="1" applyFill="1" applyBorder="1"/>
    <xf numFmtId="0" fontId="3" fillId="10" borderId="1" xfId="0" applyFont="1" applyFill="1" applyBorder="1"/>
    <xf numFmtId="0" fontId="0" fillId="10" borderId="1" xfId="0" applyFill="1" applyBorder="1"/>
    <xf numFmtId="181" fontId="0" fillId="15" borderId="1" xfId="0" applyNumberFormat="1" applyFont="1" applyFill="1" applyBorder="1" applyAlignment="1"/>
    <xf numFmtId="0" fontId="0" fillId="21" borderId="1" xfId="0" applyFill="1" applyBorder="1"/>
    <xf numFmtId="0" fontId="0" fillId="15" borderId="1" xfId="0" applyFill="1" applyBorder="1"/>
    <xf numFmtId="0" fontId="0" fillId="10" borderId="1" xfId="0" applyFill="1" applyBorder="1"/>
    <xf numFmtId="0" fontId="0" fillId="19" borderId="1" xfId="0" applyFill="1" applyBorder="1"/>
    <xf numFmtId="0" fontId="0" fillId="13" borderId="1" xfId="0" applyFill="1" applyBorder="1"/>
    <xf numFmtId="0" fontId="0" fillId="0" borderId="11" xfId="0" applyBorder="1"/>
    <xf numFmtId="0" fontId="0" fillId="0" borderId="11" xfId="0" applyBorder="1" applyAlignment="1">
      <alignment horizontal="left"/>
    </xf>
    <xf numFmtId="0" fontId="0" fillId="10" borderId="0" xfId="0" applyFont="1" applyFill="1"/>
    <xf numFmtId="0" fontId="0" fillId="19" borderId="5" xfId="0" applyFont="1" applyFill="1" applyBorder="1" applyAlignment="1"/>
    <xf numFmtId="0" fontId="0" fillId="13" borderId="16" xfId="0" applyFont="1" applyFill="1" applyBorder="1" applyAlignment="1"/>
    <xf numFmtId="0" fontId="0" fillId="10" borderId="5" xfId="0" applyFont="1" applyFill="1" applyBorder="1" applyAlignment="1"/>
    <xf numFmtId="0" fontId="0" fillId="19" borderId="0" xfId="0" applyFont="1" applyFill="1"/>
    <xf numFmtId="0" fontId="0" fillId="15" borderId="24" xfId="0" applyFont="1" applyFill="1" applyBorder="1" applyAlignment="1"/>
    <xf numFmtId="0" fontId="0" fillId="13" borderId="5" xfId="0" applyFont="1" applyFill="1" applyBorder="1" applyAlignment="1"/>
    <xf numFmtId="0" fontId="22" fillId="10" borderId="0" xfId="0" applyFont="1" applyFill="1" applyAlignment="1"/>
    <xf numFmtId="0" fontId="22" fillId="19" borderId="0" xfId="0" applyFont="1" applyFill="1" applyAlignment="1"/>
    <xf numFmtId="0" fontId="8" fillId="10" borderId="1" xfId="0" applyFont="1" applyFill="1" applyBorder="1"/>
    <xf numFmtId="177" fontId="8" fillId="10" borderId="1" xfId="0" applyNumberFormat="1" applyFont="1" applyFill="1" applyBorder="1" applyAlignment="1"/>
    <xf numFmtId="0" fontId="8" fillId="10" borderId="1" xfId="0" applyFont="1" applyFill="1" applyBorder="1" applyAlignment="1">
      <alignment horizontal="left"/>
    </xf>
    <xf numFmtId="0" fontId="8" fillId="10" borderId="3" xfId="0" applyFont="1" applyFill="1" applyBorder="1" applyAlignment="1">
      <alignment horizontal="left"/>
    </xf>
    <xf numFmtId="0" fontId="0" fillId="10" borderId="28" xfId="0" applyFont="1" applyFill="1" applyBorder="1" applyAlignment="1"/>
    <xf numFmtId="0" fontId="0" fillId="19" borderId="28" xfId="0" applyFont="1" applyFill="1" applyBorder="1" applyAlignment="1"/>
    <xf numFmtId="15" fontId="0" fillId="13" borderId="16" xfId="0" applyNumberFormat="1" applyFill="1" applyBorder="1" applyAlignment="1">
      <alignment horizontal="left"/>
    </xf>
    <xf numFmtId="0" fontId="0" fillId="13" borderId="16" xfId="0" applyFill="1" applyBorder="1" applyAlignment="1">
      <alignment horizontal="left"/>
    </xf>
    <xf numFmtId="0" fontId="0" fillId="13" borderId="29" xfId="0" applyFill="1" applyBorder="1" applyAlignment="1">
      <alignment horizontal="left"/>
    </xf>
    <xf numFmtId="15" fontId="0" fillId="19" borderId="1" xfId="0" applyNumberFormat="1" applyFill="1" applyBorder="1" applyAlignment="1">
      <alignment horizontal="left"/>
    </xf>
    <xf numFmtId="0" fontId="0" fillId="19" borderId="2" xfId="0" applyFill="1" applyBorder="1" applyAlignment="1">
      <alignment horizontal="left"/>
    </xf>
    <xf numFmtId="15" fontId="0" fillId="10" borderId="1" xfId="0" applyNumberFormat="1" applyFill="1" applyBorder="1" applyAlignment="1">
      <alignment horizontal="left"/>
    </xf>
    <xf numFmtId="0" fontId="0" fillId="10" borderId="1" xfId="0" applyFill="1" applyBorder="1" applyAlignment="1">
      <alignment horizontal="left"/>
    </xf>
    <xf numFmtId="0" fontId="0" fillId="10" borderId="2" xfId="0" applyFill="1" applyBorder="1" applyAlignment="1">
      <alignment horizontal="left"/>
    </xf>
    <xf numFmtId="15" fontId="0" fillId="15" borderId="1" xfId="0" applyNumberFormat="1" applyFont="1" applyFill="1" applyBorder="1" applyAlignment="1"/>
    <xf numFmtId="15" fontId="0" fillId="15" borderId="1" xfId="0" applyNumberFormat="1" applyFill="1" applyBorder="1" applyAlignment="1">
      <alignment horizontal="left"/>
    </xf>
    <xf numFmtId="0" fontId="0" fillId="15" borderId="1" xfId="0" applyFill="1" applyBorder="1" applyAlignment="1">
      <alignment horizontal="left"/>
    </xf>
    <xf numFmtId="0" fontId="0" fillId="15" borderId="2" xfId="0" applyFill="1" applyBorder="1" applyAlignment="1">
      <alignment horizontal="left"/>
    </xf>
    <xf numFmtId="15" fontId="0" fillId="15" borderId="5" xfId="0" applyNumberFormat="1" applyFill="1" applyBorder="1" applyAlignment="1">
      <alignment horizontal="left"/>
    </xf>
    <xf numFmtId="0" fontId="0" fillId="15" borderId="5" xfId="0" applyFill="1" applyBorder="1" applyAlignment="1">
      <alignment horizontal="left"/>
    </xf>
    <xf numFmtId="0" fontId="0" fillId="15" borderId="8" xfId="0" applyFill="1" applyBorder="1" applyAlignment="1">
      <alignment horizontal="left"/>
    </xf>
    <xf numFmtId="15" fontId="0" fillId="19" borderId="24" xfId="0" applyNumberFormat="1" applyFill="1" applyBorder="1" applyAlignment="1">
      <alignment horizontal="left"/>
    </xf>
    <xf numFmtId="15" fontId="0" fillId="19" borderId="24" xfId="0" applyNumberFormat="1" applyFill="1" applyBorder="1"/>
    <xf numFmtId="0" fontId="0" fillId="19" borderId="24" xfId="0" applyFill="1" applyBorder="1"/>
    <xf numFmtId="0" fontId="0" fillId="19" borderId="30" xfId="0" applyFill="1" applyBorder="1"/>
    <xf numFmtId="0" fontId="0" fillId="19" borderId="5" xfId="0" applyFill="1" applyBorder="1"/>
    <xf numFmtId="0" fontId="0" fillId="13" borderId="16" xfId="0" applyFill="1" applyBorder="1"/>
    <xf numFmtId="0" fontId="0" fillId="10" borderId="5" xfId="0" applyFill="1" applyBorder="1"/>
    <xf numFmtId="0" fontId="0" fillId="13" borderId="27" xfId="0" applyFont="1" applyFill="1" applyBorder="1" applyAlignment="1">
      <alignment horizontal="left"/>
    </xf>
    <xf numFmtId="15" fontId="0" fillId="19" borderId="31" xfId="0" applyNumberFormat="1" applyFill="1" applyBorder="1" applyAlignment="1">
      <alignment horizontal="left"/>
    </xf>
    <xf numFmtId="0" fontId="0" fillId="19" borderId="31" xfId="0" applyFill="1" applyBorder="1" applyAlignment="1">
      <alignment horizontal="left"/>
    </xf>
    <xf numFmtId="0" fontId="0" fillId="19" borderId="32" xfId="0" applyFill="1" applyBorder="1" applyAlignment="1">
      <alignment horizontal="left"/>
    </xf>
    <xf numFmtId="0" fontId="0" fillId="15" borderId="0" xfId="0" applyFont="1" applyFill="1"/>
    <xf numFmtId="15" fontId="0" fillId="15" borderId="27" xfId="0" applyNumberFormat="1" applyFont="1" applyFill="1" applyBorder="1" applyAlignment="1"/>
    <xf numFmtId="0" fontId="0" fillId="22" borderId="27" xfId="0" applyFont="1" applyFill="1" applyBorder="1" applyAlignment="1"/>
    <xf numFmtId="0" fontId="0" fillId="23" borderId="27" xfId="0" applyFont="1" applyFill="1" applyBorder="1" applyAlignment="1"/>
    <xf numFmtId="0" fontId="3" fillId="19" borderId="0" xfId="0" applyFont="1" applyFill="1"/>
    <xf numFmtId="0" fontId="57" fillId="0" borderId="27" xfId="0" applyFont="1" applyFill="1" applyBorder="1" applyAlignment="1"/>
    <xf numFmtId="0" fontId="0" fillId="0" borderId="0" xfId="0" applyFont="1"/>
    <xf numFmtId="181" fontId="0" fillId="15" borderId="27" xfId="0" applyNumberFormat="1" applyFont="1" applyFill="1" applyBorder="1" applyAlignment="1"/>
    <xf numFmtId="15" fontId="0" fillId="19" borderId="27" xfId="0" applyNumberFormat="1" applyFont="1" applyFill="1" applyBorder="1" applyAlignment="1"/>
    <xf numFmtId="0" fontId="3" fillId="13" borderId="0" xfId="0" applyFont="1" applyFill="1"/>
    <xf numFmtId="0" fontId="0" fillId="19" borderId="0" xfId="0" applyFill="1" applyAlignment="1">
      <alignment horizontal="center" vertical="center"/>
    </xf>
    <xf numFmtId="0" fontId="0" fillId="19" borderId="0" xfId="0" applyFill="1"/>
    <xf numFmtId="0" fontId="0" fillId="19" borderId="28" xfId="0" applyFont="1" applyFill="1" applyBorder="1" applyAlignment="1"/>
    <xf numFmtId="0" fontId="0" fillId="19" borderId="1" xfId="0" applyFont="1" applyFill="1" applyBorder="1" applyAlignment="1"/>
    <xf numFmtId="0" fontId="0" fillId="13" borderId="5" xfId="0" applyFont="1" applyFill="1" applyBorder="1" applyAlignment="1"/>
    <xf numFmtId="0" fontId="0" fillId="10" borderId="28" xfId="0" applyFont="1" applyFill="1" applyBorder="1" applyAlignment="1"/>
    <xf numFmtId="0" fontId="0" fillId="13" borderId="5" xfId="0" applyFill="1" applyBorder="1"/>
    <xf numFmtId="0" fontId="22" fillId="10" borderId="27" xfId="0" applyFont="1" applyFill="1" applyBorder="1" applyAlignment="1"/>
    <xf numFmtId="0" fontId="0" fillId="10" borderId="0" xfId="0" applyFill="1"/>
    <xf numFmtId="0" fontId="22" fillId="19" borderId="27" xfId="0" applyFont="1" applyFill="1" applyBorder="1" applyAlignment="1"/>
    <xf numFmtId="0" fontId="0" fillId="24" borderId="0" xfId="0" applyFill="1"/>
    <xf numFmtId="0" fontId="23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177" fontId="23" fillId="4" borderId="0" xfId="0" applyNumberFormat="1" applyFont="1" applyFill="1" applyBorder="1" applyAlignment="1">
      <alignment horizontal="center" vertical="center"/>
    </xf>
    <xf numFmtId="177" fontId="23" fillId="8" borderId="0" xfId="0" applyNumberFormat="1" applyFont="1" applyFill="1" applyBorder="1" applyAlignment="1">
      <alignment horizontal="center" vertical="center"/>
    </xf>
    <xf numFmtId="177" fontId="23" fillId="8" borderId="0" xfId="0" applyNumberFormat="1" applyFont="1" applyFill="1" applyAlignment="1">
      <alignment horizontal="center" vertical="center"/>
    </xf>
    <xf numFmtId="177" fontId="23" fillId="5" borderId="0" xfId="0" applyNumberFormat="1" applyFont="1" applyFill="1" applyBorder="1" applyAlignment="1">
      <alignment horizontal="center" vertical="center"/>
    </xf>
    <xf numFmtId="177" fontId="23" fillId="3" borderId="0" xfId="0" applyNumberFormat="1" applyFont="1" applyFill="1" applyBorder="1" applyAlignment="1">
      <alignment horizontal="center" vertical="center"/>
    </xf>
    <xf numFmtId="177" fontId="23" fillId="25" borderId="0" xfId="0" applyNumberFormat="1" applyFont="1" applyFill="1" applyBorder="1" applyAlignment="1">
      <alignment horizontal="center" vertical="center"/>
    </xf>
    <xf numFmtId="182" fontId="23" fillId="3" borderId="0" xfId="2" applyNumberFormat="1" applyFont="1" applyFill="1" applyAlignment="1">
      <alignment vertical="center"/>
    </xf>
    <xf numFmtId="177" fontId="23" fillId="0" borderId="0" xfId="0" applyNumberFormat="1" applyFont="1" applyFill="1" applyBorder="1" applyAlignment="1">
      <alignment vertical="center"/>
    </xf>
    <xf numFmtId="0" fontId="2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center" vertical="center" wrapText="1"/>
    </xf>
    <xf numFmtId="177" fontId="23" fillId="4" borderId="1" xfId="0" applyNumberFormat="1" applyFont="1" applyFill="1" applyBorder="1" applyAlignment="1">
      <alignment horizontal="center" vertical="center"/>
    </xf>
    <xf numFmtId="177" fontId="23" fillId="8" borderId="1" xfId="0" applyNumberFormat="1" applyFont="1" applyFill="1" applyBorder="1" applyAlignment="1">
      <alignment horizontal="center" vertical="center"/>
    </xf>
    <xf numFmtId="182" fontId="23" fillId="8" borderId="1" xfId="0" applyNumberFormat="1" applyFont="1" applyFill="1" applyBorder="1" applyAlignment="1">
      <alignment horizontal="center" vertical="center"/>
    </xf>
    <xf numFmtId="177" fontId="23" fillId="5" borderId="1" xfId="0" applyNumberFormat="1" applyFont="1" applyFill="1" applyBorder="1" applyAlignment="1">
      <alignment horizontal="center" vertical="center"/>
    </xf>
    <xf numFmtId="182" fontId="23" fillId="3" borderId="1" xfId="2" applyNumberFormat="1" applyFont="1" applyFill="1" applyBorder="1" applyAlignment="1">
      <alignment horizontal="center" vertical="center"/>
    </xf>
    <xf numFmtId="177" fontId="23" fillId="21" borderId="1" xfId="0" applyNumberFormat="1" applyFont="1" applyFill="1" applyBorder="1" applyAlignment="1">
      <alignment horizontal="center" vertical="center"/>
    </xf>
    <xf numFmtId="182" fontId="23" fillId="3" borderId="1" xfId="2" applyNumberFormat="1" applyFont="1" applyFill="1" applyBorder="1" applyAlignment="1">
      <alignment vertical="center"/>
    </xf>
    <xf numFmtId="177" fontId="23" fillId="0" borderId="1" xfId="0" applyNumberFormat="1" applyFont="1" applyFill="1" applyBorder="1" applyAlignment="1">
      <alignment vertical="center"/>
    </xf>
    <xf numFmtId="0" fontId="23" fillId="12" borderId="1" xfId="0" applyFont="1" applyFill="1" applyBorder="1" applyAlignment="1">
      <alignment horizontal="left" vertical="center" wrapText="1"/>
    </xf>
    <xf numFmtId="0" fontId="23" fillId="12" borderId="1" xfId="0" applyFont="1" applyFill="1" applyBorder="1" applyAlignment="1">
      <alignment horizontal="center" vertical="center" wrapText="1"/>
    </xf>
    <xf numFmtId="177" fontId="58" fillId="4" borderId="1" xfId="0" applyNumberFormat="1" applyFont="1" applyFill="1" applyBorder="1" applyAlignment="1">
      <alignment horizontal="center" vertical="center"/>
    </xf>
    <xf numFmtId="182" fontId="23" fillId="12" borderId="1" xfId="2" applyNumberFormat="1" applyFont="1" applyFill="1" applyBorder="1" applyAlignment="1">
      <alignment horizontal="center" vertical="center"/>
    </xf>
    <xf numFmtId="182" fontId="23" fillId="12" borderId="1" xfId="2" applyNumberFormat="1" applyFont="1" applyFill="1" applyBorder="1" applyAlignment="1">
      <alignment vertical="center"/>
    </xf>
    <xf numFmtId="0" fontId="59" fillId="0" borderId="1" xfId="0" applyFont="1" applyFill="1" applyBorder="1" applyAlignment="1">
      <alignment vertical="center"/>
    </xf>
    <xf numFmtId="0" fontId="59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left" vertical="center"/>
    </xf>
    <xf numFmtId="49" fontId="23" fillId="0" borderId="1" xfId="0" applyNumberFormat="1" applyFont="1" applyFill="1" applyBorder="1" applyAlignment="1">
      <alignment vertical="center"/>
    </xf>
    <xf numFmtId="182" fontId="23" fillId="0" borderId="1" xfId="2" applyNumberFormat="1" applyFont="1" applyFill="1" applyBorder="1" applyAlignment="1">
      <alignment vertical="center"/>
    </xf>
    <xf numFmtId="0" fontId="23" fillId="26" borderId="1" xfId="0" applyFont="1" applyFill="1" applyBorder="1" applyAlignment="1">
      <alignment horizontal="left" vertical="center" wrapText="1"/>
    </xf>
    <xf numFmtId="0" fontId="23" fillId="26" borderId="1" xfId="0" applyFont="1" applyFill="1" applyBorder="1" applyAlignment="1">
      <alignment horizontal="center" vertical="center" wrapText="1"/>
    </xf>
    <xf numFmtId="182" fontId="23" fillId="26" borderId="1" xfId="2" applyNumberFormat="1" applyFont="1" applyFill="1" applyBorder="1" applyAlignment="1">
      <alignment vertical="center"/>
    </xf>
    <xf numFmtId="0" fontId="59" fillId="27" borderId="1" xfId="0" applyFont="1" applyFill="1" applyBorder="1" applyAlignment="1">
      <alignment vertical="center"/>
    </xf>
    <xf numFmtId="0" fontId="23" fillId="9" borderId="1" xfId="0" applyFont="1" applyFill="1" applyBorder="1" applyAlignment="1">
      <alignment horizontal="left" vertical="center" wrapText="1"/>
    </xf>
    <xf numFmtId="0" fontId="23" fillId="9" borderId="1" xfId="0" applyFont="1" applyFill="1" applyBorder="1" applyAlignment="1">
      <alignment horizontal="center" vertical="center" wrapText="1"/>
    </xf>
    <xf numFmtId="182" fontId="23" fillId="9" borderId="1" xfId="2" applyNumberFormat="1" applyFont="1" applyFill="1" applyBorder="1" applyAlignment="1">
      <alignment vertical="center"/>
    </xf>
    <xf numFmtId="0" fontId="23" fillId="3" borderId="1" xfId="0" applyFont="1" applyFill="1" applyBorder="1" applyAlignment="1">
      <alignment horizontal="left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left" vertical="center"/>
    </xf>
    <xf numFmtId="182" fontId="23" fillId="17" borderId="1" xfId="2" applyNumberFormat="1" applyFont="1" applyFill="1" applyBorder="1" applyAlignment="1">
      <alignment vertical="center"/>
    </xf>
    <xf numFmtId="0" fontId="23" fillId="18" borderId="1" xfId="0" applyFont="1" applyFill="1" applyBorder="1" applyAlignment="1">
      <alignment horizontal="left" vertical="center"/>
    </xf>
    <xf numFmtId="0" fontId="23" fillId="18" borderId="1" xfId="0" applyFont="1" applyFill="1" applyBorder="1" applyAlignment="1">
      <alignment horizontal="left" vertical="center" wrapText="1"/>
    </xf>
    <xf numFmtId="0" fontId="23" fillId="18" borderId="1" xfId="0" applyFont="1" applyFill="1" applyBorder="1" applyAlignment="1">
      <alignment horizontal="center" vertical="center" wrapText="1"/>
    </xf>
    <xf numFmtId="182" fontId="23" fillId="18" borderId="1" xfId="2" applyNumberFormat="1" applyFont="1" applyFill="1" applyBorder="1" applyAlignment="1">
      <alignment vertical="center"/>
    </xf>
    <xf numFmtId="0" fontId="31" fillId="0" borderId="1" xfId="0" applyFont="1" applyFill="1" applyBorder="1" applyAlignment="1"/>
    <xf numFmtId="0" fontId="23" fillId="17" borderId="1" xfId="0" applyFont="1" applyFill="1" applyBorder="1" applyAlignment="1">
      <alignment horizontal="left" vertical="center" wrapText="1"/>
    </xf>
    <xf numFmtId="0" fontId="23" fillId="17" borderId="1" xfId="0" applyFont="1" applyFill="1" applyBorder="1" applyAlignment="1">
      <alignment horizontal="center" vertical="center" wrapText="1"/>
    </xf>
    <xf numFmtId="0" fontId="23" fillId="17" borderId="1" xfId="0" applyFont="1" applyFill="1" applyBorder="1" applyAlignment="1">
      <alignment horizontal="left" vertical="center"/>
    </xf>
    <xf numFmtId="49" fontId="23" fillId="17" borderId="1" xfId="0" applyNumberFormat="1" applyFont="1" applyFill="1" applyBorder="1" applyAlignment="1">
      <alignment vertical="center"/>
    </xf>
    <xf numFmtId="0" fontId="23" fillId="14" borderId="1" xfId="0" applyFont="1" applyFill="1" applyBorder="1" applyAlignment="1">
      <alignment horizontal="left" vertical="center"/>
    </xf>
    <xf numFmtId="49" fontId="23" fillId="14" borderId="1" xfId="0" applyNumberFormat="1" applyFont="1" applyFill="1" applyBorder="1" applyAlignment="1">
      <alignment vertical="center"/>
    </xf>
    <xf numFmtId="0" fontId="23" fillId="14" borderId="1" xfId="0" applyFont="1" applyFill="1" applyBorder="1" applyAlignment="1">
      <alignment horizontal="center" vertical="center" wrapText="1"/>
    </xf>
    <xf numFmtId="177" fontId="23" fillId="14" borderId="1" xfId="0" applyNumberFormat="1" applyFont="1" applyFill="1" applyBorder="1" applyAlignment="1">
      <alignment horizontal="center" vertical="center"/>
    </xf>
    <xf numFmtId="182" fontId="23" fillId="14" borderId="1" xfId="2" applyNumberFormat="1" applyFont="1" applyFill="1" applyBorder="1" applyAlignment="1">
      <alignment vertical="center"/>
    </xf>
    <xf numFmtId="0" fontId="23" fillId="28" borderId="1" xfId="0" applyFont="1" applyFill="1" applyBorder="1" applyAlignment="1">
      <alignment horizontal="left" vertical="center"/>
    </xf>
    <xf numFmtId="0" fontId="23" fillId="28" borderId="1" xfId="0" applyFont="1" applyFill="1" applyBorder="1" applyAlignment="1">
      <alignment vertical="center"/>
    </xf>
    <xf numFmtId="0" fontId="23" fillId="28" borderId="1" xfId="0" applyFont="1" applyFill="1" applyBorder="1" applyAlignment="1">
      <alignment horizontal="center" vertical="center" wrapText="1"/>
    </xf>
    <xf numFmtId="0" fontId="23" fillId="29" borderId="1" xfId="0" applyFont="1" applyFill="1" applyBorder="1" applyAlignment="1">
      <alignment horizontal="left" vertical="center"/>
    </xf>
    <xf numFmtId="0" fontId="23" fillId="29" borderId="1" xfId="0" applyFont="1" applyFill="1" applyBorder="1" applyAlignment="1">
      <alignment vertical="center"/>
    </xf>
    <xf numFmtId="0" fontId="23" fillId="29" borderId="1" xfId="0" applyFont="1" applyFill="1" applyBorder="1" applyAlignment="1">
      <alignment horizontal="center" vertical="center" wrapText="1"/>
    </xf>
    <xf numFmtId="177" fontId="58" fillId="8" borderId="1" xfId="0" applyNumberFormat="1" applyFont="1" applyFill="1" applyBorder="1" applyAlignment="1">
      <alignment horizontal="center" vertical="center"/>
    </xf>
    <xf numFmtId="177" fontId="58" fillId="5" borderId="1" xfId="0" applyNumberFormat="1" applyFont="1" applyFill="1" applyBorder="1" applyAlignment="1">
      <alignment horizontal="center" vertical="center"/>
    </xf>
    <xf numFmtId="0" fontId="23" fillId="24" borderId="1" xfId="0" applyFont="1" applyFill="1" applyBorder="1" applyAlignment="1">
      <alignment horizontal="left" vertical="center"/>
    </xf>
    <xf numFmtId="0" fontId="23" fillId="24" borderId="1" xfId="0" applyFont="1" applyFill="1" applyBorder="1" applyAlignment="1">
      <alignment vertical="center"/>
    </xf>
    <xf numFmtId="0" fontId="23" fillId="24" borderId="1" xfId="0" applyFont="1" applyFill="1" applyBorder="1" applyAlignment="1">
      <alignment horizontal="center" vertical="center" wrapText="1"/>
    </xf>
    <xf numFmtId="177" fontId="58" fillId="24" borderId="1" xfId="0" applyNumberFormat="1" applyFont="1" applyFill="1" applyBorder="1" applyAlignment="1">
      <alignment horizontal="center" vertical="center"/>
    </xf>
    <xf numFmtId="0" fontId="16" fillId="24" borderId="1" xfId="0" applyFont="1" applyFill="1" applyBorder="1" applyAlignment="1">
      <alignment vertical="center"/>
    </xf>
    <xf numFmtId="182" fontId="23" fillId="24" borderId="1" xfId="2" applyNumberFormat="1" applyFont="1" applyFill="1" applyBorder="1" applyAlignment="1">
      <alignment vertical="center"/>
    </xf>
    <xf numFmtId="177" fontId="23" fillId="24" borderId="1" xfId="0" applyNumberFormat="1" applyFont="1" applyFill="1" applyBorder="1" applyAlignment="1">
      <alignment vertical="center"/>
    </xf>
    <xf numFmtId="177" fontId="23" fillId="24" borderId="1" xfId="0" applyNumberFormat="1" applyFont="1" applyFill="1" applyBorder="1" applyAlignment="1">
      <alignment horizontal="center" vertical="center"/>
    </xf>
    <xf numFmtId="182" fontId="23" fillId="24" borderId="1" xfId="2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center" vertical="center"/>
    </xf>
    <xf numFmtId="177" fontId="23" fillId="0" borderId="1" xfId="0" applyNumberFormat="1" applyFont="1" applyFill="1" applyBorder="1" applyAlignment="1">
      <alignment horizontal="center" vertical="center"/>
    </xf>
    <xf numFmtId="182" fontId="23" fillId="0" borderId="1" xfId="2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left" vertical="center"/>
    </xf>
    <xf numFmtId="0" fontId="56" fillId="0" borderId="1" xfId="0" applyFont="1" applyFill="1" applyBorder="1" applyAlignment="1"/>
    <xf numFmtId="177" fontId="59" fillId="0" borderId="1" xfId="0" applyNumberFormat="1" applyFont="1" applyFill="1" applyBorder="1" applyAlignment="1">
      <alignment vertical="center"/>
    </xf>
    <xf numFmtId="0" fontId="23" fillId="26" borderId="1" xfId="0" applyFont="1" applyFill="1" applyBorder="1" applyAlignment="1">
      <alignment horizontal="left" vertical="center"/>
    </xf>
    <xf numFmtId="49" fontId="23" fillId="26" borderId="1" xfId="0" applyNumberFormat="1" applyFont="1" applyFill="1" applyBorder="1" applyAlignment="1">
      <alignment vertical="center"/>
    </xf>
    <xf numFmtId="0" fontId="23" fillId="26" borderId="1" xfId="0" applyFont="1" applyFill="1" applyBorder="1" applyAlignment="1">
      <alignment horizontal="center" vertical="center"/>
    </xf>
    <xf numFmtId="177" fontId="23" fillId="26" borderId="1" xfId="0" applyNumberFormat="1" applyFont="1" applyFill="1" applyBorder="1" applyAlignment="1">
      <alignment horizontal="center" vertical="center"/>
    </xf>
    <xf numFmtId="0" fontId="23" fillId="30" borderId="1" xfId="0" applyFont="1" applyFill="1" applyBorder="1" applyAlignment="1">
      <alignment horizontal="left" vertical="center"/>
    </xf>
    <xf numFmtId="49" fontId="23" fillId="30" borderId="1" xfId="0" applyNumberFormat="1" applyFont="1" applyFill="1" applyBorder="1" applyAlignment="1">
      <alignment vertical="center"/>
    </xf>
    <xf numFmtId="0" fontId="23" fillId="30" borderId="1" xfId="0" applyFont="1" applyFill="1" applyBorder="1" applyAlignment="1">
      <alignment horizontal="center" vertical="center"/>
    </xf>
    <xf numFmtId="177" fontId="23" fillId="30" borderId="1" xfId="0" applyNumberFormat="1" applyFont="1" applyFill="1" applyBorder="1" applyAlignment="1">
      <alignment horizontal="center" vertical="center"/>
    </xf>
    <xf numFmtId="182" fontId="23" fillId="30" borderId="1" xfId="2" applyNumberFormat="1" applyFont="1" applyFill="1" applyBorder="1" applyAlignment="1">
      <alignment vertical="center"/>
    </xf>
    <xf numFmtId="0" fontId="23" fillId="31" borderId="1" xfId="0" applyFont="1" applyFill="1" applyBorder="1" applyAlignment="1">
      <alignment horizontal="left" vertical="center"/>
    </xf>
    <xf numFmtId="49" fontId="23" fillId="31" borderId="1" xfId="0" applyNumberFormat="1" applyFont="1" applyFill="1" applyBorder="1" applyAlignment="1">
      <alignment vertical="center"/>
    </xf>
    <xf numFmtId="0" fontId="23" fillId="31" borderId="1" xfId="0" applyFont="1" applyFill="1" applyBorder="1" applyAlignment="1">
      <alignment horizontal="center" vertical="center"/>
    </xf>
    <xf numFmtId="177" fontId="23" fillId="31" borderId="1" xfId="0" applyNumberFormat="1" applyFont="1" applyFill="1" applyBorder="1" applyAlignment="1">
      <alignment horizontal="center" vertical="center"/>
    </xf>
    <xf numFmtId="182" fontId="23" fillId="31" borderId="1" xfId="2" applyNumberFormat="1" applyFont="1" applyFill="1" applyBorder="1" applyAlignment="1">
      <alignment vertical="center"/>
    </xf>
    <xf numFmtId="49" fontId="23" fillId="0" borderId="1" xfId="0" applyNumberFormat="1" applyFont="1" applyFill="1" applyBorder="1" applyAlignment="1">
      <alignment vertical="center" indent="2"/>
    </xf>
    <xf numFmtId="177" fontId="23" fillId="0" borderId="2" xfId="0" applyNumberFormat="1" applyFont="1" applyFill="1" applyBorder="1" applyAlignment="1">
      <alignment vertical="center"/>
    </xf>
    <xf numFmtId="177" fontId="23" fillId="3" borderId="1" xfId="0" applyNumberFormat="1" applyFont="1" applyFill="1" applyBorder="1" applyAlignment="1">
      <alignment horizontal="center" vertical="center"/>
    </xf>
    <xf numFmtId="177" fontId="23" fillId="25" borderId="1" xfId="0" applyNumberFormat="1" applyFont="1" applyFill="1" applyBorder="1" applyAlignment="1">
      <alignment horizontal="center" vertical="center"/>
    </xf>
    <xf numFmtId="0" fontId="60" fillId="0" borderId="1" xfId="0" applyFont="1" applyFill="1" applyBorder="1" applyAlignment="1"/>
    <xf numFmtId="0" fontId="24" fillId="0" borderId="1" xfId="0" applyFont="1" applyFill="1" applyBorder="1" applyAlignment="1">
      <alignment vertical="center"/>
    </xf>
    <xf numFmtId="0" fontId="33" fillId="0" borderId="1" xfId="0" quotePrefix="1" applyFont="1" applyFill="1" applyBorder="1" applyAlignment="1">
      <alignment horizontal="center" vertical="center" wrapText="1"/>
    </xf>
    <xf numFmtId="0" fontId="33" fillId="0" borderId="1" xfId="0" quotePrefix="1" applyFont="1" applyFill="1" applyBorder="1" applyAlignment="1">
      <alignment horizontal="center" vertical="center"/>
    </xf>
    <xf numFmtId="179" fontId="33" fillId="0" borderId="1" xfId="0" quotePrefix="1" applyNumberFormat="1" applyFont="1" applyFill="1" applyBorder="1" applyAlignment="1">
      <alignment horizontal="center" vertical="center"/>
    </xf>
    <xf numFmtId="179" fontId="56" fillId="0" borderId="1" xfId="0" quotePrefix="1" applyNumberFormat="1" applyFont="1" applyFill="1" applyBorder="1" applyAlignment="1">
      <alignment horizontal="center" vertical="center"/>
    </xf>
    <xf numFmtId="179" fontId="31" fillId="0" borderId="1" xfId="0" quotePrefix="1" applyNumberFormat="1" applyFont="1" applyFill="1" applyBorder="1" applyAlignment="1">
      <alignment horizontal="center" vertical="center"/>
    </xf>
    <xf numFmtId="0" fontId="5" fillId="0" borderId="1" xfId="0" quotePrefix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left" vertical="center"/>
    </xf>
    <xf numFmtId="0" fontId="23" fillId="26" borderId="1" xfId="0" applyFont="1" applyFill="1" applyBorder="1" applyAlignment="1">
      <alignment horizontal="left" vertical="center"/>
    </xf>
    <xf numFmtId="0" fontId="23" fillId="30" borderId="1" xfId="0" applyFont="1" applyFill="1" applyBorder="1" applyAlignment="1">
      <alignment horizontal="left" vertical="center"/>
    </xf>
    <xf numFmtId="0" fontId="3" fillId="13" borderId="0" xfId="0" applyFont="1" applyFill="1" applyAlignment="1">
      <alignment horizontal="center"/>
    </xf>
    <xf numFmtId="0" fontId="0" fillId="13" borderId="0" xfId="0" applyFont="1" applyFill="1" applyAlignment="1">
      <alignment horizontal="center"/>
    </xf>
    <xf numFmtId="0" fontId="3" fillId="15" borderId="0" xfId="0" applyFont="1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0" fillId="0" borderId="0" xfId="0" applyFont="1" applyFill="1" applyAlignment="1"/>
    <xf numFmtId="0" fontId="33" fillId="0" borderId="1" xfId="0" applyFont="1" applyFill="1" applyBorder="1" applyAlignment="1">
      <alignment horizontal="center" vertical="center"/>
    </xf>
    <xf numFmtId="179" fontId="33" fillId="0" borderId="1" xfId="0" applyNumberFormat="1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56" fillId="0" borderId="1" xfId="0" applyFont="1" applyFill="1" applyBorder="1" applyAlignment="1">
      <alignment horizontal="center" vertical="center"/>
    </xf>
    <xf numFmtId="0" fontId="56" fillId="0" borderId="9" xfId="0" applyFont="1" applyFill="1" applyBorder="1" applyAlignment="1">
      <alignment horizontal="center" vertical="center"/>
    </xf>
    <xf numFmtId="0" fontId="56" fillId="0" borderId="10" xfId="0" applyFont="1" applyFill="1" applyBorder="1" applyAlignment="1">
      <alignment horizontal="center" vertical="center"/>
    </xf>
    <xf numFmtId="0" fontId="56" fillId="0" borderId="11" xfId="0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 wrapText="1"/>
    </xf>
    <xf numFmtId="0" fontId="31" fillId="0" borderId="9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0" fontId="33" fillId="0" borderId="18" xfId="0" applyFont="1" applyFill="1" applyBorder="1" applyAlignment="1">
      <alignment horizontal="center" vertical="center" wrapText="1"/>
    </xf>
    <xf numFmtId="0" fontId="33" fillId="0" borderId="19" xfId="0" applyFont="1" applyFill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center" wrapText="1"/>
    </xf>
    <xf numFmtId="0" fontId="33" fillId="0" borderId="22" xfId="0" applyFont="1" applyFill="1" applyBorder="1" applyAlignment="1">
      <alignment horizontal="center" vertical="center" wrapText="1"/>
    </xf>
    <xf numFmtId="0" fontId="33" fillId="0" borderId="23" xfId="0" applyFont="1" applyFill="1" applyBorder="1" applyAlignment="1">
      <alignment horizontal="center" vertical="center" wrapText="1"/>
    </xf>
    <xf numFmtId="179" fontId="33" fillId="0" borderId="1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vertical="center"/>
    </xf>
    <xf numFmtId="0" fontId="10" fillId="0" borderId="14" xfId="0" applyFont="1" applyFill="1" applyBorder="1" applyAlignment="1">
      <alignment vertical="center"/>
    </xf>
    <xf numFmtId="0" fontId="10" fillId="0" borderId="4" xfId="0" applyFont="1" applyFill="1" applyBorder="1" applyAlignment="1">
      <alignment vertical="center"/>
    </xf>
    <xf numFmtId="176" fontId="48" fillId="0" borderId="1" xfId="0" applyNumberFormat="1" applyFont="1" applyFill="1" applyBorder="1" applyAlignment="1">
      <alignment vertical="center"/>
    </xf>
    <xf numFmtId="176" fontId="11" fillId="0" borderId="1" xfId="0" applyNumberFormat="1" applyFont="1" applyFill="1" applyBorder="1" applyAlignment="1">
      <alignment vertical="center"/>
    </xf>
    <xf numFmtId="176" fontId="12" fillId="0" borderId="1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center" vertical="center" wrapText="1"/>
    </xf>
    <xf numFmtId="176" fontId="13" fillId="0" borderId="14" xfId="0" applyNumberFormat="1" applyFont="1" applyFill="1" applyBorder="1" applyAlignment="1">
      <alignment horizontal="center" vertical="center" wrapText="1"/>
    </xf>
    <xf numFmtId="176" fontId="13" fillId="0" borderId="4" xfId="0" applyNumberFormat="1" applyFont="1" applyFill="1" applyBorder="1" applyAlignment="1">
      <alignment horizontal="center" vertical="center" wrapText="1"/>
    </xf>
    <xf numFmtId="176" fontId="49" fillId="0" borderId="1" xfId="0" applyNumberFormat="1" applyFont="1" applyFill="1" applyBorder="1" applyAlignment="1">
      <alignment vertical="center" wrapText="1"/>
    </xf>
    <xf numFmtId="176" fontId="14" fillId="0" borderId="1" xfId="0" applyNumberFormat="1" applyFont="1" applyFill="1" applyBorder="1" applyAlignment="1">
      <alignment vertical="center"/>
    </xf>
    <xf numFmtId="0" fontId="15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left" vertical="center"/>
    </xf>
    <xf numFmtId="0" fontId="4" fillId="0" borderId="14" xfId="0" applyFont="1" applyFill="1" applyBorder="1" applyAlignment="1">
      <alignment horizontal="left" vertical="center"/>
    </xf>
    <xf numFmtId="0" fontId="52" fillId="0" borderId="14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20" fillId="0" borderId="3" xfId="0" applyFont="1" applyFill="1" applyBorder="1" applyAlignment="1">
      <alignment horizontal="left" vertical="center"/>
    </xf>
    <xf numFmtId="0" fontId="20" fillId="0" borderId="14" xfId="0" applyFont="1" applyFill="1" applyBorder="1" applyAlignment="1">
      <alignment horizontal="left" vertical="center"/>
    </xf>
    <xf numFmtId="0" fontId="53" fillId="0" borderId="14" xfId="0" applyFont="1" applyFill="1" applyBorder="1" applyAlignment="1">
      <alignment horizontal="left" vertical="center"/>
    </xf>
    <xf numFmtId="0" fontId="20" fillId="0" borderId="4" xfId="0" applyFont="1" applyFill="1" applyBorder="1" applyAlignment="1">
      <alignment horizontal="left" vertical="center"/>
    </xf>
    <xf numFmtId="0" fontId="21" fillId="0" borderId="3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54" fillId="0" borderId="14" xfId="0" applyFont="1" applyFill="1" applyBorder="1" applyAlignment="1">
      <alignment horizontal="left" vertical="center"/>
    </xf>
    <xf numFmtId="0" fontId="21" fillId="0" borderId="4" xfId="0" applyFont="1" applyFill="1" applyBorder="1" applyAlignment="1">
      <alignment horizontal="left" vertical="center"/>
    </xf>
    <xf numFmtId="177" fontId="33" fillId="0" borderId="0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77" fontId="6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vertical="center"/>
    </xf>
    <xf numFmtId="177" fontId="6" fillId="0" borderId="2" xfId="0" applyNumberFormat="1" applyFont="1" applyBorder="1" applyAlignment="1">
      <alignment horizontal="center" vertical="center"/>
    </xf>
    <xf numFmtId="0" fontId="5" fillId="19" borderId="3" xfId="0" applyFont="1" applyFill="1" applyBorder="1" applyAlignment="1">
      <alignment horizontal="center" vertical="center"/>
    </xf>
    <xf numFmtId="0" fontId="5" fillId="19" borderId="14" xfId="0" applyFont="1" applyFill="1" applyBorder="1" applyAlignment="1">
      <alignment horizontal="center" vertical="center"/>
    </xf>
    <xf numFmtId="0" fontId="5" fillId="19" borderId="4" xfId="0" applyFont="1" applyFill="1" applyBorder="1" applyAlignment="1">
      <alignment horizontal="center" vertical="center"/>
    </xf>
    <xf numFmtId="0" fontId="5" fillId="10" borderId="3" xfId="0" applyFont="1" applyFill="1" applyBorder="1" applyAlignment="1">
      <alignment horizontal="center" vertical="center"/>
    </xf>
    <xf numFmtId="0" fontId="5" fillId="10" borderId="14" xfId="0" applyFont="1" applyFill="1" applyBorder="1" applyAlignment="1">
      <alignment horizontal="center" vertical="center"/>
    </xf>
    <xf numFmtId="0" fontId="5" fillId="10" borderId="15" xfId="0" applyFont="1" applyFill="1" applyBorder="1" applyAlignment="1">
      <alignment horizontal="center" vertical="center"/>
    </xf>
    <xf numFmtId="0" fontId="45" fillId="0" borderId="9" xfId="0" applyFont="1" applyFill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vertical="center" wrapText="1"/>
    </xf>
    <xf numFmtId="0" fontId="5" fillId="0" borderId="10" xfId="0" applyFont="1" applyFill="1" applyBorder="1" applyAlignment="1">
      <alignment vertical="center" wrapText="1"/>
    </xf>
    <xf numFmtId="177" fontId="37" fillId="11" borderId="12" xfId="0" applyNumberFormat="1" applyFont="1" applyFill="1" applyBorder="1" applyAlignment="1">
      <alignment horizontal="center" vertical="center"/>
    </xf>
    <xf numFmtId="177" fontId="37" fillId="11" borderId="0" xfId="0" applyNumberFormat="1" applyFont="1" applyFill="1" applyBorder="1" applyAlignment="1">
      <alignment horizontal="center" vertical="center"/>
    </xf>
    <xf numFmtId="0" fontId="38" fillId="11" borderId="11" xfId="0" applyFont="1" applyFill="1" applyBorder="1" applyAlignment="1">
      <alignment horizontal="center" vertical="center"/>
    </xf>
    <xf numFmtId="178" fontId="38" fillId="11" borderId="11" xfId="0" applyNumberFormat="1" applyFont="1" applyFill="1" applyBorder="1" applyAlignment="1">
      <alignment horizontal="center" vertical="center"/>
    </xf>
    <xf numFmtId="0" fontId="38" fillId="11" borderId="10" xfId="0" applyFont="1" applyFill="1" applyBorder="1" applyAlignment="1">
      <alignment horizontal="center" vertical="center" wrapText="1"/>
    </xf>
    <xf numFmtId="0" fontId="38" fillId="11" borderId="11" xfId="0" applyFont="1" applyFill="1" applyBorder="1" applyAlignment="1">
      <alignment horizontal="center" vertical="center" wrapText="1"/>
    </xf>
    <xf numFmtId="0" fontId="40" fillId="12" borderId="1" xfId="0" applyFont="1" applyFill="1" applyBorder="1" applyAlignment="1">
      <alignment horizontal="center" vertical="center" wrapText="1"/>
    </xf>
    <xf numFmtId="0" fontId="40" fillId="12" borderId="9" xfId="0" applyFont="1" applyFill="1" applyBorder="1" applyAlignment="1">
      <alignment horizontal="center" vertical="center" wrapText="1"/>
    </xf>
    <xf numFmtId="0" fontId="40" fillId="12" borderId="10" xfId="0" applyFont="1" applyFill="1" applyBorder="1" applyAlignment="1">
      <alignment horizontal="center" vertical="center" wrapText="1"/>
    </xf>
    <xf numFmtId="0" fontId="40" fillId="12" borderId="11" xfId="0" applyFont="1" applyFill="1" applyBorder="1" applyAlignment="1">
      <alignment horizontal="center" vertical="center" wrapText="1"/>
    </xf>
    <xf numFmtId="0" fontId="39" fillId="12" borderId="1" xfId="0" applyFont="1" applyFill="1" applyBorder="1" applyAlignment="1">
      <alignment horizontal="center" vertical="center" wrapText="1"/>
    </xf>
    <xf numFmtId="0" fontId="39" fillId="12" borderId="1" xfId="0" applyFont="1" applyFill="1" applyBorder="1" applyAlignment="1">
      <alignment horizontal="center" vertical="center"/>
    </xf>
    <xf numFmtId="0" fontId="40" fillId="12" borderId="1" xfId="0" applyFont="1" applyFill="1" applyBorder="1" applyAlignment="1">
      <alignment horizontal="center" vertical="center"/>
    </xf>
    <xf numFmtId="0" fontId="39" fillId="12" borderId="9" xfId="0" applyFont="1" applyFill="1" applyBorder="1" applyAlignment="1">
      <alignment horizontal="center" vertical="center"/>
    </xf>
    <xf numFmtId="0" fontId="39" fillId="12" borderId="10" xfId="0" applyFont="1" applyFill="1" applyBorder="1" applyAlignment="1">
      <alignment horizontal="center" vertical="center"/>
    </xf>
    <xf numFmtId="0" fontId="39" fillId="12" borderId="11" xfId="0" applyFont="1" applyFill="1" applyBorder="1" applyAlignment="1">
      <alignment horizontal="center" vertical="center"/>
    </xf>
    <xf numFmtId="0" fontId="41" fillId="12" borderId="1" xfId="0" applyFont="1" applyFill="1" applyBorder="1" applyAlignment="1">
      <alignment horizontal="center" vertical="center"/>
    </xf>
    <xf numFmtId="0" fontId="41" fillId="12" borderId="9" xfId="0" applyFont="1" applyFill="1" applyBorder="1" applyAlignment="1">
      <alignment horizontal="center" vertical="center"/>
    </xf>
    <xf numFmtId="0" fontId="41" fillId="12" borderId="10" xfId="0" applyFont="1" applyFill="1" applyBorder="1" applyAlignment="1">
      <alignment horizontal="center" vertical="center"/>
    </xf>
    <xf numFmtId="0" fontId="41" fillId="12" borderId="11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5" xfId="0" applyFont="1" applyBorder="1" applyAlignment="1">
      <alignment horizontal="center" wrapText="1"/>
    </xf>
    <xf numFmtId="0" fontId="0" fillId="0" borderId="8" xfId="0" applyFont="1" applyBorder="1" applyAlignment="1">
      <alignment horizontal="center" wrapText="1"/>
    </xf>
  </cellXfs>
  <cellStyles count="4">
    <cellStyle name="Comma" xfId="1" builtinId="3"/>
    <cellStyle name="Normal" xfId="0" builtinId="0"/>
    <cellStyle name="Percent" xfId="2" builtinId="5"/>
    <cellStyle name="常规_Sheet1" xfId="3"/>
  </cellStyles>
  <dxfs count="17"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  <bottom style="thin">
          <color theme="4" tint="0.39997558519241921"/>
        </bottom>
      </border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21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0</xdr:colOff>
      <xdr:row>8</xdr:row>
      <xdr:rowOff>0</xdr:rowOff>
    </xdr:to>
    <xdr:pic>
      <xdr:nvPicPr>
        <xdr:cNvPr id="666186" name="Picture 1">
          <a:extLst>
            <a:ext uri="{FF2B5EF4-FFF2-40B4-BE49-F238E27FC236}">
              <a16:creationId xmlns:a16="http://schemas.microsoft.com/office/drawing/2014/main" id="{5D95D553-1F1F-4016-98DD-912FD5AE3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2477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0</xdr:colOff>
      <xdr:row>8</xdr:row>
      <xdr:rowOff>0</xdr:rowOff>
    </xdr:to>
    <xdr:pic>
      <xdr:nvPicPr>
        <xdr:cNvPr id="667210" name="Picture 1">
          <a:extLst>
            <a:ext uri="{FF2B5EF4-FFF2-40B4-BE49-F238E27FC236}">
              <a16:creationId xmlns:a16="http://schemas.microsoft.com/office/drawing/2014/main" id="{D9794F0B-5700-4261-97BE-75D925882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2477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63"/>
  <sheetViews>
    <sheetView topLeftCell="A7" zoomScale="85" zoomScaleSheetLayoutView="100" workbookViewId="0">
      <selection activeCell="B12" sqref="B12"/>
    </sheetView>
  </sheetViews>
  <sheetFormatPr defaultColWidth="8.7109375" defaultRowHeight="16.5"/>
  <cols>
    <col min="1" max="1" width="16.5703125" style="385" customWidth="1"/>
    <col min="2" max="2" width="35.85546875" style="386" customWidth="1"/>
    <col min="3" max="3" width="14.85546875" style="385" customWidth="1"/>
    <col min="4" max="4" width="9.140625" style="387" customWidth="1"/>
    <col min="5" max="5" width="10.5703125" style="388" customWidth="1"/>
    <col min="6" max="6" width="10.5703125" style="389" customWidth="1"/>
    <col min="7" max="7" width="10.5703125" style="390" hidden="1" customWidth="1"/>
    <col min="8" max="8" width="10.5703125" style="391" customWidth="1"/>
    <col min="9" max="9" width="10.7109375" style="392" hidden="1" customWidth="1"/>
    <col min="10" max="10" width="13.28515625" style="393" customWidth="1"/>
    <col min="11" max="11" width="10.7109375" style="394" hidden="1" customWidth="1"/>
    <col min="12" max="12" width="10.5703125" style="395" hidden="1" customWidth="1"/>
  </cols>
  <sheetData>
    <row r="1" spans="1:12">
      <c r="A1" s="396" t="s">
        <v>0</v>
      </c>
      <c r="B1" s="397" t="s">
        <v>1</v>
      </c>
      <c r="C1" s="396" t="s">
        <v>2</v>
      </c>
      <c r="D1" s="397" t="s">
        <v>3</v>
      </c>
      <c r="E1" s="398" t="s">
        <v>4</v>
      </c>
      <c r="F1" s="399" t="s">
        <v>5</v>
      </c>
      <c r="G1" s="400"/>
      <c r="H1" s="401" t="s">
        <v>6</v>
      </c>
      <c r="I1" s="402" t="s">
        <v>7</v>
      </c>
      <c r="J1" s="403"/>
      <c r="K1" s="404" t="s">
        <v>7</v>
      </c>
      <c r="L1" s="405" t="s">
        <v>8</v>
      </c>
    </row>
    <row r="2" spans="1:12" ht="33">
      <c r="A2" s="406" t="s">
        <v>9</v>
      </c>
      <c r="B2" s="406" t="s">
        <v>10</v>
      </c>
      <c r="C2" s="406" t="s">
        <v>11</v>
      </c>
      <c r="D2" s="407" t="s">
        <v>12</v>
      </c>
      <c r="E2" s="408">
        <v>23500</v>
      </c>
      <c r="F2" s="399">
        <f>E2+500</f>
        <v>24000</v>
      </c>
      <c r="G2" s="400">
        <f t="shared" ref="G2:G51" si="0">(F2-E2)/E2</f>
        <v>2.1276595744680851E-2</v>
      </c>
      <c r="H2" s="401">
        <f>E2+1500</f>
        <v>25000</v>
      </c>
      <c r="I2" s="409">
        <f t="shared" ref="I2:I50" si="1">(H2-E2)/E2</f>
        <v>6.3829787234042548E-2</v>
      </c>
      <c r="J2" s="403"/>
      <c r="K2" s="410" t="e">
        <f t="shared" ref="K2:K13" si="2">(#REF!-E2)/#REF!</f>
        <v>#REF!</v>
      </c>
      <c r="L2" s="411"/>
    </row>
    <row r="3" spans="1:12" ht="33">
      <c r="A3" s="406" t="s">
        <v>9</v>
      </c>
      <c r="B3" s="406" t="s">
        <v>13</v>
      </c>
      <c r="C3" s="406" t="s">
        <v>14</v>
      </c>
      <c r="D3" s="407" t="s">
        <v>12</v>
      </c>
      <c r="E3" s="408">
        <v>47000</v>
      </c>
      <c r="F3" s="399">
        <f>E3+1200</f>
        <v>48200</v>
      </c>
      <c r="G3" s="400">
        <f t="shared" si="0"/>
        <v>2.553191489361702E-2</v>
      </c>
      <c r="H3" s="401">
        <f t="shared" ref="H3:H8" si="3">E3+2000</f>
        <v>49000</v>
      </c>
      <c r="I3" s="409">
        <f t="shared" si="1"/>
        <v>4.2553191489361701E-2</v>
      </c>
      <c r="J3" s="403"/>
      <c r="K3" s="410" t="e">
        <f t="shared" si="2"/>
        <v>#REF!</v>
      </c>
      <c r="L3" s="411"/>
    </row>
    <row r="4" spans="1:12" ht="33">
      <c r="A4" s="406" t="s">
        <v>15</v>
      </c>
      <c r="B4" s="406" t="s">
        <v>16</v>
      </c>
      <c r="C4" s="406" t="s">
        <v>11</v>
      </c>
      <c r="D4" s="407" t="s">
        <v>12</v>
      </c>
      <c r="E4" s="408">
        <v>31500</v>
      </c>
      <c r="F4" s="399">
        <f>E4+1000</f>
        <v>32500</v>
      </c>
      <c r="G4" s="400">
        <f t="shared" si="0"/>
        <v>3.1746031746031744E-2</v>
      </c>
      <c r="H4" s="401">
        <f>E4+1500</f>
        <v>33000</v>
      </c>
      <c r="I4" s="409">
        <f t="shared" si="1"/>
        <v>4.7619047619047616E-2</v>
      </c>
      <c r="J4" s="403"/>
      <c r="K4" s="410" t="e">
        <f t="shared" si="2"/>
        <v>#REF!</v>
      </c>
      <c r="L4" s="412"/>
    </row>
    <row r="5" spans="1:12" ht="33">
      <c r="A5" s="406" t="s">
        <v>15</v>
      </c>
      <c r="B5" s="406" t="s">
        <v>17</v>
      </c>
      <c r="C5" s="406" t="s">
        <v>18</v>
      </c>
      <c r="D5" s="407" t="s">
        <v>12</v>
      </c>
      <c r="E5" s="408">
        <v>99000</v>
      </c>
      <c r="F5" s="399">
        <f>E5+2000</f>
        <v>101000</v>
      </c>
      <c r="G5" s="400">
        <f t="shared" si="0"/>
        <v>2.0202020202020204E-2</v>
      </c>
      <c r="H5" s="401">
        <f>E5+5000</f>
        <v>104000</v>
      </c>
      <c r="I5" s="409">
        <f t="shared" si="1"/>
        <v>5.0505050505050504E-2</v>
      </c>
      <c r="J5" s="403"/>
      <c r="K5" s="410" t="e">
        <f t="shared" si="2"/>
        <v>#REF!</v>
      </c>
      <c r="L5" s="411"/>
    </row>
    <row r="6" spans="1:12" ht="33">
      <c r="A6" s="406" t="s">
        <v>15</v>
      </c>
      <c r="B6" s="406" t="s">
        <v>19</v>
      </c>
      <c r="C6" s="406" t="s">
        <v>20</v>
      </c>
      <c r="D6" s="407" t="s">
        <v>12</v>
      </c>
      <c r="E6" s="408">
        <v>49500</v>
      </c>
      <c r="F6" s="399">
        <f t="shared" ref="F6:F11" si="4">E6+1500</f>
        <v>51000</v>
      </c>
      <c r="G6" s="400">
        <f t="shared" si="0"/>
        <v>3.0303030303030304E-2</v>
      </c>
      <c r="H6" s="401">
        <f t="shared" ref="H6:H11" si="5">E6+2500</f>
        <v>52000</v>
      </c>
      <c r="I6" s="409">
        <f t="shared" si="1"/>
        <v>5.0505050505050504E-2</v>
      </c>
      <c r="J6" s="403"/>
      <c r="K6" s="410" t="e">
        <f t="shared" si="2"/>
        <v>#REF!</v>
      </c>
      <c r="L6" s="411"/>
    </row>
    <row r="7" spans="1:12" ht="33">
      <c r="A7" s="406" t="s">
        <v>15</v>
      </c>
      <c r="B7" s="406" t="s">
        <v>21</v>
      </c>
      <c r="C7" s="406" t="s">
        <v>14</v>
      </c>
      <c r="D7" s="407" t="s">
        <v>12</v>
      </c>
      <c r="E7" s="408">
        <v>63000</v>
      </c>
      <c r="F7" s="399">
        <f>E7+2000</f>
        <v>65000</v>
      </c>
      <c r="G7" s="400">
        <f t="shared" si="0"/>
        <v>3.1746031746031744E-2</v>
      </c>
      <c r="H7" s="401">
        <f t="shared" si="3"/>
        <v>65000</v>
      </c>
      <c r="I7" s="409">
        <f t="shared" si="1"/>
        <v>3.1746031746031744E-2</v>
      </c>
      <c r="J7" s="403"/>
      <c r="K7" s="410" t="e">
        <f t="shared" si="2"/>
        <v>#REF!</v>
      </c>
      <c r="L7" s="411"/>
    </row>
    <row r="8" spans="1:12" ht="33">
      <c r="A8" s="406" t="s">
        <v>22</v>
      </c>
      <c r="B8" s="406" t="s">
        <v>23</v>
      </c>
      <c r="C8" s="406" t="s">
        <v>20</v>
      </c>
      <c r="D8" s="407" t="s">
        <v>12</v>
      </c>
      <c r="E8" s="408">
        <v>62000</v>
      </c>
      <c r="F8" s="399">
        <f t="shared" si="4"/>
        <v>63500</v>
      </c>
      <c r="G8" s="400">
        <f t="shared" si="0"/>
        <v>2.4193548387096774E-2</v>
      </c>
      <c r="H8" s="401">
        <f t="shared" si="3"/>
        <v>64000</v>
      </c>
      <c r="I8" s="409">
        <f t="shared" si="1"/>
        <v>3.2258064516129031E-2</v>
      </c>
      <c r="J8" s="403"/>
      <c r="K8" s="410" t="e">
        <f t="shared" si="2"/>
        <v>#REF!</v>
      </c>
      <c r="L8" s="411"/>
    </row>
    <row r="9" spans="1:12" ht="33">
      <c r="A9" s="406" t="s">
        <v>22</v>
      </c>
      <c r="B9" s="406" t="s">
        <v>24</v>
      </c>
      <c r="C9" s="406" t="s">
        <v>14</v>
      </c>
      <c r="D9" s="407" t="s">
        <v>12</v>
      </c>
      <c r="E9" s="408">
        <v>78500</v>
      </c>
      <c r="F9" s="399">
        <f>E9+2000</f>
        <v>80500</v>
      </c>
      <c r="G9" s="400">
        <f t="shared" si="0"/>
        <v>2.5477707006369428E-2</v>
      </c>
      <c r="H9" s="401">
        <f t="shared" si="5"/>
        <v>81000</v>
      </c>
      <c r="I9" s="409">
        <f t="shared" si="1"/>
        <v>3.1847133757961783E-2</v>
      </c>
      <c r="J9" s="403"/>
      <c r="K9" s="410" t="e">
        <f t="shared" si="2"/>
        <v>#REF!</v>
      </c>
      <c r="L9" s="411"/>
    </row>
    <row r="10" spans="1:12" ht="33">
      <c r="A10" s="406" t="s">
        <v>22</v>
      </c>
      <c r="B10" s="406" t="s">
        <v>25</v>
      </c>
      <c r="C10" s="406" t="s">
        <v>18</v>
      </c>
      <c r="D10" s="407" t="s">
        <v>12</v>
      </c>
      <c r="E10" s="408">
        <v>124000</v>
      </c>
      <c r="F10" s="399">
        <f>E10+4500</f>
        <v>128500</v>
      </c>
      <c r="G10" s="400">
        <f t="shared" si="0"/>
        <v>3.6290322580645164E-2</v>
      </c>
      <c r="H10" s="401">
        <f>E10+5000</f>
        <v>129000</v>
      </c>
      <c r="I10" s="409">
        <f t="shared" si="1"/>
        <v>4.0322580645161289E-2</v>
      </c>
      <c r="J10" s="403"/>
      <c r="K10" s="410" t="e">
        <f t="shared" si="2"/>
        <v>#REF!</v>
      </c>
      <c r="L10" s="411"/>
    </row>
    <row r="11" spans="1:12" ht="33">
      <c r="A11" s="406" t="s">
        <v>26</v>
      </c>
      <c r="B11" s="406" t="s">
        <v>27</v>
      </c>
      <c r="C11" s="406" t="s">
        <v>20</v>
      </c>
      <c r="D11" s="407" t="s">
        <v>12</v>
      </c>
      <c r="E11" s="408">
        <v>76500</v>
      </c>
      <c r="F11" s="399">
        <f t="shared" si="4"/>
        <v>78000</v>
      </c>
      <c r="G11" s="400">
        <f t="shared" si="0"/>
        <v>1.9607843137254902E-2</v>
      </c>
      <c r="H11" s="401">
        <f t="shared" si="5"/>
        <v>79000</v>
      </c>
      <c r="I11" s="409">
        <f t="shared" si="1"/>
        <v>3.2679738562091505E-2</v>
      </c>
      <c r="J11" s="403"/>
      <c r="K11" s="410" t="e">
        <f t="shared" si="2"/>
        <v>#REF!</v>
      </c>
      <c r="L11" s="413"/>
    </row>
    <row r="12" spans="1:12" ht="33">
      <c r="A12" s="406" t="s">
        <v>26</v>
      </c>
      <c r="B12" s="406" t="s">
        <v>28</v>
      </c>
      <c r="C12" s="406" t="s">
        <v>14</v>
      </c>
      <c r="D12" s="407" t="s">
        <v>12</v>
      </c>
      <c r="E12" s="408">
        <v>97000</v>
      </c>
      <c r="F12" s="399">
        <f>E12+2000</f>
        <v>99000</v>
      </c>
      <c r="G12" s="400">
        <f t="shared" si="0"/>
        <v>2.0618556701030927E-2</v>
      </c>
      <c r="H12" s="401">
        <f>E12+3000</f>
        <v>100000</v>
      </c>
      <c r="I12" s="409">
        <f t="shared" si="1"/>
        <v>3.0927835051546393E-2</v>
      </c>
      <c r="J12" s="403"/>
      <c r="K12" s="410" t="e">
        <f t="shared" si="2"/>
        <v>#REF!</v>
      </c>
      <c r="L12" s="411"/>
    </row>
    <row r="13" spans="1:12" ht="33">
      <c r="A13" s="406" t="s">
        <v>26</v>
      </c>
      <c r="B13" s="406" t="s">
        <v>29</v>
      </c>
      <c r="C13" s="406" t="s">
        <v>18</v>
      </c>
      <c r="D13" s="407" t="s">
        <v>12</v>
      </c>
      <c r="E13" s="408">
        <v>153000</v>
      </c>
      <c r="F13" s="399">
        <f>E13+3000</f>
        <v>156000</v>
      </c>
      <c r="G13" s="400">
        <f t="shared" si="0"/>
        <v>1.9607843137254902E-2</v>
      </c>
      <c r="H13" s="401">
        <f>E13+5000</f>
        <v>158000</v>
      </c>
      <c r="I13" s="409">
        <f t="shared" si="1"/>
        <v>3.2679738562091505E-2</v>
      </c>
      <c r="J13" s="403"/>
      <c r="K13" s="410" t="e">
        <f t="shared" si="2"/>
        <v>#REF!</v>
      </c>
      <c r="L13" s="411"/>
    </row>
    <row r="14" spans="1:12" ht="33">
      <c r="A14" s="406" t="s">
        <v>26</v>
      </c>
      <c r="B14" s="406" t="s">
        <v>30</v>
      </c>
      <c r="C14" s="406" t="s">
        <v>31</v>
      </c>
      <c r="D14" s="407" t="s">
        <v>12</v>
      </c>
      <c r="E14" s="408">
        <v>169500</v>
      </c>
      <c r="F14" s="399">
        <f>E14+3500</f>
        <v>173000</v>
      </c>
      <c r="G14" s="400">
        <f t="shared" si="0"/>
        <v>2.0648967551622419E-2</v>
      </c>
      <c r="H14" s="401">
        <f>E14+6500</f>
        <v>176000</v>
      </c>
      <c r="I14" s="409">
        <f t="shared" si="1"/>
        <v>3.8348082595870206E-2</v>
      </c>
      <c r="J14" s="403"/>
      <c r="K14" s="410"/>
      <c r="L14" s="411"/>
    </row>
    <row r="15" spans="1:12" ht="33">
      <c r="A15" s="406" t="s">
        <v>26</v>
      </c>
      <c r="B15" s="406" t="s">
        <v>32</v>
      </c>
      <c r="C15" s="406" t="s">
        <v>33</v>
      </c>
      <c r="D15" s="407" t="s">
        <v>12</v>
      </c>
      <c r="E15" s="408">
        <v>193500</v>
      </c>
      <c r="F15" s="399">
        <f>E15+5500</f>
        <v>199000</v>
      </c>
      <c r="G15" s="400">
        <f t="shared" si="0"/>
        <v>2.8423772609819122E-2</v>
      </c>
      <c r="H15" s="401">
        <f>E15+6500</f>
        <v>200000</v>
      </c>
      <c r="I15" s="409">
        <f t="shared" si="1"/>
        <v>3.3591731266149873E-2</v>
      </c>
      <c r="J15" s="403"/>
      <c r="K15" s="410"/>
      <c r="L15" s="411"/>
    </row>
    <row r="16" spans="1:12" ht="33">
      <c r="A16" s="406" t="s">
        <v>34</v>
      </c>
      <c r="B16" s="406" t="s">
        <v>35</v>
      </c>
      <c r="C16" s="406" t="s">
        <v>20</v>
      </c>
      <c r="D16" s="407" t="s">
        <v>12</v>
      </c>
      <c r="E16" s="408">
        <v>102000</v>
      </c>
      <c r="F16" s="399">
        <v>107000</v>
      </c>
      <c r="G16" s="400">
        <f t="shared" si="0"/>
        <v>4.9019607843137254E-2</v>
      </c>
      <c r="H16" s="401">
        <f>E16+9000</f>
        <v>111000</v>
      </c>
      <c r="I16" s="409">
        <f t="shared" si="1"/>
        <v>8.8235294117647065E-2</v>
      </c>
      <c r="J16" s="403"/>
      <c r="K16" s="410"/>
      <c r="L16" s="411"/>
    </row>
    <row r="17" spans="1:12" ht="33">
      <c r="A17" s="406" t="s">
        <v>34</v>
      </c>
      <c r="B17" s="406" t="s">
        <v>36</v>
      </c>
      <c r="C17" s="406" t="s">
        <v>14</v>
      </c>
      <c r="D17" s="407" t="s">
        <v>12</v>
      </c>
      <c r="E17" s="408">
        <v>129000</v>
      </c>
      <c r="F17" s="399">
        <v>135000</v>
      </c>
      <c r="G17" s="400">
        <f t="shared" si="0"/>
        <v>4.6511627906976744E-2</v>
      </c>
      <c r="H17" s="401">
        <f>E17+9000</f>
        <v>138000</v>
      </c>
      <c r="I17" s="409">
        <f t="shared" si="1"/>
        <v>6.9767441860465115E-2</v>
      </c>
      <c r="J17" s="403"/>
      <c r="K17" s="410" t="e">
        <f>(#REF!-E17)/#REF!</f>
        <v>#REF!</v>
      </c>
      <c r="L17" s="411"/>
    </row>
    <row r="18" spans="1:12" ht="33">
      <c r="A18" s="406" t="s">
        <v>34</v>
      </c>
      <c r="B18" s="406" t="s">
        <v>37</v>
      </c>
      <c r="C18" s="406" t="s">
        <v>18</v>
      </c>
      <c r="D18" s="407" t="s">
        <v>12</v>
      </c>
      <c r="E18" s="408">
        <v>204000</v>
      </c>
      <c r="F18" s="399">
        <f>E18+4500</f>
        <v>208500</v>
      </c>
      <c r="G18" s="400">
        <f t="shared" si="0"/>
        <v>2.2058823529411766E-2</v>
      </c>
      <c r="H18" s="401">
        <f>E18+7000</f>
        <v>211000</v>
      </c>
      <c r="I18" s="409">
        <f t="shared" si="1"/>
        <v>3.4313725490196081E-2</v>
      </c>
      <c r="J18" s="403"/>
      <c r="K18" s="410" t="e">
        <f>(#REF!-E18)/#REF!</f>
        <v>#REF!</v>
      </c>
      <c r="L18" s="411"/>
    </row>
    <row r="19" spans="1:12" ht="33">
      <c r="A19" s="406" t="s">
        <v>34</v>
      </c>
      <c r="B19" s="406" t="s">
        <v>38</v>
      </c>
      <c r="C19" s="406" t="s">
        <v>31</v>
      </c>
      <c r="D19" s="407" t="s">
        <v>12</v>
      </c>
      <c r="E19" s="408">
        <v>226000</v>
      </c>
      <c r="F19" s="399">
        <f>E19+4500</f>
        <v>230500</v>
      </c>
      <c r="G19" s="400">
        <f t="shared" si="0"/>
        <v>1.9911504424778761E-2</v>
      </c>
      <c r="H19" s="401">
        <f>E19+7000</f>
        <v>233000</v>
      </c>
      <c r="I19" s="409">
        <f t="shared" si="1"/>
        <v>3.0973451327433628E-2</v>
      </c>
      <c r="J19" s="403"/>
      <c r="K19" s="410"/>
      <c r="L19" s="411"/>
    </row>
    <row r="20" spans="1:12" ht="33">
      <c r="A20" s="406" t="s">
        <v>34</v>
      </c>
      <c r="B20" s="406" t="s">
        <v>39</v>
      </c>
      <c r="C20" s="406" t="s">
        <v>33</v>
      </c>
      <c r="D20" s="407" t="s">
        <v>12</v>
      </c>
      <c r="E20" s="408">
        <v>257500</v>
      </c>
      <c r="F20" s="399">
        <f>E20+5500</f>
        <v>263000</v>
      </c>
      <c r="G20" s="400">
        <f t="shared" si="0"/>
        <v>2.1359223300970873E-2</v>
      </c>
      <c r="H20" s="401">
        <f>E20+7500</f>
        <v>265000</v>
      </c>
      <c r="I20" s="409">
        <f t="shared" si="1"/>
        <v>2.9126213592233011E-2</v>
      </c>
      <c r="J20" s="403"/>
      <c r="K20" s="410" t="e">
        <f>(#REF!-E20)/#REF!</f>
        <v>#REF!</v>
      </c>
      <c r="L20" s="411"/>
    </row>
    <row r="21" spans="1:12" ht="33">
      <c r="A21" s="406" t="s">
        <v>40</v>
      </c>
      <c r="B21" s="406" t="s">
        <v>41</v>
      </c>
      <c r="C21" s="406" t="s">
        <v>20</v>
      </c>
      <c r="D21" s="407" t="s">
        <v>12</v>
      </c>
      <c r="E21" s="408">
        <v>127500</v>
      </c>
      <c r="F21" s="399">
        <v>135000</v>
      </c>
      <c r="G21" s="400">
        <f t="shared" si="0"/>
        <v>5.8823529411764705E-2</v>
      </c>
      <c r="H21" s="401">
        <f>E21+9000</f>
        <v>136500</v>
      </c>
      <c r="I21" s="409">
        <f t="shared" si="1"/>
        <v>7.0588235294117646E-2</v>
      </c>
      <c r="J21" s="403"/>
      <c r="K21" s="410" t="e">
        <f>(#REF!-E21)/#REF!</f>
        <v>#REF!</v>
      </c>
      <c r="L21" s="411"/>
    </row>
    <row r="22" spans="1:12" ht="33">
      <c r="A22" s="406" t="s">
        <v>40</v>
      </c>
      <c r="B22" s="406" t="s">
        <v>42</v>
      </c>
      <c r="C22" s="406" t="s">
        <v>14</v>
      </c>
      <c r="D22" s="407" t="s">
        <v>12</v>
      </c>
      <c r="E22" s="408">
        <v>161000</v>
      </c>
      <c r="F22" s="399">
        <v>175000</v>
      </c>
      <c r="G22" s="400">
        <f t="shared" si="0"/>
        <v>8.6956521739130432E-2</v>
      </c>
      <c r="H22" s="401">
        <f>E22+20000</f>
        <v>181000</v>
      </c>
      <c r="I22" s="409">
        <f t="shared" si="1"/>
        <v>0.12422360248447205</v>
      </c>
      <c r="J22" s="403"/>
      <c r="K22" s="410" t="e">
        <f>(#REF!-E22)/#REF!</f>
        <v>#REF!</v>
      </c>
      <c r="L22" s="411"/>
    </row>
    <row r="23" spans="1:12" ht="33">
      <c r="A23" s="406" t="s">
        <v>40</v>
      </c>
      <c r="B23" s="406" t="s">
        <v>43</v>
      </c>
      <c r="C23" s="406" t="s">
        <v>18</v>
      </c>
      <c r="D23" s="407" t="s">
        <v>12</v>
      </c>
      <c r="E23" s="408">
        <v>255000</v>
      </c>
      <c r="F23" s="399">
        <f>E23+8000</f>
        <v>263000</v>
      </c>
      <c r="G23" s="400">
        <f t="shared" si="0"/>
        <v>3.1372549019607843E-2</v>
      </c>
      <c r="H23" s="401">
        <f>E23+11000</f>
        <v>266000</v>
      </c>
      <c r="I23" s="409">
        <f t="shared" si="1"/>
        <v>4.3137254901960784E-2</v>
      </c>
      <c r="J23" s="403"/>
      <c r="K23" s="410" t="e">
        <f>(#REF!-E23)/#REF!</f>
        <v>#REF!</v>
      </c>
      <c r="L23" s="411"/>
    </row>
    <row r="24" spans="1:12" ht="33">
      <c r="A24" s="406" t="s">
        <v>40</v>
      </c>
      <c r="B24" s="406" t="s">
        <v>44</v>
      </c>
      <c r="C24" s="406" t="s">
        <v>31</v>
      </c>
      <c r="D24" s="407" t="s">
        <v>12</v>
      </c>
      <c r="E24" s="408">
        <v>282500</v>
      </c>
      <c r="F24" s="399">
        <f>E24+8000</f>
        <v>290500</v>
      </c>
      <c r="G24" s="400">
        <f t="shared" si="0"/>
        <v>2.831858407079646E-2</v>
      </c>
      <c r="H24" s="401">
        <f>E24+11000</f>
        <v>293500</v>
      </c>
      <c r="I24" s="409">
        <f t="shared" si="1"/>
        <v>3.8938053097345132E-2</v>
      </c>
      <c r="J24" s="403"/>
      <c r="K24" s="410"/>
      <c r="L24" s="411"/>
    </row>
    <row r="25" spans="1:12" ht="33">
      <c r="A25" s="406" t="s">
        <v>40</v>
      </c>
      <c r="B25" s="406" t="s">
        <v>45</v>
      </c>
      <c r="C25" s="406" t="s">
        <v>33</v>
      </c>
      <c r="D25" s="407" t="s">
        <v>12</v>
      </c>
      <c r="E25" s="408">
        <v>322000</v>
      </c>
      <c r="F25" s="399">
        <f>E25+8000</f>
        <v>330000</v>
      </c>
      <c r="G25" s="400">
        <f t="shared" si="0"/>
        <v>2.4844720496894408E-2</v>
      </c>
      <c r="H25" s="401">
        <f>E25+11000</f>
        <v>333000</v>
      </c>
      <c r="I25" s="409">
        <f t="shared" si="1"/>
        <v>3.4161490683229816E-2</v>
      </c>
      <c r="J25" s="403"/>
      <c r="K25" s="410" t="e">
        <f>(#REF!-E25)/#REF!</f>
        <v>#REF!</v>
      </c>
      <c r="L25" s="411"/>
    </row>
    <row r="26" spans="1:12" ht="33">
      <c r="A26" s="406" t="s">
        <v>46</v>
      </c>
      <c r="B26" s="406" t="s">
        <v>47</v>
      </c>
      <c r="C26" s="406" t="s">
        <v>20</v>
      </c>
      <c r="D26" s="407" t="s">
        <v>12</v>
      </c>
      <c r="E26" s="408">
        <v>153000</v>
      </c>
      <c r="F26" s="399">
        <v>165000</v>
      </c>
      <c r="G26" s="400">
        <f t="shared" si="0"/>
        <v>7.8431372549019607E-2</v>
      </c>
      <c r="H26" s="401">
        <f>E26+15000</f>
        <v>168000</v>
      </c>
      <c r="I26" s="409">
        <f t="shared" si="1"/>
        <v>9.8039215686274508E-2</v>
      </c>
      <c r="J26" s="403"/>
      <c r="K26" s="410" t="e">
        <f>(#REF!-E26)/#REF!</f>
        <v>#REF!</v>
      </c>
      <c r="L26" s="411"/>
    </row>
    <row r="27" spans="1:12" ht="33">
      <c r="A27" s="406" t="s">
        <v>46</v>
      </c>
      <c r="B27" s="406" t="s">
        <v>48</v>
      </c>
      <c r="C27" s="406" t="s">
        <v>14</v>
      </c>
      <c r="D27" s="407" t="s">
        <v>12</v>
      </c>
      <c r="E27" s="408">
        <v>193500</v>
      </c>
      <c r="F27" s="399">
        <v>210000</v>
      </c>
      <c r="G27" s="400">
        <f t="shared" si="0"/>
        <v>8.5271317829457363E-2</v>
      </c>
      <c r="H27" s="401">
        <f>E27+25000</f>
        <v>218500</v>
      </c>
      <c r="I27" s="409">
        <f t="shared" si="1"/>
        <v>0.12919896640826872</v>
      </c>
      <c r="J27" s="403"/>
      <c r="K27" s="410" t="e">
        <f>(#REF!-E27)/#REF!</f>
        <v>#REF!</v>
      </c>
      <c r="L27" s="411"/>
    </row>
    <row r="28" spans="1:12" ht="33">
      <c r="A28" s="406" t="s">
        <v>46</v>
      </c>
      <c r="B28" s="406" t="s">
        <v>49</v>
      </c>
      <c r="C28" s="406" t="s">
        <v>18</v>
      </c>
      <c r="D28" s="407" t="s">
        <v>12</v>
      </c>
      <c r="E28" s="408">
        <v>305500</v>
      </c>
      <c r="F28" s="399">
        <f>E28+7500</f>
        <v>313000</v>
      </c>
      <c r="G28" s="400">
        <f t="shared" si="0"/>
        <v>2.4549918166939442E-2</v>
      </c>
      <c r="H28" s="401">
        <f>E28+11000</f>
        <v>316500</v>
      </c>
      <c r="I28" s="409">
        <f t="shared" si="1"/>
        <v>3.6006546644844518E-2</v>
      </c>
      <c r="J28" s="403"/>
      <c r="K28" s="410" t="e">
        <f>(#REF!-E28)/#REF!</f>
        <v>#REF!</v>
      </c>
      <c r="L28" s="411"/>
    </row>
    <row r="29" spans="1:12" ht="33">
      <c r="A29" s="406" t="s">
        <v>46</v>
      </c>
      <c r="B29" s="406" t="s">
        <v>50</v>
      </c>
      <c r="C29" s="406" t="s">
        <v>31</v>
      </c>
      <c r="D29" s="407" t="s">
        <v>12</v>
      </c>
      <c r="E29" s="408">
        <v>339000</v>
      </c>
      <c r="F29" s="399">
        <f>E29+8000</f>
        <v>347000</v>
      </c>
      <c r="G29" s="400">
        <f t="shared" si="0"/>
        <v>2.359882005899705E-2</v>
      </c>
      <c r="H29" s="401">
        <f>E29+11000</f>
        <v>350000</v>
      </c>
      <c r="I29" s="409">
        <f t="shared" si="1"/>
        <v>3.2448377581120944E-2</v>
      </c>
      <c r="J29" s="403"/>
      <c r="K29" s="410"/>
      <c r="L29" s="411"/>
    </row>
    <row r="30" spans="1:12" ht="33">
      <c r="A30" s="406" t="s">
        <v>46</v>
      </c>
      <c r="B30" s="406" t="s">
        <v>51</v>
      </c>
      <c r="C30" s="406" t="s">
        <v>33</v>
      </c>
      <c r="D30" s="407" t="s">
        <v>12</v>
      </c>
      <c r="E30" s="408">
        <v>386500</v>
      </c>
      <c r="F30" s="399">
        <f>E30+8000</f>
        <v>394500</v>
      </c>
      <c r="G30" s="400">
        <f t="shared" si="0"/>
        <v>2.0698576972833119E-2</v>
      </c>
      <c r="H30" s="401">
        <f>E30+11000</f>
        <v>397500</v>
      </c>
      <c r="I30" s="409">
        <f t="shared" si="1"/>
        <v>2.8460543337645538E-2</v>
      </c>
      <c r="J30" s="403"/>
      <c r="K30" s="410" t="e">
        <f>(#REF!-E30)/#REF!</f>
        <v>#REF!</v>
      </c>
      <c r="L30" s="411"/>
    </row>
    <row r="31" spans="1:12">
      <c r="A31" s="414" t="s">
        <v>52</v>
      </c>
      <c r="B31" s="415" t="s">
        <v>53</v>
      </c>
      <c r="C31" s="414" t="s">
        <v>11</v>
      </c>
      <c r="D31" s="407" t="s">
        <v>12</v>
      </c>
      <c r="E31" s="408">
        <v>33000</v>
      </c>
      <c r="F31" s="399">
        <v>60000</v>
      </c>
      <c r="G31" s="400">
        <f t="shared" si="0"/>
        <v>0.81818181818181823</v>
      </c>
      <c r="H31" s="401">
        <v>60500</v>
      </c>
      <c r="I31" s="409">
        <f t="shared" si="1"/>
        <v>0.83333333333333337</v>
      </c>
      <c r="J31" s="403"/>
      <c r="K31" s="416"/>
      <c r="L31" s="411"/>
    </row>
    <row r="32" spans="1:12">
      <c r="A32" s="414" t="s">
        <v>54</v>
      </c>
      <c r="B32" s="415" t="s">
        <v>55</v>
      </c>
      <c r="C32" s="414" t="s">
        <v>11</v>
      </c>
      <c r="D32" s="407" t="s">
        <v>12</v>
      </c>
      <c r="E32" s="408">
        <v>48621</v>
      </c>
      <c r="F32" s="399">
        <v>60000</v>
      </c>
      <c r="G32" s="400">
        <f t="shared" si="0"/>
        <v>0.23403467637440611</v>
      </c>
      <c r="H32" s="401">
        <v>60500</v>
      </c>
      <c r="I32" s="409">
        <f t="shared" si="1"/>
        <v>0.24431829867752616</v>
      </c>
      <c r="J32" s="403"/>
      <c r="K32" s="416"/>
      <c r="L32" s="411"/>
    </row>
    <row r="33" spans="1:12">
      <c r="A33" s="417" t="s">
        <v>56</v>
      </c>
      <c r="B33" s="417" t="s">
        <v>57</v>
      </c>
      <c r="C33" s="417" t="s">
        <v>20</v>
      </c>
      <c r="D33" s="418" t="s">
        <v>12</v>
      </c>
      <c r="E33" s="398">
        <v>35000</v>
      </c>
      <c r="F33" s="399">
        <v>60000</v>
      </c>
      <c r="G33" s="400">
        <f t="shared" si="0"/>
        <v>0.7142857142857143</v>
      </c>
      <c r="H33" s="401">
        <v>60500</v>
      </c>
      <c r="I33" s="409">
        <f t="shared" si="1"/>
        <v>0.72857142857142854</v>
      </c>
      <c r="J33" s="403"/>
      <c r="K33" s="419" t="e">
        <f>(#REF!-E33)/#REF!</f>
        <v>#REF!</v>
      </c>
      <c r="L33" s="411"/>
    </row>
    <row r="34" spans="1:12">
      <c r="A34" s="417" t="s">
        <v>58</v>
      </c>
      <c r="B34" s="417" t="s">
        <v>59</v>
      </c>
      <c r="C34" s="417" t="s">
        <v>20</v>
      </c>
      <c r="D34" s="418" t="s">
        <v>12</v>
      </c>
      <c r="E34" s="408">
        <v>69500</v>
      </c>
      <c r="F34" s="399">
        <v>71500</v>
      </c>
      <c r="G34" s="400">
        <f t="shared" si="0"/>
        <v>2.8776978417266189E-2</v>
      </c>
      <c r="H34" s="401">
        <f>E34+2500</f>
        <v>72000</v>
      </c>
      <c r="I34" s="409">
        <f t="shared" si="1"/>
        <v>3.5971223021582732E-2</v>
      </c>
      <c r="J34" s="403"/>
      <c r="K34" s="419" t="e">
        <f>(#REF!-E34)/#REF!</f>
        <v>#REF!</v>
      </c>
      <c r="L34" s="420" t="s">
        <v>60</v>
      </c>
    </row>
    <row r="35" spans="1:12">
      <c r="A35" s="417" t="s">
        <v>58</v>
      </c>
      <c r="B35" s="417" t="s">
        <v>61</v>
      </c>
      <c r="C35" s="417" t="s">
        <v>14</v>
      </c>
      <c r="D35" s="418" t="s">
        <v>12</v>
      </c>
      <c r="E35" s="408">
        <v>87500</v>
      </c>
      <c r="F35" s="399">
        <f>E35+1500</f>
        <v>89000</v>
      </c>
      <c r="G35" s="400">
        <f t="shared" si="0"/>
        <v>1.7142857142857144E-2</v>
      </c>
      <c r="H35" s="401">
        <f>E35+2500</f>
        <v>90000</v>
      </c>
      <c r="I35" s="409">
        <f t="shared" si="1"/>
        <v>2.8571428571428571E-2</v>
      </c>
      <c r="J35" s="403"/>
      <c r="K35" s="419"/>
      <c r="L35" s="412"/>
    </row>
    <row r="36" spans="1:12">
      <c r="A36" s="417" t="s">
        <v>58</v>
      </c>
      <c r="B36" s="417" t="s">
        <v>62</v>
      </c>
      <c r="C36" s="417" t="s">
        <v>18</v>
      </c>
      <c r="D36" s="418" t="s">
        <v>12</v>
      </c>
      <c r="E36" s="408">
        <v>138500</v>
      </c>
      <c r="F36" s="399">
        <f>E36+2400</f>
        <v>140900</v>
      </c>
      <c r="G36" s="400">
        <f t="shared" si="0"/>
        <v>1.7328519855595668E-2</v>
      </c>
      <c r="H36" s="401">
        <f>E36+10500</f>
        <v>149000</v>
      </c>
      <c r="I36" s="409">
        <f t="shared" si="1"/>
        <v>7.5812274368231042E-2</v>
      </c>
      <c r="J36" s="403"/>
      <c r="K36" s="419"/>
      <c r="L36" s="412"/>
    </row>
    <row r="37" spans="1:12">
      <c r="A37" s="417" t="s">
        <v>63</v>
      </c>
      <c r="B37" s="417" t="s">
        <v>64</v>
      </c>
      <c r="C37" s="417" t="s">
        <v>20</v>
      </c>
      <c r="D37" s="418" t="s">
        <v>12</v>
      </c>
      <c r="E37" s="408">
        <v>86500</v>
      </c>
      <c r="F37" s="399">
        <f>E37+1500</f>
        <v>88000</v>
      </c>
      <c r="G37" s="400">
        <f t="shared" si="0"/>
        <v>1.7341040462427744E-2</v>
      </c>
      <c r="H37" s="401">
        <f>E37+2500</f>
        <v>89000</v>
      </c>
      <c r="I37" s="409">
        <f t="shared" si="1"/>
        <v>2.8901734104046242E-2</v>
      </c>
      <c r="J37" s="403"/>
      <c r="K37" s="419" t="e">
        <f t="shared" ref="K37:K43" si="6">(#REF!-E37)/#REF!</f>
        <v>#REF!</v>
      </c>
      <c r="L37" s="412" t="s">
        <v>65</v>
      </c>
    </row>
    <row r="38" spans="1:12">
      <c r="A38" s="417" t="s">
        <v>63</v>
      </c>
      <c r="B38" s="417" t="s">
        <v>66</v>
      </c>
      <c r="C38" s="417" t="s">
        <v>14</v>
      </c>
      <c r="D38" s="418" t="s">
        <v>12</v>
      </c>
      <c r="E38" s="408">
        <v>109500</v>
      </c>
      <c r="F38" s="399">
        <v>112000</v>
      </c>
      <c r="G38" s="400">
        <f t="shared" si="0"/>
        <v>2.2831050228310501E-2</v>
      </c>
      <c r="H38" s="401">
        <f>E38+4500</f>
        <v>114000</v>
      </c>
      <c r="I38" s="409">
        <f t="shared" si="1"/>
        <v>4.1095890410958902E-2</v>
      </c>
      <c r="J38" s="403"/>
      <c r="K38" s="419" t="e">
        <f t="shared" si="6"/>
        <v>#REF!</v>
      </c>
      <c r="L38" s="411"/>
    </row>
    <row r="39" spans="1:12">
      <c r="A39" s="417" t="s">
        <v>63</v>
      </c>
      <c r="B39" s="417" t="s">
        <v>67</v>
      </c>
      <c r="C39" s="417" t="s">
        <v>18</v>
      </c>
      <c r="D39" s="418" t="s">
        <v>12</v>
      </c>
      <c r="E39" s="408">
        <v>173000</v>
      </c>
      <c r="F39" s="399">
        <f>E39+3000</f>
        <v>176000</v>
      </c>
      <c r="G39" s="400">
        <f t="shared" si="0"/>
        <v>1.7341040462427744E-2</v>
      </c>
      <c r="H39" s="401">
        <f>E39+11000</f>
        <v>184000</v>
      </c>
      <c r="I39" s="409">
        <f t="shared" si="1"/>
        <v>6.358381502890173E-2</v>
      </c>
      <c r="J39" s="403"/>
      <c r="K39" s="419" t="e">
        <f t="shared" si="6"/>
        <v>#REF!</v>
      </c>
      <c r="L39" s="411"/>
    </row>
    <row r="40" spans="1:12">
      <c r="A40" s="417" t="s">
        <v>68</v>
      </c>
      <c r="B40" s="417" t="s">
        <v>69</v>
      </c>
      <c r="C40" s="417" t="s">
        <v>20</v>
      </c>
      <c r="D40" s="418" t="s">
        <v>12</v>
      </c>
      <c r="E40" s="408">
        <v>104000</v>
      </c>
      <c r="F40" s="399">
        <v>108000</v>
      </c>
      <c r="G40" s="400">
        <f t="shared" si="0"/>
        <v>3.8461538461538464E-2</v>
      </c>
      <c r="H40" s="401">
        <f>E40+5000</f>
        <v>109000</v>
      </c>
      <c r="I40" s="409">
        <f t="shared" si="1"/>
        <v>4.807692307692308E-2</v>
      </c>
      <c r="J40" s="403"/>
      <c r="K40" s="419" t="e">
        <f t="shared" si="6"/>
        <v>#REF!</v>
      </c>
      <c r="L40" s="411"/>
    </row>
    <row r="41" spans="1:12">
      <c r="A41" s="417" t="s">
        <v>68</v>
      </c>
      <c r="B41" s="417" t="s">
        <v>70</v>
      </c>
      <c r="C41" s="417" t="s">
        <v>14</v>
      </c>
      <c r="D41" s="418" t="s">
        <v>12</v>
      </c>
      <c r="E41" s="408">
        <v>131500</v>
      </c>
      <c r="F41" s="399">
        <v>136000</v>
      </c>
      <c r="G41" s="400">
        <f t="shared" si="0"/>
        <v>3.4220532319391636E-2</v>
      </c>
      <c r="H41" s="401">
        <f>E41+8500</f>
        <v>140000</v>
      </c>
      <c r="I41" s="409">
        <f t="shared" si="1"/>
        <v>6.4638783269961975E-2</v>
      </c>
      <c r="J41" s="403"/>
      <c r="K41" s="419" t="e">
        <f t="shared" si="6"/>
        <v>#REF!</v>
      </c>
      <c r="L41" s="411"/>
    </row>
    <row r="42" spans="1:12">
      <c r="A42" s="417" t="s">
        <v>68</v>
      </c>
      <c r="B42" s="417" t="s">
        <v>71</v>
      </c>
      <c r="C42" s="417" t="s">
        <v>18</v>
      </c>
      <c r="D42" s="418" t="s">
        <v>12</v>
      </c>
      <c r="E42" s="408">
        <v>207500</v>
      </c>
      <c r="F42" s="399">
        <f>E42+4500</f>
        <v>212000</v>
      </c>
      <c r="G42" s="400">
        <f t="shared" si="0"/>
        <v>2.1686746987951807E-2</v>
      </c>
      <c r="H42" s="401">
        <f>E42+10500</f>
        <v>218000</v>
      </c>
      <c r="I42" s="409">
        <f t="shared" si="1"/>
        <v>5.0602409638554217E-2</v>
      </c>
      <c r="J42" s="403"/>
      <c r="K42" s="419" t="e">
        <f t="shared" si="6"/>
        <v>#REF!</v>
      </c>
      <c r="L42" s="411"/>
    </row>
    <row r="43" spans="1:12" ht="33">
      <c r="A43" s="421" t="s">
        <v>72</v>
      </c>
      <c r="B43" s="421" t="s">
        <v>73</v>
      </c>
      <c r="C43" s="421" t="s">
        <v>20</v>
      </c>
      <c r="D43" s="422" t="s">
        <v>12</v>
      </c>
      <c r="E43" s="408">
        <v>72500</v>
      </c>
      <c r="F43" s="399">
        <f>E43+1500</f>
        <v>74000</v>
      </c>
      <c r="G43" s="400">
        <f t="shared" si="0"/>
        <v>2.0689655172413793E-2</v>
      </c>
      <c r="H43" s="401">
        <f>E43+3500</f>
        <v>76000</v>
      </c>
      <c r="I43" s="409">
        <f t="shared" si="1"/>
        <v>4.8275862068965517E-2</v>
      </c>
      <c r="J43" s="403"/>
      <c r="K43" s="423" t="e">
        <f t="shared" si="6"/>
        <v>#REF!</v>
      </c>
      <c r="L43" s="411"/>
    </row>
    <row r="44" spans="1:12" ht="33">
      <c r="A44" s="421" t="s">
        <v>72</v>
      </c>
      <c r="B44" s="421" t="s">
        <v>74</v>
      </c>
      <c r="C44" s="421" t="s">
        <v>14</v>
      </c>
      <c r="D44" s="422" t="s">
        <v>12</v>
      </c>
      <c r="E44" s="408">
        <v>91500</v>
      </c>
      <c r="F44" s="399">
        <f>E44+1500</f>
        <v>93000</v>
      </c>
      <c r="G44" s="400">
        <f t="shared" si="0"/>
        <v>1.6393442622950821E-2</v>
      </c>
      <c r="H44" s="401">
        <f>E44+3500</f>
        <v>95000</v>
      </c>
      <c r="I44" s="409">
        <f t="shared" si="1"/>
        <v>3.825136612021858E-2</v>
      </c>
      <c r="J44" s="403"/>
      <c r="K44" s="423"/>
      <c r="L44" s="411"/>
    </row>
    <row r="45" spans="1:12" ht="33">
      <c r="A45" s="421" t="s">
        <v>72</v>
      </c>
      <c r="B45" s="421" t="s">
        <v>75</v>
      </c>
      <c r="C45" s="421" t="s">
        <v>18</v>
      </c>
      <c r="D45" s="422" t="s">
        <v>12</v>
      </c>
      <c r="E45" s="408">
        <v>144500</v>
      </c>
      <c r="F45" s="399">
        <f>E45+2500</f>
        <v>147000</v>
      </c>
      <c r="G45" s="400">
        <f t="shared" si="0"/>
        <v>1.7301038062283738E-2</v>
      </c>
      <c r="H45" s="401">
        <f>E45+10500</f>
        <v>155000</v>
      </c>
      <c r="I45" s="409">
        <f t="shared" si="1"/>
        <v>7.2664359861591699E-2</v>
      </c>
      <c r="J45" s="403"/>
      <c r="K45" s="423"/>
      <c r="L45" s="411"/>
    </row>
    <row r="46" spans="1:12" ht="33">
      <c r="A46" s="421" t="s">
        <v>76</v>
      </c>
      <c r="B46" s="421" t="s">
        <v>77</v>
      </c>
      <c r="C46" s="421" t="s">
        <v>20</v>
      </c>
      <c r="D46" s="422" t="s">
        <v>12</v>
      </c>
      <c r="E46" s="408">
        <v>90500</v>
      </c>
      <c r="F46" s="399">
        <f>E46+1500</f>
        <v>92000</v>
      </c>
      <c r="G46" s="400">
        <f t="shared" si="0"/>
        <v>1.6574585635359115E-2</v>
      </c>
      <c r="H46" s="401">
        <f>F46+3000</f>
        <v>95000</v>
      </c>
      <c r="I46" s="409">
        <f t="shared" si="1"/>
        <v>4.9723756906077346E-2</v>
      </c>
      <c r="J46" s="403"/>
      <c r="K46" s="423" t="e">
        <f>(#REF!-E46)/#REF!</f>
        <v>#REF!</v>
      </c>
      <c r="L46" s="411"/>
    </row>
    <row r="47" spans="1:12" ht="33">
      <c r="A47" s="421" t="s">
        <v>76</v>
      </c>
      <c r="B47" s="421" t="s">
        <v>78</v>
      </c>
      <c r="C47" s="421" t="s">
        <v>14</v>
      </c>
      <c r="D47" s="422" t="s">
        <v>12</v>
      </c>
      <c r="E47" s="408">
        <v>114000</v>
      </c>
      <c r="F47" s="399">
        <v>118000</v>
      </c>
      <c r="G47" s="400">
        <f t="shared" si="0"/>
        <v>3.5087719298245612E-2</v>
      </c>
      <c r="H47" s="401">
        <f>E47+11000</f>
        <v>125000</v>
      </c>
      <c r="I47" s="409">
        <f t="shared" si="1"/>
        <v>9.6491228070175433E-2</v>
      </c>
      <c r="J47" s="403"/>
      <c r="K47" s="423" t="e">
        <f>(#REF!-E47)/#REF!</f>
        <v>#REF!</v>
      </c>
      <c r="L47" s="411"/>
    </row>
    <row r="48" spans="1:12" ht="33">
      <c r="A48" s="421" t="s">
        <v>76</v>
      </c>
      <c r="B48" s="421" t="s">
        <v>79</v>
      </c>
      <c r="C48" s="421" t="s">
        <v>18</v>
      </c>
      <c r="D48" s="422" t="s">
        <v>12</v>
      </c>
      <c r="E48" s="408">
        <v>180500</v>
      </c>
      <c r="F48" s="399">
        <f>E48+4500</f>
        <v>185000</v>
      </c>
      <c r="G48" s="400">
        <f t="shared" si="0"/>
        <v>2.4930747922437674E-2</v>
      </c>
      <c r="H48" s="401">
        <f>E48+10500</f>
        <v>191000</v>
      </c>
      <c r="I48" s="409">
        <f t="shared" si="1"/>
        <v>5.817174515235457E-2</v>
      </c>
      <c r="J48" s="403"/>
      <c r="K48" s="423" t="e">
        <f>(#REF!-E48)/#REF!</f>
        <v>#REF!</v>
      </c>
      <c r="L48" s="411"/>
    </row>
    <row r="49" spans="1:12" ht="33">
      <c r="A49" s="421" t="s">
        <v>80</v>
      </c>
      <c r="B49" s="421" t="s">
        <v>81</v>
      </c>
      <c r="C49" s="421" t="s">
        <v>20</v>
      </c>
      <c r="D49" s="422" t="s">
        <v>12</v>
      </c>
      <c r="E49" s="408">
        <v>108500</v>
      </c>
      <c r="F49" s="399">
        <v>115000</v>
      </c>
      <c r="G49" s="400">
        <f t="shared" si="0"/>
        <v>5.9907834101382486E-2</v>
      </c>
      <c r="H49" s="401">
        <f>E49+10500</f>
        <v>119000</v>
      </c>
      <c r="I49" s="409">
        <f t="shared" si="1"/>
        <v>9.6774193548387094E-2</v>
      </c>
      <c r="J49" s="403"/>
      <c r="K49" s="423"/>
      <c r="L49" s="411"/>
    </row>
    <row r="50" spans="1:12" ht="33">
      <c r="A50" s="421" t="s">
        <v>80</v>
      </c>
      <c r="B50" s="421" t="s">
        <v>82</v>
      </c>
      <c r="C50" s="421" t="s">
        <v>14</v>
      </c>
      <c r="D50" s="422" t="s">
        <v>12</v>
      </c>
      <c r="E50" s="408">
        <v>137000</v>
      </c>
      <c r="F50" s="399">
        <v>145000</v>
      </c>
      <c r="G50" s="400">
        <f t="shared" si="0"/>
        <v>5.8394160583941604E-2</v>
      </c>
      <c r="H50" s="401">
        <f>E50+11000</f>
        <v>148000</v>
      </c>
      <c r="I50" s="409">
        <f t="shared" si="1"/>
        <v>8.0291970802919707E-2</v>
      </c>
      <c r="J50" s="403"/>
      <c r="K50" s="423" t="e">
        <f>(#REF!-E50)/#REF!</f>
        <v>#REF!</v>
      </c>
      <c r="L50" s="411"/>
    </row>
    <row r="51" spans="1:12" ht="33">
      <c r="A51" s="421" t="s">
        <v>80</v>
      </c>
      <c r="B51" s="421" t="s">
        <v>83</v>
      </c>
      <c r="C51" s="421" t="s">
        <v>18</v>
      </c>
      <c r="D51" s="422" t="s">
        <v>12</v>
      </c>
      <c r="E51" s="408">
        <v>216500</v>
      </c>
      <c r="F51" s="399">
        <f>E51+4500</f>
        <v>221000</v>
      </c>
      <c r="G51" s="400">
        <f t="shared" si="0"/>
        <v>2.0785219399538105E-2</v>
      </c>
      <c r="H51" s="401">
        <f>E51+10500</f>
        <v>227000</v>
      </c>
      <c r="I51" s="409">
        <f t="shared" ref="I51:I77" si="7">(H51-E51)/E51</f>
        <v>4.8498845265588918E-2</v>
      </c>
      <c r="J51" s="403"/>
      <c r="K51" s="423" t="e">
        <f>(#REF!-E51)/#REF!</f>
        <v>#REF!</v>
      </c>
      <c r="L51" s="411"/>
    </row>
    <row r="52" spans="1:12">
      <c r="A52" s="424" t="s">
        <v>84</v>
      </c>
      <c r="B52" s="424" t="s">
        <v>85</v>
      </c>
      <c r="C52" s="424" t="s">
        <v>20</v>
      </c>
      <c r="D52" s="425" t="s">
        <v>12</v>
      </c>
      <c r="E52" s="398">
        <v>63500</v>
      </c>
      <c r="F52" s="399">
        <v>64500</v>
      </c>
      <c r="G52" s="400">
        <f t="shared" ref="G52:G77" si="8">(F52-E52)/E52</f>
        <v>1.5748031496062992E-2</v>
      </c>
      <c r="H52" s="401">
        <v>67500</v>
      </c>
      <c r="I52" s="409">
        <f t="shared" si="7"/>
        <v>6.2992125984251968E-2</v>
      </c>
      <c r="J52" s="403"/>
      <c r="K52" s="404" t="e">
        <f>(#REF!-E52)/#REF!</f>
        <v>#REF!</v>
      </c>
      <c r="L52" s="411"/>
    </row>
    <row r="53" spans="1:12">
      <c r="A53" s="424" t="s">
        <v>84</v>
      </c>
      <c r="B53" s="424" t="s">
        <v>86</v>
      </c>
      <c r="C53" s="424" t="s">
        <v>87</v>
      </c>
      <c r="D53" s="425" t="s">
        <v>12</v>
      </c>
      <c r="E53" s="398">
        <v>66270</v>
      </c>
      <c r="F53" s="399">
        <v>68500</v>
      </c>
      <c r="G53" s="400">
        <f t="shared" si="8"/>
        <v>3.3650218801871135E-2</v>
      </c>
      <c r="H53" s="401">
        <v>71000</v>
      </c>
      <c r="I53" s="409">
        <f t="shared" si="7"/>
        <v>7.1374679342085412E-2</v>
      </c>
      <c r="J53" s="403"/>
      <c r="K53" s="404"/>
      <c r="L53" s="411"/>
    </row>
    <row r="54" spans="1:12">
      <c r="A54" s="424" t="s">
        <v>88</v>
      </c>
      <c r="B54" s="424" t="s">
        <v>89</v>
      </c>
      <c r="C54" s="424" t="s">
        <v>20</v>
      </c>
      <c r="D54" s="425" t="s">
        <v>12</v>
      </c>
      <c r="E54" s="398">
        <v>79500</v>
      </c>
      <c r="F54" s="399">
        <v>81000</v>
      </c>
      <c r="G54" s="400">
        <f t="shared" si="8"/>
        <v>1.8867924528301886E-2</v>
      </c>
      <c r="H54" s="401">
        <v>82500</v>
      </c>
      <c r="I54" s="409">
        <f t="shared" si="7"/>
        <v>3.7735849056603772E-2</v>
      </c>
      <c r="J54" s="403"/>
      <c r="K54" s="404" t="e">
        <f t="shared" ref="K54:K77" si="9">(#REF!-E54)/#REF!</f>
        <v>#REF!</v>
      </c>
      <c r="L54" s="411"/>
    </row>
    <row r="55" spans="1:12">
      <c r="A55" s="424" t="s">
        <v>88</v>
      </c>
      <c r="B55" s="424" t="s">
        <v>90</v>
      </c>
      <c r="C55" s="424" t="s">
        <v>14</v>
      </c>
      <c r="D55" s="425" t="s">
        <v>12</v>
      </c>
      <c r="E55" s="398">
        <v>100500</v>
      </c>
      <c r="F55" s="399">
        <v>105000</v>
      </c>
      <c r="G55" s="400">
        <f t="shared" si="8"/>
        <v>4.4776119402985072E-2</v>
      </c>
      <c r="H55" s="401">
        <f>E55+7000</f>
        <v>107500</v>
      </c>
      <c r="I55" s="409">
        <f t="shared" si="7"/>
        <v>6.965174129353234E-2</v>
      </c>
      <c r="J55" s="403"/>
      <c r="K55" s="404" t="e">
        <f t="shared" si="9"/>
        <v>#REF!</v>
      </c>
      <c r="L55" s="411"/>
    </row>
    <row r="56" spans="1:12">
      <c r="A56" s="424" t="s">
        <v>88</v>
      </c>
      <c r="B56" s="424" t="s">
        <v>91</v>
      </c>
      <c r="C56" s="424" t="s">
        <v>18</v>
      </c>
      <c r="D56" s="425" t="s">
        <v>12</v>
      </c>
      <c r="E56" s="398">
        <v>158500</v>
      </c>
      <c r="F56" s="399">
        <f>E56+3000</f>
        <v>161500</v>
      </c>
      <c r="G56" s="400">
        <f t="shared" si="8"/>
        <v>1.8927444794952682E-2</v>
      </c>
      <c r="H56" s="401">
        <f>E56+5000</f>
        <v>163500</v>
      </c>
      <c r="I56" s="409">
        <f t="shared" si="7"/>
        <v>3.1545741324921134E-2</v>
      </c>
      <c r="J56" s="403"/>
      <c r="K56" s="404" t="e">
        <f t="shared" si="9"/>
        <v>#REF!</v>
      </c>
      <c r="L56" s="411"/>
    </row>
    <row r="57" spans="1:12">
      <c r="A57" s="424" t="s">
        <v>92</v>
      </c>
      <c r="B57" s="424" t="s">
        <v>93</v>
      </c>
      <c r="C57" s="424" t="s">
        <v>14</v>
      </c>
      <c r="D57" s="425" t="s">
        <v>12</v>
      </c>
      <c r="E57" s="398">
        <v>120300</v>
      </c>
      <c r="F57" s="399">
        <v>125000</v>
      </c>
      <c r="G57" s="400">
        <f t="shared" si="8"/>
        <v>3.906899418121363E-2</v>
      </c>
      <c r="H57" s="401">
        <f>E57+7000</f>
        <v>127300</v>
      </c>
      <c r="I57" s="409">
        <f t="shared" si="7"/>
        <v>5.8187863674147966E-2</v>
      </c>
      <c r="J57" s="403"/>
      <c r="K57" s="404" t="e">
        <f t="shared" si="9"/>
        <v>#REF!</v>
      </c>
      <c r="L57" s="411"/>
    </row>
    <row r="58" spans="1:12">
      <c r="A58" s="424" t="s">
        <v>92</v>
      </c>
      <c r="B58" s="424" t="s">
        <v>94</v>
      </c>
      <c r="C58" s="424" t="s">
        <v>18</v>
      </c>
      <c r="D58" s="425" t="s">
        <v>12</v>
      </c>
      <c r="E58" s="398">
        <v>190500</v>
      </c>
      <c r="F58" s="399">
        <f>E58+3000</f>
        <v>193500</v>
      </c>
      <c r="G58" s="400">
        <f t="shared" si="8"/>
        <v>1.5748031496062992E-2</v>
      </c>
      <c r="H58" s="401">
        <f>E58+5000</f>
        <v>195500</v>
      </c>
      <c r="I58" s="409">
        <f t="shared" si="7"/>
        <v>2.6246719160104987E-2</v>
      </c>
      <c r="J58" s="403"/>
      <c r="K58" s="404" t="e">
        <f t="shared" si="9"/>
        <v>#REF!</v>
      </c>
      <c r="L58" s="411"/>
    </row>
    <row r="59" spans="1:12">
      <c r="A59" s="424" t="s">
        <v>95</v>
      </c>
      <c r="B59" s="426" t="s">
        <v>96</v>
      </c>
      <c r="C59" s="424" t="s">
        <v>20</v>
      </c>
      <c r="D59" s="425" t="s">
        <v>12</v>
      </c>
      <c r="E59" s="398">
        <v>60000</v>
      </c>
      <c r="F59" s="399">
        <v>62500</v>
      </c>
      <c r="G59" s="400">
        <f t="shared" si="8"/>
        <v>4.1666666666666664E-2</v>
      </c>
      <c r="H59" s="401">
        <v>80000</v>
      </c>
      <c r="I59" s="409">
        <f t="shared" si="7"/>
        <v>0.33333333333333331</v>
      </c>
      <c r="J59" s="403"/>
      <c r="K59" s="404" t="e">
        <f t="shared" si="9"/>
        <v>#REF!</v>
      </c>
      <c r="L59" s="413"/>
    </row>
    <row r="60" spans="1:12">
      <c r="A60" s="424" t="s">
        <v>52</v>
      </c>
      <c r="B60" s="426" t="s">
        <v>97</v>
      </c>
      <c r="C60" s="424" t="s">
        <v>11</v>
      </c>
      <c r="D60" s="424" t="s">
        <v>12</v>
      </c>
      <c r="E60" s="398">
        <v>56298</v>
      </c>
      <c r="F60" s="399">
        <v>66000</v>
      </c>
      <c r="G60" s="400">
        <f t="shared" si="8"/>
        <v>0.17233294255568582</v>
      </c>
      <c r="H60" s="399">
        <v>66500</v>
      </c>
      <c r="I60" s="409">
        <f t="shared" si="7"/>
        <v>0.18121425272656222</v>
      </c>
      <c r="J60" s="403"/>
      <c r="K60" s="427" t="e">
        <f t="shared" si="9"/>
        <v>#REF!</v>
      </c>
      <c r="L60" s="411"/>
    </row>
    <row r="61" spans="1:12">
      <c r="A61" s="424" t="s">
        <v>54</v>
      </c>
      <c r="B61" s="426" t="s">
        <v>98</v>
      </c>
      <c r="C61" s="424" t="s">
        <v>11</v>
      </c>
      <c r="D61" s="424" t="s">
        <v>12</v>
      </c>
      <c r="E61" s="398">
        <v>56298</v>
      </c>
      <c r="F61" s="399">
        <v>66000</v>
      </c>
      <c r="G61" s="400">
        <f t="shared" si="8"/>
        <v>0.17233294255568582</v>
      </c>
      <c r="H61" s="399">
        <v>66500</v>
      </c>
      <c r="I61" s="409">
        <f t="shared" si="7"/>
        <v>0.18121425272656222</v>
      </c>
      <c r="J61" s="403"/>
      <c r="K61" s="427" t="e">
        <f t="shared" si="9"/>
        <v>#REF!</v>
      </c>
      <c r="L61" s="411"/>
    </row>
    <row r="62" spans="1:12">
      <c r="A62" s="424" t="s">
        <v>99</v>
      </c>
      <c r="B62" s="426" t="s">
        <v>100</v>
      </c>
      <c r="C62" s="424" t="s">
        <v>20</v>
      </c>
      <c r="D62" s="425" t="s">
        <v>12</v>
      </c>
      <c r="E62" s="398">
        <v>63500</v>
      </c>
      <c r="F62" s="399">
        <f>E62+2000</f>
        <v>65500</v>
      </c>
      <c r="G62" s="400">
        <f t="shared" si="8"/>
        <v>3.1496062992125984E-2</v>
      </c>
      <c r="H62" s="401">
        <f>E62+3500</f>
        <v>67000</v>
      </c>
      <c r="I62" s="409">
        <f t="shared" si="7"/>
        <v>5.5118110236220472E-2</v>
      </c>
      <c r="J62" s="403"/>
      <c r="K62" s="404" t="e">
        <f t="shared" si="9"/>
        <v>#REF!</v>
      </c>
      <c r="L62" s="413"/>
    </row>
    <row r="63" spans="1:12">
      <c r="A63" s="428" t="s">
        <v>101</v>
      </c>
      <c r="B63" s="428" t="s">
        <v>102</v>
      </c>
      <c r="C63" s="429" t="s">
        <v>20</v>
      </c>
      <c r="D63" s="430" t="s">
        <v>12</v>
      </c>
      <c r="E63" s="398">
        <v>56000</v>
      </c>
      <c r="F63" s="399">
        <f>57500+500</f>
        <v>58000</v>
      </c>
      <c r="G63" s="400">
        <f t="shared" si="8"/>
        <v>3.5714285714285712E-2</v>
      </c>
      <c r="H63" s="401">
        <f>59000+500</f>
        <v>59500</v>
      </c>
      <c r="I63" s="409">
        <f t="shared" si="7"/>
        <v>6.25E-2</v>
      </c>
      <c r="J63" s="403"/>
      <c r="K63" s="431" t="e">
        <f t="shared" si="9"/>
        <v>#REF!</v>
      </c>
      <c r="L63" s="411"/>
    </row>
    <row r="64" spans="1:12">
      <c r="A64" s="428" t="s">
        <v>103</v>
      </c>
      <c r="B64" s="428" t="s">
        <v>104</v>
      </c>
      <c r="C64" s="429" t="s">
        <v>20</v>
      </c>
      <c r="D64" s="430" t="s">
        <v>12</v>
      </c>
      <c r="E64" s="398">
        <v>70000</v>
      </c>
      <c r="F64" s="399">
        <f>72000+500</f>
        <v>72500</v>
      </c>
      <c r="G64" s="400">
        <f t="shared" si="8"/>
        <v>3.5714285714285712E-2</v>
      </c>
      <c r="H64" s="401">
        <f>74000+500</f>
        <v>74500</v>
      </c>
      <c r="I64" s="409">
        <f t="shared" si="7"/>
        <v>6.4285714285714279E-2</v>
      </c>
      <c r="J64" s="403"/>
      <c r="K64" s="431" t="e">
        <f t="shared" si="9"/>
        <v>#REF!</v>
      </c>
      <c r="L64" s="411"/>
    </row>
    <row r="65" spans="1:12">
      <c r="A65" s="428" t="s">
        <v>103</v>
      </c>
      <c r="B65" s="428" t="s">
        <v>105</v>
      </c>
      <c r="C65" s="429" t="s">
        <v>14</v>
      </c>
      <c r="D65" s="430" t="s">
        <v>12</v>
      </c>
      <c r="E65" s="398">
        <v>88500</v>
      </c>
      <c r="F65" s="399">
        <f>E65+2500</f>
        <v>91000</v>
      </c>
      <c r="G65" s="400">
        <f t="shared" si="8"/>
        <v>2.8248587570621469E-2</v>
      </c>
      <c r="H65" s="401">
        <f>E65+5000</f>
        <v>93500</v>
      </c>
      <c r="I65" s="409">
        <f t="shared" si="7"/>
        <v>5.6497175141242938E-2</v>
      </c>
      <c r="J65" s="403"/>
      <c r="K65" s="431" t="e">
        <f t="shared" si="9"/>
        <v>#REF!</v>
      </c>
      <c r="L65" s="432"/>
    </row>
    <row r="66" spans="1:12">
      <c r="A66" s="428" t="s">
        <v>103</v>
      </c>
      <c r="B66" s="428" t="s">
        <v>106</v>
      </c>
      <c r="C66" s="429" t="s">
        <v>18</v>
      </c>
      <c r="D66" s="430" t="s">
        <v>12</v>
      </c>
      <c r="E66" s="398">
        <v>139500</v>
      </c>
      <c r="F66" s="399">
        <f>E66+3000</f>
        <v>142500</v>
      </c>
      <c r="G66" s="400">
        <f t="shared" si="8"/>
        <v>2.1505376344086023E-2</v>
      </c>
      <c r="H66" s="401">
        <f>E66+5000</f>
        <v>144500</v>
      </c>
      <c r="I66" s="409">
        <f t="shared" si="7"/>
        <v>3.5842293906810034E-2</v>
      </c>
      <c r="J66" s="403"/>
      <c r="K66" s="431" t="e">
        <f t="shared" si="9"/>
        <v>#REF!</v>
      </c>
      <c r="L66" s="432"/>
    </row>
    <row r="67" spans="1:12">
      <c r="A67" s="428" t="s">
        <v>107</v>
      </c>
      <c r="B67" s="428" t="s">
        <v>108</v>
      </c>
      <c r="C67" s="429" t="s">
        <v>14</v>
      </c>
      <c r="D67" s="430" t="s">
        <v>12</v>
      </c>
      <c r="E67" s="398">
        <v>105700</v>
      </c>
      <c r="F67" s="399">
        <v>110000</v>
      </c>
      <c r="G67" s="400">
        <f t="shared" si="8"/>
        <v>4.068117313150426E-2</v>
      </c>
      <c r="H67" s="401">
        <f>E67+7000</f>
        <v>112700</v>
      </c>
      <c r="I67" s="409">
        <f t="shared" si="7"/>
        <v>6.6225165562913912E-2</v>
      </c>
      <c r="J67" s="403"/>
      <c r="K67" s="431" t="e">
        <f t="shared" si="9"/>
        <v>#REF!</v>
      </c>
      <c r="L67" s="432"/>
    </row>
    <row r="68" spans="1:12">
      <c r="A68" s="428" t="s">
        <v>107</v>
      </c>
      <c r="B68" s="428" t="s">
        <v>109</v>
      </c>
      <c r="C68" s="429" t="s">
        <v>18</v>
      </c>
      <c r="D68" s="430" t="s">
        <v>12</v>
      </c>
      <c r="E68" s="398">
        <v>167500</v>
      </c>
      <c r="F68" s="399">
        <f>E68+3000</f>
        <v>170500</v>
      </c>
      <c r="G68" s="400">
        <f t="shared" si="8"/>
        <v>1.7910447761194031E-2</v>
      </c>
      <c r="H68" s="401">
        <f>E68+5000</f>
        <v>172500</v>
      </c>
      <c r="I68" s="409">
        <f t="shared" si="7"/>
        <v>2.9850746268656716E-2</v>
      </c>
      <c r="J68" s="403"/>
      <c r="K68" s="431" t="e">
        <f t="shared" si="9"/>
        <v>#REF!</v>
      </c>
      <c r="L68" s="432"/>
    </row>
    <row r="69" spans="1:12">
      <c r="A69" s="433" t="s">
        <v>110</v>
      </c>
      <c r="B69" s="433" t="s">
        <v>111</v>
      </c>
      <c r="C69" s="433" t="s">
        <v>20</v>
      </c>
      <c r="D69" s="434" t="s">
        <v>12</v>
      </c>
      <c r="E69" s="398">
        <v>58000</v>
      </c>
      <c r="F69" s="399">
        <v>59000</v>
      </c>
      <c r="G69" s="400">
        <f t="shared" si="8"/>
        <v>1.7241379310344827E-2</v>
      </c>
      <c r="H69" s="401">
        <v>62500</v>
      </c>
      <c r="I69" s="409">
        <f t="shared" si="7"/>
        <v>7.7586206896551727E-2</v>
      </c>
      <c r="J69" s="403"/>
      <c r="K69" s="427" t="e">
        <f t="shared" si="9"/>
        <v>#REF!</v>
      </c>
      <c r="L69" s="411"/>
    </row>
    <row r="70" spans="1:12">
      <c r="A70" s="433" t="s">
        <v>112</v>
      </c>
      <c r="B70" s="433" t="s">
        <v>113</v>
      </c>
      <c r="C70" s="433" t="s">
        <v>20</v>
      </c>
      <c r="D70" s="434" t="s">
        <v>12</v>
      </c>
      <c r="E70" s="398">
        <v>72500</v>
      </c>
      <c r="F70" s="399">
        <v>74000</v>
      </c>
      <c r="G70" s="400">
        <f t="shared" si="8"/>
        <v>2.0689655172413793E-2</v>
      </c>
      <c r="H70" s="401">
        <v>76500</v>
      </c>
      <c r="I70" s="409">
        <f t="shared" si="7"/>
        <v>5.5172413793103448E-2</v>
      </c>
      <c r="J70" s="403"/>
      <c r="K70" s="427" t="e">
        <f t="shared" si="9"/>
        <v>#REF!</v>
      </c>
      <c r="L70" s="411"/>
    </row>
    <row r="71" spans="1:12">
      <c r="A71" s="433" t="s">
        <v>112</v>
      </c>
      <c r="B71" s="433" t="s">
        <v>114</v>
      </c>
      <c r="C71" s="433" t="s">
        <v>14</v>
      </c>
      <c r="D71" s="434" t="s">
        <v>12</v>
      </c>
      <c r="E71" s="398">
        <v>91500</v>
      </c>
      <c r="F71" s="399">
        <f>E71+2500</f>
        <v>94000</v>
      </c>
      <c r="G71" s="400">
        <f t="shared" si="8"/>
        <v>2.7322404371584699E-2</v>
      </c>
      <c r="H71" s="401">
        <f>E71+4000</f>
        <v>95500</v>
      </c>
      <c r="I71" s="409">
        <f t="shared" si="7"/>
        <v>4.3715846994535519E-2</v>
      </c>
      <c r="J71" s="403"/>
      <c r="K71" s="427" t="e">
        <f t="shared" si="9"/>
        <v>#REF!</v>
      </c>
      <c r="L71" s="411"/>
    </row>
    <row r="72" spans="1:12">
      <c r="A72" s="433" t="s">
        <v>112</v>
      </c>
      <c r="B72" s="433" t="s">
        <v>115</v>
      </c>
      <c r="C72" s="433" t="s">
        <v>18</v>
      </c>
      <c r="D72" s="434" t="s">
        <v>12</v>
      </c>
      <c r="E72" s="398">
        <v>144500</v>
      </c>
      <c r="F72" s="399">
        <f>E72+3000</f>
        <v>147500</v>
      </c>
      <c r="G72" s="400">
        <f t="shared" si="8"/>
        <v>2.0761245674740483E-2</v>
      </c>
      <c r="H72" s="401">
        <f>E72+5000</f>
        <v>149500</v>
      </c>
      <c r="I72" s="409">
        <f t="shared" si="7"/>
        <v>3.4602076124567477E-2</v>
      </c>
      <c r="J72" s="403"/>
      <c r="K72" s="427" t="e">
        <f t="shared" si="9"/>
        <v>#REF!</v>
      </c>
      <c r="L72" s="411"/>
    </row>
    <row r="73" spans="1:12">
      <c r="A73" s="433" t="s">
        <v>116</v>
      </c>
      <c r="B73" s="433" t="s">
        <v>117</v>
      </c>
      <c r="C73" s="433" t="s">
        <v>14</v>
      </c>
      <c r="D73" s="434" t="s">
        <v>12</v>
      </c>
      <c r="E73" s="398">
        <v>109400</v>
      </c>
      <c r="F73" s="399">
        <f>E73+2500</f>
        <v>111900</v>
      </c>
      <c r="G73" s="400">
        <f t="shared" si="8"/>
        <v>2.2851919561243144E-2</v>
      </c>
      <c r="H73" s="401">
        <f>E73+5000</f>
        <v>114400</v>
      </c>
      <c r="I73" s="409">
        <f t="shared" si="7"/>
        <v>4.5703839122486288E-2</v>
      </c>
      <c r="J73" s="403"/>
      <c r="K73" s="427" t="e">
        <f t="shared" si="9"/>
        <v>#REF!</v>
      </c>
      <c r="L73" s="411"/>
    </row>
    <row r="74" spans="1:12">
      <c r="A74" s="433" t="s">
        <v>116</v>
      </c>
      <c r="B74" s="433" t="s">
        <v>118</v>
      </c>
      <c r="C74" s="433" t="s">
        <v>18</v>
      </c>
      <c r="D74" s="434" t="s">
        <v>12</v>
      </c>
      <c r="E74" s="398">
        <v>173000</v>
      </c>
      <c r="F74" s="399">
        <f>E74+3000</f>
        <v>176000</v>
      </c>
      <c r="G74" s="400">
        <f t="shared" si="8"/>
        <v>1.7341040462427744E-2</v>
      </c>
      <c r="H74" s="401">
        <f>E74+5000</f>
        <v>178000</v>
      </c>
      <c r="I74" s="409">
        <f t="shared" si="7"/>
        <v>2.8901734104046242E-2</v>
      </c>
      <c r="J74" s="403"/>
      <c r="K74" s="427" t="e">
        <f t="shared" si="9"/>
        <v>#REF!</v>
      </c>
      <c r="L74" s="411"/>
    </row>
    <row r="75" spans="1:12">
      <c r="A75" s="433" t="s">
        <v>119</v>
      </c>
      <c r="B75" s="433" t="s">
        <v>120</v>
      </c>
      <c r="C75" s="433" t="s">
        <v>20</v>
      </c>
      <c r="D75" s="434" t="s">
        <v>12</v>
      </c>
      <c r="E75" s="398">
        <v>56000</v>
      </c>
      <c r="F75" s="399">
        <v>57000</v>
      </c>
      <c r="G75" s="400">
        <f t="shared" si="8"/>
        <v>1.7857142857142856E-2</v>
      </c>
      <c r="H75" s="401">
        <f>E75+4500</f>
        <v>60500</v>
      </c>
      <c r="I75" s="409">
        <f t="shared" si="7"/>
        <v>8.0357142857142863E-2</v>
      </c>
      <c r="J75" s="403"/>
      <c r="K75" s="427" t="e">
        <f t="shared" si="9"/>
        <v>#REF!</v>
      </c>
      <c r="L75" s="411">
        <v>56500</v>
      </c>
    </row>
    <row r="76" spans="1:12">
      <c r="A76" s="433" t="s">
        <v>121</v>
      </c>
      <c r="B76" s="433" t="s">
        <v>122</v>
      </c>
      <c r="C76" s="433" t="s">
        <v>20</v>
      </c>
      <c r="D76" s="434" t="s">
        <v>12</v>
      </c>
      <c r="E76" s="398">
        <v>70000</v>
      </c>
      <c r="F76" s="399">
        <v>71500</v>
      </c>
      <c r="G76" s="400">
        <f t="shared" si="8"/>
        <v>2.1428571428571429E-2</v>
      </c>
      <c r="H76" s="401">
        <v>73500</v>
      </c>
      <c r="I76" s="409">
        <f t="shared" si="7"/>
        <v>0.05</v>
      </c>
      <c r="J76" s="403"/>
      <c r="K76" s="427" t="e">
        <f t="shared" si="9"/>
        <v>#REF!</v>
      </c>
      <c r="L76" s="420">
        <v>71000</v>
      </c>
    </row>
    <row r="77" spans="1:12">
      <c r="A77" s="435" t="s">
        <v>123</v>
      </c>
      <c r="B77" s="435" t="s">
        <v>124</v>
      </c>
      <c r="C77" s="435" t="s">
        <v>11</v>
      </c>
      <c r="D77" s="434" t="s">
        <v>12</v>
      </c>
      <c r="E77" s="398">
        <v>52459</v>
      </c>
      <c r="F77" s="399">
        <v>63000</v>
      </c>
      <c r="G77" s="400">
        <f t="shared" si="8"/>
        <v>0.20093787529308602</v>
      </c>
      <c r="H77" s="401">
        <v>63500</v>
      </c>
      <c r="I77" s="409">
        <f t="shared" si="7"/>
        <v>0.21046912827160258</v>
      </c>
      <c r="J77" s="403"/>
      <c r="K77" s="427" t="e">
        <f t="shared" si="9"/>
        <v>#REF!</v>
      </c>
      <c r="L77" s="411"/>
    </row>
    <row r="78" spans="1:12">
      <c r="A78" s="435" t="s">
        <v>125</v>
      </c>
      <c r="B78" s="435" t="s">
        <v>124</v>
      </c>
      <c r="C78" s="435" t="s">
        <v>11</v>
      </c>
      <c r="D78" s="434" t="s">
        <v>12</v>
      </c>
      <c r="E78" s="398">
        <v>46000</v>
      </c>
      <c r="F78" s="399"/>
      <c r="G78" s="400"/>
      <c r="H78" s="401"/>
      <c r="I78" s="409"/>
      <c r="J78" s="403"/>
      <c r="K78" s="427"/>
      <c r="L78" s="411"/>
    </row>
    <row r="79" spans="1:12">
      <c r="A79" s="435" t="s">
        <v>54</v>
      </c>
      <c r="B79" s="436" t="s">
        <v>126</v>
      </c>
      <c r="C79" s="435" t="s">
        <v>11</v>
      </c>
      <c r="D79" s="434" t="s">
        <v>12</v>
      </c>
      <c r="E79" s="398">
        <v>52459</v>
      </c>
      <c r="F79" s="399">
        <v>63000</v>
      </c>
      <c r="G79" s="400">
        <f>(F79-E79)/E79</f>
        <v>0.20093787529308602</v>
      </c>
      <c r="H79" s="401">
        <v>63500</v>
      </c>
      <c r="I79" s="409">
        <f>(H79-E79)/E79</f>
        <v>0.21046912827160258</v>
      </c>
      <c r="J79" s="403"/>
      <c r="K79" s="427" t="e">
        <f>(#REF!-E79)/#REF!</f>
        <v>#REF!</v>
      </c>
      <c r="L79" s="411"/>
    </row>
    <row r="80" spans="1:12">
      <c r="A80" s="437" t="s">
        <v>127</v>
      </c>
      <c r="B80" s="438" t="s">
        <v>128</v>
      </c>
      <c r="C80" s="437" t="s">
        <v>20</v>
      </c>
      <c r="D80" s="439" t="s">
        <v>129</v>
      </c>
      <c r="E80" s="440">
        <v>76000</v>
      </c>
      <c r="F80" s="440">
        <v>90000</v>
      </c>
      <c r="G80" s="400">
        <f>(F80-E80)/E80</f>
        <v>0.18421052631578946</v>
      </c>
      <c r="H80" s="440">
        <v>95000</v>
      </c>
      <c r="I80" s="409">
        <f>(H80-E80)/E80</f>
        <v>0.25</v>
      </c>
      <c r="J80" s="403"/>
      <c r="K80" s="441"/>
      <c r="L80" s="411"/>
    </row>
    <row r="81" spans="1:12">
      <c r="A81" s="414" t="s">
        <v>130</v>
      </c>
      <c r="B81" s="415" t="s">
        <v>131</v>
      </c>
      <c r="C81" s="414" t="s">
        <v>20</v>
      </c>
      <c r="D81" s="397" t="s">
        <v>129</v>
      </c>
      <c r="E81" s="398"/>
      <c r="F81" s="399"/>
      <c r="G81" s="400" t="e">
        <f>(F81-E81)/E81</f>
        <v>#DIV/0!</v>
      </c>
      <c r="H81" s="401"/>
      <c r="I81" s="409" t="e">
        <f>(H81-E81)/E81</f>
        <v>#DIV/0!</v>
      </c>
      <c r="J81" s="403"/>
      <c r="K81" s="416"/>
      <c r="L81" s="411"/>
    </row>
    <row r="82" spans="1:12">
      <c r="A82" s="396" t="s">
        <v>132</v>
      </c>
      <c r="B82" s="414" t="s">
        <v>133</v>
      </c>
      <c r="C82" s="396" t="s">
        <v>11</v>
      </c>
      <c r="D82" s="397" t="s">
        <v>129</v>
      </c>
      <c r="E82" s="398">
        <v>46000</v>
      </c>
      <c r="F82" s="399">
        <v>60000</v>
      </c>
      <c r="G82" s="400"/>
      <c r="H82" s="401">
        <v>60000</v>
      </c>
      <c r="I82" s="409"/>
      <c r="J82" s="403"/>
      <c r="K82" s="404"/>
      <c r="L82" s="411"/>
    </row>
    <row r="83" spans="1:12">
      <c r="A83" s="396" t="s">
        <v>134</v>
      </c>
      <c r="B83" s="414" t="s">
        <v>135</v>
      </c>
      <c r="C83" s="414" t="s">
        <v>11</v>
      </c>
      <c r="D83" s="397" t="s">
        <v>129</v>
      </c>
      <c r="E83" s="398">
        <v>110000</v>
      </c>
      <c r="F83" s="399">
        <v>120000</v>
      </c>
      <c r="G83" s="400"/>
      <c r="H83" s="401">
        <v>125000</v>
      </c>
      <c r="I83" s="409"/>
      <c r="J83" s="403"/>
      <c r="K83" s="404"/>
      <c r="L83" s="411"/>
    </row>
    <row r="84" spans="1:12">
      <c r="A84" s="396" t="s">
        <v>136</v>
      </c>
      <c r="B84" s="414" t="s">
        <v>137</v>
      </c>
      <c r="C84" s="414" t="s">
        <v>11</v>
      </c>
      <c r="D84" s="397" t="s">
        <v>129</v>
      </c>
      <c r="E84" s="398">
        <v>110000</v>
      </c>
      <c r="F84" s="399">
        <v>120000</v>
      </c>
      <c r="G84" s="400"/>
      <c r="H84" s="401">
        <v>125000</v>
      </c>
      <c r="I84" s="409"/>
      <c r="J84" s="403"/>
      <c r="K84" s="404"/>
      <c r="L84" s="411"/>
    </row>
    <row r="85" spans="1:12">
      <c r="A85" s="396" t="s">
        <v>138</v>
      </c>
      <c r="B85" s="414" t="s">
        <v>139</v>
      </c>
      <c r="C85" s="414" t="s">
        <v>11</v>
      </c>
      <c r="D85" s="397" t="s">
        <v>129</v>
      </c>
      <c r="E85" s="398">
        <v>110000</v>
      </c>
      <c r="F85" s="399">
        <v>120000</v>
      </c>
      <c r="G85" s="400"/>
      <c r="H85" s="401">
        <v>125000</v>
      </c>
      <c r="I85" s="409"/>
      <c r="J85" s="403"/>
      <c r="K85" s="404"/>
      <c r="L85" s="411"/>
    </row>
    <row r="86" spans="1:12">
      <c r="A86" s="396" t="s">
        <v>140</v>
      </c>
      <c r="B86" s="414" t="s">
        <v>141</v>
      </c>
      <c r="C86" s="396" t="s">
        <v>11</v>
      </c>
      <c r="D86" s="397" t="s">
        <v>129</v>
      </c>
      <c r="E86" s="398">
        <v>34500</v>
      </c>
      <c r="F86" s="399">
        <f>E86+1000</f>
        <v>35500</v>
      </c>
      <c r="G86" s="400">
        <f>(F86-E86)/E86</f>
        <v>2.8985507246376812E-2</v>
      </c>
      <c r="H86" s="401">
        <f>E86+2000</f>
        <v>36500</v>
      </c>
      <c r="I86" s="409">
        <f>(H86-E86)/E86</f>
        <v>5.7971014492753624E-2</v>
      </c>
      <c r="J86" s="403"/>
      <c r="K86" s="404" t="e">
        <f>(#REF!-E86)/#REF!</f>
        <v>#REF!</v>
      </c>
      <c r="L86" s="411"/>
    </row>
    <row r="87" spans="1:12">
      <c r="A87" s="396" t="s">
        <v>142</v>
      </c>
      <c r="B87" s="414" t="s">
        <v>143</v>
      </c>
      <c r="C87" s="414" t="s">
        <v>11</v>
      </c>
      <c r="D87" s="397" t="s">
        <v>12</v>
      </c>
      <c r="E87" s="398">
        <v>43000</v>
      </c>
      <c r="F87" s="399">
        <v>45000</v>
      </c>
      <c r="G87" s="400">
        <f>(F87-E87)/E87</f>
        <v>4.6511627906976744E-2</v>
      </c>
      <c r="H87" s="401">
        <v>46000</v>
      </c>
      <c r="I87" s="409">
        <f>(H87-E87)/E87</f>
        <v>6.9767441860465115E-2</v>
      </c>
      <c r="J87" s="403"/>
      <c r="K87" s="404" t="e">
        <f>(#REF!-E87)/#REF!</f>
        <v>#REF!</v>
      </c>
      <c r="L87" s="411"/>
    </row>
    <row r="88" spans="1:12">
      <c r="A88" s="396" t="s">
        <v>142</v>
      </c>
      <c r="B88" s="414" t="s">
        <v>144</v>
      </c>
      <c r="C88" s="414" t="s">
        <v>14</v>
      </c>
      <c r="D88" s="397" t="s">
        <v>12</v>
      </c>
      <c r="E88" s="398">
        <v>85500</v>
      </c>
      <c r="F88" s="399">
        <v>88000</v>
      </c>
      <c r="G88" s="400">
        <f>(F88-E88)/E88</f>
        <v>2.9239766081871343E-2</v>
      </c>
      <c r="H88" s="401">
        <f>E88+4000</f>
        <v>89500</v>
      </c>
      <c r="I88" s="409">
        <f>(H88-E88)/E88</f>
        <v>4.6783625730994149E-2</v>
      </c>
      <c r="J88" s="403"/>
      <c r="K88" s="404" t="e">
        <f>(#REF!-E88)/#REF!</f>
        <v>#REF!</v>
      </c>
      <c r="L88" s="432"/>
    </row>
    <row r="89" spans="1:12">
      <c r="A89" s="396" t="s">
        <v>145</v>
      </c>
      <c r="B89" s="414" t="s">
        <v>146</v>
      </c>
      <c r="C89" s="414" t="s">
        <v>11</v>
      </c>
      <c r="D89" s="397" t="s">
        <v>12</v>
      </c>
      <c r="E89" s="398">
        <v>49500</v>
      </c>
      <c r="F89" s="399">
        <v>51500</v>
      </c>
      <c r="G89" s="400">
        <f>(F89-E89)/E89</f>
        <v>4.0404040404040407E-2</v>
      </c>
      <c r="H89" s="401">
        <v>54500</v>
      </c>
      <c r="I89" s="409">
        <f>(H89-E89)/E89</f>
        <v>0.10101010101010101</v>
      </c>
      <c r="J89" s="403"/>
      <c r="K89" s="404" t="e">
        <f>(#REF!-E89)/#REF!</f>
        <v>#REF!</v>
      </c>
      <c r="L89" s="411"/>
    </row>
    <row r="90" spans="1:12">
      <c r="A90" s="396" t="s">
        <v>145</v>
      </c>
      <c r="B90" s="414" t="s">
        <v>147</v>
      </c>
      <c r="C90" s="414" t="s">
        <v>14</v>
      </c>
      <c r="D90" s="397" t="s">
        <v>12</v>
      </c>
      <c r="E90" s="398">
        <v>103500</v>
      </c>
      <c r="F90" s="399">
        <v>108000</v>
      </c>
      <c r="G90" s="400">
        <f>(F90-E90)/E90</f>
        <v>4.3478260869565216E-2</v>
      </c>
      <c r="H90" s="401">
        <f>E90+7000</f>
        <v>110500</v>
      </c>
      <c r="I90" s="409">
        <f t="shared" ref="I90:I114" si="10">(H90-E90)/E90</f>
        <v>6.7632850241545889E-2</v>
      </c>
      <c r="J90" s="403"/>
      <c r="K90" s="404" t="e">
        <f>(#REF!-E90)/#REF!</f>
        <v>#REF!</v>
      </c>
      <c r="L90" s="411"/>
    </row>
    <row r="91" spans="1:12">
      <c r="A91" s="442" t="s">
        <v>148</v>
      </c>
      <c r="B91" s="443" t="s">
        <v>149</v>
      </c>
      <c r="C91" s="442" t="s">
        <v>150</v>
      </c>
      <c r="D91" s="444" t="s">
        <v>12</v>
      </c>
      <c r="E91" s="398">
        <v>5700</v>
      </c>
      <c r="F91" s="399">
        <v>5400</v>
      </c>
      <c r="G91" s="400">
        <f t="shared" ref="G91:G115" si="11">(F91-E91)/E91</f>
        <v>-5.2631578947368418E-2</v>
      </c>
      <c r="H91" s="401">
        <v>5500</v>
      </c>
      <c r="I91" s="409">
        <f t="shared" si="10"/>
        <v>-3.5087719298245612E-2</v>
      </c>
      <c r="J91" s="413"/>
      <c r="K91" s="416">
        <f>(H91-E91)/H91</f>
        <v>-3.6363636363636362E-2</v>
      </c>
      <c r="L91" s="405"/>
    </row>
    <row r="92" spans="1:12">
      <c r="A92" s="442" t="s">
        <v>148</v>
      </c>
      <c r="B92" s="443" t="s">
        <v>151</v>
      </c>
      <c r="C92" s="442" t="s">
        <v>152</v>
      </c>
      <c r="D92" s="444" t="s">
        <v>12</v>
      </c>
      <c r="E92" s="398">
        <v>7200</v>
      </c>
      <c r="F92" s="399">
        <v>7000</v>
      </c>
      <c r="G92" s="400">
        <f t="shared" si="11"/>
        <v>-2.7777777777777776E-2</v>
      </c>
      <c r="H92" s="401">
        <v>7200</v>
      </c>
      <c r="I92" s="409">
        <f t="shared" si="10"/>
        <v>0</v>
      </c>
      <c r="J92" s="413"/>
      <c r="K92" s="416">
        <f t="shared" ref="K92:K101" si="12">(H92-E92)/H92</f>
        <v>0</v>
      </c>
      <c r="L92" s="405"/>
    </row>
    <row r="93" spans="1:12">
      <c r="A93" s="442" t="s">
        <v>148</v>
      </c>
      <c r="B93" s="443" t="s">
        <v>153</v>
      </c>
      <c r="C93" s="442" t="s">
        <v>154</v>
      </c>
      <c r="D93" s="444" t="s">
        <v>12</v>
      </c>
      <c r="E93" s="398">
        <v>12600</v>
      </c>
      <c r="F93" s="399">
        <f>E93+1100</f>
        <v>13700</v>
      </c>
      <c r="G93" s="400">
        <f t="shared" si="11"/>
        <v>8.7301587301587297E-2</v>
      </c>
      <c r="H93" s="401">
        <f>E93+1300</f>
        <v>13900</v>
      </c>
      <c r="I93" s="409">
        <f t="shared" si="10"/>
        <v>0.10317460317460317</v>
      </c>
      <c r="J93" s="413"/>
      <c r="K93" s="416"/>
      <c r="L93" s="405"/>
    </row>
    <row r="94" spans="1:12">
      <c r="A94" s="442" t="s">
        <v>148</v>
      </c>
      <c r="B94" s="443" t="s">
        <v>155</v>
      </c>
      <c r="C94" s="442" t="s">
        <v>156</v>
      </c>
      <c r="D94" s="444" t="s">
        <v>12</v>
      </c>
      <c r="E94" s="398">
        <v>13400</v>
      </c>
      <c r="F94" s="399">
        <v>21200</v>
      </c>
      <c r="G94" s="400">
        <f t="shared" si="11"/>
        <v>0.58208955223880599</v>
      </c>
      <c r="H94" s="401">
        <v>21400</v>
      </c>
      <c r="I94" s="409">
        <f t="shared" si="10"/>
        <v>0.59701492537313428</v>
      </c>
      <c r="J94" s="413"/>
      <c r="K94" s="416"/>
      <c r="L94" s="405"/>
    </row>
    <row r="95" spans="1:12">
      <c r="A95" s="442" t="s">
        <v>148</v>
      </c>
      <c r="B95" s="443" t="s">
        <v>157</v>
      </c>
      <c r="C95" s="442" t="s">
        <v>158</v>
      </c>
      <c r="D95" s="444" t="s">
        <v>12</v>
      </c>
      <c r="E95" s="398">
        <v>8800</v>
      </c>
      <c r="F95" s="399">
        <v>9700</v>
      </c>
      <c r="G95" s="400">
        <f t="shared" si="11"/>
        <v>0.10227272727272728</v>
      </c>
      <c r="H95" s="401"/>
      <c r="I95" s="409">
        <f t="shared" si="10"/>
        <v>-1</v>
      </c>
      <c r="J95" s="413"/>
      <c r="K95" s="416" t="e">
        <f t="shared" si="12"/>
        <v>#DIV/0!</v>
      </c>
      <c r="L95" s="405"/>
    </row>
    <row r="96" spans="1:12">
      <c r="A96" s="442" t="s">
        <v>148</v>
      </c>
      <c r="B96" s="443" t="s">
        <v>159</v>
      </c>
      <c r="C96" s="442" t="s">
        <v>160</v>
      </c>
      <c r="D96" s="444" t="s">
        <v>12</v>
      </c>
      <c r="E96" s="398">
        <v>12500</v>
      </c>
      <c r="F96" s="399">
        <v>13000</v>
      </c>
      <c r="G96" s="400">
        <f t="shared" si="11"/>
        <v>0.04</v>
      </c>
      <c r="H96" s="401"/>
      <c r="I96" s="409">
        <f t="shared" si="10"/>
        <v>-1</v>
      </c>
      <c r="J96" s="413"/>
      <c r="K96" s="416" t="e">
        <f t="shared" si="12"/>
        <v>#DIV/0!</v>
      </c>
      <c r="L96" s="405"/>
    </row>
    <row r="97" spans="1:12">
      <c r="A97" s="442" t="s">
        <v>148</v>
      </c>
      <c r="B97" s="443" t="s">
        <v>161</v>
      </c>
      <c r="C97" s="442" t="s">
        <v>162</v>
      </c>
      <c r="D97" s="444" t="s">
        <v>12</v>
      </c>
      <c r="E97" s="398"/>
      <c r="F97" s="399">
        <v>17800</v>
      </c>
      <c r="G97" s="400" t="e">
        <f t="shared" si="11"/>
        <v>#DIV/0!</v>
      </c>
      <c r="H97" s="401"/>
      <c r="I97" s="409" t="e">
        <f t="shared" si="10"/>
        <v>#DIV/0!</v>
      </c>
      <c r="J97" s="413"/>
      <c r="K97" s="416" t="e">
        <f t="shared" si="12"/>
        <v>#DIV/0!</v>
      </c>
      <c r="L97" s="405"/>
    </row>
    <row r="98" spans="1:12">
      <c r="A98" s="442" t="s">
        <v>148</v>
      </c>
      <c r="B98" s="443" t="s">
        <v>163</v>
      </c>
      <c r="C98" s="442" t="s">
        <v>164</v>
      </c>
      <c r="D98" s="444" t="s">
        <v>12</v>
      </c>
      <c r="E98" s="398">
        <v>11200</v>
      </c>
      <c r="F98" s="399">
        <v>10000</v>
      </c>
      <c r="G98" s="400">
        <f t="shared" si="11"/>
        <v>-0.10714285714285714</v>
      </c>
      <c r="H98" s="401"/>
      <c r="I98" s="409">
        <f t="shared" si="10"/>
        <v>-1</v>
      </c>
      <c r="J98" s="413"/>
      <c r="K98" s="416" t="e">
        <f t="shared" si="12"/>
        <v>#DIV/0!</v>
      </c>
      <c r="L98" s="405"/>
    </row>
    <row r="99" spans="1:12">
      <c r="A99" s="442" t="s">
        <v>148</v>
      </c>
      <c r="B99" s="443" t="s">
        <v>165</v>
      </c>
      <c r="C99" s="442" t="s">
        <v>166</v>
      </c>
      <c r="D99" s="444" t="s">
        <v>12</v>
      </c>
      <c r="E99" s="398"/>
      <c r="F99" s="399">
        <v>13000</v>
      </c>
      <c r="G99" s="400" t="e">
        <f t="shared" si="11"/>
        <v>#DIV/0!</v>
      </c>
      <c r="H99" s="401"/>
      <c r="I99" s="409" t="e">
        <f t="shared" si="10"/>
        <v>#DIV/0!</v>
      </c>
      <c r="J99" s="413"/>
      <c r="K99" s="416" t="e">
        <f t="shared" si="12"/>
        <v>#DIV/0!</v>
      </c>
      <c r="L99" s="405"/>
    </row>
    <row r="100" spans="1:12">
      <c r="A100" s="445" t="s">
        <v>167</v>
      </c>
      <c r="B100" s="446" t="s">
        <v>149</v>
      </c>
      <c r="C100" s="445" t="s">
        <v>150</v>
      </c>
      <c r="D100" s="447" t="s">
        <v>12</v>
      </c>
      <c r="E100" s="408">
        <v>5700</v>
      </c>
      <c r="F100" s="448">
        <v>5400</v>
      </c>
      <c r="G100" s="400">
        <f t="shared" si="11"/>
        <v>-5.2631578947368418E-2</v>
      </c>
      <c r="H100" s="449">
        <v>6400</v>
      </c>
      <c r="I100" s="409">
        <f t="shared" si="10"/>
        <v>0.12280701754385964</v>
      </c>
      <c r="J100" s="413"/>
      <c r="K100" s="416">
        <f t="shared" si="12"/>
        <v>0.109375</v>
      </c>
      <c r="L100" s="405"/>
    </row>
    <row r="101" spans="1:12">
      <c r="A101" s="445" t="s">
        <v>167</v>
      </c>
      <c r="B101" s="446" t="s">
        <v>151</v>
      </c>
      <c r="C101" s="445" t="s">
        <v>152</v>
      </c>
      <c r="D101" s="447" t="s">
        <v>12</v>
      </c>
      <c r="E101" s="408">
        <v>7000</v>
      </c>
      <c r="F101" s="448">
        <v>7000</v>
      </c>
      <c r="G101" s="400">
        <f t="shared" si="11"/>
        <v>0</v>
      </c>
      <c r="H101" s="449">
        <v>8000</v>
      </c>
      <c r="I101" s="409">
        <f t="shared" si="10"/>
        <v>0.14285714285714285</v>
      </c>
      <c r="J101" s="413"/>
      <c r="K101" s="416">
        <f t="shared" si="12"/>
        <v>0.125</v>
      </c>
      <c r="L101" s="405"/>
    </row>
    <row r="102" spans="1:12">
      <c r="A102" s="445" t="s">
        <v>167</v>
      </c>
      <c r="B102" s="446" t="s">
        <v>153</v>
      </c>
      <c r="C102" s="445" t="s">
        <v>154</v>
      </c>
      <c r="D102" s="447" t="s">
        <v>12</v>
      </c>
      <c r="E102" s="398">
        <v>12600</v>
      </c>
      <c r="F102" s="399">
        <v>13700</v>
      </c>
      <c r="G102" s="400">
        <f t="shared" si="11"/>
        <v>8.7301587301587297E-2</v>
      </c>
      <c r="H102" s="401">
        <v>13900</v>
      </c>
      <c r="I102" s="409">
        <f t="shared" si="10"/>
        <v>0.10317460317460317</v>
      </c>
      <c r="J102" s="413"/>
      <c r="K102" s="416"/>
      <c r="L102" s="405"/>
    </row>
    <row r="103" spans="1:12">
      <c r="A103" s="445" t="s">
        <v>167</v>
      </c>
      <c r="B103" s="446" t="s">
        <v>157</v>
      </c>
      <c r="C103" s="445" t="s">
        <v>158</v>
      </c>
      <c r="D103" s="447" t="s">
        <v>12</v>
      </c>
      <c r="E103" s="408">
        <v>9600</v>
      </c>
      <c r="F103" s="448">
        <v>9700</v>
      </c>
      <c r="G103" s="400">
        <f t="shared" si="11"/>
        <v>1.0416666666666666E-2</v>
      </c>
      <c r="H103" s="449">
        <v>10800</v>
      </c>
      <c r="I103" s="409">
        <f t="shared" si="10"/>
        <v>0.125</v>
      </c>
      <c r="J103" s="413"/>
      <c r="K103" s="416">
        <f t="shared" ref="K103:K109" si="13">(H103-E103)/H103</f>
        <v>0.1111111111111111</v>
      </c>
      <c r="L103" s="405"/>
    </row>
    <row r="104" spans="1:12">
      <c r="A104" s="445" t="s">
        <v>167</v>
      </c>
      <c r="B104" s="446" t="s">
        <v>159</v>
      </c>
      <c r="C104" s="445" t="s">
        <v>160</v>
      </c>
      <c r="D104" s="447" t="s">
        <v>12</v>
      </c>
      <c r="E104" s="408">
        <v>13300</v>
      </c>
      <c r="F104" s="448">
        <v>13000</v>
      </c>
      <c r="G104" s="400">
        <f t="shared" si="11"/>
        <v>-2.2556390977443608E-2</v>
      </c>
      <c r="H104" s="449">
        <v>15500</v>
      </c>
      <c r="I104" s="409">
        <f t="shared" si="10"/>
        <v>0.16541353383458646</v>
      </c>
      <c r="J104" s="413"/>
      <c r="K104" s="416">
        <f t="shared" si="13"/>
        <v>0.14193548387096774</v>
      </c>
      <c r="L104" s="405"/>
    </row>
    <row r="105" spans="1:12">
      <c r="A105" s="445" t="s">
        <v>167</v>
      </c>
      <c r="B105" s="446" t="s">
        <v>161</v>
      </c>
      <c r="C105" s="445" t="s">
        <v>162</v>
      </c>
      <c r="D105" s="447" t="s">
        <v>12</v>
      </c>
      <c r="E105" s="408">
        <v>17300</v>
      </c>
      <c r="F105" s="448">
        <v>19000</v>
      </c>
      <c r="G105" s="400">
        <f t="shared" si="11"/>
        <v>9.8265895953757232E-2</v>
      </c>
      <c r="H105" s="449">
        <v>20000</v>
      </c>
      <c r="I105" s="409">
        <f t="shared" si="10"/>
        <v>0.15606936416184972</v>
      </c>
      <c r="J105" s="413"/>
      <c r="K105" s="416">
        <f t="shared" si="13"/>
        <v>0.13500000000000001</v>
      </c>
      <c r="L105" s="405"/>
    </row>
    <row r="106" spans="1:12">
      <c r="A106" s="445" t="s">
        <v>167</v>
      </c>
      <c r="B106" s="446" t="s">
        <v>168</v>
      </c>
      <c r="C106" s="445" t="s">
        <v>164</v>
      </c>
      <c r="D106" s="447" t="s">
        <v>12</v>
      </c>
      <c r="E106" s="408">
        <v>10500</v>
      </c>
      <c r="F106" s="448">
        <v>10000</v>
      </c>
      <c r="G106" s="400">
        <f t="shared" si="11"/>
        <v>-4.7619047619047616E-2</v>
      </c>
      <c r="H106" s="449">
        <v>12000</v>
      </c>
      <c r="I106" s="409">
        <f t="shared" si="10"/>
        <v>0.14285714285714285</v>
      </c>
      <c r="J106" s="413"/>
      <c r="K106" s="416">
        <f t="shared" si="13"/>
        <v>0.125</v>
      </c>
      <c r="L106" s="405"/>
    </row>
    <row r="107" spans="1:12">
      <c r="A107" s="445" t="s">
        <v>167</v>
      </c>
      <c r="B107" s="446" t="s">
        <v>165</v>
      </c>
      <c r="C107" s="445" t="s">
        <v>166</v>
      </c>
      <c r="D107" s="447" t="s">
        <v>12</v>
      </c>
      <c r="E107" s="408">
        <v>12800</v>
      </c>
      <c r="F107" s="448">
        <v>13000</v>
      </c>
      <c r="G107" s="400">
        <f t="shared" si="11"/>
        <v>1.5625E-2</v>
      </c>
      <c r="H107" s="449">
        <v>15000</v>
      </c>
      <c r="I107" s="409">
        <f t="shared" si="10"/>
        <v>0.171875</v>
      </c>
      <c r="J107" s="413"/>
      <c r="K107" s="416">
        <f t="shared" si="13"/>
        <v>0.14666666666666667</v>
      </c>
      <c r="L107" s="405"/>
    </row>
    <row r="108" spans="1:12" s="384" customFormat="1">
      <c r="A108" s="450" t="s">
        <v>169</v>
      </c>
      <c r="B108" s="451" t="s">
        <v>149</v>
      </c>
      <c r="C108" s="450" t="s">
        <v>150</v>
      </c>
      <c r="D108" s="452" t="s">
        <v>12</v>
      </c>
      <c r="E108" s="453">
        <v>5000</v>
      </c>
      <c r="F108" s="453">
        <v>5200</v>
      </c>
      <c r="G108" s="400">
        <f t="shared" si="11"/>
        <v>0.04</v>
      </c>
      <c r="H108" s="453">
        <v>5500</v>
      </c>
      <c r="I108" s="409">
        <f t="shared" si="10"/>
        <v>0.1</v>
      </c>
      <c r="J108" s="454"/>
      <c r="K108" s="455">
        <f t="shared" si="13"/>
        <v>9.0909090909090912E-2</v>
      </c>
      <c r="L108" s="456"/>
    </row>
    <row r="109" spans="1:12" s="384" customFormat="1">
      <c r="A109" s="450" t="s">
        <v>169</v>
      </c>
      <c r="B109" s="451" t="s">
        <v>151</v>
      </c>
      <c r="C109" s="450" t="s">
        <v>152</v>
      </c>
      <c r="D109" s="452" t="s">
        <v>12</v>
      </c>
      <c r="E109" s="453">
        <v>6700</v>
      </c>
      <c r="F109" s="453">
        <v>6800</v>
      </c>
      <c r="G109" s="400">
        <f t="shared" si="11"/>
        <v>1.4925373134328358E-2</v>
      </c>
      <c r="H109" s="453"/>
      <c r="I109" s="409">
        <f t="shared" si="10"/>
        <v>-1</v>
      </c>
      <c r="J109" s="454"/>
      <c r="K109" s="455" t="e">
        <f t="shared" si="13"/>
        <v>#DIV/0!</v>
      </c>
      <c r="L109" s="456"/>
    </row>
    <row r="110" spans="1:12" s="384" customFormat="1">
      <c r="A110" s="450" t="s">
        <v>169</v>
      </c>
      <c r="B110" s="451" t="s">
        <v>153</v>
      </c>
      <c r="C110" s="450" t="s">
        <v>154</v>
      </c>
      <c r="D110" s="452" t="s">
        <v>12</v>
      </c>
      <c r="E110" s="457"/>
      <c r="F110" s="457"/>
      <c r="G110" s="400" t="e">
        <f t="shared" si="11"/>
        <v>#DIV/0!</v>
      </c>
      <c r="H110" s="457"/>
      <c r="I110" s="409" t="e">
        <f t="shared" si="10"/>
        <v>#DIV/0!</v>
      </c>
      <c r="J110" s="454"/>
      <c r="K110" s="455"/>
      <c r="L110" s="456"/>
    </row>
    <row r="111" spans="1:12" s="384" customFormat="1">
      <c r="A111" s="450" t="s">
        <v>169</v>
      </c>
      <c r="B111" s="451" t="s">
        <v>157</v>
      </c>
      <c r="C111" s="450" t="s">
        <v>158</v>
      </c>
      <c r="D111" s="452" t="s">
        <v>12</v>
      </c>
      <c r="E111" s="457"/>
      <c r="F111" s="453">
        <v>9500</v>
      </c>
      <c r="G111" s="400" t="e">
        <f t="shared" si="11"/>
        <v>#DIV/0!</v>
      </c>
      <c r="H111" s="453"/>
      <c r="I111" s="409" t="e">
        <f t="shared" si="10"/>
        <v>#DIV/0!</v>
      </c>
      <c r="J111" s="454"/>
      <c r="K111" s="455" t="e">
        <f>(H111-E111)/H111</f>
        <v>#DIV/0!</v>
      </c>
      <c r="L111" s="456"/>
    </row>
    <row r="112" spans="1:12" s="384" customFormat="1">
      <c r="A112" s="450" t="s">
        <v>169</v>
      </c>
      <c r="B112" s="451" t="s">
        <v>159</v>
      </c>
      <c r="C112" s="450" t="s">
        <v>160</v>
      </c>
      <c r="D112" s="452" t="s">
        <v>12</v>
      </c>
      <c r="E112" s="457"/>
      <c r="F112" s="453">
        <v>13000</v>
      </c>
      <c r="G112" s="400" t="e">
        <f t="shared" si="11"/>
        <v>#DIV/0!</v>
      </c>
      <c r="H112" s="453"/>
      <c r="I112" s="409" t="e">
        <f t="shared" si="10"/>
        <v>#DIV/0!</v>
      </c>
      <c r="J112" s="454"/>
      <c r="K112" s="455" t="e">
        <f>(H112-E112)/H112</f>
        <v>#DIV/0!</v>
      </c>
      <c r="L112" s="456"/>
    </row>
    <row r="113" spans="1:12" s="384" customFormat="1">
      <c r="A113" s="450" t="s">
        <v>169</v>
      </c>
      <c r="B113" s="451" t="s">
        <v>161</v>
      </c>
      <c r="C113" s="450" t="s">
        <v>162</v>
      </c>
      <c r="D113" s="452" t="s">
        <v>12</v>
      </c>
      <c r="E113" s="457"/>
      <c r="F113" s="453">
        <v>17000</v>
      </c>
      <c r="G113" s="400" t="e">
        <f t="shared" si="11"/>
        <v>#DIV/0!</v>
      </c>
      <c r="H113" s="453"/>
      <c r="I113" s="409" t="e">
        <f t="shared" si="10"/>
        <v>#DIV/0!</v>
      </c>
      <c r="J113" s="454"/>
      <c r="K113" s="455" t="e">
        <f>(H113-E113)/H113</f>
        <v>#DIV/0!</v>
      </c>
      <c r="L113" s="456"/>
    </row>
    <row r="114" spans="1:12" s="384" customFormat="1">
      <c r="A114" s="450" t="s">
        <v>169</v>
      </c>
      <c r="B114" s="451" t="s">
        <v>163</v>
      </c>
      <c r="C114" s="450" t="s">
        <v>164</v>
      </c>
      <c r="D114" s="452" t="s">
        <v>12</v>
      </c>
      <c r="E114" s="453">
        <v>9400</v>
      </c>
      <c r="F114" s="453">
        <v>10000</v>
      </c>
      <c r="G114" s="400">
        <f t="shared" si="11"/>
        <v>6.3829787234042548E-2</v>
      </c>
      <c r="H114" s="457"/>
      <c r="I114" s="409">
        <f t="shared" si="10"/>
        <v>-1</v>
      </c>
      <c r="J114" s="454"/>
      <c r="K114" s="455"/>
      <c r="L114" s="456"/>
    </row>
    <row r="115" spans="1:12" s="384" customFormat="1">
      <c r="A115" s="450" t="s">
        <v>169</v>
      </c>
      <c r="B115" s="451" t="s">
        <v>165</v>
      </c>
      <c r="C115" s="450" t="s">
        <v>166</v>
      </c>
      <c r="D115" s="452" t="s">
        <v>12</v>
      </c>
      <c r="E115" s="457"/>
      <c r="F115" s="453">
        <v>13000</v>
      </c>
      <c r="G115" s="400" t="e">
        <f t="shared" si="11"/>
        <v>#DIV/0!</v>
      </c>
      <c r="H115" s="453"/>
      <c r="I115" s="458">
        <f>(F115-E115)/F115</f>
        <v>1</v>
      </c>
      <c r="J115" s="454"/>
      <c r="K115" s="455" t="e">
        <f>(H115-E115)/H115</f>
        <v>#DIV/0!</v>
      </c>
      <c r="L115" s="456"/>
    </row>
    <row r="116" spans="1:12">
      <c r="A116" s="414" t="s">
        <v>170</v>
      </c>
      <c r="B116" s="459" t="s">
        <v>171</v>
      </c>
      <c r="C116" s="414" t="s">
        <v>172</v>
      </c>
      <c r="D116" s="460" t="s">
        <v>173</v>
      </c>
      <c r="E116" s="398">
        <v>110000</v>
      </c>
      <c r="F116" s="461">
        <v>115000</v>
      </c>
      <c r="G116" s="461"/>
      <c r="H116" s="461">
        <v>117000</v>
      </c>
      <c r="I116" s="462">
        <f t="shared" ref="I116:I121" si="14">(F116-E116)/F116</f>
        <v>4.3478260869565216E-2</v>
      </c>
      <c r="J116" s="413"/>
      <c r="K116" s="404">
        <f t="shared" ref="K116:K121" si="15">(H116-E116)/H116</f>
        <v>5.9829059829059832E-2</v>
      </c>
      <c r="L116" s="405"/>
    </row>
    <row r="117" spans="1:12">
      <c r="A117" s="414" t="s">
        <v>170</v>
      </c>
      <c r="B117" s="459" t="s">
        <v>174</v>
      </c>
      <c r="C117" s="414" t="s">
        <v>172</v>
      </c>
      <c r="D117" s="460" t="s">
        <v>173</v>
      </c>
      <c r="E117" s="398">
        <v>120000</v>
      </c>
      <c r="F117" s="461">
        <v>130000</v>
      </c>
      <c r="G117" s="461"/>
      <c r="H117" s="461">
        <v>132000</v>
      </c>
      <c r="I117" s="462">
        <f t="shared" si="14"/>
        <v>7.6923076923076927E-2</v>
      </c>
      <c r="J117" s="413"/>
      <c r="K117" s="404">
        <f t="shared" si="15"/>
        <v>9.0909090909090912E-2</v>
      </c>
      <c r="L117" s="405"/>
    </row>
    <row r="118" spans="1:12">
      <c r="A118" s="414" t="s">
        <v>175</v>
      </c>
      <c r="B118" s="459" t="s">
        <v>176</v>
      </c>
      <c r="C118" s="414" t="s">
        <v>177</v>
      </c>
      <c r="D118" s="460" t="s">
        <v>173</v>
      </c>
      <c r="E118" s="398">
        <v>48200</v>
      </c>
      <c r="F118" s="461">
        <v>50000</v>
      </c>
      <c r="G118" s="461"/>
      <c r="H118" s="461">
        <v>51000</v>
      </c>
      <c r="I118" s="462">
        <f t="shared" si="14"/>
        <v>3.5999999999999997E-2</v>
      </c>
      <c r="J118" s="413"/>
      <c r="K118" s="404">
        <f t="shared" si="15"/>
        <v>5.4901960784313725E-2</v>
      </c>
      <c r="L118" s="405"/>
    </row>
    <row r="119" spans="1:12">
      <c r="A119" s="414" t="s">
        <v>175</v>
      </c>
      <c r="B119" s="459" t="s">
        <v>176</v>
      </c>
      <c r="C119" s="414" t="s">
        <v>178</v>
      </c>
      <c r="D119" s="460" t="s">
        <v>173</v>
      </c>
      <c r="E119" s="398">
        <v>57200</v>
      </c>
      <c r="F119" s="461">
        <v>59000</v>
      </c>
      <c r="G119" s="461"/>
      <c r="H119" s="461">
        <v>60000</v>
      </c>
      <c r="I119" s="462">
        <f t="shared" si="14"/>
        <v>3.0508474576271188E-2</v>
      </c>
      <c r="J119" s="413"/>
      <c r="K119" s="404">
        <f t="shared" si="15"/>
        <v>4.6666666666666669E-2</v>
      </c>
      <c r="L119" s="405"/>
    </row>
    <row r="120" spans="1:12" ht="66">
      <c r="A120" s="414" t="s">
        <v>179</v>
      </c>
      <c r="B120" s="396" t="s">
        <v>180</v>
      </c>
      <c r="C120" s="414" t="s">
        <v>177</v>
      </c>
      <c r="D120" s="460" t="s">
        <v>181</v>
      </c>
      <c r="E120" s="398">
        <v>71200</v>
      </c>
      <c r="F120" s="461">
        <v>73000</v>
      </c>
      <c r="G120" s="461"/>
      <c r="H120" s="461">
        <v>74000</v>
      </c>
      <c r="I120" s="462">
        <f t="shared" si="14"/>
        <v>2.4657534246575342E-2</v>
      </c>
      <c r="J120" s="413"/>
      <c r="K120" s="404">
        <f t="shared" si="15"/>
        <v>3.783783783783784E-2</v>
      </c>
      <c r="L120" s="405"/>
    </row>
    <row r="121" spans="1:12" ht="66">
      <c r="A121" s="414" t="s">
        <v>179</v>
      </c>
      <c r="B121" s="396" t="s">
        <v>180</v>
      </c>
      <c r="C121" s="414" t="s">
        <v>178</v>
      </c>
      <c r="D121" s="460" t="s">
        <v>181</v>
      </c>
      <c r="E121" s="398">
        <v>82000</v>
      </c>
      <c r="F121" s="461">
        <v>84000</v>
      </c>
      <c r="G121" s="461"/>
      <c r="H121" s="461">
        <v>85000</v>
      </c>
      <c r="I121" s="462">
        <f t="shared" si="14"/>
        <v>2.3809523809523808E-2</v>
      </c>
      <c r="J121" s="413"/>
      <c r="K121" s="404">
        <f t="shared" si="15"/>
        <v>3.5294117647058823E-2</v>
      </c>
      <c r="L121" s="405"/>
    </row>
    <row r="122" spans="1:12">
      <c r="A122" s="414" t="s">
        <v>182</v>
      </c>
      <c r="B122" s="415" t="s">
        <v>183</v>
      </c>
      <c r="C122" s="414"/>
      <c r="D122" s="460"/>
      <c r="E122" s="398">
        <v>14000</v>
      </c>
      <c r="F122" s="461">
        <v>11000</v>
      </c>
      <c r="G122" s="461"/>
      <c r="H122" s="461"/>
      <c r="I122" s="462"/>
      <c r="J122" s="413"/>
      <c r="K122" s="404"/>
      <c r="L122" s="405"/>
    </row>
    <row r="123" spans="1:12">
      <c r="A123" s="414" t="s">
        <v>184</v>
      </c>
      <c r="B123" s="415" t="s">
        <v>185</v>
      </c>
      <c r="C123" s="414"/>
      <c r="D123" s="460"/>
      <c r="E123" s="398">
        <v>14000</v>
      </c>
      <c r="F123" s="461">
        <v>16500</v>
      </c>
      <c r="G123" s="461"/>
      <c r="H123" s="461">
        <v>17000</v>
      </c>
      <c r="I123" s="462"/>
      <c r="J123" s="413"/>
      <c r="K123" s="404"/>
      <c r="L123" s="405"/>
    </row>
    <row r="124" spans="1:12">
      <c r="A124" s="414" t="s">
        <v>186</v>
      </c>
      <c r="B124" s="415" t="s">
        <v>187</v>
      </c>
      <c r="C124" s="414"/>
      <c r="D124" s="460"/>
      <c r="E124" s="398">
        <v>9000</v>
      </c>
      <c r="F124" s="461">
        <v>11000</v>
      </c>
      <c r="G124" s="461"/>
      <c r="H124" s="461"/>
      <c r="I124" s="462"/>
      <c r="J124" s="413"/>
      <c r="K124" s="404"/>
      <c r="L124" s="405"/>
    </row>
    <row r="125" spans="1:12">
      <c r="A125" s="414" t="s">
        <v>188</v>
      </c>
      <c r="B125" s="415" t="s">
        <v>189</v>
      </c>
      <c r="C125" s="414"/>
      <c r="D125" s="460"/>
      <c r="E125" s="398">
        <v>13600</v>
      </c>
      <c r="F125" s="461">
        <v>14300</v>
      </c>
      <c r="G125" s="461"/>
      <c r="H125" s="461"/>
      <c r="I125" s="462"/>
      <c r="J125" s="413"/>
      <c r="K125" s="404"/>
      <c r="L125" s="413"/>
    </row>
    <row r="126" spans="1:12">
      <c r="A126" s="414" t="s">
        <v>190</v>
      </c>
      <c r="B126" s="415" t="s">
        <v>191</v>
      </c>
      <c r="C126" s="414" t="s">
        <v>192</v>
      </c>
      <c r="D126" s="460" t="s">
        <v>193</v>
      </c>
      <c r="E126" s="398">
        <v>7500</v>
      </c>
      <c r="F126" s="461">
        <v>9000</v>
      </c>
      <c r="G126" s="461"/>
      <c r="H126" s="461">
        <v>10000</v>
      </c>
      <c r="I126" s="462" t="e">
        <f>(#REF!-E126)/#REF!</f>
        <v>#REF!</v>
      </c>
      <c r="J126" s="413"/>
      <c r="K126" s="404">
        <f t="shared" ref="K126:K152" si="16">(H126-E126)/H126</f>
        <v>0.25</v>
      </c>
      <c r="L126" s="413"/>
    </row>
    <row r="127" spans="1:12">
      <c r="A127" s="414" t="s">
        <v>190</v>
      </c>
      <c r="B127" s="415" t="s">
        <v>191</v>
      </c>
      <c r="C127" s="414" t="s">
        <v>194</v>
      </c>
      <c r="D127" s="460" t="s">
        <v>193</v>
      </c>
      <c r="E127" s="398">
        <v>10000</v>
      </c>
      <c r="F127" s="461">
        <v>12500</v>
      </c>
      <c r="G127" s="461"/>
      <c r="H127" s="461">
        <v>13500</v>
      </c>
      <c r="I127" s="462" t="e">
        <f>(#REF!-E127)/#REF!</f>
        <v>#REF!</v>
      </c>
      <c r="J127" s="413"/>
      <c r="K127" s="404">
        <f t="shared" si="16"/>
        <v>0.25925925925925924</v>
      </c>
      <c r="L127" s="413"/>
    </row>
    <row r="128" spans="1:12">
      <c r="A128" s="414" t="s">
        <v>190</v>
      </c>
      <c r="B128" s="415" t="s">
        <v>191</v>
      </c>
      <c r="C128" s="414" t="s">
        <v>195</v>
      </c>
      <c r="D128" s="460" t="s">
        <v>193</v>
      </c>
      <c r="E128" s="398">
        <v>13203</v>
      </c>
      <c r="F128" s="461">
        <v>16500</v>
      </c>
      <c r="G128" s="461"/>
      <c r="H128" s="461">
        <v>18000</v>
      </c>
      <c r="I128" s="462" t="e">
        <f>(#REF!-E128)/#REF!</f>
        <v>#REF!</v>
      </c>
      <c r="J128" s="413"/>
      <c r="K128" s="404">
        <f t="shared" si="16"/>
        <v>0.26650000000000001</v>
      </c>
      <c r="L128" s="413"/>
    </row>
    <row r="129" spans="1:12">
      <c r="A129" s="414" t="s">
        <v>196</v>
      </c>
      <c r="B129" s="415" t="s">
        <v>197</v>
      </c>
      <c r="C129" s="414" t="s">
        <v>198</v>
      </c>
      <c r="D129" s="460" t="s">
        <v>199</v>
      </c>
      <c r="E129" s="398">
        <v>3400</v>
      </c>
      <c r="F129" s="461">
        <v>4000</v>
      </c>
      <c r="G129" s="461"/>
      <c r="H129" s="461">
        <v>4500</v>
      </c>
      <c r="I129" s="462">
        <f>(F129-E129)/F129</f>
        <v>0.15</v>
      </c>
      <c r="J129" s="413"/>
      <c r="K129" s="404">
        <f t="shared" si="16"/>
        <v>0.24444444444444444</v>
      </c>
      <c r="L129" s="405"/>
    </row>
    <row r="130" spans="1:12">
      <c r="A130" s="414" t="s">
        <v>196</v>
      </c>
      <c r="B130" s="415" t="s">
        <v>197</v>
      </c>
      <c r="C130" s="414" t="s">
        <v>200</v>
      </c>
      <c r="D130" s="460" t="s">
        <v>199</v>
      </c>
      <c r="E130" s="398">
        <v>3400</v>
      </c>
      <c r="F130" s="461">
        <v>4000</v>
      </c>
      <c r="G130" s="461"/>
      <c r="H130" s="461">
        <v>4500</v>
      </c>
      <c r="I130" s="462">
        <f>(F130-E130)/F130</f>
        <v>0.15</v>
      </c>
      <c r="J130" s="413"/>
      <c r="K130" s="404">
        <f t="shared" si="16"/>
        <v>0.24444444444444444</v>
      </c>
      <c r="L130" s="405"/>
    </row>
    <row r="131" spans="1:12">
      <c r="A131" s="414" t="s">
        <v>196</v>
      </c>
      <c r="B131" s="415" t="s">
        <v>197</v>
      </c>
      <c r="C131" s="414" t="s">
        <v>201</v>
      </c>
      <c r="D131" s="460" t="s">
        <v>199</v>
      </c>
      <c r="E131" s="398">
        <v>3400</v>
      </c>
      <c r="F131" s="461">
        <v>4000</v>
      </c>
      <c r="G131" s="461"/>
      <c r="H131" s="461">
        <v>4500</v>
      </c>
      <c r="I131" s="462">
        <f>(F131-E131)/F131</f>
        <v>0.15</v>
      </c>
      <c r="J131" s="413"/>
      <c r="K131" s="404">
        <f t="shared" si="16"/>
        <v>0.24444444444444444</v>
      </c>
      <c r="L131" s="405"/>
    </row>
    <row r="132" spans="1:12">
      <c r="A132" s="414" t="s">
        <v>196</v>
      </c>
      <c r="B132" s="415" t="s">
        <v>197</v>
      </c>
      <c r="C132" s="414" t="s">
        <v>202</v>
      </c>
      <c r="D132" s="460" t="s">
        <v>199</v>
      </c>
      <c r="E132" s="398">
        <v>4600</v>
      </c>
      <c r="F132" s="461">
        <v>5000</v>
      </c>
      <c r="G132" s="461"/>
      <c r="H132" s="461">
        <v>6000</v>
      </c>
      <c r="I132" s="462" t="e">
        <f>(#REF!-E132)/#REF!</f>
        <v>#REF!</v>
      </c>
      <c r="J132" s="413"/>
      <c r="K132" s="404">
        <f t="shared" si="16"/>
        <v>0.23333333333333334</v>
      </c>
      <c r="L132" s="413"/>
    </row>
    <row r="133" spans="1:12">
      <c r="A133" s="414" t="s">
        <v>196</v>
      </c>
      <c r="B133" s="415" t="s">
        <v>197</v>
      </c>
      <c r="C133" s="414" t="s">
        <v>203</v>
      </c>
      <c r="D133" s="460" t="s">
        <v>199</v>
      </c>
      <c r="E133" s="398">
        <v>4600</v>
      </c>
      <c r="F133" s="461">
        <v>5000</v>
      </c>
      <c r="G133" s="461"/>
      <c r="H133" s="461">
        <v>6000</v>
      </c>
      <c r="I133" s="462" t="e">
        <f>(#REF!-E133)/#REF!</f>
        <v>#REF!</v>
      </c>
      <c r="J133" s="413"/>
      <c r="K133" s="404">
        <f t="shared" si="16"/>
        <v>0.23333333333333334</v>
      </c>
      <c r="L133" s="413"/>
    </row>
    <row r="134" spans="1:12">
      <c r="A134" s="414" t="s">
        <v>196</v>
      </c>
      <c r="B134" s="415" t="s">
        <v>197</v>
      </c>
      <c r="C134" s="414" t="s">
        <v>204</v>
      </c>
      <c r="D134" s="460" t="s">
        <v>199</v>
      </c>
      <c r="E134" s="398">
        <v>4600</v>
      </c>
      <c r="F134" s="461">
        <v>5000</v>
      </c>
      <c r="G134" s="461"/>
      <c r="H134" s="461">
        <v>6000</v>
      </c>
      <c r="I134" s="462">
        <f t="shared" ref="I134:I152" si="17">(F134-E134)/F134</f>
        <v>0.08</v>
      </c>
      <c r="J134" s="413"/>
      <c r="K134" s="404">
        <f t="shared" si="16"/>
        <v>0.23333333333333334</v>
      </c>
      <c r="L134" s="405"/>
    </row>
    <row r="135" spans="1:12">
      <c r="A135" s="414" t="s">
        <v>205</v>
      </c>
      <c r="B135" s="415" t="s">
        <v>206</v>
      </c>
      <c r="C135" s="463" t="s">
        <v>207</v>
      </c>
      <c r="D135" s="460" t="s">
        <v>199</v>
      </c>
      <c r="E135" s="398"/>
      <c r="F135" s="461">
        <v>11000</v>
      </c>
      <c r="G135" s="461"/>
      <c r="H135" s="461">
        <v>12000</v>
      </c>
      <c r="I135" s="462">
        <f t="shared" si="17"/>
        <v>1</v>
      </c>
      <c r="J135" s="413"/>
      <c r="K135" s="404">
        <f t="shared" si="16"/>
        <v>1</v>
      </c>
      <c r="L135" s="405"/>
    </row>
    <row r="136" spans="1:12">
      <c r="A136" s="414" t="s">
        <v>205</v>
      </c>
      <c r="B136" s="415" t="s">
        <v>208</v>
      </c>
      <c r="C136" s="463" t="s">
        <v>209</v>
      </c>
      <c r="D136" s="460" t="s">
        <v>199</v>
      </c>
      <c r="E136" s="398"/>
      <c r="F136" s="461">
        <v>11000</v>
      </c>
      <c r="G136" s="461"/>
      <c r="H136" s="461">
        <v>12000</v>
      </c>
      <c r="I136" s="462">
        <f t="shared" si="17"/>
        <v>1</v>
      </c>
      <c r="J136" s="413"/>
      <c r="K136" s="404">
        <f t="shared" si="16"/>
        <v>1</v>
      </c>
      <c r="L136" s="405"/>
    </row>
    <row r="137" spans="1:12">
      <c r="A137" s="414" t="s">
        <v>205</v>
      </c>
      <c r="B137" s="415" t="s">
        <v>210</v>
      </c>
      <c r="C137" s="463" t="s">
        <v>211</v>
      </c>
      <c r="D137" s="460" t="s">
        <v>199</v>
      </c>
      <c r="E137" s="398"/>
      <c r="F137" s="461">
        <v>11000</v>
      </c>
      <c r="G137" s="461"/>
      <c r="H137" s="461">
        <v>12000</v>
      </c>
      <c r="I137" s="462">
        <f t="shared" si="17"/>
        <v>1</v>
      </c>
      <c r="J137" s="413"/>
      <c r="K137" s="404">
        <f t="shared" si="16"/>
        <v>1</v>
      </c>
      <c r="L137" s="405"/>
    </row>
    <row r="138" spans="1:12">
      <c r="A138" s="414" t="s">
        <v>212</v>
      </c>
      <c r="B138" s="415" t="s">
        <v>213</v>
      </c>
      <c r="C138" s="463" t="s">
        <v>207</v>
      </c>
      <c r="D138" s="460" t="s">
        <v>199</v>
      </c>
      <c r="E138" s="398">
        <v>3600</v>
      </c>
      <c r="F138" s="461">
        <v>5000</v>
      </c>
      <c r="G138" s="461"/>
      <c r="H138" s="461">
        <v>5500</v>
      </c>
      <c r="I138" s="462">
        <f t="shared" si="17"/>
        <v>0.28000000000000003</v>
      </c>
      <c r="J138" s="413"/>
      <c r="K138" s="404">
        <f t="shared" si="16"/>
        <v>0.34545454545454546</v>
      </c>
      <c r="L138" s="405"/>
    </row>
    <row r="139" spans="1:12">
      <c r="A139" s="414" t="s">
        <v>212</v>
      </c>
      <c r="B139" s="415" t="s">
        <v>213</v>
      </c>
      <c r="C139" s="463" t="s">
        <v>214</v>
      </c>
      <c r="D139" s="460" t="s">
        <v>199</v>
      </c>
      <c r="E139" s="398">
        <v>3600</v>
      </c>
      <c r="F139" s="461">
        <v>5000</v>
      </c>
      <c r="G139" s="461"/>
      <c r="H139" s="461">
        <v>5500</v>
      </c>
      <c r="I139" s="462">
        <f t="shared" si="17"/>
        <v>0.28000000000000003</v>
      </c>
      <c r="J139" s="413"/>
      <c r="K139" s="404">
        <f t="shared" si="16"/>
        <v>0.34545454545454546</v>
      </c>
      <c r="L139" s="405"/>
    </row>
    <row r="140" spans="1:12">
      <c r="A140" s="414" t="s">
        <v>212</v>
      </c>
      <c r="B140" s="415" t="s">
        <v>215</v>
      </c>
      <c r="C140" s="463" t="s">
        <v>214</v>
      </c>
      <c r="D140" s="460" t="s">
        <v>199</v>
      </c>
      <c r="E140" s="398">
        <v>6000</v>
      </c>
      <c r="F140" s="461">
        <v>7500</v>
      </c>
      <c r="G140" s="461"/>
      <c r="H140" s="461">
        <v>8000</v>
      </c>
      <c r="I140" s="462">
        <f t="shared" si="17"/>
        <v>0.2</v>
      </c>
      <c r="J140" s="413"/>
      <c r="K140" s="404">
        <f t="shared" si="16"/>
        <v>0.25</v>
      </c>
      <c r="L140" s="405"/>
    </row>
    <row r="141" spans="1:12">
      <c r="A141" s="414" t="s">
        <v>212</v>
      </c>
      <c r="B141" s="415" t="s">
        <v>216</v>
      </c>
      <c r="C141" s="463" t="s">
        <v>209</v>
      </c>
      <c r="D141" s="460" t="s">
        <v>199</v>
      </c>
      <c r="E141" s="398">
        <v>3600</v>
      </c>
      <c r="F141" s="461">
        <v>5000</v>
      </c>
      <c r="G141" s="461"/>
      <c r="H141" s="461">
        <v>5500</v>
      </c>
      <c r="I141" s="462">
        <f t="shared" si="17"/>
        <v>0.28000000000000003</v>
      </c>
      <c r="J141" s="413"/>
      <c r="K141" s="404">
        <f t="shared" si="16"/>
        <v>0.34545454545454546</v>
      </c>
      <c r="L141" s="405"/>
    </row>
    <row r="142" spans="1:12">
      <c r="A142" s="414" t="s">
        <v>212</v>
      </c>
      <c r="B142" s="415" t="s">
        <v>213</v>
      </c>
      <c r="C142" s="463" t="s">
        <v>211</v>
      </c>
      <c r="D142" s="460" t="s">
        <v>199</v>
      </c>
      <c r="E142" s="398">
        <v>3600</v>
      </c>
      <c r="F142" s="461">
        <v>5000</v>
      </c>
      <c r="G142" s="461"/>
      <c r="H142" s="461">
        <v>5500</v>
      </c>
      <c r="I142" s="462">
        <f t="shared" si="17"/>
        <v>0.28000000000000003</v>
      </c>
      <c r="J142" s="413"/>
      <c r="K142" s="404">
        <f t="shared" si="16"/>
        <v>0.34545454545454546</v>
      </c>
      <c r="L142" s="405"/>
    </row>
    <row r="143" spans="1:12">
      <c r="A143" s="414" t="s">
        <v>212</v>
      </c>
      <c r="B143" s="415" t="s">
        <v>215</v>
      </c>
      <c r="C143" s="463" t="s">
        <v>211</v>
      </c>
      <c r="D143" s="460" t="s">
        <v>199</v>
      </c>
      <c r="E143" s="398">
        <v>6000</v>
      </c>
      <c r="F143" s="461">
        <v>7500</v>
      </c>
      <c r="G143" s="461"/>
      <c r="H143" s="461">
        <v>8000</v>
      </c>
      <c r="I143" s="462">
        <f t="shared" si="17"/>
        <v>0.2</v>
      </c>
      <c r="J143" s="464"/>
      <c r="K143" s="404">
        <f t="shared" si="16"/>
        <v>0.25</v>
      </c>
      <c r="L143" s="405"/>
    </row>
    <row r="144" spans="1:12">
      <c r="A144" s="414" t="s">
        <v>217</v>
      </c>
      <c r="B144" s="415" t="s">
        <v>218</v>
      </c>
      <c r="C144" s="463" t="s">
        <v>207</v>
      </c>
      <c r="D144" s="460" t="s">
        <v>199</v>
      </c>
      <c r="E144" s="398"/>
      <c r="F144" s="461">
        <v>5500</v>
      </c>
      <c r="G144" s="461"/>
      <c r="H144" s="461">
        <v>6000</v>
      </c>
      <c r="I144" s="462">
        <f t="shared" si="17"/>
        <v>1</v>
      </c>
      <c r="J144" s="413"/>
      <c r="K144" s="404">
        <f t="shared" si="16"/>
        <v>1</v>
      </c>
      <c r="L144" s="405"/>
    </row>
    <row r="145" spans="1:12">
      <c r="A145" s="414" t="s">
        <v>217</v>
      </c>
      <c r="B145" s="415" t="s">
        <v>218</v>
      </c>
      <c r="C145" s="463" t="s">
        <v>211</v>
      </c>
      <c r="D145" s="460" t="s">
        <v>199</v>
      </c>
      <c r="E145" s="398"/>
      <c r="F145" s="461">
        <v>5500</v>
      </c>
      <c r="G145" s="461"/>
      <c r="H145" s="461">
        <v>6000</v>
      </c>
      <c r="I145" s="462">
        <f t="shared" si="17"/>
        <v>1</v>
      </c>
      <c r="J145" s="413"/>
      <c r="K145" s="404">
        <f t="shared" si="16"/>
        <v>1</v>
      </c>
      <c r="L145" s="405"/>
    </row>
    <row r="146" spans="1:12">
      <c r="A146" s="414" t="s">
        <v>219</v>
      </c>
      <c r="B146" s="415" t="s">
        <v>220</v>
      </c>
      <c r="C146" s="463" t="s">
        <v>209</v>
      </c>
      <c r="D146" s="460" t="s">
        <v>199</v>
      </c>
      <c r="E146" s="398"/>
      <c r="F146" s="461">
        <v>6000</v>
      </c>
      <c r="G146" s="461"/>
      <c r="H146" s="461">
        <v>7000</v>
      </c>
      <c r="I146" s="462">
        <f t="shared" si="17"/>
        <v>1</v>
      </c>
      <c r="J146" s="413"/>
      <c r="K146" s="404">
        <f t="shared" si="16"/>
        <v>1</v>
      </c>
      <c r="L146" s="405"/>
    </row>
    <row r="147" spans="1:12">
      <c r="A147" s="414" t="s">
        <v>221</v>
      </c>
      <c r="B147" s="415" t="s">
        <v>222</v>
      </c>
      <c r="C147" s="463" t="s">
        <v>207</v>
      </c>
      <c r="D147" s="397" t="s">
        <v>223</v>
      </c>
      <c r="E147" s="398">
        <v>13000</v>
      </c>
      <c r="F147" s="461">
        <v>16500</v>
      </c>
      <c r="G147" s="461"/>
      <c r="H147" s="461">
        <v>17000</v>
      </c>
      <c r="I147" s="462">
        <f t="shared" si="17"/>
        <v>0.21212121212121213</v>
      </c>
      <c r="J147" s="413"/>
      <c r="K147" s="404">
        <f t="shared" si="16"/>
        <v>0.23529411764705882</v>
      </c>
      <c r="L147" s="405"/>
    </row>
    <row r="148" spans="1:12">
      <c r="A148" s="414" t="s">
        <v>221</v>
      </c>
      <c r="B148" s="415" t="s">
        <v>222</v>
      </c>
      <c r="C148" s="463" t="s">
        <v>214</v>
      </c>
      <c r="D148" s="397" t="s">
        <v>223</v>
      </c>
      <c r="E148" s="398">
        <v>13000</v>
      </c>
      <c r="F148" s="461">
        <v>16500</v>
      </c>
      <c r="G148" s="461"/>
      <c r="H148" s="461">
        <v>17000</v>
      </c>
      <c r="I148" s="462">
        <f t="shared" si="17"/>
        <v>0.21212121212121213</v>
      </c>
      <c r="J148" s="413"/>
      <c r="K148" s="404">
        <f t="shared" si="16"/>
        <v>0.23529411764705882</v>
      </c>
      <c r="L148" s="405"/>
    </row>
    <row r="149" spans="1:12">
      <c r="A149" s="414" t="s">
        <v>221</v>
      </c>
      <c r="B149" s="415" t="s">
        <v>222</v>
      </c>
      <c r="C149" s="463" t="s">
        <v>209</v>
      </c>
      <c r="D149" s="397" t="s">
        <v>223</v>
      </c>
      <c r="E149" s="398">
        <v>13000</v>
      </c>
      <c r="F149" s="461">
        <v>16500</v>
      </c>
      <c r="G149" s="461"/>
      <c r="H149" s="461">
        <v>17000</v>
      </c>
      <c r="I149" s="462">
        <f t="shared" si="17"/>
        <v>0.21212121212121213</v>
      </c>
      <c r="J149" s="413"/>
      <c r="K149" s="404">
        <f t="shared" si="16"/>
        <v>0.23529411764705882</v>
      </c>
      <c r="L149" s="405"/>
    </row>
    <row r="150" spans="1:12">
      <c r="A150" s="414" t="s">
        <v>221</v>
      </c>
      <c r="B150" s="415" t="s">
        <v>222</v>
      </c>
      <c r="C150" s="463" t="s">
        <v>211</v>
      </c>
      <c r="D150" s="397" t="s">
        <v>223</v>
      </c>
      <c r="E150" s="398">
        <v>13000</v>
      </c>
      <c r="F150" s="461">
        <v>16500</v>
      </c>
      <c r="G150" s="461"/>
      <c r="H150" s="461">
        <v>17000</v>
      </c>
      <c r="I150" s="462">
        <f t="shared" si="17"/>
        <v>0.21212121212121213</v>
      </c>
      <c r="J150" s="413"/>
      <c r="K150" s="404">
        <f t="shared" si="16"/>
        <v>0.23529411764705882</v>
      </c>
      <c r="L150" s="405"/>
    </row>
    <row r="151" spans="1:12">
      <c r="A151" s="396" t="s">
        <v>224</v>
      </c>
      <c r="B151" s="415" t="s">
        <v>225</v>
      </c>
      <c r="C151" s="414" t="s">
        <v>226</v>
      </c>
      <c r="D151" s="397" t="s">
        <v>223</v>
      </c>
      <c r="E151" s="398">
        <v>12000</v>
      </c>
      <c r="F151" s="461">
        <v>12500</v>
      </c>
      <c r="G151" s="461"/>
      <c r="H151" s="461">
        <v>13500</v>
      </c>
      <c r="I151" s="462">
        <f t="shared" si="17"/>
        <v>0.04</v>
      </c>
      <c r="J151" s="413"/>
      <c r="K151" s="404">
        <f t="shared" si="16"/>
        <v>0.1111111111111111</v>
      </c>
      <c r="L151" s="405"/>
    </row>
    <row r="152" spans="1:12">
      <c r="A152" s="396" t="s">
        <v>227</v>
      </c>
      <c r="B152" s="415" t="s">
        <v>225</v>
      </c>
      <c r="C152" s="414" t="s">
        <v>228</v>
      </c>
      <c r="D152" s="397" t="s">
        <v>223</v>
      </c>
      <c r="E152" s="398">
        <v>12000</v>
      </c>
      <c r="F152" s="461">
        <v>12500</v>
      </c>
      <c r="G152" s="461"/>
      <c r="H152" s="461">
        <v>13500</v>
      </c>
      <c r="I152" s="462">
        <f t="shared" si="17"/>
        <v>0.04</v>
      </c>
      <c r="J152" s="413"/>
      <c r="K152" s="404">
        <f t="shared" si="16"/>
        <v>0.1111111111111111</v>
      </c>
      <c r="L152" s="405"/>
    </row>
    <row r="153" spans="1:12">
      <c r="A153" s="396" t="s">
        <v>229</v>
      </c>
      <c r="B153" s="415" t="s">
        <v>230</v>
      </c>
      <c r="C153" s="414"/>
      <c r="D153" s="397"/>
      <c r="E153" s="398"/>
      <c r="F153" s="461">
        <v>5000</v>
      </c>
      <c r="G153" s="461"/>
      <c r="H153" s="461"/>
      <c r="I153" s="462"/>
      <c r="J153" s="413"/>
      <c r="K153" s="404"/>
      <c r="L153" s="405"/>
    </row>
    <row r="154" spans="1:12">
      <c r="A154" s="414" t="s">
        <v>231</v>
      </c>
      <c r="B154" s="415" t="s">
        <v>232</v>
      </c>
      <c r="C154" s="463" t="s">
        <v>211</v>
      </c>
      <c r="D154" s="397" t="s">
        <v>223</v>
      </c>
      <c r="E154" s="398">
        <v>950</v>
      </c>
      <c r="F154" s="461">
        <v>1050</v>
      </c>
      <c r="G154" s="461"/>
      <c r="H154" s="461">
        <v>1200</v>
      </c>
      <c r="I154" s="462" t="e">
        <f>(#REF!-E154)/#REF!</f>
        <v>#REF!</v>
      </c>
      <c r="J154" s="413"/>
      <c r="K154" s="404">
        <f t="shared" ref="K154:K167" si="18">(H154-E154)/H154</f>
        <v>0.20833333333333334</v>
      </c>
      <c r="L154" s="413"/>
    </row>
    <row r="155" spans="1:12">
      <c r="A155" s="414" t="s">
        <v>231</v>
      </c>
      <c r="B155" s="415" t="s">
        <v>232</v>
      </c>
      <c r="C155" s="463" t="s">
        <v>207</v>
      </c>
      <c r="D155" s="397" t="s">
        <v>223</v>
      </c>
      <c r="E155" s="398">
        <v>950</v>
      </c>
      <c r="F155" s="461">
        <v>1050</v>
      </c>
      <c r="G155" s="461"/>
      <c r="H155" s="461">
        <v>1200</v>
      </c>
      <c r="I155" s="462" t="e">
        <f>(#REF!-E155)/#REF!</f>
        <v>#REF!</v>
      </c>
      <c r="J155" s="413"/>
      <c r="K155" s="404">
        <f t="shared" si="18"/>
        <v>0.20833333333333334</v>
      </c>
      <c r="L155" s="413"/>
    </row>
    <row r="156" spans="1:12">
      <c r="A156" s="414" t="s">
        <v>231</v>
      </c>
      <c r="B156" s="415" t="s">
        <v>232</v>
      </c>
      <c r="C156" s="463" t="s">
        <v>214</v>
      </c>
      <c r="D156" s="397" t="s">
        <v>223</v>
      </c>
      <c r="E156" s="398">
        <v>950</v>
      </c>
      <c r="F156" s="461">
        <v>1050</v>
      </c>
      <c r="G156" s="461"/>
      <c r="H156" s="461">
        <v>1200</v>
      </c>
      <c r="I156" s="462" t="e">
        <f>(#REF!-E156)/#REF!</f>
        <v>#REF!</v>
      </c>
      <c r="J156" s="413"/>
      <c r="K156" s="404">
        <f t="shared" si="18"/>
        <v>0.20833333333333334</v>
      </c>
      <c r="L156" s="413"/>
    </row>
    <row r="157" spans="1:12">
      <c r="A157" s="414" t="s">
        <v>231</v>
      </c>
      <c r="B157" s="415" t="s">
        <v>232</v>
      </c>
      <c r="C157" s="463" t="s">
        <v>209</v>
      </c>
      <c r="D157" s="397" t="s">
        <v>223</v>
      </c>
      <c r="E157" s="398">
        <v>950</v>
      </c>
      <c r="F157" s="461">
        <v>1050</v>
      </c>
      <c r="G157" s="461"/>
      <c r="H157" s="461">
        <v>1200</v>
      </c>
      <c r="I157" s="462" t="e">
        <f>(#REF!-E157)/#REF!</f>
        <v>#REF!</v>
      </c>
      <c r="J157" s="413"/>
      <c r="K157" s="404">
        <f t="shared" si="18"/>
        <v>0.20833333333333334</v>
      </c>
      <c r="L157" s="413"/>
    </row>
    <row r="158" spans="1:12">
      <c r="A158" s="414" t="s">
        <v>231</v>
      </c>
      <c r="B158" s="415" t="s">
        <v>232</v>
      </c>
      <c r="C158" s="463" t="s">
        <v>211</v>
      </c>
      <c r="D158" s="397" t="s">
        <v>223</v>
      </c>
      <c r="E158" s="398">
        <v>950</v>
      </c>
      <c r="F158" s="461">
        <v>1050</v>
      </c>
      <c r="G158" s="461"/>
      <c r="H158" s="461">
        <v>1200</v>
      </c>
      <c r="I158" s="462" t="e">
        <f>(#REF!-E158)/#REF!</f>
        <v>#REF!</v>
      </c>
      <c r="J158" s="413"/>
      <c r="K158" s="404">
        <f t="shared" si="18"/>
        <v>0.20833333333333334</v>
      </c>
      <c r="L158" s="413"/>
    </row>
    <row r="159" spans="1:12">
      <c r="A159" s="414" t="s">
        <v>233</v>
      </c>
      <c r="B159" s="415" t="s">
        <v>234</v>
      </c>
      <c r="C159" s="463" t="s">
        <v>207</v>
      </c>
      <c r="D159" s="460" t="s">
        <v>199</v>
      </c>
      <c r="E159" s="398">
        <v>3800</v>
      </c>
      <c r="F159" s="461">
        <v>4200</v>
      </c>
      <c r="G159" s="461"/>
      <c r="H159" s="461">
        <v>4500</v>
      </c>
      <c r="I159" s="462">
        <f t="shared" ref="I159:I167" si="19">(F159-E159)/F159</f>
        <v>9.5238095238095233E-2</v>
      </c>
      <c r="J159" s="413"/>
      <c r="K159" s="404">
        <f t="shared" si="18"/>
        <v>0.15555555555555556</v>
      </c>
      <c r="L159" s="405"/>
    </row>
    <row r="160" spans="1:12">
      <c r="A160" s="414" t="s">
        <v>233</v>
      </c>
      <c r="B160" s="415" t="s">
        <v>234</v>
      </c>
      <c r="C160" s="463" t="s">
        <v>214</v>
      </c>
      <c r="D160" s="460" t="s">
        <v>199</v>
      </c>
      <c r="E160" s="398">
        <v>3800</v>
      </c>
      <c r="F160" s="461">
        <v>4200</v>
      </c>
      <c r="G160" s="461"/>
      <c r="H160" s="461">
        <v>4500</v>
      </c>
      <c r="I160" s="462">
        <f t="shared" si="19"/>
        <v>9.5238095238095233E-2</v>
      </c>
      <c r="J160" s="413"/>
      <c r="K160" s="404">
        <f t="shared" si="18"/>
        <v>0.15555555555555556</v>
      </c>
      <c r="L160" s="405"/>
    </row>
    <row r="161" spans="1:12">
      <c r="A161" s="414" t="s">
        <v>233</v>
      </c>
      <c r="B161" s="415" t="s">
        <v>234</v>
      </c>
      <c r="C161" s="463" t="s">
        <v>209</v>
      </c>
      <c r="D161" s="460" t="s">
        <v>199</v>
      </c>
      <c r="E161" s="398">
        <v>3800</v>
      </c>
      <c r="F161" s="461">
        <v>4200</v>
      </c>
      <c r="G161" s="461"/>
      <c r="H161" s="461">
        <v>4500</v>
      </c>
      <c r="I161" s="462">
        <f t="shared" si="19"/>
        <v>9.5238095238095233E-2</v>
      </c>
      <c r="J161" s="413"/>
      <c r="K161" s="404">
        <f t="shared" si="18"/>
        <v>0.15555555555555556</v>
      </c>
      <c r="L161" s="405"/>
    </row>
    <row r="162" spans="1:12">
      <c r="A162" s="414" t="s">
        <v>233</v>
      </c>
      <c r="B162" s="415" t="s">
        <v>234</v>
      </c>
      <c r="C162" s="463" t="s">
        <v>211</v>
      </c>
      <c r="D162" s="460" t="s">
        <v>199</v>
      </c>
      <c r="E162" s="398">
        <v>3800</v>
      </c>
      <c r="F162" s="461">
        <v>4200</v>
      </c>
      <c r="G162" s="461"/>
      <c r="H162" s="461">
        <v>4500</v>
      </c>
      <c r="I162" s="462">
        <f t="shared" si="19"/>
        <v>9.5238095238095233E-2</v>
      </c>
      <c r="J162" s="413"/>
      <c r="K162" s="404">
        <f t="shared" si="18"/>
        <v>0.15555555555555556</v>
      </c>
      <c r="L162" s="405"/>
    </row>
    <row r="163" spans="1:12">
      <c r="A163" s="414" t="s">
        <v>235</v>
      </c>
      <c r="B163" s="415" t="s">
        <v>236</v>
      </c>
      <c r="C163" s="414" t="s">
        <v>237</v>
      </c>
      <c r="D163" s="460"/>
      <c r="E163" s="398"/>
      <c r="F163" s="461">
        <v>2400</v>
      </c>
      <c r="G163" s="461"/>
      <c r="H163" s="461">
        <v>2500</v>
      </c>
      <c r="I163" s="462">
        <f t="shared" si="19"/>
        <v>1</v>
      </c>
      <c r="J163" s="413"/>
      <c r="K163" s="404">
        <f t="shared" si="18"/>
        <v>1</v>
      </c>
      <c r="L163" s="405"/>
    </row>
    <row r="164" spans="1:12">
      <c r="A164" s="414" t="s">
        <v>235</v>
      </c>
      <c r="B164" s="415" t="s">
        <v>236</v>
      </c>
      <c r="C164" s="414" t="s">
        <v>238</v>
      </c>
      <c r="D164" s="460"/>
      <c r="E164" s="398"/>
      <c r="F164" s="461">
        <v>1900</v>
      </c>
      <c r="G164" s="461"/>
      <c r="H164" s="461">
        <v>2000</v>
      </c>
      <c r="I164" s="462">
        <f t="shared" si="19"/>
        <v>1</v>
      </c>
      <c r="J164" s="413"/>
      <c r="K164" s="404">
        <f t="shared" si="18"/>
        <v>1</v>
      </c>
      <c r="L164" s="405"/>
    </row>
    <row r="165" spans="1:12">
      <c r="A165" s="414" t="s">
        <v>239</v>
      </c>
      <c r="B165" s="415" t="s">
        <v>240</v>
      </c>
      <c r="C165" s="414" t="s">
        <v>241</v>
      </c>
      <c r="D165" s="460" t="s">
        <v>242</v>
      </c>
      <c r="E165" s="398"/>
      <c r="F165" s="461"/>
      <c r="G165" s="461"/>
      <c r="H165" s="461">
        <v>120000</v>
      </c>
      <c r="I165" s="462" t="e">
        <f t="shared" si="19"/>
        <v>#DIV/0!</v>
      </c>
      <c r="J165" s="413"/>
      <c r="K165" s="404">
        <f t="shared" si="18"/>
        <v>1</v>
      </c>
      <c r="L165" s="405"/>
    </row>
    <row r="166" spans="1:12">
      <c r="A166" s="414" t="s">
        <v>243</v>
      </c>
      <c r="B166" s="415" t="s">
        <v>244</v>
      </c>
      <c r="C166" s="414" t="s">
        <v>245</v>
      </c>
      <c r="D166" s="460" t="s">
        <v>193</v>
      </c>
      <c r="E166" s="398">
        <v>28000</v>
      </c>
      <c r="F166" s="461">
        <v>35000</v>
      </c>
      <c r="G166" s="461"/>
      <c r="H166" s="461">
        <v>37000</v>
      </c>
      <c r="I166" s="462">
        <f t="shared" si="19"/>
        <v>0.2</v>
      </c>
      <c r="J166" s="413"/>
      <c r="K166" s="404">
        <f t="shared" si="18"/>
        <v>0.24324324324324326</v>
      </c>
      <c r="L166" s="405">
        <v>33000</v>
      </c>
    </row>
    <row r="167" spans="1:12">
      <c r="A167" s="414" t="s">
        <v>243</v>
      </c>
      <c r="B167" s="415" t="s">
        <v>246</v>
      </c>
      <c r="C167" s="414" t="s">
        <v>247</v>
      </c>
      <c r="D167" s="460" t="s">
        <v>193</v>
      </c>
      <c r="E167" s="398">
        <v>35000</v>
      </c>
      <c r="F167" s="461">
        <v>39000</v>
      </c>
      <c r="G167" s="461"/>
      <c r="H167" s="461">
        <v>42000</v>
      </c>
      <c r="I167" s="462">
        <f t="shared" si="19"/>
        <v>0.10256410256410256</v>
      </c>
      <c r="J167" s="413"/>
      <c r="K167" s="404">
        <f t="shared" si="18"/>
        <v>0.16666666666666666</v>
      </c>
      <c r="L167" s="405">
        <v>37000</v>
      </c>
    </row>
    <row r="168" spans="1:12">
      <c r="A168" s="414" t="s">
        <v>243</v>
      </c>
      <c r="B168" s="415" t="s">
        <v>246</v>
      </c>
      <c r="C168" s="414" t="s">
        <v>248</v>
      </c>
      <c r="D168" s="461" t="s">
        <v>193</v>
      </c>
      <c r="E168" s="398">
        <v>37000</v>
      </c>
      <c r="F168" s="461">
        <v>39000</v>
      </c>
      <c r="G168" s="461"/>
      <c r="H168" s="461">
        <v>42000</v>
      </c>
      <c r="I168" s="462"/>
      <c r="J168" s="413"/>
      <c r="K168" s="404"/>
      <c r="L168" s="405"/>
    </row>
    <row r="169" spans="1:12">
      <c r="A169" s="414" t="s">
        <v>249</v>
      </c>
      <c r="B169" s="415" t="s">
        <v>250</v>
      </c>
      <c r="C169" s="414" t="s">
        <v>251</v>
      </c>
      <c r="D169" s="461" t="s">
        <v>181</v>
      </c>
      <c r="E169" s="398">
        <v>10000</v>
      </c>
      <c r="F169" s="461">
        <v>11500</v>
      </c>
      <c r="G169" s="461"/>
      <c r="H169" s="461">
        <v>12000</v>
      </c>
      <c r="I169" s="462">
        <f>(F169-E169)/F169</f>
        <v>0.13043478260869565</v>
      </c>
      <c r="J169" s="413"/>
      <c r="K169" s="404">
        <f>(H169-E169)/H169</f>
        <v>0.16666666666666666</v>
      </c>
      <c r="L169" s="405"/>
    </row>
    <row r="170" spans="1:12">
      <c r="A170" s="414" t="s">
        <v>249</v>
      </c>
      <c r="B170" s="415" t="s">
        <v>250</v>
      </c>
      <c r="C170" s="414" t="s">
        <v>252</v>
      </c>
      <c r="D170" s="461" t="s">
        <v>181</v>
      </c>
      <c r="E170" s="398">
        <v>10000</v>
      </c>
      <c r="F170" s="461">
        <v>11500</v>
      </c>
      <c r="G170" s="461"/>
      <c r="H170" s="461">
        <v>12000</v>
      </c>
      <c r="I170" s="462">
        <f>(F170-E170)/F170</f>
        <v>0.13043478260869565</v>
      </c>
      <c r="J170" s="413"/>
      <c r="K170" s="404">
        <f>(H170-E170)/H170</f>
        <v>0.16666666666666666</v>
      </c>
      <c r="L170" s="405"/>
    </row>
    <row r="171" spans="1:12">
      <c r="A171" s="414" t="s">
        <v>249</v>
      </c>
      <c r="B171" s="415" t="s">
        <v>250</v>
      </c>
      <c r="C171" s="414" t="s">
        <v>253</v>
      </c>
      <c r="D171" s="461" t="s">
        <v>181</v>
      </c>
      <c r="E171" s="398">
        <v>10000</v>
      </c>
      <c r="F171" s="461">
        <v>11500</v>
      </c>
      <c r="G171" s="461"/>
      <c r="H171" s="461">
        <v>12000</v>
      </c>
      <c r="I171" s="462"/>
      <c r="J171" s="413"/>
      <c r="K171" s="404"/>
      <c r="L171" s="405"/>
    </row>
    <row r="172" spans="1:12">
      <c r="A172" s="414" t="s">
        <v>249</v>
      </c>
      <c r="B172" s="415" t="s">
        <v>250</v>
      </c>
      <c r="C172" s="414" t="s">
        <v>254</v>
      </c>
      <c r="D172" s="461" t="s">
        <v>181</v>
      </c>
      <c r="E172" s="398">
        <v>5000</v>
      </c>
      <c r="F172" s="461">
        <v>5500</v>
      </c>
      <c r="G172" s="461"/>
      <c r="H172" s="461">
        <v>6000</v>
      </c>
      <c r="I172" s="462">
        <f>(F172-E172)/F172</f>
        <v>9.0909090909090912E-2</v>
      </c>
      <c r="J172" s="413"/>
      <c r="K172" s="404">
        <f t="shared" ref="K172:K232" si="20">(H172-E172)/H172</f>
        <v>0.16666666666666666</v>
      </c>
      <c r="L172" s="405"/>
    </row>
    <row r="173" spans="1:12">
      <c r="A173" s="414" t="s">
        <v>249</v>
      </c>
      <c r="B173" s="415" t="s">
        <v>250</v>
      </c>
      <c r="C173" s="414" t="s">
        <v>255</v>
      </c>
      <c r="D173" s="461" t="s">
        <v>181</v>
      </c>
      <c r="E173" s="398">
        <v>5000</v>
      </c>
      <c r="F173" s="461">
        <v>5500</v>
      </c>
      <c r="G173" s="461"/>
      <c r="H173" s="461">
        <v>6000</v>
      </c>
      <c r="I173" s="462">
        <f>(F173-E173)/F173</f>
        <v>9.0909090909090912E-2</v>
      </c>
      <c r="J173" s="413"/>
      <c r="K173" s="404">
        <f t="shared" si="20"/>
        <v>0.16666666666666666</v>
      </c>
      <c r="L173" s="405"/>
    </row>
    <row r="174" spans="1:12">
      <c r="A174" s="414" t="s">
        <v>249</v>
      </c>
      <c r="B174" s="415" t="s">
        <v>250</v>
      </c>
      <c r="C174" s="414" t="s">
        <v>256</v>
      </c>
      <c r="D174" s="461" t="s">
        <v>181</v>
      </c>
      <c r="E174" s="398">
        <v>5000</v>
      </c>
      <c r="F174" s="461">
        <v>5500</v>
      </c>
      <c r="G174" s="461"/>
      <c r="H174" s="461">
        <v>6000</v>
      </c>
      <c r="I174" s="462">
        <f>(F174-E174)/F174</f>
        <v>9.0909090909090912E-2</v>
      </c>
      <c r="J174" s="413"/>
      <c r="K174" s="404">
        <f t="shared" si="20"/>
        <v>0.16666666666666666</v>
      </c>
      <c r="L174" s="405"/>
    </row>
    <row r="175" spans="1:12">
      <c r="A175" s="414" t="s">
        <v>257</v>
      </c>
      <c r="B175" s="415" t="s">
        <v>258</v>
      </c>
      <c r="C175" s="414" t="s">
        <v>259</v>
      </c>
      <c r="D175" s="460" t="s">
        <v>181</v>
      </c>
      <c r="E175" s="398">
        <v>6000</v>
      </c>
      <c r="F175" s="461">
        <v>6800</v>
      </c>
      <c r="G175" s="461"/>
      <c r="H175" s="461">
        <v>7500</v>
      </c>
      <c r="I175" s="462" t="e">
        <f t="shared" ref="I175:I180" si="21">(#REF!-E175)/#REF!</f>
        <v>#REF!</v>
      </c>
      <c r="J175" s="413"/>
      <c r="K175" s="404">
        <f t="shared" si="20"/>
        <v>0.2</v>
      </c>
      <c r="L175" s="413"/>
    </row>
    <row r="176" spans="1:12">
      <c r="A176" s="414" t="s">
        <v>257</v>
      </c>
      <c r="B176" s="415" t="s">
        <v>260</v>
      </c>
      <c r="C176" s="414" t="s">
        <v>261</v>
      </c>
      <c r="D176" s="460" t="s">
        <v>181</v>
      </c>
      <c r="E176" s="398">
        <v>6000</v>
      </c>
      <c r="F176" s="461">
        <v>6800</v>
      </c>
      <c r="G176" s="461"/>
      <c r="H176" s="461">
        <v>7500</v>
      </c>
      <c r="I176" s="462" t="e">
        <f t="shared" si="21"/>
        <v>#REF!</v>
      </c>
      <c r="J176" s="413"/>
      <c r="K176" s="404">
        <f t="shared" si="20"/>
        <v>0.2</v>
      </c>
      <c r="L176" s="413"/>
    </row>
    <row r="177" spans="1:12">
      <c r="A177" s="414" t="s">
        <v>257</v>
      </c>
      <c r="B177" s="415" t="s">
        <v>258</v>
      </c>
      <c r="C177" s="414" t="s">
        <v>262</v>
      </c>
      <c r="D177" s="460" t="s">
        <v>181</v>
      </c>
      <c r="E177" s="398">
        <v>6000</v>
      </c>
      <c r="F177" s="461">
        <v>6800</v>
      </c>
      <c r="G177" s="461"/>
      <c r="H177" s="461">
        <v>7500</v>
      </c>
      <c r="I177" s="462" t="e">
        <f t="shared" si="21"/>
        <v>#REF!</v>
      </c>
      <c r="J177" s="413"/>
      <c r="K177" s="404">
        <f t="shared" si="20"/>
        <v>0.2</v>
      </c>
      <c r="L177" s="413"/>
    </row>
    <row r="178" spans="1:12">
      <c r="A178" s="414" t="s">
        <v>257</v>
      </c>
      <c r="B178" s="415" t="s">
        <v>263</v>
      </c>
      <c r="C178" s="414" t="s">
        <v>259</v>
      </c>
      <c r="D178" s="460" t="s">
        <v>181</v>
      </c>
      <c r="E178" s="398">
        <v>6000</v>
      </c>
      <c r="F178" s="461">
        <v>6000</v>
      </c>
      <c r="G178" s="461"/>
      <c r="H178" s="461">
        <v>6500</v>
      </c>
      <c r="I178" s="462" t="e">
        <f t="shared" si="21"/>
        <v>#REF!</v>
      </c>
      <c r="J178" s="413"/>
      <c r="K178" s="404">
        <f t="shared" si="20"/>
        <v>7.6923076923076927E-2</v>
      </c>
      <c r="L178" s="413"/>
    </row>
    <row r="179" spans="1:12">
      <c r="A179" s="414" t="s">
        <v>257</v>
      </c>
      <c r="B179" s="415" t="s">
        <v>263</v>
      </c>
      <c r="C179" s="414" t="s">
        <v>261</v>
      </c>
      <c r="D179" s="460" t="s">
        <v>181</v>
      </c>
      <c r="E179" s="398">
        <v>6000</v>
      </c>
      <c r="F179" s="461">
        <v>6000</v>
      </c>
      <c r="G179" s="461"/>
      <c r="H179" s="461">
        <v>6500</v>
      </c>
      <c r="I179" s="462" t="e">
        <f t="shared" si="21"/>
        <v>#REF!</v>
      </c>
      <c r="J179" s="413"/>
      <c r="K179" s="404">
        <f t="shared" si="20"/>
        <v>7.6923076923076927E-2</v>
      </c>
      <c r="L179" s="413"/>
    </row>
    <row r="180" spans="1:12">
      <c r="A180" s="414" t="s">
        <v>257</v>
      </c>
      <c r="B180" s="415" t="s">
        <v>263</v>
      </c>
      <c r="C180" s="414" t="s">
        <v>262</v>
      </c>
      <c r="D180" s="460" t="s">
        <v>181</v>
      </c>
      <c r="E180" s="398">
        <v>6000</v>
      </c>
      <c r="F180" s="461">
        <v>6000</v>
      </c>
      <c r="G180" s="461"/>
      <c r="H180" s="461">
        <v>6500</v>
      </c>
      <c r="I180" s="462" t="e">
        <f t="shared" si="21"/>
        <v>#REF!</v>
      </c>
      <c r="J180" s="413"/>
      <c r="K180" s="404">
        <f t="shared" si="20"/>
        <v>7.6923076923076927E-2</v>
      </c>
      <c r="L180" s="413"/>
    </row>
    <row r="181" spans="1:12">
      <c r="A181" s="414" t="s">
        <v>264</v>
      </c>
      <c r="B181" s="415" t="s">
        <v>265</v>
      </c>
      <c r="C181" s="414" t="s">
        <v>266</v>
      </c>
      <c r="D181" s="460"/>
      <c r="E181" s="398"/>
      <c r="F181" s="461">
        <v>3400</v>
      </c>
      <c r="G181" s="461"/>
      <c r="H181" s="461">
        <v>3500</v>
      </c>
      <c r="I181" s="462">
        <f t="shared" ref="I181:I192" si="22">(F181-E181)/F181</f>
        <v>1</v>
      </c>
      <c r="J181" s="413"/>
      <c r="K181" s="404">
        <f t="shared" si="20"/>
        <v>1</v>
      </c>
      <c r="L181" s="405"/>
    </row>
    <row r="182" spans="1:12">
      <c r="A182" s="414" t="s">
        <v>264</v>
      </c>
      <c r="B182" s="415" t="s">
        <v>265</v>
      </c>
      <c r="C182" s="414" t="s">
        <v>267</v>
      </c>
      <c r="D182" s="460"/>
      <c r="E182" s="398"/>
      <c r="F182" s="461">
        <v>4400</v>
      </c>
      <c r="G182" s="461"/>
      <c r="H182" s="461">
        <v>4500</v>
      </c>
      <c r="I182" s="462">
        <f t="shared" si="22"/>
        <v>1</v>
      </c>
      <c r="J182" s="413"/>
      <c r="K182" s="404">
        <f t="shared" si="20"/>
        <v>1</v>
      </c>
      <c r="L182" s="405"/>
    </row>
    <row r="183" spans="1:12">
      <c r="A183" s="414" t="s">
        <v>268</v>
      </c>
      <c r="B183" s="415" t="s">
        <v>269</v>
      </c>
      <c r="C183" s="414" t="s">
        <v>270</v>
      </c>
      <c r="D183" s="460" t="s">
        <v>129</v>
      </c>
      <c r="E183" s="398">
        <v>201</v>
      </c>
      <c r="F183" s="461">
        <v>280</v>
      </c>
      <c r="G183" s="461"/>
      <c r="H183" s="461">
        <v>300</v>
      </c>
      <c r="I183" s="462">
        <f t="shared" si="22"/>
        <v>0.28214285714285714</v>
      </c>
      <c r="J183" s="413"/>
      <c r="K183" s="404">
        <f t="shared" si="20"/>
        <v>0.33</v>
      </c>
      <c r="L183" s="405"/>
    </row>
    <row r="184" spans="1:12">
      <c r="A184" s="414" t="s">
        <v>268</v>
      </c>
      <c r="B184" s="415" t="s">
        <v>269</v>
      </c>
      <c r="C184" s="414" t="s">
        <v>271</v>
      </c>
      <c r="D184" s="460" t="s">
        <v>12</v>
      </c>
      <c r="E184" s="398">
        <v>270</v>
      </c>
      <c r="F184" s="461">
        <v>400</v>
      </c>
      <c r="G184" s="461"/>
      <c r="H184" s="461">
        <v>450</v>
      </c>
      <c r="I184" s="462">
        <f t="shared" si="22"/>
        <v>0.32500000000000001</v>
      </c>
      <c r="J184" s="413"/>
      <c r="K184" s="404">
        <f t="shared" si="20"/>
        <v>0.4</v>
      </c>
      <c r="L184" s="405"/>
    </row>
    <row r="185" spans="1:12">
      <c r="A185" s="414" t="s">
        <v>268</v>
      </c>
      <c r="B185" s="415" t="s">
        <v>269</v>
      </c>
      <c r="C185" s="414" t="s">
        <v>272</v>
      </c>
      <c r="D185" s="460" t="s">
        <v>12</v>
      </c>
      <c r="E185" s="398">
        <v>300</v>
      </c>
      <c r="F185" s="461">
        <v>600</v>
      </c>
      <c r="G185" s="461"/>
      <c r="H185" s="461">
        <v>700</v>
      </c>
      <c r="I185" s="462">
        <f t="shared" si="22"/>
        <v>0.5</v>
      </c>
      <c r="J185" s="413"/>
      <c r="K185" s="404">
        <f t="shared" si="20"/>
        <v>0.5714285714285714</v>
      </c>
      <c r="L185" s="405"/>
    </row>
    <row r="186" spans="1:12">
      <c r="A186" s="414" t="s">
        <v>268</v>
      </c>
      <c r="B186" s="415" t="s">
        <v>269</v>
      </c>
      <c r="C186" s="414" t="s">
        <v>273</v>
      </c>
      <c r="D186" s="460"/>
      <c r="E186" s="398">
        <v>450</v>
      </c>
      <c r="F186" s="461">
        <v>650</v>
      </c>
      <c r="G186" s="461"/>
      <c r="H186" s="461">
        <v>700</v>
      </c>
      <c r="I186" s="462">
        <f t="shared" si="22"/>
        <v>0.30769230769230771</v>
      </c>
      <c r="J186" s="413"/>
      <c r="K186" s="404">
        <f t="shared" si="20"/>
        <v>0.35714285714285715</v>
      </c>
      <c r="L186" s="405"/>
    </row>
    <row r="187" spans="1:12">
      <c r="A187" s="414" t="s">
        <v>274</v>
      </c>
      <c r="B187" s="415" t="s">
        <v>275</v>
      </c>
      <c r="C187" s="414" t="s">
        <v>276</v>
      </c>
      <c r="D187" s="460"/>
      <c r="E187" s="398">
        <v>485</v>
      </c>
      <c r="F187" s="461">
        <v>600</v>
      </c>
      <c r="G187" s="461"/>
      <c r="H187" s="461">
        <v>650</v>
      </c>
      <c r="I187" s="462">
        <f t="shared" si="22"/>
        <v>0.19166666666666668</v>
      </c>
      <c r="J187" s="413"/>
      <c r="K187" s="404">
        <f t="shared" si="20"/>
        <v>0.25384615384615383</v>
      </c>
      <c r="L187" s="405"/>
    </row>
    <row r="188" spans="1:12">
      <c r="A188" s="414" t="s">
        <v>274</v>
      </c>
      <c r="B188" s="415" t="s">
        <v>275</v>
      </c>
      <c r="C188" s="414" t="s">
        <v>277</v>
      </c>
      <c r="D188" s="460"/>
      <c r="E188" s="398">
        <v>821</v>
      </c>
      <c r="F188" s="461">
        <v>1500</v>
      </c>
      <c r="G188" s="461"/>
      <c r="H188" s="461">
        <v>2000</v>
      </c>
      <c r="I188" s="462">
        <f t="shared" si="22"/>
        <v>0.45266666666666666</v>
      </c>
      <c r="J188" s="413"/>
      <c r="K188" s="404">
        <f t="shared" si="20"/>
        <v>0.58950000000000002</v>
      </c>
      <c r="L188" s="405"/>
    </row>
    <row r="189" spans="1:12">
      <c r="A189" s="414" t="s">
        <v>278</v>
      </c>
      <c r="B189" s="415" t="s">
        <v>279</v>
      </c>
      <c r="C189" s="414"/>
      <c r="D189" s="461" t="s">
        <v>173</v>
      </c>
      <c r="E189" s="398">
        <v>300</v>
      </c>
      <c r="F189" s="461">
        <v>650</v>
      </c>
      <c r="G189" s="461"/>
      <c r="H189" s="461">
        <v>700</v>
      </c>
      <c r="I189" s="462">
        <f t="shared" si="22"/>
        <v>0.53846153846153844</v>
      </c>
      <c r="J189" s="413"/>
      <c r="K189" s="404">
        <f t="shared" si="20"/>
        <v>0.5714285714285714</v>
      </c>
      <c r="L189" s="405"/>
    </row>
    <row r="190" spans="1:12">
      <c r="A190" s="414" t="s">
        <v>280</v>
      </c>
      <c r="B190" s="415" t="s">
        <v>281</v>
      </c>
      <c r="C190" s="414" t="s">
        <v>282</v>
      </c>
      <c r="D190" s="461" t="s">
        <v>12</v>
      </c>
      <c r="E190" s="398">
        <v>5000</v>
      </c>
      <c r="F190" s="461">
        <v>6500</v>
      </c>
      <c r="G190" s="461"/>
      <c r="H190" s="461">
        <v>7000</v>
      </c>
      <c r="I190" s="462">
        <f t="shared" si="22"/>
        <v>0.23076923076923078</v>
      </c>
      <c r="J190" s="413"/>
      <c r="K190" s="404">
        <f t="shared" si="20"/>
        <v>0.2857142857142857</v>
      </c>
      <c r="L190" s="465" t="s">
        <v>283</v>
      </c>
    </row>
    <row r="191" spans="1:12">
      <c r="A191" s="414" t="s">
        <v>280</v>
      </c>
      <c r="B191" s="415" t="s">
        <v>281</v>
      </c>
      <c r="C191" s="414" t="s">
        <v>284</v>
      </c>
      <c r="D191" s="461" t="s">
        <v>12</v>
      </c>
      <c r="E191" s="398">
        <v>5000</v>
      </c>
      <c r="F191" s="461">
        <v>6500</v>
      </c>
      <c r="G191" s="461"/>
      <c r="H191" s="461">
        <v>7000</v>
      </c>
      <c r="I191" s="462">
        <f t="shared" si="22"/>
        <v>0.23076923076923078</v>
      </c>
      <c r="J191" s="413"/>
      <c r="K191" s="404">
        <f t="shared" si="20"/>
        <v>0.2857142857142857</v>
      </c>
      <c r="L191" s="465" t="s">
        <v>283</v>
      </c>
    </row>
    <row r="192" spans="1:12">
      <c r="A192" s="414" t="s">
        <v>280</v>
      </c>
      <c r="B192" s="415" t="s">
        <v>281</v>
      </c>
      <c r="C192" s="414" t="s">
        <v>285</v>
      </c>
      <c r="D192" s="461" t="s">
        <v>12</v>
      </c>
      <c r="E192" s="398">
        <v>5000</v>
      </c>
      <c r="F192" s="461">
        <v>6500</v>
      </c>
      <c r="G192" s="461"/>
      <c r="H192" s="461">
        <v>7000</v>
      </c>
      <c r="I192" s="462">
        <f t="shared" si="22"/>
        <v>0.23076923076923078</v>
      </c>
      <c r="J192" s="413"/>
      <c r="K192" s="404">
        <f t="shared" si="20"/>
        <v>0.2857142857142857</v>
      </c>
      <c r="L192" s="465" t="s">
        <v>283</v>
      </c>
    </row>
    <row r="193" spans="1:12">
      <c r="A193" s="414" t="s">
        <v>286</v>
      </c>
      <c r="B193" s="415" t="s">
        <v>287</v>
      </c>
      <c r="C193" s="414" t="s">
        <v>284</v>
      </c>
      <c r="D193" s="397" t="s">
        <v>193</v>
      </c>
      <c r="E193" s="398">
        <v>5000</v>
      </c>
      <c r="F193" s="461">
        <v>2500</v>
      </c>
      <c r="G193" s="461"/>
      <c r="H193" s="461">
        <v>2500</v>
      </c>
      <c r="I193" s="462">
        <v>2500</v>
      </c>
      <c r="J193" s="413"/>
      <c r="K193" s="404">
        <f t="shared" si="20"/>
        <v>-1</v>
      </c>
      <c r="L193" s="465" t="s">
        <v>288</v>
      </c>
    </row>
    <row r="194" spans="1:12">
      <c r="A194" s="414" t="s">
        <v>286</v>
      </c>
      <c r="B194" s="415" t="s">
        <v>287</v>
      </c>
      <c r="C194" s="414" t="s">
        <v>289</v>
      </c>
      <c r="D194" s="397" t="s">
        <v>193</v>
      </c>
      <c r="E194" s="398">
        <v>5000</v>
      </c>
      <c r="F194" s="461">
        <v>2500</v>
      </c>
      <c r="G194" s="461"/>
      <c r="H194" s="461">
        <v>2500</v>
      </c>
      <c r="I194" s="462">
        <v>2500</v>
      </c>
      <c r="J194" s="413"/>
      <c r="K194" s="404">
        <f t="shared" si="20"/>
        <v>-1</v>
      </c>
      <c r="L194" s="465" t="s">
        <v>288</v>
      </c>
    </row>
    <row r="195" spans="1:12">
      <c r="A195" s="414" t="s">
        <v>286</v>
      </c>
      <c r="B195" s="415" t="s">
        <v>287</v>
      </c>
      <c r="C195" s="414" t="s">
        <v>285</v>
      </c>
      <c r="D195" s="397" t="s">
        <v>193</v>
      </c>
      <c r="E195" s="398">
        <v>5000</v>
      </c>
      <c r="F195" s="461">
        <v>2500</v>
      </c>
      <c r="G195" s="461"/>
      <c r="H195" s="461">
        <v>2500</v>
      </c>
      <c r="I195" s="462">
        <v>2500</v>
      </c>
      <c r="J195" s="413"/>
      <c r="K195" s="404">
        <f t="shared" si="20"/>
        <v>-1</v>
      </c>
      <c r="L195" s="465" t="s">
        <v>288</v>
      </c>
    </row>
    <row r="196" spans="1:12">
      <c r="A196" s="414" t="s">
        <v>290</v>
      </c>
      <c r="B196" s="415" t="s">
        <v>291</v>
      </c>
      <c r="C196" s="414" t="s">
        <v>209</v>
      </c>
      <c r="D196" s="460" t="s">
        <v>199</v>
      </c>
      <c r="E196" s="398">
        <v>10000</v>
      </c>
      <c r="F196" s="461">
        <v>11000</v>
      </c>
      <c r="G196" s="461"/>
      <c r="H196" s="461">
        <v>12000</v>
      </c>
      <c r="I196" s="462">
        <f t="shared" ref="I196:I232" si="23">(F196-E196)/F196</f>
        <v>9.0909090909090912E-2</v>
      </c>
      <c r="J196" s="413"/>
      <c r="K196" s="404">
        <f t="shared" si="20"/>
        <v>0.16666666666666666</v>
      </c>
      <c r="L196" s="405"/>
    </row>
    <row r="197" spans="1:12">
      <c r="A197" s="414" t="s">
        <v>292</v>
      </c>
      <c r="B197" s="415" t="s">
        <v>293</v>
      </c>
      <c r="C197" s="414"/>
      <c r="D197" s="460" t="s">
        <v>129</v>
      </c>
      <c r="E197" s="398">
        <v>3171</v>
      </c>
      <c r="F197" s="461">
        <v>5000</v>
      </c>
      <c r="G197" s="461"/>
      <c r="H197" s="461">
        <v>6000</v>
      </c>
      <c r="I197" s="462">
        <f t="shared" si="23"/>
        <v>0.36580000000000001</v>
      </c>
      <c r="J197" s="413"/>
      <c r="K197" s="404">
        <f t="shared" si="20"/>
        <v>0.47149999999999997</v>
      </c>
      <c r="L197" s="405"/>
    </row>
    <row r="198" spans="1:12">
      <c r="A198" s="414" t="s">
        <v>294</v>
      </c>
      <c r="B198" s="415" t="s">
        <v>295</v>
      </c>
      <c r="C198" s="414"/>
      <c r="D198" s="460" t="s">
        <v>129</v>
      </c>
      <c r="E198" s="398"/>
      <c r="F198" s="461"/>
      <c r="G198" s="461"/>
      <c r="H198" s="461">
        <v>20000</v>
      </c>
      <c r="I198" s="462" t="e">
        <f t="shared" si="23"/>
        <v>#DIV/0!</v>
      </c>
      <c r="J198" s="413"/>
      <c r="K198" s="404">
        <f t="shared" si="20"/>
        <v>1</v>
      </c>
      <c r="L198" s="405"/>
    </row>
    <row r="199" spans="1:12">
      <c r="A199" s="414" t="s">
        <v>296</v>
      </c>
      <c r="B199" s="415" t="s">
        <v>297</v>
      </c>
      <c r="C199" s="492" t="s">
        <v>298</v>
      </c>
      <c r="D199" s="397" t="s">
        <v>193</v>
      </c>
      <c r="E199" s="398">
        <v>17000</v>
      </c>
      <c r="F199" s="461">
        <v>18000</v>
      </c>
      <c r="G199" s="461"/>
      <c r="H199" s="461">
        <v>18500</v>
      </c>
      <c r="I199" s="462">
        <f t="shared" si="23"/>
        <v>5.5555555555555552E-2</v>
      </c>
      <c r="J199" s="413"/>
      <c r="K199" s="404">
        <f t="shared" si="20"/>
        <v>8.1081081081081086E-2</v>
      </c>
      <c r="L199" s="405"/>
    </row>
    <row r="200" spans="1:12">
      <c r="A200" s="414" t="s">
        <v>296</v>
      </c>
      <c r="B200" s="415" t="s">
        <v>299</v>
      </c>
      <c r="C200" s="492"/>
      <c r="D200" s="397" t="s">
        <v>193</v>
      </c>
      <c r="E200" s="398">
        <v>17000</v>
      </c>
      <c r="F200" s="461">
        <v>18000</v>
      </c>
      <c r="G200" s="461"/>
      <c r="H200" s="461">
        <v>18500</v>
      </c>
      <c r="I200" s="462">
        <f t="shared" si="23"/>
        <v>5.5555555555555552E-2</v>
      </c>
      <c r="J200" s="413"/>
      <c r="K200" s="404">
        <f t="shared" si="20"/>
        <v>8.1081081081081086E-2</v>
      </c>
      <c r="L200" s="405"/>
    </row>
    <row r="201" spans="1:12">
      <c r="A201" s="414" t="s">
        <v>296</v>
      </c>
      <c r="B201" s="415" t="s">
        <v>297</v>
      </c>
      <c r="C201" s="492" t="s">
        <v>300</v>
      </c>
      <c r="D201" s="397" t="s">
        <v>193</v>
      </c>
      <c r="E201" s="398">
        <v>21000</v>
      </c>
      <c r="F201" s="461">
        <v>22000</v>
      </c>
      <c r="G201" s="461"/>
      <c r="H201" s="461">
        <v>23000</v>
      </c>
      <c r="I201" s="462">
        <f t="shared" si="23"/>
        <v>4.5454545454545456E-2</v>
      </c>
      <c r="J201" s="413"/>
      <c r="K201" s="404">
        <f t="shared" si="20"/>
        <v>8.6956521739130432E-2</v>
      </c>
      <c r="L201" s="405"/>
    </row>
    <row r="202" spans="1:12">
      <c r="A202" s="414" t="s">
        <v>296</v>
      </c>
      <c r="B202" s="415" t="s">
        <v>299</v>
      </c>
      <c r="C202" s="492"/>
      <c r="D202" s="397" t="s">
        <v>193</v>
      </c>
      <c r="E202" s="398">
        <v>21000</v>
      </c>
      <c r="F202" s="461">
        <v>22000</v>
      </c>
      <c r="G202" s="461"/>
      <c r="H202" s="461">
        <v>23000</v>
      </c>
      <c r="I202" s="462">
        <f t="shared" si="23"/>
        <v>4.5454545454545456E-2</v>
      </c>
      <c r="J202" s="413"/>
      <c r="K202" s="404">
        <f t="shared" si="20"/>
        <v>8.6956521739130432E-2</v>
      </c>
      <c r="L202" s="405"/>
    </row>
    <row r="203" spans="1:12">
      <c r="A203" s="466" t="s">
        <v>301</v>
      </c>
      <c r="B203" s="467" t="s">
        <v>302</v>
      </c>
      <c r="C203" s="493" t="s">
        <v>303</v>
      </c>
      <c r="D203" s="468" t="s">
        <v>129</v>
      </c>
      <c r="E203" s="469">
        <v>42000</v>
      </c>
      <c r="F203" s="461"/>
      <c r="G203" s="461"/>
      <c r="H203" s="461"/>
      <c r="I203" s="462" t="e">
        <f t="shared" si="23"/>
        <v>#DIV/0!</v>
      </c>
      <c r="J203" s="413"/>
      <c r="K203" s="419" t="e">
        <f t="shared" si="20"/>
        <v>#DIV/0!</v>
      </c>
      <c r="L203" s="405"/>
    </row>
    <row r="204" spans="1:12">
      <c r="A204" s="466" t="s">
        <v>301</v>
      </c>
      <c r="B204" s="467" t="s">
        <v>304</v>
      </c>
      <c r="C204" s="493"/>
      <c r="D204" s="468" t="s">
        <v>129</v>
      </c>
      <c r="E204" s="469">
        <v>42000</v>
      </c>
      <c r="F204" s="461"/>
      <c r="G204" s="461"/>
      <c r="H204" s="461"/>
      <c r="I204" s="462" t="e">
        <f t="shared" si="23"/>
        <v>#DIV/0!</v>
      </c>
      <c r="J204" s="413"/>
      <c r="K204" s="419" t="e">
        <f t="shared" si="20"/>
        <v>#DIV/0!</v>
      </c>
      <c r="L204" s="405"/>
    </row>
    <row r="205" spans="1:12">
      <c r="A205" s="466" t="s">
        <v>301</v>
      </c>
      <c r="B205" s="467" t="s">
        <v>305</v>
      </c>
      <c r="C205" s="493"/>
      <c r="D205" s="468" t="s">
        <v>129</v>
      </c>
      <c r="E205" s="469">
        <v>20000</v>
      </c>
      <c r="F205" s="461"/>
      <c r="G205" s="461"/>
      <c r="H205" s="461"/>
      <c r="I205" s="462" t="e">
        <f t="shared" si="23"/>
        <v>#DIV/0!</v>
      </c>
      <c r="J205" s="413"/>
      <c r="K205" s="419" t="e">
        <f t="shared" si="20"/>
        <v>#DIV/0!</v>
      </c>
      <c r="L205" s="405"/>
    </row>
    <row r="206" spans="1:12">
      <c r="A206" s="466" t="s">
        <v>301</v>
      </c>
      <c r="B206" s="467" t="s">
        <v>306</v>
      </c>
      <c r="C206" s="493"/>
      <c r="D206" s="468" t="s">
        <v>129</v>
      </c>
      <c r="E206" s="469">
        <v>20000</v>
      </c>
      <c r="F206" s="461"/>
      <c r="G206" s="461"/>
      <c r="H206" s="461"/>
      <c r="I206" s="462" t="e">
        <f t="shared" si="23"/>
        <v>#DIV/0!</v>
      </c>
      <c r="J206" s="413"/>
      <c r="K206" s="419" t="e">
        <f t="shared" si="20"/>
        <v>#DIV/0!</v>
      </c>
      <c r="L206" s="405"/>
    </row>
    <row r="207" spans="1:12">
      <c r="A207" s="466" t="s">
        <v>301</v>
      </c>
      <c r="B207" s="467" t="s">
        <v>307</v>
      </c>
      <c r="C207" s="493"/>
      <c r="D207" s="468" t="s">
        <v>129</v>
      </c>
      <c r="E207" s="469">
        <v>20000</v>
      </c>
      <c r="F207" s="461"/>
      <c r="G207" s="461"/>
      <c r="H207" s="461"/>
      <c r="I207" s="462" t="e">
        <f t="shared" si="23"/>
        <v>#DIV/0!</v>
      </c>
      <c r="J207" s="413"/>
      <c r="K207" s="419" t="e">
        <f t="shared" si="20"/>
        <v>#DIV/0!</v>
      </c>
      <c r="L207" s="405"/>
    </row>
    <row r="208" spans="1:12">
      <c r="A208" s="466" t="s">
        <v>301</v>
      </c>
      <c r="B208" s="467" t="s">
        <v>308</v>
      </c>
      <c r="C208" s="493"/>
      <c r="D208" s="468" t="s">
        <v>129</v>
      </c>
      <c r="E208" s="469">
        <v>13500</v>
      </c>
      <c r="F208" s="461"/>
      <c r="G208" s="461"/>
      <c r="H208" s="461"/>
      <c r="I208" s="462" t="e">
        <f t="shared" si="23"/>
        <v>#DIV/0!</v>
      </c>
      <c r="J208" s="413"/>
      <c r="K208" s="419" t="e">
        <f t="shared" si="20"/>
        <v>#DIV/0!</v>
      </c>
      <c r="L208" s="405"/>
    </row>
    <row r="209" spans="1:12">
      <c r="A209" s="466" t="s">
        <v>309</v>
      </c>
      <c r="B209" s="467" t="s">
        <v>310</v>
      </c>
      <c r="C209" s="493"/>
      <c r="D209" s="468" t="s">
        <v>129</v>
      </c>
      <c r="E209" s="469">
        <v>42000</v>
      </c>
      <c r="F209" s="461"/>
      <c r="G209" s="461"/>
      <c r="H209" s="461"/>
      <c r="I209" s="462" t="e">
        <f t="shared" si="23"/>
        <v>#DIV/0!</v>
      </c>
      <c r="J209" s="413"/>
      <c r="K209" s="419" t="e">
        <f t="shared" si="20"/>
        <v>#DIV/0!</v>
      </c>
      <c r="L209" s="405"/>
    </row>
    <row r="210" spans="1:12">
      <c r="A210" s="466" t="s">
        <v>309</v>
      </c>
      <c r="B210" s="467" t="s">
        <v>311</v>
      </c>
      <c r="C210" s="493"/>
      <c r="D210" s="468" t="s">
        <v>129</v>
      </c>
      <c r="E210" s="469">
        <v>42000</v>
      </c>
      <c r="F210" s="461"/>
      <c r="G210" s="461"/>
      <c r="H210" s="461"/>
      <c r="I210" s="462" t="e">
        <f t="shared" si="23"/>
        <v>#DIV/0!</v>
      </c>
      <c r="J210" s="413"/>
      <c r="K210" s="419" t="e">
        <f t="shared" si="20"/>
        <v>#DIV/0!</v>
      </c>
      <c r="L210" s="405"/>
    </row>
    <row r="211" spans="1:12">
      <c r="A211" s="466" t="s">
        <v>309</v>
      </c>
      <c r="B211" s="467" t="s">
        <v>312</v>
      </c>
      <c r="C211" s="493"/>
      <c r="D211" s="468" t="s">
        <v>129</v>
      </c>
      <c r="E211" s="469">
        <v>42000</v>
      </c>
      <c r="F211" s="461"/>
      <c r="G211" s="461"/>
      <c r="H211" s="461"/>
      <c r="I211" s="462" t="e">
        <f t="shared" si="23"/>
        <v>#DIV/0!</v>
      </c>
      <c r="J211" s="413"/>
      <c r="K211" s="419" t="e">
        <f t="shared" si="20"/>
        <v>#DIV/0!</v>
      </c>
      <c r="L211" s="405"/>
    </row>
    <row r="212" spans="1:12">
      <c r="A212" s="466" t="s">
        <v>309</v>
      </c>
      <c r="B212" s="467" t="s">
        <v>313</v>
      </c>
      <c r="C212" s="493"/>
      <c r="D212" s="468" t="s">
        <v>129</v>
      </c>
      <c r="E212" s="469">
        <v>13500</v>
      </c>
      <c r="F212" s="461"/>
      <c r="G212" s="461"/>
      <c r="H212" s="461"/>
      <c r="I212" s="462" t="e">
        <f t="shared" si="23"/>
        <v>#DIV/0!</v>
      </c>
      <c r="J212" s="413"/>
      <c r="K212" s="419" t="e">
        <f t="shared" si="20"/>
        <v>#DIV/0!</v>
      </c>
      <c r="L212" s="405"/>
    </row>
    <row r="213" spans="1:12">
      <c r="A213" s="470" t="s">
        <v>301</v>
      </c>
      <c r="B213" s="471" t="s">
        <v>302</v>
      </c>
      <c r="C213" s="494" t="s">
        <v>314</v>
      </c>
      <c r="D213" s="472" t="s">
        <v>129</v>
      </c>
      <c r="E213" s="473">
        <v>43500</v>
      </c>
      <c r="F213" s="461"/>
      <c r="G213" s="461"/>
      <c r="H213" s="461"/>
      <c r="I213" s="462" t="e">
        <f t="shared" si="23"/>
        <v>#DIV/0!</v>
      </c>
      <c r="J213" s="413"/>
      <c r="K213" s="474" t="e">
        <f t="shared" si="20"/>
        <v>#DIV/0!</v>
      </c>
      <c r="L213" s="405"/>
    </row>
    <row r="214" spans="1:12">
      <c r="A214" s="470" t="s">
        <v>301</v>
      </c>
      <c r="B214" s="471" t="s">
        <v>304</v>
      </c>
      <c r="C214" s="494"/>
      <c r="D214" s="472" t="s">
        <v>129</v>
      </c>
      <c r="E214" s="473">
        <v>43500</v>
      </c>
      <c r="F214" s="461"/>
      <c r="G214" s="461"/>
      <c r="H214" s="461"/>
      <c r="I214" s="462" t="e">
        <f t="shared" si="23"/>
        <v>#DIV/0!</v>
      </c>
      <c r="J214" s="413"/>
      <c r="K214" s="474" t="e">
        <f t="shared" si="20"/>
        <v>#DIV/0!</v>
      </c>
      <c r="L214" s="405"/>
    </row>
    <row r="215" spans="1:12">
      <c r="A215" s="470" t="s">
        <v>301</v>
      </c>
      <c r="B215" s="471" t="s">
        <v>305</v>
      </c>
      <c r="C215" s="494"/>
      <c r="D215" s="472" t="s">
        <v>129</v>
      </c>
      <c r="E215" s="473">
        <v>21000</v>
      </c>
      <c r="F215" s="461"/>
      <c r="G215" s="461"/>
      <c r="H215" s="461"/>
      <c r="I215" s="462" t="e">
        <f t="shared" si="23"/>
        <v>#DIV/0!</v>
      </c>
      <c r="J215" s="413"/>
      <c r="K215" s="474" t="e">
        <f t="shared" si="20"/>
        <v>#DIV/0!</v>
      </c>
      <c r="L215" s="405"/>
    </row>
    <row r="216" spans="1:12">
      <c r="A216" s="470" t="s">
        <v>301</v>
      </c>
      <c r="B216" s="471" t="s">
        <v>306</v>
      </c>
      <c r="C216" s="494"/>
      <c r="D216" s="472" t="s">
        <v>129</v>
      </c>
      <c r="E216" s="473">
        <v>21000</v>
      </c>
      <c r="F216" s="461"/>
      <c r="G216" s="461"/>
      <c r="H216" s="461"/>
      <c r="I216" s="462" t="e">
        <f t="shared" si="23"/>
        <v>#DIV/0!</v>
      </c>
      <c r="J216" s="413"/>
      <c r="K216" s="474" t="e">
        <f t="shared" si="20"/>
        <v>#DIV/0!</v>
      </c>
      <c r="L216" s="405"/>
    </row>
    <row r="217" spans="1:12">
      <c r="A217" s="470" t="s">
        <v>301</v>
      </c>
      <c r="B217" s="471" t="s">
        <v>307</v>
      </c>
      <c r="C217" s="494"/>
      <c r="D217" s="472" t="s">
        <v>129</v>
      </c>
      <c r="E217" s="473">
        <v>21000</v>
      </c>
      <c r="F217" s="461"/>
      <c r="G217" s="461"/>
      <c r="H217" s="461"/>
      <c r="I217" s="462" t="e">
        <f t="shared" si="23"/>
        <v>#DIV/0!</v>
      </c>
      <c r="J217" s="413"/>
      <c r="K217" s="474" t="e">
        <f t="shared" si="20"/>
        <v>#DIV/0!</v>
      </c>
      <c r="L217" s="405"/>
    </row>
    <row r="218" spans="1:12">
      <c r="A218" s="470" t="s">
        <v>301</v>
      </c>
      <c r="B218" s="471" t="s">
        <v>308</v>
      </c>
      <c r="C218" s="494"/>
      <c r="D218" s="472" t="s">
        <v>129</v>
      </c>
      <c r="E218" s="473">
        <v>14000</v>
      </c>
      <c r="F218" s="461"/>
      <c r="G218" s="461"/>
      <c r="H218" s="461"/>
      <c r="I218" s="462" t="e">
        <f t="shared" si="23"/>
        <v>#DIV/0!</v>
      </c>
      <c r="J218" s="413"/>
      <c r="K218" s="474" t="e">
        <f t="shared" si="20"/>
        <v>#DIV/0!</v>
      </c>
      <c r="L218" s="405"/>
    </row>
    <row r="219" spans="1:12">
      <c r="A219" s="470" t="s">
        <v>309</v>
      </c>
      <c r="B219" s="471" t="s">
        <v>310</v>
      </c>
      <c r="C219" s="494"/>
      <c r="D219" s="472" t="s">
        <v>129</v>
      </c>
      <c r="E219" s="473">
        <v>43500</v>
      </c>
      <c r="F219" s="461"/>
      <c r="G219" s="461"/>
      <c r="H219" s="461"/>
      <c r="I219" s="462" t="e">
        <f t="shared" si="23"/>
        <v>#DIV/0!</v>
      </c>
      <c r="J219" s="413"/>
      <c r="K219" s="474" t="e">
        <f t="shared" si="20"/>
        <v>#DIV/0!</v>
      </c>
      <c r="L219" s="405"/>
    </row>
    <row r="220" spans="1:12">
      <c r="A220" s="470" t="s">
        <v>309</v>
      </c>
      <c r="B220" s="471" t="s">
        <v>311</v>
      </c>
      <c r="C220" s="494"/>
      <c r="D220" s="472" t="s">
        <v>129</v>
      </c>
      <c r="E220" s="473">
        <v>43500</v>
      </c>
      <c r="F220" s="461"/>
      <c r="G220" s="461"/>
      <c r="H220" s="461"/>
      <c r="I220" s="462" t="e">
        <f t="shared" si="23"/>
        <v>#DIV/0!</v>
      </c>
      <c r="J220" s="413"/>
      <c r="K220" s="474" t="e">
        <f t="shared" si="20"/>
        <v>#DIV/0!</v>
      </c>
      <c r="L220" s="405"/>
    </row>
    <row r="221" spans="1:12">
      <c r="A221" s="470" t="s">
        <v>309</v>
      </c>
      <c r="B221" s="471" t="s">
        <v>312</v>
      </c>
      <c r="C221" s="494"/>
      <c r="D221" s="472" t="s">
        <v>129</v>
      </c>
      <c r="E221" s="473">
        <v>43500</v>
      </c>
      <c r="F221" s="461"/>
      <c r="G221" s="461"/>
      <c r="H221" s="461"/>
      <c r="I221" s="462" t="e">
        <f t="shared" si="23"/>
        <v>#DIV/0!</v>
      </c>
      <c r="J221" s="413"/>
      <c r="K221" s="474" t="e">
        <f t="shared" si="20"/>
        <v>#DIV/0!</v>
      </c>
      <c r="L221" s="405"/>
    </row>
    <row r="222" spans="1:12">
      <c r="A222" s="470" t="s">
        <v>309</v>
      </c>
      <c r="B222" s="471" t="s">
        <v>313</v>
      </c>
      <c r="C222" s="494"/>
      <c r="D222" s="472" t="s">
        <v>129</v>
      </c>
      <c r="E222" s="473">
        <v>14000</v>
      </c>
      <c r="F222" s="461"/>
      <c r="G222" s="461"/>
      <c r="H222" s="461"/>
      <c r="I222" s="462" t="e">
        <f t="shared" si="23"/>
        <v>#DIV/0!</v>
      </c>
      <c r="J222" s="413"/>
      <c r="K222" s="474" t="e">
        <f t="shared" si="20"/>
        <v>#DIV/0!</v>
      </c>
      <c r="L222" s="405"/>
    </row>
    <row r="223" spans="1:12">
      <c r="A223" s="475" t="s">
        <v>315</v>
      </c>
      <c r="B223" s="476" t="s">
        <v>316</v>
      </c>
      <c r="C223" s="475" t="s">
        <v>209</v>
      </c>
      <c r="D223" s="477" t="s">
        <v>129</v>
      </c>
      <c r="E223" s="478">
        <v>39000</v>
      </c>
      <c r="F223" s="461"/>
      <c r="G223" s="461"/>
      <c r="H223" s="461"/>
      <c r="I223" s="462" t="e">
        <f t="shared" si="23"/>
        <v>#DIV/0!</v>
      </c>
      <c r="J223" s="413"/>
      <c r="K223" s="479" t="e">
        <f t="shared" si="20"/>
        <v>#DIV/0!</v>
      </c>
      <c r="L223" s="405"/>
    </row>
    <row r="224" spans="1:12">
      <c r="A224" s="414" t="s">
        <v>317</v>
      </c>
      <c r="B224" s="415" t="s">
        <v>318</v>
      </c>
      <c r="C224" s="463" t="s">
        <v>211</v>
      </c>
      <c r="D224" s="460" t="s">
        <v>129</v>
      </c>
      <c r="E224" s="398">
        <v>68000</v>
      </c>
      <c r="F224" s="461">
        <v>70000</v>
      </c>
      <c r="G224" s="461"/>
      <c r="H224" s="461">
        <v>75000</v>
      </c>
      <c r="I224" s="462">
        <f t="shared" si="23"/>
        <v>2.8571428571428571E-2</v>
      </c>
      <c r="J224" s="413"/>
      <c r="K224" s="404">
        <f t="shared" si="20"/>
        <v>9.3333333333333338E-2</v>
      </c>
      <c r="L224" s="405"/>
    </row>
    <row r="225" spans="1:12">
      <c r="A225" s="414" t="s">
        <v>317</v>
      </c>
      <c r="B225" s="415" t="s">
        <v>318</v>
      </c>
      <c r="C225" s="463" t="s">
        <v>319</v>
      </c>
      <c r="D225" s="460" t="s">
        <v>129</v>
      </c>
      <c r="E225" s="398">
        <v>68000</v>
      </c>
      <c r="F225" s="461">
        <v>70000</v>
      </c>
      <c r="G225" s="461"/>
      <c r="H225" s="461">
        <v>75000</v>
      </c>
      <c r="I225" s="462">
        <f t="shared" si="23"/>
        <v>2.8571428571428571E-2</v>
      </c>
      <c r="J225" s="413"/>
      <c r="K225" s="404">
        <f t="shared" si="20"/>
        <v>9.3333333333333338E-2</v>
      </c>
      <c r="L225" s="405"/>
    </row>
    <row r="226" spans="1:12">
      <c r="A226" s="414" t="s">
        <v>317</v>
      </c>
      <c r="B226" s="415" t="s">
        <v>318</v>
      </c>
      <c r="C226" s="463" t="s">
        <v>320</v>
      </c>
      <c r="D226" s="460" t="s">
        <v>129</v>
      </c>
      <c r="E226" s="398">
        <v>68000</v>
      </c>
      <c r="F226" s="461">
        <v>70000</v>
      </c>
      <c r="G226" s="461"/>
      <c r="H226" s="461">
        <v>75000</v>
      </c>
      <c r="I226" s="462">
        <f t="shared" si="23"/>
        <v>2.8571428571428571E-2</v>
      </c>
      <c r="J226" s="413"/>
      <c r="K226" s="404">
        <f t="shared" si="20"/>
        <v>9.3333333333333338E-2</v>
      </c>
      <c r="L226" s="405"/>
    </row>
    <row r="227" spans="1:12">
      <c r="A227" s="414" t="s">
        <v>317</v>
      </c>
      <c r="B227" s="415" t="s">
        <v>318</v>
      </c>
      <c r="C227" s="463" t="s">
        <v>321</v>
      </c>
      <c r="D227" s="460" t="s">
        <v>129</v>
      </c>
      <c r="E227" s="398">
        <v>68000</v>
      </c>
      <c r="F227" s="461">
        <v>70000</v>
      </c>
      <c r="G227" s="461"/>
      <c r="H227" s="461">
        <v>75000</v>
      </c>
      <c r="I227" s="462">
        <f t="shared" si="23"/>
        <v>2.8571428571428571E-2</v>
      </c>
      <c r="J227" s="413"/>
      <c r="K227" s="404">
        <f t="shared" si="20"/>
        <v>9.3333333333333338E-2</v>
      </c>
      <c r="L227" s="405"/>
    </row>
    <row r="228" spans="1:12">
      <c r="A228" s="414" t="s">
        <v>317</v>
      </c>
      <c r="B228" s="415" t="s">
        <v>318</v>
      </c>
      <c r="C228" s="463" t="s">
        <v>322</v>
      </c>
      <c r="D228" s="460" t="s">
        <v>129</v>
      </c>
      <c r="E228" s="398">
        <v>68000</v>
      </c>
      <c r="F228" s="461">
        <v>70000</v>
      </c>
      <c r="G228" s="461"/>
      <c r="H228" s="461">
        <v>75000</v>
      </c>
      <c r="I228" s="462">
        <f t="shared" si="23"/>
        <v>2.8571428571428571E-2</v>
      </c>
      <c r="J228" s="413"/>
      <c r="K228" s="404">
        <f t="shared" si="20"/>
        <v>9.3333333333333338E-2</v>
      </c>
      <c r="L228" s="405"/>
    </row>
    <row r="229" spans="1:12">
      <c r="A229" s="414" t="s">
        <v>317</v>
      </c>
      <c r="B229" s="415" t="s">
        <v>318</v>
      </c>
      <c r="C229" s="463" t="s">
        <v>323</v>
      </c>
      <c r="D229" s="460" t="s">
        <v>129</v>
      </c>
      <c r="E229" s="398">
        <v>68000</v>
      </c>
      <c r="F229" s="461">
        <v>70000</v>
      </c>
      <c r="G229" s="461"/>
      <c r="H229" s="461">
        <v>75000</v>
      </c>
      <c r="I229" s="462">
        <f t="shared" si="23"/>
        <v>2.8571428571428571E-2</v>
      </c>
      <c r="J229" s="413"/>
      <c r="K229" s="404">
        <f t="shared" si="20"/>
        <v>9.3333333333333338E-2</v>
      </c>
      <c r="L229" s="405"/>
    </row>
    <row r="230" spans="1:12">
      <c r="A230" s="414" t="s">
        <v>317</v>
      </c>
      <c r="B230" s="415" t="s">
        <v>318</v>
      </c>
      <c r="C230" s="463" t="s">
        <v>324</v>
      </c>
      <c r="D230" s="460" t="s">
        <v>129</v>
      </c>
      <c r="E230" s="398">
        <v>68000</v>
      </c>
      <c r="F230" s="461">
        <v>70000</v>
      </c>
      <c r="G230" s="461"/>
      <c r="H230" s="461">
        <v>75000</v>
      </c>
      <c r="I230" s="462">
        <f t="shared" si="23"/>
        <v>2.8571428571428571E-2</v>
      </c>
      <c r="J230" s="413"/>
      <c r="K230" s="404">
        <f t="shared" si="20"/>
        <v>9.3333333333333338E-2</v>
      </c>
      <c r="L230" s="405"/>
    </row>
    <row r="231" spans="1:12">
      <c r="A231" s="414" t="s">
        <v>317</v>
      </c>
      <c r="B231" s="415" t="s">
        <v>318</v>
      </c>
      <c r="C231" s="463" t="s">
        <v>325</v>
      </c>
      <c r="D231" s="460" t="s">
        <v>129</v>
      </c>
      <c r="E231" s="398">
        <v>68000</v>
      </c>
      <c r="F231" s="461">
        <v>70000</v>
      </c>
      <c r="G231" s="461"/>
      <c r="H231" s="461">
        <v>75000</v>
      </c>
      <c r="I231" s="462">
        <f t="shared" si="23"/>
        <v>2.8571428571428571E-2</v>
      </c>
      <c r="J231" s="413"/>
      <c r="K231" s="404">
        <f t="shared" si="20"/>
        <v>9.3333333333333338E-2</v>
      </c>
      <c r="L231" s="405"/>
    </row>
    <row r="232" spans="1:12">
      <c r="A232" s="414" t="s">
        <v>317</v>
      </c>
      <c r="B232" s="415" t="s">
        <v>318</v>
      </c>
      <c r="C232" s="463" t="s">
        <v>326</v>
      </c>
      <c r="D232" s="460" t="s">
        <v>129</v>
      </c>
      <c r="E232" s="398">
        <v>68000</v>
      </c>
      <c r="F232" s="461">
        <v>70000</v>
      </c>
      <c r="G232" s="461"/>
      <c r="H232" s="461">
        <v>75000</v>
      </c>
      <c r="I232" s="462">
        <f t="shared" si="23"/>
        <v>2.8571428571428571E-2</v>
      </c>
      <c r="J232" s="413"/>
      <c r="K232" s="404">
        <f t="shared" si="20"/>
        <v>9.3333333333333338E-2</v>
      </c>
      <c r="L232" s="405"/>
    </row>
    <row r="233" spans="1:12">
      <c r="A233" s="414" t="s">
        <v>317</v>
      </c>
      <c r="B233" s="415" t="s">
        <v>318</v>
      </c>
      <c r="C233" s="463" t="s">
        <v>327</v>
      </c>
      <c r="D233" s="460" t="s">
        <v>129</v>
      </c>
      <c r="E233" s="398">
        <v>70000</v>
      </c>
      <c r="F233" s="461">
        <v>80000</v>
      </c>
      <c r="G233" s="461"/>
      <c r="H233" s="461"/>
      <c r="I233" s="462"/>
      <c r="J233" s="413"/>
      <c r="K233" s="404"/>
      <c r="L233" s="405"/>
    </row>
    <row r="234" spans="1:12">
      <c r="A234" s="414" t="s">
        <v>328</v>
      </c>
      <c r="B234" s="415" t="s">
        <v>329</v>
      </c>
      <c r="C234" s="414" t="s">
        <v>330</v>
      </c>
      <c r="D234" s="460" t="s">
        <v>129</v>
      </c>
      <c r="E234" s="398">
        <v>19204</v>
      </c>
      <c r="F234" s="461">
        <v>36000</v>
      </c>
      <c r="G234" s="461"/>
      <c r="H234" s="461">
        <v>42000</v>
      </c>
      <c r="I234" s="462">
        <v>40000</v>
      </c>
      <c r="J234" s="413"/>
      <c r="K234" s="404">
        <f t="shared" ref="K234:K240" si="24">(H234-E234)/H234</f>
        <v>0.54276190476190478</v>
      </c>
      <c r="L234" s="405"/>
    </row>
    <row r="235" spans="1:12">
      <c r="A235" s="414" t="s">
        <v>328</v>
      </c>
      <c r="B235" s="415" t="s">
        <v>329</v>
      </c>
      <c r="C235" s="414" t="s">
        <v>331</v>
      </c>
      <c r="D235" s="460" t="s">
        <v>129</v>
      </c>
      <c r="E235" s="398">
        <v>23776</v>
      </c>
      <c r="F235" s="461">
        <v>36000</v>
      </c>
      <c r="G235" s="461"/>
      <c r="H235" s="461">
        <v>42000</v>
      </c>
      <c r="I235" s="462">
        <v>40000</v>
      </c>
      <c r="J235" s="413"/>
      <c r="K235" s="404">
        <f t="shared" si="24"/>
        <v>0.4339047619047619</v>
      </c>
      <c r="L235" s="405"/>
    </row>
    <row r="236" spans="1:12">
      <c r="A236" s="414" t="s">
        <v>328</v>
      </c>
      <c r="B236" s="480" t="s">
        <v>329</v>
      </c>
      <c r="C236" s="414" t="s">
        <v>332</v>
      </c>
      <c r="D236" s="460" t="s">
        <v>129</v>
      </c>
      <c r="E236" s="398">
        <v>23776</v>
      </c>
      <c r="F236" s="461">
        <v>36000</v>
      </c>
      <c r="G236" s="461"/>
      <c r="H236" s="461">
        <v>42000</v>
      </c>
      <c r="I236" s="462">
        <v>40000</v>
      </c>
      <c r="J236" s="413"/>
      <c r="K236" s="404">
        <f t="shared" si="24"/>
        <v>0.4339047619047619</v>
      </c>
      <c r="L236" s="405"/>
    </row>
    <row r="237" spans="1:12">
      <c r="A237" s="414" t="s">
        <v>333</v>
      </c>
      <c r="B237" s="480" t="s">
        <v>334</v>
      </c>
      <c r="C237" s="414" t="s">
        <v>335</v>
      </c>
      <c r="D237" s="460" t="s">
        <v>129</v>
      </c>
      <c r="E237" s="398">
        <v>35000</v>
      </c>
      <c r="F237" s="461">
        <v>38000</v>
      </c>
      <c r="G237" s="461"/>
      <c r="H237" s="461">
        <v>40000</v>
      </c>
      <c r="I237" s="462">
        <f>(F237-E237)/F237</f>
        <v>7.8947368421052627E-2</v>
      </c>
      <c r="J237" s="413"/>
      <c r="K237" s="404">
        <f t="shared" si="24"/>
        <v>0.125</v>
      </c>
      <c r="L237" s="405"/>
    </row>
    <row r="238" spans="1:12">
      <c r="A238" s="414" t="s">
        <v>333</v>
      </c>
      <c r="B238" s="480" t="s">
        <v>334</v>
      </c>
      <c r="C238" s="414" t="s">
        <v>336</v>
      </c>
      <c r="D238" s="460" t="s">
        <v>129</v>
      </c>
      <c r="E238" s="398">
        <v>37500</v>
      </c>
      <c r="F238" s="461">
        <v>40000</v>
      </c>
      <c r="G238" s="461"/>
      <c r="H238" s="461">
        <v>42000</v>
      </c>
      <c r="I238" s="462">
        <f>(F238-E238)/F238</f>
        <v>6.25E-2</v>
      </c>
      <c r="J238" s="413"/>
      <c r="K238" s="404">
        <f t="shared" si="24"/>
        <v>0.10714285714285714</v>
      </c>
      <c r="L238" s="405"/>
    </row>
    <row r="239" spans="1:12">
      <c r="A239" s="414" t="s">
        <v>333</v>
      </c>
      <c r="B239" s="480" t="s">
        <v>334</v>
      </c>
      <c r="C239" s="414" t="s">
        <v>337</v>
      </c>
      <c r="D239" s="460" t="s">
        <v>129</v>
      </c>
      <c r="E239" s="398">
        <v>57500</v>
      </c>
      <c r="F239" s="461"/>
      <c r="G239" s="461"/>
      <c r="H239" s="461"/>
      <c r="I239" s="462" t="e">
        <f>(F239-E239)/F239</f>
        <v>#DIV/0!</v>
      </c>
      <c r="J239" s="413"/>
      <c r="K239" s="404" t="e">
        <f t="shared" si="24"/>
        <v>#DIV/0!</v>
      </c>
      <c r="L239" s="405"/>
    </row>
    <row r="240" spans="1:12">
      <c r="A240" s="414" t="s">
        <v>338</v>
      </c>
      <c r="B240" s="480" t="s">
        <v>339</v>
      </c>
      <c r="C240" s="414" t="s">
        <v>340</v>
      </c>
      <c r="D240" s="460" t="s">
        <v>129</v>
      </c>
      <c r="E240" s="398">
        <v>8000</v>
      </c>
      <c r="F240" s="461">
        <v>9000</v>
      </c>
      <c r="G240" s="461"/>
      <c r="H240" s="461">
        <v>9500</v>
      </c>
      <c r="I240" s="462"/>
      <c r="J240" s="413"/>
      <c r="K240" s="404">
        <f t="shared" si="24"/>
        <v>0.15789473684210525</v>
      </c>
      <c r="L240" s="405"/>
    </row>
    <row r="241" spans="1:12">
      <c r="A241" s="414" t="s">
        <v>338</v>
      </c>
      <c r="B241" s="480" t="s">
        <v>339</v>
      </c>
      <c r="C241" s="414" t="s">
        <v>341</v>
      </c>
      <c r="D241" s="460" t="s">
        <v>129</v>
      </c>
      <c r="E241" s="398">
        <v>15000</v>
      </c>
      <c r="F241" s="461">
        <v>17500</v>
      </c>
      <c r="G241" s="461"/>
      <c r="H241" s="461">
        <v>18000</v>
      </c>
      <c r="I241" s="462"/>
      <c r="J241" s="413"/>
      <c r="K241" s="404"/>
      <c r="L241" s="405"/>
    </row>
    <row r="242" spans="1:12">
      <c r="A242" s="414" t="s">
        <v>338</v>
      </c>
      <c r="B242" s="480" t="s">
        <v>339</v>
      </c>
      <c r="C242" s="414" t="s">
        <v>342</v>
      </c>
      <c r="D242" s="460" t="s">
        <v>129</v>
      </c>
      <c r="E242" s="398">
        <v>25000</v>
      </c>
      <c r="F242" s="461">
        <v>28500</v>
      </c>
      <c r="G242" s="461"/>
      <c r="H242" s="461">
        <v>30000</v>
      </c>
      <c r="I242" s="462"/>
      <c r="J242" s="413"/>
      <c r="K242" s="404"/>
      <c r="L242" s="405"/>
    </row>
    <row r="243" spans="1:12">
      <c r="A243" s="414" t="s">
        <v>343</v>
      </c>
      <c r="B243" s="480" t="s">
        <v>339</v>
      </c>
      <c r="C243" s="414" t="s">
        <v>335</v>
      </c>
      <c r="D243" s="460" t="s">
        <v>129</v>
      </c>
      <c r="E243" s="398">
        <v>31500</v>
      </c>
      <c r="F243" s="461"/>
      <c r="G243" s="461"/>
      <c r="H243" s="461"/>
      <c r="I243" s="462" t="e">
        <f>(F243-E243)/F243</f>
        <v>#DIV/0!</v>
      </c>
      <c r="J243" s="413"/>
      <c r="K243" s="404" t="e">
        <f>(H243-E243)/H243</f>
        <v>#DIV/0!</v>
      </c>
      <c r="L243" s="405"/>
    </row>
    <row r="244" spans="1:12">
      <c r="A244" s="414" t="s">
        <v>344</v>
      </c>
      <c r="B244" s="480" t="s">
        <v>339</v>
      </c>
      <c r="C244" s="414" t="s">
        <v>335</v>
      </c>
      <c r="D244" s="460" t="s">
        <v>129</v>
      </c>
      <c r="E244" s="398">
        <v>34000</v>
      </c>
      <c r="F244" s="461"/>
      <c r="G244" s="461"/>
      <c r="H244" s="461"/>
      <c r="I244" s="462"/>
      <c r="J244" s="413"/>
      <c r="K244" s="404"/>
      <c r="L244" s="481"/>
    </row>
    <row r="245" spans="1:12">
      <c r="A245" s="414" t="s">
        <v>338</v>
      </c>
      <c r="B245" s="480" t="s">
        <v>339</v>
      </c>
      <c r="C245" s="414" t="s">
        <v>345</v>
      </c>
      <c r="D245" s="460" t="s">
        <v>129</v>
      </c>
      <c r="E245" s="398"/>
      <c r="F245" s="461"/>
      <c r="G245" s="461"/>
      <c r="H245" s="461"/>
      <c r="I245" s="462" t="e">
        <f>(F245-E245)/F245</f>
        <v>#DIV/0!</v>
      </c>
      <c r="J245" s="413"/>
      <c r="K245" s="404" t="e">
        <f>(H245-E245)/H245</f>
        <v>#DIV/0!</v>
      </c>
      <c r="L245" s="481"/>
    </row>
    <row r="246" spans="1:12">
      <c r="A246" s="414" t="s">
        <v>338</v>
      </c>
      <c r="B246" s="480" t="s">
        <v>339</v>
      </c>
      <c r="C246" s="414" t="s">
        <v>346</v>
      </c>
      <c r="D246" s="460" t="s">
        <v>129</v>
      </c>
      <c r="E246" s="398">
        <v>37000</v>
      </c>
      <c r="F246" s="461">
        <v>40000</v>
      </c>
      <c r="G246" s="461"/>
      <c r="H246" s="461">
        <v>42000</v>
      </c>
      <c r="I246" s="462">
        <f>(F246-E246)/F246</f>
        <v>7.4999999999999997E-2</v>
      </c>
      <c r="J246" s="413"/>
      <c r="K246" s="404">
        <f>(H246-E246)/H246</f>
        <v>0.11904761904761904</v>
      </c>
      <c r="L246" s="481"/>
    </row>
    <row r="247" spans="1:12">
      <c r="A247" s="414" t="s">
        <v>338</v>
      </c>
      <c r="B247" s="480" t="s">
        <v>339</v>
      </c>
      <c r="C247" s="414" t="s">
        <v>337</v>
      </c>
      <c r="D247" s="460" t="s">
        <v>129</v>
      </c>
      <c r="E247" s="398">
        <v>56000</v>
      </c>
      <c r="F247" s="461"/>
      <c r="G247" s="461"/>
      <c r="H247" s="461"/>
      <c r="I247" s="462" t="e">
        <f>(F247-E247)/F247</f>
        <v>#DIV/0!</v>
      </c>
      <c r="J247" s="413"/>
      <c r="K247" s="404" t="e">
        <f>(H247-E247)/H247</f>
        <v>#DIV/0!</v>
      </c>
      <c r="L247" s="481"/>
    </row>
    <row r="248" spans="1:12" ht="33">
      <c r="A248" s="396" t="s">
        <v>347</v>
      </c>
      <c r="B248" s="459" t="s">
        <v>348</v>
      </c>
      <c r="C248" s="414"/>
      <c r="D248" s="460" t="s">
        <v>129</v>
      </c>
      <c r="E248" s="398">
        <v>14000</v>
      </c>
      <c r="F248" s="399">
        <v>16500</v>
      </c>
      <c r="G248" s="399"/>
      <c r="H248" s="401"/>
      <c r="I248" s="482"/>
      <c r="J248" s="483"/>
      <c r="K248" s="404"/>
      <c r="L248" s="481"/>
    </row>
    <row r="249" spans="1:12">
      <c r="A249" s="414" t="s">
        <v>349</v>
      </c>
      <c r="B249" s="459" t="s">
        <v>350</v>
      </c>
      <c r="C249" s="414" t="s">
        <v>351</v>
      </c>
      <c r="D249" s="460" t="s">
        <v>12</v>
      </c>
      <c r="E249" s="398">
        <v>35500</v>
      </c>
      <c r="F249" s="448">
        <v>39000</v>
      </c>
      <c r="G249" s="448"/>
      <c r="H249" s="449">
        <v>39000</v>
      </c>
      <c r="I249" s="482"/>
      <c r="J249" s="483"/>
      <c r="K249" s="404"/>
      <c r="L249" s="481"/>
    </row>
    <row r="250" spans="1:12">
      <c r="A250" s="414" t="s">
        <v>352</v>
      </c>
      <c r="B250" s="414" t="s">
        <v>353</v>
      </c>
      <c r="C250" s="459" t="s">
        <v>354</v>
      </c>
      <c r="D250" s="460" t="s">
        <v>12</v>
      </c>
      <c r="E250" s="398">
        <v>3978</v>
      </c>
      <c r="F250" s="398">
        <v>6000</v>
      </c>
      <c r="G250" s="399"/>
      <c r="H250" s="401">
        <v>8000</v>
      </c>
      <c r="I250" s="482"/>
      <c r="J250" s="483"/>
    </row>
    <row r="251" spans="1:12">
      <c r="A251" s="414" t="s">
        <v>352</v>
      </c>
      <c r="B251" s="414" t="s">
        <v>353</v>
      </c>
      <c r="C251" s="459" t="s">
        <v>355</v>
      </c>
      <c r="D251" s="460" t="s">
        <v>12</v>
      </c>
      <c r="E251" s="398">
        <v>2606</v>
      </c>
      <c r="F251" s="398">
        <v>2800</v>
      </c>
      <c r="G251" s="399"/>
      <c r="H251" s="401">
        <v>3000</v>
      </c>
      <c r="I251" s="482"/>
      <c r="J251" s="483"/>
    </row>
    <row r="252" spans="1:12">
      <c r="A252" s="414" t="s">
        <v>352</v>
      </c>
      <c r="B252" s="414" t="s">
        <v>353</v>
      </c>
      <c r="C252" s="459" t="s">
        <v>356</v>
      </c>
      <c r="D252" s="460" t="s">
        <v>12</v>
      </c>
      <c r="E252" s="398">
        <v>2012</v>
      </c>
      <c r="F252" s="398">
        <v>2500</v>
      </c>
      <c r="G252" s="399"/>
      <c r="H252" s="401">
        <v>2700</v>
      </c>
      <c r="I252" s="482"/>
      <c r="J252" s="483"/>
    </row>
    <row r="253" spans="1:12">
      <c r="A253" s="484" t="s">
        <v>357</v>
      </c>
      <c r="B253" s="485" t="s">
        <v>358</v>
      </c>
      <c r="C253" s="413" t="s">
        <v>177</v>
      </c>
      <c r="D253" s="413" t="s">
        <v>193</v>
      </c>
      <c r="E253" s="398"/>
      <c r="F253" s="399"/>
      <c r="G253" s="399"/>
      <c r="H253" s="401"/>
      <c r="I253" s="482"/>
      <c r="J253" s="483"/>
    </row>
    <row r="254" spans="1:12">
      <c r="A254" s="484" t="s">
        <v>357</v>
      </c>
      <c r="B254" s="485" t="s">
        <v>358</v>
      </c>
      <c r="C254" s="413" t="s">
        <v>178</v>
      </c>
      <c r="D254" s="413" t="s">
        <v>193</v>
      </c>
      <c r="E254" s="398"/>
      <c r="F254" s="399"/>
      <c r="G254" s="399"/>
      <c r="H254" s="401"/>
      <c r="I254" s="482"/>
      <c r="J254" s="483"/>
    </row>
    <row r="255" spans="1:12">
      <c r="A255" s="484" t="s">
        <v>359</v>
      </c>
      <c r="B255" s="485" t="s">
        <v>360</v>
      </c>
      <c r="C255" s="413" t="s">
        <v>177</v>
      </c>
      <c r="D255" s="413" t="s">
        <v>193</v>
      </c>
      <c r="E255" s="398"/>
      <c r="F255" s="399"/>
      <c r="G255" s="399"/>
      <c r="H255" s="401"/>
      <c r="I255" s="482"/>
      <c r="J255" s="483"/>
    </row>
    <row r="256" spans="1:12">
      <c r="A256" s="484" t="s">
        <v>359</v>
      </c>
      <c r="B256" s="485" t="s">
        <v>360</v>
      </c>
      <c r="C256" s="413" t="s">
        <v>178</v>
      </c>
      <c r="D256" s="413" t="s">
        <v>193</v>
      </c>
      <c r="E256" s="398"/>
      <c r="F256" s="399"/>
      <c r="G256" s="399"/>
      <c r="H256" s="401"/>
      <c r="I256" s="482"/>
      <c r="J256" s="483"/>
    </row>
    <row r="257" spans="1:10">
      <c r="A257" s="484" t="s">
        <v>361</v>
      </c>
      <c r="B257" s="485" t="s">
        <v>362</v>
      </c>
      <c r="C257" s="413" t="s">
        <v>363</v>
      </c>
      <c r="D257" s="413"/>
      <c r="E257" s="398"/>
      <c r="F257" s="399"/>
      <c r="G257" s="399"/>
      <c r="H257" s="401"/>
      <c r="I257" s="482"/>
      <c r="J257" s="483"/>
    </row>
    <row r="258" spans="1:10">
      <c r="A258" s="484" t="s">
        <v>364</v>
      </c>
      <c r="B258" s="485" t="s">
        <v>365</v>
      </c>
      <c r="C258" s="413" t="s">
        <v>366</v>
      </c>
      <c r="D258" s="413"/>
      <c r="E258" s="398"/>
      <c r="F258" s="399"/>
      <c r="G258" s="399"/>
      <c r="H258" s="401"/>
      <c r="I258" s="482"/>
      <c r="J258" s="483"/>
    </row>
    <row r="259" spans="1:10">
      <c r="A259" s="484" t="s">
        <v>367</v>
      </c>
      <c r="B259" s="413" t="s">
        <v>368</v>
      </c>
      <c r="C259" s="413" t="s">
        <v>369</v>
      </c>
      <c r="D259" s="413"/>
      <c r="E259" s="398"/>
      <c r="F259" s="399"/>
      <c r="G259" s="399"/>
      <c r="H259" s="401"/>
      <c r="I259" s="482"/>
      <c r="J259" s="483"/>
    </row>
    <row r="260" spans="1:10">
      <c r="A260" s="484" t="s">
        <v>370</v>
      </c>
      <c r="B260" s="413" t="s">
        <v>371</v>
      </c>
      <c r="C260" s="413" t="s">
        <v>369</v>
      </c>
      <c r="D260" s="413"/>
      <c r="E260" s="398"/>
      <c r="F260" s="399"/>
      <c r="G260" s="399"/>
      <c r="H260" s="401"/>
      <c r="I260" s="482"/>
      <c r="J260" s="483"/>
    </row>
    <row r="261" spans="1:10">
      <c r="A261" s="484" t="s">
        <v>372</v>
      </c>
      <c r="B261" s="485" t="s">
        <v>373</v>
      </c>
      <c r="C261" s="413" t="s">
        <v>177</v>
      </c>
      <c r="D261" s="413"/>
      <c r="E261" s="398"/>
      <c r="F261" s="399"/>
      <c r="G261" s="399"/>
      <c r="H261" s="401"/>
      <c r="I261" s="482"/>
      <c r="J261" s="483"/>
    </row>
    <row r="262" spans="1:10">
      <c r="A262" s="484" t="s">
        <v>374</v>
      </c>
      <c r="B262" s="485" t="s">
        <v>375</v>
      </c>
      <c r="C262" s="413" t="s">
        <v>376</v>
      </c>
      <c r="D262" s="413"/>
      <c r="E262" s="398"/>
      <c r="F262" s="399"/>
      <c r="G262" s="399"/>
      <c r="H262" s="401"/>
      <c r="I262" s="482"/>
      <c r="J262" s="483"/>
    </row>
    <row r="263" spans="1:10">
      <c r="A263" s="484" t="s">
        <v>377</v>
      </c>
      <c r="B263" s="485" t="s">
        <v>378</v>
      </c>
      <c r="C263" s="413" t="s">
        <v>379</v>
      </c>
      <c r="D263" s="413"/>
      <c r="E263" s="398"/>
      <c r="F263" s="399"/>
      <c r="G263" s="399"/>
      <c r="H263" s="401"/>
      <c r="I263" s="482"/>
      <c r="J263" s="483"/>
    </row>
  </sheetData>
  <autoFilter ref="A1:L263"/>
  <mergeCells count="4">
    <mergeCell ref="C199:C200"/>
    <mergeCell ref="C201:C202"/>
    <mergeCell ref="C203:C212"/>
    <mergeCell ref="C213:C222"/>
  </mergeCells>
  <pageMargins left="0.75" right="0.75" top="1" bottom="1" header="0.5" footer="0.5"/>
  <pageSetup paperSize="9" scale="72" fitToHeight="0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1"/>
  <sheetViews>
    <sheetView zoomScale="85" zoomScaleSheetLayoutView="100" workbookViewId="0">
      <selection activeCell="B5118" sqref="B5118"/>
    </sheetView>
  </sheetViews>
  <sheetFormatPr defaultColWidth="8.7109375" defaultRowHeight="12.75"/>
  <cols>
    <col min="1" max="1" width="17.140625" customWidth="1"/>
    <col min="2" max="2" width="12.85546875" style="128" customWidth="1"/>
    <col min="3" max="3" width="17.42578125" style="128" customWidth="1"/>
    <col min="4" max="4" width="16.28515625" style="128" customWidth="1"/>
    <col min="5" max="5" width="16.28515625" customWidth="1"/>
    <col min="6" max="6" width="18.5703125" customWidth="1"/>
    <col min="7" max="7" width="17.140625" style="129" customWidth="1"/>
    <col min="8" max="8" width="9.42578125" style="129" customWidth="1"/>
    <col min="9" max="9" width="9.7109375" style="129" customWidth="1"/>
    <col min="10" max="11" width="12.42578125" style="129" customWidth="1"/>
    <col min="12" max="12" width="8.85546875" style="129" customWidth="1"/>
    <col min="13" max="13" width="17.140625" style="130" customWidth="1"/>
    <col min="14" max="14" width="11.85546875" style="130" bestFit="1" customWidth="1"/>
    <col min="15" max="15" width="8.7109375" style="130"/>
    <col min="16" max="17" width="11.85546875" customWidth="1"/>
    <col min="18" max="18" width="9.7109375" bestFit="1" customWidth="1"/>
  </cols>
  <sheetData>
    <row r="1" spans="1:15" s="127" customFormat="1">
      <c r="A1" s="131" t="s">
        <v>44925</v>
      </c>
      <c r="B1" s="132"/>
      <c r="C1" s="132"/>
      <c r="D1" s="132"/>
      <c r="E1" s="131" t="s">
        <v>44926</v>
      </c>
      <c r="F1" s="131"/>
      <c r="G1" s="133" t="s">
        <v>44927</v>
      </c>
      <c r="H1" s="134" t="s">
        <v>44928</v>
      </c>
      <c r="I1" s="134" t="s">
        <v>44929</v>
      </c>
      <c r="J1" s="134" t="s">
        <v>44930</v>
      </c>
      <c r="K1" s="134" t="s">
        <v>44931</v>
      </c>
      <c r="L1" s="134" t="s">
        <v>44932</v>
      </c>
      <c r="M1" s="135"/>
      <c r="N1" s="135"/>
      <c r="O1" s="135"/>
    </row>
    <row r="2" spans="1:15">
      <c r="B2" s="128">
        <v>1979359.2</v>
      </c>
      <c r="C2" s="128">
        <v>36</v>
      </c>
      <c r="D2" s="128">
        <f>B2/C2</f>
        <v>54982.2</v>
      </c>
      <c r="E2" t="s">
        <v>44933</v>
      </c>
      <c r="G2" s="136" t="s">
        <v>44934</v>
      </c>
      <c r="H2" s="137" t="s">
        <v>44935</v>
      </c>
      <c r="I2" s="138" t="s">
        <v>44936</v>
      </c>
      <c r="J2" s="138">
        <v>21.35125</v>
      </c>
      <c r="K2" s="138">
        <f>J2*2700</f>
        <v>57648.375</v>
      </c>
      <c r="L2" s="137">
        <v>68000</v>
      </c>
      <c r="M2" s="139"/>
    </row>
    <row r="3" spans="1:15">
      <c r="B3" s="128">
        <v>735257.25</v>
      </c>
      <c r="C3" s="128">
        <v>10</v>
      </c>
      <c r="D3" s="128">
        <f t="shared" ref="D3:D8" si="0">B3/C3</f>
        <v>73525.725000000006</v>
      </c>
      <c r="E3" t="s">
        <v>44933</v>
      </c>
      <c r="G3" s="136" t="s">
        <v>44937</v>
      </c>
      <c r="H3" s="137" t="s">
        <v>44938</v>
      </c>
      <c r="I3" s="138" t="s">
        <v>44936</v>
      </c>
      <c r="J3" s="138">
        <v>28.486699999999999</v>
      </c>
      <c r="K3" s="138">
        <f t="shared" ref="K3:K8" si="1">J3*2700</f>
        <v>76914.09</v>
      </c>
      <c r="L3" s="137">
        <v>68000</v>
      </c>
      <c r="M3" s="139"/>
    </row>
    <row r="4" spans="1:15">
      <c r="B4" s="128">
        <v>389803.05</v>
      </c>
      <c r="C4" s="128">
        <v>8</v>
      </c>
      <c r="D4" s="128">
        <f t="shared" si="0"/>
        <v>48725.381249999999</v>
      </c>
      <c r="E4" t="s">
        <v>44933</v>
      </c>
      <c r="G4" s="136" t="s">
        <v>44939</v>
      </c>
      <c r="H4" s="137" t="s">
        <v>44940</v>
      </c>
      <c r="I4" s="138" t="s">
        <v>44936</v>
      </c>
      <c r="J4" s="138">
        <v>18.623799999999999</v>
      </c>
      <c r="K4" s="138">
        <f t="shared" si="1"/>
        <v>50284.259999999995</v>
      </c>
      <c r="L4" s="137">
        <v>52000</v>
      </c>
      <c r="M4" s="139"/>
    </row>
    <row r="5" spans="1:15">
      <c r="B5" s="128">
        <v>451269</v>
      </c>
      <c r="C5" s="128">
        <v>15</v>
      </c>
      <c r="D5" s="128">
        <f t="shared" si="0"/>
        <v>30084.6</v>
      </c>
      <c r="E5" t="s">
        <v>44933</v>
      </c>
      <c r="G5" s="136" t="s">
        <v>44941</v>
      </c>
      <c r="H5" s="137" t="s">
        <v>44942</v>
      </c>
      <c r="I5" s="138" t="s">
        <v>44936</v>
      </c>
      <c r="J5" s="138">
        <v>11.488350000000001</v>
      </c>
      <c r="K5" s="138">
        <f t="shared" si="1"/>
        <v>31018.545000000002</v>
      </c>
      <c r="L5" s="137">
        <v>38000</v>
      </c>
      <c r="M5" s="139"/>
    </row>
    <row r="6" spans="1:15">
      <c r="B6" s="128">
        <v>941440.5</v>
      </c>
      <c r="C6" s="128">
        <v>24</v>
      </c>
      <c r="D6" s="128">
        <f t="shared" si="0"/>
        <v>39226.6875</v>
      </c>
      <c r="E6" t="s">
        <v>44933</v>
      </c>
      <c r="G6" s="140" t="s">
        <v>44943</v>
      </c>
      <c r="H6" s="137" t="s">
        <v>44944</v>
      </c>
      <c r="I6" s="138" t="s">
        <v>44936</v>
      </c>
      <c r="J6" s="138">
        <v>14.463749999999999</v>
      </c>
      <c r="K6" s="138">
        <f t="shared" si="1"/>
        <v>39052.125</v>
      </c>
      <c r="L6" s="137">
        <v>38000</v>
      </c>
      <c r="M6" s="141"/>
    </row>
    <row r="7" spans="1:15">
      <c r="B7" s="128">
        <v>1078896</v>
      </c>
      <c r="C7" s="128">
        <v>33</v>
      </c>
      <c r="D7" s="128">
        <f t="shared" si="0"/>
        <v>32693.81818181818</v>
      </c>
      <c r="E7" t="s">
        <v>44933</v>
      </c>
      <c r="G7" s="136" t="s">
        <v>44945</v>
      </c>
      <c r="H7" s="137" t="s">
        <v>44946</v>
      </c>
      <c r="I7" s="138" t="s">
        <v>44936</v>
      </c>
      <c r="J7" s="138">
        <v>11.7363</v>
      </c>
      <c r="K7" s="138">
        <f t="shared" si="1"/>
        <v>31688.01</v>
      </c>
      <c r="L7" s="137">
        <v>38000</v>
      </c>
      <c r="M7" s="139"/>
    </row>
    <row r="8" spans="1:15">
      <c r="B8" s="128">
        <v>648375</v>
      </c>
      <c r="C8" s="128">
        <v>25</v>
      </c>
      <c r="D8" s="128">
        <f t="shared" si="0"/>
        <v>25935</v>
      </c>
      <c r="E8" t="s">
        <v>44933</v>
      </c>
      <c r="G8" s="136" t="s">
        <v>44947</v>
      </c>
      <c r="H8" s="137" t="s">
        <v>44948</v>
      </c>
      <c r="I8" s="138" t="s">
        <v>44936</v>
      </c>
      <c r="J8" s="138">
        <v>9.5322999999999993</v>
      </c>
      <c r="K8" s="138">
        <f t="shared" si="1"/>
        <v>25737.21</v>
      </c>
      <c r="L8" s="137">
        <v>27000</v>
      </c>
      <c r="M8" s="139"/>
    </row>
    <row r="9" spans="1:15">
      <c r="A9" t="s">
        <v>44934</v>
      </c>
      <c r="D9" s="128">
        <v>53069</v>
      </c>
      <c r="E9" t="s">
        <v>44949</v>
      </c>
      <c r="F9">
        <v>72000</v>
      </c>
      <c r="G9" s="136"/>
      <c r="H9" s="137"/>
      <c r="I9" s="137"/>
      <c r="J9" s="137"/>
      <c r="K9" s="137"/>
      <c r="L9" s="137"/>
    </row>
    <row r="10" spans="1:15">
      <c r="A10" t="s">
        <v>44937</v>
      </c>
      <c r="D10" s="128">
        <v>70217</v>
      </c>
      <c r="E10" t="s">
        <v>44949</v>
      </c>
      <c r="F10">
        <v>72000</v>
      </c>
      <c r="G10" s="133" t="s">
        <v>44927</v>
      </c>
      <c r="H10" s="134" t="s">
        <v>44928</v>
      </c>
      <c r="I10" s="134" t="s">
        <v>44929</v>
      </c>
      <c r="J10" s="134" t="s">
        <v>44930</v>
      </c>
      <c r="K10" s="134" t="s">
        <v>44931</v>
      </c>
      <c r="L10" s="134" t="s">
        <v>44932</v>
      </c>
    </row>
    <row r="11" spans="1:15">
      <c r="A11" t="s">
        <v>44939</v>
      </c>
      <c r="D11" s="128">
        <v>48902</v>
      </c>
      <c r="E11" t="s">
        <v>44949</v>
      </c>
      <c r="F11">
        <v>52000</v>
      </c>
      <c r="G11" s="136" t="s">
        <v>44934</v>
      </c>
      <c r="H11" s="137" t="s">
        <v>44950</v>
      </c>
      <c r="I11" s="138" t="s">
        <v>44951</v>
      </c>
      <c r="J11" s="138">
        <v>24.850100000000001</v>
      </c>
      <c r="K11" s="138">
        <f t="shared" ref="K11:K16" si="2">J11*2700</f>
        <v>67095.27</v>
      </c>
      <c r="L11" s="137">
        <v>77000</v>
      </c>
      <c r="N11" s="142"/>
    </row>
    <row r="12" spans="1:15">
      <c r="A12" t="s">
        <v>44941</v>
      </c>
      <c r="D12" s="128">
        <v>27715</v>
      </c>
      <c r="E12" t="s">
        <v>44949</v>
      </c>
      <c r="F12">
        <v>42000</v>
      </c>
      <c r="G12" s="136" t="s">
        <v>44937</v>
      </c>
      <c r="H12" s="137" t="s">
        <v>44952</v>
      </c>
      <c r="I12" s="138" t="s">
        <v>44951</v>
      </c>
      <c r="J12" s="138">
        <v>31.131499999999999</v>
      </c>
      <c r="K12" s="138">
        <f t="shared" si="2"/>
        <v>84055.05</v>
      </c>
      <c r="L12" s="137">
        <v>77000</v>
      </c>
      <c r="N12" s="142"/>
    </row>
    <row r="13" spans="1:15">
      <c r="A13" s="143" t="s">
        <v>44953</v>
      </c>
      <c r="D13" s="128">
        <v>37937</v>
      </c>
      <c r="E13" t="s">
        <v>44949</v>
      </c>
      <c r="F13">
        <v>42000</v>
      </c>
      <c r="G13" s="136" t="s">
        <v>44939</v>
      </c>
      <c r="H13" s="137" t="s">
        <v>44954</v>
      </c>
      <c r="I13" s="138" t="s">
        <v>44951</v>
      </c>
      <c r="J13" s="138">
        <v>19.835999999999999</v>
      </c>
      <c r="K13" s="138">
        <f t="shared" si="2"/>
        <v>53557.2</v>
      </c>
      <c r="L13" s="137">
        <v>55000</v>
      </c>
      <c r="N13" s="142"/>
    </row>
    <row r="14" spans="1:15">
      <c r="A14" t="s">
        <v>44945</v>
      </c>
      <c r="D14" s="128">
        <v>30473</v>
      </c>
      <c r="E14" t="s">
        <v>44949</v>
      </c>
      <c r="F14">
        <v>42000</v>
      </c>
      <c r="G14" s="136" t="s">
        <v>44941</v>
      </c>
      <c r="H14" s="137" t="s">
        <v>44955</v>
      </c>
      <c r="I14" s="138" t="s">
        <v>44951</v>
      </c>
      <c r="J14" s="138">
        <v>14.7117</v>
      </c>
      <c r="K14" s="138">
        <f t="shared" si="2"/>
        <v>39721.590000000004</v>
      </c>
      <c r="L14" s="137">
        <v>45000</v>
      </c>
      <c r="N14" s="13"/>
    </row>
    <row r="15" spans="1:15">
      <c r="A15" t="s">
        <v>44947</v>
      </c>
      <c r="D15" s="128">
        <v>25285</v>
      </c>
      <c r="E15" t="s">
        <v>44949</v>
      </c>
      <c r="F15">
        <v>27000</v>
      </c>
      <c r="G15" s="140" t="s">
        <v>44943</v>
      </c>
      <c r="H15" s="137" t="s">
        <v>44956</v>
      </c>
      <c r="I15" s="138" t="s">
        <v>44951</v>
      </c>
      <c r="J15" s="138">
        <v>18.210550000000001</v>
      </c>
      <c r="K15" s="138">
        <f t="shared" si="2"/>
        <v>49168.485000000001</v>
      </c>
      <c r="L15" s="137">
        <v>45000</v>
      </c>
      <c r="N15" s="142"/>
    </row>
    <row r="16" spans="1:15">
      <c r="A16" t="s">
        <v>44957</v>
      </c>
      <c r="D16" s="128">
        <v>73552</v>
      </c>
      <c r="E16" t="s">
        <v>44949</v>
      </c>
      <c r="F16">
        <v>75000</v>
      </c>
      <c r="G16" s="136" t="s">
        <v>44945</v>
      </c>
      <c r="H16" s="137" t="s">
        <v>44958</v>
      </c>
      <c r="I16" s="138" t="s">
        <v>44951</v>
      </c>
      <c r="J16" s="138">
        <v>15.3729</v>
      </c>
      <c r="K16" s="138">
        <f t="shared" si="2"/>
        <v>41506.83</v>
      </c>
      <c r="L16" s="137">
        <v>45000</v>
      </c>
      <c r="N16" s="142"/>
    </row>
    <row r="17" spans="1:14">
      <c r="A17" t="s">
        <v>44959</v>
      </c>
      <c r="D17" s="128">
        <v>80397</v>
      </c>
      <c r="E17" t="s">
        <v>44949</v>
      </c>
      <c r="F17">
        <v>85000</v>
      </c>
      <c r="G17" s="144"/>
      <c r="H17" s="145"/>
      <c r="I17" s="146"/>
      <c r="J17" s="146"/>
      <c r="K17" s="146"/>
      <c r="L17" s="145"/>
      <c r="N17" s="142"/>
    </row>
    <row r="18" spans="1:14">
      <c r="A18" s="147"/>
      <c r="B18" s="148"/>
      <c r="C18" s="148"/>
      <c r="D18" s="148"/>
      <c r="E18" s="147"/>
      <c r="F18" s="147"/>
      <c r="N18" s="13"/>
    </row>
    <row r="19" spans="1:14" ht="15">
      <c r="A19" s="546"/>
      <c r="B19" s="34"/>
      <c r="C19" s="34"/>
      <c r="D19" s="546"/>
      <c r="E19" s="34"/>
      <c r="F19" s="34"/>
      <c r="N19" s="142"/>
    </row>
    <row r="20" spans="1:14" ht="15">
      <c r="A20" s="546"/>
      <c r="B20" s="34"/>
      <c r="C20" s="149"/>
      <c r="D20" s="546"/>
      <c r="E20" s="34"/>
      <c r="F20" s="34"/>
      <c r="J20" s="150">
        <v>59324000</v>
      </c>
      <c r="N20" s="142"/>
    </row>
    <row r="21" spans="1:14" ht="15">
      <c r="A21" s="546"/>
      <c r="B21" s="34"/>
      <c r="C21" s="34"/>
      <c r="D21" s="546"/>
      <c r="E21" s="34"/>
      <c r="F21" s="34"/>
      <c r="J21" s="150">
        <v>43721000</v>
      </c>
      <c r="N21" s="142"/>
    </row>
    <row r="22" spans="1:14" ht="15">
      <c r="A22" s="546"/>
      <c r="B22" s="34"/>
      <c r="C22" s="34"/>
      <c r="D22" s="546"/>
      <c r="E22" s="34"/>
      <c r="F22" s="34"/>
      <c r="J22" s="150">
        <v>59072000</v>
      </c>
      <c r="N22" s="142"/>
    </row>
    <row r="23" spans="1:14" ht="15">
      <c r="A23" s="546"/>
      <c r="B23" s="34"/>
      <c r="C23" s="34"/>
      <c r="D23" s="546"/>
      <c r="E23" s="34"/>
      <c r="F23" s="34"/>
      <c r="J23" s="150">
        <v>59072000</v>
      </c>
      <c r="N23" s="142"/>
    </row>
    <row r="24" spans="1:14" ht="15">
      <c r="A24" s="546"/>
      <c r="B24" s="34"/>
      <c r="C24" s="34"/>
      <c r="D24" s="546"/>
      <c r="E24" s="34"/>
      <c r="F24" s="34"/>
      <c r="J24" s="150">
        <v>59072000</v>
      </c>
      <c r="N24" s="13"/>
    </row>
    <row r="25" spans="1:14" ht="15">
      <c r="A25" s="546"/>
      <c r="B25" s="34"/>
      <c r="C25" s="34"/>
      <c r="D25" s="546"/>
      <c r="E25" s="34"/>
      <c r="F25" s="34"/>
      <c r="J25" s="150">
        <v>37631863</v>
      </c>
      <c r="N25" s="142"/>
    </row>
    <row r="26" spans="1:14" ht="15">
      <c r="A26" s="546"/>
      <c r="B26" s="34"/>
      <c r="C26" s="34"/>
      <c r="D26" s="546"/>
      <c r="E26" s="34"/>
      <c r="F26" s="34"/>
      <c r="J26" s="150">
        <v>61760000</v>
      </c>
      <c r="N26" s="142"/>
    </row>
    <row r="27" spans="1:14" ht="15">
      <c r="A27" s="546"/>
      <c r="B27" s="34"/>
      <c r="C27" s="34"/>
      <c r="D27" s="546"/>
      <c r="E27" s="34"/>
      <c r="F27" s="34"/>
      <c r="J27" s="150">
        <v>43914000</v>
      </c>
      <c r="N27" s="142"/>
    </row>
    <row r="28" spans="1:14" ht="15">
      <c r="A28" s="546"/>
      <c r="B28" s="148"/>
      <c r="C28" s="148"/>
      <c r="D28" s="546"/>
      <c r="E28" s="34"/>
      <c r="F28" s="34"/>
      <c r="J28" s="150">
        <v>61844000</v>
      </c>
      <c r="N28" s="142"/>
    </row>
    <row r="29" spans="1:14">
      <c r="J29" s="150">
        <v>61844000</v>
      </c>
      <c r="N29" s="142"/>
    </row>
    <row r="30" spans="1:14">
      <c r="J30" s="150">
        <v>61844000</v>
      </c>
      <c r="N30" s="142"/>
    </row>
    <row r="31" spans="1:14">
      <c r="J31" s="150">
        <v>44338000</v>
      </c>
      <c r="N31" s="13"/>
    </row>
    <row r="32" spans="1:14">
      <c r="J32" s="150">
        <v>59324000</v>
      </c>
      <c r="N32" s="142"/>
    </row>
    <row r="33" spans="10:14">
      <c r="J33" s="129">
        <f>SUM(J20:J32)</f>
        <v>712760863</v>
      </c>
      <c r="N33" s="142"/>
    </row>
    <row r="34" spans="10:14">
      <c r="N34" s="142"/>
    </row>
    <row r="35" spans="10:14">
      <c r="N35" s="142"/>
    </row>
    <row r="36" spans="10:14">
      <c r="N36" s="142"/>
    </row>
    <row r="37" spans="10:14">
      <c r="N37" s="142"/>
    </row>
    <row r="38" spans="10:14">
      <c r="N38" s="142"/>
    </row>
    <row r="39" spans="10:14">
      <c r="N39" s="142"/>
    </row>
    <row r="40" spans="10:14">
      <c r="N40" s="13"/>
    </row>
    <row r="41" spans="10:14">
      <c r="N41" s="142"/>
    </row>
    <row r="42" spans="10:14">
      <c r="N42" s="13"/>
    </row>
    <row r="43" spans="10:14">
      <c r="N43" s="142"/>
    </row>
    <row r="44" spans="10:14">
      <c r="N44" s="142"/>
    </row>
    <row r="45" spans="10:14">
      <c r="N45" s="142"/>
    </row>
    <row r="46" spans="10:14">
      <c r="N46" s="13"/>
    </row>
    <row r="47" spans="10:14">
      <c r="N47" s="142"/>
    </row>
    <row r="48" spans="10:14">
      <c r="N48" s="142"/>
    </row>
    <row r="49" spans="14:14">
      <c r="N49" s="142"/>
    </row>
    <row r="50" spans="14:14">
      <c r="N50" s="142"/>
    </row>
    <row r="51" spans="14:14">
      <c r="N51" s="13"/>
    </row>
    <row r="52" spans="14:14">
      <c r="N52" s="13"/>
    </row>
    <row r="53" spans="14:14">
      <c r="N53" s="142"/>
    </row>
    <row r="54" spans="14:14">
      <c r="N54" s="13"/>
    </row>
    <row r="55" spans="14:14">
      <c r="N55" s="142"/>
    </row>
    <row r="56" spans="14:14">
      <c r="N56" s="142"/>
    </row>
    <row r="57" spans="14:14">
      <c r="N57" s="142"/>
    </row>
    <row r="58" spans="14:14">
      <c r="N58" s="13"/>
    </row>
    <row r="59" spans="14:14">
      <c r="N59" s="142"/>
    </row>
    <row r="60" spans="14:14">
      <c r="N60" s="142"/>
    </row>
    <row r="61" spans="14:14">
      <c r="N61" s="142"/>
    </row>
    <row r="62" spans="14:14">
      <c r="N62" s="13"/>
    </row>
    <row r="63" spans="14:14">
      <c r="N63" s="142"/>
    </row>
    <row r="64" spans="14:14">
      <c r="N64" s="13"/>
    </row>
    <row r="65" spans="14:14">
      <c r="N65" s="142"/>
    </row>
    <row r="66" spans="14:14">
      <c r="N66" s="142"/>
    </row>
    <row r="67" spans="14:14">
      <c r="N67" s="142"/>
    </row>
    <row r="68" spans="14:14">
      <c r="N68" s="13"/>
    </row>
    <row r="69" spans="14:14">
      <c r="N69" s="142"/>
    </row>
    <row r="70" spans="14:14">
      <c r="N70" s="13"/>
    </row>
    <row r="71" spans="14:14">
      <c r="N71" s="142"/>
    </row>
    <row r="72" spans="14:14">
      <c r="N72" s="142"/>
    </row>
    <row r="73" spans="14:14">
      <c r="N73" s="142"/>
    </row>
    <row r="74" spans="14:14">
      <c r="N74" s="142"/>
    </row>
    <row r="75" spans="14:14">
      <c r="N75" s="142"/>
    </row>
    <row r="76" spans="14:14">
      <c r="N76" s="142"/>
    </row>
    <row r="77" spans="14:14">
      <c r="N77" s="142"/>
    </row>
    <row r="78" spans="14:14">
      <c r="N78" s="13"/>
    </row>
    <row r="79" spans="14:14">
      <c r="N79" s="142"/>
    </row>
    <row r="80" spans="14:14">
      <c r="N80" s="142"/>
    </row>
    <row r="81" spans="14:14">
      <c r="N81" s="142"/>
    </row>
    <row r="82" spans="14:14">
      <c r="N82" s="142"/>
    </row>
    <row r="83" spans="14:14">
      <c r="N83" s="142"/>
    </row>
    <row r="84" spans="14:14">
      <c r="N84" s="142"/>
    </row>
    <row r="85" spans="14:14">
      <c r="N85" s="13"/>
    </row>
    <row r="86" spans="14:14">
      <c r="N86" s="142"/>
    </row>
    <row r="87" spans="14:14">
      <c r="N87" s="13"/>
    </row>
    <row r="88" spans="14:14">
      <c r="N88" s="142"/>
    </row>
    <row r="89" spans="14:14">
      <c r="N89" s="142"/>
    </row>
    <row r="90" spans="14:14">
      <c r="N90" s="142"/>
    </row>
    <row r="91" spans="14:14">
      <c r="N91" s="142"/>
    </row>
    <row r="92" spans="14:14">
      <c r="N92" s="142"/>
    </row>
    <row r="93" spans="14:14">
      <c r="N93" s="13"/>
    </row>
    <row r="94" spans="14:14">
      <c r="N94" s="142"/>
    </row>
    <row r="95" spans="14:14">
      <c r="N95" s="13"/>
    </row>
    <row r="96" spans="14:14">
      <c r="N96" s="142"/>
    </row>
    <row r="97" spans="14:14">
      <c r="N97" s="142"/>
    </row>
    <row r="98" spans="14:14">
      <c r="N98" s="142"/>
    </row>
    <row r="99" spans="14:14">
      <c r="N99" s="142"/>
    </row>
    <row r="100" spans="14:14">
      <c r="N100" s="142"/>
    </row>
    <row r="101" spans="14:14">
      <c r="N101" s="142"/>
    </row>
    <row r="102" spans="14:14">
      <c r="N102" s="142"/>
    </row>
    <row r="103" spans="14:14">
      <c r="N103" s="142"/>
    </row>
    <row r="104" spans="14:14">
      <c r="N104" s="142"/>
    </row>
    <row r="105" spans="14:14">
      <c r="N105" s="142"/>
    </row>
    <row r="106" spans="14:14">
      <c r="N106" s="142"/>
    </row>
    <row r="107" spans="14:14">
      <c r="N107" s="142"/>
    </row>
    <row r="108" spans="14:14">
      <c r="N108" s="142"/>
    </row>
    <row r="109" spans="14:14">
      <c r="N109" s="142"/>
    </row>
    <row r="110" spans="14:14">
      <c r="N110" s="13"/>
    </row>
    <row r="111" spans="14:14">
      <c r="N111" s="13"/>
    </row>
    <row r="112" spans="14:14">
      <c r="N112" s="13"/>
    </row>
    <row r="113" spans="14:14">
      <c r="N113" s="142"/>
    </row>
    <row r="114" spans="14:14">
      <c r="N114" s="13"/>
    </row>
    <row r="115" spans="14:14">
      <c r="N115" s="142"/>
    </row>
    <row r="116" spans="14:14">
      <c r="N116" s="13"/>
    </row>
    <row r="117" spans="14:14">
      <c r="N117" s="142"/>
    </row>
    <row r="118" spans="14:14">
      <c r="N118" s="142"/>
    </row>
    <row r="119" spans="14:14">
      <c r="N119" s="142"/>
    </row>
    <row r="120" spans="14:14">
      <c r="N120" s="142"/>
    </row>
    <row r="121" spans="14:14">
      <c r="N121" s="142"/>
    </row>
    <row r="122" spans="14:14">
      <c r="N122" s="142"/>
    </row>
    <row r="123" spans="14:14">
      <c r="N123" s="13"/>
    </row>
    <row r="124" spans="14:14">
      <c r="N124" s="142"/>
    </row>
    <row r="125" spans="14:14">
      <c r="N125" s="13"/>
    </row>
    <row r="126" spans="14:14">
      <c r="N126" s="142"/>
    </row>
    <row r="127" spans="14:14">
      <c r="N127" s="142"/>
    </row>
    <row r="128" spans="14:14">
      <c r="N128" s="142"/>
    </row>
    <row r="129" spans="14:14">
      <c r="N129" s="142"/>
    </row>
    <row r="130" spans="14:14">
      <c r="N130" s="142"/>
    </row>
    <row r="131" spans="14:14">
      <c r="N131" s="142"/>
    </row>
    <row r="132" spans="14:14">
      <c r="N132" s="142"/>
    </row>
    <row r="133" spans="14:14">
      <c r="N133" s="13"/>
    </row>
    <row r="134" spans="14:14">
      <c r="N134" s="142"/>
    </row>
    <row r="135" spans="14:14">
      <c r="N135" s="13"/>
    </row>
    <row r="136" spans="14:14">
      <c r="N136" s="142"/>
    </row>
    <row r="137" spans="14:14">
      <c r="N137" s="142"/>
    </row>
    <row r="138" spans="14:14">
      <c r="N138" s="142"/>
    </row>
    <row r="139" spans="14:14">
      <c r="N139" s="142"/>
    </row>
    <row r="140" spans="14:14">
      <c r="N140" s="142"/>
    </row>
    <row r="141" spans="14:14">
      <c r="N141" s="142"/>
    </row>
    <row r="142" spans="14:14">
      <c r="N142" s="142"/>
    </row>
    <row r="143" spans="14:14">
      <c r="N143" s="13"/>
    </row>
    <row r="144" spans="14:14">
      <c r="N144" s="142"/>
    </row>
    <row r="145" spans="14:14">
      <c r="N145" s="142"/>
    </row>
    <row r="146" spans="14:14">
      <c r="N146" s="142"/>
    </row>
    <row r="147" spans="14:14">
      <c r="N147" s="142"/>
    </row>
    <row r="148" spans="14:14">
      <c r="N148" s="142"/>
    </row>
    <row r="149" spans="14:14">
      <c r="N149" s="142"/>
    </row>
    <row r="150" spans="14:14">
      <c r="N150" s="142"/>
    </row>
    <row r="151" spans="14:14">
      <c r="N151" s="142"/>
    </row>
    <row r="152" spans="14:14">
      <c r="N152" s="142"/>
    </row>
    <row r="153" spans="14:14">
      <c r="N153" s="142"/>
    </row>
    <row r="154" spans="14:14">
      <c r="N154" s="142"/>
    </row>
    <row r="155" spans="14:14">
      <c r="N155" s="142"/>
    </row>
    <row r="156" spans="14:14">
      <c r="N156" s="142"/>
    </row>
    <row r="157" spans="14:14">
      <c r="N157" s="142"/>
    </row>
    <row r="158" spans="14:14">
      <c r="N158" s="142"/>
    </row>
    <row r="159" spans="14:14">
      <c r="N159" s="142"/>
    </row>
    <row r="160" spans="14:14">
      <c r="N160" s="13"/>
    </row>
    <row r="161" spans="14:14">
      <c r="N161" s="142"/>
    </row>
    <row r="162" spans="14:14">
      <c r="N162" s="142"/>
    </row>
    <row r="163" spans="14:14">
      <c r="N163" s="142"/>
    </row>
    <row r="164" spans="14:14">
      <c r="N164" s="142"/>
    </row>
    <row r="165" spans="14:14">
      <c r="N165" s="142"/>
    </row>
    <row r="166" spans="14:14">
      <c r="N166" s="142"/>
    </row>
    <row r="167" spans="14:14">
      <c r="N167" s="142"/>
    </row>
    <row r="168" spans="14:14">
      <c r="N168" s="142"/>
    </row>
    <row r="169" spans="14:14">
      <c r="N169" s="142"/>
    </row>
    <row r="170" spans="14:14">
      <c r="N170" s="142"/>
    </row>
    <row r="171" spans="14:14">
      <c r="N171" s="142"/>
    </row>
    <row r="172" spans="14:14">
      <c r="N172" s="142"/>
    </row>
    <row r="173" spans="14:14">
      <c r="N173" s="142"/>
    </row>
    <row r="174" spans="14:14">
      <c r="N174" s="142"/>
    </row>
    <row r="175" spans="14:14">
      <c r="N175" s="142"/>
    </row>
    <row r="176" spans="14:14">
      <c r="N176" s="142"/>
    </row>
    <row r="177" spans="14:14">
      <c r="N177" s="142"/>
    </row>
    <row r="178" spans="14:14">
      <c r="N178" s="142"/>
    </row>
    <row r="179" spans="14:14">
      <c r="N179" s="142"/>
    </row>
    <row r="180" spans="14:14">
      <c r="N180" s="13"/>
    </row>
    <row r="181" spans="14:14">
      <c r="N181" s="142"/>
    </row>
    <row r="182" spans="14:14">
      <c r="N182" s="142"/>
    </row>
    <row r="183" spans="14:14">
      <c r="N183" s="142"/>
    </row>
    <row r="184" spans="14:14">
      <c r="N184" s="142"/>
    </row>
    <row r="185" spans="14:14">
      <c r="N185" s="142"/>
    </row>
    <row r="186" spans="14:14">
      <c r="N186" s="142"/>
    </row>
    <row r="187" spans="14:14">
      <c r="N187" s="142"/>
    </row>
    <row r="188" spans="14:14">
      <c r="N188" s="142"/>
    </row>
    <row r="189" spans="14:14">
      <c r="N189" s="142"/>
    </row>
    <row r="190" spans="14:14">
      <c r="N190" s="142"/>
    </row>
    <row r="191" spans="14:14">
      <c r="N191" s="142"/>
    </row>
    <row r="192" spans="14:14">
      <c r="N192" s="13"/>
    </row>
    <row r="193" spans="14:14">
      <c r="N193" s="142"/>
    </row>
    <row r="194" spans="14:14">
      <c r="N194" s="142"/>
    </row>
    <row r="195" spans="14:14">
      <c r="N195" s="142"/>
    </row>
    <row r="196" spans="14:14">
      <c r="N196" s="142"/>
    </row>
    <row r="197" spans="14:14">
      <c r="N197" s="142"/>
    </row>
    <row r="198" spans="14:14">
      <c r="N198" s="142"/>
    </row>
    <row r="199" spans="14:14">
      <c r="N199" s="142"/>
    </row>
    <row r="200" spans="14:14">
      <c r="N200" s="142"/>
    </row>
    <row r="201" spans="14:14">
      <c r="N201" s="142"/>
    </row>
    <row r="202" spans="14:14">
      <c r="N202" s="13"/>
    </row>
    <row r="203" spans="14:14">
      <c r="N203" s="142"/>
    </row>
    <row r="204" spans="14:14">
      <c r="N204" s="13"/>
    </row>
    <row r="205" spans="14:14">
      <c r="N205" s="142"/>
    </row>
    <row r="206" spans="14:14">
      <c r="N206" s="142"/>
    </row>
    <row r="207" spans="14:14">
      <c r="N207" s="142"/>
    </row>
    <row r="208" spans="14:14">
      <c r="N208" s="142"/>
    </row>
    <row r="209" spans="14:14">
      <c r="N209" s="142"/>
    </row>
    <row r="210" spans="14:14">
      <c r="N210" s="142"/>
    </row>
    <row r="211" spans="14:14">
      <c r="N211" s="142"/>
    </row>
    <row r="212" spans="14:14">
      <c r="N212" s="142"/>
    </row>
    <row r="213" spans="14:14">
      <c r="N213" s="13"/>
    </row>
    <row r="214" spans="14:14">
      <c r="N214" s="142"/>
    </row>
    <row r="215" spans="14:14">
      <c r="N215" s="142"/>
    </row>
    <row r="216" spans="14:14">
      <c r="N216" s="142"/>
    </row>
    <row r="217" spans="14:14">
      <c r="N217" s="142"/>
    </row>
    <row r="218" spans="14:14">
      <c r="N218" s="142"/>
    </row>
    <row r="219" spans="14:14">
      <c r="N219" s="142"/>
    </row>
    <row r="220" spans="14:14">
      <c r="N220" s="142"/>
    </row>
    <row r="221" spans="14:14">
      <c r="N221" s="142"/>
    </row>
    <row r="222" spans="14:14">
      <c r="N222" s="142"/>
    </row>
    <row r="223" spans="14:14">
      <c r="N223" s="142"/>
    </row>
    <row r="224" spans="14:14">
      <c r="N224" s="142"/>
    </row>
    <row r="225" spans="14:14">
      <c r="N225" s="142"/>
    </row>
    <row r="226" spans="14:14">
      <c r="N226" s="142"/>
    </row>
    <row r="227" spans="14:14">
      <c r="N227" s="142"/>
    </row>
    <row r="228" spans="14:14">
      <c r="N228" s="142"/>
    </row>
    <row r="229" spans="14:14">
      <c r="N229" s="142"/>
    </row>
    <row r="230" spans="14:14">
      <c r="N230" s="142"/>
    </row>
    <row r="231" spans="14:14">
      <c r="N231" s="142"/>
    </row>
    <row r="232" spans="14:14">
      <c r="N232" s="142"/>
    </row>
    <row r="233" spans="14:14">
      <c r="N233" s="142"/>
    </row>
    <row r="234" spans="14:14">
      <c r="N234" s="142"/>
    </row>
    <row r="235" spans="14:14">
      <c r="N235" s="13"/>
    </row>
    <row r="236" spans="14:14">
      <c r="N236" s="142"/>
    </row>
    <row r="237" spans="14:14">
      <c r="N237" s="142"/>
    </row>
    <row r="238" spans="14:14">
      <c r="N238" s="142"/>
    </row>
    <row r="239" spans="14:14">
      <c r="N239" s="13"/>
    </row>
    <row r="240" spans="14:14">
      <c r="N240" s="142"/>
    </row>
    <row r="241" spans="14:14">
      <c r="N241" s="13"/>
    </row>
    <row r="242" spans="14:14">
      <c r="N242" s="142"/>
    </row>
    <row r="243" spans="14:14">
      <c r="N243" s="13"/>
    </row>
    <row r="244" spans="14:14">
      <c r="N244" s="142"/>
    </row>
    <row r="245" spans="14:14">
      <c r="N245" s="142"/>
    </row>
    <row r="246" spans="14:14">
      <c r="N246" s="142"/>
    </row>
    <row r="247" spans="14:14">
      <c r="N247" s="142"/>
    </row>
    <row r="248" spans="14:14">
      <c r="N248" s="142"/>
    </row>
    <row r="249" spans="14:14">
      <c r="N249" s="142"/>
    </row>
    <row r="250" spans="14:14">
      <c r="N250" s="142"/>
    </row>
    <row r="251" spans="14:14">
      <c r="N251" s="142"/>
    </row>
    <row r="252" spans="14:14">
      <c r="N252" s="142"/>
    </row>
    <row r="253" spans="14:14">
      <c r="N253" s="142"/>
    </row>
    <row r="254" spans="14:14">
      <c r="N254" s="142"/>
    </row>
    <row r="255" spans="14:14">
      <c r="N255" s="142"/>
    </row>
    <row r="256" spans="14:14">
      <c r="N256" s="142"/>
    </row>
    <row r="257" spans="14:14">
      <c r="N257" s="142"/>
    </row>
    <row r="258" spans="14:14">
      <c r="N258" s="142"/>
    </row>
    <row r="259" spans="14:14">
      <c r="N259" s="13"/>
    </row>
    <row r="260" spans="14:14">
      <c r="N260" s="142"/>
    </row>
    <row r="261" spans="14:14">
      <c r="N261" s="142"/>
    </row>
    <row r="262" spans="14:14">
      <c r="N262" s="142"/>
    </row>
    <row r="263" spans="14:14">
      <c r="N263" s="142"/>
    </row>
    <row r="264" spans="14:14">
      <c r="N264" s="13"/>
    </row>
    <row r="265" spans="14:14">
      <c r="N265" s="142"/>
    </row>
    <row r="266" spans="14:14">
      <c r="N266" s="142"/>
    </row>
    <row r="267" spans="14:14">
      <c r="N267" s="13"/>
    </row>
    <row r="268" spans="14:14">
      <c r="N268" s="142"/>
    </row>
    <row r="269" spans="14:14">
      <c r="N269" s="142"/>
    </row>
    <row r="270" spans="14:14">
      <c r="N270" s="142"/>
    </row>
    <row r="271" spans="14:14">
      <c r="N271" s="13"/>
    </row>
    <row r="272" spans="14:14">
      <c r="N272" s="142"/>
    </row>
    <row r="273" spans="14:14">
      <c r="N273" s="142"/>
    </row>
    <row r="274" spans="14:14">
      <c r="N274" s="142"/>
    </row>
    <row r="275" spans="14:14">
      <c r="N275" s="142"/>
    </row>
    <row r="276" spans="14:14">
      <c r="N276" s="142"/>
    </row>
    <row r="277" spans="14:14">
      <c r="N277" s="142"/>
    </row>
    <row r="278" spans="14:14">
      <c r="N278" s="142"/>
    </row>
    <row r="279" spans="14:14">
      <c r="N279" s="142"/>
    </row>
    <row r="280" spans="14:14">
      <c r="N280" s="142"/>
    </row>
    <row r="281" spans="14:14">
      <c r="N281" s="142"/>
    </row>
    <row r="282" spans="14:14">
      <c r="N282" s="142"/>
    </row>
    <row r="283" spans="14:14">
      <c r="N283" s="142"/>
    </row>
    <row r="284" spans="14:14">
      <c r="N284" s="142"/>
    </row>
    <row r="285" spans="14:14">
      <c r="N285" s="142"/>
    </row>
    <row r="286" spans="14:14">
      <c r="N286" s="142"/>
    </row>
    <row r="287" spans="14:14">
      <c r="N287" s="142"/>
    </row>
    <row r="288" spans="14:14">
      <c r="N288" s="142"/>
    </row>
    <row r="289" spans="14:14">
      <c r="N289" s="142"/>
    </row>
    <row r="290" spans="14:14">
      <c r="N290" s="142"/>
    </row>
    <row r="291" spans="14:14">
      <c r="N291" s="142"/>
    </row>
    <row r="292" spans="14:14">
      <c r="N292" s="13"/>
    </row>
    <row r="293" spans="14:14">
      <c r="N293" s="142"/>
    </row>
    <row r="294" spans="14:14">
      <c r="N294" s="13"/>
    </row>
    <row r="295" spans="14:14">
      <c r="N295" s="142"/>
    </row>
    <row r="296" spans="14:14">
      <c r="N296" s="142"/>
    </row>
    <row r="297" spans="14:14">
      <c r="N297" s="142"/>
    </row>
    <row r="298" spans="14:14">
      <c r="N298" s="142"/>
    </row>
    <row r="299" spans="14:14">
      <c r="N299" s="142"/>
    </row>
    <row r="300" spans="14:14">
      <c r="N300" s="13"/>
    </row>
    <row r="301" spans="14:14">
      <c r="N301" s="142"/>
    </row>
    <row r="302" spans="14:14">
      <c r="N302" s="142"/>
    </row>
    <row r="303" spans="14:14">
      <c r="N303" s="13"/>
    </row>
    <row r="304" spans="14:14">
      <c r="N304" s="142"/>
    </row>
    <row r="305" spans="14:14">
      <c r="N305" s="142"/>
    </row>
    <row r="306" spans="14:14">
      <c r="N306" s="142"/>
    </row>
    <row r="307" spans="14:14">
      <c r="N307" s="142"/>
    </row>
    <row r="308" spans="14:14">
      <c r="N308" s="142"/>
    </row>
    <row r="309" spans="14:14">
      <c r="N309" s="142"/>
    </row>
    <row r="310" spans="14:14">
      <c r="N310" s="13"/>
    </row>
    <row r="311" spans="14:14">
      <c r="N311" s="142"/>
    </row>
    <row r="312" spans="14:14">
      <c r="N312" s="142"/>
    </row>
    <row r="313" spans="14:14">
      <c r="N313" s="142"/>
    </row>
    <row r="314" spans="14:14">
      <c r="N314" s="142"/>
    </row>
    <row r="315" spans="14:14">
      <c r="N315" s="142"/>
    </row>
    <row r="316" spans="14:14">
      <c r="N316" s="142"/>
    </row>
    <row r="317" spans="14:14">
      <c r="N317" s="142"/>
    </row>
    <row r="318" spans="14:14">
      <c r="N318" s="142"/>
    </row>
    <row r="319" spans="14:14">
      <c r="N319" s="142"/>
    </row>
    <row r="320" spans="14:14">
      <c r="N320" s="142"/>
    </row>
    <row r="321" spans="14:14">
      <c r="N321" s="142"/>
    </row>
    <row r="322" spans="14:14">
      <c r="N322" s="142"/>
    </row>
    <row r="323" spans="14:14">
      <c r="N323" s="142"/>
    </row>
    <row r="324" spans="14:14">
      <c r="N324" s="142"/>
    </row>
    <row r="325" spans="14:14">
      <c r="N325" s="142"/>
    </row>
    <row r="326" spans="14:14">
      <c r="N326" s="142"/>
    </row>
    <row r="327" spans="14:14">
      <c r="N327" s="142"/>
    </row>
    <row r="328" spans="14:14">
      <c r="N328" s="142"/>
    </row>
    <row r="329" spans="14:14">
      <c r="N329" s="142"/>
    </row>
    <row r="330" spans="14:14">
      <c r="N330" s="142"/>
    </row>
    <row r="331" spans="14:14">
      <c r="N331" s="142"/>
    </row>
    <row r="332" spans="14:14">
      <c r="N332" s="142"/>
    </row>
    <row r="333" spans="14:14">
      <c r="N333" s="142"/>
    </row>
    <row r="334" spans="14:14">
      <c r="N334" s="142"/>
    </row>
    <row r="335" spans="14:14">
      <c r="N335" s="13"/>
    </row>
    <row r="336" spans="14:14">
      <c r="N336" s="142"/>
    </row>
    <row r="337" spans="14:14">
      <c r="N337" s="142"/>
    </row>
    <row r="338" spans="14:14">
      <c r="N338" s="142"/>
    </row>
    <row r="339" spans="14:14">
      <c r="N339" s="142"/>
    </row>
    <row r="340" spans="14:14">
      <c r="N340" s="142"/>
    </row>
    <row r="341" spans="14:14">
      <c r="N341" s="142"/>
    </row>
    <row r="342" spans="14:14">
      <c r="N342" s="13"/>
    </row>
    <row r="343" spans="14:14">
      <c r="N343" s="142"/>
    </row>
    <row r="344" spans="14:14">
      <c r="N344" s="142"/>
    </row>
    <row r="345" spans="14:14">
      <c r="N345" s="142"/>
    </row>
    <row r="346" spans="14:14">
      <c r="N346" s="142"/>
    </row>
    <row r="347" spans="14:14">
      <c r="N347" s="13"/>
    </row>
    <row r="348" spans="14:14">
      <c r="N348" s="142"/>
    </row>
    <row r="349" spans="14:14">
      <c r="N349" s="142"/>
    </row>
    <row r="350" spans="14:14">
      <c r="N350" s="142"/>
    </row>
    <row r="351" spans="14:14">
      <c r="N351" s="142"/>
    </row>
    <row r="352" spans="14:14">
      <c r="N352" s="142"/>
    </row>
    <row r="353" spans="14:14">
      <c r="N353" s="142"/>
    </row>
    <row r="354" spans="14:14">
      <c r="N354" s="142"/>
    </row>
    <row r="355" spans="14:14">
      <c r="N355" s="142"/>
    </row>
    <row r="356" spans="14:14">
      <c r="N356" s="142"/>
    </row>
    <row r="357" spans="14:14">
      <c r="N357" s="142"/>
    </row>
    <row r="358" spans="14:14">
      <c r="N358" s="13"/>
    </row>
    <row r="359" spans="14:14">
      <c r="N359" s="142"/>
    </row>
    <row r="360" spans="14:14">
      <c r="N360" s="13"/>
    </row>
    <row r="361" spans="14:14">
      <c r="N361" s="142"/>
    </row>
    <row r="362" spans="14:14">
      <c r="N362" s="142"/>
    </row>
    <row r="363" spans="14:14">
      <c r="N363" s="142"/>
    </row>
    <row r="364" spans="14:14">
      <c r="N364" s="142"/>
    </row>
    <row r="365" spans="14:14">
      <c r="N365" s="142"/>
    </row>
    <row r="366" spans="14:14">
      <c r="N366" s="13"/>
    </row>
    <row r="367" spans="14:14">
      <c r="N367" s="142"/>
    </row>
    <row r="368" spans="14:14">
      <c r="N368" s="13"/>
    </row>
    <row r="369" spans="14:14">
      <c r="N369" s="142"/>
    </row>
    <row r="370" spans="14:14">
      <c r="N370" s="13"/>
    </row>
    <row r="371" spans="14:14">
      <c r="N371" s="142"/>
    </row>
    <row r="372" spans="14:14">
      <c r="N372" s="142"/>
    </row>
    <row r="373" spans="14:14">
      <c r="N373" s="142"/>
    </row>
    <row r="374" spans="14:14">
      <c r="N374" s="142"/>
    </row>
    <row r="375" spans="14:14">
      <c r="N375" s="13"/>
    </row>
    <row r="376" spans="14:14">
      <c r="N376" s="142"/>
    </row>
    <row r="377" spans="14:14">
      <c r="N377" s="142"/>
    </row>
    <row r="378" spans="14:14">
      <c r="N378" s="142"/>
    </row>
    <row r="379" spans="14:14">
      <c r="N379" s="142"/>
    </row>
    <row r="380" spans="14:14">
      <c r="N380" s="142"/>
    </row>
    <row r="381" spans="14:14">
      <c r="N381" s="142"/>
    </row>
    <row r="382" spans="14:14">
      <c r="N382" s="142"/>
    </row>
    <row r="383" spans="14:14">
      <c r="N383" s="142"/>
    </row>
    <row r="384" spans="14:14">
      <c r="N384" s="142"/>
    </row>
    <row r="385" spans="14:14">
      <c r="N385" s="142"/>
    </row>
    <row r="386" spans="14:14">
      <c r="N386" s="142"/>
    </row>
    <row r="387" spans="14:14">
      <c r="N387" s="142"/>
    </row>
    <row r="388" spans="14:14">
      <c r="N388" s="142"/>
    </row>
    <row r="389" spans="14:14">
      <c r="N389" s="142"/>
    </row>
    <row r="390" spans="14:14">
      <c r="N390" s="13"/>
    </row>
    <row r="391" spans="14:14">
      <c r="N391" s="142"/>
    </row>
    <row r="392" spans="14:14">
      <c r="N392" s="142"/>
    </row>
    <row r="393" spans="14:14">
      <c r="N393" s="142"/>
    </row>
    <row r="394" spans="14:14">
      <c r="N394" s="142"/>
    </row>
    <row r="395" spans="14:14">
      <c r="N395" s="142"/>
    </row>
    <row r="396" spans="14:14">
      <c r="N396" s="142"/>
    </row>
    <row r="397" spans="14:14">
      <c r="N397" s="142"/>
    </row>
    <row r="398" spans="14:14">
      <c r="N398" s="142"/>
    </row>
    <row r="399" spans="14:14">
      <c r="N399" s="13"/>
    </row>
    <row r="400" spans="14:14">
      <c r="N400" s="142"/>
    </row>
    <row r="401" spans="14:14">
      <c r="N401" s="142"/>
    </row>
    <row r="402" spans="14:14">
      <c r="N402" s="142"/>
    </row>
    <row r="403" spans="14:14">
      <c r="N403" s="13"/>
    </row>
    <row r="404" spans="14:14">
      <c r="N404" s="142"/>
    </row>
    <row r="405" spans="14:14">
      <c r="N405" s="142"/>
    </row>
    <row r="406" spans="14:14">
      <c r="N406" s="142"/>
    </row>
    <row r="407" spans="14:14">
      <c r="N407" s="142"/>
    </row>
    <row r="408" spans="14:14">
      <c r="N408" s="142"/>
    </row>
    <row r="409" spans="14:14">
      <c r="N409" s="142"/>
    </row>
    <row r="410" spans="14:14">
      <c r="N410" s="142"/>
    </row>
    <row r="411" spans="14:14">
      <c r="N411" s="142"/>
    </row>
    <row r="412" spans="14:14">
      <c r="N412" s="142"/>
    </row>
    <row r="413" spans="14:14">
      <c r="N413" s="142"/>
    </row>
    <row r="414" spans="14:14">
      <c r="N414" s="142"/>
    </row>
    <row r="415" spans="14:14">
      <c r="N415" s="142"/>
    </row>
    <row r="416" spans="14:14">
      <c r="N416" s="142"/>
    </row>
    <row r="417" spans="14:14">
      <c r="N417" s="142"/>
    </row>
    <row r="418" spans="14:14">
      <c r="N418" s="142"/>
    </row>
    <row r="419" spans="14:14">
      <c r="N419" s="142"/>
    </row>
    <row r="420" spans="14:14">
      <c r="N420" s="142"/>
    </row>
    <row r="421" spans="14:14">
      <c r="N421" s="142"/>
    </row>
  </sheetData>
  <mergeCells count="2">
    <mergeCell ref="A19:A28"/>
    <mergeCell ref="D19:D28"/>
  </mergeCells>
  <pageMargins left="0.75" right="0.75" top="1" bottom="1" header="0.5" footer="0.5"/>
  <pageSetup paperSize="9"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85"/>
  <sheetViews>
    <sheetView topLeftCell="A87" zoomScale="55" zoomScaleSheetLayoutView="100" workbookViewId="0">
      <selection activeCell="B5118" sqref="B5118"/>
    </sheetView>
  </sheetViews>
  <sheetFormatPr defaultColWidth="8.7109375" defaultRowHeight="20.25"/>
  <cols>
    <col min="1" max="1" width="9.140625" style="84" customWidth="1"/>
    <col min="2" max="2" width="7.7109375" style="84" customWidth="1"/>
    <col min="3" max="3" width="17.85546875" style="84" customWidth="1"/>
    <col min="4" max="4" width="15.42578125" style="85" customWidth="1"/>
    <col min="5" max="5" width="18.7109375" style="84" customWidth="1"/>
    <col min="6" max="7" width="7" style="86" customWidth="1"/>
    <col min="8" max="8" width="17.85546875" style="86" customWidth="1"/>
    <col min="9" max="9" width="11.42578125" style="87" customWidth="1"/>
    <col min="10" max="11" width="19.28515625" style="86" customWidth="1"/>
    <col min="12" max="13" width="12.28515625" style="84" hidden="1" customWidth="1"/>
    <col min="14" max="14" width="20.85546875" style="88" hidden="1" customWidth="1"/>
    <col min="15" max="15" width="20.85546875" style="85" hidden="1" customWidth="1"/>
    <col min="16" max="16" width="19.28515625" style="86" hidden="1" customWidth="1"/>
    <col min="17" max="17" width="21.140625" style="86" customWidth="1"/>
    <col min="18" max="18" width="17.140625" style="86" customWidth="1"/>
    <col min="19" max="19" width="10.5703125" style="86" customWidth="1"/>
    <col min="20" max="20" width="14.85546875" style="86" customWidth="1"/>
    <col min="21" max="21" width="13.140625" style="87" customWidth="1"/>
    <col min="22" max="22" width="19.5703125" style="86" customWidth="1"/>
  </cols>
  <sheetData>
    <row r="1" spans="1:22" ht="24.75">
      <c r="A1" s="547" t="s">
        <v>44960</v>
      </c>
      <c r="B1" s="547"/>
      <c r="C1" s="547"/>
      <c r="D1" s="548"/>
      <c r="E1" s="547"/>
      <c r="F1" s="549"/>
      <c r="G1" s="549"/>
      <c r="H1" s="549"/>
      <c r="I1" s="550"/>
      <c r="J1" s="89"/>
      <c r="K1" s="89"/>
    </row>
    <row r="2" spans="1:22" ht="21">
      <c r="A2" s="90" t="s">
        <v>44862</v>
      </c>
      <c r="B2" s="90" t="s">
        <v>44961</v>
      </c>
      <c r="C2" s="90" t="s">
        <v>44962</v>
      </c>
      <c r="D2" s="91" t="s">
        <v>44963</v>
      </c>
      <c r="E2" s="90"/>
      <c r="F2" s="92" t="s">
        <v>44862</v>
      </c>
      <c r="G2" s="92" t="s">
        <v>44961</v>
      </c>
      <c r="H2" s="92" t="s">
        <v>44962</v>
      </c>
      <c r="I2" s="93" t="s">
        <v>44963</v>
      </c>
      <c r="J2" s="92"/>
      <c r="K2" s="92"/>
    </row>
    <row r="3" spans="1:22" ht="21" customHeight="1">
      <c r="A3" s="557" t="s">
        <v>20</v>
      </c>
      <c r="B3" s="94">
        <v>1000</v>
      </c>
      <c r="C3" s="95"/>
      <c r="D3" s="96">
        <f>B3*C3</f>
        <v>0</v>
      </c>
      <c r="E3" s="97" t="s">
        <v>44964</v>
      </c>
      <c r="F3" s="562" t="s">
        <v>11</v>
      </c>
      <c r="G3" s="99">
        <v>500</v>
      </c>
      <c r="H3" s="100"/>
      <c r="I3" s="101">
        <f t="shared" ref="I3:I14" si="0">G3*H3</f>
        <v>0</v>
      </c>
      <c r="J3" s="99" t="s">
        <v>44964</v>
      </c>
      <c r="K3" s="98"/>
    </row>
    <row r="4" spans="1:22" ht="21" customHeight="1">
      <c r="A4" s="558"/>
      <c r="B4" s="94">
        <v>1000</v>
      </c>
      <c r="C4" s="95"/>
      <c r="D4" s="96">
        <f t="shared" ref="D4:D14" si="1">B4*C4</f>
        <v>0</v>
      </c>
      <c r="E4" s="97" t="s">
        <v>44965</v>
      </c>
      <c r="F4" s="563"/>
      <c r="G4" s="99">
        <v>500</v>
      </c>
      <c r="H4" s="100"/>
      <c r="I4" s="101">
        <f t="shared" si="0"/>
        <v>0</v>
      </c>
      <c r="J4" s="99" t="s">
        <v>44964</v>
      </c>
      <c r="K4" s="104"/>
    </row>
    <row r="5" spans="1:22" ht="21" customHeight="1">
      <c r="A5" s="558"/>
      <c r="B5" s="94">
        <v>1000</v>
      </c>
      <c r="C5" s="105"/>
      <c r="D5" s="96">
        <f t="shared" si="1"/>
        <v>0</v>
      </c>
      <c r="E5" s="97" t="s">
        <v>44965</v>
      </c>
      <c r="F5" s="563"/>
      <c r="G5" s="99">
        <v>500</v>
      </c>
      <c r="H5" s="100"/>
      <c r="I5" s="101">
        <f t="shared" si="0"/>
        <v>0</v>
      </c>
      <c r="J5" s="99" t="s">
        <v>44966</v>
      </c>
      <c r="K5" s="104"/>
    </row>
    <row r="6" spans="1:22" ht="21" customHeight="1">
      <c r="A6" s="558"/>
      <c r="B6" s="94">
        <v>1000</v>
      </c>
      <c r="C6" s="95"/>
      <c r="D6" s="96">
        <f t="shared" si="1"/>
        <v>0</v>
      </c>
      <c r="E6" s="97" t="s">
        <v>44966</v>
      </c>
      <c r="F6" s="563"/>
      <c r="G6" s="99">
        <v>500</v>
      </c>
      <c r="H6" s="100"/>
      <c r="I6" s="101">
        <f t="shared" si="0"/>
        <v>0</v>
      </c>
      <c r="J6" s="106" t="s">
        <v>44967</v>
      </c>
      <c r="K6" s="104"/>
    </row>
    <row r="7" spans="1:22" ht="21" customHeight="1">
      <c r="A7" s="558"/>
      <c r="B7" s="94">
        <v>1000</v>
      </c>
      <c r="C7" s="95"/>
      <c r="D7" s="96">
        <f t="shared" si="1"/>
        <v>0</v>
      </c>
      <c r="E7" s="97" t="s">
        <v>44968</v>
      </c>
      <c r="F7" s="563"/>
      <c r="G7" s="99">
        <v>500</v>
      </c>
      <c r="H7" s="99"/>
      <c r="I7" s="101">
        <f t="shared" si="0"/>
        <v>0</v>
      </c>
      <c r="J7" s="106"/>
      <c r="K7" s="104"/>
    </row>
    <row r="8" spans="1:22" ht="21" customHeight="1">
      <c r="A8" s="558"/>
      <c r="B8" s="94">
        <v>1000</v>
      </c>
      <c r="C8" s="95"/>
      <c r="D8" s="96">
        <f t="shared" si="1"/>
        <v>0</v>
      </c>
      <c r="E8" s="97" t="s">
        <v>44969</v>
      </c>
      <c r="F8" s="563"/>
      <c r="G8" s="99">
        <v>500</v>
      </c>
      <c r="H8" s="99"/>
      <c r="I8" s="101">
        <f t="shared" si="0"/>
        <v>0</v>
      </c>
      <c r="J8" s="99"/>
      <c r="K8" s="103"/>
    </row>
    <row r="9" spans="1:22" ht="21" customHeight="1">
      <c r="A9" s="558"/>
      <c r="B9" s="94">
        <v>1000</v>
      </c>
      <c r="C9" s="95"/>
      <c r="D9" s="96">
        <f t="shared" si="1"/>
        <v>0</v>
      </c>
      <c r="E9" s="107" t="s">
        <v>44967</v>
      </c>
      <c r="F9" s="563"/>
      <c r="G9" s="99">
        <v>500</v>
      </c>
      <c r="H9" s="99"/>
      <c r="I9" s="101">
        <f t="shared" si="0"/>
        <v>0</v>
      </c>
      <c r="J9" s="99"/>
      <c r="K9" s="103"/>
    </row>
    <row r="10" spans="1:22" ht="21" customHeight="1">
      <c r="A10" s="558"/>
      <c r="B10" s="94">
        <v>1000</v>
      </c>
      <c r="C10" s="95"/>
      <c r="D10" s="96">
        <f t="shared" si="1"/>
        <v>0</v>
      </c>
      <c r="E10" s="107" t="s">
        <v>44967</v>
      </c>
      <c r="F10" s="563"/>
      <c r="G10" s="99">
        <v>500</v>
      </c>
      <c r="H10" s="99"/>
      <c r="I10" s="101">
        <f t="shared" si="0"/>
        <v>0</v>
      </c>
      <c r="J10" s="99"/>
      <c r="K10" s="103"/>
    </row>
    <row r="11" spans="1:22">
      <c r="A11" s="558"/>
      <c r="B11" s="94">
        <v>1000</v>
      </c>
      <c r="C11" s="105"/>
      <c r="D11" s="96">
        <f t="shared" si="1"/>
        <v>0</v>
      </c>
      <c r="E11" s="107" t="s">
        <v>44967</v>
      </c>
      <c r="F11" s="563"/>
      <c r="G11" s="99">
        <v>500</v>
      </c>
      <c r="H11" s="99"/>
      <c r="I11" s="101">
        <f t="shared" si="0"/>
        <v>0</v>
      </c>
      <c r="J11" s="99"/>
      <c r="K11" s="103"/>
    </row>
    <row r="12" spans="1:22" ht="40.5">
      <c r="A12" s="558"/>
      <c r="B12" s="94">
        <v>1000</v>
      </c>
      <c r="C12" s="105"/>
      <c r="D12" s="96">
        <f t="shared" si="1"/>
        <v>0</v>
      </c>
      <c r="E12" s="107" t="s">
        <v>44970</v>
      </c>
      <c r="F12" s="563"/>
      <c r="G12" s="99">
        <v>500</v>
      </c>
      <c r="H12" s="99"/>
      <c r="I12" s="101">
        <f t="shared" si="0"/>
        <v>0</v>
      </c>
      <c r="K12" s="108"/>
    </row>
    <row r="13" spans="1:22" s="83" customFormat="1" ht="40.5">
      <c r="A13" s="102"/>
      <c r="B13" s="94">
        <v>1000</v>
      </c>
      <c r="C13" s="105"/>
      <c r="D13" s="96">
        <f t="shared" si="1"/>
        <v>0</v>
      </c>
      <c r="E13" s="107" t="s">
        <v>44970</v>
      </c>
      <c r="F13" s="109"/>
      <c r="G13" s="99">
        <v>500</v>
      </c>
      <c r="H13" s="110"/>
      <c r="I13" s="101">
        <f t="shared" si="0"/>
        <v>0</v>
      </c>
      <c r="J13" s="111"/>
      <c r="K13" s="112"/>
      <c r="L13" s="113"/>
      <c r="M13" s="113"/>
      <c r="N13" s="114"/>
      <c r="O13" s="110"/>
      <c r="P13" s="115"/>
      <c r="Q13" s="115"/>
      <c r="R13" s="115"/>
      <c r="S13" s="115"/>
      <c r="T13" s="115"/>
      <c r="U13" s="116"/>
      <c r="V13" s="115"/>
    </row>
    <row r="14" spans="1:22" s="83" customFormat="1" ht="40.5">
      <c r="A14" s="102"/>
      <c r="B14" s="94">
        <v>1000</v>
      </c>
      <c r="C14" s="105"/>
      <c r="D14" s="96">
        <f t="shared" si="1"/>
        <v>0</v>
      </c>
      <c r="E14" s="107" t="s">
        <v>44970</v>
      </c>
      <c r="F14" s="109"/>
      <c r="G14" s="99">
        <v>500</v>
      </c>
      <c r="H14" s="110"/>
      <c r="I14" s="101">
        <f t="shared" si="0"/>
        <v>0</v>
      </c>
      <c r="J14" s="111"/>
      <c r="K14" s="112"/>
      <c r="L14" s="113"/>
      <c r="M14" s="113"/>
      <c r="N14" s="114"/>
      <c r="O14" s="110"/>
      <c r="P14" s="115"/>
      <c r="Q14" s="115"/>
      <c r="R14" s="115"/>
      <c r="S14" s="115"/>
      <c r="T14" s="115"/>
      <c r="U14" s="116"/>
      <c r="V14" s="115"/>
    </row>
    <row r="15" spans="1:22">
      <c r="A15" s="94" t="s">
        <v>44971</v>
      </c>
      <c r="B15" s="117"/>
      <c r="C15" s="117"/>
      <c r="D15" s="117">
        <f>SUM(D3:D14)</f>
        <v>0</v>
      </c>
      <c r="E15" s="118"/>
      <c r="F15" s="117"/>
      <c r="G15" s="117"/>
      <c r="H15" s="117"/>
      <c r="I15" s="117">
        <f>SUM(I3:I8)</f>
        <v>0</v>
      </c>
      <c r="J15" s="119"/>
      <c r="K15" s="120"/>
    </row>
    <row r="16" spans="1:22">
      <c r="B16" s="551">
        <f>D15+I15</f>
        <v>0</v>
      </c>
      <c r="C16" s="552"/>
      <c r="D16" s="552"/>
      <c r="E16" s="552"/>
      <c r="F16" s="552"/>
      <c r="G16" s="552"/>
      <c r="H16" s="552"/>
      <c r="I16" s="552"/>
      <c r="J16" s="553"/>
    </row>
    <row r="17" spans="1:15">
      <c r="D17" s="121"/>
    </row>
    <row r="18" spans="1:15" ht="24.75">
      <c r="A18" s="547" t="s">
        <v>44972</v>
      </c>
      <c r="B18" s="547"/>
      <c r="C18" s="547"/>
      <c r="D18" s="548"/>
      <c r="E18" s="547"/>
      <c r="F18" s="549"/>
      <c r="G18" s="549"/>
      <c r="H18" s="549"/>
      <c r="I18" s="550"/>
      <c r="J18" s="89"/>
    </row>
    <row r="19" spans="1:15" ht="21">
      <c r="A19" s="90" t="s">
        <v>44862</v>
      </c>
      <c r="B19" s="90" t="s">
        <v>44961</v>
      </c>
      <c r="C19" s="90" t="s">
        <v>44962</v>
      </c>
      <c r="D19" s="91" t="s">
        <v>44963</v>
      </c>
      <c r="E19" s="90"/>
      <c r="F19" s="92" t="s">
        <v>44862</v>
      </c>
      <c r="G19" s="92" t="s">
        <v>44961</v>
      </c>
      <c r="H19" s="92" t="s">
        <v>44962</v>
      </c>
      <c r="I19" s="93" t="s">
        <v>44963</v>
      </c>
      <c r="J19" s="92"/>
    </row>
    <row r="20" spans="1:15" ht="40.5">
      <c r="A20" s="557" t="s">
        <v>20</v>
      </c>
      <c r="B20" s="94">
        <v>1000</v>
      </c>
      <c r="C20" s="95">
        <v>180</v>
      </c>
      <c r="D20" s="96">
        <f t="shared" ref="D20:D28" si="2">B20*C20</f>
        <v>180000</v>
      </c>
      <c r="E20" s="97" t="s">
        <v>44973</v>
      </c>
      <c r="F20" s="562" t="s">
        <v>11</v>
      </c>
      <c r="G20" s="99">
        <v>500</v>
      </c>
      <c r="H20" s="100">
        <v>120</v>
      </c>
      <c r="I20" s="101">
        <f t="shared" ref="I20:I28" si="3">G20*H20</f>
        <v>60000</v>
      </c>
      <c r="J20" s="99" t="s">
        <v>44974</v>
      </c>
    </row>
    <row r="21" spans="1:15" ht="40.5">
      <c r="A21" s="558"/>
      <c r="B21" s="94">
        <v>1000</v>
      </c>
      <c r="C21" s="95">
        <v>180</v>
      </c>
      <c r="D21" s="96">
        <f t="shared" si="2"/>
        <v>180000</v>
      </c>
      <c r="E21" s="97" t="s">
        <v>44973</v>
      </c>
      <c r="F21" s="563"/>
      <c r="G21" s="99">
        <v>500</v>
      </c>
      <c r="H21" s="100">
        <v>10</v>
      </c>
      <c r="I21" s="101">
        <f t="shared" si="3"/>
        <v>5000</v>
      </c>
      <c r="J21" s="106" t="s">
        <v>44975</v>
      </c>
    </row>
    <row r="22" spans="1:15" ht="40.5">
      <c r="A22" s="558"/>
      <c r="B22" s="94">
        <v>1000</v>
      </c>
      <c r="C22" s="95">
        <v>150</v>
      </c>
      <c r="D22" s="96">
        <f t="shared" si="2"/>
        <v>150000</v>
      </c>
      <c r="E22" s="97" t="s">
        <v>44976</v>
      </c>
      <c r="F22" s="563"/>
      <c r="G22" s="99">
        <v>500</v>
      </c>
      <c r="H22" s="100"/>
      <c r="I22" s="101"/>
      <c r="J22" s="106"/>
    </row>
    <row r="23" spans="1:15" ht="40.5">
      <c r="A23" s="558"/>
      <c r="B23" s="94">
        <v>1000</v>
      </c>
      <c r="C23" s="95">
        <v>30</v>
      </c>
      <c r="D23" s="96">
        <f t="shared" si="2"/>
        <v>30000</v>
      </c>
      <c r="E23" s="97" t="s">
        <v>44975</v>
      </c>
      <c r="F23" s="563"/>
      <c r="G23" s="99">
        <v>500</v>
      </c>
      <c r="H23" s="100"/>
      <c r="I23" s="101"/>
      <c r="J23" s="106"/>
    </row>
    <row r="24" spans="1:15" ht="40.5">
      <c r="A24" s="558"/>
      <c r="B24" s="94">
        <v>1000</v>
      </c>
      <c r="C24" s="95">
        <v>15</v>
      </c>
      <c r="D24" s="96">
        <f t="shared" si="2"/>
        <v>15000</v>
      </c>
      <c r="E24" s="97" t="s">
        <v>44975</v>
      </c>
      <c r="F24" s="563"/>
      <c r="G24" s="99">
        <v>500</v>
      </c>
      <c r="H24" s="99"/>
      <c r="I24" s="101"/>
      <c r="J24" s="106"/>
    </row>
    <row r="25" spans="1:15" ht="40.5">
      <c r="A25" s="558"/>
      <c r="B25" s="94">
        <v>1000</v>
      </c>
      <c r="C25" s="95">
        <v>32</v>
      </c>
      <c r="D25" s="96">
        <f t="shared" si="2"/>
        <v>32000</v>
      </c>
      <c r="E25" s="97" t="s">
        <v>44977</v>
      </c>
      <c r="F25" s="563"/>
      <c r="G25" s="99">
        <v>500</v>
      </c>
      <c r="H25" s="99"/>
      <c r="I25" s="101"/>
      <c r="J25" s="99"/>
    </row>
    <row r="26" spans="1:15" ht="40.5">
      <c r="A26" s="558"/>
      <c r="B26" s="94">
        <v>1000</v>
      </c>
      <c r="C26" s="95">
        <v>40</v>
      </c>
      <c r="D26" s="96">
        <f t="shared" si="2"/>
        <v>40000</v>
      </c>
      <c r="E26" s="97" t="s">
        <v>44978</v>
      </c>
      <c r="F26" s="563"/>
      <c r="G26" s="99">
        <v>500</v>
      </c>
      <c r="H26" s="99"/>
      <c r="I26" s="101">
        <f t="shared" si="3"/>
        <v>0</v>
      </c>
      <c r="J26" s="99"/>
    </row>
    <row r="27" spans="1:15" ht="40.5">
      <c r="A27" s="558"/>
      <c r="B27" s="94">
        <v>1000</v>
      </c>
      <c r="C27" s="95">
        <v>50</v>
      </c>
      <c r="D27" s="96">
        <f t="shared" si="2"/>
        <v>50000</v>
      </c>
      <c r="E27" s="97" t="s">
        <v>44978</v>
      </c>
      <c r="F27" s="563"/>
      <c r="G27" s="99">
        <v>500</v>
      </c>
      <c r="H27" s="99"/>
      <c r="I27" s="101">
        <f t="shared" si="3"/>
        <v>0</v>
      </c>
      <c r="J27" s="99"/>
    </row>
    <row r="28" spans="1:15" ht="40.5">
      <c r="A28" s="558"/>
      <c r="B28" s="94">
        <v>1000</v>
      </c>
      <c r="C28" s="105">
        <v>10</v>
      </c>
      <c r="D28" s="96">
        <f t="shared" si="2"/>
        <v>10000</v>
      </c>
      <c r="E28" s="97" t="s">
        <v>44978</v>
      </c>
      <c r="F28" s="563"/>
      <c r="G28" s="99">
        <v>500</v>
      </c>
      <c r="H28" s="99"/>
      <c r="I28" s="101">
        <f t="shared" si="3"/>
        <v>0</v>
      </c>
      <c r="J28" s="99"/>
    </row>
    <row r="29" spans="1:15">
      <c r="A29" s="94" t="s">
        <v>44971</v>
      </c>
      <c r="B29" s="117"/>
      <c r="C29" s="117">
        <f>SUM(C20:C28)</f>
        <v>687</v>
      </c>
      <c r="D29" s="117">
        <f>SUM(D20:D28)</f>
        <v>687000</v>
      </c>
      <c r="E29" s="118"/>
      <c r="F29" s="117"/>
      <c r="G29" s="117"/>
      <c r="H29" s="117">
        <f>SUM(H20:H28)</f>
        <v>130</v>
      </c>
      <c r="I29" s="117">
        <f>SUM(I20:I25)</f>
        <v>65000</v>
      </c>
      <c r="J29" s="119"/>
    </row>
    <row r="30" spans="1:15">
      <c r="B30" s="551">
        <f>D29+I29</f>
        <v>752000</v>
      </c>
      <c r="C30" s="552"/>
      <c r="D30" s="552"/>
      <c r="E30" s="552"/>
      <c r="F30" s="552"/>
      <c r="G30" s="552"/>
      <c r="H30" s="552"/>
      <c r="I30" s="552"/>
      <c r="J30" s="553"/>
    </row>
    <row r="32" spans="1:15" ht="24.75">
      <c r="A32" s="547" t="s">
        <v>44979</v>
      </c>
      <c r="B32" s="547"/>
      <c r="C32" s="547"/>
      <c r="D32" s="548"/>
      <c r="E32" s="547"/>
      <c r="F32" s="549"/>
      <c r="G32" s="549"/>
      <c r="H32" s="549"/>
      <c r="I32" s="549"/>
      <c r="J32" s="550"/>
      <c r="K32" s="89"/>
      <c r="O32" s="121"/>
    </row>
    <row r="33" spans="1:16" ht="21">
      <c r="A33" s="90" t="s">
        <v>44862</v>
      </c>
      <c r="B33" s="90" t="s">
        <v>44961</v>
      </c>
      <c r="C33" s="90" t="s">
        <v>44962</v>
      </c>
      <c r="D33" s="91" t="s">
        <v>44963</v>
      </c>
      <c r="E33" s="90"/>
      <c r="F33" s="92"/>
      <c r="G33" s="92" t="s">
        <v>44862</v>
      </c>
      <c r="H33" s="92" t="s">
        <v>44961</v>
      </c>
      <c r="I33" s="92" t="s">
        <v>44962</v>
      </c>
      <c r="J33" s="93" t="s">
        <v>44963</v>
      </c>
      <c r="K33" s="92"/>
    </row>
    <row r="34" spans="1:16" ht="40.5">
      <c r="A34" s="557" t="s">
        <v>20</v>
      </c>
      <c r="B34" s="94">
        <v>1000</v>
      </c>
      <c r="C34" s="95">
        <v>100</v>
      </c>
      <c r="D34" s="96">
        <f>B34*C34</f>
        <v>100000</v>
      </c>
      <c r="E34" s="97" t="s">
        <v>44980</v>
      </c>
      <c r="F34" s="99"/>
      <c r="G34" s="562" t="s">
        <v>11</v>
      </c>
      <c r="H34" s="99">
        <v>500</v>
      </c>
      <c r="I34" s="100"/>
      <c r="J34" s="101"/>
      <c r="K34" s="561"/>
    </row>
    <row r="35" spans="1:16" ht="40.5">
      <c r="A35" s="558"/>
      <c r="B35" s="94">
        <v>1000</v>
      </c>
      <c r="C35" s="95">
        <v>50</v>
      </c>
      <c r="D35" s="96">
        <f t="shared" ref="D35:D43" si="4">B35*C35</f>
        <v>50000</v>
      </c>
      <c r="E35" s="97" t="s">
        <v>44981</v>
      </c>
      <c r="F35" s="99"/>
      <c r="G35" s="563"/>
      <c r="H35" s="99">
        <v>500</v>
      </c>
      <c r="I35" s="100"/>
      <c r="J35" s="101"/>
      <c r="K35" s="560"/>
    </row>
    <row r="36" spans="1:16" ht="40.5">
      <c r="A36" s="558"/>
      <c r="B36" s="94">
        <v>1000</v>
      </c>
      <c r="C36" s="95">
        <v>25</v>
      </c>
      <c r="D36" s="96">
        <f t="shared" si="4"/>
        <v>25000</v>
      </c>
      <c r="E36" s="122" t="s">
        <v>44982</v>
      </c>
      <c r="F36" s="99"/>
      <c r="G36" s="563"/>
      <c r="H36" s="99">
        <v>500</v>
      </c>
      <c r="I36" s="100"/>
      <c r="J36" s="101"/>
      <c r="K36" s="99"/>
    </row>
    <row r="37" spans="1:16">
      <c r="A37" s="558"/>
      <c r="B37" s="94">
        <v>1000</v>
      </c>
      <c r="C37" s="95"/>
      <c r="D37" s="96">
        <f t="shared" si="4"/>
        <v>0</v>
      </c>
      <c r="E37" s="559"/>
      <c r="F37" s="99"/>
      <c r="G37" s="563"/>
      <c r="H37" s="99">
        <v>500</v>
      </c>
      <c r="I37" s="100"/>
      <c r="J37" s="101">
        <f t="shared" ref="J37:J43" si="5">H37*I37</f>
        <v>0</v>
      </c>
      <c r="K37" s="99"/>
    </row>
    <row r="38" spans="1:16">
      <c r="A38" s="558"/>
      <c r="B38" s="94">
        <v>1000</v>
      </c>
      <c r="C38" s="95"/>
      <c r="D38" s="96">
        <f t="shared" si="4"/>
        <v>0</v>
      </c>
      <c r="E38" s="560"/>
      <c r="F38" s="99"/>
      <c r="G38" s="563"/>
      <c r="H38" s="99">
        <v>500</v>
      </c>
      <c r="I38" s="99"/>
      <c r="J38" s="101">
        <f t="shared" si="5"/>
        <v>0</v>
      </c>
      <c r="K38" s="99"/>
    </row>
    <row r="39" spans="1:16">
      <c r="A39" s="558"/>
      <c r="B39" s="94">
        <v>1000</v>
      </c>
      <c r="C39" s="95"/>
      <c r="D39" s="96">
        <f t="shared" si="4"/>
        <v>0</v>
      </c>
      <c r="E39" s="122"/>
      <c r="F39" s="99"/>
      <c r="G39" s="563"/>
      <c r="H39" s="99">
        <v>500</v>
      </c>
      <c r="I39" s="99"/>
      <c r="J39" s="101">
        <f t="shared" si="5"/>
        <v>0</v>
      </c>
      <c r="K39" s="99"/>
    </row>
    <row r="40" spans="1:16">
      <c r="A40" s="558"/>
      <c r="B40" s="94">
        <v>1000</v>
      </c>
      <c r="C40" s="95"/>
      <c r="D40" s="96">
        <f t="shared" si="4"/>
        <v>0</v>
      </c>
      <c r="E40" s="122"/>
      <c r="F40" s="99"/>
      <c r="G40" s="563"/>
      <c r="H40" s="99">
        <v>500</v>
      </c>
      <c r="I40" s="99"/>
      <c r="J40" s="101">
        <f t="shared" si="5"/>
        <v>0</v>
      </c>
      <c r="K40" s="99"/>
    </row>
    <row r="41" spans="1:16">
      <c r="A41" s="558"/>
      <c r="B41" s="94">
        <v>1000</v>
      </c>
      <c r="C41" s="95"/>
      <c r="D41" s="96">
        <f t="shared" si="4"/>
        <v>0</v>
      </c>
      <c r="E41" s="97"/>
      <c r="F41" s="99"/>
      <c r="G41" s="563"/>
      <c r="H41" s="99">
        <v>500</v>
      </c>
      <c r="I41" s="99"/>
      <c r="J41" s="101">
        <f t="shared" si="5"/>
        <v>0</v>
      </c>
      <c r="K41" s="99"/>
    </row>
    <row r="42" spans="1:16">
      <c r="A42" s="558"/>
      <c r="B42" s="94">
        <v>1000</v>
      </c>
      <c r="C42" s="105"/>
      <c r="D42" s="96">
        <f t="shared" si="4"/>
        <v>0</v>
      </c>
      <c r="E42" s="97"/>
      <c r="F42" s="99"/>
      <c r="G42" s="563"/>
      <c r="H42" s="99">
        <v>500</v>
      </c>
      <c r="I42" s="99"/>
      <c r="J42" s="101">
        <f t="shared" si="5"/>
        <v>0</v>
      </c>
      <c r="K42" s="99"/>
    </row>
    <row r="43" spans="1:16">
      <c r="A43" s="558"/>
      <c r="B43" s="94">
        <v>1000</v>
      </c>
      <c r="C43" s="105"/>
      <c r="D43" s="96">
        <f t="shared" si="4"/>
        <v>0</v>
      </c>
      <c r="G43" s="563"/>
      <c r="H43" s="99">
        <v>500</v>
      </c>
      <c r="I43" s="99"/>
      <c r="J43" s="101">
        <f t="shared" si="5"/>
        <v>0</v>
      </c>
    </row>
    <row r="44" spans="1:16">
      <c r="A44" s="94" t="s">
        <v>44971</v>
      </c>
      <c r="B44" s="117"/>
      <c r="C44" s="117"/>
      <c r="D44" s="117">
        <f>SUM(D34:D40)</f>
        <v>175000</v>
      </c>
      <c r="E44" s="118"/>
      <c r="F44" s="117"/>
      <c r="G44" s="117"/>
      <c r="H44" s="117"/>
      <c r="I44" s="117"/>
      <c r="J44" s="119">
        <f>SUM(J34:J36)</f>
        <v>0</v>
      </c>
      <c r="K44" s="123"/>
    </row>
    <row r="45" spans="1:16">
      <c r="B45" s="554">
        <f>D44+J44</f>
        <v>175000</v>
      </c>
      <c r="C45" s="555"/>
      <c r="D45" s="555"/>
      <c r="E45" s="555"/>
      <c r="F45" s="555"/>
      <c r="G45" s="555"/>
      <c r="H45" s="555"/>
      <c r="I45" s="555"/>
      <c r="J45" s="556"/>
    </row>
    <row r="46" spans="1:16">
      <c r="D46" s="121"/>
      <c r="I46" s="86"/>
      <c r="J46" s="87"/>
    </row>
    <row r="47" spans="1:16" ht="24.75">
      <c r="A47" s="547" t="s">
        <v>44983</v>
      </c>
      <c r="B47" s="547"/>
      <c r="C47" s="547"/>
      <c r="D47" s="548"/>
      <c r="E47" s="547"/>
      <c r="F47" s="549"/>
      <c r="G47" s="549"/>
      <c r="H47" s="549"/>
      <c r="I47" s="549"/>
      <c r="J47" s="550"/>
      <c r="K47" s="89"/>
    </row>
    <row r="48" spans="1:16" ht="21">
      <c r="A48" s="90" t="s">
        <v>44862</v>
      </c>
      <c r="B48" s="90" t="s">
        <v>44961</v>
      </c>
      <c r="C48" s="90" t="s">
        <v>44962</v>
      </c>
      <c r="D48" s="91" t="s">
        <v>44963</v>
      </c>
      <c r="E48" s="90"/>
      <c r="F48" s="92"/>
      <c r="G48" s="92" t="s">
        <v>44862</v>
      </c>
      <c r="H48" s="92" t="s">
        <v>44961</v>
      </c>
      <c r="I48" s="92" t="s">
        <v>44962</v>
      </c>
      <c r="J48" s="93" t="s">
        <v>44963</v>
      </c>
      <c r="K48" s="92"/>
      <c r="N48" s="88" t="s">
        <v>44984</v>
      </c>
      <c r="O48" s="85" t="s">
        <v>44985</v>
      </c>
      <c r="P48" s="86" t="s">
        <v>44986</v>
      </c>
    </row>
    <row r="49" spans="1:17" ht="40.5">
      <c r="A49" s="557" t="s">
        <v>20</v>
      </c>
      <c r="B49" s="94">
        <v>1000</v>
      </c>
      <c r="C49" s="95">
        <v>20</v>
      </c>
      <c r="D49" s="96">
        <f>B49*C49</f>
        <v>20000</v>
      </c>
      <c r="E49" s="97" t="s">
        <v>44987</v>
      </c>
      <c r="F49" s="99"/>
      <c r="G49" s="562" t="s">
        <v>11</v>
      </c>
      <c r="H49" s="99">
        <v>500</v>
      </c>
      <c r="I49" s="100">
        <v>20</v>
      </c>
      <c r="J49" s="101">
        <f t="shared" ref="J49:J58" si="6">H49*I49</f>
        <v>10000</v>
      </c>
      <c r="K49" s="99" t="s">
        <v>44987</v>
      </c>
      <c r="N49" s="88">
        <v>3600000</v>
      </c>
      <c r="P49" s="85"/>
      <c r="Q49" s="85"/>
    </row>
    <row r="50" spans="1:17" ht="40.5">
      <c r="A50" s="558"/>
      <c r="B50" s="94">
        <v>1000</v>
      </c>
      <c r="C50" s="95">
        <v>30</v>
      </c>
      <c r="D50" s="96">
        <f>B50*C50</f>
        <v>30000</v>
      </c>
      <c r="E50" s="97" t="s">
        <v>44988</v>
      </c>
      <c r="F50" s="99"/>
      <c r="G50" s="563"/>
      <c r="H50" s="99">
        <v>500</v>
      </c>
      <c r="I50" s="100">
        <v>12</v>
      </c>
      <c r="J50" s="101">
        <f t="shared" si="6"/>
        <v>6000</v>
      </c>
      <c r="K50" s="99" t="s">
        <v>44987</v>
      </c>
      <c r="N50" s="88">
        <v>1260000</v>
      </c>
      <c r="P50" s="85"/>
      <c r="Q50" s="85"/>
    </row>
    <row r="51" spans="1:17" ht="40.5">
      <c r="A51" s="558"/>
      <c r="B51" s="94">
        <v>1000</v>
      </c>
      <c r="C51" s="95"/>
      <c r="D51" s="96">
        <f>B51*C51</f>
        <v>0</v>
      </c>
      <c r="E51" s="122"/>
      <c r="F51" s="99"/>
      <c r="G51" s="563"/>
      <c r="H51" s="99">
        <v>500</v>
      </c>
      <c r="I51" s="100">
        <v>10</v>
      </c>
      <c r="J51" s="101">
        <f t="shared" si="6"/>
        <v>5000</v>
      </c>
      <c r="K51" s="99" t="s">
        <v>44989</v>
      </c>
      <c r="N51" s="88">
        <v>1020000</v>
      </c>
      <c r="P51" s="85"/>
      <c r="Q51" s="85"/>
    </row>
    <row r="52" spans="1:17">
      <c r="A52" s="558"/>
      <c r="B52" s="94">
        <v>1000</v>
      </c>
      <c r="C52" s="95"/>
      <c r="D52" s="96">
        <f>B52*C52</f>
        <v>0</v>
      </c>
      <c r="E52" s="124"/>
      <c r="F52" s="99"/>
      <c r="G52" s="563"/>
      <c r="H52" s="99">
        <v>500</v>
      </c>
      <c r="I52" s="100"/>
      <c r="J52" s="101">
        <f t="shared" si="6"/>
        <v>0</v>
      </c>
      <c r="K52" s="99"/>
      <c r="N52" s="88">
        <v>1020000</v>
      </c>
      <c r="P52" s="85"/>
      <c r="Q52" s="85"/>
    </row>
    <row r="53" spans="1:17">
      <c r="A53" s="558"/>
      <c r="B53" s="94">
        <v>1000</v>
      </c>
      <c r="C53" s="95"/>
      <c r="D53" s="96">
        <f t="shared" ref="D53:D58" si="7">B53*C53</f>
        <v>0</v>
      </c>
      <c r="E53" s="97"/>
      <c r="F53" s="99"/>
      <c r="G53" s="563"/>
      <c r="H53" s="99">
        <v>500</v>
      </c>
      <c r="I53" s="99"/>
      <c r="J53" s="101">
        <f t="shared" si="6"/>
        <v>0</v>
      </c>
      <c r="K53" s="99"/>
      <c r="N53" s="88">
        <v>1020000</v>
      </c>
      <c r="P53" s="85"/>
      <c r="Q53" s="85"/>
    </row>
    <row r="54" spans="1:17">
      <c r="A54" s="558"/>
      <c r="B54" s="94">
        <v>1000</v>
      </c>
      <c r="C54" s="95"/>
      <c r="D54" s="96">
        <f t="shared" si="7"/>
        <v>0</v>
      </c>
      <c r="E54" s="122"/>
      <c r="F54" s="99"/>
      <c r="G54" s="563"/>
      <c r="H54" s="99">
        <v>500</v>
      </c>
      <c r="I54" s="99"/>
      <c r="J54" s="101">
        <f t="shared" si="6"/>
        <v>0</v>
      </c>
      <c r="K54" s="99"/>
      <c r="N54" s="88">
        <v>690000</v>
      </c>
      <c r="P54" s="85"/>
      <c r="Q54" s="85"/>
    </row>
    <row r="55" spans="1:17">
      <c r="A55" s="558"/>
      <c r="B55" s="94">
        <v>1000</v>
      </c>
      <c r="C55" s="95"/>
      <c r="D55" s="96">
        <f t="shared" si="7"/>
        <v>0</v>
      </c>
      <c r="E55" s="122"/>
      <c r="F55" s="99"/>
      <c r="G55" s="563"/>
      <c r="H55" s="99">
        <v>500</v>
      </c>
      <c r="I55" s="99"/>
      <c r="J55" s="101">
        <f t="shared" si="6"/>
        <v>0</v>
      </c>
      <c r="K55" s="99"/>
      <c r="N55" s="88">
        <v>1116000</v>
      </c>
      <c r="P55" s="85"/>
      <c r="Q55" s="85"/>
    </row>
    <row r="56" spans="1:17">
      <c r="A56" s="558"/>
      <c r="B56" s="94">
        <v>1000</v>
      </c>
      <c r="C56" s="95"/>
      <c r="D56" s="96">
        <f t="shared" si="7"/>
        <v>0</v>
      </c>
      <c r="E56" s="97"/>
      <c r="F56" s="99"/>
      <c r="G56" s="563"/>
      <c r="H56" s="99">
        <v>500</v>
      </c>
      <c r="I56" s="99"/>
      <c r="J56" s="101">
        <f t="shared" si="6"/>
        <v>0</v>
      </c>
      <c r="K56" s="99"/>
      <c r="N56" s="88">
        <v>720000</v>
      </c>
      <c r="P56" s="85"/>
      <c r="Q56" s="85"/>
    </row>
    <row r="57" spans="1:17">
      <c r="A57" s="558"/>
      <c r="B57" s="94">
        <v>1000</v>
      </c>
      <c r="C57" s="105"/>
      <c r="D57" s="96">
        <f t="shared" si="7"/>
        <v>0</v>
      </c>
      <c r="E57" s="97"/>
      <c r="F57" s="99"/>
      <c r="G57" s="563"/>
      <c r="H57" s="99">
        <v>500</v>
      </c>
      <c r="I57" s="99"/>
      <c r="J57" s="101">
        <f t="shared" si="6"/>
        <v>0</v>
      </c>
      <c r="K57" s="99"/>
      <c r="N57" s="88">
        <v>540000</v>
      </c>
      <c r="P57" s="85"/>
      <c r="Q57" s="85"/>
    </row>
    <row r="58" spans="1:17">
      <c r="A58" s="558"/>
      <c r="B58" s="94">
        <v>1000</v>
      </c>
      <c r="C58" s="105"/>
      <c r="D58" s="96">
        <f t="shared" si="7"/>
        <v>0</v>
      </c>
      <c r="G58" s="563"/>
      <c r="H58" s="99">
        <v>500</v>
      </c>
      <c r="I58" s="99"/>
      <c r="J58" s="101">
        <f t="shared" si="6"/>
        <v>0</v>
      </c>
      <c r="N58" s="88">
        <f>SUM(N49:N57)</f>
        <v>10986000</v>
      </c>
      <c r="O58" s="85">
        <v>16730000</v>
      </c>
      <c r="P58" s="85">
        <v>396000</v>
      </c>
      <c r="Q58" s="85">
        <f>N58+O58+P58</f>
        <v>28112000</v>
      </c>
    </row>
    <row r="59" spans="1:17">
      <c r="A59" s="94" t="s">
        <v>44971</v>
      </c>
      <c r="B59" s="117"/>
      <c r="C59" s="117"/>
      <c r="D59" s="117">
        <f>SUM(D49:D55)</f>
        <v>50000</v>
      </c>
      <c r="E59" s="118"/>
      <c r="F59" s="117"/>
      <c r="G59" s="117"/>
      <c r="H59" s="117"/>
      <c r="I59" s="117"/>
      <c r="J59" s="119">
        <f>SUM(J49:J51)</f>
        <v>21000</v>
      </c>
      <c r="K59" s="123"/>
      <c r="P59" s="85"/>
      <c r="Q59" s="85"/>
    </row>
    <row r="60" spans="1:17">
      <c r="B60" s="554">
        <f>D59+J59</f>
        <v>71000</v>
      </c>
      <c r="C60" s="555"/>
      <c r="D60" s="555"/>
      <c r="E60" s="555"/>
      <c r="F60" s="555"/>
      <c r="G60" s="555"/>
      <c r="H60" s="555"/>
      <c r="I60" s="555"/>
      <c r="J60" s="556"/>
    </row>
    <row r="62" spans="1:17" ht="24.75">
      <c r="A62" s="547" t="s">
        <v>44990</v>
      </c>
      <c r="B62" s="547"/>
      <c r="C62" s="547"/>
      <c r="D62" s="548"/>
      <c r="E62" s="547"/>
      <c r="F62" s="549"/>
      <c r="G62" s="549"/>
      <c r="H62" s="549"/>
      <c r="I62" s="550"/>
      <c r="J62" s="89"/>
    </row>
    <row r="63" spans="1:17" ht="21">
      <c r="A63" s="90" t="s">
        <v>44862</v>
      </c>
      <c r="B63" s="90" t="s">
        <v>44961</v>
      </c>
      <c r="C63" s="90" t="s">
        <v>44962</v>
      </c>
      <c r="D63" s="91" t="s">
        <v>44963</v>
      </c>
      <c r="E63" s="90"/>
      <c r="F63" s="92" t="s">
        <v>44862</v>
      </c>
      <c r="G63" s="92" t="s">
        <v>44961</v>
      </c>
      <c r="H63" s="92" t="s">
        <v>44962</v>
      </c>
      <c r="I63" s="93" t="s">
        <v>44963</v>
      </c>
      <c r="J63" s="92"/>
    </row>
    <row r="64" spans="1:17" ht="40.5">
      <c r="A64" s="557" t="s">
        <v>20</v>
      </c>
      <c r="B64" s="94">
        <v>1000</v>
      </c>
      <c r="C64" s="95">
        <v>25</v>
      </c>
      <c r="D64" s="96">
        <f t="shared" ref="D64:D72" si="8">B64*C64</f>
        <v>25000</v>
      </c>
      <c r="E64" s="97" t="s">
        <v>44991</v>
      </c>
      <c r="F64" s="562" t="s">
        <v>11</v>
      </c>
      <c r="G64" s="99">
        <v>500</v>
      </c>
      <c r="H64" s="100"/>
      <c r="I64" s="101">
        <f>G64*H64</f>
        <v>0</v>
      </c>
      <c r="J64" s="99"/>
    </row>
    <row r="65" spans="1:17" ht="40.5">
      <c r="A65" s="558"/>
      <c r="B65" s="94">
        <v>1000</v>
      </c>
      <c r="C65" s="95">
        <v>25</v>
      </c>
      <c r="D65" s="96">
        <f t="shared" si="8"/>
        <v>25000</v>
      </c>
      <c r="E65" s="97" t="s">
        <v>44991</v>
      </c>
      <c r="F65" s="563"/>
      <c r="G65" s="99">
        <v>500</v>
      </c>
      <c r="H65" s="100"/>
      <c r="I65" s="101">
        <f>G65*H65</f>
        <v>0</v>
      </c>
      <c r="J65" s="106"/>
    </row>
    <row r="66" spans="1:17" ht="40.5">
      <c r="A66" s="558"/>
      <c r="B66" s="94">
        <v>1000</v>
      </c>
      <c r="C66" s="95">
        <v>10</v>
      </c>
      <c r="D66" s="96">
        <f t="shared" si="8"/>
        <v>10000</v>
      </c>
      <c r="E66" s="97" t="s">
        <v>44991</v>
      </c>
      <c r="F66" s="563"/>
      <c r="G66" s="99">
        <v>500</v>
      </c>
      <c r="H66" s="100"/>
      <c r="I66" s="101"/>
      <c r="J66" s="106"/>
    </row>
    <row r="67" spans="1:17" ht="40.5">
      <c r="A67" s="558"/>
      <c r="B67" s="94">
        <v>1000</v>
      </c>
      <c r="C67" s="95">
        <v>22</v>
      </c>
      <c r="D67" s="96">
        <f t="shared" si="8"/>
        <v>22000</v>
      </c>
      <c r="E67" s="97" t="s">
        <v>44992</v>
      </c>
      <c r="F67" s="563"/>
      <c r="G67" s="99">
        <v>500</v>
      </c>
      <c r="H67" s="100"/>
      <c r="I67" s="101"/>
      <c r="J67" s="106"/>
    </row>
    <row r="68" spans="1:17" ht="40.5">
      <c r="A68" s="558"/>
      <c r="B68" s="94">
        <v>1000</v>
      </c>
      <c r="C68" s="95">
        <v>20</v>
      </c>
      <c r="D68" s="96">
        <f t="shared" si="8"/>
        <v>20000</v>
      </c>
      <c r="E68" s="97" t="s">
        <v>44992</v>
      </c>
      <c r="F68" s="563"/>
      <c r="G68" s="99">
        <v>500</v>
      </c>
      <c r="H68" s="99"/>
      <c r="I68" s="101"/>
      <c r="J68" s="106"/>
    </row>
    <row r="69" spans="1:17" ht="40.5">
      <c r="A69" s="558"/>
      <c r="B69" s="94">
        <v>1000</v>
      </c>
      <c r="C69" s="95">
        <v>75</v>
      </c>
      <c r="D69" s="96">
        <f t="shared" si="8"/>
        <v>75000</v>
      </c>
      <c r="E69" s="97" t="s">
        <v>44993</v>
      </c>
      <c r="F69" s="563"/>
      <c r="G69" s="99">
        <v>500</v>
      </c>
      <c r="H69" s="99"/>
      <c r="I69" s="101"/>
      <c r="J69" s="99"/>
    </row>
    <row r="70" spans="1:17" ht="40.5">
      <c r="A70" s="558"/>
      <c r="B70" s="94">
        <v>1000</v>
      </c>
      <c r="C70" s="95">
        <v>60</v>
      </c>
      <c r="D70" s="96">
        <f t="shared" si="8"/>
        <v>60000</v>
      </c>
      <c r="E70" s="97" t="s">
        <v>44993</v>
      </c>
      <c r="F70" s="563"/>
      <c r="G70" s="99">
        <v>500</v>
      </c>
      <c r="H70" s="99"/>
      <c r="I70" s="101">
        <f>G70*H70</f>
        <v>0</v>
      </c>
      <c r="J70" s="99"/>
    </row>
    <row r="71" spans="1:17" ht="40.5">
      <c r="A71" s="558"/>
      <c r="B71" s="94">
        <v>1000</v>
      </c>
      <c r="C71" s="95">
        <v>160</v>
      </c>
      <c r="D71" s="96">
        <f t="shared" si="8"/>
        <v>160000</v>
      </c>
      <c r="E71" s="97" t="s">
        <v>44994</v>
      </c>
      <c r="F71" s="563"/>
      <c r="G71" s="99">
        <v>500</v>
      </c>
      <c r="H71" s="99"/>
      <c r="I71" s="101">
        <f>G71*H71</f>
        <v>0</v>
      </c>
      <c r="J71" s="99"/>
    </row>
    <row r="72" spans="1:17" ht="40.5">
      <c r="A72" s="558"/>
      <c r="B72" s="94">
        <v>1000</v>
      </c>
      <c r="C72" s="105">
        <v>30</v>
      </c>
      <c r="D72" s="96">
        <f t="shared" si="8"/>
        <v>30000</v>
      </c>
      <c r="E72" s="97" t="s">
        <v>44994</v>
      </c>
      <c r="F72" s="563"/>
      <c r="G72" s="99">
        <v>500</v>
      </c>
      <c r="H72" s="99"/>
      <c r="I72" s="101">
        <f>G72*H72</f>
        <v>0</v>
      </c>
      <c r="J72" s="99"/>
    </row>
    <row r="73" spans="1:17">
      <c r="A73" s="94" t="s">
        <v>44971</v>
      </c>
      <c r="B73" s="117"/>
      <c r="C73" s="117">
        <f t="shared" ref="C73:H73" si="9">SUM(C64:C72)</f>
        <v>427</v>
      </c>
      <c r="D73" s="117">
        <f t="shared" si="9"/>
        <v>427000</v>
      </c>
      <c r="E73" s="118"/>
      <c r="F73" s="117"/>
      <c r="G73" s="117"/>
      <c r="H73" s="117">
        <f t="shared" si="9"/>
        <v>0</v>
      </c>
      <c r="I73" s="117">
        <f>SUM(I64:I69)</f>
        <v>0</v>
      </c>
      <c r="J73" s="119"/>
    </row>
    <row r="74" spans="1:17">
      <c r="B74" s="551">
        <f>D73+I73</f>
        <v>427000</v>
      </c>
      <c r="C74" s="552"/>
      <c r="D74" s="552"/>
      <c r="E74" s="552"/>
      <c r="F74" s="552"/>
      <c r="G74" s="552"/>
      <c r="H74" s="552"/>
      <c r="I74" s="552"/>
      <c r="J74" s="553"/>
    </row>
    <row r="76" spans="1:17" ht="24.75">
      <c r="A76" s="547" t="s">
        <v>44995</v>
      </c>
      <c r="B76" s="547"/>
      <c r="C76" s="547"/>
      <c r="D76" s="548"/>
      <c r="E76" s="547"/>
      <c r="F76" s="549"/>
      <c r="G76" s="549"/>
      <c r="H76" s="549"/>
      <c r="I76" s="550"/>
      <c r="J76" s="89"/>
    </row>
    <row r="77" spans="1:17" ht="21">
      <c r="A77" s="90" t="s">
        <v>44862</v>
      </c>
      <c r="B77" s="90" t="s">
        <v>44961</v>
      </c>
      <c r="C77" s="90" t="s">
        <v>44962</v>
      </c>
      <c r="D77" s="91" t="s">
        <v>44963</v>
      </c>
      <c r="E77" s="90"/>
      <c r="F77" s="92" t="s">
        <v>44862</v>
      </c>
      <c r="G77" s="92" t="s">
        <v>44961</v>
      </c>
      <c r="H77" s="92" t="s">
        <v>44962</v>
      </c>
      <c r="I77" s="93" t="s">
        <v>44963</v>
      </c>
      <c r="J77" s="92"/>
    </row>
    <row r="78" spans="1:17">
      <c r="A78" s="557"/>
      <c r="B78" s="94">
        <v>500</v>
      </c>
      <c r="C78" s="95">
        <v>9</v>
      </c>
      <c r="D78" s="96">
        <f t="shared" ref="D78:D87" si="10">B78*C78</f>
        <v>4500</v>
      </c>
      <c r="E78" s="561" t="s">
        <v>44996</v>
      </c>
      <c r="F78" s="562"/>
      <c r="G78" s="99">
        <v>500</v>
      </c>
      <c r="H78" s="100"/>
      <c r="I78" s="101">
        <f>G78*H78</f>
        <v>0</v>
      </c>
      <c r="J78" s="99"/>
      <c r="K78" s="86" t="s">
        <v>217</v>
      </c>
      <c r="L78" s="84">
        <v>15000</v>
      </c>
      <c r="M78" s="84">
        <v>67500</v>
      </c>
      <c r="N78" s="88">
        <v>27000</v>
      </c>
      <c r="O78" s="85">
        <v>24000</v>
      </c>
      <c r="P78" s="86">
        <v>388000</v>
      </c>
      <c r="Q78" s="125">
        <f>SUM(L78:P78)</f>
        <v>521500</v>
      </c>
    </row>
    <row r="79" spans="1:17">
      <c r="A79" s="558"/>
      <c r="B79" s="94">
        <v>500</v>
      </c>
      <c r="C79" s="95">
        <v>1</v>
      </c>
      <c r="D79" s="96">
        <f t="shared" si="10"/>
        <v>500</v>
      </c>
      <c r="E79" s="560"/>
      <c r="F79" s="563"/>
      <c r="G79" s="99">
        <v>500</v>
      </c>
      <c r="H79" s="100"/>
      <c r="I79" s="101">
        <f>G79*H79</f>
        <v>0</v>
      </c>
      <c r="J79" s="106"/>
      <c r="K79" s="86" t="s">
        <v>44997</v>
      </c>
      <c r="L79" s="84">
        <v>85000</v>
      </c>
      <c r="M79" s="84">
        <v>4530000</v>
      </c>
      <c r="Q79" s="125">
        <f>SUM(L79:P79)</f>
        <v>4615000</v>
      </c>
    </row>
    <row r="80" spans="1:17" ht="40.5">
      <c r="A80" s="558"/>
      <c r="B80" s="94">
        <v>500</v>
      </c>
      <c r="C80" s="95">
        <v>10</v>
      </c>
      <c r="D80" s="96">
        <f t="shared" si="10"/>
        <v>5000</v>
      </c>
      <c r="E80" s="97" t="s">
        <v>44998</v>
      </c>
      <c r="F80" s="563"/>
      <c r="G80" s="99">
        <v>500</v>
      </c>
      <c r="H80" s="100"/>
      <c r="I80" s="101"/>
      <c r="J80" s="106"/>
      <c r="K80" s="86" t="s">
        <v>44999</v>
      </c>
      <c r="L80" s="84">
        <v>906000</v>
      </c>
      <c r="M80" s="84">
        <v>1312000</v>
      </c>
      <c r="N80" s="88">
        <v>12100000</v>
      </c>
      <c r="Q80" s="125">
        <f>SUM(L80:P80)</f>
        <v>14318000</v>
      </c>
    </row>
    <row r="81" spans="1:21" ht="40.5">
      <c r="A81" s="558"/>
      <c r="B81" s="94">
        <v>500</v>
      </c>
      <c r="C81" s="95">
        <v>5</v>
      </c>
      <c r="D81" s="96">
        <f t="shared" si="10"/>
        <v>2500</v>
      </c>
      <c r="E81" s="97" t="s">
        <v>45000</v>
      </c>
      <c r="F81" s="563"/>
      <c r="G81" s="99">
        <v>500</v>
      </c>
      <c r="H81" s="100"/>
      <c r="I81" s="101"/>
      <c r="J81" s="106"/>
      <c r="K81" s="86" t="s">
        <v>23627</v>
      </c>
      <c r="L81" s="84">
        <v>7185000</v>
      </c>
      <c r="Q81" s="125">
        <f>SUM(L81:P81)</f>
        <v>7185000</v>
      </c>
      <c r="S81" s="86" t="s">
        <v>45001</v>
      </c>
    </row>
    <row r="82" spans="1:21" ht="40.5">
      <c r="A82" s="558"/>
      <c r="B82" s="94">
        <v>500</v>
      </c>
      <c r="C82" s="95">
        <v>3</v>
      </c>
      <c r="D82" s="96">
        <f t="shared" si="10"/>
        <v>1500</v>
      </c>
      <c r="E82" s="97" t="s">
        <v>45000</v>
      </c>
      <c r="F82" s="563"/>
      <c r="G82" s="99">
        <v>500</v>
      </c>
      <c r="H82" s="99"/>
      <c r="I82" s="101"/>
      <c r="J82" s="106"/>
      <c r="K82" s="86" t="s">
        <v>45002</v>
      </c>
      <c r="Q82" s="125">
        <f>SUM(Q78:Q81)</f>
        <v>26639500</v>
      </c>
      <c r="R82" s="86">
        <f>Q60*Q82</f>
        <v>0</v>
      </c>
      <c r="S82" s="86">
        <v>125000</v>
      </c>
    </row>
    <row r="83" spans="1:21" ht="40.5">
      <c r="A83" s="558"/>
      <c r="B83" s="94">
        <v>500</v>
      </c>
      <c r="C83" s="95">
        <v>5</v>
      </c>
      <c r="D83" s="96">
        <f t="shared" si="10"/>
        <v>2500</v>
      </c>
      <c r="E83" s="97" t="s">
        <v>45000</v>
      </c>
      <c r="F83" s="563"/>
      <c r="G83" s="99">
        <v>500</v>
      </c>
      <c r="H83" s="99"/>
      <c r="I83" s="101"/>
      <c r="J83" s="99"/>
    </row>
    <row r="84" spans="1:21" ht="40.5">
      <c r="A84" s="558"/>
      <c r="B84" s="94">
        <v>500</v>
      </c>
      <c r="C84" s="95">
        <v>10</v>
      </c>
      <c r="D84" s="96">
        <f t="shared" si="10"/>
        <v>5000</v>
      </c>
      <c r="E84" s="97" t="s">
        <v>45003</v>
      </c>
      <c r="F84" s="563"/>
      <c r="G84" s="99">
        <v>500</v>
      </c>
      <c r="H84" s="99"/>
      <c r="I84" s="101">
        <f>G84*H84</f>
        <v>0</v>
      </c>
      <c r="J84" s="99"/>
    </row>
    <row r="85" spans="1:21" ht="40.5">
      <c r="A85" s="558"/>
      <c r="B85" s="94">
        <v>500</v>
      </c>
      <c r="C85" s="95">
        <v>3</v>
      </c>
      <c r="D85" s="96">
        <f t="shared" si="10"/>
        <v>1500</v>
      </c>
      <c r="E85" s="97" t="s">
        <v>45003</v>
      </c>
      <c r="F85" s="563"/>
      <c r="G85" s="99">
        <v>500</v>
      </c>
      <c r="H85" s="99"/>
      <c r="I85" s="101">
        <f>G85*H85</f>
        <v>0</v>
      </c>
      <c r="J85" s="99"/>
      <c r="R85" s="86">
        <f>S82/Q82</f>
        <v>4.6922802605154001E-3</v>
      </c>
    </row>
    <row r="86" spans="1:21" ht="40.5">
      <c r="A86" s="558"/>
      <c r="B86" s="94">
        <v>500</v>
      </c>
      <c r="C86" s="95">
        <v>40</v>
      </c>
      <c r="D86" s="96">
        <f t="shared" si="10"/>
        <v>20000</v>
      </c>
      <c r="E86" s="97" t="s">
        <v>45004</v>
      </c>
      <c r="F86" s="563"/>
      <c r="G86" s="99"/>
      <c r="H86" s="99"/>
      <c r="I86" s="101"/>
      <c r="J86" s="99"/>
      <c r="R86" s="86">
        <v>82821800</v>
      </c>
      <c r="S86" s="86">
        <f>T86/R86</f>
        <v>4.2259405132465122E-3</v>
      </c>
      <c r="T86" s="86">
        <v>350000</v>
      </c>
      <c r="U86" s="87">
        <f>S86*T156</f>
        <v>144074.56732406202</v>
      </c>
    </row>
    <row r="87" spans="1:21" ht="40.5">
      <c r="A87" s="558"/>
      <c r="B87" s="94">
        <v>500</v>
      </c>
      <c r="C87" s="105">
        <v>3</v>
      </c>
      <c r="D87" s="96">
        <f t="shared" si="10"/>
        <v>1500</v>
      </c>
      <c r="E87" s="97" t="s">
        <v>45003</v>
      </c>
      <c r="F87" s="563"/>
      <c r="G87" s="99">
        <v>500</v>
      </c>
      <c r="H87" s="99"/>
      <c r="I87" s="101">
        <f>G87*H87</f>
        <v>0</v>
      </c>
      <c r="J87" s="99"/>
      <c r="R87" s="86">
        <f>R85*R86</f>
        <v>388623.09728035436</v>
      </c>
    </row>
    <row r="88" spans="1:21">
      <c r="A88" s="94" t="s">
        <v>44971</v>
      </c>
      <c r="B88" s="117"/>
      <c r="C88" s="117">
        <f>SUM(C78:C87)</f>
        <v>89</v>
      </c>
      <c r="D88" s="117">
        <f>SUM(D78:D87)</f>
        <v>44500</v>
      </c>
      <c r="E88" s="118"/>
      <c r="F88" s="117"/>
      <c r="G88" s="117"/>
      <c r="H88" s="117">
        <f>SUM(H78:H87)</f>
        <v>0</v>
      </c>
      <c r="I88" s="117">
        <f>SUM(I78:I83)</f>
        <v>0</v>
      </c>
      <c r="J88" s="119"/>
    </row>
    <row r="89" spans="1:21">
      <c r="B89" s="551">
        <f>D88+I88</f>
        <v>44500</v>
      </c>
      <c r="C89" s="552"/>
      <c r="D89" s="552"/>
      <c r="E89" s="552"/>
      <c r="F89" s="552"/>
      <c r="G89" s="552"/>
      <c r="H89" s="552"/>
      <c r="I89" s="552"/>
      <c r="J89" s="553"/>
      <c r="R89" s="86">
        <v>300</v>
      </c>
      <c r="T89" s="126">
        <v>2000</v>
      </c>
    </row>
    <row r="90" spans="1:21">
      <c r="R90" s="86">
        <v>90</v>
      </c>
      <c r="T90" s="126">
        <v>7500</v>
      </c>
    </row>
    <row r="91" spans="1:21" ht="24.75">
      <c r="A91" s="547" t="s">
        <v>45005</v>
      </c>
      <c r="B91" s="547"/>
      <c r="C91" s="547"/>
      <c r="D91" s="548"/>
      <c r="E91" s="547"/>
      <c r="F91" s="549"/>
      <c r="G91" s="549"/>
      <c r="H91" s="549"/>
      <c r="I91" s="550"/>
      <c r="J91" s="89"/>
      <c r="R91" s="86">
        <v>3</v>
      </c>
      <c r="T91" s="126">
        <v>1950000</v>
      </c>
    </row>
    <row r="92" spans="1:21" ht="21">
      <c r="A92" s="90" t="s">
        <v>44862</v>
      </c>
      <c r="B92" s="90" t="s">
        <v>44961</v>
      </c>
      <c r="C92" s="90" t="s">
        <v>44962</v>
      </c>
      <c r="D92" s="91" t="s">
        <v>44963</v>
      </c>
      <c r="E92" s="90"/>
      <c r="F92" s="92" t="s">
        <v>44862</v>
      </c>
      <c r="G92" s="92" t="s">
        <v>44961</v>
      </c>
      <c r="H92" s="92" t="s">
        <v>44962</v>
      </c>
      <c r="I92" s="93" t="s">
        <v>44963</v>
      </c>
      <c r="J92" s="92"/>
      <c r="R92" s="86">
        <v>90</v>
      </c>
      <c r="T92" s="126">
        <v>1170000</v>
      </c>
    </row>
    <row r="93" spans="1:21" ht="40.5">
      <c r="A93" s="557"/>
      <c r="B93" s="94">
        <v>500</v>
      </c>
      <c r="C93" s="95">
        <v>43</v>
      </c>
      <c r="D93" s="96">
        <f>B93*C93</f>
        <v>21500</v>
      </c>
      <c r="E93" s="97" t="s">
        <v>45006</v>
      </c>
      <c r="F93" s="562"/>
      <c r="G93" s="99">
        <v>500</v>
      </c>
      <c r="H93" s="100"/>
      <c r="I93" s="101">
        <f>G93*H93</f>
        <v>0</v>
      </c>
      <c r="J93" s="99"/>
      <c r="Q93" s="125"/>
      <c r="R93" s="86">
        <v>90</v>
      </c>
      <c r="T93" s="126">
        <v>720000</v>
      </c>
    </row>
    <row r="94" spans="1:21" ht="40.5">
      <c r="A94" s="558"/>
      <c r="B94" s="94">
        <v>500</v>
      </c>
      <c r="C94" s="95">
        <v>4</v>
      </c>
      <c r="D94" s="96">
        <f t="shared" ref="D94:D106" si="11">B94*C94</f>
        <v>2000</v>
      </c>
      <c r="E94" s="97" t="s">
        <v>45007</v>
      </c>
      <c r="F94" s="563"/>
      <c r="G94" s="99">
        <v>500</v>
      </c>
      <c r="H94" s="100"/>
      <c r="I94" s="101">
        <f>G94*H94</f>
        <v>0</v>
      </c>
      <c r="J94" s="106"/>
      <c r="Q94" s="125"/>
      <c r="R94" s="86">
        <v>30</v>
      </c>
      <c r="T94" s="126">
        <v>1440000</v>
      </c>
    </row>
    <row r="95" spans="1:21">
      <c r="A95" s="558"/>
      <c r="B95" s="94">
        <v>500</v>
      </c>
      <c r="C95" s="95">
        <v>3</v>
      </c>
      <c r="D95" s="96">
        <f t="shared" si="11"/>
        <v>1500</v>
      </c>
      <c r="E95" s="97"/>
      <c r="F95" s="563"/>
      <c r="G95" s="99">
        <v>500</v>
      </c>
      <c r="H95" s="100"/>
      <c r="I95" s="101"/>
      <c r="J95" s="106"/>
      <c r="Q95" s="125"/>
      <c r="R95" s="86">
        <v>30</v>
      </c>
      <c r="T95" s="126">
        <v>1440000</v>
      </c>
    </row>
    <row r="96" spans="1:21">
      <c r="A96" s="558"/>
      <c r="B96" s="94">
        <v>500</v>
      </c>
      <c r="C96" s="95">
        <v>28</v>
      </c>
      <c r="D96" s="96">
        <f t="shared" si="11"/>
        <v>14000</v>
      </c>
      <c r="E96" s="97"/>
      <c r="F96" s="563"/>
      <c r="G96" s="99">
        <v>500</v>
      </c>
      <c r="H96" s="100"/>
      <c r="I96" s="101"/>
      <c r="J96" s="106"/>
      <c r="Q96" s="125"/>
      <c r="R96" s="86">
        <v>2</v>
      </c>
      <c r="T96" s="126">
        <v>370000</v>
      </c>
    </row>
    <row r="97" spans="1:22">
      <c r="A97" s="558"/>
      <c r="B97" s="94">
        <v>500</v>
      </c>
      <c r="C97" s="95">
        <v>2</v>
      </c>
      <c r="D97" s="96">
        <f t="shared" si="11"/>
        <v>1000</v>
      </c>
      <c r="E97" s="97"/>
      <c r="F97" s="563"/>
      <c r="G97" s="99">
        <v>500</v>
      </c>
      <c r="H97" s="99"/>
      <c r="I97" s="101"/>
      <c r="J97" s="106"/>
      <c r="Q97" s="125"/>
      <c r="R97" s="86">
        <v>34</v>
      </c>
      <c r="T97" s="126">
        <v>1875000</v>
      </c>
    </row>
    <row r="98" spans="1:22">
      <c r="A98" s="558"/>
      <c r="B98" s="94">
        <v>500</v>
      </c>
      <c r="C98" s="95">
        <v>5</v>
      </c>
      <c r="D98" s="96">
        <f t="shared" si="11"/>
        <v>2500</v>
      </c>
      <c r="E98" s="97"/>
      <c r="F98" s="563"/>
      <c r="G98" s="99">
        <v>500</v>
      </c>
      <c r="H98" s="99"/>
      <c r="I98" s="101"/>
      <c r="J98" s="99"/>
      <c r="R98" s="86">
        <v>26</v>
      </c>
      <c r="T98" s="126">
        <v>1185000</v>
      </c>
    </row>
    <row r="99" spans="1:22">
      <c r="A99" s="558"/>
      <c r="B99" s="94">
        <v>500</v>
      </c>
      <c r="C99" s="95">
        <v>15</v>
      </c>
      <c r="D99" s="96">
        <f t="shared" si="11"/>
        <v>7500</v>
      </c>
      <c r="E99" s="97"/>
      <c r="F99" s="563"/>
      <c r="G99" s="99">
        <v>500</v>
      </c>
      <c r="H99" s="99"/>
      <c r="I99" s="101">
        <f>G99*H99</f>
        <v>0</v>
      </c>
      <c r="J99" s="99"/>
      <c r="R99" s="86">
        <v>6</v>
      </c>
      <c r="T99" s="126">
        <v>790000</v>
      </c>
    </row>
    <row r="100" spans="1:22">
      <c r="A100" s="558"/>
      <c r="B100" s="94">
        <v>500</v>
      </c>
      <c r="C100" s="95">
        <v>50</v>
      </c>
      <c r="D100" s="96">
        <f t="shared" si="11"/>
        <v>25000</v>
      </c>
      <c r="E100" s="97"/>
      <c r="F100" s="563"/>
      <c r="G100" s="99">
        <v>500</v>
      </c>
      <c r="H100" s="99"/>
      <c r="I100" s="101">
        <f>G100*H100</f>
        <v>0</v>
      </c>
      <c r="J100" s="99"/>
      <c r="R100" s="86">
        <v>1</v>
      </c>
      <c r="T100" s="126">
        <v>500000</v>
      </c>
    </row>
    <row r="101" spans="1:22">
      <c r="A101" s="558"/>
      <c r="B101" s="94">
        <v>500</v>
      </c>
      <c r="C101" s="105">
        <v>4</v>
      </c>
      <c r="D101" s="96">
        <f t="shared" si="11"/>
        <v>2000</v>
      </c>
      <c r="E101" s="97"/>
      <c r="F101" s="563"/>
      <c r="G101" s="99">
        <v>500</v>
      </c>
      <c r="H101" s="99"/>
      <c r="I101" s="101">
        <f>G101*H101</f>
        <v>0</v>
      </c>
      <c r="J101" s="99"/>
      <c r="R101" s="86">
        <v>20</v>
      </c>
      <c r="T101" s="126">
        <v>780000</v>
      </c>
    </row>
    <row r="102" spans="1:22" s="83" customFormat="1">
      <c r="A102" s="102"/>
      <c r="B102" s="94">
        <v>500</v>
      </c>
      <c r="C102" s="110">
        <v>15</v>
      </c>
      <c r="D102" s="96">
        <f t="shared" si="11"/>
        <v>7500</v>
      </c>
      <c r="E102" s="114"/>
      <c r="F102" s="109"/>
      <c r="G102" s="110"/>
      <c r="H102" s="110"/>
      <c r="I102" s="111"/>
      <c r="J102" s="111"/>
      <c r="K102" s="115"/>
      <c r="L102" s="113"/>
      <c r="M102" s="113"/>
      <c r="N102" s="114"/>
      <c r="O102" s="110"/>
      <c r="P102" s="115"/>
      <c r="Q102" s="115"/>
      <c r="R102" s="115">
        <v>5</v>
      </c>
      <c r="S102" s="115"/>
      <c r="T102" s="126">
        <v>585000</v>
      </c>
      <c r="U102" s="116"/>
      <c r="V102" s="115"/>
    </row>
    <row r="103" spans="1:22" s="83" customFormat="1">
      <c r="A103" s="102"/>
      <c r="B103" s="94">
        <v>500</v>
      </c>
      <c r="C103" s="110">
        <v>6</v>
      </c>
      <c r="D103" s="96">
        <f t="shared" si="11"/>
        <v>3000</v>
      </c>
      <c r="E103" s="114"/>
      <c r="F103" s="109"/>
      <c r="G103" s="110"/>
      <c r="H103" s="110"/>
      <c r="I103" s="111"/>
      <c r="J103" s="111"/>
      <c r="K103" s="115"/>
      <c r="L103" s="113"/>
      <c r="M103" s="113"/>
      <c r="N103" s="114"/>
      <c r="O103" s="110"/>
      <c r="P103" s="115"/>
      <c r="Q103" s="115"/>
      <c r="R103" s="115">
        <v>2</v>
      </c>
      <c r="S103" s="115"/>
      <c r="T103" s="126">
        <v>360000</v>
      </c>
      <c r="U103" s="116"/>
      <c r="V103" s="115"/>
    </row>
    <row r="104" spans="1:22" s="83" customFormat="1">
      <c r="A104" s="102"/>
      <c r="B104" s="94">
        <v>500</v>
      </c>
      <c r="C104" s="110"/>
      <c r="D104" s="96">
        <f t="shared" si="11"/>
        <v>0</v>
      </c>
      <c r="E104" s="114"/>
      <c r="F104" s="109"/>
      <c r="G104" s="110"/>
      <c r="H104" s="110"/>
      <c r="I104" s="111"/>
      <c r="J104" s="111"/>
      <c r="K104" s="115"/>
      <c r="L104" s="113"/>
      <c r="M104" s="113"/>
      <c r="N104" s="114"/>
      <c r="O104" s="110"/>
      <c r="P104" s="115"/>
      <c r="Q104" s="115"/>
      <c r="R104" s="115">
        <v>2</v>
      </c>
      <c r="S104" s="115"/>
      <c r="T104" s="126">
        <v>540000</v>
      </c>
      <c r="U104" s="116"/>
      <c r="V104" s="115"/>
    </row>
    <row r="105" spans="1:22" s="83" customFormat="1">
      <c r="A105" s="102"/>
      <c r="B105" s="94">
        <v>500</v>
      </c>
      <c r="C105" s="110"/>
      <c r="D105" s="96">
        <f t="shared" si="11"/>
        <v>0</v>
      </c>
      <c r="E105" s="114"/>
      <c r="F105" s="109"/>
      <c r="G105" s="110"/>
      <c r="H105" s="110"/>
      <c r="I105" s="111"/>
      <c r="J105" s="111"/>
      <c r="K105" s="115"/>
      <c r="L105" s="113"/>
      <c r="M105" s="113"/>
      <c r="N105" s="114"/>
      <c r="O105" s="110"/>
      <c r="P105" s="115"/>
      <c r="Q105" s="115"/>
      <c r="R105" s="115">
        <v>180</v>
      </c>
      <c r="S105" s="115"/>
      <c r="T105" s="126">
        <v>540000</v>
      </c>
      <c r="U105" s="116"/>
      <c r="V105" s="115"/>
    </row>
    <row r="106" spans="1:22" s="83" customFormat="1">
      <c r="A106" s="102"/>
      <c r="B106" s="94">
        <v>500</v>
      </c>
      <c r="C106" s="110"/>
      <c r="D106" s="96">
        <f t="shared" si="11"/>
        <v>0</v>
      </c>
      <c r="E106" s="114"/>
      <c r="F106" s="109"/>
      <c r="G106" s="110"/>
      <c r="H106" s="110"/>
      <c r="I106" s="111"/>
      <c r="J106" s="111"/>
      <c r="K106" s="115"/>
      <c r="L106" s="113"/>
      <c r="M106" s="113"/>
      <c r="N106" s="114"/>
      <c r="O106" s="110"/>
      <c r="P106" s="115"/>
      <c r="Q106" s="115"/>
      <c r="R106" s="115">
        <v>75</v>
      </c>
      <c r="S106" s="115"/>
      <c r="T106" s="126">
        <v>375000</v>
      </c>
      <c r="U106" s="116"/>
      <c r="V106" s="115"/>
    </row>
    <row r="107" spans="1:22">
      <c r="A107" s="94" t="s">
        <v>44971</v>
      </c>
      <c r="B107" s="117"/>
      <c r="C107" s="117">
        <f>SUM(C93:C103)</f>
        <v>175</v>
      </c>
      <c r="D107" s="117">
        <f>SUM(D93:D103)</f>
        <v>87500</v>
      </c>
      <c r="E107" s="118"/>
      <c r="F107" s="117"/>
      <c r="G107" s="117"/>
      <c r="H107" s="117">
        <f>SUM(H93:H101)</f>
        <v>0</v>
      </c>
      <c r="I107" s="117">
        <f>SUM(I93:I98)</f>
        <v>0</v>
      </c>
      <c r="J107" s="119"/>
      <c r="R107" s="86">
        <v>100</v>
      </c>
      <c r="T107" s="126">
        <v>2370000</v>
      </c>
    </row>
    <row r="108" spans="1:22">
      <c r="B108" s="551">
        <f>D107+I107</f>
        <v>87500</v>
      </c>
      <c r="C108" s="552"/>
      <c r="D108" s="552"/>
      <c r="E108" s="552"/>
      <c r="F108" s="552"/>
      <c r="G108" s="552"/>
      <c r="H108" s="552"/>
      <c r="I108" s="552"/>
      <c r="J108" s="553"/>
      <c r="R108" s="86">
        <v>50</v>
      </c>
      <c r="T108" s="126">
        <v>736000</v>
      </c>
    </row>
    <row r="109" spans="1:22">
      <c r="R109" s="86">
        <v>50</v>
      </c>
      <c r="T109" s="126">
        <v>460000</v>
      </c>
    </row>
    <row r="110" spans="1:22" ht="24.75">
      <c r="A110" s="547" t="s">
        <v>45008</v>
      </c>
      <c r="B110" s="547"/>
      <c r="C110" s="547"/>
      <c r="D110" s="548"/>
      <c r="E110" s="547"/>
      <c r="F110" s="549"/>
      <c r="G110" s="549"/>
      <c r="H110" s="549"/>
      <c r="I110" s="550"/>
      <c r="J110" s="89"/>
      <c r="R110" s="86">
        <v>50</v>
      </c>
      <c r="T110" s="126">
        <v>63000</v>
      </c>
    </row>
    <row r="111" spans="1:22" ht="21">
      <c r="A111" s="90" t="s">
        <v>44862</v>
      </c>
      <c r="B111" s="90" t="s">
        <v>44961</v>
      </c>
      <c r="C111" s="90" t="s">
        <v>44962</v>
      </c>
      <c r="D111" s="91" t="s">
        <v>44963</v>
      </c>
      <c r="E111" s="90"/>
      <c r="F111" s="92" t="s">
        <v>44862</v>
      </c>
      <c r="G111" s="92" t="s">
        <v>44961</v>
      </c>
      <c r="H111" s="92" t="s">
        <v>44962</v>
      </c>
      <c r="I111" s="93" t="s">
        <v>44963</v>
      </c>
      <c r="J111" s="92"/>
      <c r="R111" s="86">
        <v>50</v>
      </c>
      <c r="T111" s="126">
        <v>48000</v>
      </c>
    </row>
    <row r="112" spans="1:22" ht="40.5">
      <c r="A112" s="557"/>
      <c r="B112" s="94">
        <v>500</v>
      </c>
      <c r="C112" s="95">
        <v>20</v>
      </c>
      <c r="D112" s="96">
        <f t="shared" ref="D112:D130" si="12">B112*C112</f>
        <v>10000</v>
      </c>
      <c r="E112" s="97" t="s">
        <v>45009</v>
      </c>
      <c r="F112" s="562"/>
      <c r="G112" s="99">
        <v>500</v>
      </c>
      <c r="H112" s="100"/>
      <c r="I112" s="101">
        <f>G112*H112</f>
        <v>0</v>
      </c>
      <c r="J112" s="99"/>
      <c r="R112" s="86">
        <v>30</v>
      </c>
      <c r="T112" s="126">
        <v>1080000</v>
      </c>
    </row>
    <row r="113" spans="1:22" ht="40.5">
      <c r="A113" s="558"/>
      <c r="B113" s="94">
        <v>500</v>
      </c>
      <c r="C113" s="95">
        <v>10</v>
      </c>
      <c r="D113" s="96">
        <f t="shared" si="12"/>
        <v>5000</v>
      </c>
      <c r="E113" s="97" t="s">
        <v>45009</v>
      </c>
      <c r="F113" s="563"/>
      <c r="G113" s="99">
        <v>500</v>
      </c>
      <c r="H113" s="100"/>
      <c r="I113" s="101">
        <f>G113*H113</f>
        <v>0</v>
      </c>
      <c r="J113" s="106"/>
      <c r="R113" s="86">
        <v>30</v>
      </c>
      <c r="T113" s="126">
        <v>130000</v>
      </c>
    </row>
    <row r="114" spans="1:22" ht="40.5">
      <c r="A114" s="558"/>
      <c r="B114" s="94">
        <v>500</v>
      </c>
      <c r="C114" s="95">
        <v>3</v>
      </c>
      <c r="D114" s="96">
        <f t="shared" si="12"/>
        <v>1500</v>
      </c>
      <c r="E114" s="97" t="s">
        <v>45009</v>
      </c>
      <c r="F114" s="563"/>
      <c r="G114" s="99">
        <v>500</v>
      </c>
      <c r="H114" s="100"/>
      <c r="I114" s="101"/>
      <c r="J114" s="106"/>
      <c r="R114" s="86">
        <v>30</v>
      </c>
      <c r="T114" s="126">
        <v>50000</v>
      </c>
    </row>
    <row r="115" spans="1:22" ht="40.5">
      <c r="A115" s="558"/>
      <c r="B115" s="94">
        <v>500</v>
      </c>
      <c r="C115" s="95">
        <v>80</v>
      </c>
      <c r="D115" s="96">
        <f t="shared" si="12"/>
        <v>40000</v>
      </c>
      <c r="E115" s="97" t="s">
        <v>45010</v>
      </c>
      <c r="F115" s="563"/>
      <c r="G115" s="99">
        <v>500</v>
      </c>
      <c r="H115" s="100"/>
      <c r="I115" s="101"/>
      <c r="J115" s="106"/>
      <c r="R115" s="86">
        <v>30</v>
      </c>
      <c r="T115" s="126">
        <v>60000</v>
      </c>
    </row>
    <row r="116" spans="1:22">
      <c r="A116" s="558"/>
      <c r="B116" s="94">
        <v>500</v>
      </c>
      <c r="C116" s="95">
        <v>100</v>
      </c>
      <c r="D116" s="96">
        <f t="shared" si="12"/>
        <v>50000</v>
      </c>
      <c r="E116" s="97" t="s">
        <v>45011</v>
      </c>
      <c r="F116" s="563"/>
      <c r="G116" s="99">
        <v>500</v>
      </c>
      <c r="H116" s="99"/>
      <c r="I116" s="101"/>
      <c r="J116" s="106"/>
      <c r="R116" s="86">
        <v>30</v>
      </c>
      <c r="T116" s="126">
        <v>12000</v>
      </c>
    </row>
    <row r="117" spans="1:22">
      <c r="A117" s="558"/>
      <c r="B117" s="94">
        <v>500</v>
      </c>
      <c r="C117" s="95">
        <v>20</v>
      </c>
      <c r="D117" s="96">
        <f t="shared" si="12"/>
        <v>10000</v>
      </c>
      <c r="E117" s="97" t="s">
        <v>45011</v>
      </c>
      <c r="F117" s="563"/>
      <c r="G117" s="99">
        <v>500</v>
      </c>
      <c r="H117" s="99"/>
      <c r="I117" s="101"/>
      <c r="J117" s="99"/>
      <c r="R117" s="86">
        <v>30</v>
      </c>
      <c r="T117" s="126">
        <v>170000</v>
      </c>
    </row>
    <row r="118" spans="1:22" ht="40.5">
      <c r="A118" s="558"/>
      <c r="B118" s="94">
        <v>500</v>
      </c>
      <c r="C118" s="95">
        <v>3</v>
      </c>
      <c r="D118" s="96">
        <f t="shared" si="12"/>
        <v>1500</v>
      </c>
      <c r="E118" s="97" t="s">
        <v>45012</v>
      </c>
      <c r="F118" s="563"/>
      <c r="G118" s="99">
        <v>500</v>
      </c>
      <c r="H118" s="99"/>
      <c r="I118" s="101">
        <f>G118*H118</f>
        <v>0</v>
      </c>
      <c r="J118" s="99"/>
      <c r="R118" s="86">
        <v>30</v>
      </c>
      <c r="T118" s="126">
        <v>36000</v>
      </c>
    </row>
    <row r="119" spans="1:22" ht="40.5">
      <c r="A119" s="558"/>
      <c r="B119" s="94">
        <v>500</v>
      </c>
      <c r="C119" s="95">
        <v>1</v>
      </c>
      <c r="D119" s="96">
        <f t="shared" si="12"/>
        <v>500</v>
      </c>
      <c r="E119" s="97" t="s">
        <v>45012</v>
      </c>
      <c r="F119" s="563"/>
      <c r="G119" s="99">
        <v>500</v>
      </c>
      <c r="H119" s="99"/>
      <c r="I119" s="101">
        <f>G119*H119</f>
        <v>0</v>
      </c>
      <c r="J119" s="99"/>
      <c r="R119" s="86">
        <v>30</v>
      </c>
      <c r="T119" s="126">
        <v>43000</v>
      </c>
    </row>
    <row r="120" spans="1:22" ht="40.5">
      <c r="A120" s="558"/>
      <c r="B120" s="94">
        <v>500</v>
      </c>
      <c r="C120" s="105">
        <v>10</v>
      </c>
      <c r="D120" s="96">
        <f t="shared" si="12"/>
        <v>5000</v>
      </c>
      <c r="E120" s="97" t="s">
        <v>45013</v>
      </c>
      <c r="F120" s="563"/>
      <c r="G120" s="99">
        <v>500</v>
      </c>
      <c r="H120" s="99"/>
      <c r="I120" s="101">
        <f>G120*H120</f>
        <v>0</v>
      </c>
      <c r="J120" s="99"/>
      <c r="R120" s="86">
        <v>40</v>
      </c>
      <c r="T120" s="126">
        <v>20800</v>
      </c>
    </row>
    <row r="121" spans="1:22" ht="40.5">
      <c r="A121" s="102"/>
      <c r="B121" s="94">
        <v>500</v>
      </c>
      <c r="C121" s="110">
        <v>27</v>
      </c>
      <c r="D121" s="96">
        <f t="shared" si="12"/>
        <v>13500</v>
      </c>
      <c r="E121" s="97" t="s">
        <v>45014</v>
      </c>
      <c r="F121" s="109"/>
      <c r="G121" s="110"/>
      <c r="H121" s="110"/>
      <c r="I121" s="111"/>
      <c r="J121" s="111"/>
      <c r="R121" s="86">
        <v>40</v>
      </c>
      <c r="T121" s="126">
        <v>20000</v>
      </c>
    </row>
    <row r="122" spans="1:22" ht="40.5">
      <c r="A122" s="102"/>
      <c r="B122" s="94">
        <v>500</v>
      </c>
      <c r="C122" s="110">
        <v>20</v>
      </c>
      <c r="D122" s="96">
        <f t="shared" si="12"/>
        <v>10000</v>
      </c>
      <c r="E122" s="97" t="s">
        <v>45014</v>
      </c>
      <c r="F122" s="109"/>
      <c r="G122" s="110"/>
      <c r="H122" s="110"/>
      <c r="I122" s="111"/>
      <c r="J122" s="111"/>
      <c r="R122" s="86">
        <v>100</v>
      </c>
      <c r="T122" s="126">
        <v>7500</v>
      </c>
    </row>
    <row r="123" spans="1:22" ht="40.5">
      <c r="A123" s="102"/>
      <c r="B123" s="94">
        <v>500</v>
      </c>
      <c r="C123" s="110">
        <v>13</v>
      </c>
      <c r="D123" s="96">
        <f t="shared" si="12"/>
        <v>6500</v>
      </c>
      <c r="E123" s="97" t="s">
        <v>45015</v>
      </c>
      <c r="F123" s="109"/>
      <c r="G123" s="110"/>
      <c r="H123" s="110"/>
      <c r="I123" s="111"/>
      <c r="J123" s="111"/>
      <c r="R123" s="86">
        <v>70</v>
      </c>
      <c r="T123" s="126">
        <v>46000</v>
      </c>
    </row>
    <row r="124" spans="1:22" ht="40.5">
      <c r="A124" s="102"/>
      <c r="B124" s="94">
        <v>500</v>
      </c>
      <c r="C124" s="110">
        <v>13</v>
      </c>
      <c r="D124" s="96">
        <f t="shared" si="12"/>
        <v>6500</v>
      </c>
      <c r="E124" s="97" t="s">
        <v>45015</v>
      </c>
      <c r="F124" s="109"/>
      <c r="G124" s="110"/>
      <c r="H124" s="110"/>
      <c r="I124" s="111"/>
      <c r="J124" s="111"/>
      <c r="R124" s="86">
        <v>70</v>
      </c>
      <c r="T124" s="126">
        <v>23000</v>
      </c>
    </row>
    <row r="125" spans="1:22" ht="40.5">
      <c r="A125" s="102"/>
      <c r="B125" s="94">
        <v>500</v>
      </c>
      <c r="C125" s="110">
        <v>15</v>
      </c>
      <c r="D125" s="96">
        <f t="shared" si="12"/>
        <v>7500</v>
      </c>
      <c r="E125" s="97" t="s">
        <v>45016</v>
      </c>
      <c r="F125" s="109"/>
      <c r="G125" s="110"/>
      <c r="H125" s="110"/>
      <c r="I125" s="111"/>
      <c r="J125" s="111"/>
      <c r="R125" s="86">
        <v>80</v>
      </c>
      <c r="T125" s="126">
        <v>4680000</v>
      </c>
    </row>
    <row r="126" spans="1:22" s="83" customFormat="1" ht="40.5">
      <c r="A126" s="102"/>
      <c r="B126" s="94">
        <v>500</v>
      </c>
      <c r="C126" s="110">
        <v>10</v>
      </c>
      <c r="D126" s="96">
        <f t="shared" si="12"/>
        <v>5000</v>
      </c>
      <c r="E126" s="97" t="s">
        <v>45016</v>
      </c>
      <c r="F126" s="109"/>
      <c r="G126" s="110"/>
      <c r="H126" s="110"/>
      <c r="I126" s="111"/>
      <c r="J126" s="111"/>
      <c r="K126" s="115"/>
      <c r="L126" s="113"/>
      <c r="M126" s="113"/>
      <c r="N126" s="114"/>
      <c r="O126" s="110"/>
      <c r="P126" s="115"/>
      <c r="Q126" s="115"/>
      <c r="R126" s="115">
        <v>70</v>
      </c>
      <c r="S126" s="115"/>
      <c r="T126" s="126">
        <v>1170000</v>
      </c>
      <c r="U126" s="116"/>
      <c r="V126" s="115"/>
    </row>
    <row r="127" spans="1:22" s="83" customFormat="1" ht="40.5">
      <c r="A127" s="102"/>
      <c r="B127" s="94">
        <v>500</v>
      </c>
      <c r="C127" s="110">
        <v>10</v>
      </c>
      <c r="D127" s="96">
        <f t="shared" si="12"/>
        <v>5000</v>
      </c>
      <c r="E127" s="97" t="s">
        <v>45016</v>
      </c>
      <c r="F127" s="109"/>
      <c r="G127" s="110"/>
      <c r="H127" s="110"/>
      <c r="I127" s="111"/>
      <c r="J127" s="111"/>
      <c r="K127" s="115"/>
      <c r="L127" s="113"/>
      <c r="M127" s="113"/>
      <c r="N127" s="114"/>
      <c r="O127" s="110"/>
      <c r="P127" s="115"/>
      <c r="Q127" s="115"/>
      <c r="R127" s="115">
        <v>70</v>
      </c>
      <c r="S127" s="115"/>
      <c r="T127" s="126">
        <v>1080000</v>
      </c>
      <c r="U127" s="116"/>
      <c r="V127" s="115"/>
    </row>
    <row r="128" spans="1:22" s="83" customFormat="1" ht="40.5">
      <c r="A128" s="102"/>
      <c r="B128" s="94">
        <v>500</v>
      </c>
      <c r="C128" s="110">
        <v>10</v>
      </c>
      <c r="D128" s="96">
        <f t="shared" si="12"/>
        <v>5000</v>
      </c>
      <c r="E128" s="97" t="s">
        <v>45016</v>
      </c>
      <c r="F128" s="109"/>
      <c r="G128" s="110"/>
      <c r="H128" s="110"/>
      <c r="I128" s="111"/>
      <c r="J128" s="111"/>
      <c r="K128" s="115"/>
      <c r="L128" s="113"/>
      <c r="M128" s="113"/>
      <c r="N128" s="114"/>
      <c r="O128" s="110"/>
      <c r="P128" s="115"/>
      <c r="Q128" s="115"/>
      <c r="R128" s="115">
        <v>20</v>
      </c>
      <c r="S128" s="115"/>
      <c r="T128" s="126">
        <v>1260000</v>
      </c>
      <c r="U128" s="116"/>
      <c r="V128" s="115"/>
    </row>
    <row r="129" spans="1:22" s="83" customFormat="1" ht="40.5">
      <c r="A129" s="102"/>
      <c r="B129" s="94">
        <v>500</v>
      </c>
      <c r="C129" s="110">
        <v>5</v>
      </c>
      <c r="D129" s="96">
        <f t="shared" si="12"/>
        <v>2500</v>
      </c>
      <c r="E129" s="97" t="s">
        <v>45017</v>
      </c>
      <c r="F129" s="109"/>
      <c r="G129" s="110"/>
      <c r="H129" s="110"/>
      <c r="I129" s="111"/>
      <c r="J129" s="111"/>
      <c r="K129" s="115"/>
      <c r="L129" s="113"/>
      <c r="M129" s="113"/>
      <c r="N129" s="114"/>
      <c r="O129" s="110"/>
      <c r="P129" s="115"/>
      <c r="Q129" s="115"/>
      <c r="R129" s="115">
        <v>40</v>
      </c>
      <c r="S129" s="115"/>
      <c r="T129" s="126">
        <v>875000</v>
      </c>
      <c r="U129" s="116"/>
      <c r="V129" s="115"/>
    </row>
    <row r="130" spans="1:22" s="83" customFormat="1" ht="40.5">
      <c r="A130" s="102"/>
      <c r="B130" s="94">
        <v>500</v>
      </c>
      <c r="C130" s="110">
        <v>5</v>
      </c>
      <c r="D130" s="96">
        <f t="shared" si="12"/>
        <v>2500</v>
      </c>
      <c r="E130" s="97" t="s">
        <v>45017</v>
      </c>
      <c r="F130" s="109"/>
      <c r="G130" s="110"/>
      <c r="H130" s="110"/>
      <c r="I130" s="111"/>
      <c r="J130" s="111"/>
      <c r="K130" s="115"/>
      <c r="L130" s="113"/>
      <c r="M130" s="113"/>
      <c r="N130" s="114"/>
      <c r="O130" s="110"/>
      <c r="P130" s="115"/>
      <c r="Q130" s="115"/>
      <c r="R130" s="115">
        <v>20</v>
      </c>
      <c r="S130" s="115"/>
      <c r="T130" s="126">
        <v>555000</v>
      </c>
      <c r="U130" s="116"/>
      <c r="V130" s="115"/>
    </row>
    <row r="131" spans="1:22">
      <c r="A131" s="94" t="s">
        <v>44971</v>
      </c>
      <c r="B131" s="117"/>
      <c r="C131" s="117">
        <f>SUM(C112:C130)</f>
        <v>375</v>
      </c>
      <c r="D131" s="117">
        <f>SUM(D112:D130)</f>
        <v>187500</v>
      </c>
      <c r="E131" s="118"/>
      <c r="F131" s="117"/>
      <c r="G131" s="117"/>
      <c r="H131" s="117">
        <f>SUM(H112:H120)</f>
        <v>0</v>
      </c>
      <c r="I131" s="117">
        <f>SUM(I112:I117)</f>
        <v>0</v>
      </c>
      <c r="J131" s="119"/>
      <c r="R131" s="86">
        <v>20</v>
      </c>
      <c r="T131" s="126">
        <v>780000</v>
      </c>
    </row>
    <row r="132" spans="1:22">
      <c r="B132" s="551">
        <f>D131+I131</f>
        <v>187500</v>
      </c>
      <c r="C132" s="552"/>
      <c r="D132" s="552"/>
      <c r="E132" s="552"/>
      <c r="F132" s="552"/>
      <c r="G132" s="552"/>
      <c r="H132" s="552"/>
      <c r="I132" s="552"/>
      <c r="J132" s="553"/>
      <c r="R132" s="86">
        <v>90</v>
      </c>
      <c r="T132" s="126">
        <v>507000</v>
      </c>
    </row>
    <row r="133" spans="1:22">
      <c r="R133" s="86">
        <v>90</v>
      </c>
      <c r="T133" s="126">
        <v>780000</v>
      </c>
    </row>
    <row r="134" spans="1:22" ht="24.75">
      <c r="A134" s="547" t="s">
        <v>45018</v>
      </c>
      <c r="B134" s="547"/>
      <c r="C134" s="547"/>
      <c r="D134" s="548"/>
      <c r="E134" s="547"/>
      <c r="F134" s="549"/>
      <c r="G134" s="549"/>
      <c r="H134" s="549"/>
      <c r="I134" s="550"/>
      <c r="J134" s="89"/>
      <c r="R134" s="86">
        <v>90</v>
      </c>
      <c r="T134" s="126">
        <v>195000</v>
      </c>
    </row>
    <row r="135" spans="1:22" ht="21">
      <c r="A135" s="90"/>
      <c r="B135" s="90" t="s">
        <v>44961</v>
      </c>
      <c r="C135" s="90" t="s">
        <v>44962</v>
      </c>
      <c r="D135" s="91" t="s">
        <v>44963</v>
      </c>
      <c r="E135" s="90" t="s">
        <v>45019</v>
      </c>
      <c r="F135" s="92"/>
      <c r="G135" s="92"/>
      <c r="H135" s="92"/>
      <c r="I135" s="93"/>
      <c r="J135" s="92"/>
      <c r="R135" s="86">
        <v>32</v>
      </c>
      <c r="T135" s="126">
        <v>180000</v>
      </c>
    </row>
    <row r="136" spans="1:22">
      <c r="A136" s="557"/>
      <c r="B136" s="94">
        <v>500</v>
      </c>
      <c r="C136" s="95">
        <v>30</v>
      </c>
      <c r="D136" s="96">
        <f>B136*C136</f>
        <v>15000</v>
      </c>
      <c r="E136" s="491" t="s">
        <v>45020</v>
      </c>
      <c r="F136" s="562"/>
      <c r="G136" s="99"/>
      <c r="H136" s="100"/>
      <c r="I136" s="101"/>
      <c r="J136" s="99"/>
      <c r="R136" s="86">
        <v>26</v>
      </c>
      <c r="T136" s="126">
        <v>270000</v>
      </c>
    </row>
    <row r="137" spans="1:22">
      <c r="A137" s="558"/>
      <c r="B137" s="94">
        <v>500</v>
      </c>
      <c r="C137" s="95">
        <v>20</v>
      </c>
      <c r="D137" s="96">
        <f t="shared" ref="D137:D142" si="13">B137*C137</f>
        <v>10000</v>
      </c>
      <c r="E137" s="491" t="s">
        <v>45020</v>
      </c>
      <c r="F137" s="563"/>
      <c r="G137" s="99"/>
      <c r="H137" s="100"/>
      <c r="I137" s="101"/>
      <c r="J137" s="106"/>
      <c r="R137" s="86">
        <v>2</v>
      </c>
      <c r="T137" s="126">
        <v>180000</v>
      </c>
    </row>
    <row r="138" spans="1:22">
      <c r="A138" s="558"/>
      <c r="B138" s="94">
        <v>500</v>
      </c>
      <c r="C138" s="95">
        <v>20</v>
      </c>
      <c r="D138" s="96">
        <f t="shared" si="13"/>
        <v>10000</v>
      </c>
      <c r="E138" s="491" t="s">
        <v>45020</v>
      </c>
      <c r="F138" s="563"/>
      <c r="G138" s="99"/>
      <c r="H138" s="100"/>
      <c r="I138" s="101"/>
      <c r="J138" s="106"/>
      <c r="R138" s="86">
        <v>18</v>
      </c>
      <c r="T138" s="126">
        <v>187500</v>
      </c>
    </row>
    <row r="139" spans="1:22">
      <c r="A139" s="558"/>
      <c r="B139" s="94">
        <v>500</v>
      </c>
      <c r="C139" s="95">
        <v>40</v>
      </c>
      <c r="D139" s="96">
        <f t="shared" si="13"/>
        <v>20000</v>
      </c>
      <c r="E139" s="491" t="s">
        <v>45021</v>
      </c>
      <c r="F139" s="563"/>
      <c r="G139" s="99"/>
      <c r="H139" s="100"/>
      <c r="I139" s="101"/>
      <c r="J139" s="106"/>
      <c r="R139" s="86">
        <v>10</v>
      </c>
      <c r="T139" s="126">
        <v>662500</v>
      </c>
    </row>
    <row r="140" spans="1:22">
      <c r="A140" s="558"/>
      <c r="B140" s="94">
        <v>500</v>
      </c>
      <c r="C140" s="95">
        <v>40</v>
      </c>
      <c r="D140" s="96">
        <f t="shared" si="13"/>
        <v>20000</v>
      </c>
      <c r="E140" s="491" t="s">
        <v>45021</v>
      </c>
      <c r="F140" s="563"/>
      <c r="G140" s="99"/>
      <c r="H140" s="99"/>
      <c r="I140" s="101"/>
      <c r="J140" s="106"/>
      <c r="R140" s="86">
        <v>60</v>
      </c>
      <c r="T140" s="126">
        <v>145600</v>
      </c>
    </row>
    <row r="141" spans="1:22">
      <c r="A141" s="558"/>
      <c r="B141" s="94">
        <v>500</v>
      </c>
      <c r="C141" s="95">
        <v>40</v>
      </c>
      <c r="D141" s="96">
        <f t="shared" si="13"/>
        <v>20000</v>
      </c>
      <c r="E141" s="491" t="s">
        <v>45021</v>
      </c>
      <c r="F141" s="563"/>
      <c r="G141" s="99"/>
      <c r="H141" s="99"/>
      <c r="I141" s="101"/>
      <c r="J141" s="99"/>
      <c r="R141" s="86">
        <v>60</v>
      </c>
      <c r="T141" s="126">
        <v>200000</v>
      </c>
    </row>
    <row r="142" spans="1:22">
      <c r="A142" s="558"/>
      <c r="B142" s="94">
        <v>500</v>
      </c>
      <c r="C142" s="95">
        <v>40</v>
      </c>
      <c r="D142" s="96">
        <f t="shared" si="13"/>
        <v>20000</v>
      </c>
      <c r="E142" s="491" t="s">
        <v>45021</v>
      </c>
      <c r="F142" s="563"/>
      <c r="G142" s="99"/>
      <c r="H142" s="99"/>
      <c r="I142" s="101"/>
      <c r="J142" s="99"/>
      <c r="R142" s="86">
        <v>17</v>
      </c>
      <c r="T142" s="126">
        <v>40000</v>
      </c>
    </row>
    <row r="143" spans="1:22">
      <c r="A143" s="558"/>
      <c r="B143" s="94">
        <v>500</v>
      </c>
      <c r="C143" s="95">
        <v>20</v>
      </c>
      <c r="D143" s="96">
        <f t="shared" ref="D143:D161" si="14">B143*C143</f>
        <v>10000</v>
      </c>
      <c r="E143" s="491" t="s">
        <v>45022</v>
      </c>
      <c r="F143" s="563"/>
      <c r="G143" s="99"/>
      <c r="H143" s="99"/>
      <c r="I143" s="101"/>
      <c r="J143" s="99"/>
      <c r="R143" s="86">
        <v>50</v>
      </c>
      <c r="T143" s="126">
        <v>80000</v>
      </c>
    </row>
    <row r="144" spans="1:22">
      <c r="A144" s="558"/>
      <c r="B144" s="94">
        <v>500</v>
      </c>
      <c r="C144" s="105">
        <v>40</v>
      </c>
      <c r="D144" s="96">
        <f t="shared" si="14"/>
        <v>20000</v>
      </c>
      <c r="E144" s="491" t="s">
        <v>45022</v>
      </c>
      <c r="F144" s="563"/>
      <c r="G144" s="99"/>
      <c r="H144" s="99"/>
      <c r="I144" s="101"/>
      <c r="J144" s="99"/>
      <c r="R144" s="86">
        <v>1</v>
      </c>
      <c r="T144" s="126">
        <v>80000</v>
      </c>
    </row>
    <row r="145" spans="1:20">
      <c r="A145" s="558"/>
      <c r="B145" s="94">
        <v>500</v>
      </c>
      <c r="C145" s="105">
        <v>30</v>
      </c>
      <c r="D145" s="96">
        <f t="shared" si="14"/>
        <v>15000</v>
      </c>
      <c r="E145" s="491" t="s">
        <v>45022</v>
      </c>
      <c r="F145" s="563"/>
      <c r="G145" s="99"/>
      <c r="H145" s="99"/>
      <c r="I145" s="101"/>
      <c r="J145" s="99"/>
      <c r="R145" s="86">
        <v>80</v>
      </c>
      <c r="T145" s="126">
        <v>40000</v>
      </c>
    </row>
    <row r="146" spans="1:20">
      <c r="A146" s="558"/>
      <c r="B146" s="94">
        <v>500</v>
      </c>
      <c r="C146" s="105">
        <v>50</v>
      </c>
      <c r="D146" s="96">
        <f t="shared" si="14"/>
        <v>25000</v>
      </c>
      <c r="E146" s="491" t="s">
        <v>45023</v>
      </c>
      <c r="F146" s="563"/>
      <c r="G146" s="99"/>
      <c r="H146" s="99"/>
      <c r="I146" s="101"/>
      <c r="J146" s="99"/>
      <c r="R146" s="86">
        <f>SUM(R89:R145)</f>
        <v>2792</v>
      </c>
      <c r="T146" s="126">
        <v>39000</v>
      </c>
    </row>
    <row r="147" spans="1:20">
      <c r="A147" s="558"/>
      <c r="B147" s="94">
        <v>500</v>
      </c>
      <c r="C147" s="105">
        <v>30</v>
      </c>
      <c r="D147" s="96">
        <f t="shared" si="14"/>
        <v>15000</v>
      </c>
      <c r="E147" s="491" t="s">
        <v>45023</v>
      </c>
      <c r="F147" s="563"/>
      <c r="G147" s="99"/>
      <c r="H147" s="99"/>
      <c r="I147" s="101"/>
      <c r="J147" s="99"/>
      <c r="T147" s="126">
        <v>6000</v>
      </c>
    </row>
    <row r="148" spans="1:20">
      <c r="A148" s="558"/>
      <c r="B148" s="94">
        <v>500</v>
      </c>
      <c r="C148" s="105">
        <v>65</v>
      </c>
      <c r="D148" s="96">
        <f t="shared" si="14"/>
        <v>32500</v>
      </c>
      <c r="E148" s="97">
        <v>1103</v>
      </c>
      <c r="F148" s="563"/>
      <c r="G148" s="99"/>
      <c r="H148" s="99"/>
      <c r="I148" s="101"/>
      <c r="J148" s="99"/>
      <c r="T148" s="126">
        <v>7500</v>
      </c>
    </row>
    <row r="149" spans="1:20">
      <c r="A149" s="558"/>
      <c r="B149" s="94">
        <v>500</v>
      </c>
      <c r="C149" s="105">
        <v>117</v>
      </c>
      <c r="D149" s="96">
        <f t="shared" si="14"/>
        <v>58500</v>
      </c>
      <c r="E149" s="97">
        <v>1205</v>
      </c>
      <c r="F149" s="563"/>
      <c r="G149" s="99"/>
      <c r="H149" s="99"/>
      <c r="I149" s="101"/>
      <c r="J149" s="99"/>
      <c r="T149" s="126">
        <v>13000</v>
      </c>
    </row>
    <row r="150" spans="1:20">
      <c r="A150" s="558"/>
      <c r="B150" s="94">
        <v>500</v>
      </c>
      <c r="C150" s="105">
        <v>30</v>
      </c>
      <c r="D150" s="96">
        <f t="shared" si="14"/>
        <v>15000</v>
      </c>
      <c r="E150" s="97">
        <v>1507</v>
      </c>
      <c r="F150" s="563"/>
      <c r="G150" s="99"/>
      <c r="H150" s="99"/>
      <c r="I150" s="101"/>
      <c r="J150" s="99"/>
      <c r="T150" s="126">
        <v>10000</v>
      </c>
    </row>
    <row r="151" spans="1:20">
      <c r="A151" s="558"/>
      <c r="B151" s="94">
        <v>500</v>
      </c>
      <c r="C151" s="105">
        <v>20</v>
      </c>
      <c r="D151" s="96">
        <f t="shared" si="14"/>
        <v>10000</v>
      </c>
      <c r="E151" s="97">
        <v>1702</v>
      </c>
      <c r="F151" s="563"/>
      <c r="G151" s="99"/>
      <c r="H151" s="99"/>
      <c r="I151" s="101"/>
      <c r="J151" s="99"/>
      <c r="T151" s="126">
        <v>5000</v>
      </c>
    </row>
    <row r="152" spans="1:20">
      <c r="A152" s="558"/>
      <c r="B152" s="94">
        <v>500</v>
      </c>
      <c r="C152" s="105">
        <v>10</v>
      </c>
      <c r="D152" s="96">
        <f t="shared" si="14"/>
        <v>5000</v>
      </c>
      <c r="E152" s="97">
        <v>1702</v>
      </c>
      <c r="F152" s="563"/>
      <c r="G152" s="99"/>
      <c r="H152" s="99"/>
      <c r="I152" s="101"/>
      <c r="J152" s="99"/>
      <c r="T152" s="126">
        <v>14000</v>
      </c>
    </row>
    <row r="153" spans="1:20">
      <c r="A153" s="558"/>
      <c r="B153" s="94">
        <v>500</v>
      </c>
      <c r="C153" s="105">
        <v>15</v>
      </c>
      <c r="D153" s="96">
        <f t="shared" si="14"/>
        <v>7500</v>
      </c>
      <c r="E153" s="97">
        <v>1702</v>
      </c>
      <c r="F153" s="563"/>
      <c r="G153" s="99"/>
      <c r="H153" s="99"/>
      <c r="I153" s="101"/>
      <c r="J153" s="99"/>
      <c r="T153" s="126">
        <v>6000</v>
      </c>
    </row>
    <row r="154" spans="1:20">
      <c r="A154" s="558"/>
      <c r="B154" s="94">
        <v>500</v>
      </c>
      <c r="C154" s="105">
        <v>30</v>
      </c>
      <c r="D154" s="96">
        <f t="shared" si="14"/>
        <v>15000</v>
      </c>
      <c r="E154" s="97">
        <v>1702</v>
      </c>
      <c r="F154" s="563"/>
      <c r="G154" s="99"/>
      <c r="H154" s="99"/>
      <c r="I154" s="101"/>
      <c r="J154" s="99"/>
      <c r="T154" s="126">
        <v>17000</v>
      </c>
    </row>
    <row r="155" spans="1:20">
      <c r="A155" s="558"/>
      <c r="B155" s="94">
        <v>500</v>
      </c>
      <c r="C155" s="105">
        <v>60</v>
      </c>
      <c r="D155" s="96">
        <f t="shared" si="14"/>
        <v>30000</v>
      </c>
      <c r="E155" s="97">
        <v>1702</v>
      </c>
      <c r="F155" s="563"/>
      <c r="G155" s="99"/>
      <c r="H155" s="99"/>
      <c r="I155" s="101"/>
      <c r="J155" s="99"/>
      <c r="T155" s="126">
        <v>23000</v>
      </c>
    </row>
    <row r="156" spans="1:20">
      <c r="A156" s="558"/>
      <c r="B156" s="94">
        <v>500</v>
      </c>
      <c r="C156" s="105">
        <v>10</v>
      </c>
      <c r="D156" s="96">
        <f t="shared" si="14"/>
        <v>5000</v>
      </c>
      <c r="E156" s="97">
        <v>1702</v>
      </c>
      <c r="F156" s="563"/>
      <c r="G156" s="99"/>
      <c r="H156" s="99"/>
      <c r="I156" s="101"/>
      <c r="J156" s="99"/>
      <c r="T156" s="86">
        <f>SUM(T89:T155)</f>
        <v>34092900</v>
      </c>
    </row>
    <row r="157" spans="1:20">
      <c r="A157" s="558"/>
      <c r="B157" s="94">
        <v>500</v>
      </c>
      <c r="C157" s="105">
        <v>40</v>
      </c>
      <c r="D157" s="96">
        <f t="shared" si="14"/>
        <v>20000</v>
      </c>
      <c r="E157" s="97">
        <v>1705</v>
      </c>
      <c r="F157" s="563"/>
      <c r="G157" s="99"/>
      <c r="H157" s="99"/>
      <c r="I157" s="101"/>
      <c r="J157" s="99"/>
    </row>
    <row r="158" spans="1:20">
      <c r="A158" s="558"/>
      <c r="B158" s="94">
        <v>500</v>
      </c>
      <c r="C158" s="105">
        <v>20</v>
      </c>
      <c r="D158" s="96">
        <f t="shared" si="14"/>
        <v>10000</v>
      </c>
      <c r="E158" s="97">
        <v>1705</v>
      </c>
      <c r="F158" s="563"/>
      <c r="G158" s="99"/>
      <c r="H158" s="99"/>
      <c r="I158" s="101"/>
      <c r="J158" s="99"/>
    </row>
    <row r="159" spans="1:20">
      <c r="A159" s="558"/>
      <c r="B159" s="94">
        <v>500</v>
      </c>
      <c r="C159" s="105">
        <v>20</v>
      </c>
      <c r="D159" s="96">
        <f t="shared" si="14"/>
        <v>10000</v>
      </c>
      <c r="E159" s="97">
        <v>1705</v>
      </c>
      <c r="F159" s="563"/>
      <c r="G159" s="99"/>
      <c r="H159" s="99"/>
      <c r="I159" s="101"/>
      <c r="J159" s="99"/>
    </row>
    <row r="160" spans="1:20">
      <c r="A160" s="558"/>
      <c r="B160" s="94">
        <v>500</v>
      </c>
      <c r="C160" s="105">
        <v>20</v>
      </c>
      <c r="D160" s="96">
        <f t="shared" si="14"/>
        <v>10000</v>
      </c>
      <c r="E160" s="97">
        <v>1705</v>
      </c>
      <c r="F160" s="563"/>
      <c r="G160" s="99"/>
      <c r="H160" s="99"/>
      <c r="I160" s="101"/>
      <c r="J160" s="99"/>
    </row>
    <row r="161" spans="1:10">
      <c r="A161" s="558"/>
      <c r="B161" s="94">
        <v>500</v>
      </c>
      <c r="C161" s="105">
        <v>10</v>
      </c>
      <c r="D161" s="96">
        <f t="shared" si="14"/>
        <v>5000</v>
      </c>
      <c r="E161" s="97">
        <v>1705</v>
      </c>
      <c r="F161" s="563"/>
      <c r="G161" s="99"/>
      <c r="H161" s="99"/>
      <c r="I161" s="101"/>
      <c r="J161" s="99"/>
    </row>
    <row r="162" spans="1:10">
      <c r="A162" s="558"/>
      <c r="B162" s="94">
        <v>500</v>
      </c>
      <c r="C162" s="105">
        <v>80</v>
      </c>
      <c r="D162" s="96">
        <f t="shared" ref="D162:D183" si="15">B162*C162</f>
        <v>40000</v>
      </c>
      <c r="E162" s="97">
        <v>2306</v>
      </c>
      <c r="F162" s="563"/>
      <c r="G162" s="99"/>
      <c r="H162" s="99"/>
      <c r="I162" s="101"/>
      <c r="J162" s="99"/>
    </row>
    <row r="163" spans="1:10">
      <c r="A163" s="558"/>
      <c r="B163" s="94">
        <v>500</v>
      </c>
      <c r="C163" s="105">
        <v>80</v>
      </c>
      <c r="D163" s="96">
        <f t="shared" si="15"/>
        <v>40000</v>
      </c>
      <c r="E163" s="97">
        <v>2306</v>
      </c>
      <c r="F163" s="563"/>
      <c r="G163" s="99"/>
      <c r="H163" s="99"/>
      <c r="I163" s="101"/>
      <c r="J163" s="99"/>
    </row>
    <row r="164" spans="1:10">
      <c r="A164" s="558"/>
      <c r="B164" s="94">
        <v>500</v>
      </c>
      <c r="C164" s="105">
        <v>80</v>
      </c>
      <c r="D164" s="96">
        <f t="shared" si="15"/>
        <v>40000</v>
      </c>
      <c r="E164" s="97">
        <v>2413</v>
      </c>
      <c r="F164" s="563"/>
      <c r="G164" s="99"/>
      <c r="H164" s="99"/>
      <c r="I164" s="101"/>
      <c r="J164" s="99"/>
    </row>
    <row r="165" spans="1:10">
      <c r="A165" s="558"/>
      <c r="B165" s="94">
        <v>500</v>
      </c>
      <c r="C165" s="105">
        <v>90</v>
      </c>
      <c r="D165" s="96">
        <f t="shared" si="15"/>
        <v>45000</v>
      </c>
      <c r="E165" s="97">
        <v>2411</v>
      </c>
      <c r="F165" s="563"/>
      <c r="G165" s="99"/>
      <c r="H165" s="99"/>
      <c r="I165" s="101"/>
      <c r="J165" s="99"/>
    </row>
    <row r="166" spans="1:10">
      <c r="A166" s="558"/>
      <c r="B166" s="94">
        <v>500</v>
      </c>
      <c r="C166" s="105">
        <v>80</v>
      </c>
      <c r="D166" s="96">
        <f t="shared" si="15"/>
        <v>40000</v>
      </c>
      <c r="E166" s="97">
        <v>2419</v>
      </c>
      <c r="F166" s="563"/>
      <c r="G166" s="99"/>
      <c r="H166" s="99"/>
      <c r="I166" s="101"/>
      <c r="J166" s="99"/>
    </row>
    <row r="167" spans="1:10">
      <c r="A167" s="558"/>
      <c r="B167" s="94">
        <v>500</v>
      </c>
      <c r="C167" s="105">
        <v>80</v>
      </c>
      <c r="D167" s="96">
        <f t="shared" si="15"/>
        <v>40000</v>
      </c>
      <c r="E167" s="97">
        <v>2607</v>
      </c>
      <c r="F167" s="563"/>
      <c r="G167" s="99"/>
      <c r="H167" s="99"/>
      <c r="I167" s="101"/>
      <c r="J167" s="99"/>
    </row>
    <row r="168" spans="1:10">
      <c r="A168" s="558"/>
      <c r="B168" s="94">
        <v>500</v>
      </c>
      <c r="C168" s="105">
        <v>70</v>
      </c>
      <c r="D168" s="96">
        <f t="shared" si="15"/>
        <v>35000</v>
      </c>
      <c r="E168" s="97">
        <v>2607</v>
      </c>
      <c r="F168" s="563"/>
      <c r="G168" s="99"/>
      <c r="H168" s="99"/>
      <c r="I168" s="101"/>
      <c r="J168" s="99"/>
    </row>
    <row r="169" spans="1:10">
      <c r="A169" s="558"/>
      <c r="B169" s="94">
        <v>500</v>
      </c>
      <c r="C169" s="105">
        <v>100</v>
      </c>
      <c r="D169" s="96">
        <f t="shared" si="15"/>
        <v>50000</v>
      </c>
      <c r="E169" s="97">
        <v>2607</v>
      </c>
      <c r="F169" s="563"/>
      <c r="G169" s="99"/>
      <c r="H169" s="99"/>
      <c r="I169" s="101"/>
      <c r="J169" s="99"/>
    </row>
    <row r="170" spans="1:10">
      <c r="A170" s="558"/>
      <c r="B170" s="94">
        <v>500</v>
      </c>
      <c r="C170" s="105">
        <v>9</v>
      </c>
      <c r="D170" s="96">
        <f t="shared" si="15"/>
        <v>4500</v>
      </c>
      <c r="E170" s="97">
        <v>2611</v>
      </c>
      <c r="F170" s="563"/>
      <c r="G170" s="99"/>
      <c r="H170" s="99"/>
      <c r="I170" s="101"/>
      <c r="J170" s="99"/>
    </row>
    <row r="171" spans="1:10">
      <c r="A171" s="558"/>
      <c r="B171" s="94">
        <v>500</v>
      </c>
      <c r="C171" s="105">
        <v>90</v>
      </c>
      <c r="D171" s="96">
        <f t="shared" si="15"/>
        <v>45000</v>
      </c>
      <c r="E171" s="97">
        <v>2416</v>
      </c>
      <c r="F171" s="563"/>
      <c r="G171" s="99"/>
      <c r="H171" s="99"/>
      <c r="I171" s="101"/>
      <c r="J171" s="99"/>
    </row>
    <row r="172" spans="1:10">
      <c r="A172" s="558"/>
      <c r="B172" s="94">
        <v>500</v>
      </c>
      <c r="C172" s="105">
        <v>11</v>
      </c>
      <c r="D172" s="96">
        <f t="shared" si="15"/>
        <v>5500</v>
      </c>
      <c r="E172" s="97">
        <v>2718</v>
      </c>
      <c r="F172" s="563"/>
      <c r="G172" s="99"/>
      <c r="H172" s="99"/>
      <c r="I172" s="101"/>
      <c r="J172" s="99"/>
    </row>
    <row r="173" spans="1:10">
      <c r="A173" s="558"/>
      <c r="B173" s="94">
        <v>500</v>
      </c>
      <c r="C173" s="105">
        <v>50</v>
      </c>
      <c r="D173" s="96">
        <f t="shared" si="15"/>
        <v>25000</v>
      </c>
      <c r="E173" s="97">
        <v>2718</v>
      </c>
      <c r="F173" s="563"/>
      <c r="G173" s="99"/>
      <c r="H173" s="99"/>
      <c r="I173" s="101"/>
      <c r="J173" s="99"/>
    </row>
    <row r="174" spans="1:10">
      <c r="A174" s="558"/>
      <c r="B174" s="94">
        <v>500</v>
      </c>
      <c r="C174" s="105">
        <v>19</v>
      </c>
      <c r="D174" s="96">
        <f t="shared" si="15"/>
        <v>9500</v>
      </c>
      <c r="E174" s="97">
        <v>2718</v>
      </c>
      <c r="F174" s="563"/>
      <c r="G174" s="99"/>
      <c r="H174" s="99"/>
      <c r="I174" s="101"/>
      <c r="J174" s="99"/>
    </row>
    <row r="175" spans="1:10">
      <c r="A175" s="558"/>
      <c r="B175" s="94">
        <v>500</v>
      </c>
      <c r="C175" s="105">
        <v>33</v>
      </c>
      <c r="D175" s="96">
        <f t="shared" si="15"/>
        <v>16500</v>
      </c>
      <c r="E175" s="97">
        <v>2612</v>
      </c>
      <c r="F175" s="563"/>
      <c r="G175" s="99"/>
      <c r="H175" s="99"/>
      <c r="I175" s="101"/>
      <c r="J175" s="99"/>
    </row>
    <row r="176" spans="1:10">
      <c r="A176" s="558"/>
      <c r="B176" s="94">
        <v>500</v>
      </c>
      <c r="C176" s="105">
        <v>17</v>
      </c>
      <c r="D176" s="96">
        <f t="shared" si="15"/>
        <v>8500</v>
      </c>
      <c r="E176" s="97">
        <v>2816</v>
      </c>
      <c r="F176" s="563"/>
      <c r="G176" s="99"/>
      <c r="H176" s="99"/>
      <c r="I176" s="101"/>
      <c r="J176" s="99"/>
    </row>
    <row r="177" spans="1:10">
      <c r="A177" s="558"/>
      <c r="B177" s="94">
        <v>500</v>
      </c>
      <c r="C177" s="105">
        <v>150</v>
      </c>
      <c r="D177" s="96">
        <f t="shared" si="15"/>
        <v>75000</v>
      </c>
      <c r="E177" s="97">
        <v>2904</v>
      </c>
      <c r="F177" s="563"/>
      <c r="G177" s="99"/>
      <c r="H177" s="99"/>
      <c r="I177" s="101"/>
      <c r="J177" s="99"/>
    </row>
    <row r="178" spans="1:10">
      <c r="A178" s="558"/>
      <c r="B178" s="94">
        <v>500</v>
      </c>
      <c r="C178" s="105">
        <v>50</v>
      </c>
      <c r="D178" s="96">
        <f t="shared" si="15"/>
        <v>25000</v>
      </c>
      <c r="E178" s="97">
        <v>2904</v>
      </c>
      <c r="F178" s="563"/>
      <c r="G178" s="99"/>
      <c r="H178" s="99"/>
      <c r="I178" s="101"/>
      <c r="J178" s="99"/>
    </row>
    <row r="179" spans="1:10">
      <c r="A179" s="558"/>
      <c r="B179" s="94">
        <v>500</v>
      </c>
      <c r="C179" s="105">
        <v>75</v>
      </c>
      <c r="D179" s="96">
        <f t="shared" si="15"/>
        <v>37500</v>
      </c>
      <c r="E179" s="97">
        <v>2904</v>
      </c>
      <c r="F179" s="563"/>
      <c r="G179" s="99"/>
      <c r="H179" s="99"/>
      <c r="I179" s="101"/>
      <c r="J179" s="99"/>
    </row>
    <row r="180" spans="1:10">
      <c r="A180" s="558"/>
      <c r="B180" s="94">
        <v>500</v>
      </c>
      <c r="C180" s="105">
        <v>40</v>
      </c>
      <c r="D180" s="96">
        <f t="shared" si="15"/>
        <v>20000</v>
      </c>
      <c r="E180" s="97">
        <v>2904</v>
      </c>
      <c r="F180" s="563"/>
      <c r="G180" s="99"/>
      <c r="H180" s="99"/>
      <c r="I180" s="101"/>
      <c r="J180" s="99"/>
    </row>
    <row r="181" spans="1:10">
      <c r="A181" s="558"/>
      <c r="B181" s="94">
        <v>500</v>
      </c>
      <c r="C181" s="105">
        <v>19</v>
      </c>
      <c r="D181" s="96">
        <f t="shared" si="15"/>
        <v>9500</v>
      </c>
      <c r="E181" s="97">
        <v>3117</v>
      </c>
      <c r="F181" s="563"/>
      <c r="G181" s="99"/>
      <c r="H181" s="99"/>
      <c r="I181" s="101"/>
      <c r="J181" s="99"/>
    </row>
    <row r="182" spans="1:10">
      <c r="A182" s="558"/>
      <c r="B182" s="94">
        <v>500</v>
      </c>
      <c r="C182" s="105">
        <v>40</v>
      </c>
      <c r="D182" s="96">
        <f t="shared" si="15"/>
        <v>20000</v>
      </c>
      <c r="E182" s="97">
        <v>3117</v>
      </c>
      <c r="F182" s="563"/>
      <c r="G182" s="99"/>
      <c r="H182" s="99"/>
      <c r="I182" s="101"/>
      <c r="J182" s="99"/>
    </row>
    <row r="183" spans="1:10">
      <c r="A183" s="558"/>
      <c r="B183" s="94">
        <v>500</v>
      </c>
      <c r="C183" s="105">
        <v>75</v>
      </c>
      <c r="D183" s="96">
        <f t="shared" si="15"/>
        <v>37500</v>
      </c>
      <c r="E183" s="97">
        <v>2904</v>
      </c>
      <c r="F183" s="563"/>
      <c r="G183" s="99"/>
      <c r="H183" s="99"/>
      <c r="I183" s="101"/>
      <c r="J183" s="99"/>
    </row>
    <row r="184" spans="1:10">
      <c r="A184" s="94" t="s">
        <v>44971</v>
      </c>
      <c r="B184" s="117"/>
      <c r="C184" s="117">
        <f>SUM(C136:C183)</f>
        <v>2205</v>
      </c>
      <c r="D184" s="117">
        <f>SUM(D136:D183)</f>
        <v>1102500</v>
      </c>
      <c r="E184" s="118"/>
      <c r="F184" s="117"/>
      <c r="G184" s="117"/>
      <c r="H184" s="117">
        <f>SUM(H136:H183)</f>
        <v>0</v>
      </c>
      <c r="I184" s="117">
        <f>SUM(I136:I141)</f>
        <v>0</v>
      </c>
      <c r="J184" s="119"/>
    </row>
    <row r="185" spans="1:10">
      <c r="B185" s="551">
        <f>D184+I184</f>
        <v>1102500</v>
      </c>
      <c r="C185" s="552"/>
      <c r="D185" s="552"/>
      <c r="E185" s="552"/>
      <c r="F185" s="552"/>
      <c r="G185" s="552"/>
      <c r="H185" s="552"/>
      <c r="I185" s="552"/>
      <c r="J185" s="553"/>
    </row>
  </sheetData>
  <mergeCells count="39">
    <mergeCell ref="G34:G43"/>
    <mergeCell ref="G49:G58"/>
    <mergeCell ref="K34:K35"/>
    <mergeCell ref="F3:F12"/>
    <mergeCell ref="F20:F28"/>
    <mergeCell ref="F64:F72"/>
    <mergeCell ref="F78:F87"/>
    <mergeCell ref="F93:F101"/>
    <mergeCell ref="F112:F120"/>
    <mergeCell ref="A91:I91"/>
    <mergeCell ref="B108:J108"/>
    <mergeCell ref="A110:I110"/>
    <mergeCell ref="B132:J132"/>
    <mergeCell ref="A134:I134"/>
    <mergeCell ref="B185:J185"/>
    <mergeCell ref="A93:A101"/>
    <mergeCell ref="A112:A120"/>
    <mergeCell ref="A136:A183"/>
    <mergeCell ref="F136:F183"/>
    <mergeCell ref="A47:J47"/>
    <mergeCell ref="B60:J60"/>
    <mergeCell ref="A62:I62"/>
    <mergeCell ref="B74:J74"/>
    <mergeCell ref="A76:I76"/>
    <mergeCell ref="B89:J89"/>
    <mergeCell ref="A49:A58"/>
    <mergeCell ref="A64:A72"/>
    <mergeCell ref="A78:A87"/>
    <mergeCell ref="E78:E79"/>
    <mergeCell ref="A1:I1"/>
    <mergeCell ref="B16:J16"/>
    <mergeCell ref="A18:I18"/>
    <mergeCell ref="B30:J30"/>
    <mergeCell ref="A32:J32"/>
    <mergeCell ref="B45:J45"/>
    <mergeCell ref="A3:A12"/>
    <mergeCell ref="A20:A28"/>
    <mergeCell ref="A34:A43"/>
    <mergeCell ref="E37:E38"/>
  </mergeCells>
  <pageMargins left="0.75" right="0.75" top="1" bottom="1" header="0.5" footer="0.5"/>
  <pageSetup paperSize="9" scale="12" orientation="landscape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9"/>
  <sheetViews>
    <sheetView topLeftCell="F1" zoomScale="85" zoomScaleSheetLayoutView="100" workbookViewId="0">
      <selection activeCell="B5118" sqref="B5118"/>
    </sheetView>
  </sheetViews>
  <sheetFormatPr defaultColWidth="8.7109375" defaultRowHeight="15"/>
  <cols>
    <col min="1" max="1" width="6.42578125" style="32" customWidth="1"/>
    <col min="2" max="2" width="32.7109375" style="32" customWidth="1"/>
    <col min="3" max="3" width="17.42578125" style="32" customWidth="1"/>
    <col min="4" max="4" width="10" style="32" customWidth="1"/>
    <col min="5" max="5" width="9.5703125" style="32" bestFit="1" customWidth="1"/>
    <col min="6" max="6" width="12.85546875" style="33" customWidth="1"/>
    <col min="7" max="9" width="12.85546875" style="34" customWidth="1"/>
    <col min="10" max="11" width="12.85546875" style="35" customWidth="1"/>
    <col min="12" max="13" width="12.42578125" style="35" customWidth="1"/>
    <col min="14" max="14" width="8.42578125" style="36" customWidth="1"/>
    <col min="15" max="15" width="13.5703125" style="35" customWidth="1"/>
    <col min="16" max="16" width="29.85546875" style="35" customWidth="1"/>
    <col min="17" max="17" width="13.5703125" style="35" customWidth="1"/>
    <col min="18" max="23" width="9.5703125" style="35" bestFit="1" customWidth="1"/>
  </cols>
  <sheetData>
    <row r="1" spans="1:23" ht="31.5">
      <c r="A1" s="564" t="s">
        <v>45024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</row>
    <row r="2" spans="1:23" ht="21">
      <c r="A2" s="568" t="s">
        <v>45025</v>
      </c>
      <c r="B2" s="568" t="s">
        <v>383</v>
      </c>
      <c r="C2" s="568" t="s">
        <v>45026</v>
      </c>
      <c r="D2" s="568" t="s">
        <v>45027</v>
      </c>
      <c r="E2" s="568" t="s">
        <v>45028</v>
      </c>
      <c r="F2" s="566" t="s">
        <v>45029</v>
      </c>
      <c r="G2" s="566"/>
      <c r="H2" s="566"/>
      <c r="I2" s="566"/>
      <c r="J2" s="566"/>
      <c r="K2" s="566"/>
      <c r="L2" s="566"/>
      <c r="M2" s="567"/>
      <c r="N2" s="37" t="s">
        <v>45030</v>
      </c>
      <c r="O2" s="37"/>
      <c r="P2" s="37"/>
      <c r="Q2" s="37"/>
      <c r="R2" s="38"/>
      <c r="S2" s="38"/>
      <c r="T2" s="38"/>
      <c r="U2" s="38"/>
      <c r="V2" s="38"/>
      <c r="W2" s="38"/>
    </row>
    <row r="3" spans="1:23" ht="21">
      <c r="A3" s="569"/>
      <c r="B3" s="569"/>
      <c r="C3" s="569"/>
      <c r="D3" s="569"/>
      <c r="E3" s="569"/>
      <c r="F3" s="39" t="s">
        <v>45031</v>
      </c>
      <c r="G3" s="39" t="s">
        <v>45032</v>
      </c>
      <c r="H3" s="39" t="s">
        <v>45033</v>
      </c>
      <c r="I3" s="39" t="s">
        <v>45034</v>
      </c>
      <c r="J3" s="39" t="s">
        <v>45035</v>
      </c>
      <c r="K3" s="39" t="s">
        <v>45036</v>
      </c>
      <c r="L3" s="39" t="s">
        <v>45037</v>
      </c>
      <c r="M3" s="40" t="s">
        <v>45038</v>
      </c>
      <c r="N3" s="40" t="s">
        <v>45039</v>
      </c>
      <c r="O3" s="40" t="s">
        <v>45040</v>
      </c>
      <c r="P3" s="40" t="s">
        <v>45041</v>
      </c>
      <c r="Q3" s="40" t="s">
        <v>45042</v>
      </c>
      <c r="R3" s="41"/>
      <c r="S3" s="41"/>
      <c r="T3" s="41"/>
      <c r="U3" s="41"/>
      <c r="V3" s="41"/>
      <c r="W3" s="41"/>
    </row>
    <row r="4" spans="1:23" ht="15.75">
      <c r="A4" s="42">
        <v>1</v>
      </c>
      <c r="B4" s="570" t="s">
        <v>45043</v>
      </c>
      <c r="C4" s="570" t="s">
        <v>231</v>
      </c>
      <c r="D4" s="44" t="s">
        <v>45044</v>
      </c>
      <c r="E4" s="580" t="s">
        <v>45045</v>
      </c>
      <c r="F4" s="45">
        <v>881.132323370623</v>
      </c>
      <c r="G4" s="46"/>
      <c r="H4" s="46"/>
      <c r="I4" s="47">
        <v>896.62480368455294</v>
      </c>
      <c r="J4" s="42"/>
      <c r="K4" s="48">
        <v>965</v>
      </c>
      <c r="L4" s="42"/>
      <c r="M4" s="49"/>
      <c r="N4" s="50"/>
      <c r="O4" s="51"/>
      <c r="P4" s="51"/>
      <c r="Q4" s="51"/>
    </row>
    <row r="5" spans="1:23" ht="15.75">
      <c r="A5" s="42">
        <v>2</v>
      </c>
      <c r="B5" s="570"/>
      <c r="C5" s="570"/>
      <c r="D5" s="44" t="s">
        <v>45046</v>
      </c>
      <c r="E5" s="580"/>
      <c r="F5" s="46"/>
      <c r="G5" s="46"/>
      <c r="H5" s="46"/>
      <c r="I5" s="46"/>
      <c r="J5" s="42"/>
      <c r="K5" s="48">
        <v>965</v>
      </c>
      <c r="L5" s="52">
        <v>895</v>
      </c>
      <c r="M5" s="49"/>
      <c r="N5" s="50"/>
      <c r="O5" s="51"/>
      <c r="P5" s="51"/>
      <c r="Q5" s="51"/>
    </row>
    <row r="6" spans="1:23" ht="15.75">
      <c r="A6" s="42">
        <v>3</v>
      </c>
      <c r="B6" s="570"/>
      <c r="C6" s="570"/>
      <c r="D6" s="44" t="s">
        <v>45047</v>
      </c>
      <c r="E6" s="580"/>
      <c r="F6" s="45">
        <v>881.132323370623</v>
      </c>
      <c r="G6" s="46"/>
      <c r="H6" s="46"/>
      <c r="I6" s="46"/>
      <c r="J6" s="42"/>
      <c r="K6" s="42"/>
      <c r="L6" s="42"/>
      <c r="M6" s="49"/>
      <c r="N6" s="53"/>
      <c r="O6" s="51"/>
      <c r="P6" s="51"/>
      <c r="Q6" s="51"/>
    </row>
    <row r="7" spans="1:23" ht="15.75">
      <c r="A7" s="42">
        <v>4</v>
      </c>
      <c r="B7" s="570" t="s">
        <v>45048</v>
      </c>
      <c r="C7" s="43" t="s">
        <v>45049</v>
      </c>
      <c r="D7" s="580" t="s">
        <v>45050</v>
      </c>
      <c r="E7" s="580" t="s">
        <v>193</v>
      </c>
      <c r="F7" s="54"/>
      <c r="G7" s="54"/>
      <c r="H7" s="46"/>
      <c r="I7" s="47">
        <v>20994.141744809</v>
      </c>
      <c r="J7" s="42"/>
      <c r="K7" s="42"/>
      <c r="L7" s="42"/>
      <c r="M7" s="49"/>
      <c r="N7" s="53"/>
      <c r="O7" s="51"/>
      <c r="Q7" s="55">
        <v>27338</v>
      </c>
    </row>
    <row r="8" spans="1:23" ht="31.5">
      <c r="A8" s="42">
        <v>5</v>
      </c>
      <c r="B8" s="570"/>
      <c r="C8" s="43" t="s">
        <v>45051</v>
      </c>
      <c r="D8" s="580"/>
      <c r="E8" s="580"/>
      <c r="F8" s="45">
        <v>29657.624542718499</v>
      </c>
      <c r="G8" s="54"/>
      <c r="H8" s="46"/>
      <c r="I8" s="46"/>
      <c r="J8" s="42"/>
      <c r="K8" s="42"/>
      <c r="L8" s="42"/>
      <c r="M8" s="49"/>
      <c r="N8" s="53"/>
      <c r="O8" s="51"/>
      <c r="Q8" s="51"/>
    </row>
    <row r="9" spans="1:23" ht="15.75">
      <c r="A9" s="42">
        <v>6</v>
      </c>
      <c r="B9" s="570"/>
      <c r="C9" s="43" t="s">
        <v>45052</v>
      </c>
      <c r="D9" s="580"/>
      <c r="E9" s="580"/>
      <c r="F9" s="45">
        <v>29657.624542718499</v>
      </c>
      <c r="G9" s="46"/>
      <c r="H9" s="46"/>
      <c r="I9" s="47">
        <v>26242.677181011299</v>
      </c>
      <c r="J9" s="42"/>
      <c r="K9" s="42"/>
      <c r="L9" s="42"/>
      <c r="M9" s="49"/>
      <c r="N9" s="50"/>
      <c r="O9" s="51"/>
      <c r="Q9" s="55">
        <v>34173</v>
      </c>
    </row>
    <row r="10" spans="1:23" ht="31.5">
      <c r="A10" s="42">
        <v>7</v>
      </c>
      <c r="B10" s="570"/>
      <c r="C10" s="43" t="s">
        <v>45053</v>
      </c>
      <c r="D10" s="580"/>
      <c r="E10" s="580"/>
      <c r="F10" s="45">
        <v>37072.030678398201</v>
      </c>
      <c r="G10" s="54"/>
      <c r="H10" s="46"/>
      <c r="I10" s="46"/>
      <c r="J10" s="42"/>
      <c r="K10" s="42"/>
      <c r="L10" s="42"/>
      <c r="M10" s="49"/>
      <c r="N10" s="53"/>
      <c r="O10" s="51"/>
      <c r="P10" s="51"/>
      <c r="Q10" s="51"/>
    </row>
    <row r="11" spans="1:23" ht="15.75">
      <c r="A11" s="42">
        <v>8</v>
      </c>
      <c r="B11" s="571" t="s">
        <v>45054</v>
      </c>
      <c r="C11" s="570" t="s">
        <v>45055</v>
      </c>
      <c r="D11" s="580" t="s">
        <v>45044</v>
      </c>
      <c r="E11" s="580" t="s">
        <v>45045</v>
      </c>
      <c r="F11" s="45">
        <v>1934.19290495991</v>
      </c>
      <c r="G11" s="46"/>
      <c r="H11" s="46"/>
      <c r="I11" s="46"/>
      <c r="J11" s="42"/>
      <c r="K11" s="42"/>
      <c r="L11" s="42"/>
      <c r="M11" s="49"/>
      <c r="N11" s="53"/>
      <c r="O11" s="51"/>
      <c r="P11" s="51"/>
      <c r="Q11" s="51"/>
    </row>
    <row r="12" spans="1:23" ht="15.75">
      <c r="A12" s="42">
        <v>9</v>
      </c>
      <c r="B12" s="572"/>
      <c r="C12" s="570"/>
      <c r="D12" s="580"/>
      <c r="E12" s="580"/>
      <c r="F12" s="45">
        <v>2579</v>
      </c>
      <c r="G12" s="46"/>
      <c r="H12" s="46"/>
      <c r="I12" s="46"/>
      <c r="J12" s="42"/>
      <c r="K12" s="42"/>
      <c r="L12" s="42"/>
      <c r="M12" s="49"/>
      <c r="N12" s="53"/>
      <c r="O12" s="51"/>
      <c r="P12" s="51"/>
      <c r="Q12" s="51"/>
    </row>
    <row r="13" spans="1:23" ht="15.75">
      <c r="A13" s="42">
        <v>10</v>
      </c>
      <c r="B13" s="573"/>
      <c r="C13" s="43" t="s">
        <v>45056</v>
      </c>
      <c r="D13" s="44" t="s">
        <v>45044</v>
      </c>
      <c r="E13" s="42" t="s">
        <v>45045</v>
      </c>
      <c r="F13" s="46"/>
      <c r="G13" s="46"/>
      <c r="H13" s="46"/>
      <c r="I13" s="46"/>
      <c r="J13" s="42"/>
      <c r="K13" s="42"/>
      <c r="L13" s="56">
        <v>1722</v>
      </c>
      <c r="M13" s="49"/>
      <c r="N13" s="53"/>
      <c r="O13" s="51"/>
      <c r="P13" s="51"/>
      <c r="Q13" s="51"/>
    </row>
    <row r="14" spans="1:23" ht="15.75">
      <c r="A14" s="42">
        <v>11</v>
      </c>
      <c r="B14" s="43" t="s">
        <v>45057</v>
      </c>
      <c r="C14" s="57" t="s">
        <v>280</v>
      </c>
      <c r="D14" s="42" t="s">
        <v>45050</v>
      </c>
      <c r="E14" s="42" t="s">
        <v>45045</v>
      </c>
      <c r="F14" s="45">
        <v>4513.1167782397797</v>
      </c>
      <c r="G14" s="46"/>
      <c r="H14" s="46"/>
      <c r="I14" s="47">
        <v>4592.4685066769798</v>
      </c>
      <c r="J14" s="42"/>
      <c r="K14" s="42"/>
      <c r="L14" s="56">
        <v>4697</v>
      </c>
      <c r="M14" s="49"/>
      <c r="N14" s="50"/>
      <c r="O14" s="51"/>
      <c r="P14" s="51"/>
      <c r="Q14" s="51"/>
    </row>
    <row r="15" spans="1:23" ht="15.75">
      <c r="A15" s="42">
        <v>12</v>
      </c>
      <c r="B15" s="43" t="s">
        <v>45058</v>
      </c>
      <c r="C15" s="43" t="s">
        <v>278</v>
      </c>
      <c r="D15" s="44" t="s">
        <v>45044</v>
      </c>
      <c r="E15" s="44" t="s">
        <v>173</v>
      </c>
      <c r="F15" s="45">
        <v>601.74890376530402</v>
      </c>
      <c r="G15" s="46"/>
      <c r="H15" s="46"/>
      <c r="I15" s="46"/>
      <c r="J15" s="42"/>
      <c r="K15" s="42"/>
      <c r="L15" s="42"/>
      <c r="M15" s="49"/>
      <c r="N15" s="53"/>
      <c r="O15" s="51"/>
      <c r="P15" s="51"/>
      <c r="Q15" s="51"/>
    </row>
    <row r="16" spans="1:23" ht="31.5">
      <c r="A16" s="42">
        <v>13</v>
      </c>
      <c r="B16" s="571" t="s">
        <v>45059</v>
      </c>
      <c r="C16" s="43" t="s">
        <v>45060</v>
      </c>
      <c r="D16" s="581" t="s">
        <v>45050</v>
      </c>
      <c r="E16" s="581" t="s">
        <v>193</v>
      </c>
      <c r="F16" s="54"/>
      <c r="G16" s="58">
        <v>15808.5025313446</v>
      </c>
      <c r="H16" s="59">
        <v>12459.6876100503</v>
      </c>
      <c r="I16" s="47">
        <v>12629.288393361699</v>
      </c>
      <c r="J16" s="46"/>
      <c r="K16" s="60">
        <v>14296</v>
      </c>
      <c r="L16" s="52">
        <v>12916</v>
      </c>
      <c r="M16" s="61">
        <v>17211.166255438598</v>
      </c>
      <c r="N16" s="50"/>
      <c r="O16" s="51"/>
      <c r="P16" s="51"/>
      <c r="Q16" s="51"/>
    </row>
    <row r="17" spans="1:17" ht="31.5">
      <c r="A17" s="42">
        <v>14</v>
      </c>
      <c r="B17" s="572"/>
      <c r="C17" s="43" t="s">
        <v>45061</v>
      </c>
      <c r="D17" s="582"/>
      <c r="E17" s="582"/>
      <c r="F17" s="45">
        <v>6228</v>
      </c>
      <c r="G17" s="58">
        <v>7932.9939975474799</v>
      </c>
      <c r="H17" s="46"/>
      <c r="I17" s="62">
        <v>6200</v>
      </c>
      <c r="J17" s="63">
        <v>7385</v>
      </c>
      <c r="K17" s="48">
        <v>7018</v>
      </c>
      <c r="L17" s="42"/>
      <c r="M17" s="49"/>
      <c r="N17" s="53"/>
      <c r="O17" s="51"/>
      <c r="P17" s="51"/>
      <c r="Q17" s="51"/>
    </row>
    <row r="18" spans="1:17" ht="31.5">
      <c r="A18" s="42">
        <v>15</v>
      </c>
      <c r="B18" s="573"/>
      <c r="C18" s="43" t="s">
        <v>45062</v>
      </c>
      <c r="D18" s="583"/>
      <c r="E18" s="583"/>
      <c r="F18" s="46"/>
      <c r="G18" s="58"/>
      <c r="H18" s="46"/>
      <c r="I18" s="46"/>
      <c r="J18" s="42"/>
      <c r="K18" s="60"/>
      <c r="L18" s="42"/>
      <c r="M18" s="49"/>
      <c r="N18" s="53"/>
      <c r="O18" s="51"/>
      <c r="P18" s="51"/>
      <c r="Q18" s="55">
        <v>10166</v>
      </c>
    </row>
    <row r="19" spans="1:17" ht="15.75">
      <c r="A19" s="42">
        <v>16</v>
      </c>
      <c r="B19" s="570" t="s">
        <v>45063</v>
      </c>
      <c r="C19" s="570" t="s">
        <v>45064</v>
      </c>
      <c r="D19" s="44" t="s">
        <v>45044</v>
      </c>
      <c r="E19" s="580" t="s">
        <v>45045</v>
      </c>
      <c r="F19" s="46"/>
      <c r="G19" s="58">
        <v>24636.627321576001</v>
      </c>
      <c r="H19" s="46"/>
      <c r="I19" s="46"/>
      <c r="J19" s="42"/>
      <c r="K19" s="60">
        <v>22279.2932633612</v>
      </c>
      <c r="L19" s="42"/>
      <c r="M19" s="49"/>
      <c r="N19" s="53"/>
      <c r="O19" s="51"/>
      <c r="P19" s="51"/>
      <c r="Q19" s="55">
        <v>23921</v>
      </c>
    </row>
    <row r="20" spans="1:17" ht="15.75">
      <c r="A20" s="42">
        <v>17</v>
      </c>
      <c r="B20" s="570"/>
      <c r="C20" s="570"/>
      <c r="D20" s="44" t="s">
        <v>45065</v>
      </c>
      <c r="E20" s="580"/>
      <c r="F20" s="46"/>
      <c r="G20" s="58">
        <v>30111.4333930373</v>
      </c>
      <c r="H20" s="46"/>
      <c r="I20" s="46"/>
      <c r="J20" s="42"/>
      <c r="K20" s="60">
        <v>27230.247321885901</v>
      </c>
      <c r="L20" s="42"/>
      <c r="M20" s="49"/>
      <c r="N20" s="53"/>
      <c r="O20" s="51"/>
      <c r="P20" s="51"/>
      <c r="Q20" s="55">
        <v>29616</v>
      </c>
    </row>
    <row r="21" spans="1:17" ht="15.75">
      <c r="A21" s="42">
        <v>18</v>
      </c>
      <c r="B21" s="570"/>
      <c r="C21" s="570"/>
      <c r="D21" s="44" t="s">
        <v>45046</v>
      </c>
      <c r="E21" s="580"/>
      <c r="F21" s="46"/>
      <c r="G21" s="58">
        <v>30111.433393037401</v>
      </c>
      <c r="H21" s="46"/>
      <c r="I21" s="46"/>
      <c r="J21" s="42"/>
      <c r="K21" s="42"/>
      <c r="L21" s="42"/>
      <c r="M21" s="49"/>
      <c r="N21" s="53"/>
      <c r="O21" s="51"/>
      <c r="P21" s="51"/>
      <c r="Q21" s="55">
        <v>29616</v>
      </c>
    </row>
    <row r="22" spans="1:17" ht="31.5">
      <c r="A22" s="42">
        <v>19</v>
      </c>
      <c r="B22" s="571" t="s">
        <v>226</v>
      </c>
      <c r="C22" s="43" t="s">
        <v>45066</v>
      </c>
      <c r="D22" s="581" t="s">
        <v>45067</v>
      </c>
      <c r="E22" s="581" t="s">
        <v>45045</v>
      </c>
      <c r="F22" s="46"/>
      <c r="G22" s="58">
        <v>432.509679645446</v>
      </c>
      <c r="H22" s="59">
        <v>332.25833626800801</v>
      </c>
      <c r="I22" s="46"/>
      <c r="J22" s="42"/>
      <c r="K22" s="42"/>
      <c r="L22" s="56">
        <v>344</v>
      </c>
      <c r="M22" s="49"/>
      <c r="N22" s="64">
        <v>336</v>
      </c>
      <c r="O22" s="51"/>
      <c r="P22" s="51"/>
      <c r="Q22" s="55">
        <v>336</v>
      </c>
    </row>
    <row r="23" spans="1:17" ht="31.5">
      <c r="A23" s="42">
        <v>20</v>
      </c>
      <c r="B23" s="572"/>
      <c r="C23" s="43" t="s">
        <v>45068</v>
      </c>
      <c r="D23" s="582"/>
      <c r="E23" s="582"/>
      <c r="F23" s="46"/>
      <c r="G23" s="58">
        <v>312.06394607329599</v>
      </c>
      <c r="H23" s="59">
        <v>237.32738304857699</v>
      </c>
      <c r="I23" s="46"/>
      <c r="J23" s="42"/>
      <c r="K23" s="42"/>
      <c r="L23" s="42"/>
      <c r="M23" s="49"/>
      <c r="N23" s="64">
        <v>240</v>
      </c>
      <c r="O23" s="51"/>
      <c r="P23" s="51"/>
      <c r="Q23" s="55">
        <v>251</v>
      </c>
    </row>
    <row r="24" spans="1:17" ht="15.75">
      <c r="A24" s="42">
        <v>21</v>
      </c>
      <c r="B24" s="573"/>
      <c r="C24" s="43" t="s">
        <v>45069</v>
      </c>
      <c r="D24" s="583"/>
      <c r="E24" s="583"/>
      <c r="F24" s="46"/>
      <c r="G24" s="65"/>
      <c r="H24" s="66"/>
      <c r="I24" s="54"/>
      <c r="J24" s="46"/>
      <c r="K24" s="42"/>
      <c r="L24" s="42"/>
      <c r="M24" s="49"/>
      <c r="N24" s="64">
        <v>283</v>
      </c>
      <c r="O24" s="51"/>
      <c r="P24" s="51"/>
      <c r="Q24" s="51"/>
    </row>
    <row r="25" spans="1:17" ht="15.75">
      <c r="A25" s="42">
        <v>22</v>
      </c>
      <c r="B25" s="570" t="s">
        <v>45070</v>
      </c>
      <c r="C25" s="570" t="s">
        <v>45071</v>
      </c>
      <c r="D25" s="44" t="s">
        <v>45067</v>
      </c>
      <c r="E25" s="580" t="s">
        <v>181</v>
      </c>
      <c r="F25" s="46"/>
      <c r="G25" s="58">
        <v>6870.8816196839798</v>
      </c>
      <c r="H25" s="59">
        <v>5320.4484236162798</v>
      </c>
      <c r="I25" s="54"/>
      <c r="J25" s="46"/>
      <c r="K25" s="42"/>
      <c r="L25" s="42"/>
      <c r="M25" s="49"/>
      <c r="N25" s="64">
        <v>5906</v>
      </c>
      <c r="O25" s="51"/>
      <c r="P25" s="51"/>
      <c r="Q25" s="51"/>
    </row>
    <row r="26" spans="1:17" ht="15.75">
      <c r="A26" s="42">
        <v>23</v>
      </c>
      <c r="B26" s="570"/>
      <c r="C26" s="570"/>
      <c r="D26" s="43" t="s">
        <v>45072</v>
      </c>
      <c r="E26" s="580"/>
      <c r="F26" s="46"/>
      <c r="G26" s="54"/>
      <c r="H26" s="46"/>
      <c r="I26" s="62">
        <v>5369</v>
      </c>
      <c r="J26" s="46"/>
      <c r="K26" s="42"/>
      <c r="L26" s="42"/>
      <c r="M26" s="49"/>
      <c r="N26" s="53"/>
      <c r="O26" s="51"/>
      <c r="P26" s="51"/>
      <c r="Q26" s="51"/>
    </row>
    <row r="27" spans="1:17" ht="15.75">
      <c r="A27" s="42">
        <v>24</v>
      </c>
      <c r="B27" s="570"/>
      <c r="C27" s="570" t="s">
        <v>45073</v>
      </c>
      <c r="D27" s="44" t="s">
        <v>45067</v>
      </c>
      <c r="E27" s="580"/>
      <c r="F27" s="46"/>
      <c r="G27" s="58">
        <v>5901.8409450353201</v>
      </c>
      <c r="H27" s="59">
        <v>4565.3158411889899</v>
      </c>
      <c r="I27" s="46"/>
      <c r="J27" s="46"/>
      <c r="K27" s="42"/>
      <c r="L27" s="42"/>
      <c r="M27" s="49"/>
      <c r="N27" s="64">
        <v>5072</v>
      </c>
      <c r="O27" s="51"/>
      <c r="P27" s="51"/>
      <c r="Q27" s="51"/>
    </row>
    <row r="28" spans="1:17" ht="15.75">
      <c r="A28" s="42">
        <v>25</v>
      </c>
      <c r="B28" s="570"/>
      <c r="C28" s="570"/>
      <c r="D28" s="43" t="s">
        <v>45072</v>
      </c>
      <c r="E28" s="580"/>
      <c r="F28" s="46"/>
      <c r="G28" s="54"/>
      <c r="H28" s="46"/>
      <c r="I28" s="47">
        <v>4629.2082547303999</v>
      </c>
      <c r="J28" s="46"/>
      <c r="K28" s="42"/>
      <c r="L28" s="42"/>
      <c r="M28" s="49"/>
      <c r="N28" s="53"/>
      <c r="O28" s="51"/>
      <c r="P28" s="51"/>
      <c r="Q28" s="51"/>
    </row>
    <row r="29" spans="1:17" ht="15.75">
      <c r="A29" s="42">
        <v>26</v>
      </c>
      <c r="B29" s="570"/>
      <c r="C29" s="570" t="s">
        <v>45074</v>
      </c>
      <c r="D29" s="44" t="s">
        <v>45067</v>
      </c>
      <c r="E29" s="580"/>
      <c r="F29" s="46"/>
      <c r="G29" s="58">
        <v>6339.8254307522302</v>
      </c>
      <c r="H29" s="59">
        <v>4906.2042641133103</v>
      </c>
      <c r="I29" s="46"/>
      <c r="J29" s="46"/>
      <c r="K29" s="42"/>
      <c r="L29" s="42"/>
      <c r="M29" s="49"/>
      <c r="N29" s="64">
        <v>5451</v>
      </c>
      <c r="O29" s="51"/>
      <c r="P29" s="51"/>
      <c r="Q29" s="51"/>
    </row>
    <row r="30" spans="1:17" ht="15.75">
      <c r="A30" s="42">
        <v>27</v>
      </c>
      <c r="B30" s="570"/>
      <c r="C30" s="570"/>
      <c r="D30" s="43" t="s">
        <v>45072</v>
      </c>
      <c r="E30" s="580"/>
      <c r="F30" s="46"/>
      <c r="G30" s="46"/>
      <c r="H30" s="46"/>
      <c r="I30" s="47">
        <v>4974.6274931254602</v>
      </c>
      <c r="J30" s="46"/>
      <c r="K30" s="42"/>
      <c r="L30" s="42"/>
      <c r="M30" s="49"/>
      <c r="N30" s="53"/>
      <c r="O30" s="51"/>
      <c r="P30" s="51"/>
      <c r="Q30" s="51"/>
    </row>
    <row r="31" spans="1:17" ht="15.75">
      <c r="A31" s="42">
        <v>28</v>
      </c>
      <c r="B31" s="570" t="s">
        <v>45075</v>
      </c>
      <c r="C31" s="570" t="s">
        <v>45076</v>
      </c>
      <c r="D31" s="44" t="s">
        <v>45044</v>
      </c>
      <c r="E31" s="580" t="s">
        <v>181</v>
      </c>
      <c r="F31" s="45">
        <v>4964.4284560637598</v>
      </c>
      <c r="G31" s="46"/>
      <c r="H31" s="59">
        <v>4757.3352692919298</v>
      </c>
      <c r="I31" s="47">
        <v>4822.0919320108296</v>
      </c>
      <c r="J31" s="42"/>
      <c r="K31" s="42"/>
      <c r="L31" s="56">
        <v>4932</v>
      </c>
      <c r="M31" s="49"/>
      <c r="N31" s="64">
        <v>5110</v>
      </c>
      <c r="O31" s="67">
        <v>5366</v>
      </c>
      <c r="P31" s="51"/>
      <c r="Q31" s="51"/>
    </row>
    <row r="32" spans="1:17" ht="15.75">
      <c r="A32" s="42">
        <v>29</v>
      </c>
      <c r="B32" s="570"/>
      <c r="C32" s="570"/>
      <c r="D32" s="44" t="s">
        <v>45072</v>
      </c>
      <c r="E32" s="580"/>
      <c r="F32" s="54"/>
      <c r="G32" s="46"/>
      <c r="H32" s="46"/>
      <c r="I32" s="54"/>
      <c r="J32" s="42"/>
      <c r="K32" s="42"/>
      <c r="L32" s="46"/>
      <c r="M32" s="49"/>
      <c r="N32" s="64">
        <v>4342</v>
      </c>
      <c r="O32" s="67">
        <v>4540</v>
      </c>
      <c r="P32" s="51"/>
      <c r="Q32" s="51"/>
    </row>
    <row r="33" spans="1:17" ht="15.75">
      <c r="A33" s="42">
        <v>30</v>
      </c>
      <c r="B33" s="570"/>
      <c r="C33" s="570"/>
      <c r="D33" s="44" t="s">
        <v>45047</v>
      </c>
      <c r="E33" s="580"/>
      <c r="F33" s="45">
        <v>4964.4284560637598</v>
      </c>
      <c r="G33" s="46"/>
      <c r="H33" s="59">
        <v>4757.3352692919298</v>
      </c>
      <c r="I33" s="46"/>
      <c r="J33" s="42"/>
      <c r="K33" s="42"/>
      <c r="L33" s="56">
        <v>4932</v>
      </c>
      <c r="M33" s="49"/>
      <c r="N33" s="64">
        <v>5110</v>
      </c>
      <c r="O33" s="67">
        <v>5366</v>
      </c>
      <c r="P33" s="51"/>
      <c r="Q33" s="51"/>
    </row>
    <row r="34" spans="1:17" ht="15.75">
      <c r="A34" s="42">
        <v>31</v>
      </c>
      <c r="B34" s="570"/>
      <c r="C34" s="576" t="s">
        <v>45077</v>
      </c>
      <c r="D34" s="43" t="s">
        <v>45044</v>
      </c>
      <c r="E34" s="580"/>
      <c r="F34" s="46"/>
      <c r="G34" s="46"/>
      <c r="H34" s="59">
        <v>9819.7441018844893</v>
      </c>
      <c r="I34" s="47">
        <v>9184.9370133539596</v>
      </c>
      <c r="J34" s="46"/>
      <c r="K34" s="46"/>
      <c r="L34" s="42"/>
      <c r="M34" s="49"/>
      <c r="N34" s="64">
        <v>10470</v>
      </c>
      <c r="O34" s="67">
        <v>10993</v>
      </c>
      <c r="P34" s="51"/>
      <c r="Q34" s="51"/>
    </row>
    <row r="35" spans="1:17" ht="15.75">
      <c r="A35" s="42">
        <v>32</v>
      </c>
      <c r="B35" s="570"/>
      <c r="C35" s="576"/>
      <c r="D35" s="43" t="s">
        <v>45072</v>
      </c>
      <c r="E35" s="580"/>
      <c r="F35" s="46"/>
      <c r="G35" s="46"/>
      <c r="H35" s="46"/>
      <c r="I35" s="54"/>
      <c r="J35" s="46"/>
      <c r="K35" s="46"/>
      <c r="L35" s="42"/>
      <c r="M35" s="49"/>
      <c r="N35" s="64">
        <v>8859</v>
      </c>
      <c r="O35" s="51"/>
      <c r="P35" s="51"/>
      <c r="Q35" s="51"/>
    </row>
    <row r="36" spans="1:17" ht="15.75">
      <c r="A36" s="42">
        <v>33</v>
      </c>
      <c r="B36" s="570"/>
      <c r="C36" s="576"/>
      <c r="D36" s="43" t="s">
        <v>45047</v>
      </c>
      <c r="E36" s="580"/>
      <c r="F36" s="46"/>
      <c r="G36" s="46"/>
      <c r="H36" s="46"/>
      <c r="I36" s="47">
        <v>9184.9370133539596</v>
      </c>
      <c r="J36" s="46"/>
      <c r="K36" s="46"/>
      <c r="L36" s="42"/>
      <c r="M36" s="49"/>
      <c r="N36" s="64">
        <v>10470</v>
      </c>
      <c r="O36" s="67">
        <v>10993</v>
      </c>
      <c r="P36" s="51"/>
      <c r="Q36" s="51"/>
    </row>
    <row r="37" spans="1:17" ht="15.75">
      <c r="A37" s="42">
        <v>34</v>
      </c>
      <c r="B37" s="43" t="s">
        <v>291</v>
      </c>
      <c r="C37" s="43" t="s">
        <v>290</v>
      </c>
      <c r="D37" s="43" t="s">
        <v>45072</v>
      </c>
      <c r="E37" s="42" t="s">
        <v>45045</v>
      </c>
      <c r="F37" s="46"/>
      <c r="G37" s="46"/>
      <c r="H37" s="59">
        <v>2589.0259968935702</v>
      </c>
      <c r="I37" s="68"/>
      <c r="J37" s="42"/>
      <c r="K37" s="42"/>
      <c r="L37" s="42"/>
      <c r="M37" s="49"/>
      <c r="N37" s="64">
        <v>2876</v>
      </c>
      <c r="O37" s="51"/>
      <c r="P37" s="51"/>
      <c r="Q37" s="51"/>
    </row>
    <row r="38" spans="1:17" ht="15.75">
      <c r="A38" s="42">
        <v>35</v>
      </c>
      <c r="B38" s="570" t="s">
        <v>216</v>
      </c>
      <c r="C38" s="570" t="s">
        <v>212</v>
      </c>
      <c r="D38" s="43" t="s">
        <v>45044</v>
      </c>
      <c r="E38" s="575" t="s">
        <v>45045</v>
      </c>
      <c r="F38" s="46"/>
      <c r="G38" s="46"/>
      <c r="H38" s="59">
        <v>1855.46863110706</v>
      </c>
      <c r="I38" s="68"/>
      <c r="J38" s="42"/>
      <c r="K38" s="42"/>
      <c r="L38" s="42"/>
      <c r="M38" s="49"/>
      <c r="N38" s="53"/>
      <c r="O38" s="51"/>
      <c r="P38" s="51"/>
      <c r="Q38" s="51"/>
    </row>
    <row r="39" spans="1:17" ht="15.75">
      <c r="A39" s="42">
        <v>36</v>
      </c>
      <c r="B39" s="570"/>
      <c r="C39" s="570"/>
      <c r="D39" s="43" t="s">
        <v>45047</v>
      </c>
      <c r="E39" s="575"/>
      <c r="F39" s="46"/>
      <c r="G39" s="46"/>
      <c r="H39" s="59">
        <v>1855.46863110706</v>
      </c>
      <c r="I39" s="68"/>
      <c r="J39" s="42"/>
      <c r="K39" s="42"/>
      <c r="L39" s="42"/>
      <c r="M39" s="49"/>
      <c r="N39" s="53"/>
      <c r="O39" s="51"/>
      <c r="P39" s="51"/>
      <c r="Q39" s="51"/>
    </row>
    <row r="40" spans="1:17" ht="15.75">
      <c r="A40" s="42">
        <v>37</v>
      </c>
      <c r="B40" s="570" t="s">
        <v>225</v>
      </c>
      <c r="C40" s="43" t="s">
        <v>227</v>
      </c>
      <c r="D40" s="570" t="s">
        <v>45072</v>
      </c>
      <c r="E40" s="570" t="s">
        <v>223</v>
      </c>
      <c r="F40" s="46"/>
      <c r="G40" s="46"/>
      <c r="H40" s="46"/>
      <c r="I40" s="47">
        <v>11852.9425267568</v>
      </c>
      <c r="J40" s="42"/>
      <c r="K40" s="42"/>
      <c r="L40" s="42"/>
      <c r="M40" s="49"/>
      <c r="N40" s="53"/>
      <c r="O40" s="51"/>
      <c r="P40" s="51"/>
      <c r="Q40" s="51"/>
    </row>
    <row r="41" spans="1:17" ht="15.75">
      <c r="A41" s="42">
        <v>38</v>
      </c>
      <c r="B41" s="570"/>
      <c r="C41" s="43" t="s">
        <v>224</v>
      </c>
      <c r="D41" s="570"/>
      <c r="E41" s="570"/>
      <c r="F41" s="46"/>
      <c r="G41" s="46"/>
      <c r="H41" s="59">
        <v>11693.7674193026</v>
      </c>
      <c r="I41" s="47">
        <v>11852.9425267568</v>
      </c>
      <c r="J41" s="42"/>
      <c r="K41" s="42"/>
      <c r="L41" s="56">
        <v>12145</v>
      </c>
      <c r="M41" s="49"/>
      <c r="N41" s="53"/>
      <c r="O41" s="51"/>
      <c r="P41" s="51"/>
      <c r="Q41" s="51"/>
    </row>
    <row r="42" spans="1:17" ht="15.75">
      <c r="A42" s="42">
        <v>39</v>
      </c>
      <c r="B42" s="570" t="s">
        <v>45078</v>
      </c>
      <c r="C42" s="570" t="s">
        <v>221</v>
      </c>
      <c r="D42" s="43" t="s">
        <v>45072</v>
      </c>
      <c r="E42" s="570" t="s">
        <v>223</v>
      </c>
      <c r="F42" s="46"/>
      <c r="G42" s="46"/>
      <c r="H42" s="46"/>
      <c r="I42" s="47">
        <v>12552.7472515838</v>
      </c>
      <c r="J42" s="42"/>
      <c r="K42" s="42"/>
      <c r="L42" s="42"/>
      <c r="M42" s="49"/>
      <c r="N42" s="53"/>
      <c r="O42" s="51"/>
      <c r="P42" s="51"/>
      <c r="Q42" s="51"/>
    </row>
    <row r="43" spans="1:17" ht="15.75">
      <c r="A43" s="42">
        <v>40</v>
      </c>
      <c r="B43" s="570"/>
      <c r="C43" s="570"/>
      <c r="D43" s="44" t="s">
        <v>45047</v>
      </c>
      <c r="E43" s="570"/>
      <c r="F43" s="45">
        <v>12335.852527188699</v>
      </c>
      <c r="G43" s="54"/>
      <c r="H43" s="46"/>
      <c r="I43" s="47">
        <v>12552.7472515838</v>
      </c>
      <c r="J43" s="42"/>
      <c r="K43" s="42"/>
      <c r="L43" s="42"/>
      <c r="M43" s="49"/>
      <c r="N43" s="53"/>
      <c r="O43" s="67">
        <v>14446</v>
      </c>
      <c r="P43" s="51"/>
      <c r="Q43" s="51"/>
    </row>
    <row r="44" spans="1:17" ht="15.75">
      <c r="A44" s="42">
        <v>41</v>
      </c>
      <c r="B44" s="570"/>
      <c r="C44" s="570"/>
      <c r="D44" s="43" t="s">
        <v>45046</v>
      </c>
      <c r="E44" s="570"/>
      <c r="F44" s="54"/>
      <c r="G44" s="46"/>
      <c r="H44" s="46"/>
      <c r="I44" s="47">
        <v>12552.7472515838</v>
      </c>
      <c r="J44" s="42"/>
      <c r="K44" s="42"/>
      <c r="L44" s="56">
        <v>12838</v>
      </c>
      <c r="M44" s="49"/>
      <c r="N44" s="53"/>
      <c r="O44" s="67">
        <v>14446</v>
      </c>
      <c r="P44" s="51"/>
      <c r="Q44" s="51"/>
    </row>
    <row r="45" spans="1:17" ht="15.75">
      <c r="A45" s="42">
        <v>42</v>
      </c>
      <c r="B45" s="570"/>
      <c r="C45" s="570"/>
      <c r="D45" s="43" t="s">
        <v>45044</v>
      </c>
      <c r="E45" s="570"/>
      <c r="F45" s="45">
        <v>12336</v>
      </c>
      <c r="G45" s="54"/>
      <c r="H45" s="46"/>
      <c r="I45" s="47">
        <v>12552.7472515838</v>
      </c>
      <c r="J45" s="42"/>
      <c r="K45" s="42"/>
      <c r="L45" s="56">
        <v>12838</v>
      </c>
      <c r="M45" s="49"/>
      <c r="N45" s="53"/>
      <c r="O45" s="67">
        <v>14446</v>
      </c>
      <c r="P45" s="51"/>
      <c r="Q45" s="51"/>
    </row>
    <row r="46" spans="1:17" ht="15.75">
      <c r="A46" s="42">
        <v>43</v>
      </c>
      <c r="B46" s="574" t="s">
        <v>45079</v>
      </c>
      <c r="C46" s="577" t="s">
        <v>317</v>
      </c>
      <c r="D46" s="42" t="s">
        <v>45080</v>
      </c>
      <c r="E46" s="575" t="s">
        <v>45045</v>
      </c>
      <c r="F46" s="46"/>
      <c r="G46" s="46"/>
      <c r="H46" s="46"/>
      <c r="I46" s="46"/>
      <c r="J46" s="69">
        <v>72418.983736691007</v>
      </c>
      <c r="K46" s="42"/>
      <c r="L46" s="42"/>
      <c r="M46" s="61">
        <v>82852.021108431902</v>
      </c>
      <c r="N46" s="53"/>
      <c r="O46" s="51"/>
      <c r="P46" s="51"/>
      <c r="Q46" s="51"/>
    </row>
    <row r="47" spans="1:17" ht="15.75">
      <c r="A47" s="42">
        <v>44</v>
      </c>
      <c r="B47" s="575"/>
      <c r="C47" s="578"/>
      <c r="D47" s="42" t="s">
        <v>45081</v>
      </c>
      <c r="E47" s="575"/>
      <c r="F47" s="46"/>
      <c r="G47" s="46"/>
      <c r="H47" s="46"/>
      <c r="I47" s="46"/>
      <c r="J47" s="69">
        <v>72418.983736691007</v>
      </c>
      <c r="K47" s="42"/>
      <c r="L47" s="42"/>
      <c r="M47" s="61">
        <v>82852.021108431902</v>
      </c>
      <c r="N47" s="53"/>
      <c r="O47" s="51"/>
      <c r="P47" s="51"/>
      <c r="Q47" s="51"/>
    </row>
    <row r="48" spans="1:17" ht="15.75">
      <c r="A48" s="42">
        <v>45</v>
      </c>
      <c r="B48" s="575"/>
      <c r="C48" s="578"/>
      <c r="D48" s="42" t="s">
        <v>45082</v>
      </c>
      <c r="E48" s="575"/>
      <c r="F48" s="46"/>
      <c r="G48" s="46"/>
      <c r="H48" s="46"/>
      <c r="I48" s="46"/>
      <c r="J48" s="69">
        <v>72418.983736691007</v>
      </c>
      <c r="K48" s="42"/>
      <c r="L48" s="42"/>
      <c r="M48" s="61">
        <v>82852.021108431902</v>
      </c>
      <c r="N48" s="53"/>
      <c r="O48" s="51"/>
      <c r="P48" s="51"/>
      <c r="Q48" s="51"/>
    </row>
    <row r="49" spans="1:17" ht="15.75">
      <c r="A49" s="42">
        <v>46</v>
      </c>
      <c r="B49" s="575"/>
      <c r="C49" s="578"/>
      <c r="D49" s="42" t="s">
        <v>45083</v>
      </c>
      <c r="E49" s="575"/>
      <c r="F49" s="46"/>
      <c r="G49" s="46"/>
      <c r="H49" s="46"/>
      <c r="I49" s="46"/>
      <c r="J49" s="69">
        <v>72418.983736691007</v>
      </c>
      <c r="K49" s="42"/>
      <c r="L49" s="42"/>
      <c r="M49" s="61">
        <v>70930.866992110896</v>
      </c>
      <c r="N49" s="53"/>
      <c r="O49" s="51"/>
      <c r="P49" s="51"/>
      <c r="Q49" s="51"/>
    </row>
    <row r="50" spans="1:17" ht="15.75">
      <c r="A50" s="42">
        <v>47</v>
      </c>
      <c r="B50" s="575"/>
      <c r="C50" s="578"/>
      <c r="D50" s="42" t="s">
        <v>45084</v>
      </c>
      <c r="E50" s="575"/>
      <c r="F50" s="46"/>
      <c r="G50" s="46"/>
      <c r="H50" s="46"/>
      <c r="I50" s="46"/>
      <c r="J50" s="69">
        <v>72418.983736691007</v>
      </c>
      <c r="K50" s="42"/>
      <c r="L50" s="42"/>
      <c r="M50" s="61">
        <v>82852.021108431902</v>
      </c>
      <c r="N50" s="53"/>
      <c r="O50" s="51"/>
      <c r="P50" s="51"/>
      <c r="Q50" s="51"/>
    </row>
    <row r="51" spans="1:17" ht="15.75">
      <c r="A51" s="42">
        <v>48</v>
      </c>
      <c r="B51" s="575"/>
      <c r="C51" s="578"/>
      <c r="D51" s="42" t="s">
        <v>45085</v>
      </c>
      <c r="E51" s="575"/>
      <c r="F51" s="46"/>
      <c r="G51" s="46"/>
      <c r="H51" s="46"/>
      <c r="I51" s="46"/>
      <c r="J51" s="69">
        <v>72418.983736691007</v>
      </c>
      <c r="K51" s="42"/>
      <c r="L51" s="42"/>
      <c r="M51" s="61">
        <v>82852.021108431902</v>
      </c>
      <c r="N51" s="53"/>
      <c r="O51" s="51"/>
      <c r="P51" s="51"/>
      <c r="Q51" s="51"/>
    </row>
    <row r="52" spans="1:17" ht="15.75">
      <c r="A52" s="42">
        <v>49</v>
      </c>
      <c r="B52" s="575"/>
      <c r="C52" s="578"/>
      <c r="D52" s="42" t="s">
        <v>45086</v>
      </c>
      <c r="E52" s="575"/>
      <c r="F52" s="46"/>
      <c r="G52" s="46"/>
      <c r="H52" s="46"/>
      <c r="I52" s="46"/>
      <c r="J52" s="69">
        <v>72418.983736691007</v>
      </c>
      <c r="K52" s="42"/>
      <c r="L52" s="42"/>
      <c r="M52" s="61">
        <v>70930.866992110896</v>
      </c>
      <c r="N52" s="53"/>
      <c r="O52" s="51"/>
      <c r="P52" s="51"/>
      <c r="Q52" s="51"/>
    </row>
    <row r="53" spans="1:17" ht="15.75">
      <c r="A53" s="42">
        <v>50</v>
      </c>
      <c r="B53" s="575"/>
      <c r="C53" s="578"/>
      <c r="D53" s="42" t="s">
        <v>45087</v>
      </c>
      <c r="E53" s="575"/>
      <c r="F53" s="46"/>
      <c r="G53" s="46"/>
      <c r="H53" s="46"/>
      <c r="I53" s="46"/>
      <c r="J53" s="69">
        <v>61999</v>
      </c>
      <c r="K53" s="42"/>
      <c r="L53" s="42"/>
      <c r="M53" s="61">
        <v>82852.021108431902</v>
      </c>
      <c r="N53" s="53"/>
      <c r="O53" s="51"/>
      <c r="P53" s="51"/>
      <c r="Q53" s="51"/>
    </row>
    <row r="54" spans="1:17" ht="15.75">
      <c r="A54" s="42">
        <v>51</v>
      </c>
      <c r="B54" s="575"/>
      <c r="C54" s="578"/>
      <c r="D54" s="42" t="s">
        <v>45088</v>
      </c>
      <c r="E54" s="575"/>
      <c r="F54" s="46"/>
      <c r="G54" s="46"/>
      <c r="H54" s="46"/>
      <c r="I54" s="46"/>
      <c r="J54" s="69">
        <v>61999</v>
      </c>
      <c r="K54" s="42"/>
      <c r="L54" s="42"/>
      <c r="M54" s="61">
        <v>82852.021108431902</v>
      </c>
      <c r="N54" s="53"/>
      <c r="O54" s="51"/>
      <c r="P54" s="51"/>
      <c r="Q54" s="51"/>
    </row>
    <row r="55" spans="1:17" ht="15.75">
      <c r="A55" s="42">
        <v>52</v>
      </c>
      <c r="B55" s="575"/>
      <c r="C55" s="578"/>
      <c r="D55" s="42" t="s">
        <v>45089</v>
      </c>
      <c r="E55" s="575"/>
      <c r="F55" s="46"/>
      <c r="G55" s="46"/>
      <c r="H55" s="46"/>
      <c r="I55" s="46"/>
      <c r="J55" s="54"/>
      <c r="K55" s="42"/>
      <c r="L55" s="42"/>
      <c r="M55" s="61">
        <v>82852.021108431902</v>
      </c>
      <c r="N55" s="53"/>
      <c r="O55" s="51"/>
      <c r="P55" s="51"/>
      <c r="Q55" s="51"/>
    </row>
    <row r="56" spans="1:17" ht="15.75">
      <c r="A56" s="42">
        <v>53</v>
      </c>
      <c r="B56" s="575"/>
      <c r="C56" s="579"/>
      <c r="D56" s="42" t="s">
        <v>45090</v>
      </c>
      <c r="E56" s="575"/>
      <c r="F56" s="46"/>
      <c r="G56" s="46"/>
      <c r="H56" s="46"/>
      <c r="I56" s="46"/>
      <c r="J56" s="54"/>
      <c r="K56" s="42"/>
      <c r="L56" s="42"/>
      <c r="M56" s="61">
        <v>82852.021108431902</v>
      </c>
      <c r="N56" s="53"/>
      <c r="O56" s="51"/>
      <c r="P56" s="51"/>
      <c r="Q56" s="51"/>
    </row>
    <row r="57" spans="1:17" ht="15.75">
      <c r="A57" s="42">
        <v>54</v>
      </c>
      <c r="B57" s="575" t="s">
        <v>45091</v>
      </c>
      <c r="C57" s="575" t="s">
        <v>233</v>
      </c>
      <c r="D57" s="42" t="s">
        <v>45046</v>
      </c>
      <c r="E57" s="570" t="s">
        <v>45045</v>
      </c>
      <c r="F57" s="46"/>
      <c r="G57" s="46"/>
      <c r="H57" s="46"/>
      <c r="I57" s="46"/>
      <c r="J57" s="42"/>
      <c r="K57" s="48">
        <v>1352</v>
      </c>
      <c r="L57" s="52">
        <v>1221</v>
      </c>
      <c r="M57" s="49"/>
      <c r="N57" s="53"/>
      <c r="O57" s="51"/>
      <c r="P57" s="51"/>
      <c r="Q57" s="51"/>
    </row>
    <row r="58" spans="1:17" ht="15.75">
      <c r="A58" s="42">
        <v>55</v>
      </c>
      <c r="B58" s="575"/>
      <c r="C58" s="575"/>
      <c r="D58" s="43" t="s">
        <v>45044</v>
      </c>
      <c r="E58" s="570"/>
      <c r="F58" s="46"/>
      <c r="G58" s="46"/>
      <c r="H58" s="59">
        <v>1229.7873485244399</v>
      </c>
      <c r="I58" s="46"/>
      <c r="J58" s="46"/>
      <c r="K58" s="48">
        <v>1352</v>
      </c>
      <c r="L58" s="52">
        <v>1221</v>
      </c>
      <c r="M58" s="49"/>
      <c r="N58" s="64">
        <v>1309</v>
      </c>
      <c r="O58" s="51"/>
      <c r="P58" s="51"/>
      <c r="Q58" s="51"/>
    </row>
    <row r="59" spans="1:17" ht="15.75">
      <c r="A59" s="42">
        <v>56</v>
      </c>
      <c r="B59" s="42" t="s">
        <v>45092</v>
      </c>
      <c r="C59" s="43" t="s">
        <v>45093</v>
      </c>
      <c r="D59" s="42"/>
      <c r="E59" s="42" t="s">
        <v>45045</v>
      </c>
      <c r="F59" s="46"/>
      <c r="G59" s="46"/>
      <c r="H59" s="46"/>
      <c r="I59" s="46"/>
      <c r="J59" s="42"/>
      <c r="K59" s="42"/>
      <c r="L59" s="52">
        <v>3579</v>
      </c>
      <c r="M59" s="49"/>
      <c r="N59" s="70"/>
      <c r="O59" s="51"/>
      <c r="P59" s="51"/>
      <c r="Q59" s="51"/>
    </row>
    <row r="60" spans="1:17" ht="15.75">
      <c r="A60" s="42">
        <v>57</v>
      </c>
      <c r="B60" s="42" t="s">
        <v>45094</v>
      </c>
      <c r="C60" s="71" t="s">
        <v>274</v>
      </c>
      <c r="D60" s="71"/>
      <c r="E60" s="42" t="s">
        <v>45045</v>
      </c>
      <c r="F60" s="72"/>
      <c r="G60" s="73"/>
      <c r="H60" s="73"/>
      <c r="I60" s="73"/>
      <c r="J60" s="51"/>
      <c r="K60" s="51"/>
      <c r="L60" s="51"/>
      <c r="M60" s="74"/>
      <c r="N60" s="64">
        <v>719</v>
      </c>
      <c r="O60" s="51"/>
      <c r="P60" s="51"/>
      <c r="Q60" s="51"/>
    </row>
    <row r="61" spans="1:17" ht="21">
      <c r="A61" s="42">
        <v>58</v>
      </c>
      <c r="B61" s="75"/>
      <c r="C61" s="76"/>
      <c r="D61" s="76"/>
      <c r="E61" s="77"/>
      <c r="F61" s="78"/>
      <c r="G61" s="79"/>
      <c r="H61" s="79"/>
      <c r="I61" s="79"/>
      <c r="J61" s="80"/>
      <c r="K61" s="80"/>
      <c r="L61" s="80"/>
      <c r="M61" s="80"/>
      <c r="N61" s="81"/>
      <c r="O61" s="80"/>
      <c r="P61" s="80"/>
      <c r="Q61" s="80"/>
    </row>
    <row r="62" spans="1:17" ht="21">
      <c r="A62" s="42">
        <v>59</v>
      </c>
      <c r="B62" s="75"/>
      <c r="C62" s="77"/>
      <c r="D62" s="77"/>
      <c r="E62" s="77"/>
      <c r="F62" s="78"/>
      <c r="G62" s="79"/>
      <c r="H62" s="79"/>
      <c r="I62" s="79"/>
      <c r="J62" s="80"/>
      <c r="K62" s="80"/>
      <c r="L62" s="80"/>
      <c r="M62" s="80"/>
      <c r="N62" s="81"/>
      <c r="O62" s="80"/>
      <c r="P62" s="80"/>
      <c r="Q62" s="80"/>
    </row>
    <row r="63" spans="1:17" ht="21">
      <c r="A63" s="42">
        <v>60</v>
      </c>
      <c r="B63" s="75"/>
      <c r="C63" s="77"/>
      <c r="D63" s="77"/>
      <c r="E63" s="77"/>
      <c r="F63" s="78"/>
      <c r="G63" s="79"/>
      <c r="H63" s="79"/>
      <c r="I63" s="79"/>
      <c r="J63" s="80"/>
      <c r="K63" s="80"/>
      <c r="L63" s="80"/>
      <c r="M63" s="80"/>
      <c r="N63" s="81"/>
      <c r="O63" s="80"/>
      <c r="P63" s="80"/>
      <c r="Q63" s="80"/>
    </row>
    <row r="64" spans="1:17" ht="21">
      <c r="A64" s="42">
        <v>60</v>
      </c>
      <c r="B64" s="75"/>
      <c r="C64" s="77"/>
      <c r="D64" s="77"/>
      <c r="E64" s="77"/>
      <c r="F64" s="78"/>
      <c r="G64" s="79"/>
      <c r="H64" s="79"/>
      <c r="I64" s="79"/>
      <c r="J64" s="80"/>
      <c r="K64" s="80"/>
      <c r="L64" s="80"/>
      <c r="M64" s="80"/>
      <c r="N64" s="81"/>
      <c r="O64" s="80"/>
      <c r="P64" s="80"/>
      <c r="Q64" s="80"/>
    </row>
    <row r="65" spans="1:17" ht="21">
      <c r="A65" s="42">
        <v>61</v>
      </c>
      <c r="B65" s="75"/>
      <c r="C65" s="76"/>
      <c r="D65" s="76"/>
      <c r="E65" s="77"/>
      <c r="F65" s="78"/>
      <c r="G65" s="79"/>
      <c r="H65" s="79"/>
      <c r="I65" s="79"/>
      <c r="J65" s="80"/>
      <c r="K65" s="80"/>
      <c r="L65" s="80"/>
      <c r="M65" s="80"/>
      <c r="N65" s="81"/>
      <c r="O65" s="80"/>
      <c r="P65" s="80"/>
      <c r="Q65" s="80"/>
    </row>
    <row r="66" spans="1:17" ht="15.75">
      <c r="A66" s="42">
        <v>62</v>
      </c>
      <c r="B66" s="80"/>
      <c r="C66" s="80"/>
      <c r="D66" s="82"/>
      <c r="E66" s="77"/>
      <c r="F66" s="78"/>
      <c r="G66" s="79"/>
      <c r="H66" s="79"/>
      <c r="I66" s="79"/>
      <c r="J66" s="80"/>
      <c r="K66" s="80"/>
      <c r="L66" s="80"/>
      <c r="M66" s="80"/>
      <c r="N66" s="81"/>
      <c r="O66" s="80"/>
      <c r="P66" s="80"/>
      <c r="Q66" s="80"/>
    </row>
    <row r="67" spans="1:17">
      <c r="A67" s="77"/>
      <c r="B67" s="77"/>
      <c r="C67" s="77"/>
      <c r="D67" s="77"/>
      <c r="E67" s="77"/>
      <c r="F67" s="78"/>
      <c r="G67" s="79"/>
      <c r="H67" s="79"/>
      <c r="I67" s="79"/>
      <c r="J67" s="80"/>
      <c r="K67" s="80"/>
      <c r="L67" s="80"/>
      <c r="M67" s="80"/>
      <c r="N67" s="81"/>
      <c r="O67" s="80"/>
      <c r="P67" s="80"/>
      <c r="Q67" s="80"/>
    </row>
    <row r="68" spans="1:17">
      <c r="A68" s="77"/>
      <c r="B68" s="77"/>
      <c r="C68" s="77"/>
      <c r="D68" s="77"/>
      <c r="E68" s="77"/>
      <c r="F68" s="78"/>
      <c r="G68" s="79"/>
      <c r="H68" s="79"/>
      <c r="I68" s="79"/>
      <c r="J68" s="80"/>
      <c r="K68" s="80"/>
      <c r="L68" s="80"/>
      <c r="M68" s="80"/>
      <c r="N68" s="81"/>
      <c r="O68" s="80"/>
      <c r="P68" s="80"/>
      <c r="Q68" s="80"/>
    </row>
    <row r="69" spans="1:17">
      <c r="A69" s="77"/>
      <c r="B69" s="77"/>
      <c r="C69" s="77"/>
      <c r="D69" s="77"/>
      <c r="E69" s="77"/>
      <c r="F69" s="78"/>
      <c r="G69" s="79"/>
      <c r="H69" s="79"/>
      <c r="I69" s="79"/>
      <c r="J69" s="80"/>
      <c r="K69" s="80"/>
      <c r="L69" s="80"/>
      <c r="M69" s="80"/>
      <c r="N69" s="81"/>
      <c r="O69" s="80"/>
      <c r="P69" s="80"/>
      <c r="Q69" s="80"/>
    </row>
  </sheetData>
  <mergeCells count="50">
    <mergeCell ref="E38:E39"/>
    <mergeCell ref="E40:E41"/>
    <mergeCell ref="E42:E45"/>
    <mergeCell ref="E46:E56"/>
    <mergeCell ref="E57:E58"/>
    <mergeCell ref="E11:E12"/>
    <mergeCell ref="E16:E18"/>
    <mergeCell ref="E19:E21"/>
    <mergeCell ref="E22:E24"/>
    <mergeCell ref="E25:E30"/>
    <mergeCell ref="E31:E36"/>
    <mergeCell ref="C46:C56"/>
    <mergeCell ref="C57:C58"/>
    <mergeCell ref="D2:D3"/>
    <mergeCell ref="D7:D10"/>
    <mergeCell ref="D11:D12"/>
    <mergeCell ref="D16:D18"/>
    <mergeCell ref="D22:D24"/>
    <mergeCell ref="D40:D41"/>
    <mergeCell ref="C27:C28"/>
    <mergeCell ref="C29:C30"/>
    <mergeCell ref="C31:C33"/>
    <mergeCell ref="C34:C36"/>
    <mergeCell ref="C38:C39"/>
    <mergeCell ref="C42:C45"/>
    <mergeCell ref="B38:B39"/>
    <mergeCell ref="B40:B41"/>
    <mergeCell ref="B42:B45"/>
    <mergeCell ref="B46:B56"/>
    <mergeCell ref="B57:B58"/>
    <mergeCell ref="C2:C3"/>
    <mergeCell ref="C4:C6"/>
    <mergeCell ref="C11:C12"/>
    <mergeCell ref="C19:C21"/>
    <mergeCell ref="C25:C26"/>
    <mergeCell ref="B11:B13"/>
    <mergeCell ref="B16:B18"/>
    <mergeCell ref="B19:B21"/>
    <mergeCell ref="B22:B24"/>
    <mergeCell ref="B25:B30"/>
    <mergeCell ref="B31:B36"/>
    <mergeCell ref="A1:Q1"/>
    <mergeCell ref="F2:M2"/>
    <mergeCell ref="A2:A3"/>
    <mergeCell ref="B2:B3"/>
    <mergeCell ref="B4:B6"/>
    <mergeCell ref="B7:B10"/>
    <mergeCell ref="E2:E3"/>
    <mergeCell ref="E4:E6"/>
    <mergeCell ref="E7:E10"/>
  </mergeCells>
  <pageMargins left="0.75" right="0.75" top="1" bottom="1" header="0.5" footer="0.5"/>
  <pageSetup paperSize="9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92"/>
  <sheetViews>
    <sheetView zoomScale="70" zoomScaleSheetLayoutView="100" workbookViewId="0">
      <pane ySplit="1" topLeftCell="A81" activePane="bottomLeft" state="frozen"/>
      <selection pane="bottomLeft" activeCell="B5118" sqref="B5118"/>
    </sheetView>
  </sheetViews>
  <sheetFormatPr defaultColWidth="8.7109375" defaultRowHeight="12.75"/>
  <cols>
    <col min="1" max="1" width="13.140625" style="13" customWidth="1"/>
    <col min="2" max="2" width="21.42578125" style="14" customWidth="1"/>
    <col min="3" max="3" width="17.7109375" style="15" customWidth="1"/>
    <col min="4" max="4" width="15.5703125" style="15" customWidth="1"/>
    <col min="5" max="11" width="18.5703125" style="15" customWidth="1"/>
    <col min="12" max="12" width="14.42578125" style="15" customWidth="1"/>
    <col min="13" max="13" width="7" style="16" customWidth="1"/>
    <col min="14" max="16384" width="8.7109375" style="13"/>
  </cols>
  <sheetData>
    <row r="1" spans="1:13" s="9" customFormat="1" ht="92.1" customHeight="1">
      <c r="A1" s="17" t="s">
        <v>45095</v>
      </c>
      <c r="B1" s="17" t="s">
        <v>45096</v>
      </c>
      <c r="C1" s="18" t="s">
        <v>44790</v>
      </c>
      <c r="D1" s="18" t="s">
        <v>44788</v>
      </c>
      <c r="E1" s="18" t="s">
        <v>45097</v>
      </c>
      <c r="F1" s="18" t="s">
        <v>45098</v>
      </c>
      <c r="G1" s="18" t="s">
        <v>45099</v>
      </c>
      <c r="H1" s="18" t="s">
        <v>45100</v>
      </c>
      <c r="I1" s="18" t="s">
        <v>45101</v>
      </c>
      <c r="J1" s="18" t="s">
        <v>45102</v>
      </c>
      <c r="K1" s="18" t="s">
        <v>45103</v>
      </c>
      <c r="L1" s="19" t="s">
        <v>45104</v>
      </c>
    </row>
    <row r="2" spans="1:13" s="10" customFormat="1" ht="16.5">
      <c r="A2" s="20" t="s">
        <v>45105</v>
      </c>
      <c r="B2" s="21"/>
      <c r="C2" s="22"/>
      <c r="D2" s="22"/>
      <c r="E2" s="23"/>
      <c r="F2" s="23"/>
      <c r="G2" s="23"/>
      <c r="H2" s="23"/>
      <c r="I2" s="23"/>
      <c r="J2" s="23"/>
      <c r="K2" s="22"/>
      <c r="L2" s="20"/>
      <c r="M2" s="24"/>
    </row>
    <row r="3" spans="1:13" s="10" customFormat="1" ht="16.5">
      <c r="A3" s="20" t="s">
        <v>45106</v>
      </c>
      <c r="B3" s="21"/>
      <c r="C3" s="22"/>
      <c r="D3" s="22"/>
      <c r="E3" s="23"/>
      <c r="F3" s="23"/>
      <c r="G3" s="23"/>
      <c r="H3" s="23"/>
      <c r="I3" s="23"/>
      <c r="J3" s="23"/>
      <c r="K3" s="22"/>
      <c r="L3" s="20"/>
      <c r="M3" s="24"/>
    </row>
    <row r="4" spans="1:13" s="10" customFormat="1" ht="16.5">
      <c r="A4" s="20" t="s">
        <v>45107</v>
      </c>
      <c r="B4" s="21"/>
      <c r="C4" s="22"/>
      <c r="D4" s="22"/>
      <c r="E4" s="23"/>
      <c r="F4" s="23"/>
      <c r="G4" s="23"/>
      <c r="H4" s="23"/>
      <c r="I4" s="23"/>
      <c r="J4" s="23"/>
      <c r="K4" s="22"/>
      <c r="L4" s="20"/>
      <c r="M4" s="24"/>
    </row>
    <row r="5" spans="1:13" s="10" customFormat="1" ht="16.5">
      <c r="A5" s="20" t="s">
        <v>45108</v>
      </c>
      <c r="B5" s="21"/>
      <c r="C5" s="22"/>
      <c r="D5" s="22"/>
      <c r="E5" s="23"/>
      <c r="F5" s="23"/>
      <c r="G5" s="23"/>
      <c r="H5" s="23"/>
      <c r="I5" s="23"/>
      <c r="J5" s="23"/>
      <c r="K5" s="22"/>
      <c r="L5" s="20"/>
      <c r="M5" s="24"/>
    </row>
    <row r="6" spans="1:13" s="10" customFormat="1" ht="16.5">
      <c r="A6" s="20" t="s">
        <v>45109</v>
      </c>
      <c r="B6" s="21"/>
      <c r="C6" s="22"/>
      <c r="D6" s="22"/>
      <c r="E6" s="23"/>
      <c r="F6" s="23"/>
      <c r="G6" s="23"/>
      <c r="H6" s="23"/>
      <c r="I6" s="23"/>
      <c r="J6" s="23"/>
      <c r="K6" s="22"/>
      <c r="L6" s="20"/>
      <c r="M6" s="24"/>
    </row>
    <row r="7" spans="1:13" s="10" customFormat="1" ht="16.5">
      <c r="A7" s="20" t="s">
        <v>45110</v>
      </c>
      <c r="B7" s="21"/>
      <c r="C7" s="22"/>
      <c r="D7" s="22"/>
      <c r="E7" s="23"/>
      <c r="F7" s="23"/>
      <c r="G7" s="23"/>
      <c r="H7" s="23"/>
      <c r="I7" s="23"/>
      <c r="J7" s="23"/>
      <c r="K7" s="22"/>
      <c r="L7" s="20"/>
      <c r="M7" s="24"/>
    </row>
    <row r="8" spans="1:13" s="10" customFormat="1" ht="16.5">
      <c r="A8" s="20" t="s">
        <v>45111</v>
      </c>
      <c r="B8" s="21"/>
      <c r="C8" s="22"/>
      <c r="D8" s="22"/>
      <c r="E8" s="23"/>
      <c r="F8" s="23"/>
      <c r="G8" s="23"/>
      <c r="H8" s="23"/>
      <c r="I8" s="23"/>
      <c r="J8" s="23"/>
      <c r="K8" s="22"/>
      <c r="L8" s="20"/>
      <c r="M8" s="24"/>
    </row>
    <row r="9" spans="1:13" s="10" customFormat="1" ht="16.5">
      <c r="A9" s="20" t="s">
        <v>45112</v>
      </c>
      <c r="B9" s="21"/>
      <c r="C9" s="22"/>
      <c r="D9" s="22"/>
      <c r="E9" s="23"/>
      <c r="F9" s="23"/>
      <c r="G9" s="23"/>
      <c r="H9" s="23"/>
      <c r="I9" s="23"/>
      <c r="J9" s="23"/>
      <c r="K9" s="22"/>
      <c r="L9" s="20"/>
      <c r="M9" s="24"/>
    </row>
    <row r="10" spans="1:13" s="10" customFormat="1" ht="16.5">
      <c r="A10" s="20" t="s">
        <v>45113</v>
      </c>
      <c r="B10" s="21"/>
      <c r="C10" s="22"/>
      <c r="D10" s="22"/>
      <c r="E10" s="23"/>
      <c r="F10" s="23"/>
      <c r="G10" s="23"/>
      <c r="H10" s="23"/>
      <c r="I10" s="23"/>
      <c r="J10" s="23"/>
      <c r="K10" s="22"/>
      <c r="L10" s="20"/>
      <c r="M10" s="24"/>
    </row>
    <row r="11" spans="1:13" s="10" customFormat="1" ht="16.5">
      <c r="A11" s="20" t="s">
        <v>45114</v>
      </c>
      <c r="B11" s="21"/>
      <c r="C11" s="22"/>
      <c r="D11" s="22"/>
      <c r="E11" s="23"/>
      <c r="F11" s="23"/>
      <c r="G11" s="23"/>
      <c r="H11" s="23"/>
      <c r="I11" s="23"/>
      <c r="J11" s="23"/>
      <c r="K11" s="22"/>
      <c r="L11" s="20"/>
      <c r="M11" s="24"/>
    </row>
    <row r="12" spans="1:13" s="10" customFormat="1" ht="16.5">
      <c r="A12" s="20" t="s">
        <v>45115</v>
      </c>
      <c r="B12" s="21"/>
      <c r="C12" s="22"/>
      <c r="D12" s="22"/>
      <c r="E12" s="23"/>
      <c r="F12" s="23"/>
      <c r="G12" s="23"/>
      <c r="H12" s="23"/>
      <c r="I12" s="23"/>
      <c r="J12" s="23"/>
      <c r="K12" s="22"/>
      <c r="L12" s="20"/>
      <c r="M12" s="24"/>
    </row>
    <row r="13" spans="1:13" s="10" customFormat="1" ht="16.5">
      <c r="A13" s="20" t="s">
        <v>45116</v>
      </c>
      <c r="B13" s="21"/>
      <c r="C13" s="22"/>
      <c r="D13" s="22"/>
      <c r="E13" s="23"/>
      <c r="F13" s="23"/>
      <c r="G13" s="23"/>
      <c r="H13" s="23"/>
      <c r="I13" s="23"/>
      <c r="J13" s="23"/>
      <c r="K13" s="22"/>
      <c r="L13" s="20"/>
      <c r="M13" s="24"/>
    </row>
    <row r="14" spans="1:13" s="10" customFormat="1" ht="16.5">
      <c r="A14" s="20" t="s">
        <v>45117</v>
      </c>
      <c r="B14" s="21"/>
      <c r="C14" s="22"/>
      <c r="D14" s="22"/>
      <c r="E14" s="23"/>
      <c r="F14" s="23"/>
      <c r="G14" s="23"/>
      <c r="H14" s="23"/>
      <c r="I14" s="23"/>
      <c r="J14" s="23"/>
      <c r="K14" s="22"/>
      <c r="L14" s="20"/>
      <c r="M14" s="24"/>
    </row>
    <row r="15" spans="1:13" s="10" customFormat="1" ht="16.5">
      <c r="A15" s="20" t="s">
        <v>45118</v>
      </c>
      <c r="B15" s="21"/>
      <c r="C15" s="22"/>
      <c r="D15" s="22"/>
      <c r="E15" s="23"/>
      <c r="F15" s="23"/>
      <c r="G15" s="23"/>
      <c r="H15" s="23"/>
      <c r="I15" s="23"/>
      <c r="J15" s="23"/>
      <c r="K15" s="22"/>
      <c r="L15" s="20"/>
      <c r="M15" s="24"/>
    </row>
    <row r="16" spans="1:13" s="10" customFormat="1" ht="16.5">
      <c r="A16" s="20" t="s">
        <v>45119</v>
      </c>
      <c r="B16" s="21"/>
      <c r="C16" s="22"/>
      <c r="D16" s="22"/>
      <c r="E16" s="23"/>
      <c r="F16" s="23"/>
      <c r="G16" s="23"/>
      <c r="H16" s="23"/>
      <c r="I16" s="23"/>
      <c r="J16" s="23"/>
      <c r="K16" s="22"/>
      <c r="L16" s="20"/>
      <c r="M16" s="24"/>
    </row>
    <row r="17" spans="1:255" s="10" customFormat="1" ht="16.5">
      <c r="A17" s="20" t="s">
        <v>45120</v>
      </c>
      <c r="B17" s="21"/>
      <c r="C17" s="22"/>
      <c r="D17" s="22"/>
      <c r="E17" s="23"/>
      <c r="F17" s="23"/>
      <c r="G17" s="23"/>
      <c r="H17" s="23"/>
      <c r="I17" s="23"/>
      <c r="J17" s="23"/>
      <c r="K17" s="22"/>
      <c r="L17" s="20"/>
      <c r="M17" s="24"/>
    </row>
    <row r="18" spans="1:255" s="10" customFormat="1" ht="16.5">
      <c r="A18" s="20" t="s">
        <v>45121</v>
      </c>
      <c r="B18" s="21"/>
      <c r="C18" s="22"/>
      <c r="D18" s="22"/>
      <c r="E18" s="23"/>
      <c r="F18" s="23"/>
      <c r="G18" s="23"/>
      <c r="H18" s="23"/>
      <c r="I18" s="23"/>
      <c r="J18" s="23"/>
      <c r="K18" s="22"/>
      <c r="L18" s="20"/>
      <c r="M18" s="24"/>
    </row>
    <row r="19" spans="1:255" s="10" customFormat="1" ht="16.5">
      <c r="A19" s="20" t="s">
        <v>45122</v>
      </c>
      <c r="B19" s="21"/>
      <c r="C19" s="22"/>
      <c r="D19" s="22"/>
      <c r="E19" s="23"/>
      <c r="F19" s="23"/>
      <c r="G19" s="23"/>
      <c r="H19" s="23"/>
      <c r="I19" s="23"/>
      <c r="J19" s="23"/>
      <c r="K19" s="22"/>
      <c r="L19" s="20"/>
      <c r="M19" s="24"/>
    </row>
    <row r="20" spans="1:255" s="10" customFormat="1" ht="16.5">
      <c r="A20" s="20" t="s">
        <v>45123</v>
      </c>
      <c r="B20" s="21"/>
      <c r="C20" s="22"/>
      <c r="D20" s="22"/>
      <c r="E20" s="23"/>
      <c r="F20" s="23"/>
      <c r="G20" s="23"/>
      <c r="H20" s="23"/>
      <c r="I20" s="23"/>
      <c r="J20" s="23"/>
      <c r="K20" s="22"/>
      <c r="L20" s="20"/>
      <c r="M20" s="24"/>
    </row>
    <row r="21" spans="1:255" s="10" customFormat="1" ht="16.5">
      <c r="A21" s="20" t="s">
        <v>45124</v>
      </c>
      <c r="B21" s="21"/>
      <c r="C21" s="22"/>
      <c r="D21" s="22"/>
      <c r="E21" s="23"/>
      <c r="F21" s="23"/>
      <c r="G21" s="23"/>
      <c r="H21" s="23"/>
      <c r="I21" s="23"/>
      <c r="J21" s="23"/>
      <c r="K21" s="22"/>
      <c r="L21" s="20"/>
      <c r="M21" s="24"/>
    </row>
    <row r="22" spans="1:255" s="10" customFormat="1" ht="16.5">
      <c r="A22" s="20" t="s">
        <v>45125</v>
      </c>
      <c r="B22" s="21"/>
      <c r="C22" s="22"/>
      <c r="D22" s="22"/>
      <c r="E22" s="23"/>
      <c r="F22" s="23"/>
      <c r="G22" s="23"/>
      <c r="H22" s="23"/>
      <c r="I22" s="23"/>
      <c r="J22" s="23"/>
      <c r="K22" s="22"/>
      <c r="L22" s="20"/>
      <c r="M22" s="24"/>
    </row>
    <row r="23" spans="1:255" s="10" customFormat="1" ht="16.5">
      <c r="A23" s="20" t="s">
        <v>45126</v>
      </c>
      <c r="B23" s="21"/>
      <c r="C23" s="22"/>
      <c r="D23" s="22"/>
      <c r="E23" s="23"/>
      <c r="F23" s="23"/>
      <c r="G23" s="23"/>
      <c r="H23" s="23"/>
      <c r="I23" s="23"/>
      <c r="J23" s="23"/>
      <c r="K23" s="22"/>
      <c r="L23" s="20"/>
      <c r="M23" s="24"/>
    </row>
    <row r="24" spans="1:255" s="10" customFormat="1" ht="16.5">
      <c r="A24" s="20" t="s">
        <v>45127</v>
      </c>
      <c r="B24" s="21"/>
      <c r="C24" s="22"/>
      <c r="D24" s="22"/>
      <c r="E24" s="23"/>
      <c r="F24" s="23"/>
      <c r="G24" s="23"/>
      <c r="H24" s="23"/>
      <c r="I24" s="23"/>
      <c r="J24" s="23"/>
      <c r="K24" s="22"/>
      <c r="L24" s="20"/>
      <c r="M24" s="24"/>
    </row>
    <row r="25" spans="1:255" s="10" customFormat="1" ht="16.5">
      <c r="A25" s="20" t="s">
        <v>45128</v>
      </c>
      <c r="B25" s="21"/>
      <c r="C25" s="22"/>
      <c r="D25" s="22"/>
      <c r="E25" s="23"/>
      <c r="F25" s="23"/>
      <c r="G25" s="23"/>
      <c r="H25" s="23"/>
      <c r="I25" s="23"/>
      <c r="J25" s="23"/>
      <c r="K25" s="22"/>
      <c r="L25" s="20"/>
      <c r="M25" s="24"/>
    </row>
    <row r="26" spans="1:255" s="10" customFormat="1" ht="16.5">
      <c r="A26" s="20" t="s">
        <v>45129</v>
      </c>
      <c r="B26" s="21"/>
      <c r="C26" s="22"/>
      <c r="D26" s="22"/>
      <c r="E26" s="23"/>
      <c r="F26" s="23"/>
      <c r="G26" s="23"/>
      <c r="H26" s="23"/>
      <c r="I26" s="23"/>
      <c r="J26" s="23"/>
      <c r="K26" s="22"/>
      <c r="L26" s="20"/>
      <c r="M26" s="24"/>
    </row>
    <row r="27" spans="1:255" s="10" customFormat="1" ht="16.5">
      <c r="A27" s="20" t="s">
        <v>45130</v>
      </c>
      <c r="B27" s="21"/>
      <c r="C27" s="22"/>
      <c r="D27" s="22"/>
      <c r="E27" s="23"/>
      <c r="F27" s="23"/>
      <c r="G27" s="23"/>
      <c r="H27" s="23"/>
      <c r="I27" s="23"/>
      <c r="J27" s="23"/>
      <c r="K27" s="22"/>
      <c r="L27" s="20"/>
      <c r="M27" s="24"/>
    </row>
    <row r="28" spans="1:255" s="10" customFormat="1" ht="16.5">
      <c r="A28" s="20" t="s">
        <v>45131</v>
      </c>
      <c r="B28" s="21"/>
      <c r="C28" s="22"/>
      <c r="D28" s="22"/>
      <c r="E28" s="23"/>
      <c r="F28" s="23"/>
      <c r="G28" s="23"/>
      <c r="H28" s="23"/>
      <c r="I28" s="23"/>
      <c r="J28" s="23"/>
      <c r="K28" s="22"/>
      <c r="L28" s="20"/>
      <c r="M28" s="24"/>
    </row>
    <row r="29" spans="1:255" s="10" customFormat="1" ht="16.5">
      <c r="A29" s="20" t="s">
        <v>45132</v>
      </c>
      <c r="B29" s="21"/>
      <c r="C29" s="22"/>
      <c r="D29" s="22"/>
      <c r="E29" s="23"/>
      <c r="F29" s="23"/>
      <c r="G29" s="23"/>
      <c r="H29" s="23"/>
      <c r="I29" s="23"/>
      <c r="J29" s="23"/>
      <c r="K29" s="22"/>
      <c r="L29" s="20"/>
      <c r="M29" s="24"/>
    </row>
    <row r="30" spans="1:255" s="10" customFormat="1" ht="16.5">
      <c r="A30" s="20" t="s">
        <v>45133</v>
      </c>
      <c r="B30" s="21"/>
      <c r="C30" s="22"/>
      <c r="D30" s="22"/>
      <c r="E30" s="23"/>
      <c r="F30" s="23"/>
      <c r="G30" s="23"/>
      <c r="H30" s="23"/>
      <c r="I30" s="23"/>
      <c r="J30" s="23"/>
      <c r="K30" s="22"/>
      <c r="L30" s="20"/>
      <c r="M30" s="24"/>
    </row>
    <row r="31" spans="1:255" s="10" customFormat="1" ht="16.5">
      <c r="A31" s="20" t="s">
        <v>45134</v>
      </c>
      <c r="B31" s="21" t="s">
        <v>45135</v>
      </c>
      <c r="C31" s="22">
        <v>5886000</v>
      </c>
      <c r="D31" s="22"/>
      <c r="E31" s="23"/>
      <c r="F31" s="23"/>
      <c r="G31" s="23"/>
      <c r="H31" s="23"/>
      <c r="I31" s="23"/>
      <c r="J31" s="23"/>
      <c r="K31" s="22"/>
      <c r="L31" s="20"/>
      <c r="M31" s="24"/>
    </row>
    <row r="32" spans="1:255" s="11" customFormat="1" ht="16.5">
      <c r="A32" s="20" t="s">
        <v>45136</v>
      </c>
      <c r="B32" s="21"/>
      <c r="C32" s="22"/>
      <c r="D32" s="22"/>
      <c r="F32" s="23"/>
      <c r="G32" s="23"/>
      <c r="H32" s="23"/>
      <c r="I32" s="23"/>
      <c r="J32" s="23"/>
      <c r="L32" s="23"/>
      <c r="M32" s="22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</row>
    <row r="33" spans="1:255" s="11" customFormat="1" ht="16.5">
      <c r="A33" s="20" t="s">
        <v>45137</v>
      </c>
      <c r="B33" s="21"/>
      <c r="C33" s="22"/>
      <c r="D33" s="22"/>
      <c r="E33" s="23"/>
      <c r="F33" s="23"/>
      <c r="G33" s="23"/>
      <c r="H33" s="23"/>
      <c r="I33" s="23"/>
      <c r="J33" s="23"/>
      <c r="K33" s="22"/>
      <c r="L33" s="20"/>
      <c r="M33" s="24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</row>
    <row r="34" spans="1:255" s="11" customFormat="1" ht="16.5">
      <c r="A34" s="20" t="s">
        <v>45138</v>
      </c>
      <c r="B34" s="21"/>
      <c r="C34" s="22"/>
      <c r="D34" s="22"/>
      <c r="E34" s="23"/>
      <c r="F34" s="23"/>
      <c r="G34" s="23"/>
      <c r="H34" s="23"/>
      <c r="I34" s="23"/>
      <c r="J34" s="23"/>
      <c r="K34" s="22"/>
      <c r="L34" s="23"/>
      <c r="M34" s="24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</row>
    <row r="35" spans="1:255" s="11" customFormat="1" ht="16.5">
      <c r="A35" s="20" t="s">
        <v>45139</v>
      </c>
      <c r="B35" s="21"/>
      <c r="C35" s="23"/>
      <c r="D35" s="23"/>
      <c r="E35" s="23"/>
      <c r="F35" s="23"/>
      <c r="G35" s="23"/>
      <c r="H35" s="23"/>
      <c r="I35" s="23"/>
      <c r="J35" s="23"/>
      <c r="K35" s="22"/>
      <c r="L35" s="23"/>
      <c r="M35" s="24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</row>
    <row r="36" spans="1:255" s="11" customFormat="1" ht="16.5">
      <c r="A36" s="20" t="s">
        <v>45140</v>
      </c>
      <c r="B36" s="21" t="s">
        <v>45141</v>
      </c>
      <c r="C36" s="23"/>
      <c r="D36" s="23"/>
      <c r="E36" s="23">
        <v>744500</v>
      </c>
      <c r="F36" s="23"/>
      <c r="G36" s="23"/>
      <c r="H36" s="23"/>
      <c r="I36" s="23"/>
      <c r="J36" s="23"/>
      <c r="K36" s="22">
        <f t="shared" ref="K36:K45" si="0">C36+D36+E36+F36+G36+H36+I36</f>
        <v>744500</v>
      </c>
      <c r="L36" s="23"/>
      <c r="M36" s="24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</row>
    <row r="37" spans="1:255" s="11" customFormat="1" ht="16.5">
      <c r="A37" s="20" t="s">
        <v>45142</v>
      </c>
      <c r="B37" s="21" t="s">
        <v>45143</v>
      </c>
      <c r="C37" s="23">
        <v>318000</v>
      </c>
      <c r="D37" s="23"/>
      <c r="E37" s="23"/>
      <c r="F37" s="23"/>
      <c r="G37" s="23"/>
      <c r="H37" s="23"/>
      <c r="I37" s="23"/>
      <c r="J37" s="23"/>
      <c r="K37" s="22">
        <f t="shared" si="0"/>
        <v>318000</v>
      </c>
      <c r="L37" s="23"/>
      <c r="M37" s="24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</row>
    <row r="38" spans="1:255" ht="16.5">
      <c r="A38" s="20" t="s">
        <v>45144</v>
      </c>
      <c r="B38" s="21" t="s">
        <v>45145</v>
      </c>
      <c r="C38" s="23"/>
      <c r="D38" s="23">
        <v>2500000</v>
      </c>
      <c r="E38" s="23"/>
      <c r="F38" s="23"/>
      <c r="G38" s="23"/>
      <c r="H38" s="23"/>
      <c r="I38" s="23">
        <v>1520000</v>
      </c>
      <c r="J38" s="23"/>
      <c r="K38" s="22">
        <f t="shared" si="0"/>
        <v>4020000</v>
      </c>
      <c r="L38" s="23"/>
      <c r="M38" s="24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</row>
    <row r="39" spans="1:255" ht="16.5">
      <c r="A39" s="20" t="s">
        <v>45146</v>
      </c>
      <c r="B39" s="21"/>
      <c r="C39" s="23"/>
      <c r="D39" s="23"/>
      <c r="E39" s="23"/>
      <c r="F39" s="23"/>
      <c r="G39" s="23"/>
      <c r="H39" s="23"/>
      <c r="I39" s="23"/>
      <c r="J39" s="23"/>
      <c r="K39" s="22">
        <f t="shared" si="0"/>
        <v>0</v>
      </c>
      <c r="L39" s="23"/>
      <c r="M39" s="24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</row>
    <row r="40" spans="1:255" ht="16.5">
      <c r="A40" s="20" t="s">
        <v>45147</v>
      </c>
      <c r="B40" s="21"/>
      <c r="C40" s="23"/>
      <c r="D40" s="23"/>
      <c r="E40" s="23"/>
      <c r="F40" s="23"/>
      <c r="G40" s="23"/>
      <c r="H40" s="23"/>
      <c r="I40" s="23"/>
      <c r="J40" s="23"/>
      <c r="K40" s="22">
        <f t="shared" si="0"/>
        <v>0</v>
      </c>
      <c r="L40" s="23"/>
      <c r="M40" s="24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</row>
    <row r="41" spans="1:255" ht="16.5">
      <c r="A41" s="20" t="s">
        <v>45148</v>
      </c>
      <c r="B41" s="21"/>
      <c r="C41" s="23"/>
      <c r="D41" s="23"/>
      <c r="E41" s="23"/>
      <c r="F41" s="23"/>
      <c r="G41" s="23"/>
      <c r="H41" s="23"/>
      <c r="I41" s="23"/>
      <c r="J41" s="23"/>
      <c r="K41" s="22">
        <f t="shared" si="0"/>
        <v>0</v>
      </c>
      <c r="L41" s="23"/>
      <c r="M41" s="24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</row>
    <row r="42" spans="1:255" ht="16.5">
      <c r="A42" s="20" t="s">
        <v>45149</v>
      </c>
      <c r="B42" s="21"/>
      <c r="C42" s="23"/>
      <c r="D42" s="23"/>
      <c r="E42" s="23"/>
      <c r="F42" s="23"/>
      <c r="G42" s="23"/>
      <c r="H42" s="23"/>
      <c r="I42" s="23"/>
      <c r="J42" s="23"/>
      <c r="K42" s="22">
        <f t="shared" si="0"/>
        <v>0</v>
      </c>
      <c r="L42" s="23"/>
      <c r="M42" s="24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</row>
    <row r="43" spans="1:255" ht="16.5">
      <c r="A43" s="20" t="s">
        <v>45150</v>
      </c>
      <c r="B43" s="21"/>
      <c r="C43" s="23"/>
      <c r="D43" s="23"/>
      <c r="E43" s="23"/>
      <c r="F43" s="23"/>
      <c r="G43" s="23"/>
      <c r="H43" s="23"/>
      <c r="I43" s="23"/>
      <c r="J43" s="23"/>
      <c r="K43" s="22">
        <f t="shared" si="0"/>
        <v>0</v>
      </c>
      <c r="L43" s="23"/>
      <c r="M43" s="24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</row>
    <row r="44" spans="1:255" ht="16.5">
      <c r="A44" s="20" t="s">
        <v>45151</v>
      </c>
      <c r="B44" s="21"/>
      <c r="C44" s="23"/>
      <c r="D44" s="23"/>
      <c r="E44" s="23"/>
      <c r="F44" s="23"/>
      <c r="G44" s="23"/>
      <c r="H44" s="23"/>
      <c r="I44" s="23"/>
      <c r="J44" s="23"/>
      <c r="K44" s="22">
        <f t="shared" si="0"/>
        <v>0</v>
      </c>
      <c r="L44" s="23"/>
      <c r="M44" s="24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</row>
    <row r="45" spans="1:255" ht="16.5">
      <c r="A45" s="20" t="s">
        <v>45152</v>
      </c>
      <c r="B45" s="21"/>
      <c r="C45" s="23"/>
      <c r="D45" s="23"/>
      <c r="E45" s="23"/>
      <c r="F45" s="23"/>
      <c r="G45" s="23"/>
      <c r="H45" s="23"/>
      <c r="I45" s="23"/>
      <c r="J45" s="23"/>
      <c r="K45" s="22">
        <f t="shared" si="0"/>
        <v>0</v>
      </c>
      <c r="L45" s="23"/>
      <c r="M45" s="24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</row>
    <row r="46" spans="1:255" ht="16.5">
      <c r="A46" s="20"/>
      <c r="B46" s="21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4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</row>
    <row r="47" spans="1:255" ht="16.5">
      <c r="A47" s="20" t="s">
        <v>45105</v>
      </c>
      <c r="B47" s="21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4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</row>
    <row r="48" spans="1:255" s="12" customFormat="1" ht="16.5">
      <c r="A48" s="25" t="s">
        <v>45153</v>
      </c>
      <c r="B48" s="26"/>
      <c r="C48" s="27">
        <f>C37</f>
        <v>318000</v>
      </c>
      <c r="D48" s="27">
        <f>D37</f>
        <v>0</v>
      </c>
      <c r="E48" s="27">
        <f>E37</f>
        <v>0</v>
      </c>
      <c r="F48" s="27">
        <f>F37</f>
        <v>0</v>
      </c>
      <c r="G48" s="27"/>
      <c r="H48" s="27"/>
      <c r="I48" s="27"/>
      <c r="J48" s="27"/>
      <c r="K48" s="27">
        <f>K37</f>
        <v>318000</v>
      </c>
      <c r="L48" s="27"/>
      <c r="M48" s="28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</row>
    <row r="49" spans="1:255" ht="33">
      <c r="A49" s="584" t="s">
        <v>45154</v>
      </c>
      <c r="B49" s="21" t="s">
        <v>45155</v>
      </c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4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</row>
    <row r="50" spans="1:255" ht="16.5">
      <c r="A50" s="585"/>
      <c r="B50" s="587" t="s">
        <v>45156</v>
      </c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4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</row>
    <row r="51" spans="1:255" ht="16.5">
      <c r="A51" s="585"/>
      <c r="B51" s="588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4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</row>
    <row r="52" spans="1:255" ht="16.5">
      <c r="A52" s="585"/>
      <c r="B52" s="588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4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</row>
    <row r="53" spans="1:255" ht="16.5">
      <c r="A53" s="585"/>
      <c r="B53" s="588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4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</row>
    <row r="54" spans="1:255" ht="16.5">
      <c r="A54" s="585"/>
      <c r="B54" s="588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4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</row>
    <row r="55" spans="1:255" ht="16.5">
      <c r="A55" s="585"/>
      <c r="B55" s="588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4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</row>
    <row r="56" spans="1:255" ht="16.5">
      <c r="A56" s="585"/>
      <c r="B56" s="588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4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</row>
    <row r="57" spans="1:255" ht="16.5">
      <c r="A57" s="586"/>
      <c r="B57" s="589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4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</row>
    <row r="58" spans="1:255" ht="16.5">
      <c r="A58" s="20" t="s">
        <v>45157</v>
      </c>
      <c r="B58" s="21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4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</row>
    <row r="59" spans="1:255" ht="16.5">
      <c r="A59" s="11" t="s">
        <v>45102</v>
      </c>
      <c r="B59" s="21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4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</row>
    <row r="60" spans="1:255" ht="16.5">
      <c r="A60" s="11"/>
      <c r="B60" s="21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4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</row>
    <row r="61" spans="1:255" ht="16.5">
      <c r="A61" s="11"/>
      <c r="B61" s="21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4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</row>
    <row r="62" spans="1:255" ht="16.5">
      <c r="A62" s="11"/>
      <c r="B62" s="21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4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</row>
    <row r="63" spans="1:255" ht="16.5">
      <c r="A63" s="11"/>
      <c r="B63" s="21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4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</row>
    <row r="64" spans="1:255" ht="16.5">
      <c r="A64" s="11"/>
      <c r="B64" s="21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4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</row>
    <row r="65" spans="1:255" ht="16.5">
      <c r="A65" s="11"/>
      <c r="B65" s="21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4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</row>
    <row r="66" spans="1:255" ht="16.5">
      <c r="A66" s="11"/>
      <c r="B66" s="21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4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</row>
    <row r="67" spans="1:255" ht="16.5">
      <c r="A67" s="11"/>
      <c r="B67" s="21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4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</row>
    <row r="68" spans="1:255" ht="16.5">
      <c r="A68" s="11"/>
      <c r="B68" s="21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4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</row>
    <row r="69" spans="1:255" ht="16.5">
      <c r="A69" s="11"/>
      <c r="B69" s="21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4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</row>
    <row r="70" spans="1:255" ht="16.5">
      <c r="A70" s="11"/>
      <c r="B70" s="21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4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</row>
    <row r="71" spans="1:255" ht="16.5">
      <c r="A71" s="11"/>
      <c r="B71" s="21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4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</row>
    <row r="72" spans="1:255" ht="16.5">
      <c r="A72" s="11"/>
      <c r="B72" s="21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4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</row>
    <row r="73" spans="1:255" ht="16.5">
      <c r="A73" s="11"/>
      <c r="B73" s="21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4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</row>
    <row r="74" spans="1:255" ht="16.5">
      <c r="A74" s="11"/>
      <c r="B74" s="21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4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</row>
    <row r="75" spans="1:255" ht="16.5">
      <c r="A75" s="11"/>
      <c r="B75" s="21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4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</row>
    <row r="76" spans="1:255" ht="16.5">
      <c r="A76" s="11"/>
      <c r="B76" s="21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4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</row>
    <row r="77" spans="1:255" ht="16.5">
      <c r="A77" s="11"/>
      <c r="B77" s="21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4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</row>
    <row r="78" spans="1:255" ht="16.5">
      <c r="A78" s="11"/>
      <c r="B78" s="21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4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</row>
    <row r="79" spans="1:255" ht="16.5">
      <c r="A79" s="11"/>
      <c r="B79" s="21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4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</row>
    <row r="80" spans="1:255" ht="16.5">
      <c r="A80" s="11"/>
      <c r="B80" s="21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4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</row>
    <row r="81" spans="1:255" ht="16.5">
      <c r="A81" s="11"/>
      <c r="B81" s="21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4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</row>
    <row r="82" spans="1:255" ht="16.5">
      <c r="A82" s="11"/>
      <c r="B82" s="21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4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</row>
    <row r="83" spans="1:255" ht="16.5">
      <c r="A83" s="11"/>
      <c r="B83" s="21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4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</row>
    <row r="84" spans="1:255" ht="16.5">
      <c r="A84" s="11"/>
      <c r="B84" s="21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4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</row>
    <row r="85" spans="1:255" ht="16.5">
      <c r="A85" s="11"/>
      <c r="B85" s="21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4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</row>
    <row r="86" spans="1:255" ht="16.5">
      <c r="A86" s="11"/>
      <c r="B86" s="21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4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</row>
    <row r="87" spans="1:255" ht="16.5">
      <c r="A87" s="11"/>
      <c r="B87" s="21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4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</row>
    <row r="88" spans="1:255">
      <c r="A88" s="11"/>
      <c r="B88" s="30"/>
    </row>
    <row r="89" spans="1:255">
      <c r="A89" s="11"/>
    </row>
    <row r="90" spans="1:255">
      <c r="A90" s="11"/>
    </row>
    <row r="92" spans="1:255">
      <c r="E92" s="31"/>
      <c r="F92" s="31"/>
      <c r="G92" s="31"/>
      <c r="H92" s="31"/>
      <c r="I92" s="31"/>
      <c r="J92" s="31"/>
    </row>
  </sheetData>
  <mergeCells count="2">
    <mergeCell ref="A49:A57"/>
    <mergeCell ref="B50:B57"/>
  </mergeCells>
  <pageMargins left="0.75" right="0.75" top="1" bottom="1" header="0.5" footer="0.5"/>
  <pageSetup paperSize="9" orientation="portrait" horizontalDpi="0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"/>
  <sheetViews>
    <sheetView zoomScaleSheetLayoutView="100" workbookViewId="0">
      <selection activeCell="B5118" sqref="B5118"/>
    </sheetView>
  </sheetViews>
  <sheetFormatPr defaultColWidth="8.7109375" defaultRowHeight="12.75"/>
  <cols>
    <col min="1" max="1" width="90.5703125" customWidth="1"/>
  </cols>
  <sheetData>
    <row r="1" spans="1:1" ht="99.95" customHeight="1">
      <c r="A1" s="8" t="s">
        <v>45158</v>
      </c>
    </row>
    <row r="2" spans="1:1" ht="99.95" customHeight="1">
      <c r="A2" s="8" t="s">
        <v>45159</v>
      </c>
    </row>
    <row r="3" spans="1:1" ht="99.95" customHeight="1">
      <c r="A3" s="8" t="s">
        <v>45160</v>
      </c>
    </row>
    <row r="4" spans="1:1" ht="99.95" customHeight="1">
      <c r="A4" s="8" t="s">
        <v>45161</v>
      </c>
    </row>
    <row r="5" spans="1:1" ht="99.95" customHeight="1">
      <c r="A5" s="8" t="s">
        <v>45162</v>
      </c>
    </row>
    <row r="6" spans="1:1" ht="99.95" customHeight="1">
      <c r="A6" s="8" t="s">
        <v>45163</v>
      </c>
    </row>
    <row r="7" spans="1:1" ht="39">
      <c r="A7" s="8"/>
    </row>
    <row r="8" spans="1:1" ht="39">
      <c r="A8" s="8"/>
    </row>
    <row r="9" spans="1:1" ht="39">
      <c r="A9" s="8"/>
    </row>
    <row r="10" spans="1:1" ht="39">
      <c r="A10" s="8"/>
    </row>
    <row r="11" spans="1:1" ht="39">
      <c r="A11" s="8"/>
    </row>
    <row r="12" spans="1:1" ht="39">
      <c r="A12" s="8"/>
    </row>
  </sheetData>
  <pageMargins left="0.75" right="0.75" top="1" bottom="1" header="0.5" footer="0.5"/>
  <pageSetup paperSize="9" orientation="portrait" horizontalDpi="0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"/>
  <sheetViews>
    <sheetView zoomScaleSheetLayoutView="100" workbookViewId="0">
      <selection activeCell="B5118" sqref="B5118"/>
    </sheetView>
  </sheetViews>
  <sheetFormatPr defaultColWidth="8.7109375" defaultRowHeight="12.75"/>
  <cols>
    <col min="1" max="1" width="9.85546875" customWidth="1"/>
    <col min="2" max="2" width="15.7109375" customWidth="1"/>
    <col min="3" max="3" width="18" customWidth="1"/>
    <col min="7" max="7" width="26.28515625" customWidth="1"/>
  </cols>
  <sheetData>
    <row r="1" spans="1:7">
      <c r="A1" s="1" t="s">
        <v>45164</v>
      </c>
      <c r="B1" s="1" t="s">
        <v>45165</v>
      </c>
      <c r="C1" s="1" t="s">
        <v>45166</v>
      </c>
      <c r="D1" s="1" t="s">
        <v>45028</v>
      </c>
      <c r="E1" s="1" t="s">
        <v>45167</v>
      </c>
      <c r="F1" s="590" t="s">
        <v>45168</v>
      </c>
      <c r="G1" s="591"/>
    </row>
    <row r="2" spans="1:7" ht="33.950000000000003" customHeight="1">
      <c r="A2" s="1">
        <v>1</v>
      </c>
      <c r="B2" s="1" t="s">
        <v>45169</v>
      </c>
      <c r="C2" s="2" t="s">
        <v>45170</v>
      </c>
      <c r="D2" s="2" t="s">
        <v>45171</v>
      </c>
      <c r="E2" s="1">
        <v>5</v>
      </c>
      <c r="F2" s="592" t="s">
        <v>45172</v>
      </c>
      <c r="G2" s="593"/>
    </row>
    <row r="3" spans="1:7" ht="33.950000000000003" customHeight="1">
      <c r="A3" s="1">
        <v>2</v>
      </c>
      <c r="B3" s="1" t="s">
        <v>45173</v>
      </c>
      <c r="C3" s="3" t="s">
        <v>45174</v>
      </c>
      <c r="D3" s="4" t="s">
        <v>45171</v>
      </c>
      <c r="E3" s="1">
        <v>5</v>
      </c>
      <c r="F3" s="592"/>
      <c r="G3" s="593"/>
    </row>
    <row r="4" spans="1:7" ht="33.950000000000003" customHeight="1">
      <c r="A4" s="5">
        <v>3</v>
      </c>
      <c r="B4" s="5" t="s">
        <v>45175</v>
      </c>
      <c r="C4" s="6" t="s">
        <v>45176</v>
      </c>
      <c r="D4" s="7" t="s">
        <v>45171</v>
      </c>
      <c r="E4" s="1">
        <v>5</v>
      </c>
      <c r="F4" s="594"/>
      <c r="G4" s="595"/>
    </row>
  </sheetData>
  <mergeCells count="2">
    <mergeCell ref="F1:G1"/>
    <mergeCell ref="F2:G4"/>
  </mergeCells>
  <pageMargins left="0.75" right="0.75" top="1" bottom="1" header="0.5" footer="0.5"/>
  <pageSetup paperSize="9" orientation="portrait" horizontalDpi="0" verticalDpi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SheetLayoutView="100" workbookViewId="0">
      <selection activeCell="B5118" sqref="B5118"/>
    </sheetView>
  </sheetViews>
  <sheetFormatPr defaultColWidth="8.7109375" defaultRowHeight="12.75"/>
  <sheetData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4620"/>
  <sheetViews>
    <sheetView tabSelected="1" zoomScale="85" zoomScaleSheetLayoutView="100" workbookViewId="0">
      <pane ySplit="1" topLeftCell="A4594" activePane="bottomLeft" state="frozen"/>
      <selection pane="bottomLeft" activeCell="A4620" sqref="A4620:IV4620"/>
    </sheetView>
  </sheetViews>
  <sheetFormatPr defaultColWidth="8.7109375" defaultRowHeight="12.75"/>
  <cols>
    <col min="1" max="1" width="12.28515625" customWidth="1"/>
    <col min="2" max="2" width="12.7109375" hidden="1" customWidth="1"/>
    <col min="3" max="3" width="32" hidden="1" customWidth="1"/>
    <col min="4" max="4" width="117" customWidth="1"/>
    <col min="5" max="5" width="19.140625" customWidth="1"/>
    <col min="6" max="6" width="13.5703125" customWidth="1"/>
    <col min="7" max="7" width="12.42578125" customWidth="1"/>
    <col min="8" max="8" width="16.85546875" customWidth="1"/>
    <col min="9" max="9" width="9.5703125" customWidth="1"/>
  </cols>
  <sheetData>
    <row r="1" spans="1:9" s="323" customFormat="1">
      <c r="A1" s="332" t="s">
        <v>380</v>
      </c>
      <c r="B1" s="332" t="s">
        <v>381</v>
      </c>
      <c r="C1" s="332" t="s">
        <v>382</v>
      </c>
      <c r="D1" s="332" t="s">
        <v>383</v>
      </c>
      <c r="E1" s="332" t="s">
        <v>384</v>
      </c>
      <c r="F1" s="333" t="s">
        <v>385</v>
      </c>
      <c r="G1" s="334" t="s">
        <v>386</v>
      </c>
      <c r="H1" s="335" t="s">
        <v>387</v>
      </c>
      <c r="I1" s="257"/>
    </row>
    <row r="2" spans="1:9" s="213" customFormat="1">
      <c r="A2" s="234" t="s">
        <v>388</v>
      </c>
      <c r="B2" s="234" t="s">
        <v>388</v>
      </c>
      <c r="C2" s="234" t="s">
        <v>389</v>
      </c>
      <c r="D2" s="234" t="s">
        <v>390</v>
      </c>
      <c r="E2" s="234" t="s">
        <v>391</v>
      </c>
      <c r="F2" s="234" t="s">
        <v>392</v>
      </c>
      <c r="G2" s="234"/>
      <c r="H2" s="234" t="s">
        <v>393</v>
      </c>
    </row>
    <row r="3" spans="1:9" s="215" customFormat="1" ht="12.95" customHeight="1">
      <c r="A3" s="241" t="s">
        <v>388</v>
      </c>
      <c r="B3" s="241" t="s">
        <v>388</v>
      </c>
      <c r="C3" s="241" t="s">
        <v>389</v>
      </c>
      <c r="D3" s="241" t="s">
        <v>394</v>
      </c>
      <c r="E3" s="241" t="s">
        <v>395</v>
      </c>
      <c r="F3" s="241" t="s">
        <v>396</v>
      </c>
      <c r="G3" s="241"/>
      <c r="H3" s="241" t="s">
        <v>397</v>
      </c>
    </row>
    <row r="4" spans="1:9" s="213" customFormat="1">
      <c r="A4" s="234" t="s">
        <v>388</v>
      </c>
      <c r="B4" s="234" t="s">
        <v>388</v>
      </c>
      <c r="C4" s="234" t="s">
        <v>389</v>
      </c>
      <c r="D4" s="234" t="s">
        <v>398</v>
      </c>
      <c r="E4" s="234" t="s">
        <v>399</v>
      </c>
      <c r="F4" s="234" t="s">
        <v>400</v>
      </c>
      <c r="G4" s="234"/>
      <c r="H4" s="234" t="s">
        <v>401</v>
      </c>
    </row>
    <row r="5" spans="1:9" s="213" customFormat="1">
      <c r="A5" s="234" t="s">
        <v>388</v>
      </c>
      <c r="B5" s="234" t="s">
        <v>388</v>
      </c>
      <c r="C5" s="234" t="s">
        <v>389</v>
      </c>
      <c r="D5" s="234" t="s">
        <v>402</v>
      </c>
      <c r="E5" s="234" t="s">
        <v>403</v>
      </c>
      <c r="F5" s="234" t="s">
        <v>404</v>
      </c>
      <c r="G5" s="234"/>
      <c r="H5" s="234" t="s">
        <v>405</v>
      </c>
    </row>
    <row r="6" spans="1:9" s="195" customFormat="1">
      <c r="A6" s="203" t="s">
        <v>388</v>
      </c>
      <c r="B6" s="203" t="s">
        <v>388</v>
      </c>
      <c r="C6" s="203" t="s">
        <v>389</v>
      </c>
      <c r="D6" s="203" t="s">
        <v>406</v>
      </c>
      <c r="E6" s="203" t="s">
        <v>407</v>
      </c>
      <c r="F6" s="203" t="s">
        <v>408</v>
      </c>
      <c r="G6" s="203"/>
      <c r="H6" s="203" t="s">
        <v>409</v>
      </c>
    </row>
    <row r="7" spans="1:9" s="208" customFormat="1">
      <c r="A7" s="225" t="s">
        <v>388</v>
      </c>
      <c r="B7" s="225" t="s">
        <v>388</v>
      </c>
      <c r="C7" s="225" t="s">
        <v>389</v>
      </c>
      <c r="D7" s="225" t="s">
        <v>410</v>
      </c>
      <c r="E7" s="225" t="s">
        <v>411</v>
      </c>
      <c r="F7" s="225" t="s">
        <v>412</v>
      </c>
      <c r="G7" s="225"/>
      <c r="H7" s="225" t="s">
        <v>413</v>
      </c>
      <c r="I7" s="226"/>
    </row>
    <row r="8" spans="1:9" s="213" customFormat="1">
      <c r="A8" s="234" t="s">
        <v>388</v>
      </c>
      <c r="B8" s="234" t="s">
        <v>388</v>
      </c>
      <c r="C8" s="234" t="s">
        <v>389</v>
      </c>
      <c r="D8" s="234" t="s">
        <v>414</v>
      </c>
      <c r="E8" s="234" t="s">
        <v>415</v>
      </c>
      <c r="F8" s="234" t="s">
        <v>392</v>
      </c>
      <c r="G8" s="234"/>
      <c r="H8" s="234" t="s">
        <v>416</v>
      </c>
    </row>
    <row r="9" spans="1:9" s="215" customFormat="1">
      <c r="A9" s="241" t="s">
        <v>388</v>
      </c>
      <c r="B9" s="241" t="s">
        <v>388</v>
      </c>
      <c r="C9" s="241" t="s">
        <v>389</v>
      </c>
      <c r="D9" s="241" t="s">
        <v>417</v>
      </c>
      <c r="E9" s="241" t="s">
        <v>418</v>
      </c>
      <c r="F9" s="241" t="s">
        <v>419</v>
      </c>
      <c r="G9" s="241"/>
      <c r="H9" s="241" t="s">
        <v>420</v>
      </c>
      <c r="I9" s="242"/>
    </row>
    <row r="10" spans="1:9" s="215" customFormat="1">
      <c r="A10" s="241" t="s">
        <v>388</v>
      </c>
      <c r="B10" s="241" t="s">
        <v>388</v>
      </c>
      <c r="C10" s="241" t="s">
        <v>389</v>
      </c>
      <c r="D10" s="241" t="s">
        <v>421</v>
      </c>
      <c r="E10" s="241" t="s">
        <v>422</v>
      </c>
      <c r="F10" s="241" t="s">
        <v>423</v>
      </c>
      <c r="G10" s="241"/>
      <c r="H10" s="241" t="s">
        <v>424</v>
      </c>
    </row>
    <row r="11" spans="1:9" s="215" customFormat="1">
      <c r="A11" s="241" t="s">
        <v>388</v>
      </c>
      <c r="B11" s="241" t="s">
        <v>388</v>
      </c>
      <c r="C11" s="241" t="s">
        <v>389</v>
      </c>
      <c r="D11" s="241" t="s">
        <v>425</v>
      </c>
      <c r="E11" s="241" t="s">
        <v>426</v>
      </c>
      <c r="F11" s="241" t="s">
        <v>427</v>
      </c>
      <c r="G11" s="241"/>
      <c r="H11" s="241" t="s">
        <v>428</v>
      </c>
      <c r="I11" s="242"/>
    </row>
    <row r="12" spans="1:9" s="213" customFormat="1">
      <c r="A12" s="234" t="s">
        <v>388</v>
      </c>
      <c r="B12" s="234" t="s">
        <v>388</v>
      </c>
      <c r="C12" s="234" t="s">
        <v>389</v>
      </c>
      <c r="D12" s="234" t="s">
        <v>429</v>
      </c>
      <c r="E12" s="234" t="s">
        <v>430</v>
      </c>
      <c r="F12" s="234" t="s">
        <v>404</v>
      </c>
      <c r="G12" s="234"/>
      <c r="H12" s="234" t="s">
        <v>431</v>
      </c>
    </row>
    <row r="13" spans="1:9" s="215" customFormat="1">
      <c r="A13" s="241" t="s">
        <v>388</v>
      </c>
      <c r="B13" s="241" t="s">
        <v>388</v>
      </c>
      <c r="C13" s="241"/>
      <c r="D13" s="241" t="s">
        <v>432</v>
      </c>
      <c r="E13" s="241" t="s">
        <v>433</v>
      </c>
      <c r="F13" s="241" t="s">
        <v>434</v>
      </c>
      <c r="G13" s="241"/>
      <c r="H13" s="241" t="s">
        <v>435</v>
      </c>
    </row>
    <row r="14" spans="1:9" s="215" customFormat="1">
      <c r="A14" s="241" t="s">
        <v>388</v>
      </c>
      <c r="B14" s="241" t="s">
        <v>388</v>
      </c>
      <c r="C14" s="241"/>
      <c r="D14" s="241" t="s">
        <v>436</v>
      </c>
      <c r="E14" s="241" t="s">
        <v>437</v>
      </c>
      <c r="F14" s="241" t="s">
        <v>434</v>
      </c>
      <c r="G14" s="241"/>
      <c r="H14" s="241" t="s">
        <v>438</v>
      </c>
    </row>
    <row r="15" spans="1:9" s="215" customFormat="1">
      <c r="A15" s="241" t="s">
        <v>388</v>
      </c>
      <c r="B15" s="241" t="s">
        <v>388</v>
      </c>
      <c r="C15" s="241"/>
      <c r="D15" s="241" t="s">
        <v>439</v>
      </c>
      <c r="E15" s="241" t="s">
        <v>440</v>
      </c>
      <c r="F15" s="241" t="s">
        <v>434</v>
      </c>
      <c r="G15" s="241"/>
      <c r="H15" s="241" t="s">
        <v>441</v>
      </c>
    </row>
    <row r="16" spans="1:9" s="215" customFormat="1">
      <c r="A16" s="241" t="s">
        <v>388</v>
      </c>
      <c r="B16" s="241" t="s">
        <v>388</v>
      </c>
      <c r="C16" s="241"/>
      <c r="D16" s="241" t="s">
        <v>442</v>
      </c>
      <c r="E16" s="241" t="s">
        <v>443</v>
      </c>
      <c r="F16" s="241" t="s">
        <v>444</v>
      </c>
      <c r="G16" s="241"/>
      <c r="H16" s="241" t="s">
        <v>445</v>
      </c>
    </row>
    <row r="17" spans="1:9" s="209" customFormat="1">
      <c r="A17" s="228" t="s">
        <v>388</v>
      </c>
      <c r="B17" s="228" t="s">
        <v>388</v>
      </c>
      <c r="C17" s="228"/>
      <c r="D17" s="228" t="s">
        <v>446</v>
      </c>
      <c r="E17" s="228" t="s">
        <v>447</v>
      </c>
      <c r="F17" s="228"/>
      <c r="G17" s="228" t="s">
        <v>448</v>
      </c>
      <c r="H17" s="228" t="s">
        <v>449</v>
      </c>
    </row>
    <row r="18" spans="1:9" s="215" customFormat="1">
      <c r="A18" s="241" t="s">
        <v>388</v>
      </c>
      <c r="B18" s="241" t="s">
        <v>388</v>
      </c>
      <c r="C18" s="241" t="s">
        <v>389</v>
      </c>
      <c r="D18" s="241" t="s">
        <v>450</v>
      </c>
      <c r="E18" s="241" t="s">
        <v>451</v>
      </c>
      <c r="F18" s="241" t="s">
        <v>452</v>
      </c>
      <c r="G18" s="241"/>
      <c r="H18" s="241" t="s">
        <v>453</v>
      </c>
    </row>
    <row r="19" spans="1:9" s="195" customFormat="1">
      <c r="A19" s="203" t="s">
        <v>388</v>
      </c>
      <c r="B19" s="203" t="s">
        <v>388</v>
      </c>
      <c r="C19" s="203" t="s">
        <v>389</v>
      </c>
      <c r="D19" s="203" t="s">
        <v>454</v>
      </c>
      <c r="E19" s="203" t="s">
        <v>455</v>
      </c>
      <c r="F19" s="203" t="s">
        <v>456</v>
      </c>
      <c r="G19" s="203"/>
      <c r="H19" s="203" t="s">
        <v>457</v>
      </c>
    </row>
    <row r="20" spans="1:9" s="213" customFormat="1">
      <c r="A20" s="336" t="s">
        <v>458</v>
      </c>
      <c r="B20" s="336" t="s">
        <v>458</v>
      </c>
      <c r="C20" s="336" t="s">
        <v>389</v>
      </c>
      <c r="D20" s="336" t="s">
        <v>459</v>
      </c>
      <c r="E20" s="336" t="s">
        <v>460</v>
      </c>
      <c r="F20" s="336" t="s">
        <v>404</v>
      </c>
      <c r="G20" s="336"/>
      <c r="H20" s="336" t="s">
        <v>461</v>
      </c>
      <c r="I20" s="127"/>
    </row>
    <row r="21" spans="1:9" s="253" customFormat="1">
      <c r="A21" s="253" t="s">
        <v>458</v>
      </c>
      <c r="B21" s="253" t="s">
        <v>458</v>
      </c>
      <c r="C21" s="253" t="s">
        <v>389</v>
      </c>
      <c r="D21" s="253" t="s">
        <v>462</v>
      </c>
      <c r="E21" s="253" t="s">
        <v>463</v>
      </c>
      <c r="F21" s="253" t="s">
        <v>464</v>
      </c>
      <c r="H21" s="253" t="s">
        <v>465</v>
      </c>
      <c r="I21" s="255"/>
    </row>
    <row r="22" spans="1:9" s="254" customFormat="1">
      <c r="A22" s="254" t="s">
        <v>458</v>
      </c>
      <c r="B22" s="254" t="s">
        <v>458</v>
      </c>
      <c r="C22" s="254" t="s">
        <v>389</v>
      </c>
      <c r="D22" s="254" t="s">
        <v>466</v>
      </c>
      <c r="E22" s="254" t="s">
        <v>467</v>
      </c>
      <c r="F22" s="254" t="s">
        <v>404</v>
      </c>
      <c r="H22" s="254" t="s">
        <v>468</v>
      </c>
      <c r="I22" s="281"/>
    </row>
    <row r="23" spans="1:9" s="210" customFormat="1">
      <c r="A23" s="210" t="s">
        <v>458</v>
      </c>
      <c r="B23" s="210" t="s">
        <v>458</v>
      </c>
      <c r="C23" s="210" t="s">
        <v>389</v>
      </c>
      <c r="D23" s="210" t="s">
        <v>469</v>
      </c>
      <c r="E23" s="210" t="s">
        <v>470</v>
      </c>
      <c r="F23" s="210" t="s">
        <v>471</v>
      </c>
      <c r="H23" s="210" t="s">
        <v>472</v>
      </c>
      <c r="I23" s="231"/>
    </row>
    <row r="24" spans="1:9" s="214" customFormat="1">
      <c r="A24" s="214" t="s">
        <v>458</v>
      </c>
      <c r="B24" s="214" t="s">
        <v>458</v>
      </c>
      <c r="C24" s="214" t="s">
        <v>389</v>
      </c>
      <c r="D24" s="214" t="s">
        <v>473</v>
      </c>
      <c r="E24" s="214" t="s">
        <v>474</v>
      </c>
      <c r="F24" s="214" t="s">
        <v>434</v>
      </c>
      <c r="H24" s="214" t="s">
        <v>475</v>
      </c>
      <c r="I24" s="240"/>
    </row>
    <row r="25" spans="1:9" s="208" customFormat="1">
      <c r="A25" s="225" t="s">
        <v>458</v>
      </c>
      <c r="B25" s="225" t="s">
        <v>458</v>
      </c>
      <c r="C25" s="225" t="s">
        <v>389</v>
      </c>
      <c r="D25" s="225" t="s">
        <v>476</v>
      </c>
      <c r="E25" s="225" t="s">
        <v>477</v>
      </c>
      <c r="F25" s="225" t="s">
        <v>478</v>
      </c>
      <c r="G25" s="225"/>
      <c r="H25" s="225" t="s">
        <v>479</v>
      </c>
      <c r="I25" s="226"/>
    </row>
    <row r="26" spans="1:9" s="215" customFormat="1">
      <c r="A26" s="241" t="s">
        <v>458</v>
      </c>
      <c r="B26" s="241" t="s">
        <v>458</v>
      </c>
      <c r="C26" s="241" t="s">
        <v>389</v>
      </c>
      <c r="D26" s="241" t="s">
        <v>480</v>
      </c>
      <c r="E26" s="241" t="s">
        <v>481</v>
      </c>
      <c r="F26" s="241" t="s">
        <v>482</v>
      </c>
      <c r="G26" s="241"/>
      <c r="H26" s="241" t="s">
        <v>483</v>
      </c>
      <c r="I26" s="242"/>
    </row>
    <row r="27" spans="1:9" s="215" customFormat="1">
      <c r="A27" s="241" t="s">
        <v>458</v>
      </c>
      <c r="B27" s="241" t="s">
        <v>458</v>
      </c>
      <c r="C27" s="241" t="s">
        <v>389</v>
      </c>
      <c r="D27" s="241" t="s">
        <v>484</v>
      </c>
      <c r="E27" s="241" t="s">
        <v>485</v>
      </c>
      <c r="F27" s="241" t="s">
        <v>486</v>
      </c>
      <c r="G27" s="241"/>
      <c r="H27" s="241" t="s">
        <v>487</v>
      </c>
      <c r="I27" s="242"/>
    </row>
    <row r="28" spans="1:9" s="208" customFormat="1">
      <c r="A28" s="225" t="s">
        <v>458</v>
      </c>
      <c r="B28" s="225" t="s">
        <v>458</v>
      </c>
      <c r="C28" s="225" t="s">
        <v>389</v>
      </c>
      <c r="D28" s="225" t="s">
        <v>488</v>
      </c>
      <c r="E28" s="225" t="s">
        <v>489</v>
      </c>
      <c r="F28" s="225" t="s">
        <v>490</v>
      </c>
      <c r="G28" s="225"/>
      <c r="H28" s="225" t="s">
        <v>491</v>
      </c>
      <c r="I28" s="226"/>
    </row>
    <row r="29" spans="1:9" s="215" customFormat="1">
      <c r="A29" s="241" t="s">
        <v>458</v>
      </c>
      <c r="B29" s="241" t="s">
        <v>458</v>
      </c>
      <c r="C29" s="241" t="s">
        <v>389</v>
      </c>
      <c r="D29" s="241" t="s">
        <v>492</v>
      </c>
      <c r="E29" s="241" t="s">
        <v>493</v>
      </c>
      <c r="F29" s="241" t="s">
        <v>494</v>
      </c>
      <c r="G29" s="241"/>
      <c r="H29" s="241" t="s">
        <v>495</v>
      </c>
      <c r="I29" s="242"/>
    </row>
    <row r="30" spans="1:9" s="208" customFormat="1">
      <c r="A30" s="225" t="s">
        <v>458</v>
      </c>
      <c r="B30" s="225" t="s">
        <v>458</v>
      </c>
      <c r="C30" s="225" t="s">
        <v>389</v>
      </c>
      <c r="D30" s="225" t="s">
        <v>496</v>
      </c>
      <c r="E30" s="225" t="s">
        <v>497</v>
      </c>
      <c r="F30" s="225" t="s">
        <v>498</v>
      </c>
      <c r="G30" s="225"/>
      <c r="H30" s="225" t="s">
        <v>499</v>
      </c>
      <c r="I30" s="226"/>
    </row>
    <row r="31" spans="1:9" s="215" customFormat="1">
      <c r="A31" s="241" t="s">
        <v>458</v>
      </c>
      <c r="B31" s="241" t="s">
        <v>458</v>
      </c>
      <c r="C31" s="241" t="s">
        <v>389</v>
      </c>
      <c r="D31" s="241" t="s">
        <v>500</v>
      </c>
      <c r="E31" s="241" t="s">
        <v>501</v>
      </c>
      <c r="F31" s="241" t="s">
        <v>434</v>
      </c>
      <c r="G31" s="241"/>
      <c r="H31" s="241" t="s">
        <v>502</v>
      </c>
      <c r="I31" s="242"/>
    </row>
    <row r="32" spans="1:9" s="215" customFormat="1">
      <c r="A32" s="241" t="s">
        <v>458</v>
      </c>
      <c r="B32" s="241" t="s">
        <v>458</v>
      </c>
      <c r="C32" s="241" t="s">
        <v>389</v>
      </c>
      <c r="D32" s="241" t="s">
        <v>503</v>
      </c>
      <c r="E32" s="241" t="s">
        <v>504</v>
      </c>
      <c r="F32" s="241" t="s">
        <v>505</v>
      </c>
      <c r="G32" s="241"/>
      <c r="H32" s="241" t="s">
        <v>506</v>
      </c>
      <c r="I32" s="242"/>
    </row>
    <row r="33" spans="1:9" s="208" customFormat="1">
      <c r="A33" s="225" t="s">
        <v>458</v>
      </c>
      <c r="B33" s="225" t="s">
        <v>458</v>
      </c>
      <c r="C33" s="225" t="s">
        <v>389</v>
      </c>
      <c r="D33" s="225" t="s">
        <v>507</v>
      </c>
      <c r="E33" s="225" t="s">
        <v>508</v>
      </c>
      <c r="F33" s="225" t="s">
        <v>509</v>
      </c>
      <c r="G33" s="225"/>
      <c r="H33" s="225" t="s">
        <v>510</v>
      </c>
      <c r="I33" s="226"/>
    </row>
    <row r="34" spans="1:9" s="215" customFormat="1">
      <c r="A34" s="241" t="s">
        <v>458</v>
      </c>
      <c r="B34" s="241" t="s">
        <v>458</v>
      </c>
      <c r="C34" s="241" t="s">
        <v>389</v>
      </c>
      <c r="D34" s="241" t="s">
        <v>511</v>
      </c>
      <c r="E34" s="241" t="s">
        <v>512</v>
      </c>
      <c r="F34" s="241" t="s">
        <v>513</v>
      </c>
      <c r="G34" s="241"/>
      <c r="H34" s="241" t="s">
        <v>514</v>
      </c>
      <c r="I34" s="242"/>
    </row>
    <row r="35" spans="1:9" s="209" customFormat="1">
      <c r="A35" s="228" t="s">
        <v>458</v>
      </c>
      <c r="B35" s="228" t="s">
        <v>458</v>
      </c>
      <c r="C35" s="228"/>
      <c r="D35" s="228" t="s">
        <v>515</v>
      </c>
      <c r="E35" s="228" t="s">
        <v>516</v>
      </c>
      <c r="F35" s="228"/>
      <c r="G35" s="228" t="s">
        <v>517</v>
      </c>
      <c r="H35" s="228" t="s">
        <v>518</v>
      </c>
      <c r="I35" s="235"/>
    </row>
    <row r="36" spans="1:9" s="215" customFormat="1">
      <c r="A36" s="241" t="s">
        <v>458</v>
      </c>
      <c r="B36" s="241" t="s">
        <v>458</v>
      </c>
      <c r="C36" s="241" t="s">
        <v>389</v>
      </c>
      <c r="D36" s="241" t="s">
        <v>519</v>
      </c>
      <c r="E36" s="241" t="s">
        <v>520</v>
      </c>
      <c r="F36" s="241" t="s">
        <v>521</v>
      </c>
      <c r="G36" s="241"/>
      <c r="H36" s="241" t="s">
        <v>522</v>
      </c>
      <c r="I36" s="242"/>
    </row>
    <row r="37" spans="1:9" s="208" customFormat="1">
      <c r="A37" s="225" t="s">
        <v>458</v>
      </c>
      <c r="B37" s="225" t="s">
        <v>458</v>
      </c>
      <c r="C37" s="225"/>
      <c r="D37" s="225" t="s">
        <v>523</v>
      </c>
      <c r="E37" s="225" t="s">
        <v>524</v>
      </c>
      <c r="F37" s="225" t="s">
        <v>525</v>
      </c>
      <c r="G37" s="225"/>
      <c r="H37" s="225" t="s">
        <v>526</v>
      </c>
      <c r="I37" s="226"/>
    </row>
    <row r="38" spans="1:9" s="213" customFormat="1">
      <c r="A38" s="234" t="s">
        <v>458</v>
      </c>
      <c r="B38" s="234" t="s">
        <v>458</v>
      </c>
      <c r="C38" s="234" t="s">
        <v>389</v>
      </c>
      <c r="D38" s="234" t="s">
        <v>527</v>
      </c>
      <c r="E38" s="234" t="s">
        <v>528</v>
      </c>
      <c r="F38" s="234" t="s">
        <v>529</v>
      </c>
      <c r="G38" s="234"/>
      <c r="H38" s="234" t="s">
        <v>530</v>
      </c>
      <c r="I38" s="127"/>
    </row>
    <row r="39" spans="1:9" s="215" customFormat="1">
      <c r="A39" s="241" t="s">
        <v>531</v>
      </c>
      <c r="B39" s="241" t="s">
        <v>531</v>
      </c>
      <c r="C39" s="241" t="s">
        <v>389</v>
      </c>
      <c r="D39" s="241" t="s">
        <v>532</v>
      </c>
      <c r="E39" s="241" t="s">
        <v>533</v>
      </c>
      <c r="F39" s="241" t="s">
        <v>534</v>
      </c>
      <c r="G39" s="241"/>
      <c r="H39" s="241" t="s">
        <v>535</v>
      </c>
      <c r="I39" s="242"/>
    </row>
    <row r="40" spans="1:9" s="213" customFormat="1">
      <c r="A40" s="234" t="s">
        <v>531</v>
      </c>
      <c r="B40" s="234" t="s">
        <v>531</v>
      </c>
      <c r="C40" s="234" t="s">
        <v>389</v>
      </c>
      <c r="D40" s="234" t="s">
        <v>536</v>
      </c>
      <c r="E40" s="234" t="s">
        <v>537</v>
      </c>
      <c r="F40" s="234" t="s">
        <v>529</v>
      </c>
      <c r="G40" s="234"/>
      <c r="H40" s="234" t="s">
        <v>538</v>
      </c>
      <c r="I40" s="127"/>
    </row>
    <row r="41" spans="1:9" s="215" customFormat="1">
      <c r="A41" s="241" t="s">
        <v>531</v>
      </c>
      <c r="B41" s="241" t="s">
        <v>531</v>
      </c>
      <c r="C41" s="241" t="s">
        <v>389</v>
      </c>
      <c r="D41" s="241" t="s">
        <v>539</v>
      </c>
      <c r="E41" s="241" t="s">
        <v>540</v>
      </c>
      <c r="F41" s="241" t="s">
        <v>541</v>
      </c>
      <c r="G41" s="241"/>
      <c r="H41" s="241" t="s">
        <v>542</v>
      </c>
      <c r="I41" s="242"/>
    </row>
    <row r="42" spans="1:9" s="215" customFormat="1">
      <c r="A42" s="241" t="s">
        <v>531</v>
      </c>
      <c r="B42" s="241" t="s">
        <v>531</v>
      </c>
      <c r="C42" s="241" t="s">
        <v>389</v>
      </c>
      <c r="D42" s="241" t="s">
        <v>543</v>
      </c>
      <c r="E42" s="241" t="s">
        <v>544</v>
      </c>
      <c r="F42" s="241" t="s">
        <v>545</v>
      </c>
      <c r="G42" s="241"/>
      <c r="H42" s="241" t="s">
        <v>546</v>
      </c>
      <c r="I42" s="242"/>
    </row>
    <row r="43" spans="1:9" s="215" customFormat="1">
      <c r="A43" s="241" t="s">
        <v>531</v>
      </c>
      <c r="B43" s="241" t="s">
        <v>531</v>
      </c>
      <c r="C43" s="241" t="s">
        <v>389</v>
      </c>
      <c r="D43" s="241" t="s">
        <v>547</v>
      </c>
      <c r="E43" s="241" t="s">
        <v>548</v>
      </c>
      <c r="F43" s="241" t="s">
        <v>549</v>
      </c>
      <c r="G43" s="241"/>
      <c r="H43" s="241" t="s">
        <v>550</v>
      </c>
      <c r="I43" s="242"/>
    </row>
    <row r="44" spans="1:9" s="215" customFormat="1">
      <c r="A44" s="241" t="s">
        <v>531</v>
      </c>
      <c r="B44" s="241" t="s">
        <v>531</v>
      </c>
      <c r="C44" s="241" t="s">
        <v>389</v>
      </c>
      <c r="D44" s="241" t="s">
        <v>551</v>
      </c>
      <c r="E44" s="241" t="s">
        <v>552</v>
      </c>
      <c r="F44" s="241" t="s">
        <v>553</v>
      </c>
      <c r="G44" s="241"/>
      <c r="H44" s="241" t="s">
        <v>554</v>
      </c>
      <c r="I44" s="242"/>
    </row>
    <row r="45" spans="1:9" s="208" customFormat="1">
      <c r="A45" s="225" t="s">
        <v>531</v>
      </c>
      <c r="B45" s="225" t="s">
        <v>531</v>
      </c>
      <c r="C45" s="225" t="s">
        <v>389</v>
      </c>
      <c r="D45" s="225" t="s">
        <v>555</v>
      </c>
      <c r="E45" s="225" t="s">
        <v>556</v>
      </c>
      <c r="F45" s="225" t="s">
        <v>557</v>
      </c>
      <c r="G45" s="225"/>
      <c r="H45" s="225" t="s">
        <v>558</v>
      </c>
      <c r="I45" s="226"/>
    </row>
    <row r="46" spans="1:9" s="208" customFormat="1">
      <c r="A46" s="225" t="s">
        <v>531</v>
      </c>
      <c r="B46" s="225" t="s">
        <v>531</v>
      </c>
      <c r="C46" s="225" t="s">
        <v>389</v>
      </c>
      <c r="D46" s="225" t="s">
        <v>559</v>
      </c>
      <c r="E46" s="225" t="s">
        <v>560</v>
      </c>
      <c r="F46" s="225" t="s">
        <v>561</v>
      </c>
      <c r="G46" s="225"/>
      <c r="H46" s="225" t="s">
        <v>562</v>
      </c>
      <c r="I46" s="226"/>
    </row>
    <row r="47" spans="1:9" s="213" customFormat="1">
      <c r="A47" s="234" t="s">
        <v>531</v>
      </c>
      <c r="B47" s="234" t="s">
        <v>531</v>
      </c>
      <c r="C47" s="234" t="s">
        <v>389</v>
      </c>
      <c r="D47" s="234" t="s">
        <v>563</v>
      </c>
      <c r="E47" s="234" t="s">
        <v>564</v>
      </c>
      <c r="F47" s="234" t="s">
        <v>404</v>
      </c>
      <c r="G47" s="234"/>
      <c r="H47" s="234" t="s">
        <v>565</v>
      </c>
      <c r="I47" s="127"/>
    </row>
    <row r="48" spans="1:9" s="209" customFormat="1">
      <c r="A48" s="228" t="s">
        <v>531</v>
      </c>
      <c r="B48" s="228" t="s">
        <v>531</v>
      </c>
      <c r="C48" s="228"/>
      <c r="D48" s="228" t="s">
        <v>566</v>
      </c>
      <c r="E48" s="228" t="s">
        <v>567</v>
      </c>
      <c r="F48" s="228"/>
      <c r="G48" s="228" t="s">
        <v>568</v>
      </c>
      <c r="H48" s="228" t="s">
        <v>569</v>
      </c>
      <c r="I48" s="235"/>
    </row>
    <row r="49" spans="1:9" s="215" customFormat="1">
      <c r="A49" s="241" t="s">
        <v>531</v>
      </c>
      <c r="B49" s="241" t="s">
        <v>531</v>
      </c>
      <c r="C49" s="241"/>
      <c r="D49" s="241" t="s">
        <v>570</v>
      </c>
      <c r="E49" s="241" t="s">
        <v>571</v>
      </c>
      <c r="F49" s="241" t="s">
        <v>572</v>
      </c>
      <c r="G49" s="241"/>
      <c r="H49" s="241" t="s">
        <v>573</v>
      </c>
      <c r="I49" s="242"/>
    </row>
    <row r="50" spans="1:9" s="208" customFormat="1">
      <c r="A50" s="225" t="s">
        <v>531</v>
      </c>
      <c r="B50" s="225" t="s">
        <v>531</v>
      </c>
      <c r="C50" s="225" t="s">
        <v>389</v>
      </c>
      <c r="D50" s="225" t="s">
        <v>574</v>
      </c>
      <c r="E50" s="225" t="s">
        <v>575</v>
      </c>
      <c r="F50" s="225" t="s">
        <v>434</v>
      </c>
      <c r="G50" s="225"/>
      <c r="H50" s="225" t="s">
        <v>576</v>
      </c>
      <c r="I50" s="226"/>
    </row>
    <row r="51" spans="1:9" s="213" customFormat="1">
      <c r="A51" s="234" t="s">
        <v>577</v>
      </c>
      <c r="B51" s="234" t="s">
        <v>577</v>
      </c>
      <c r="C51" s="234" t="s">
        <v>389</v>
      </c>
      <c r="D51" s="234" t="s">
        <v>578</v>
      </c>
      <c r="E51" s="234" t="s">
        <v>579</v>
      </c>
      <c r="F51" s="234" t="s">
        <v>392</v>
      </c>
      <c r="G51" s="234"/>
      <c r="H51" s="234" t="s">
        <v>580</v>
      </c>
      <c r="I51" s="127"/>
    </row>
    <row r="52" spans="1:9" s="213" customFormat="1">
      <c r="A52" s="234" t="s">
        <v>577</v>
      </c>
      <c r="B52" s="234" t="s">
        <v>577</v>
      </c>
      <c r="C52" s="234" t="s">
        <v>389</v>
      </c>
      <c r="D52" s="234" t="s">
        <v>581</v>
      </c>
      <c r="E52" s="234" t="s">
        <v>582</v>
      </c>
      <c r="F52" s="234" t="s">
        <v>404</v>
      </c>
      <c r="G52" s="234"/>
      <c r="H52" s="234" t="s">
        <v>583</v>
      </c>
      <c r="I52" s="127"/>
    </row>
    <row r="53" spans="1:9" s="208" customFormat="1">
      <c r="A53" s="225" t="s">
        <v>577</v>
      </c>
      <c r="B53" s="225" t="s">
        <v>577</v>
      </c>
      <c r="C53" s="225" t="s">
        <v>389</v>
      </c>
      <c r="D53" s="225" t="s">
        <v>584</v>
      </c>
      <c r="E53" s="225" t="s">
        <v>585</v>
      </c>
      <c r="F53" s="225" t="s">
        <v>586</v>
      </c>
      <c r="G53" s="225"/>
      <c r="H53" s="225" t="s">
        <v>587</v>
      </c>
      <c r="I53" s="226"/>
    </row>
    <row r="54" spans="1:9" s="215" customFormat="1">
      <c r="A54" s="241" t="s">
        <v>577</v>
      </c>
      <c r="B54" s="241" t="s">
        <v>577</v>
      </c>
      <c r="C54" s="241" t="s">
        <v>389</v>
      </c>
      <c r="D54" s="241" t="s">
        <v>588</v>
      </c>
      <c r="E54" s="241" t="s">
        <v>589</v>
      </c>
      <c r="F54" s="241" t="s">
        <v>590</v>
      </c>
      <c r="G54" s="241"/>
      <c r="H54" s="241" t="s">
        <v>591</v>
      </c>
      <c r="I54" s="242"/>
    </row>
    <row r="55" spans="1:9" s="215" customFormat="1">
      <c r="A55" s="241" t="s">
        <v>577</v>
      </c>
      <c r="B55" s="241" t="s">
        <v>577</v>
      </c>
      <c r="C55" s="241" t="s">
        <v>389</v>
      </c>
      <c r="D55" s="241" t="s">
        <v>592</v>
      </c>
      <c r="E55" s="241" t="s">
        <v>593</v>
      </c>
      <c r="F55" s="241" t="s">
        <v>594</v>
      </c>
      <c r="G55" s="241"/>
      <c r="H55" s="241" t="s">
        <v>595</v>
      </c>
      <c r="I55" s="242"/>
    </row>
    <row r="56" spans="1:9" s="209" customFormat="1">
      <c r="A56" s="228" t="s">
        <v>577</v>
      </c>
      <c r="B56" s="228" t="s">
        <v>577</v>
      </c>
      <c r="C56" s="228"/>
      <c r="D56" s="228" t="s">
        <v>596</v>
      </c>
      <c r="E56" s="228" t="s">
        <v>597</v>
      </c>
      <c r="F56" s="228"/>
      <c r="G56" s="228" t="s">
        <v>598</v>
      </c>
      <c r="H56" s="228" t="s">
        <v>599</v>
      </c>
      <c r="I56" s="235"/>
    </row>
    <row r="57" spans="1:9" s="208" customFormat="1">
      <c r="A57" s="225" t="s">
        <v>577</v>
      </c>
      <c r="B57" s="225" t="s">
        <v>577</v>
      </c>
      <c r="C57" s="225" t="s">
        <v>389</v>
      </c>
      <c r="D57" s="225" t="s">
        <v>600</v>
      </c>
      <c r="E57" s="225" t="s">
        <v>601</v>
      </c>
      <c r="F57" s="225">
        <v>1100000</v>
      </c>
      <c r="G57" s="225"/>
      <c r="H57" s="225" t="s">
        <v>602</v>
      </c>
      <c r="I57" s="226"/>
    </row>
    <row r="58" spans="1:9" s="215" customFormat="1">
      <c r="A58" s="241" t="s">
        <v>577</v>
      </c>
      <c r="B58" s="241" t="s">
        <v>577</v>
      </c>
      <c r="C58" s="241" t="s">
        <v>389</v>
      </c>
      <c r="D58" s="241" t="s">
        <v>603</v>
      </c>
      <c r="E58" s="241" t="s">
        <v>604</v>
      </c>
      <c r="F58" s="241" t="s">
        <v>605</v>
      </c>
      <c r="G58" s="241"/>
      <c r="H58" s="241" t="s">
        <v>606</v>
      </c>
      <c r="I58" s="242"/>
    </row>
    <row r="59" spans="1:9" s="213" customFormat="1">
      <c r="A59" s="234" t="s">
        <v>577</v>
      </c>
      <c r="B59" s="234" t="s">
        <v>577</v>
      </c>
      <c r="C59" s="234" t="s">
        <v>389</v>
      </c>
      <c r="D59" s="234" t="s">
        <v>607</v>
      </c>
      <c r="E59" s="234" t="s">
        <v>608</v>
      </c>
      <c r="F59" s="234" t="s">
        <v>586</v>
      </c>
      <c r="G59" s="234"/>
      <c r="H59" s="234" t="s">
        <v>609</v>
      </c>
      <c r="I59" s="127"/>
    </row>
    <row r="60" spans="1:9" s="215" customFormat="1">
      <c r="A60" s="241" t="s">
        <v>577</v>
      </c>
      <c r="B60" s="241" t="s">
        <v>577</v>
      </c>
      <c r="C60" s="241" t="s">
        <v>389</v>
      </c>
      <c r="D60" s="241" t="s">
        <v>610</v>
      </c>
      <c r="E60" s="241" t="s">
        <v>611</v>
      </c>
      <c r="F60" s="241" t="s">
        <v>612</v>
      </c>
      <c r="G60" s="241"/>
      <c r="H60" s="241" t="s">
        <v>613</v>
      </c>
      <c r="I60" s="242"/>
    </row>
    <row r="61" spans="1:9" s="215" customFormat="1">
      <c r="A61" s="241" t="s">
        <v>577</v>
      </c>
      <c r="B61" s="241" t="s">
        <v>577</v>
      </c>
      <c r="C61" s="241" t="s">
        <v>389</v>
      </c>
      <c r="D61" s="241" t="s">
        <v>614</v>
      </c>
      <c r="E61" s="241" t="s">
        <v>615</v>
      </c>
      <c r="F61" s="241" t="s">
        <v>616</v>
      </c>
      <c r="G61" s="241"/>
      <c r="H61" s="241" t="s">
        <v>617</v>
      </c>
      <c r="I61" s="242"/>
    </row>
    <row r="62" spans="1:9" s="195" customFormat="1">
      <c r="A62" s="203" t="s">
        <v>577</v>
      </c>
      <c r="B62" s="203" t="s">
        <v>577</v>
      </c>
      <c r="C62" s="203" t="s">
        <v>389</v>
      </c>
      <c r="D62" s="203" t="s">
        <v>618</v>
      </c>
      <c r="E62" s="203" t="s">
        <v>619</v>
      </c>
      <c r="F62" s="203" t="s">
        <v>620</v>
      </c>
      <c r="G62" s="203"/>
      <c r="H62" s="203" t="s">
        <v>621</v>
      </c>
    </row>
    <row r="63" spans="1:9" s="215" customFormat="1">
      <c r="A63" s="241" t="s">
        <v>577</v>
      </c>
      <c r="B63" s="241" t="s">
        <v>577</v>
      </c>
      <c r="C63" s="241" t="s">
        <v>389</v>
      </c>
      <c r="D63" s="241" t="s">
        <v>622</v>
      </c>
      <c r="E63" s="241" t="s">
        <v>623</v>
      </c>
      <c r="F63" s="241" t="s">
        <v>412</v>
      </c>
      <c r="G63" s="241"/>
      <c r="H63" s="241" t="s">
        <v>624</v>
      </c>
      <c r="I63" s="242"/>
    </row>
    <row r="64" spans="1:9" s="209" customFormat="1">
      <c r="A64" s="228" t="s">
        <v>577</v>
      </c>
      <c r="B64" s="228" t="s">
        <v>577</v>
      </c>
      <c r="C64" s="228"/>
      <c r="D64" s="228" t="s">
        <v>625</v>
      </c>
      <c r="E64" s="228" t="s">
        <v>626</v>
      </c>
      <c r="F64" s="228"/>
      <c r="G64" s="228" t="s">
        <v>627</v>
      </c>
      <c r="H64" s="228" t="s">
        <v>628</v>
      </c>
      <c r="I64" s="235"/>
    </row>
    <row r="65" spans="1:9" s="215" customFormat="1">
      <c r="A65" s="241" t="s">
        <v>577</v>
      </c>
      <c r="B65" s="241" t="s">
        <v>577</v>
      </c>
      <c r="C65" s="241" t="s">
        <v>389</v>
      </c>
      <c r="D65" s="241" t="s">
        <v>629</v>
      </c>
      <c r="E65" s="241" t="s">
        <v>630</v>
      </c>
      <c r="F65" s="241" t="s">
        <v>631</v>
      </c>
      <c r="G65" s="241"/>
      <c r="H65" s="241" t="s">
        <v>632</v>
      </c>
      <c r="I65" s="242"/>
    </row>
    <row r="66" spans="1:9" s="208" customFormat="1">
      <c r="A66" s="225" t="s">
        <v>577</v>
      </c>
      <c r="B66" s="225" t="s">
        <v>577</v>
      </c>
      <c r="C66" s="225" t="s">
        <v>389</v>
      </c>
      <c r="D66" s="225" t="s">
        <v>633</v>
      </c>
      <c r="E66" s="225" t="s">
        <v>634</v>
      </c>
      <c r="F66" s="225" t="s">
        <v>635</v>
      </c>
      <c r="G66" s="225"/>
      <c r="H66" s="225" t="s">
        <v>636</v>
      </c>
      <c r="I66" s="226"/>
    </row>
    <row r="67" spans="1:9" s="215" customFormat="1">
      <c r="A67" s="241" t="s">
        <v>637</v>
      </c>
      <c r="B67" s="241" t="s">
        <v>637</v>
      </c>
      <c r="C67" s="241" t="s">
        <v>389</v>
      </c>
      <c r="D67" s="241" t="s">
        <v>638</v>
      </c>
      <c r="E67" s="241" t="s">
        <v>639</v>
      </c>
      <c r="F67" s="241" t="s">
        <v>640</v>
      </c>
      <c r="G67" s="241"/>
      <c r="H67" s="241" t="s">
        <v>641</v>
      </c>
      <c r="I67" s="242"/>
    </row>
    <row r="68" spans="1:9" s="195" customFormat="1">
      <c r="A68" s="203" t="s">
        <v>637</v>
      </c>
      <c r="B68" s="203" t="s">
        <v>637</v>
      </c>
      <c r="C68" s="203" t="s">
        <v>389</v>
      </c>
      <c r="D68" s="203" t="s">
        <v>642</v>
      </c>
      <c r="E68" s="203" t="s">
        <v>643</v>
      </c>
      <c r="F68" s="203" t="s">
        <v>644</v>
      </c>
      <c r="G68" s="203"/>
      <c r="H68" s="203" t="s">
        <v>645</v>
      </c>
    </row>
    <row r="69" spans="1:9" s="213" customFormat="1">
      <c r="A69" s="234" t="s">
        <v>637</v>
      </c>
      <c r="B69" s="234" t="s">
        <v>637</v>
      </c>
      <c r="C69" s="234" t="s">
        <v>389</v>
      </c>
      <c r="D69" s="234" t="s">
        <v>646</v>
      </c>
      <c r="E69" s="234" t="s">
        <v>647</v>
      </c>
      <c r="F69" s="234" t="s">
        <v>404</v>
      </c>
      <c r="G69" s="234"/>
      <c r="H69" s="234" t="s">
        <v>648</v>
      </c>
      <c r="I69" s="127"/>
    </row>
    <row r="70" spans="1:9" s="215" customFormat="1">
      <c r="A70" s="241" t="s">
        <v>637</v>
      </c>
      <c r="B70" s="241" t="s">
        <v>637</v>
      </c>
      <c r="C70" s="241" t="s">
        <v>389</v>
      </c>
      <c r="D70" s="241" t="s">
        <v>649</v>
      </c>
      <c r="E70" s="241" t="s">
        <v>650</v>
      </c>
      <c r="F70" s="241" t="s">
        <v>434</v>
      </c>
      <c r="G70" s="241"/>
      <c r="H70" s="241" t="s">
        <v>651</v>
      </c>
      <c r="I70" s="242"/>
    </row>
    <row r="71" spans="1:9" s="215" customFormat="1" ht="12" customHeight="1">
      <c r="A71" s="241" t="s">
        <v>637</v>
      </c>
      <c r="B71" s="241" t="s">
        <v>637</v>
      </c>
      <c r="C71" s="241" t="s">
        <v>389</v>
      </c>
      <c r="D71" s="241" t="s">
        <v>652</v>
      </c>
      <c r="E71" s="241" t="s">
        <v>653</v>
      </c>
      <c r="F71" s="241" t="s">
        <v>654</v>
      </c>
      <c r="G71" s="241"/>
      <c r="H71" s="241" t="s">
        <v>655</v>
      </c>
      <c r="I71" s="242"/>
    </row>
    <row r="72" spans="1:9" s="215" customFormat="1">
      <c r="A72" s="337" t="s">
        <v>637</v>
      </c>
      <c r="B72" s="337" t="s">
        <v>637</v>
      </c>
      <c r="C72" s="337" t="s">
        <v>389</v>
      </c>
      <c r="D72" s="337" t="s">
        <v>656</v>
      </c>
      <c r="E72" s="337" t="s">
        <v>657</v>
      </c>
      <c r="F72" s="337" t="s">
        <v>658</v>
      </c>
      <c r="G72" s="337"/>
      <c r="H72" s="337" t="s">
        <v>659</v>
      </c>
      <c r="I72" s="242"/>
    </row>
    <row r="73" spans="1:9" s="253" customFormat="1">
      <c r="A73" s="253" t="s">
        <v>637</v>
      </c>
      <c r="B73" s="253" t="s">
        <v>637</v>
      </c>
      <c r="C73" s="253" t="s">
        <v>389</v>
      </c>
      <c r="D73" s="253" t="s">
        <v>660</v>
      </c>
      <c r="E73" s="253" t="s">
        <v>661</v>
      </c>
      <c r="F73" s="253" t="s">
        <v>662</v>
      </c>
      <c r="H73" s="253" t="s">
        <v>663</v>
      </c>
      <c r="I73" s="255"/>
    </row>
    <row r="74" spans="1:9" s="254" customFormat="1">
      <c r="A74" s="254" t="s">
        <v>637</v>
      </c>
      <c r="B74" s="254" t="s">
        <v>637</v>
      </c>
      <c r="C74" s="254" t="s">
        <v>389</v>
      </c>
      <c r="D74" s="254" t="s">
        <v>664</v>
      </c>
      <c r="E74" s="254" t="s">
        <v>665</v>
      </c>
      <c r="F74" s="254" t="s">
        <v>392</v>
      </c>
      <c r="H74" s="254" t="s">
        <v>666</v>
      </c>
      <c r="I74" s="281"/>
    </row>
    <row r="75" spans="1:9" s="254" customFormat="1">
      <c r="A75" s="254" t="s">
        <v>637</v>
      </c>
      <c r="B75" s="254" t="s">
        <v>637</v>
      </c>
      <c r="C75" s="254" t="s">
        <v>389</v>
      </c>
      <c r="D75" s="254" t="s">
        <v>667</v>
      </c>
      <c r="E75" s="254" t="s">
        <v>668</v>
      </c>
      <c r="F75" s="254" t="s">
        <v>586</v>
      </c>
      <c r="H75" s="254" t="s">
        <v>669</v>
      </c>
      <c r="I75" s="281"/>
    </row>
    <row r="76" spans="1:9" s="210" customFormat="1">
      <c r="A76" s="210" t="s">
        <v>637</v>
      </c>
      <c r="B76" s="210" t="s">
        <v>637</v>
      </c>
      <c r="C76" s="210" t="s">
        <v>389</v>
      </c>
      <c r="D76" s="210" t="s">
        <v>670</v>
      </c>
      <c r="E76" s="210" t="s">
        <v>671</v>
      </c>
      <c r="F76" s="210" t="s">
        <v>672</v>
      </c>
      <c r="H76" s="210" t="s">
        <v>673</v>
      </c>
      <c r="I76" s="231"/>
    </row>
    <row r="77" spans="1:9" s="212" customFormat="1">
      <c r="A77" s="212" t="s">
        <v>637</v>
      </c>
      <c r="B77" s="212" t="s">
        <v>637</v>
      </c>
      <c r="D77" s="212" t="s">
        <v>674</v>
      </c>
      <c r="E77" s="212" t="s">
        <v>675</v>
      </c>
      <c r="G77" s="212" t="s">
        <v>676</v>
      </c>
      <c r="H77" s="212" t="s">
        <v>677</v>
      </c>
      <c r="I77" s="238"/>
    </row>
    <row r="78" spans="1:9" s="235" customFormat="1">
      <c r="A78" s="338">
        <v>45694</v>
      </c>
      <c r="B78" s="338">
        <v>45694</v>
      </c>
      <c r="C78" s="339"/>
      <c r="D78" s="339" t="s">
        <v>678</v>
      </c>
      <c r="E78" s="339" t="s">
        <v>679</v>
      </c>
      <c r="F78" s="339"/>
      <c r="G78" s="339">
        <v>100000</v>
      </c>
      <c r="H78" s="340" t="s">
        <v>680</v>
      </c>
    </row>
    <row r="79" spans="1:9" s="242" customFormat="1">
      <c r="A79" s="341">
        <v>45694</v>
      </c>
      <c r="B79" s="341">
        <v>45694</v>
      </c>
      <c r="C79" s="285"/>
      <c r="D79" s="285" t="s">
        <v>681</v>
      </c>
      <c r="E79" s="285" t="s">
        <v>682</v>
      </c>
      <c r="F79" s="285">
        <v>9750000</v>
      </c>
      <c r="G79" s="285"/>
      <c r="H79" s="342" t="s">
        <v>683</v>
      </c>
    </row>
    <row r="80" spans="1:9" s="127" customFormat="1">
      <c r="A80" s="343">
        <v>45694</v>
      </c>
      <c r="B80" s="343">
        <v>45694</v>
      </c>
      <c r="C80" s="344"/>
      <c r="D80" s="344" t="s">
        <v>684</v>
      </c>
      <c r="E80" s="344" t="s">
        <v>685</v>
      </c>
      <c r="F80" s="344">
        <v>4500000</v>
      </c>
      <c r="G80" s="344"/>
      <c r="H80" s="345" t="s">
        <v>686</v>
      </c>
    </row>
    <row r="81" spans="1:9" s="127" customFormat="1">
      <c r="A81" s="343">
        <v>45695</v>
      </c>
      <c r="B81" s="343">
        <v>45695</v>
      </c>
      <c r="C81" s="344"/>
      <c r="D81" s="344" t="s">
        <v>687</v>
      </c>
      <c r="E81" s="344" t="s">
        <v>688</v>
      </c>
      <c r="F81" s="344">
        <v>1500000</v>
      </c>
      <c r="G81" s="344"/>
      <c r="H81" s="345" t="s">
        <v>689</v>
      </c>
    </row>
    <row r="82" spans="1:9" s="226" customFormat="1">
      <c r="A82" s="346">
        <v>45695</v>
      </c>
      <c r="B82" s="347">
        <v>45695</v>
      </c>
      <c r="C82" s="348"/>
      <c r="D82" s="348" t="s">
        <v>690</v>
      </c>
      <c r="E82" s="348" t="s">
        <v>691</v>
      </c>
      <c r="F82" s="348">
        <v>24000000</v>
      </c>
      <c r="G82" s="348"/>
      <c r="H82" s="349" t="s">
        <v>692</v>
      </c>
    </row>
    <row r="83" spans="1:9" s="226" customFormat="1">
      <c r="A83" s="346">
        <v>45695</v>
      </c>
      <c r="B83" s="350">
        <v>45695</v>
      </c>
      <c r="C83" s="351"/>
      <c r="D83" s="351" t="s">
        <v>693</v>
      </c>
      <c r="E83" s="351" t="s">
        <v>694</v>
      </c>
      <c r="F83" s="351">
        <v>1500000</v>
      </c>
      <c r="G83" s="351"/>
      <c r="H83" s="352" t="s">
        <v>695</v>
      </c>
    </row>
    <row r="84" spans="1:9" s="209" customFormat="1">
      <c r="A84" s="228" t="s">
        <v>696</v>
      </c>
      <c r="B84" s="228" t="s">
        <v>696</v>
      </c>
      <c r="C84" s="228"/>
      <c r="D84" s="228" t="s">
        <v>697</v>
      </c>
      <c r="E84" s="228" t="s">
        <v>698</v>
      </c>
      <c r="F84" s="228"/>
      <c r="G84" s="228" t="s">
        <v>699</v>
      </c>
      <c r="H84" s="228" t="s">
        <v>700</v>
      </c>
      <c r="I84" s="235"/>
    </row>
    <row r="85" spans="1:9" s="213" customFormat="1">
      <c r="A85" s="234" t="s">
        <v>696</v>
      </c>
      <c r="B85" s="234" t="s">
        <v>696</v>
      </c>
      <c r="C85" s="234" t="s">
        <v>389</v>
      </c>
      <c r="D85" s="234" t="s">
        <v>701</v>
      </c>
      <c r="E85" s="234" t="s">
        <v>702</v>
      </c>
      <c r="F85" s="234" t="s">
        <v>529</v>
      </c>
      <c r="G85" s="234"/>
      <c r="H85" s="234" t="s">
        <v>703</v>
      </c>
      <c r="I85" s="127"/>
    </row>
    <row r="86" spans="1:9" s="213" customFormat="1">
      <c r="A86" s="234" t="s">
        <v>696</v>
      </c>
      <c r="B86" s="234" t="s">
        <v>696</v>
      </c>
      <c r="C86" s="234" t="s">
        <v>389</v>
      </c>
      <c r="D86" s="234" t="s">
        <v>704</v>
      </c>
      <c r="E86" s="234" t="s">
        <v>705</v>
      </c>
      <c r="F86" s="234" t="s">
        <v>392</v>
      </c>
      <c r="G86" s="234"/>
      <c r="H86" s="234" t="s">
        <v>706</v>
      </c>
      <c r="I86" s="127"/>
    </row>
    <row r="87" spans="1:9" s="213" customFormat="1">
      <c r="A87" s="234" t="s">
        <v>696</v>
      </c>
      <c r="B87" s="234" t="s">
        <v>696</v>
      </c>
      <c r="C87" s="234" t="s">
        <v>389</v>
      </c>
      <c r="D87" s="234" t="s">
        <v>707</v>
      </c>
      <c r="E87" s="234" t="s">
        <v>708</v>
      </c>
      <c r="F87" s="234" t="s">
        <v>709</v>
      </c>
      <c r="G87" s="234"/>
      <c r="H87" s="234" t="s">
        <v>710</v>
      </c>
      <c r="I87" s="127"/>
    </row>
    <row r="88" spans="1:9" s="213" customFormat="1">
      <c r="A88" s="234" t="s">
        <v>696</v>
      </c>
      <c r="B88" s="234" t="s">
        <v>696</v>
      </c>
      <c r="C88" s="234" t="s">
        <v>389</v>
      </c>
      <c r="D88" s="234" t="s">
        <v>711</v>
      </c>
      <c r="E88" s="234" t="s">
        <v>712</v>
      </c>
      <c r="F88" s="234" t="s">
        <v>713</v>
      </c>
      <c r="G88" s="234"/>
      <c r="H88" s="234" t="s">
        <v>714</v>
      </c>
      <c r="I88" s="127"/>
    </row>
    <row r="89" spans="1:9" s="215" customFormat="1">
      <c r="A89" s="241" t="s">
        <v>696</v>
      </c>
      <c r="B89" s="241" t="s">
        <v>696</v>
      </c>
      <c r="C89" s="241" t="s">
        <v>389</v>
      </c>
      <c r="D89" s="241" t="s">
        <v>715</v>
      </c>
      <c r="E89" s="241" t="s">
        <v>716</v>
      </c>
      <c r="F89" s="241" t="s">
        <v>717</v>
      </c>
      <c r="G89" s="241"/>
      <c r="H89" s="241" t="s">
        <v>718</v>
      </c>
      <c r="I89" s="242"/>
    </row>
    <row r="90" spans="1:9" s="213" customFormat="1">
      <c r="A90" s="234" t="s">
        <v>696</v>
      </c>
      <c r="B90" s="234" t="s">
        <v>696</v>
      </c>
      <c r="C90" s="234" t="s">
        <v>389</v>
      </c>
      <c r="D90" s="234" t="s">
        <v>719</v>
      </c>
      <c r="E90" s="234" t="s">
        <v>720</v>
      </c>
      <c r="F90" s="234" t="s">
        <v>721</v>
      </c>
      <c r="G90" s="234"/>
      <c r="H90" s="234" t="s">
        <v>722</v>
      </c>
      <c r="I90" s="127"/>
    </row>
    <row r="91" spans="1:9" s="215" customFormat="1">
      <c r="A91" s="241" t="s">
        <v>696</v>
      </c>
      <c r="B91" s="241" t="s">
        <v>696</v>
      </c>
      <c r="C91" s="241" t="s">
        <v>389</v>
      </c>
      <c r="D91" s="241" t="s">
        <v>723</v>
      </c>
      <c r="E91" s="241" t="s">
        <v>724</v>
      </c>
      <c r="F91" s="241" t="s">
        <v>725</v>
      </c>
      <c r="G91" s="241"/>
      <c r="H91" s="241" t="s">
        <v>726</v>
      </c>
      <c r="I91" s="242"/>
    </row>
    <row r="92" spans="1:9" s="215" customFormat="1">
      <c r="A92" s="241" t="s">
        <v>696</v>
      </c>
      <c r="B92" s="241" t="s">
        <v>696</v>
      </c>
      <c r="C92" s="241" t="s">
        <v>389</v>
      </c>
      <c r="D92" s="241" t="s">
        <v>727</v>
      </c>
      <c r="E92" s="241" t="s">
        <v>728</v>
      </c>
      <c r="F92" s="241" t="s">
        <v>729</v>
      </c>
      <c r="G92" s="241"/>
      <c r="H92" s="241" t="s">
        <v>730</v>
      </c>
      <c r="I92" s="242"/>
    </row>
    <row r="93" spans="1:9" s="215" customFormat="1">
      <c r="A93" s="241" t="s">
        <v>696</v>
      </c>
      <c r="B93" s="241" t="s">
        <v>696</v>
      </c>
      <c r="C93" s="241" t="s">
        <v>389</v>
      </c>
      <c r="D93" s="241" t="s">
        <v>731</v>
      </c>
      <c r="E93" s="241" t="s">
        <v>732</v>
      </c>
      <c r="F93" s="241" t="s">
        <v>733</v>
      </c>
      <c r="G93" s="241"/>
      <c r="H93" s="241" t="s">
        <v>734</v>
      </c>
      <c r="I93" s="242"/>
    </row>
    <row r="94" spans="1:9" s="213" customFormat="1">
      <c r="A94" s="234" t="s">
        <v>696</v>
      </c>
      <c r="B94" s="234" t="s">
        <v>696</v>
      </c>
      <c r="C94" s="234" t="s">
        <v>389</v>
      </c>
      <c r="D94" s="234" t="s">
        <v>735</v>
      </c>
      <c r="E94" s="234" t="s">
        <v>736</v>
      </c>
      <c r="F94" s="234" t="s">
        <v>427</v>
      </c>
      <c r="G94" s="234"/>
      <c r="H94" s="234" t="s">
        <v>737</v>
      </c>
      <c r="I94" s="127"/>
    </row>
    <row r="95" spans="1:9" s="213" customFormat="1">
      <c r="A95" s="234" t="s">
        <v>696</v>
      </c>
      <c r="B95" s="234" t="s">
        <v>696</v>
      </c>
      <c r="C95" s="234" t="s">
        <v>389</v>
      </c>
      <c r="D95" s="234" t="s">
        <v>738</v>
      </c>
      <c r="E95" s="234" t="s">
        <v>739</v>
      </c>
      <c r="F95" s="234" t="s">
        <v>427</v>
      </c>
      <c r="G95" s="234"/>
      <c r="H95" s="234" t="s">
        <v>740</v>
      </c>
      <c r="I95" s="127"/>
    </row>
    <row r="96" spans="1:9" s="213" customFormat="1">
      <c r="A96" s="234" t="s">
        <v>696</v>
      </c>
      <c r="B96" s="234" t="s">
        <v>696</v>
      </c>
      <c r="C96" s="234" t="s">
        <v>389</v>
      </c>
      <c r="D96" s="234" t="s">
        <v>741</v>
      </c>
      <c r="E96" s="234" t="s">
        <v>742</v>
      </c>
      <c r="F96" s="234" t="s">
        <v>743</v>
      </c>
      <c r="G96" s="234"/>
      <c r="H96" s="234" t="s">
        <v>744</v>
      </c>
      <c r="I96" s="127"/>
    </row>
    <row r="97" spans="1:9" s="213" customFormat="1">
      <c r="A97" s="234" t="s">
        <v>696</v>
      </c>
      <c r="B97" s="234" t="s">
        <v>696</v>
      </c>
      <c r="C97" s="234" t="s">
        <v>389</v>
      </c>
      <c r="D97" s="234" t="s">
        <v>745</v>
      </c>
      <c r="E97" s="234" t="s">
        <v>746</v>
      </c>
      <c r="F97" s="234" t="s">
        <v>529</v>
      </c>
      <c r="G97" s="234"/>
      <c r="H97" s="234" t="s">
        <v>747</v>
      </c>
      <c r="I97" s="127"/>
    </row>
    <row r="98" spans="1:9" s="209" customFormat="1">
      <c r="A98" s="228" t="s">
        <v>696</v>
      </c>
      <c r="B98" s="228" t="s">
        <v>696</v>
      </c>
      <c r="C98" s="228" t="s">
        <v>748</v>
      </c>
      <c r="D98" s="228" t="s">
        <v>749</v>
      </c>
      <c r="E98" s="228" t="s">
        <v>750</v>
      </c>
      <c r="F98" s="228"/>
      <c r="G98" s="228" t="s">
        <v>517</v>
      </c>
      <c r="H98" s="228" t="s">
        <v>751</v>
      </c>
      <c r="I98" s="235"/>
    </row>
    <row r="99" spans="1:9" s="209" customFormat="1">
      <c r="A99" s="228" t="s">
        <v>696</v>
      </c>
      <c r="B99" s="228" t="s">
        <v>696</v>
      </c>
      <c r="C99" s="228" t="s">
        <v>748</v>
      </c>
      <c r="D99" s="228" t="s">
        <v>752</v>
      </c>
      <c r="E99" s="228" t="s">
        <v>750</v>
      </c>
      <c r="F99" s="228"/>
      <c r="G99" s="228" t="s">
        <v>753</v>
      </c>
      <c r="H99" s="228" t="s">
        <v>754</v>
      </c>
      <c r="I99" s="235"/>
    </row>
    <row r="100" spans="1:9" s="209" customFormat="1">
      <c r="A100" s="228" t="s">
        <v>696</v>
      </c>
      <c r="B100" s="228" t="s">
        <v>696</v>
      </c>
      <c r="C100" s="228" t="s">
        <v>748</v>
      </c>
      <c r="D100" s="228" t="s">
        <v>755</v>
      </c>
      <c r="E100" s="228" t="s">
        <v>750</v>
      </c>
      <c r="F100" s="228"/>
      <c r="G100" s="228" t="s">
        <v>756</v>
      </c>
      <c r="H100" s="228" t="s">
        <v>757</v>
      </c>
      <c r="I100" s="235"/>
    </row>
    <row r="101" spans="1:9" s="215" customFormat="1">
      <c r="A101" s="241" t="s">
        <v>696</v>
      </c>
      <c r="B101" s="241" t="s">
        <v>696</v>
      </c>
      <c r="C101" s="241" t="s">
        <v>389</v>
      </c>
      <c r="D101" s="241" t="s">
        <v>758</v>
      </c>
      <c r="E101" s="241" t="s">
        <v>759</v>
      </c>
      <c r="F101" s="241" t="s">
        <v>760</v>
      </c>
      <c r="G101" s="241"/>
      <c r="H101" s="241" t="s">
        <v>761</v>
      </c>
      <c r="I101" s="242"/>
    </row>
    <row r="102" spans="1:9" s="213" customFormat="1">
      <c r="A102" s="234" t="s">
        <v>696</v>
      </c>
      <c r="B102" s="234" t="s">
        <v>696</v>
      </c>
      <c r="C102" s="234" t="s">
        <v>389</v>
      </c>
      <c r="D102" s="234" t="s">
        <v>762</v>
      </c>
      <c r="E102" s="234" t="s">
        <v>763</v>
      </c>
      <c r="F102" s="234" t="s">
        <v>392</v>
      </c>
      <c r="G102" s="234"/>
      <c r="H102" s="234" t="s">
        <v>764</v>
      </c>
      <c r="I102" s="127"/>
    </row>
    <row r="103" spans="1:9" s="215" customFormat="1">
      <c r="A103" s="241" t="s">
        <v>765</v>
      </c>
      <c r="B103" s="241" t="s">
        <v>765</v>
      </c>
      <c r="C103" s="241" t="s">
        <v>389</v>
      </c>
      <c r="D103" s="241" t="s">
        <v>766</v>
      </c>
      <c r="E103" s="241" t="s">
        <v>767</v>
      </c>
      <c r="F103" s="241" t="s">
        <v>768</v>
      </c>
      <c r="G103" s="241"/>
      <c r="H103" s="241" t="s">
        <v>769</v>
      </c>
      <c r="I103" s="242"/>
    </row>
    <row r="104" spans="1:9" s="215" customFormat="1">
      <c r="A104" s="241" t="s">
        <v>765</v>
      </c>
      <c r="B104" s="241" t="s">
        <v>765</v>
      </c>
      <c r="C104" s="241" t="s">
        <v>389</v>
      </c>
      <c r="D104" s="241" t="s">
        <v>770</v>
      </c>
      <c r="E104" s="241" t="s">
        <v>771</v>
      </c>
      <c r="F104" s="241" t="s">
        <v>471</v>
      </c>
      <c r="G104" s="241"/>
      <c r="H104" s="241" t="s">
        <v>772</v>
      </c>
      <c r="I104" s="242"/>
    </row>
    <row r="105" spans="1:9" s="215" customFormat="1">
      <c r="A105" s="241" t="s">
        <v>765</v>
      </c>
      <c r="B105" s="241" t="s">
        <v>765</v>
      </c>
      <c r="C105" s="241"/>
      <c r="D105" s="241" t="s">
        <v>773</v>
      </c>
      <c r="E105" s="241" t="s">
        <v>774</v>
      </c>
      <c r="F105" s="241" t="s">
        <v>775</v>
      </c>
      <c r="G105" s="241"/>
      <c r="H105" s="241" t="s">
        <v>776</v>
      </c>
      <c r="I105" s="242"/>
    </row>
    <row r="106" spans="1:9" s="213" customFormat="1" ht="12" customHeight="1">
      <c r="A106" s="234" t="s">
        <v>765</v>
      </c>
      <c r="B106" s="234" t="s">
        <v>765</v>
      </c>
      <c r="C106" s="234" t="s">
        <v>389</v>
      </c>
      <c r="D106" s="234" t="s">
        <v>777</v>
      </c>
      <c r="E106" s="234" t="s">
        <v>778</v>
      </c>
      <c r="F106" s="234" t="s">
        <v>392</v>
      </c>
      <c r="G106" s="234"/>
      <c r="H106" s="234" t="s">
        <v>779</v>
      </c>
      <c r="I106" s="127"/>
    </row>
    <row r="107" spans="1:9" s="213" customFormat="1">
      <c r="A107" s="234" t="s">
        <v>765</v>
      </c>
      <c r="B107" s="234" t="s">
        <v>765</v>
      </c>
      <c r="C107" s="234" t="s">
        <v>389</v>
      </c>
      <c r="D107" s="234" t="s">
        <v>780</v>
      </c>
      <c r="E107" s="234" t="s">
        <v>781</v>
      </c>
      <c r="F107" s="234" t="s">
        <v>392</v>
      </c>
      <c r="G107" s="234"/>
      <c r="H107" s="234" t="s">
        <v>782</v>
      </c>
      <c r="I107" s="127"/>
    </row>
    <row r="108" spans="1:9" s="213" customFormat="1">
      <c r="A108" s="234" t="s">
        <v>765</v>
      </c>
      <c r="B108" s="234" t="s">
        <v>765</v>
      </c>
      <c r="C108" s="234" t="s">
        <v>389</v>
      </c>
      <c r="D108" s="234" t="s">
        <v>783</v>
      </c>
      <c r="E108" s="234" t="s">
        <v>784</v>
      </c>
      <c r="F108" s="234" t="s">
        <v>392</v>
      </c>
      <c r="G108" s="234"/>
      <c r="H108" s="234" t="s">
        <v>785</v>
      </c>
      <c r="I108" s="127"/>
    </row>
    <row r="109" spans="1:9" s="208" customFormat="1">
      <c r="A109" s="225" t="s">
        <v>765</v>
      </c>
      <c r="B109" s="225" t="s">
        <v>765</v>
      </c>
      <c r="C109" s="225" t="s">
        <v>389</v>
      </c>
      <c r="D109" s="225" t="s">
        <v>786</v>
      </c>
      <c r="E109" s="225" t="s">
        <v>787</v>
      </c>
      <c r="F109" s="225" t="s">
        <v>788</v>
      </c>
      <c r="G109" s="225"/>
      <c r="H109" s="225" t="s">
        <v>789</v>
      </c>
      <c r="I109" s="226"/>
    </row>
    <row r="110" spans="1:9" s="215" customFormat="1">
      <c r="A110" s="241" t="s">
        <v>765</v>
      </c>
      <c r="B110" s="241" t="s">
        <v>765</v>
      </c>
      <c r="C110" s="241" t="s">
        <v>389</v>
      </c>
      <c r="D110" s="241" t="s">
        <v>790</v>
      </c>
      <c r="E110" s="241" t="s">
        <v>791</v>
      </c>
      <c r="F110" s="241" t="s">
        <v>792</v>
      </c>
      <c r="G110" s="241"/>
      <c r="H110" s="241" t="s">
        <v>793</v>
      </c>
      <c r="I110" s="242"/>
    </row>
    <row r="111" spans="1:9" s="213" customFormat="1">
      <c r="A111" s="234" t="s">
        <v>765</v>
      </c>
      <c r="B111" s="234" t="s">
        <v>765</v>
      </c>
      <c r="C111" s="234" t="s">
        <v>389</v>
      </c>
      <c r="D111" s="234" t="s">
        <v>794</v>
      </c>
      <c r="E111" s="234" t="s">
        <v>795</v>
      </c>
      <c r="F111" s="234" t="s">
        <v>796</v>
      </c>
      <c r="G111" s="234"/>
      <c r="H111" s="234" t="s">
        <v>797</v>
      </c>
      <c r="I111" s="127"/>
    </row>
    <row r="112" spans="1:9" s="208" customFormat="1">
      <c r="A112" s="225" t="s">
        <v>798</v>
      </c>
      <c r="B112" s="225" t="s">
        <v>799</v>
      </c>
      <c r="C112" s="225" t="s">
        <v>389</v>
      </c>
      <c r="D112" s="225" t="s">
        <v>800</v>
      </c>
      <c r="E112" s="225" t="s">
        <v>801</v>
      </c>
      <c r="F112" s="225" t="s">
        <v>802</v>
      </c>
      <c r="G112" s="225"/>
      <c r="H112" s="225" t="s">
        <v>803</v>
      </c>
      <c r="I112" s="226"/>
    </row>
    <row r="113" spans="1:9" s="213" customFormat="1">
      <c r="A113" s="234" t="s">
        <v>798</v>
      </c>
      <c r="B113" s="234" t="s">
        <v>798</v>
      </c>
      <c r="C113" s="234" t="s">
        <v>389</v>
      </c>
      <c r="D113" s="234" t="s">
        <v>804</v>
      </c>
      <c r="E113" s="234" t="s">
        <v>805</v>
      </c>
      <c r="F113" s="234" t="s">
        <v>392</v>
      </c>
      <c r="G113" s="234"/>
      <c r="H113" s="234" t="s">
        <v>806</v>
      </c>
      <c r="I113" s="127"/>
    </row>
    <row r="114" spans="1:9" s="213" customFormat="1">
      <c r="A114" s="234" t="s">
        <v>798</v>
      </c>
      <c r="B114" s="234" t="s">
        <v>798</v>
      </c>
      <c r="C114" s="234" t="s">
        <v>389</v>
      </c>
      <c r="D114" s="234" t="s">
        <v>807</v>
      </c>
      <c r="E114" s="234" t="s">
        <v>808</v>
      </c>
      <c r="F114" s="234" t="s">
        <v>392</v>
      </c>
      <c r="G114" s="234"/>
      <c r="H114" s="234" t="s">
        <v>809</v>
      </c>
      <c r="I114" s="127"/>
    </row>
    <row r="115" spans="1:9" s="215" customFormat="1">
      <c r="A115" s="241" t="s">
        <v>798</v>
      </c>
      <c r="B115" s="241" t="s">
        <v>798</v>
      </c>
      <c r="C115" s="241" t="s">
        <v>389</v>
      </c>
      <c r="D115" s="241" t="s">
        <v>810</v>
      </c>
      <c r="E115" s="241" t="s">
        <v>811</v>
      </c>
      <c r="F115" s="241" t="s">
        <v>812</v>
      </c>
      <c r="G115" s="241"/>
      <c r="H115" s="241" t="s">
        <v>813</v>
      </c>
      <c r="I115" s="242"/>
    </row>
    <row r="116" spans="1:9" s="215" customFormat="1">
      <c r="A116" s="241" t="s">
        <v>798</v>
      </c>
      <c r="B116" s="241" t="s">
        <v>798</v>
      </c>
      <c r="C116" s="241" t="s">
        <v>389</v>
      </c>
      <c r="D116" s="241" t="s">
        <v>814</v>
      </c>
      <c r="E116" s="241" t="s">
        <v>815</v>
      </c>
      <c r="F116" s="241" t="s">
        <v>816</v>
      </c>
      <c r="G116" s="241"/>
      <c r="H116" s="241" t="s">
        <v>817</v>
      </c>
      <c r="I116" s="242"/>
    </row>
    <row r="117" spans="1:9" s="213" customFormat="1">
      <c r="A117" s="234" t="s">
        <v>798</v>
      </c>
      <c r="B117" s="234" t="s">
        <v>798</v>
      </c>
      <c r="C117" s="234" t="s">
        <v>389</v>
      </c>
      <c r="D117" s="234" t="s">
        <v>818</v>
      </c>
      <c r="E117" s="234" t="s">
        <v>819</v>
      </c>
      <c r="F117" s="234" t="s">
        <v>820</v>
      </c>
      <c r="G117" s="234"/>
      <c r="H117" s="234" t="s">
        <v>821</v>
      </c>
      <c r="I117" s="127"/>
    </row>
    <row r="118" spans="1:9" s="213" customFormat="1">
      <c r="A118" s="234" t="s">
        <v>798</v>
      </c>
      <c r="B118" s="234" t="s">
        <v>798</v>
      </c>
      <c r="C118" s="234" t="s">
        <v>389</v>
      </c>
      <c r="D118" s="234" t="s">
        <v>822</v>
      </c>
      <c r="E118" s="234" t="s">
        <v>823</v>
      </c>
      <c r="F118" s="234" t="s">
        <v>392</v>
      </c>
      <c r="G118" s="234"/>
      <c r="H118" s="234" t="s">
        <v>824</v>
      </c>
      <c r="I118" s="127"/>
    </row>
    <row r="119" spans="1:9" s="208" customFormat="1">
      <c r="A119" s="225" t="s">
        <v>798</v>
      </c>
      <c r="B119" s="225" t="s">
        <v>798</v>
      </c>
      <c r="C119" s="225" t="s">
        <v>389</v>
      </c>
      <c r="D119" s="225" t="s">
        <v>825</v>
      </c>
      <c r="E119" s="225" t="s">
        <v>826</v>
      </c>
      <c r="F119" s="225" t="s">
        <v>827</v>
      </c>
      <c r="G119" s="225"/>
      <c r="H119" s="225" t="s">
        <v>828</v>
      </c>
      <c r="I119" s="226"/>
    </row>
    <row r="120" spans="1:9" s="208" customFormat="1">
      <c r="A120" s="225" t="s">
        <v>798</v>
      </c>
      <c r="B120" s="225" t="s">
        <v>798</v>
      </c>
      <c r="C120" s="225"/>
      <c r="D120" s="225" t="s">
        <v>829</v>
      </c>
      <c r="E120" s="225" t="s">
        <v>830</v>
      </c>
      <c r="F120" s="225" t="s">
        <v>831</v>
      </c>
      <c r="G120" s="225"/>
      <c r="H120" s="225" t="s">
        <v>832</v>
      </c>
      <c r="I120" s="226"/>
    </row>
    <row r="121" spans="1:9" s="208" customFormat="1">
      <c r="A121" s="225" t="s">
        <v>798</v>
      </c>
      <c r="B121" s="225" t="s">
        <v>798</v>
      </c>
      <c r="C121" s="225" t="s">
        <v>389</v>
      </c>
      <c r="D121" s="225" t="s">
        <v>833</v>
      </c>
      <c r="E121" s="225" t="s">
        <v>834</v>
      </c>
      <c r="F121" s="225" t="s">
        <v>835</v>
      </c>
      <c r="G121" s="225"/>
      <c r="H121" s="225" t="s">
        <v>836</v>
      </c>
      <c r="I121" s="226"/>
    </row>
    <row r="122" spans="1:9" s="208" customFormat="1">
      <c r="A122" s="225" t="s">
        <v>798</v>
      </c>
      <c r="B122" s="225" t="s">
        <v>798</v>
      </c>
      <c r="C122" s="225" t="s">
        <v>389</v>
      </c>
      <c r="D122" s="225" t="s">
        <v>837</v>
      </c>
      <c r="E122" s="225" t="s">
        <v>838</v>
      </c>
      <c r="F122" s="225" t="s">
        <v>839</v>
      </c>
      <c r="G122" s="225"/>
      <c r="H122" s="225" t="s">
        <v>840</v>
      </c>
      <c r="I122" s="226"/>
    </row>
    <row r="123" spans="1:9" s="213" customFormat="1">
      <c r="A123" s="234" t="s">
        <v>798</v>
      </c>
      <c r="B123" s="234" t="s">
        <v>798</v>
      </c>
      <c r="C123" s="234" t="s">
        <v>389</v>
      </c>
      <c r="D123" s="234" t="s">
        <v>841</v>
      </c>
      <c r="E123" s="234" t="s">
        <v>842</v>
      </c>
      <c r="F123" s="234" t="s">
        <v>392</v>
      </c>
      <c r="G123" s="234"/>
      <c r="H123" s="234" t="s">
        <v>843</v>
      </c>
      <c r="I123" s="127"/>
    </row>
    <row r="124" spans="1:9" s="213" customFormat="1">
      <c r="A124" s="234" t="s">
        <v>798</v>
      </c>
      <c r="B124" s="234" t="s">
        <v>798</v>
      </c>
      <c r="C124" s="234" t="s">
        <v>389</v>
      </c>
      <c r="D124" s="234" t="s">
        <v>844</v>
      </c>
      <c r="E124" s="234" t="s">
        <v>845</v>
      </c>
      <c r="F124" s="234" t="s">
        <v>709</v>
      </c>
      <c r="G124" s="234"/>
      <c r="H124" s="234" t="s">
        <v>846</v>
      </c>
      <c r="I124" s="127"/>
    </row>
    <row r="125" spans="1:9" s="208" customFormat="1">
      <c r="A125" s="225" t="s">
        <v>798</v>
      </c>
      <c r="B125" s="225" t="s">
        <v>798</v>
      </c>
      <c r="C125" s="225" t="s">
        <v>389</v>
      </c>
      <c r="D125" s="225" t="s">
        <v>847</v>
      </c>
      <c r="E125" s="225" t="s">
        <v>848</v>
      </c>
      <c r="F125" s="225" t="s">
        <v>849</v>
      </c>
      <c r="G125" s="225"/>
      <c r="H125" s="225" t="s">
        <v>850</v>
      </c>
      <c r="I125" s="226"/>
    </row>
    <row r="126" spans="1:9" s="208" customFormat="1">
      <c r="A126" s="225" t="s">
        <v>798</v>
      </c>
      <c r="B126" s="225" t="s">
        <v>798</v>
      </c>
      <c r="C126" s="225" t="s">
        <v>389</v>
      </c>
      <c r="D126" s="225" t="s">
        <v>851</v>
      </c>
      <c r="E126" s="225" t="s">
        <v>852</v>
      </c>
      <c r="F126" s="225" t="s">
        <v>529</v>
      </c>
      <c r="G126" s="225"/>
      <c r="H126" s="225" t="s">
        <v>853</v>
      </c>
      <c r="I126" s="226"/>
    </row>
    <row r="127" spans="1:9" s="215" customFormat="1">
      <c r="A127" s="241" t="s">
        <v>798</v>
      </c>
      <c r="B127" s="241" t="s">
        <v>798</v>
      </c>
      <c r="C127" s="241" t="s">
        <v>389</v>
      </c>
      <c r="D127" s="241" t="s">
        <v>854</v>
      </c>
      <c r="E127" s="241" t="s">
        <v>855</v>
      </c>
      <c r="F127" s="241" t="s">
        <v>856</v>
      </c>
      <c r="G127" s="241"/>
      <c r="H127" s="241" t="s">
        <v>857</v>
      </c>
      <c r="I127" s="242"/>
    </row>
    <row r="128" spans="1:9" s="215" customFormat="1">
      <c r="A128" s="241" t="s">
        <v>798</v>
      </c>
      <c r="B128" s="241" t="s">
        <v>798</v>
      </c>
      <c r="C128" s="241" t="s">
        <v>389</v>
      </c>
      <c r="D128" s="241" t="s">
        <v>858</v>
      </c>
      <c r="E128" s="241" t="s">
        <v>859</v>
      </c>
      <c r="F128" s="241" t="s">
        <v>860</v>
      </c>
      <c r="G128" s="241"/>
      <c r="H128" s="241" t="s">
        <v>861</v>
      </c>
      <c r="I128" s="242"/>
    </row>
    <row r="129" spans="1:9" s="215" customFormat="1">
      <c r="A129" s="241" t="s">
        <v>798</v>
      </c>
      <c r="B129" s="241" t="s">
        <v>798</v>
      </c>
      <c r="C129" s="241" t="s">
        <v>389</v>
      </c>
      <c r="D129" s="241" t="s">
        <v>862</v>
      </c>
      <c r="E129" s="241" t="s">
        <v>863</v>
      </c>
      <c r="F129" s="241" t="s">
        <v>864</v>
      </c>
      <c r="G129" s="241"/>
      <c r="H129" s="241" t="s">
        <v>865</v>
      </c>
      <c r="I129" s="242"/>
    </row>
    <row r="130" spans="1:9" s="215" customFormat="1">
      <c r="A130" s="241" t="s">
        <v>798</v>
      </c>
      <c r="B130" s="241" t="s">
        <v>798</v>
      </c>
      <c r="C130" s="241" t="s">
        <v>389</v>
      </c>
      <c r="D130" s="241" t="s">
        <v>866</v>
      </c>
      <c r="E130" s="241" t="s">
        <v>867</v>
      </c>
      <c r="F130" s="241" t="s">
        <v>868</v>
      </c>
      <c r="G130" s="241"/>
      <c r="H130" s="241" t="s">
        <v>869</v>
      </c>
      <c r="I130" s="242"/>
    </row>
    <row r="131" spans="1:9" s="215" customFormat="1">
      <c r="A131" s="241" t="s">
        <v>798</v>
      </c>
      <c r="B131" s="241" t="s">
        <v>798</v>
      </c>
      <c r="C131" s="241" t="s">
        <v>389</v>
      </c>
      <c r="D131" s="241" t="s">
        <v>870</v>
      </c>
      <c r="E131" s="241" t="s">
        <v>871</v>
      </c>
      <c r="F131" s="241" t="s">
        <v>709</v>
      </c>
      <c r="G131" s="241"/>
      <c r="H131" s="241" t="s">
        <v>872</v>
      </c>
      <c r="I131" s="242"/>
    </row>
    <row r="132" spans="1:9" s="209" customFormat="1">
      <c r="A132" s="228" t="s">
        <v>798</v>
      </c>
      <c r="B132" s="228" t="s">
        <v>798</v>
      </c>
      <c r="C132" s="228"/>
      <c r="D132" s="228" t="s">
        <v>873</v>
      </c>
      <c r="E132" s="228" t="s">
        <v>874</v>
      </c>
      <c r="F132" s="228"/>
      <c r="G132" s="228" t="s">
        <v>875</v>
      </c>
      <c r="H132" s="228" t="s">
        <v>876</v>
      </c>
      <c r="I132" s="235"/>
    </row>
    <row r="133" spans="1:9" s="208" customFormat="1">
      <c r="A133" s="225" t="s">
        <v>798</v>
      </c>
      <c r="B133" s="225" t="s">
        <v>798</v>
      </c>
      <c r="C133" s="225" t="s">
        <v>389</v>
      </c>
      <c r="D133" s="225" t="s">
        <v>877</v>
      </c>
      <c r="E133" s="225" t="s">
        <v>878</v>
      </c>
      <c r="F133" s="225" t="s">
        <v>879</v>
      </c>
      <c r="G133" s="225"/>
      <c r="H133" s="225" t="s">
        <v>880</v>
      </c>
      <c r="I133" s="226"/>
    </row>
    <row r="134" spans="1:9" s="195" customFormat="1" ht="11.1" customHeight="1">
      <c r="A134" s="203" t="s">
        <v>798</v>
      </c>
      <c r="B134" s="203" t="s">
        <v>798</v>
      </c>
      <c r="C134" s="203" t="s">
        <v>389</v>
      </c>
      <c r="D134" s="203" t="s">
        <v>881</v>
      </c>
      <c r="E134" s="203" t="s">
        <v>882</v>
      </c>
      <c r="F134" s="203" t="s">
        <v>883</v>
      </c>
      <c r="G134" s="203"/>
      <c r="H134" s="203" t="s">
        <v>884</v>
      </c>
    </row>
    <row r="135" spans="1:9" s="213" customFormat="1">
      <c r="A135" s="234" t="s">
        <v>885</v>
      </c>
      <c r="B135" s="234" t="s">
        <v>885</v>
      </c>
      <c r="C135" s="234" t="s">
        <v>389</v>
      </c>
      <c r="D135" s="234" t="s">
        <v>886</v>
      </c>
      <c r="E135" s="234" t="s">
        <v>887</v>
      </c>
      <c r="F135" s="234" t="s">
        <v>404</v>
      </c>
      <c r="G135" s="234"/>
      <c r="H135" s="234" t="s">
        <v>888</v>
      </c>
      <c r="I135" s="127"/>
    </row>
    <row r="136" spans="1:9" s="213" customFormat="1">
      <c r="A136" s="234" t="s">
        <v>885</v>
      </c>
      <c r="B136" s="234" t="s">
        <v>885</v>
      </c>
      <c r="C136" s="234" t="s">
        <v>389</v>
      </c>
      <c r="D136" s="234" t="s">
        <v>889</v>
      </c>
      <c r="E136" s="234" t="s">
        <v>890</v>
      </c>
      <c r="F136" s="234" t="s">
        <v>392</v>
      </c>
      <c r="G136" s="234"/>
      <c r="H136" s="234" t="s">
        <v>891</v>
      </c>
      <c r="I136" s="127"/>
    </row>
    <row r="137" spans="1:9" s="215" customFormat="1">
      <c r="A137" s="241" t="s">
        <v>885</v>
      </c>
      <c r="B137" s="241" t="s">
        <v>885</v>
      </c>
      <c r="C137" s="241" t="s">
        <v>389</v>
      </c>
      <c r="D137" s="241" t="s">
        <v>892</v>
      </c>
      <c r="E137" s="241" t="s">
        <v>893</v>
      </c>
      <c r="F137" s="241" t="s">
        <v>743</v>
      </c>
      <c r="G137" s="241"/>
      <c r="H137" s="241" t="s">
        <v>894</v>
      </c>
      <c r="I137" s="242"/>
    </row>
    <row r="138" spans="1:9" s="215" customFormat="1">
      <c r="A138" s="241" t="s">
        <v>885</v>
      </c>
      <c r="B138" s="241" t="s">
        <v>885</v>
      </c>
      <c r="C138" s="241" t="s">
        <v>389</v>
      </c>
      <c r="D138" s="241" t="s">
        <v>895</v>
      </c>
      <c r="E138" s="241" t="s">
        <v>896</v>
      </c>
      <c r="F138" s="241" t="s">
        <v>586</v>
      </c>
      <c r="G138" s="241"/>
      <c r="H138" s="241" t="s">
        <v>897</v>
      </c>
      <c r="I138" s="242"/>
    </row>
    <row r="139" spans="1:9" s="242" customFormat="1">
      <c r="A139" s="353">
        <v>45699</v>
      </c>
      <c r="B139" s="354">
        <v>45699</v>
      </c>
      <c r="C139" s="355"/>
      <c r="D139" s="355" t="s">
        <v>898</v>
      </c>
      <c r="E139" s="355" t="s">
        <v>899</v>
      </c>
      <c r="F139" s="355">
        <v>2764000</v>
      </c>
      <c r="G139" s="355"/>
      <c r="H139" s="356" t="s">
        <v>900</v>
      </c>
    </row>
    <row r="140" spans="1:9" s="208" customFormat="1">
      <c r="A140" s="225" t="s">
        <v>885</v>
      </c>
      <c r="B140" s="225" t="s">
        <v>885</v>
      </c>
      <c r="C140" s="225"/>
      <c r="D140" s="225" t="s">
        <v>901</v>
      </c>
      <c r="E140" s="225" t="s">
        <v>902</v>
      </c>
      <c r="F140" s="225" t="s">
        <v>903</v>
      </c>
      <c r="G140" s="225"/>
      <c r="H140" s="225" t="s">
        <v>904</v>
      </c>
      <c r="I140" s="226"/>
    </row>
    <row r="141" spans="1:9" s="215" customFormat="1">
      <c r="A141" s="241" t="s">
        <v>885</v>
      </c>
      <c r="B141" s="241" t="s">
        <v>885</v>
      </c>
      <c r="C141" s="241" t="s">
        <v>389</v>
      </c>
      <c r="D141" s="241" t="s">
        <v>905</v>
      </c>
      <c r="E141" s="241" t="s">
        <v>906</v>
      </c>
      <c r="F141" s="241" t="s">
        <v>907</v>
      </c>
      <c r="G141" s="241"/>
      <c r="H141" s="241" t="s">
        <v>908</v>
      </c>
      <c r="I141" s="242"/>
    </row>
    <row r="142" spans="1:9" s="208" customFormat="1">
      <c r="A142" s="225" t="s">
        <v>885</v>
      </c>
      <c r="B142" s="225" t="s">
        <v>885</v>
      </c>
      <c r="C142" s="225"/>
      <c r="D142" s="225" t="s">
        <v>909</v>
      </c>
      <c r="E142" s="225" t="s">
        <v>910</v>
      </c>
      <c r="F142" s="225" t="s">
        <v>911</v>
      </c>
      <c r="G142" s="225"/>
      <c r="H142" s="225" t="s">
        <v>912</v>
      </c>
      <c r="I142" s="226"/>
    </row>
    <row r="143" spans="1:9" s="215" customFormat="1">
      <c r="A143" s="241" t="s">
        <v>885</v>
      </c>
      <c r="B143" s="241" t="s">
        <v>885</v>
      </c>
      <c r="C143" s="241" t="s">
        <v>389</v>
      </c>
      <c r="D143" s="241" t="s">
        <v>913</v>
      </c>
      <c r="E143" s="241" t="s">
        <v>914</v>
      </c>
      <c r="F143" s="241" t="s">
        <v>915</v>
      </c>
      <c r="G143" s="241"/>
      <c r="H143" s="241" t="s">
        <v>916</v>
      </c>
      <c r="I143" s="242"/>
    </row>
    <row r="144" spans="1:9" s="215" customFormat="1">
      <c r="A144" s="241" t="s">
        <v>885</v>
      </c>
      <c r="B144" s="241" t="s">
        <v>885</v>
      </c>
      <c r="C144" s="241" t="s">
        <v>389</v>
      </c>
      <c r="D144" s="241" t="s">
        <v>917</v>
      </c>
      <c r="E144" s="241" t="s">
        <v>918</v>
      </c>
      <c r="F144" s="241" t="s">
        <v>434</v>
      </c>
      <c r="G144" s="241"/>
      <c r="H144" s="241" t="s">
        <v>919</v>
      </c>
      <c r="I144" s="242"/>
    </row>
    <row r="145" spans="1:9" s="215" customFormat="1">
      <c r="A145" s="241" t="s">
        <v>885</v>
      </c>
      <c r="B145" s="241" t="s">
        <v>885</v>
      </c>
      <c r="C145" s="241"/>
      <c r="D145" s="241" t="s">
        <v>920</v>
      </c>
      <c r="E145" s="241" t="s">
        <v>921</v>
      </c>
      <c r="F145" s="241" t="s">
        <v>922</v>
      </c>
      <c r="G145" s="241"/>
      <c r="H145" s="241" t="s">
        <v>923</v>
      </c>
      <c r="I145" s="242"/>
    </row>
    <row r="146" spans="1:9" s="215" customFormat="1">
      <c r="A146" s="337" t="s">
        <v>885</v>
      </c>
      <c r="B146" s="337" t="s">
        <v>885</v>
      </c>
      <c r="C146" s="337" t="s">
        <v>389</v>
      </c>
      <c r="D146" s="337" t="s">
        <v>924</v>
      </c>
      <c r="E146" s="337" t="s">
        <v>925</v>
      </c>
      <c r="F146" s="337" t="s">
        <v>926</v>
      </c>
      <c r="G146" s="337"/>
      <c r="H146" s="337" t="s">
        <v>927</v>
      </c>
      <c r="I146" s="242"/>
    </row>
    <row r="147" spans="1:9" s="253" customFormat="1">
      <c r="A147" s="253" t="s">
        <v>885</v>
      </c>
      <c r="B147" s="253" t="s">
        <v>885</v>
      </c>
      <c r="C147" s="253" t="s">
        <v>389</v>
      </c>
      <c r="D147" s="253" t="s">
        <v>928</v>
      </c>
      <c r="E147" s="253" t="s">
        <v>929</v>
      </c>
      <c r="F147" s="253" t="s">
        <v>860</v>
      </c>
      <c r="H147" s="253" t="s">
        <v>930</v>
      </c>
      <c r="I147" s="255"/>
    </row>
    <row r="148" spans="1:9" s="253" customFormat="1">
      <c r="A148" s="253" t="s">
        <v>885</v>
      </c>
      <c r="B148" s="253" t="s">
        <v>885</v>
      </c>
      <c r="C148" s="253" t="s">
        <v>389</v>
      </c>
      <c r="D148" s="253" t="s">
        <v>931</v>
      </c>
      <c r="E148" s="253" t="s">
        <v>932</v>
      </c>
      <c r="F148" s="253" t="s">
        <v>709</v>
      </c>
      <c r="H148" s="253" t="s">
        <v>933</v>
      </c>
      <c r="I148" s="255"/>
    </row>
    <row r="149" spans="1:9" s="324" customFormat="1">
      <c r="A149" s="324" t="s">
        <v>885</v>
      </c>
      <c r="B149" s="324" t="s">
        <v>885</v>
      </c>
      <c r="C149" s="324" t="s">
        <v>389</v>
      </c>
      <c r="D149" s="324" t="s">
        <v>934</v>
      </c>
      <c r="E149" s="324" t="s">
        <v>935</v>
      </c>
      <c r="F149" s="324" t="s">
        <v>936</v>
      </c>
      <c r="H149" s="324" t="s">
        <v>937</v>
      </c>
      <c r="I149" s="357"/>
    </row>
    <row r="150" spans="1:9" s="325" customFormat="1">
      <c r="A150" s="325" t="s">
        <v>885</v>
      </c>
      <c r="B150" s="325" t="s">
        <v>885</v>
      </c>
      <c r="D150" s="325" t="s">
        <v>938</v>
      </c>
      <c r="E150" s="325" t="s">
        <v>939</v>
      </c>
      <c r="G150" s="325" t="s">
        <v>940</v>
      </c>
      <c r="H150" s="325" t="s">
        <v>941</v>
      </c>
      <c r="I150" s="358"/>
    </row>
    <row r="151" spans="1:9" s="211" customFormat="1">
      <c r="A151" s="211" t="s">
        <v>885</v>
      </c>
      <c r="B151" s="211" t="s">
        <v>885</v>
      </c>
      <c r="D151" s="211" t="s">
        <v>942</v>
      </c>
      <c r="E151" s="211" t="s">
        <v>943</v>
      </c>
      <c r="G151" s="211" t="s">
        <v>448</v>
      </c>
      <c r="H151" s="211" t="s">
        <v>944</v>
      </c>
      <c r="I151" s="243"/>
    </row>
    <row r="152" spans="1:9" s="210" customFormat="1">
      <c r="A152" s="210" t="s">
        <v>885</v>
      </c>
      <c r="B152" s="210" t="s">
        <v>885</v>
      </c>
      <c r="C152" s="210" t="s">
        <v>389</v>
      </c>
      <c r="D152" s="210" t="s">
        <v>945</v>
      </c>
      <c r="E152" s="210" t="s">
        <v>946</v>
      </c>
      <c r="F152" s="210" t="s">
        <v>400</v>
      </c>
      <c r="H152" s="210" t="s">
        <v>947</v>
      </c>
      <c r="I152" s="231"/>
    </row>
    <row r="153" spans="1:9" s="254" customFormat="1">
      <c r="A153" s="254" t="s">
        <v>948</v>
      </c>
      <c r="B153" s="254" t="s">
        <v>948</v>
      </c>
      <c r="C153" s="254" t="s">
        <v>389</v>
      </c>
      <c r="D153" s="254" t="s">
        <v>949</v>
      </c>
      <c r="E153" s="254" t="s">
        <v>950</v>
      </c>
      <c r="F153" s="254" t="s">
        <v>392</v>
      </c>
      <c r="H153" s="254" t="s">
        <v>951</v>
      </c>
      <c r="I153" s="281"/>
    </row>
    <row r="154" spans="1:9" s="326" customFormat="1" ht="12" customHeight="1">
      <c r="A154" s="326" t="s">
        <v>948</v>
      </c>
      <c r="B154" s="326" t="s">
        <v>948</v>
      </c>
      <c r="C154" s="326" t="s">
        <v>389</v>
      </c>
      <c r="D154" s="326" t="s">
        <v>952</v>
      </c>
      <c r="E154" s="326" t="s">
        <v>953</v>
      </c>
      <c r="F154" s="326" t="s">
        <v>586</v>
      </c>
      <c r="H154" s="326" t="s">
        <v>954</v>
      </c>
      <c r="I154" s="359"/>
    </row>
    <row r="155" spans="1:9" s="208" customFormat="1" ht="12" customHeight="1">
      <c r="A155" s="225" t="s">
        <v>948</v>
      </c>
      <c r="B155" s="225" t="s">
        <v>948</v>
      </c>
      <c r="C155" s="225" t="s">
        <v>389</v>
      </c>
      <c r="D155" s="225" t="s">
        <v>955</v>
      </c>
      <c r="E155" s="225" t="s">
        <v>956</v>
      </c>
      <c r="F155" s="225" t="s">
        <v>957</v>
      </c>
      <c r="G155" s="225"/>
      <c r="H155" s="225" t="s">
        <v>958</v>
      </c>
      <c r="I155" s="226"/>
    </row>
    <row r="156" spans="1:9" s="215" customFormat="1">
      <c r="A156" s="337" t="s">
        <v>948</v>
      </c>
      <c r="B156" s="337" t="s">
        <v>948</v>
      </c>
      <c r="C156" s="337" t="s">
        <v>389</v>
      </c>
      <c r="D156" s="337" t="s">
        <v>959</v>
      </c>
      <c r="E156" s="337" t="s">
        <v>960</v>
      </c>
      <c r="F156" s="337" t="s">
        <v>961</v>
      </c>
      <c r="G156" s="337"/>
      <c r="H156" s="337" t="s">
        <v>962</v>
      </c>
      <c r="I156" s="242"/>
    </row>
    <row r="157" spans="1:9" s="253" customFormat="1">
      <c r="A157" s="253" t="s">
        <v>948</v>
      </c>
      <c r="B157" s="253" t="s">
        <v>948</v>
      </c>
      <c r="D157" s="253" t="s">
        <v>963</v>
      </c>
      <c r="E157" s="253" t="s">
        <v>964</v>
      </c>
      <c r="F157" s="253" t="s">
        <v>965</v>
      </c>
      <c r="H157" s="253" t="s">
        <v>966</v>
      </c>
      <c r="I157" s="255"/>
    </row>
    <row r="158" spans="1:9" s="210" customFormat="1">
      <c r="A158" s="210" t="s">
        <v>967</v>
      </c>
      <c r="B158" s="210" t="s">
        <v>948</v>
      </c>
      <c r="C158" s="210" t="s">
        <v>389</v>
      </c>
      <c r="D158" s="210" t="s">
        <v>968</v>
      </c>
      <c r="E158" s="210" t="s">
        <v>969</v>
      </c>
      <c r="F158" s="210" t="s">
        <v>586</v>
      </c>
      <c r="H158" s="210" t="s">
        <v>970</v>
      </c>
      <c r="I158" s="231"/>
    </row>
    <row r="159" spans="1:9" s="253" customFormat="1">
      <c r="A159" s="253" t="s">
        <v>967</v>
      </c>
      <c r="B159" s="253" t="s">
        <v>967</v>
      </c>
      <c r="C159" s="253" t="s">
        <v>389</v>
      </c>
      <c r="D159" s="253" t="s">
        <v>971</v>
      </c>
      <c r="E159" s="253" t="s">
        <v>972</v>
      </c>
      <c r="F159" s="253" t="s">
        <v>973</v>
      </c>
      <c r="H159" s="253" t="s">
        <v>974</v>
      </c>
      <c r="I159" s="255"/>
    </row>
    <row r="160" spans="1:9" s="210" customFormat="1">
      <c r="A160" s="210" t="s">
        <v>967</v>
      </c>
      <c r="B160" s="210" t="s">
        <v>967</v>
      </c>
      <c r="C160" s="210" t="s">
        <v>389</v>
      </c>
      <c r="D160" s="210" t="s">
        <v>975</v>
      </c>
      <c r="E160" s="210" t="s">
        <v>976</v>
      </c>
      <c r="F160" s="210" t="s">
        <v>977</v>
      </c>
      <c r="H160" s="210" t="s">
        <v>978</v>
      </c>
      <c r="I160" s="231"/>
    </row>
    <row r="161" spans="1:9" s="254" customFormat="1">
      <c r="A161" s="254" t="s">
        <v>967</v>
      </c>
      <c r="B161" s="254" t="s">
        <v>967</v>
      </c>
      <c r="C161" s="254" t="s">
        <v>389</v>
      </c>
      <c r="D161" s="254" t="s">
        <v>979</v>
      </c>
      <c r="E161" s="254" t="s">
        <v>980</v>
      </c>
      <c r="F161" s="254" t="s">
        <v>392</v>
      </c>
      <c r="H161" s="254" t="s">
        <v>981</v>
      </c>
      <c r="I161" s="281"/>
    </row>
    <row r="162" spans="1:9" s="214" customFormat="1">
      <c r="A162" s="214" t="s">
        <v>967</v>
      </c>
      <c r="B162" s="214" t="s">
        <v>967</v>
      </c>
      <c r="C162" s="214" t="s">
        <v>389</v>
      </c>
      <c r="D162" s="214" t="s">
        <v>982</v>
      </c>
      <c r="E162" s="214" t="s">
        <v>983</v>
      </c>
      <c r="F162" s="214" t="s">
        <v>984</v>
      </c>
      <c r="H162" s="214" t="s">
        <v>985</v>
      </c>
      <c r="I162" s="240"/>
    </row>
    <row r="163" spans="1:9" s="215" customFormat="1">
      <c r="A163" s="241" t="s">
        <v>967</v>
      </c>
      <c r="B163" s="241" t="s">
        <v>967</v>
      </c>
      <c r="C163" s="241" t="s">
        <v>389</v>
      </c>
      <c r="D163" s="241" t="s">
        <v>986</v>
      </c>
      <c r="E163" s="241" t="s">
        <v>987</v>
      </c>
      <c r="F163" s="241" t="s">
        <v>988</v>
      </c>
      <c r="G163" s="241"/>
      <c r="H163" s="241" t="s">
        <v>989</v>
      </c>
      <c r="I163" s="242"/>
    </row>
    <row r="164" spans="1:9" s="215" customFormat="1">
      <c r="A164" s="241" t="s">
        <v>967</v>
      </c>
      <c r="B164" s="241" t="s">
        <v>967</v>
      </c>
      <c r="C164" s="241" t="s">
        <v>389</v>
      </c>
      <c r="D164" s="241" t="s">
        <v>990</v>
      </c>
      <c r="E164" s="241" t="s">
        <v>991</v>
      </c>
      <c r="F164" s="241" t="s">
        <v>992</v>
      </c>
      <c r="G164" s="241"/>
      <c r="H164" s="241" t="s">
        <v>993</v>
      </c>
      <c r="I164" s="242"/>
    </row>
    <row r="165" spans="1:9" s="215" customFormat="1">
      <c r="A165" s="241" t="s">
        <v>967</v>
      </c>
      <c r="B165" s="241" t="s">
        <v>967</v>
      </c>
      <c r="C165" s="241" t="s">
        <v>389</v>
      </c>
      <c r="D165" s="241" t="s">
        <v>994</v>
      </c>
      <c r="E165" s="241" t="s">
        <v>995</v>
      </c>
      <c r="F165" s="241" t="s">
        <v>996</v>
      </c>
      <c r="G165" s="241"/>
      <c r="H165" s="241" t="s">
        <v>997</v>
      </c>
      <c r="I165" s="242"/>
    </row>
    <row r="166" spans="1:9" s="215" customFormat="1">
      <c r="A166" s="241" t="s">
        <v>967</v>
      </c>
      <c r="B166" s="241" t="s">
        <v>967</v>
      </c>
      <c r="C166" s="241" t="s">
        <v>389</v>
      </c>
      <c r="D166" s="241" t="s">
        <v>998</v>
      </c>
      <c r="E166" s="241" t="s">
        <v>999</v>
      </c>
      <c r="F166" s="241" t="s">
        <v>1000</v>
      </c>
      <c r="G166" s="241"/>
      <c r="H166" s="241" t="s">
        <v>1001</v>
      </c>
      <c r="I166" s="242"/>
    </row>
    <row r="167" spans="1:9" s="209" customFormat="1">
      <c r="A167" s="228" t="s">
        <v>967</v>
      </c>
      <c r="B167" s="228" t="s">
        <v>967</v>
      </c>
      <c r="C167" s="228" t="s">
        <v>1002</v>
      </c>
      <c r="D167" s="228" t="s">
        <v>1003</v>
      </c>
      <c r="E167" s="228" t="s">
        <v>1004</v>
      </c>
      <c r="F167" s="228"/>
      <c r="G167" s="228" t="s">
        <v>448</v>
      </c>
      <c r="H167" s="228" t="s">
        <v>1005</v>
      </c>
      <c r="I167" s="235"/>
    </row>
    <row r="168" spans="1:9" s="209" customFormat="1">
      <c r="A168" s="228" t="s">
        <v>967</v>
      </c>
      <c r="B168" s="228" t="s">
        <v>967</v>
      </c>
      <c r="C168" s="228" t="s">
        <v>1002</v>
      </c>
      <c r="D168" s="228" t="s">
        <v>1006</v>
      </c>
      <c r="E168" s="228" t="s">
        <v>1004</v>
      </c>
      <c r="F168" s="228"/>
      <c r="G168" s="360">
        <v>52542</v>
      </c>
      <c r="H168" s="228" t="s">
        <v>1007</v>
      </c>
      <c r="I168" s="235"/>
    </row>
    <row r="169" spans="1:9" s="209" customFormat="1">
      <c r="A169" s="228" t="s">
        <v>967</v>
      </c>
      <c r="B169" s="228" t="s">
        <v>967</v>
      </c>
      <c r="C169" s="228" t="s">
        <v>1002</v>
      </c>
      <c r="D169" s="228" t="s">
        <v>1008</v>
      </c>
      <c r="E169" s="228" t="s">
        <v>1004</v>
      </c>
      <c r="F169" s="228"/>
      <c r="G169" s="228" t="s">
        <v>1009</v>
      </c>
      <c r="H169" s="228" t="s">
        <v>1010</v>
      </c>
      <c r="I169" s="235"/>
    </row>
    <row r="170" spans="1:9" s="215" customFormat="1">
      <c r="A170" s="241" t="s">
        <v>967</v>
      </c>
      <c r="B170" s="241" t="s">
        <v>967</v>
      </c>
      <c r="C170" s="241" t="s">
        <v>389</v>
      </c>
      <c r="D170" s="241" t="s">
        <v>1011</v>
      </c>
      <c r="E170" s="241" t="s">
        <v>1012</v>
      </c>
      <c r="F170" s="241" t="s">
        <v>586</v>
      </c>
      <c r="G170" s="241"/>
      <c r="H170" s="241" t="s">
        <v>1013</v>
      </c>
      <c r="I170" s="242"/>
    </row>
    <row r="171" spans="1:9" s="215" customFormat="1">
      <c r="A171" s="241" t="s">
        <v>967</v>
      </c>
      <c r="B171" s="241" t="s">
        <v>967</v>
      </c>
      <c r="C171" s="241" t="s">
        <v>389</v>
      </c>
      <c r="D171" s="241" t="s">
        <v>1014</v>
      </c>
      <c r="E171" s="241" t="s">
        <v>1015</v>
      </c>
      <c r="F171" s="241" t="s">
        <v>1016</v>
      </c>
      <c r="G171" s="241"/>
      <c r="H171" s="241" t="s">
        <v>1017</v>
      </c>
      <c r="I171" s="242"/>
    </row>
    <row r="172" spans="1:9" s="213" customFormat="1">
      <c r="A172" s="234" t="s">
        <v>967</v>
      </c>
      <c r="B172" s="234" t="s">
        <v>967</v>
      </c>
      <c r="C172" s="234" t="s">
        <v>389</v>
      </c>
      <c r="D172" s="234" t="s">
        <v>1018</v>
      </c>
      <c r="E172" s="234" t="s">
        <v>1019</v>
      </c>
      <c r="F172" s="234" t="s">
        <v>721</v>
      </c>
      <c r="G172" s="234"/>
      <c r="H172" s="234" t="s">
        <v>1020</v>
      </c>
      <c r="I172" s="127"/>
    </row>
    <row r="173" spans="1:9" s="215" customFormat="1">
      <c r="A173" s="337" t="s">
        <v>967</v>
      </c>
      <c r="B173" s="337" t="s">
        <v>967</v>
      </c>
      <c r="C173" s="337" t="s">
        <v>389</v>
      </c>
      <c r="D173" s="337" t="s">
        <v>1021</v>
      </c>
      <c r="E173" s="337" t="s">
        <v>1022</v>
      </c>
      <c r="F173" s="337" t="s">
        <v>1023</v>
      </c>
      <c r="G173" s="337"/>
      <c r="H173" s="337" t="s">
        <v>1024</v>
      </c>
      <c r="I173" s="242"/>
    </row>
    <row r="174" spans="1:9" s="253" customFormat="1">
      <c r="A174" s="253" t="s">
        <v>967</v>
      </c>
      <c r="B174" s="253" t="s">
        <v>967</v>
      </c>
      <c r="C174" s="253" t="s">
        <v>389</v>
      </c>
      <c r="D174" s="253" t="s">
        <v>1025</v>
      </c>
      <c r="E174" s="253" t="s">
        <v>1026</v>
      </c>
      <c r="F174" s="253" t="s">
        <v>1027</v>
      </c>
      <c r="H174" s="253" t="s">
        <v>1028</v>
      </c>
      <c r="I174" s="255"/>
    </row>
    <row r="175" spans="1:9" s="324" customFormat="1">
      <c r="A175" s="324" t="s">
        <v>967</v>
      </c>
      <c r="B175" s="324" t="s">
        <v>967</v>
      </c>
      <c r="D175" s="324" t="s">
        <v>1029</v>
      </c>
      <c r="E175" s="324" t="s">
        <v>1030</v>
      </c>
      <c r="F175" s="324" t="s">
        <v>1031</v>
      </c>
      <c r="H175" s="324" t="s">
        <v>1032</v>
      </c>
      <c r="I175" s="357"/>
    </row>
    <row r="176" spans="1:9" s="209" customFormat="1">
      <c r="A176" s="228" t="s">
        <v>967</v>
      </c>
      <c r="B176" s="228" t="s">
        <v>967</v>
      </c>
      <c r="C176" s="228"/>
      <c r="D176" s="228" t="s">
        <v>1033</v>
      </c>
      <c r="E176" s="228" t="s">
        <v>1034</v>
      </c>
      <c r="F176" s="228"/>
      <c r="G176" s="228" t="s">
        <v>1035</v>
      </c>
      <c r="H176" s="228" t="s">
        <v>1036</v>
      </c>
      <c r="I176" s="235"/>
    </row>
    <row r="177" spans="1:9" s="209" customFormat="1">
      <c r="A177" s="228" t="s">
        <v>967</v>
      </c>
      <c r="B177" s="228" t="s">
        <v>967</v>
      </c>
      <c r="C177" s="228"/>
      <c r="D177" s="228" t="s">
        <v>1037</v>
      </c>
      <c r="E177" s="228" t="s">
        <v>1038</v>
      </c>
      <c r="F177" s="228"/>
      <c r="G177" s="228" t="s">
        <v>525</v>
      </c>
      <c r="H177" s="228" t="s">
        <v>1039</v>
      </c>
      <c r="I177" s="235"/>
    </row>
    <row r="178" spans="1:9" s="209" customFormat="1">
      <c r="A178" s="228" t="s">
        <v>967</v>
      </c>
      <c r="B178" s="228" t="s">
        <v>967</v>
      </c>
      <c r="C178" s="228"/>
      <c r="D178" s="228" t="s">
        <v>1040</v>
      </c>
      <c r="E178" s="228" t="s">
        <v>1041</v>
      </c>
      <c r="F178" s="228"/>
      <c r="G178" s="228" t="s">
        <v>940</v>
      </c>
      <c r="H178" s="228" t="s">
        <v>1042</v>
      </c>
      <c r="I178" s="235"/>
    </row>
    <row r="179" spans="1:9" s="208" customFormat="1">
      <c r="A179" s="225" t="s">
        <v>1043</v>
      </c>
      <c r="B179" s="225" t="s">
        <v>967</v>
      </c>
      <c r="C179" s="225"/>
      <c r="D179" s="225" t="s">
        <v>1044</v>
      </c>
      <c r="E179" s="225" t="s">
        <v>1045</v>
      </c>
      <c r="F179" s="225" t="s">
        <v>1046</v>
      </c>
      <c r="G179" s="225"/>
      <c r="H179" s="225" t="s">
        <v>1047</v>
      </c>
      <c r="I179" s="226"/>
    </row>
    <row r="180" spans="1:9" s="215" customFormat="1">
      <c r="A180" s="241" t="s">
        <v>1043</v>
      </c>
      <c r="B180" s="241" t="s">
        <v>1043</v>
      </c>
      <c r="C180" s="241" t="s">
        <v>389</v>
      </c>
      <c r="D180" s="241" t="s">
        <v>1048</v>
      </c>
      <c r="E180" s="241" t="s">
        <v>1049</v>
      </c>
      <c r="F180" s="241" t="s">
        <v>1050</v>
      </c>
      <c r="G180" s="241"/>
      <c r="H180" s="241" t="s">
        <v>1051</v>
      </c>
      <c r="I180" s="242"/>
    </row>
    <row r="181" spans="1:9" s="215" customFormat="1">
      <c r="A181" s="241" t="s">
        <v>1043</v>
      </c>
      <c r="B181" s="241" t="s">
        <v>1043</v>
      </c>
      <c r="C181" s="241" t="s">
        <v>389</v>
      </c>
      <c r="D181" s="241" t="s">
        <v>1052</v>
      </c>
      <c r="E181" s="241" t="s">
        <v>1053</v>
      </c>
      <c r="F181" s="241" t="s">
        <v>1054</v>
      </c>
      <c r="G181" s="241"/>
      <c r="H181" s="241" t="s">
        <v>1055</v>
      </c>
      <c r="I181" s="242"/>
    </row>
    <row r="182" spans="1:9" s="215" customFormat="1">
      <c r="A182" s="241" t="s">
        <v>1043</v>
      </c>
      <c r="B182" s="241" t="s">
        <v>1043</v>
      </c>
      <c r="C182" s="241" t="s">
        <v>389</v>
      </c>
      <c r="D182" s="241" t="s">
        <v>1056</v>
      </c>
      <c r="E182" s="241" t="s">
        <v>1057</v>
      </c>
      <c r="F182" s="241" t="s">
        <v>1058</v>
      </c>
      <c r="G182" s="241"/>
      <c r="H182" s="241" t="s">
        <v>1059</v>
      </c>
      <c r="I182" s="242"/>
    </row>
    <row r="183" spans="1:9" s="208" customFormat="1">
      <c r="A183" s="225" t="s">
        <v>1043</v>
      </c>
      <c r="B183" s="225" t="s">
        <v>1043</v>
      </c>
      <c r="C183" s="225"/>
      <c r="D183" s="225" t="s">
        <v>1060</v>
      </c>
      <c r="E183" s="225" t="s">
        <v>1061</v>
      </c>
      <c r="F183" s="225" t="s">
        <v>1062</v>
      </c>
      <c r="G183" s="225"/>
      <c r="H183" s="225" t="s">
        <v>1063</v>
      </c>
      <c r="I183" s="226"/>
    </row>
    <row r="184" spans="1:9" s="215" customFormat="1">
      <c r="A184" s="241" t="s">
        <v>1043</v>
      </c>
      <c r="B184" s="241" t="s">
        <v>1043</v>
      </c>
      <c r="C184" s="241" t="s">
        <v>389</v>
      </c>
      <c r="D184" s="241" t="s">
        <v>1064</v>
      </c>
      <c r="E184" s="241" t="s">
        <v>1065</v>
      </c>
      <c r="F184" s="241" t="s">
        <v>525</v>
      </c>
      <c r="G184" s="241"/>
      <c r="H184" s="241" t="s">
        <v>1066</v>
      </c>
      <c r="I184" s="242"/>
    </row>
    <row r="185" spans="1:9" s="215" customFormat="1">
      <c r="A185" s="241" t="s">
        <v>1043</v>
      </c>
      <c r="B185" s="241" t="s">
        <v>1043</v>
      </c>
      <c r="C185" s="241" t="s">
        <v>389</v>
      </c>
      <c r="D185" s="241" t="s">
        <v>1067</v>
      </c>
      <c r="E185" s="241" t="s">
        <v>1068</v>
      </c>
      <c r="F185" s="241" t="s">
        <v>1069</v>
      </c>
      <c r="G185" s="241"/>
      <c r="H185" s="241" t="s">
        <v>1070</v>
      </c>
      <c r="I185" s="242"/>
    </row>
    <row r="186" spans="1:9" s="213" customFormat="1">
      <c r="A186" s="234" t="s">
        <v>1043</v>
      </c>
      <c r="B186" s="234" t="s">
        <v>1043</v>
      </c>
      <c r="C186" s="234" t="s">
        <v>389</v>
      </c>
      <c r="D186" s="234" t="s">
        <v>1071</v>
      </c>
      <c r="E186" s="234" t="s">
        <v>1072</v>
      </c>
      <c r="F186" s="234" t="s">
        <v>534</v>
      </c>
      <c r="G186" s="234"/>
      <c r="H186" s="234" t="s">
        <v>1073</v>
      </c>
      <c r="I186" s="127"/>
    </row>
    <row r="187" spans="1:9" s="213" customFormat="1">
      <c r="A187" s="234" t="s">
        <v>1043</v>
      </c>
      <c r="B187" s="234" t="s">
        <v>1043</v>
      </c>
      <c r="C187" s="234" t="s">
        <v>389</v>
      </c>
      <c r="D187" s="234" t="s">
        <v>1074</v>
      </c>
      <c r="E187" s="234" t="s">
        <v>1075</v>
      </c>
      <c r="F187" s="234" t="s">
        <v>977</v>
      </c>
      <c r="G187" s="234"/>
      <c r="H187" s="234" t="s">
        <v>1076</v>
      </c>
      <c r="I187" s="127"/>
    </row>
    <row r="188" spans="1:9" s="208" customFormat="1">
      <c r="A188" s="225" t="s">
        <v>1043</v>
      </c>
      <c r="B188" s="225" t="s">
        <v>1043</v>
      </c>
      <c r="C188" s="225" t="s">
        <v>389</v>
      </c>
      <c r="D188" s="225" t="s">
        <v>1077</v>
      </c>
      <c r="E188" s="225" t="s">
        <v>1078</v>
      </c>
      <c r="F188" s="225" t="s">
        <v>957</v>
      </c>
      <c r="G188" s="225"/>
      <c r="H188" s="225" t="s">
        <v>1079</v>
      </c>
      <c r="I188" s="226"/>
    </row>
    <row r="189" spans="1:9" s="215" customFormat="1">
      <c r="A189" s="241" t="s">
        <v>1043</v>
      </c>
      <c r="B189" s="241" t="s">
        <v>1043</v>
      </c>
      <c r="C189" s="241" t="s">
        <v>389</v>
      </c>
      <c r="D189" s="241" t="s">
        <v>1080</v>
      </c>
      <c r="E189" s="241" t="s">
        <v>1081</v>
      </c>
      <c r="F189" s="241" t="s">
        <v>1082</v>
      </c>
      <c r="G189" s="241"/>
      <c r="H189" s="241" t="s">
        <v>1083</v>
      </c>
      <c r="I189" s="242"/>
    </row>
    <row r="190" spans="1:9" s="195" customFormat="1">
      <c r="A190" s="203" t="s">
        <v>1043</v>
      </c>
      <c r="B190" s="203" t="s">
        <v>1043</v>
      </c>
      <c r="C190" s="203"/>
      <c r="D190" s="203" t="s">
        <v>1084</v>
      </c>
      <c r="E190" s="203" t="s">
        <v>1085</v>
      </c>
      <c r="F190" s="203" t="s">
        <v>911</v>
      </c>
      <c r="G190" s="203"/>
      <c r="H190" s="203" t="s">
        <v>1086</v>
      </c>
    </row>
    <row r="191" spans="1:9">
      <c r="A191" s="361">
        <v>45702</v>
      </c>
      <c r="B191" s="361">
        <v>45702</v>
      </c>
      <c r="C191" s="362"/>
      <c r="D191" s="362" t="s">
        <v>1087</v>
      </c>
      <c r="E191" s="362" t="s">
        <v>1088</v>
      </c>
      <c r="F191" s="362">
        <v>900000</v>
      </c>
      <c r="G191" s="362"/>
      <c r="H191" s="363" t="s">
        <v>1089</v>
      </c>
    </row>
    <row r="192" spans="1:9" s="211" customFormat="1">
      <c r="A192" s="211" t="s">
        <v>1043</v>
      </c>
      <c r="B192" s="211" t="s">
        <v>1043</v>
      </c>
      <c r="D192" s="211" t="s">
        <v>1090</v>
      </c>
      <c r="E192" s="211" t="s">
        <v>1091</v>
      </c>
      <c r="G192" s="211" t="s">
        <v>1092</v>
      </c>
      <c r="H192" s="211" t="s">
        <v>1093</v>
      </c>
      <c r="I192" s="243"/>
    </row>
    <row r="193" spans="1:9" s="253" customFormat="1">
      <c r="A193" s="253" t="s">
        <v>1043</v>
      </c>
      <c r="B193" s="253" t="s">
        <v>1043</v>
      </c>
      <c r="C193" s="253" t="s">
        <v>389</v>
      </c>
      <c r="D193" s="253" t="s">
        <v>1094</v>
      </c>
      <c r="E193" s="253" t="s">
        <v>1095</v>
      </c>
      <c r="F193" s="253" t="s">
        <v>586</v>
      </c>
      <c r="H193" s="253" t="s">
        <v>1096</v>
      </c>
      <c r="I193" s="255"/>
    </row>
    <row r="194" spans="1:9" s="324" customFormat="1">
      <c r="A194" s="324" t="s">
        <v>1043</v>
      </c>
      <c r="B194" s="324" t="s">
        <v>1043</v>
      </c>
      <c r="C194" s="324" t="s">
        <v>389</v>
      </c>
      <c r="D194" s="324" t="s">
        <v>1097</v>
      </c>
      <c r="E194" s="324" t="s">
        <v>1098</v>
      </c>
      <c r="F194" s="324" t="s">
        <v>1099</v>
      </c>
      <c r="H194" s="324" t="s">
        <v>1100</v>
      </c>
      <c r="I194" s="357"/>
    </row>
    <row r="195" spans="1:9" s="325" customFormat="1">
      <c r="A195" s="325" t="s">
        <v>1043</v>
      </c>
      <c r="B195" s="325" t="s">
        <v>1043</v>
      </c>
      <c r="D195" s="325" t="s">
        <v>1101</v>
      </c>
      <c r="E195" s="325" t="s">
        <v>1102</v>
      </c>
      <c r="G195" s="325" t="s">
        <v>448</v>
      </c>
      <c r="H195" s="325" t="s">
        <v>1103</v>
      </c>
      <c r="I195" s="358"/>
    </row>
    <row r="196" spans="1:9" s="211" customFormat="1">
      <c r="A196" s="211" t="s">
        <v>1043</v>
      </c>
      <c r="B196" s="211" t="s">
        <v>1043</v>
      </c>
      <c r="D196" s="211" t="s">
        <v>1104</v>
      </c>
      <c r="E196" s="211" t="s">
        <v>1105</v>
      </c>
      <c r="G196" s="211" t="s">
        <v>1106</v>
      </c>
      <c r="H196" s="211" t="s">
        <v>1107</v>
      </c>
      <c r="I196" s="243"/>
    </row>
    <row r="197" spans="1:9" s="253" customFormat="1">
      <c r="A197" s="253" t="s">
        <v>1043</v>
      </c>
      <c r="B197" s="253" t="s">
        <v>1043</v>
      </c>
      <c r="D197" s="253" t="s">
        <v>1108</v>
      </c>
      <c r="E197" s="253" t="s">
        <v>1109</v>
      </c>
      <c r="F197" s="253" t="s">
        <v>1110</v>
      </c>
      <c r="H197" s="253" t="s">
        <v>1111</v>
      </c>
      <c r="I197" s="255"/>
    </row>
    <row r="198" spans="1:9" s="253" customFormat="1">
      <c r="A198" s="253" t="s">
        <v>1112</v>
      </c>
      <c r="B198" s="253" t="s">
        <v>1112</v>
      </c>
      <c r="C198" s="253" t="s">
        <v>389</v>
      </c>
      <c r="D198" s="253" t="s">
        <v>1113</v>
      </c>
      <c r="E198" s="253" t="s">
        <v>1114</v>
      </c>
      <c r="F198" s="253" t="s">
        <v>434</v>
      </c>
      <c r="H198" s="253" t="s">
        <v>1115</v>
      </c>
      <c r="I198" s="255"/>
    </row>
    <row r="199" spans="1:9" s="254" customFormat="1">
      <c r="A199" s="254" t="s">
        <v>1112</v>
      </c>
      <c r="B199" s="254" t="s">
        <v>1112</v>
      </c>
      <c r="C199" s="254" t="s">
        <v>389</v>
      </c>
      <c r="D199" s="254" t="s">
        <v>1116</v>
      </c>
      <c r="E199" s="254" t="s">
        <v>1117</v>
      </c>
      <c r="F199" s="254" t="s">
        <v>392</v>
      </c>
      <c r="H199" s="254" t="s">
        <v>1118</v>
      </c>
      <c r="I199" s="281"/>
    </row>
    <row r="200" spans="1:9" s="253" customFormat="1">
      <c r="A200" s="253" t="s">
        <v>1112</v>
      </c>
      <c r="B200" s="253" t="s">
        <v>1112</v>
      </c>
      <c r="C200" s="253" t="s">
        <v>389</v>
      </c>
      <c r="D200" s="253" t="s">
        <v>1119</v>
      </c>
      <c r="E200" s="253" t="s">
        <v>1120</v>
      </c>
      <c r="F200" s="253" t="s">
        <v>1121</v>
      </c>
      <c r="H200" s="253" t="s">
        <v>1122</v>
      </c>
      <c r="I200" s="255"/>
    </row>
    <row r="201" spans="1:9" s="253" customFormat="1">
      <c r="A201" s="253" t="s">
        <v>1112</v>
      </c>
      <c r="B201" s="253" t="s">
        <v>1112</v>
      </c>
      <c r="C201" s="253" t="s">
        <v>389</v>
      </c>
      <c r="D201" s="253" t="s">
        <v>1123</v>
      </c>
      <c r="E201" s="253" t="s">
        <v>1124</v>
      </c>
      <c r="F201" s="253" t="s">
        <v>1125</v>
      </c>
      <c r="H201" s="253" t="s">
        <v>1126</v>
      </c>
      <c r="I201" s="255"/>
    </row>
    <row r="202" spans="1:9" s="253" customFormat="1" ht="12" customHeight="1">
      <c r="A202" s="253" t="s">
        <v>1112</v>
      </c>
      <c r="B202" s="253" t="s">
        <v>1112</v>
      </c>
      <c r="D202" s="253" t="s">
        <v>1127</v>
      </c>
      <c r="E202" s="253" t="s">
        <v>1128</v>
      </c>
      <c r="F202" s="253" t="s">
        <v>1129</v>
      </c>
      <c r="H202" s="253" t="s">
        <v>1130</v>
      </c>
      <c r="I202" s="255"/>
    </row>
    <row r="203" spans="1:9" s="326" customFormat="1">
      <c r="A203" s="326" t="s">
        <v>1112</v>
      </c>
      <c r="B203" s="326" t="s">
        <v>1112</v>
      </c>
      <c r="C203" s="326" t="s">
        <v>389</v>
      </c>
      <c r="D203" s="326" t="s">
        <v>1131</v>
      </c>
      <c r="E203" s="326" t="s">
        <v>1132</v>
      </c>
      <c r="F203" s="326" t="s">
        <v>1133</v>
      </c>
      <c r="H203" s="326" t="s">
        <v>1134</v>
      </c>
      <c r="I203" s="359"/>
    </row>
    <row r="204" spans="1:9" s="208" customFormat="1">
      <c r="A204" s="225" t="s">
        <v>1112</v>
      </c>
      <c r="B204" s="225" t="s">
        <v>1112</v>
      </c>
      <c r="C204" s="225" t="s">
        <v>389</v>
      </c>
      <c r="D204" s="225" t="s">
        <v>1135</v>
      </c>
      <c r="E204" s="225" t="s">
        <v>1136</v>
      </c>
      <c r="F204" s="225" t="s">
        <v>1137</v>
      </c>
      <c r="G204" s="225"/>
      <c r="H204" s="225" t="s">
        <v>1138</v>
      </c>
      <c r="I204" s="226"/>
    </row>
    <row r="205" spans="1:9" s="213" customFormat="1">
      <c r="A205" s="234" t="s">
        <v>1112</v>
      </c>
      <c r="B205" s="234" t="s">
        <v>1112</v>
      </c>
      <c r="C205" s="234" t="s">
        <v>389</v>
      </c>
      <c r="D205" s="234" t="s">
        <v>1139</v>
      </c>
      <c r="E205" s="234" t="s">
        <v>1140</v>
      </c>
      <c r="F205" s="234" t="s">
        <v>392</v>
      </c>
      <c r="G205" s="234"/>
      <c r="H205" s="234" t="s">
        <v>1141</v>
      </c>
      <c r="I205" s="127"/>
    </row>
    <row r="206" spans="1:9" s="215" customFormat="1">
      <c r="A206" s="241" t="s">
        <v>1112</v>
      </c>
      <c r="B206" s="241" t="s">
        <v>1112</v>
      </c>
      <c r="C206" s="241" t="s">
        <v>389</v>
      </c>
      <c r="D206" s="241" t="s">
        <v>1142</v>
      </c>
      <c r="E206" s="241" t="s">
        <v>1143</v>
      </c>
      <c r="F206" s="241" t="s">
        <v>1144</v>
      </c>
      <c r="G206" s="241"/>
      <c r="H206" s="241" t="s">
        <v>1145</v>
      </c>
      <c r="I206" s="242"/>
    </row>
    <row r="207" spans="1:9" s="213" customFormat="1">
      <c r="A207" s="336" t="s">
        <v>1112</v>
      </c>
      <c r="B207" s="336" t="s">
        <v>1112</v>
      </c>
      <c r="C207" s="336" t="s">
        <v>389</v>
      </c>
      <c r="D207" s="336" t="s">
        <v>1146</v>
      </c>
      <c r="E207" s="336" t="s">
        <v>1147</v>
      </c>
      <c r="F207" s="336" t="s">
        <v>392</v>
      </c>
      <c r="G207" s="336"/>
      <c r="H207" s="336" t="s">
        <v>1148</v>
      </c>
      <c r="I207" s="127"/>
    </row>
    <row r="208" spans="1:9" s="253" customFormat="1">
      <c r="A208" s="253" t="s">
        <v>1112</v>
      </c>
      <c r="B208" s="253" t="s">
        <v>1112</v>
      </c>
      <c r="C208" s="253" t="s">
        <v>389</v>
      </c>
      <c r="D208" s="253" t="s">
        <v>1149</v>
      </c>
      <c r="E208" s="253" t="s">
        <v>1150</v>
      </c>
      <c r="F208" s="253" t="s">
        <v>1151</v>
      </c>
      <c r="H208" s="253" t="s">
        <v>1152</v>
      </c>
      <c r="I208" s="255"/>
    </row>
    <row r="209" spans="1:9" s="253" customFormat="1">
      <c r="A209" s="253" t="s">
        <v>1112</v>
      </c>
      <c r="B209" s="253" t="s">
        <v>1112</v>
      </c>
      <c r="C209" s="253" t="s">
        <v>389</v>
      </c>
      <c r="D209" s="253" t="s">
        <v>1153</v>
      </c>
      <c r="E209" s="253" t="s">
        <v>1154</v>
      </c>
      <c r="F209" s="253" t="s">
        <v>471</v>
      </c>
      <c r="H209" s="253" t="s">
        <v>1155</v>
      </c>
      <c r="I209" s="255"/>
    </row>
    <row r="210" spans="1:9" s="253" customFormat="1">
      <c r="A210" s="253" t="s">
        <v>1112</v>
      </c>
      <c r="B210" s="253" t="s">
        <v>1112</v>
      </c>
      <c r="C210" s="253" t="s">
        <v>389</v>
      </c>
      <c r="D210" s="253" t="s">
        <v>1156</v>
      </c>
      <c r="E210" s="253" t="s">
        <v>1157</v>
      </c>
      <c r="F210" s="253" t="s">
        <v>586</v>
      </c>
      <c r="H210" s="253" t="s">
        <v>1158</v>
      </c>
      <c r="I210" s="255"/>
    </row>
    <row r="211" spans="1:9" s="324" customFormat="1">
      <c r="A211" s="324" t="s">
        <v>1112</v>
      </c>
      <c r="B211" s="324" t="s">
        <v>1112</v>
      </c>
      <c r="C211" s="324" t="s">
        <v>389</v>
      </c>
      <c r="D211" s="324" t="s">
        <v>1159</v>
      </c>
      <c r="E211" s="324" t="s">
        <v>1160</v>
      </c>
      <c r="F211" s="324" t="s">
        <v>1161</v>
      </c>
      <c r="H211" s="324" t="s">
        <v>1162</v>
      </c>
      <c r="I211" s="357"/>
    </row>
    <row r="212" spans="1:9" s="327" customFormat="1">
      <c r="A212" s="241" t="s">
        <v>1112</v>
      </c>
      <c r="B212" s="241" t="s">
        <v>1112</v>
      </c>
      <c r="C212" s="241"/>
      <c r="D212" s="241" t="s">
        <v>1163</v>
      </c>
      <c r="E212" s="241" t="s">
        <v>1164</v>
      </c>
      <c r="F212" s="241" t="s">
        <v>1165</v>
      </c>
      <c r="G212" s="241"/>
      <c r="H212" s="241" t="s">
        <v>1166</v>
      </c>
    </row>
    <row r="213" spans="1:9" s="235" customFormat="1">
      <c r="A213" s="228" t="s">
        <v>1112</v>
      </c>
      <c r="B213" s="228" t="s">
        <v>1112</v>
      </c>
      <c r="C213" s="228"/>
      <c r="D213" s="228" t="s">
        <v>1167</v>
      </c>
      <c r="E213" s="228" t="s">
        <v>1168</v>
      </c>
      <c r="F213" s="228"/>
      <c r="G213" s="228" t="s">
        <v>517</v>
      </c>
      <c r="H213" s="228" t="s">
        <v>1169</v>
      </c>
    </row>
    <row r="214" spans="1:9" s="323" customFormat="1">
      <c r="A214" s="234" t="s">
        <v>1170</v>
      </c>
      <c r="B214" s="224" t="s">
        <v>1170</v>
      </c>
      <c r="C214" s="224" t="s">
        <v>389</v>
      </c>
      <c r="D214" s="234" t="s">
        <v>1171</v>
      </c>
      <c r="E214" s="234" t="s">
        <v>1172</v>
      </c>
      <c r="F214" s="234" t="s">
        <v>529</v>
      </c>
      <c r="G214" s="234"/>
      <c r="H214" s="234" t="s">
        <v>1173</v>
      </c>
    </row>
    <row r="215" spans="1:9" s="323" customFormat="1">
      <c r="A215" s="234" t="s">
        <v>1170</v>
      </c>
      <c r="B215" s="224" t="s">
        <v>1170</v>
      </c>
      <c r="C215" s="224" t="s">
        <v>389</v>
      </c>
      <c r="D215" s="234" t="s">
        <v>1174</v>
      </c>
      <c r="E215" s="234" t="s">
        <v>1175</v>
      </c>
      <c r="F215" s="234" t="s">
        <v>1176</v>
      </c>
      <c r="G215" s="234"/>
      <c r="H215" s="234" t="s">
        <v>1177</v>
      </c>
    </row>
    <row r="216" spans="1:9" s="226" customFormat="1">
      <c r="A216" s="225" t="s">
        <v>1170</v>
      </c>
      <c r="B216" s="225" t="s">
        <v>1170</v>
      </c>
      <c r="C216" s="225" t="s">
        <v>389</v>
      </c>
      <c r="D216" s="225" t="s">
        <v>1178</v>
      </c>
      <c r="E216" s="225" t="s">
        <v>1179</v>
      </c>
      <c r="F216" s="225" t="s">
        <v>957</v>
      </c>
      <c r="G216" s="225"/>
      <c r="H216" s="225" t="s">
        <v>1180</v>
      </c>
    </row>
    <row r="217" spans="1:9" s="323" customFormat="1">
      <c r="A217" s="234" t="s">
        <v>1170</v>
      </c>
      <c r="B217" s="224" t="s">
        <v>1170</v>
      </c>
      <c r="C217" s="224" t="s">
        <v>389</v>
      </c>
      <c r="D217" s="234" t="s">
        <v>1181</v>
      </c>
      <c r="E217" s="234" t="s">
        <v>1182</v>
      </c>
      <c r="F217" s="234" t="s">
        <v>1183</v>
      </c>
      <c r="G217" s="234"/>
      <c r="H217" s="234" t="s">
        <v>1184</v>
      </c>
    </row>
    <row r="218" spans="1:9" s="327" customFormat="1">
      <c r="A218" s="241" t="s">
        <v>1170</v>
      </c>
      <c r="B218" s="241" t="s">
        <v>1170</v>
      </c>
      <c r="C218" s="241" t="s">
        <v>389</v>
      </c>
      <c r="D218" s="241" t="s">
        <v>1185</v>
      </c>
      <c r="E218" s="241" t="s">
        <v>1186</v>
      </c>
      <c r="F218" s="241" t="s">
        <v>1187</v>
      </c>
      <c r="G218" s="241"/>
      <c r="H218" s="241" t="s">
        <v>1188</v>
      </c>
    </row>
    <row r="219" spans="1:9" s="327" customFormat="1">
      <c r="A219" s="241" t="s">
        <v>1170</v>
      </c>
      <c r="B219" s="241" t="s">
        <v>1170</v>
      </c>
      <c r="C219" s="241" t="s">
        <v>389</v>
      </c>
      <c r="D219" s="241" t="s">
        <v>1189</v>
      </c>
      <c r="E219" s="241" t="s">
        <v>1190</v>
      </c>
      <c r="F219" s="241" t="s">
        <v>1191</v>
      </c>
      <c r="G219" s="241"/>
      <c r="H219" s="241" t="s">
        <v>1192</v>
      </c>
    </row>
    <row r="220" spans="1:9" s="327" customFormat="1">
      <c r="A220" s="241" t="s">
        <v>1170</v>
      </c>
      <c r="B220" s="241" t="s">
        <v>1170</v>
      </c>
      <c r="C220" s="241" t="s">
        <v>389</v>
      </c>
      <c r="D220" s="241" t="s">
        <v>1193</v>
      </c>
      <c r="E220" s="241" t="s">
        <v>1194</v>
      </c>
      <c r="F220" s="241" t="s">
        <v>1195</v>
      </c>
      <c r="G220" s="241"/>
      <c r="H220" s="241" t="s">
        <v>1196</v>
      </c>
    </row>
    <row r="221" spans="1:9" s="242" customFormat="1">
      <c r="A221" s="241" t="s">
        <v>1170</v>
      </c>
      <c r="B221" s="241" t="s">
        <v>1170</v>
      </c>
      <c r="C221" s="241" t="s">
        <v>389</v>
      </c>
      <c r="D221" s="241" t="s">
        <v>998</v>
      </c>
      <c r="E221" s="241" t="s">
        <v>1197</v>
      </c>
      <c r="F221" s="241" t="s">
        <v>1198</v>
      </c>
      <c r="G221" s="241"/>
      <c r="H221" s="241" t="s">
        <v>1199</v>
      </c>
    </row>
    <row r="222" spans="1:9" s="242" customFormat="1">
      <c r="A222" s="241" t="s">
        <v>1170</v>
      </c>
      <c r="B222" s="241" t="s">
        <v>1170</v>
      </c>
      <c r="C222" s="241"/>
      <c r="D222" s="241" t="s">
        <v>1200</v>
      </c>
      <c r="E222" s="241" t="s">
        <v>1201</v>
      </c>
      <c r="F222" s="241" t="s">
        <v>1202</v>
      </c>
      <c r="G222" s="241"/>
      <c r="H222" s="241" t="s">
        <v>1203</v>
      </c>
    </row>
    <row r="223" spans="1:9" s="327" customFormat="1">
      <c r="A223" s="241" t="s">
        <v>1170</v>
      </c>
      <c r="B223" s="241" t="s">
        <v>1170</v>
      </c>
      <c r="C223" s="241" t="s">
        <v>389</v>
      </c>
      <c r="D223" s="241" t="s">
        <v>1204</v>
      </c>
      <c r="E223" s="241" t="s">
        <v>1205</v>
      </c>
      <c r="F223" s="241" t="s">
        <v>1206</v>
      </c>
      <c r="G223" s="241"/>
      <c r="H223" s="241" t="s">
        <v>1207</v>
      </c>
    </row>
    <row r="224" spans="1:9" s="127" customFormat="1">
      <c r="A224" s="234" t="s">
        <v>1170</v>
      </c>
      <c r="B224" s="234" t="s">
        <v>1170</v>
      </c>
      <c r="C224" s="234" t="s">
        <v>389</v>
      </c>
      <c r="D224" s="234" t="s">
        <v>1208</v>
      </c>
      <c r="E224" s="234" t="s">
        <v>1209</v>
      </c>
      <c r="F224" s="234" t="s">
        <v>1210</v>
      </c>
      <c r="G224" s="234"/>
      <c r="H224" s="234" t="s">
        <v>1211</v>
      </c>
    </row>
    <row r="225" spans="1:9">
      <c r="A225" s="203" t="s">
        <v>1170</v>
      </c>
      <c r="B225" s="203" t="s">
        <v>1170</v>
      </c>
      <c r="C225" s="203" t="s">
        <v>389</v>
      </c>
      <c r="D225" s="203" t="s">
        <v>1212</v>
      </c>
      <c r="E225" s="203" t="s">
        <v>1213</v>
      </c>
      <c r="F225" s="203" t="s">
        <v>1214</v>
      </c>
      <c r="G225" s="203"/>
      <c r="H225" s="203" t="s">
        <v>1215</v>
      </c>
    </row>
    <row r="226" spans="1:9" s="327" customFormat="1">
      <c r="A226" s="241" t="s">
        <v>1170</v>
      </c>
      <c r="B226" s="241" t="s">
        <v>1170</v>
      </c>
      <c r="C226" s="241" t="s">
        <v>389</v>
      </c>
      <c r="D226" s="241" t="s">
        <v>1216</v>
      </c>
      <c r="E226" s="241" t="s">
        <v>1217</v>
      </c>
      <c r="F226" s="241" t="s">
        <v>594</v>
      </c>
      <c r="G226" s="241"/>
      <c r="H226" s="241" t="s">
        <v>1218</v>
      </c>
    </row>
    <row r="227" spans="1:9" s="215" customFormat="1">
      <c r="A227" s="241" t="s">
        <v>1170</v>
      </c>
      <c r="B227" s="241" t="s">
        <v>1170</v>
      </c>
      <c r="C227" s="241" t="s">
        <v>389</v>
      </c>
      <c r="D227" s="241" t="s">
        <v>1219</v>
      </c>
      <c r="E227" s="241" t="s">
        <v>1220</v>
      </c>
      <c r="F227" s="241" t="s">
        <v>1221</v>
      </c>
      <c r="G227" s="241"/>
      <c r="H227" s="241" t="s">
        <v>1222</v>
      </c>
      <c r="I227" s="242"/>
    </row>
    <row r="228" spans="1:9" s="242" customFormat="1">
      <c r="A228" s="241" t="s">
        <v>1170</v>
      </c>
      <c r="B228" s="241" t="s">
        <v>1170</v>
      </c>
      <c r="C228" s="241" t="s">
        <v>389</v>
      </c>
      <c r="D228" s="241" t="s">
        <v>1223</v>
      </c>
      <c r="E228" s="241" t="s">
        <v>1224</v>
      </c>
      <c r="F228" s="241" t="s">
        <v>1225</v>
      </c>
      <c r="G228" s="241"/>
      <c r="H228" s="241" t="s">
        <v>1226</v>
      </c>
    </row>
    <row r="229" spans="1:9" s="242" customFormat="1">
      <c r="A229" s="241" t="s">
        <v>1170</v>
      </c>
      <c r="B229" s="241" t="s">
        <v>1170</v>
      </c>
      <c r="C229" s="241" t="s">
        <v>389</v>
      </c>
      <c r="D229" s="241" t="s">
        <v>1227</v>
      </c>
      <c r="E229" s="241" t="s">
        <v>1228</v>
      </c>
      <c r="F229" s="241" t="s">
        <v>586</v>
      </c>
      <c r="G229" s="241"/>
      <c r="H229" s="241" t="s">
        <v>1229</v>
      </c>
    </row>
    <row r="230" spans="1:9" s="235" customFormat="1">
      <c r="A230" s="228" t="s">
        <v>1170</v>
      </c>
      <c r="B230" s="228" t="s">
        <v>1170</v>
      </c>
      <c r="C230" s="228"/>
      <c r="D230" s="228" t="s">
        <v>1230</v>
      </c>
      <c r="E230" s="228" t="s">
        <v>1231</v>
      </c>
      <c r="F230" s="228"/>
      <c r="G230" s="228" t="s">
        <v>448</v>
      </c>
      <c r="H230" s="228" t="s">
        <v>1232</v>
      </c>
    </row>
    <row r="231" spans="1:9" s="235" customFormat="1">
      <c r="A231" s="228" t="s">
        <v>1170</v>
      </c>
      <c r="B231" s="228" t="s">
        <v>1170</v>
      </c>
      <c r="C231" s="228"/>
      <c r="D231" s="228" t="s">
        <v>1233</v>
      </c>
      <c r="E231" s="228" t="s">
        <v>1234</v>
      </c>
      <c r="F231" s="228"/>
      <c r="G231" s="228" t="s">
        <v>568</v>
      </c>
      <c r="H231" s="228" t="s">
        <v>1235</v>
      </c>
    </row>
    <row r="232" spans="1:9" s="127" customFormat="1">
      <c r="A232" s="234" t="s">
        <v>1170</v>
      </c>
      <c r="B232" s="224" t="s">
        <v>1170</v>
      </c>
      <c r="C232" s="224" t="s">
        <v>389</v>
      </c>
      <c r="D232" s="234" t="s">
        <v>1236</v>
      </c>
      <c r="E232" s="234" t="s">
        <v>1237</v>
      </c>
      <c r="F232" s="234" t="s">
        <v>1238</v>
      </c>
      <c r="G232" s="234"/>
      <c r="H232" s="234" t="s">
        <v>1239</v>
      </c>
    </row>
    <row r="233" spans="1:9" s="226" customFormat="1">
      <c r="A233" s="225" t="s">
        <v>1170</v>
      </c>
      <c r="B233" s="225" t="s">
        <v>1170</v>
      </c>
      <c r="C233" s="225" t="s">
        <v>389</v>
      </c>
      <c r="D233" s="225" t="s">
        <v>1240</v>
      </c>
      <c r="E233" s="225" t="s">
        <v>1241</v>
      </c>
      <c r="F233" s="225" t="s">
        <v>1242</v>
      </c>
      <c r="G233" s="225"/>
      <c r="H233" s="225" t="s">
        <v>1243</v>
      </c>
    </row>
    <row r="234" spans="1:9" s="226" customFormat="1">
      <c r="A234" s="225" t="s">
        <v>1170</v>
      </c>
      <c r="B234" s="225" t="s">
        <v>1170</v>
      </c>
      <c r="C234" s="225" t="s">
        <v>389</v>
      </c>
      <c r="D234" s="225" t="s">
        <v>1244</v>
      </c>
      <c r="E234" s="225" t="s">
        <v>1245</v>
      </c>
      <c r="F234" s="225" t="s">
        <v>1242</v>
      </c>
      <c r="G234" s="225"/>
      <c r="H234" s="225" t="s">
        <v>1246</v>
      </c>
    </row>
    <row r="235" spans="1:9" s="127" customFormat="1">
      <c r="A235" s="234" t="s">
        <v>1247</v>
      </c>
      <c r="B235" s="224" t="s">
        <v>1247</v>
      </c>
      <c r="C235" s="224" t="s">
        <v>389</v>
      </c>
      <c r="D235" s="234" t="s">
        <v>1248</v>
      </c>
      <c r="E235" s="234" t="s">
        <v>1249</v>
      </c>
      <c r="F235" s="234" t="s">
        <v>1250</v>
      </c>
      <c r="G235" s="234"/>
      <c r="H235" s="234" t="s">
        <v>1251</v>
      </c>
    </row>
    <row r="236" spans="1:9" s="127" customFormat="1">
      <c r="A236" s="234" t="s">
        <v>1247</v>
      </c>
      <c r="B236" s="234" t="s">
        <v>1247</v>
      </c>
      <c r="C236" s="234" t="s">
        <v>389</v>
      </c>
      <c r="D236" s="234" t="s">
        <v>1252</v>
      </c>
      <c r="E236" s="234" t="s">
        <v>1253</v>
      </c>
      <c r="F236" s="234" t="s">
        <v>820</v>
      </c>
      <c r="G236" s="234"/>
      <c r="H236" s="234" t="s">
        <v>1254</v>
      </c>
    </row>
    <row r="237" spans="1:9" s="242" customFormat="1">
      <c r="A237" s="241" t="s">
        <v>1247</v>
      </c>
      <c r="B237" s="241" t="s">
        <v>1247</v>
      </c>
      <c r="C237" s="241" t="s">
        <v>389</v>
      </c>
      <c r="D237" s="241" t="s">
        <v>1255</v>
      </c>
      <c r="E237" s="241" t="s">
        <v>1256</v>
      </c>
      <c r="F237" s="241" t="s">
        <v>1257</v>
      </c>
      <c r="G237" s="241"/>
      <c r="H237" s="241" t="s">
        <v>1258</v>
      </c>
    </row>
    <row r="238" spans="1:9" s="242" customFormat="1">
      <c r="A238" s="241" t="s">
        <v>1247</v>
      </c>
      <c r="B238" s="241" t="s">
        <v>1247</v>
      </c>
      <c r="C238" s="241" t="s">
        <v>389</v>
      </c>
      <c r="D238" s="241" t="s">
        <v>1259</v>
      </c>
      <c r="E238" s="241" t="s">
        <v>1260</v>
      </c>
      <c r="F238" s="241" t="s">
        <v>1261</v>
      </c>
      <c r="G238" s="241"/>
      <c r="H238" s="241" t="s">
        <v>1262</v>
      </c>
    </row>
    <row r="239" spans="1:9" s="242" customFormat="1">
      <c r="A239" s="241" t="s">
        <v>1247</v>
      </c>
      <c r="B239" s="241" t="s">
        <v>1247</v>
      </c>
      <c r="C239" s="241"/>
      <c r="D239" s="241" t="s">
        <v>1263</v>
      </c>
      <c r="E239" s="241" t="s">
        <v>1264</v>
      </c>
      <c r="F239" s="241" t="s">
        <v>1265</v>
      </c>
      <c r="G239" s="241"/>
      <c r="H239" s="241" t="s">
        <v>1266</v>
      </c>
    </row>
    <row r="240" spans="1:9" s="242" customFormat="1">
      <c r="A240" s="241" t="s">
        <v>1247</v>
      </c>
      <c r="B240" s="241" t="s">
        <v>1247</v>
      </c>
      <c r="C240" s="241" t="s">
        <v>389</v>
      </c>
      <c r="D240" s="241" t="s">
        <v>1267</v>
      </c>
      <c r="E240" s="241" t="s">
        <v>1268</v>
      </c>
      <c r="F240" s="241" t="s">
        <v>1269</v>
      </c>
      <c r="G240" s="241"/>
      <c r="H240" s="241" t="s">
        <v>1270</v>
      </c>
    </row>
    <row r="241" spans="1:9" s="215" customFormat="1">
      <c r="A241" s="241" t="s">
        <v>1247</v>
      </c>
      <c r="B241" s="241" t="s">
        <v>1247</v>
      </c>
      <c r="C241" s="241" t="s">
        <v>389</v>
      </c>
      <c r="D241" s="241" t="s">
        <v>1271</v>
      </c>
      <c r="E241" s="241" t="s">
        <v>1272</v>
      </c>
      <c r="F241" s="241" t="s">
        <v>1273</v>
      </c>
      <c r="G241" s="241"/>
      <c r="H241" s="241" t="s">
        <v>1274</v>
      </c>
      <c r="I241" s="242"/>
    </row>
    <row r="242" spans="1:9" s="213" customFormat="1">
      <c r="A242" s="234" t="s">
        <v>1247</v>
      </c>
      <c r="B242" s="234" t="s">
        <v>1247</v>
      </c>
      <c r="C242" s="234" t="s">
        <v>389</v>
      </c>
      <c r="D242" s="234" t="s">
        <v>1275</v>
      </c>
      <c r="E242" s="234" t="s">
        <v>1276</v>
      </c>
      <c r="F242" s="234" t="s">
        <v>1277</v>
      </c>
      <c r="G242" s="234"/>
      <c r="H242" s="234" t="s">
        <v>1278</v>
      </c>
      <c r="I242" s="127"/>
    </row>
    <row r="243" spans="1:9" s="209" customFormat="1">
      <c r="A243" s="228" t="s">
        <v>1247</v>
      </c>
      <c r="B243" s="228" t="s">
        <v>1247</v>
      </c>
      <c r="C243" s="228"/>
      <c r="D243" s="228" t="s">
        <v>1279</v>
      </c>
      <c r="E243" s="228" t="s">
        <v>1280</v>
      </c>
      <c r="F243" s="228"/>
      <c r="G243" s="228" t="s">
        <v>1281</v>
      </c>
      <c r="H243" s="228" t="s">
        <v>1282</v>
      </c>
      <c r="I243" s="235"/>
    </row>
    <row r="244" spans="1:9" s="215" customFormat="1">
      <c r="A244" s="241" t="s">
        <v>1247</v>
      </c>
      <c r="B244" s="241" t="s">
        <v>1247</v>
      </c>
      <c r="C244" s="241" t="s">
        <v>389</v>
      </c>
      <c r="D244" s="241" t="s">
        <v>1283</v>
      </c>
      <c r="E244" s="241" t="s">
        <v>1284</v>
      </c>
      <c r="F244" s="241" t="s">
        <v>1285</v>
      </c>
      <c r="G244" s="241"/>
      <c r="H244" s="241" t="s">
        <v>1286</v>
      </c>
      <c r="I244" s="242"/>
    </row>
    <row r="245" spans="1:9" s="213" customFormat="1">
      <c r="A245" s="234" t="s">
        <v>1247</v>
      </c>
      <c r="B245" s="234" t="s">
        <v>1247</v>
      </c>
      <c r="C245" s="234" t="s">
        <v>389</v>
      </c>
      <c r="D245" s="234" t="s">
        <v>1287</v>
      </c>
      <c r="E245" s="234" t="s">
        <v>1288</v>
      </c>
      <c r="F245" s="234" t="s">
        <v>1277</v>
      </c>
      <c r="G245" s="234"/>
      <c r="H245" s="234" t="s">
        <v>1289</v>
      </c>
      <c r="I245" s="127"/>
    </row>
    <row r="246" spans="1:9" s="127" customFormat="1">
      <c r="A246" s="234" t="s">
        <v>1247</v>
      </c>
      <c r="B246" s="234" t="s">
        <v>1247</v>
      </c>
      <c r="C246" s="234" t="s">
        <v>389</v>
      </c>
      <c r="D246" s="234" t="s">
        <v>1290</v>
      </c>
      <c r="E246" s="234" t="s">
        <v>1291</v>
      </c>
      <c r="F246" s="234" t="s">
        <v>404</v>
      </c>
      <c r="G246" s="234"/>
      <c r="H246" s="234" t="s">
        <v>1292</v>
      </c>
    </row>
    <row r="247" spans="1:9" s="127" customFormat="1">
      <c r="A247" s="234" t="s">
        <v>1247</v>
      </c>
      <c r="B247" s="234" t="s">
        <v>1247</v>
      </c>
      <c r="C247" s="234" t="s">
        <v>389</v>
      </c>
      <c r="D247" s="234" t="s">
        <v>1293</v>
      </c>
      <c r="E247" s="234" t="s">
        <v>1294</v>
      </c>
      <c r="F247" s="234" t="s">
        <v>1295</v>
      </c>
      <c r="G247" s="234"/>
      <c r="H247" s="234" t="s">
        <v>1296</v>
      </c>
    </row>
    <row r="248" spans="1:9" s="127" customFormat="1">
      <c r="A248" s="234" t="s">
        <v>1247</v>
      </c>
      <c r="B248" s="234" t="s">
        <v>1247</v>
      </c>
      <c r="C248" s="234" t="s">
        <v>389</v>
      </c>
      <c r="D248" s="234" t="s">
        <v>1297</v>
      </c>
      <c r="E248" s="234" t="s">
        <v>1298</v>
      </c>
      <c r="F248" s="234" t="s">
        <v>392</v>
      </c>
      <c r="G248" s="234"/>
      <c r="H248" s="234" t="s">
        <v>1299</v>
      </c>
    </row>
    <row r="249" spans="1:9" s="127" customFormat="1">
      <c r="A249" s="234" t="s">
        <v>1247</v>
      </c>
      <c r="B249" s="234" t="s">
        <v>1247</v>
      </c>
      <c r="C249" s="234" t="s">
        <v>389</v>
      </c>
      <c r="D249" s="234" t="s">
        <v>1300</v>
      </c>
      <c r="E249" s="234" t="s">
        <v>1301</v>
      </c>
      <c r="F249" s="234" t="s">
        <v>529</v>
      </c>
      <c r="G249" s="234"/>
      <c r="H249" s="234" t="s">
        <v>1302</v>
      </c>
    </row>
    <row r="250" spans="1:9" s="127" customFormat="1">
      <c r="A250" s="234" t="s">
        <v>1247</v>
      </c>
      <c r="B250" s="234" t="s">
        <v>1247</v>
      </c>
      <c r="C250" s="234" t="s">
        <v>389</v>
      </c>
      <c r="D250" s="234" t="s">
        <v>1303</v>
      </c>
      <c r="E250" s="234" t="s">
        <v>1304</v>
      </c>
      <c r="F250" s="234" t="s">
        <v>709</v>
      </c>
      <c r="G250" s="234"/>
      <c r="H250" s="234" t="s">
        <v>1305</v>
      </c>
    </row>
    <row r="251" spans="1:9" s="127" customFormat="1">
      <c r="A251" s="234" t="s">
        <v>1247</v>
      </c>
      <c r="B251" s="234" t="s">
        <v>1247</v>
      </c>
      <c r="C251" s="234" t="s">
        <v>389</v>
      </c>
      <c r="D251" s="234" t="s">
        <v>1306</v>
      </c>
      <c r="E251" s="234" t="s">
        <v>1307</v>
      </c>
      <c r="F251" s="234" t="s">
        <v>1308</v>
      </c>
      <c r="G251" s="234"/>
      <c r="H251" s="234" t="s">
        <v>1309</v>
      </c>
    </row>
    <row r="252" spans="1:9" s="235" customFormat="1">
      <c r="A252" s="228" t="s">
        <v>1247</v>
      </c>
      <c r="B252" s="228" t="s">
        <v>1247</v>
      </c>
      <c r="C252" s="228" t="s">
        <v>1310</v>
      </c>
      <c r="D252" s="228" t="s">
        <v>1311</v>
      </c>
      <c r="E252" s="228" t="s">
        <v>1312</v>
      </c>
      <c r="F252" s="228"/>
      <c r="G252" s="228" t="s">
        <v>1106</v>
      </c>
      <c r="H252" s="228" t="s">
        <v>1313</v>
      </c>
    </row>
    <row r="253" spans="1:9" s="235" customFormat="1">
      <c r="A253" s="228" t="s">
        <v>1247</v>
      </c>
      <c r="B253" s="228" t="s">
        <v>1247</v>
      </c>
      <c r="C253" s="228" t="s">
        <v>1310</v>
      </c>
      <c r="D253" s="228" t="s">
        <v>1314</v>
      </c>
      <c r="E253" s="228" t="s">
        <v>1312</v>
      </c>
      <c r="F253" s="228"/>
      <c r="G253" s="228" t="s">
        <v>1315</v>
      </c>
      <c r="H253" s="228" t="s">
        <v>1316</v>
      </c>
    </row>
    <row r="254" spans="1:9" s="235" customFormat="1">
      <c r="A254" s="228" t="s">
        <v>1247</v>
      </c>
      <c r="B254" s="228" t="s">
        <v>1247</v>
      </c>
      <c r="C254" s="228" t="s">
        <v>1310</v>
      </c>
      <c r="D254" s="228" t="s">
        <v>1317</v>
      </c>
      <c r="E254" s="228" t="s">
        <v>1312</v>
      </c>
      <c r="F254" s="228"/>
      <c r="G254" s="228" t="s">
        <v>1318</v>
      </c>
      <c r="H254" s="228" t="s">
        <v>1319</v>
      </c>
    </row>
    <row r="255" spans="1:9" s="213" customFormat="1">
      <c r="A255" s="234" t="s">
        <v>1247</v>
      </c>
      <c r="B255" s="234" t="s">
        <v>1247</v>
      </c>
      <c r="C255" s="234" t="s">
        <v>389</v>
      </c>
      <c r="D255" s="234" t="s">
        <v>1320</v>
      </c>
      <c r="E255" s="234" t="s">
        <v>1321</v>
      </c>
      <c r="F255" s="234" t="s">
        <v>1322</v>
      </c>
      <c r="G255" s="234"/>
      <c r="H255" s="234" t="s">
        <v>1323</v>
      </c>
      <c r="I255" s="127"/>
    </row>
    <row r="256" spans="1:9" s="215" customFormat="1">
      <c r="A256" s="241" t="s">
        <v>1247</v>
      </c>
      <c r="B256" s="241" t="s">
        <v>1247</v>
      </c>
      <c r="C256" s="241" t="s">
        <v>389</v>
      </c>
      <c r="D256" s="241" t="s">
        <v>1324</v>
      </c>
      <c r="E256" s="241" t="s">
        <v>1325</v>
      </c>
      <c r="F256" s="241" t="s">
        <v>1326</v>
      </c>
      <c r="G256" s="241"/>
      <c r="H256" s="241" t="s">
        <v>1327</v>
      </c>
      <c r="I256" s="242"/>
    </row>
    <row r="257" spans="1:9" s="215" customFormat="1">
      <c r="A257" s="241" t="s">
        <v>1328</v>
      </c>
      <c r="B257" s="241" t="s">
        <v>1328</v>
      </c>
      <c r="C257" s="241" t="s">
        <v>389</v>
      </c>
      <c r="D257" s="241" t="s">
        <v>1329</v>
      </c>
      <c r="E257" s="241" t="s">
        <v>1330</v>
      </c>
      <c r="F257" s="241" t="s">
        <v>1295</v>
      </c>
      <c r="G257" s="241"/>
      <c r="H257" s="241" t="s">
        <v>1331</v>
      </c>
      <c r="I257" s="242"/>
    </row>
    <row r="258" spans="1:9" s="215" customFormat="1">
      <c r="A258" s="241" t="s">
        <v>1328</v>
      </c>
      <c r="B258" s="241" t="s">
        <v>1328</v>
      </c>
      <c r="C258" s="241" t="s">
        <v>389</v>
      </c>
      <c r="D258" s="241" t="s">
        <v>1332</v>
      </c>
      <c r="E258" s="241" t="s">
        <v>1333</v>
      </c>
      <c r="F258" s="241" t="s">
        <v>1334</v>
      </c>
      <c r="G258" s="241"/>
      <c r="H258" s="241" t="s">
        <v>1335</v>
      </c>
      <c r="I258" s="242"/>
    </row>
    <row r="259" spans="1:9" s="215" customFormat="1">
      <c r="A259" s="241" t="s">
        <v>1328</v>
      </c>
      <c r="B259" s="241" t="s">
        <v>1328</v>
      </c>
      <c r="C259" s="241" t="s">
        <v>389</v>
      </c>
      <c r="D259" s="241" t="s">
        <v>1336</v>
      </c>
      <c r="E259" s="241" t="s">
        <v>1337</v>
      </c>
      <c r="F259" s="241" t="s">
        <v>1338</v>
      </c>
      <c r="G259" s="241"/>
      <c r="H259" s="241" t="s">
        <v>1339</v>
      </c>
      <c r="I259" s="242"/>
    </row>
    <row r="260" spans="1:9" s="208" customFormat="1">
      <c r="A260" s="225" t="s">
        <v>1328</v>
      </c>
      <c r="B260" s="225" t="s">
        <v>1328</v>
      </c>
      <c r="C260" s="225" t="s">
        <v>389</v>
      </c>
      <c r="D260" s="225" t="s">
        <v>1340</v>
      </c>
      <c r="E260" s="225" t="s">
        <v>1341</v>
      </c>
      <c r="F260" s="225" t="s">
        <v>709</v>
      </c>
      <c r="G260" s="225"/>
      <c r="H260" s="225" t="s">
        <v>1342</v>
      </c>
      <c r="I260" s="226"/>
    </row>
    <row r="261" spans="1:9" s="215" customFormat="1">
      <c r="A261" s="241" t="s">
        <v>1328</v>
      </c>
      <c r="B261" s="241" t="s">
        <v>1328</v>
      </c>
      <c r="C261" s="241" t="s">
        <v>389</v>
      </c>
      <c r="D261" s="241" t="s">
        <v>1343</v>
      </c>
      <c r="E261" s="241" t="s">
        <v>1344</v>
      </c>
      <c r="F261" s="241" t="s">
        <v>1345</v>
      </c>
      <c r="G261" s="241"/>
      <c r="H261" s="241" t="s">
        <v>1346</v>
      </c>
      <c r="I261" s="242"/>
    </row>
    <row r="262" spans="1:9" s="215" customFormat="1">
      <c r="A262" s="241" t="s">
        <v>1328</v>
      </c>
      <c r="B262" s="241" t="s">
        <v>1328</v>
      </c>
      <c r="C262" s="241" t="s">
        <v>389</v>
      </c>
      <c r="D262" s="241" t="s">
        <v>1347</v>
      </c>
      <c r="E262" s="241" t="s">
        <v>1348</v>
      </c>
      <c r="F262" s="241" t="s">
        <v>529</v>
      </c>
      <c r="G262" s="241"/>
      <c r="H262" s="241" t="s">
        <v>1349</v>
      </c>
      <c r="I262" s="242"/>
    </row>
    <row r="263" spans="1:9" s="215" customFormat="1">
      <c r="A263" s="241" t="s">
        <v>1328</v>
      </c>
      <c r="B263" s="241" t="s">
        <v>1328</v>
      </c>
      <c r="C263" s="241" t="s">
        <v>389</v>
      </c>
      <c r="D263" s="241" t="s">
        <v>1350</v>
      </c>
      <c r="E263" s="241" t="s">
        <v>1351</v>
      </c>
      <c r="F263" s="241" t="s">
        <v>1352</v>
      </c>
      <c r="G263" s="241"/>
      <c r="H263" s="241" t="s">
        <v>1353</v>
      </c>
      <c r="I263" s="242"/>
    </row>
    <row r="264" spans="1:9" s="215" customFormat="1">
      <c r="A264" s="241" t="s">
        <v>1328</v>
      </c>
      <c r="B264" s="241" t="s">
        <v>1328</v>
      </c>
      <c r="C264" s="241" t="s">
        <v>389</v>
      </c>
      <c r="D264" s="241" t="s">
        <v>1354</v>
      </c>
      <c r="E264" s="241" t="s">
        <v>1355</v>
      </c>
      <c r="F264" s="241" t="s">
        <v>1356</v>
      </c>
      <c r="G264" s="241"/>
      <c r="H264" s="241" t="s">
        <v>1357</v>
      </c>
      <c r="I264" s="242"/>
    </row>
    <row r="265" spans="1:9" s="208" customFormat="1">
      <c r="A265" s="225" t="s">
        <v>1328</v>
      </c>
      <c r="B265" s="225" t="s">
        <v>1328</v>
      </c>
      <c r="C265" s="225"/>
      <c r="D265" s="225" t="s">
        <v>1358</v>
      </c>
      <c r="E265" s="225" t="s">
        <v>1359</v>
      </c>
      <c r="F265" s="225" t="s">
        <v>525</v>
      </c>
      <c r="G265" s="225"/>
      <c r="H265" s="225" t="s">
        <v>1360</v>
      </c>
      <c r="I265" s="226"/>
    </row>
    <row r="266" spans="1:9" s="215" customFormat="1">
      <c r="A266" s="241" t="s">
        <v>1328</v>
      </c>
      <c r="B266" s="241" t="s">
        <v>1328</v>
      </c>
      <c r="C266" s="241" t="s">
        <v>389</v>
      </c>
      <c r="D266" s="241" t="s">
        <v>1361</v>
      </c>
      <c r="E266" s="241" t="s">
        <v>1362</v>
      </c>
      <c r="F266" s="241" t="s">
        <v>1363</v>
      </c>
      <c r="G266" s="241"/>
      <c r="H266" s="241" t="s">
        <v>1364</v>
      </c>
      <c r="I266" s="242"/>
    </row>
    <row r="267" spans="1:9" s="215" customFormat="1">
      <c r="A267" s="241" t="s">
        <v>1328</v>
      </c>
      <c r="B267" s="241" t="s">
        <v>1328</v>
      </c>
      <c r="C267" s="241" t="s">
        <v>389</v>
      </c>
      <c r="D267" s="241" t="s">
        <v>1365</v>
      </c>
      <c r="E267" s="241" t="s">
        <v>1366</v>
      </c>
      <c r="F267" s="241" t="s">
        <v>1367</v>
      </c>
      <c r="G267" s="241"/>
      <c r="H267" s="241" t="s">
        <v>1368</v>
      </c>
      <c r="I267" s="242"/>
    </row>
    <row r="268" spans="1:9" s="209" customFormat="1">
      <c r="A268" s="228" t="s">
        <v>1328</v>
      </c>
      <c r="B268" s="228" t="s">
        <v>1328</v>
      </c>
      <c r="C268" s="228"/>
      <c r="D268" s="228" t="s">
        <v>1369</v>
      </c>
      <c r="E268" s="228" t="s">
        <v>1370</v>
      </c>
      <c r="F268" s="228"/>
      <c r="G268" s="228" t="s">
        <v>1371</v>
      </c>
      <c r="H268" s="228" t="s">
        <v>1372</v>
      </c>
      <c r="I268" s="235"/>
    </row>
    <row r="269" spans="1:9" s="209" customFormat="1">
      <c r="A269" s="228" t="s">
        <v>1328</v>
      </c>
      <c r="B269" s="228" t="s">
        <v>1328</v>
      </c>
      <c r="C269" s="228"/>
      <c r="D269" s="228" t="s">
        <v>1373</v>
      </c>
      <c r="E269" s="228" t="s">
        <v>1374</v>
      </c>
      <c r="F269" s="228"/>
      <c r="G269" s="228" t="s">
        <v>568</v>
      </c>
      <c r="H269" s="228" t="s">
        <v>1375</v>
      </c>
      <c r="I269" s="235"/>
    </row>
    <row r="270" spans="1:9" s="209" customFormat="1">
      <c r="A270" s="228" t="s">
        <v>1328</v>
      </c>
      <c r="B270" s="228" t="s">
        <v>1328</v>
      </c>
      <c r="C270" s="228"/>
      <c r="D270" s="228" t="s">
        <v>1376</v>
      </c>
      <c r="E270" s="228" t="s">
        <v>1377</v>
      </c>
      <c r="F270" s="228"/>
      <c r="G270" s="228" t="s">
        <v>568</v>
      </c>
      <c r="H270" s="228" t="s">
        <v>1378</v>
      </c>
      <c r="I270" s="235"/>
    </row>
    <row r="271" spans="1:9" s="215" customFormat="1">
      <c r="A271" s="241" t="s">
        <v>1328</v>
      </c>
      <c r="B271" s="241" t="s">
        <v>1328</v>
      </c>
      <c r="C271" s="241" t="s">
        <v>389</v>
      </c>
      <c r="D271" s="241" t="s">
        <v>1379</v>
      </c>
      <c r="E271" s="241" t="s">
        <v>1380</v>
      </c>
      <c r="F271" s="241" t="s">
        <v>1381</v>
      </c>
      <c r="G271" s="241"/>
      <c r="H271" s="241" t="s">
        <v>1382</v>
      </c>
      <c r="I271" s="242"/>
    </row>
    <row r="272" spans="1:9" s="215" customFormat="1">
      <c r="A272" s="241" t="s">
        <v>1383</v>
      </c>
      <c r="B272" s="241" t="s">
        <v>1383</v>
      </c>
      <c r="C272" s="241" t="s">
        <v>389</v>
      </c>
      <c r="D272" s="241" t="s">
        <v>1384</v>
      </c>
      <c r="E272" s="241" t="s">
        <v>1385</v>
      </c>
      <c r="F272" s="241" t="s">
        <v>1386</v>
      </c>
      <c r="G272" s="241"/>
      <c r="H272" s="241" t="s">
        <v>1387</v>
      </c>
      <c r="I272" s="242"/>
    </row>
    <row r="273" spans="1:9" s="215" customFormat="1">
      <c r="A273" s="241" t="s">
        <v>1383</v>
      </c>
      <c r="B273" s="241" t="s">
        <v>1383</v>
      </c>
      <c r="C273" s="241" t="s">
        <v>389</v>
      </c>
      <c r="D273" s="241" t="s">
        <v>1388</v>
      </c>
      <c r="E273" s="241" t="s">
        <v>1389</v>
      </c>
      <c r="F273" s="241" t="s">
        <v>434</v>
      </c>
      <c r="G273" s="241"/>
      <c r="H273" s="241" t="s">
        <v>1390</v>
      </c>
      <c r="I273" s="242"/>
    </row>
    <row r="274" spans="1:9" s="215" customFormat="1">
      <c r="A274" s="241" t="s">
        <v>1383</v>
      </c>
      <c r="B274" s="241" t="s">
        <v>1383</v>
      </c>
      <c r="C274" s="241" t="s">
        <v>389</v>
      </c>
      <c r="D274" s="241" t="s">
        <v>1391</v>
      </c>
      <c r="E274" s="241" t="s">
        <v>1392</v>
      </c>
      <c r="F274" s="241" t="s">
        <v>471</v>
      </c>
      <c r="G274" s="241"/>
      <c r="H274" s="241" t="s">
        <v>1393</v>
      </c>
      <c r="I274" s="242"/>
    </row>
    <row r="275" spans="1:9" s="215" customFormat="1">
      <c r="A275" s="241" t="s">
        <v>1383</v>
      </c>
      <c r="B275" s="241" t="s">
        <v>1383</v>
      </c>
      <c r="C275" s="241" t="s">
        <v>389</v>
      </c>
      <c r="D275" s="241" t="s">
        <v>1394</v>
      </c>
      <c r="E275" s="241" t="s">
        <v>1395</v>
      </c>
      <c r="F275" s="241" t="s">
        <v>1396</v>
      </c>
      <c r="G275" s="241"/>
      <c r="H275" s="241" t="s">
        <v>1397</v>
      </c>
      <c r="I275" s="242"/>
    </row>
    <row r="276" spans="1:9" s="215" customFormat="1">
      <c r="A276" s="241" t="s">
        <v>1383</v>
      </c>
      <c r="B276" s="241" t="s">
        <v>1383</v>
      </c>
      <c r="C276" s="241" t="s">
        <v>389</v>
      </c>
      <c r="D276" s="241" t="s">
        <v>1398</v>
      </c>
      <c r="E276" s="241" t="s">
        <v>1399</v>
      </c>
      <c r="F276" s="241" t="s">
        <v>1400</v>
      </c>
      <c r="G276" s="241"/>
      <c r="H276" s="241" t="s">
        <v>1401</v>
      </c>
      <c r="I276" s="242"/>
    </row>
    <row r="277" spans="1:9" s="208" customFormat="1">
      <c r="A277" s="225" t="s">
        <v>1383</v>
      </c>
      <c r="B277" s="225" t="s">
        <v>1383</v>
      </c>
      <c r="C277" s="225" t="s">
        <v>389</v>
      </c>
      <c r="D277" s="225" t="s">
        <v>1402</v>
      </c>
      <c r="E277" s="225" t="s">
        <v>1403</v>
      </c>
      <c r="F277" s="225" t="s">
        <v>1404</v>
      </c>
      <c r="G277" s="225"/>
      <c r="H277" s="225" t="s">
        <v>1405</v>
      </c>
      <c r="I277" s="226"/>
    </row>
    <row r="278" spans="1:9" s="213" customFormat="1">
      <c r="A278" s="234" t="s">
        <v>1383</v>
      </c>
      <c r="B278" s="234" t="s">
        <v>1383</v>
      </c>
      <c r="C278" s="234" t="s">
        <v>389</v>
      </c>
      <c r="D278" s="234" t="s">
        <v>1406</v>
      </c>
      <c r="E278" s="234" t="s">
        <v>1407</v>
      </c>
      <c r="F278" s="234" t="s">
        <v>1277</v>
      </c>
      <c r="G278" s="234"/>
      <c r="H278" s="234" t="s">
        <v>1408</v>
      </c>
      <c r="I278" s="127"/>
    </row>
    <row r="279" spans="1:9" s="213" customFormat="1">
      <c r="A279" s="234" t="s">
        <v>1383</v>
      </c>
      <c r="B279" s="234" t="s">
        <v>1383</v>
      </c>
      <c r="C279" s="234" t="s">
        <v>389</v>
      </c>
      <c r="D279" s="234" t="s">
        <v>1409</v>
      </c>
      <c r="E279" s="234" t="s">
        <v>1410</v>
      </c>
      <c r="F279" s="234" t="s">
        <v>1411</v>
      </c>
      <c r="G279" s="234"/>
      <c r="H279" s="234" t="s">
        <v>1412</v>
      </c>
      <c r="I279" s="127"/>
    </row>
    <row r="280" spans="1:9" s="215" customFormat="1">
      <c r="A280" s="241" t="s">
        <v>1383</v>
      </c>
      <c r="B280" s="241" t="s">
        <v>1383</v>
      </c>
      <c r="C280" s="241" t="s">
        <v>389</v>
      </c>
      <c r="D280" s="241" t="s">
        <v>1413</v>
      </c>
      <c r="E280" s="241" t="s">
        <v>1414</v>
      </c>
      <c r="F280" s="241" t="s">
        <v>1415</v>
      </c>
      <c r="G280" s="241"/>
      <c r="H280" s="241" t="s">
        <v>1416</v>
      </c>
      <c r="I280" s="242"/>
    </row>
    <row r="281" spans="1:9" s="215" customFormat="1">
      <c r="A281" s="241" t="s">
        <v>1383</v>
      </c>
      <c r="B281" s="241" t="s">
        <v>1383</v>
      </c>
      <c r="C281" s="241" t="s">
        <v>389</v>
      </c>
      <c r="D281" s="241" t="s">
        <v>1417</v>
      </c>
      <c r="E281" s="241" t="s">
        <v>1418</v>
      </c>
      <c r="F281" s="241" t="s">
        <v>1419</v>
      </c>
      <c r="G281" s="241"/>
      <c r="H281" s="241" t="s">
        <v>1420</v>
      </c>
      <c r="I281" s="242"/>
    </row>
    <row r="282" spans="1:9" s="208" customFormat="1">
      <c r="A282" s="225" t="s">
        <v>1383</v>
      </c>
      <c r="B282" s="225" t="s">
        <v>1383</v>
      </c>
      <c r="C282" s="225" t="s">
        <v>389</v>
      </c>
      <c r="D282" s="225" t="s">
        <v>1421</v>
      </c>
      <c r="E282" s="225" t="s">
        <v>1422</v>
      </c>
      <c r="F282" s="225" t="s">
        <v>400</v>
      </c>
      <c r="G282" s="225"/>
      <c r="H282" s="225" t="s">
        <v>1423</v>
      </c>
      <c r="I282" s="226"/>
    </row>
    <row r="283" spans="1:9" s="215" customFormat="1">
      <c r="A283" s="241" t="s">
        <v>1383</v>
      </c>
      <c r="B283" s="241" t="s">
        <v>1383</v>
      </c>
      <c r="C283" s="241" t="s">
        <v>389</v>
      </c>
      <c r="D283" s="241" t="s">
        <v>1424</v>
      </c>
      <c r="E283" s="241" t="s">
        <v>1425</v>
      </c>
      <c r="F283" s="241" t="s">
        <v>1426</v>
      </c>
      <c r="G283" s="241"/>
      <c r="H283" s="241" t="s">
        <v>1427</v>
      </c>
      <c r="I283" s="242"/>
    </row>
    <row r="284" spans="1:9" s="215" customFormat="1">
      <c r="A284" s="241" t="s">
        <v>1383</v>
      </c>
      <c r="B284" s="241" t="s">
        <v>1383</v>
      </c>
      <c r="C284" s="241" t="s">
        <v>389</v>
      </c>
      <c r="D284" s="241" t="s">
        <v>1428</v>
      </c>
      <c r="E284" s="241" t="s">
        <v>1429</v>
      </c>
      <c r="F284" s="241" t="s">
        <v>612</v>
      </c>
      <c r="G284" s="241"/>
      <c r="H284" s="241" t="s">
        <v>1430</v>
      </c>
      <c r="I284" s="242"/>
    </row>
    <row r="285" spans="1:9" s="215" customFormat="1">
      <c r="A285" s="241" t="s">
        <v>1383</v>
      </c>
      <c r="B285" s="241" t="s">
        <v>1383</v>
      </c>
      <c r="C285" s="241" t="s">
        <v>389</v>
      </c>
      <c r="D285" s="241" t="s">
        <v>1431</v>
      </c>
      <c r="E285" s="241" t="s">
        <v>1432</v>
      </c>
      <c r="F285" s="241" t="s">
        <v>1433</v>
      </c>
      <c r="G285" s="241"/>
      <c r="H285" s="241" t="s">
        <v>1434</v>
      </c>
      <c r="I285" s="242"/>
    </row>
    <row r="286" spans="1:9" s="215" customFormat="1">
      <c r="A286" s="241" t="s">
        <v>1383</v>
      </c>
      <c r="B286" s="241" t="s">
        <v>1383</v>
      </c>
      <c r="C286" s="241" t="s">
        <v>389</v>
      </c>
      <c r="D286" s="241" t="s">
        <v>1435</v>
      </c>
      <c r="E286" s="241" t="s">
        <v>1436</v>
      </c>
      <c r="F286" s="241" t="s">
        <v>820</v>
      </c>
      <c r="G286" s="241"/>
      <c r="H286" s="241" t="s">
        <v>1437</v>
      </c>
      <c r="I286" s="242"/>
    </row>
    <row r="287" spans="1:9" s="213" customFormat="1">
      <c r="A287" s="234" t="s">
        <v>1383</v>
      </c>
      <c r="B287" s="234" t="s">
        <v>1383</v>
      </c>
      <c r="C287" s="234" t="s">
        <v>389</v>
      </c>
      <c r="D287" s="234" t="s">
        <v>1438</v>
      </c>
      <c r="E287" s="234" t="s">
        <v>1439</v>
      </c>
      <c r="F287" s="234" t="s">
        <v>743</v>
      </c>
      <c r="G287" s="234"/>
      <c r="H287" s="234" t="s">
        <v>1440</v>
      </c>
      <c r="I287" s="127"/>
    </row>
    <row r="288" spans="1:9" s="213" customFormat="1">
      <c r="A288" s="234" t="s">
        <v>1383</v>
      </c>
      <c r="B288" s="234" t="s">
        <v>1383</v>
      </c>
      <c r="C288" s="234" t="s">
        <v>389</v>
      </c>
      <c r="D288" s="234" t="s">
        <v>1441</v>
      </c>
      <c r="E288" s="234" t="s">
        <v>1442</v>
      </c>
      <c r="F288" s="234" t="s">
        <v>1443</v>
      </c>
      <c r="G288" s="234"/>
      <c r="H288" s="234" t="s">
        <v>1444</v>
      </c>
      <c r="I288" s="127"/>
    </row>
    <row r="289" spans="1:9" s="208" customFormat="1">
      <c r="A289" s="225" t="s">
        <v>1383</v>
      </c>
      <c r="B289" s="225" t="s">
        <v>1383</v>
      </c>
      <c r="C289" s="225" t="s">
        <v>389</v>
      </c>
      <c r="D289" s="225" t="s">
        <v>1445</v>
      </c>
      <c r="E289" s="225" t="s">
        <v>1446</v>
      </c>
      <c r="F289" s="225" t="s">
        <v>1443</v>
      </c>
      <c r="G289" s="225"/>
      <c r="H289" s="225" t="s">
        <v>1447</v>
      </c>
      <c r="I289" s="226"/>
    </row>
    <row r="290" spans="1:9" s="213" customFormat="1">
      <c r="A290" s="234" t="s">
        <v>1383</v>
      </c>
      <c r="B290" s="234" t="s">
        <v>1383</v>
      </c>
      <c r="C290" s="234" t="s">
        <v>389</v>
      </c>
      <c r="D290" s="234" t="s">
        <v>1448</v>
      </c>
      <c r="E290" s="234" t="s">
        <v>1449</v>
      </c>
      <c r="F290" s="234" t="s">
        <v>1277</v>
      </c>
      <c r="G290" s="234"/>
      <c r="H290" s="234" t="s">
        <v>1450</v>
      </c>
      <c r="I290" s="127"/>
    </row>
    <row r="291" spans="1:9" s="209" customFormat="1">
      <c r="A291" s="228" t="s">
        <v>1383</v>
      </c>
      <c r="B291" s="228" t="s">
        <v>1383</v>
      </c>
      <c r="C291" s="228"/>
      <c r="D291" s="228" t="s">
        <v>1451</v>
      </c>
      <c r="E291" s="228" t="s">
        <v>1452</v>
      </c>
      <c r="F291" s="228"/>
      <c r="G291" s="228" t="s">
        <v>448</v>
      </c>
      <c r="H291" s="228" t="s">
        <v>1453</v>
      </c>
      <c r="I291" s="235"/>
    </row>
    <row r="292" spans="1:9" s="215" customFormat="1">
      <c r="A292" s="241" t="s">
        <v>1454</v>
      </c>
      <c r="B292" s="241" t="s">
        <v>1454</v>
      </c>
      <c r="C292" s="241" t="s">
        <v>389</v>
      </c>
      <c r="D292" s="241" t="s">
        <v>1455</v>
      </c>
      <c r="E292" s="241" t="s">
        <v>1456</v>
      </c>
      <c r="F292" s="241" t="s">
        <v>1183</v>
      </c>
      <c r="G292" s="241"/>
      <c r="H292" s="241" t="s">
        <v>1457</v>
      </c>
      <c r="I292" s="242"/>
    </row>
    <row r="293" spans="1:9" s="215" customFormat="1">
      <c r="A293" s="241" t="s">
        <v>1454</v>
      </c>
      <c r="B293" s="241" t="s">
        <v>1454</v>
      </c>
      <c r="C293" s="241" t="s">
        <v>389</v>
      </c>
      <c r="D293" s="241" t="s">
        <v>1458</v>
      </c>
      <c r="E293" s="241" t="s">
        <v>1459</v>
      </c>
      <c r="F293" s="241" t="s">
        <v>1460</v>
      </c>
      <c r="G293" s="241"/>
      <c r="H293" s="241" t="s">
        <v>1461</v>
      </c>
      <c r="I293" s="242"/>
    </row>
    <row r="294" spans="1:9" s="215" customFormat="1">
      <c r="A294" s="241" t="s">
        <v>1454</v>
      </c>
      <c r="B294" s="241" t="s">
        <v>1454</v>
      </c>
      <c r="C294" s="241" t="s">
        <v>389</v>
      </c>
      <c r="D294" s="241" t="s">
        <v>1462</v>
      </c>
      <c r="E294" s="241" t="s">
        <v>1463</v>
      </c>
      <c r="F294" s="241" t="s">
        <v>586</v>
      </c>
      <c r="G294" s="241"/>
      <c r="H294" s="241" t="s">
        <v>1464</v>
      </c>
      <c r="I294" s="242"/>
    </row>
    <row r="295" spans="1:9" s="215" customFormat="1">
      <c r="A295" s="241" t="s">
        <v>1454</v>
      </c>
      <c r="B295" s="241" t="s">
        <v>1454</v>
      </c>
      <c r="C295" s="241" t="s">
        <v>389</v>
      </c>
      <c r="D295" s="241" t="s">
        <v>1465</v>
      </c>
      <c r="E295" s="241" t="s">
        <v>1466</v>
      </c>
      <c r="F295" s="241" t="s">
        <v>1467</v>
      </c>
      <c r="G295" s="241"/>
      <c r="H295" s="241" t="s">
        <v>1468</v>
      </c>
      <c r="I295" s="242"/>
    </row>
    <row r="296" spans="1:9" s="215" customFormat="1">
      <c r="A296" s="241" t="s">
        <v>1454</v>
      </c>
      <c r="B296" s="241" t="s">
        <v>1454</v>
      </c>
      <c r="C296" s="241" t="s">
        <v>389</v>
      </c>
      <c r="D296" s="241" t="s">
        <v>1469</v>
      </c>
      <c r="E296" s="241" t="s">
        <v>1470</v>
      </c>
      <c r="F296" s="241" t="s">
        <v>434</v>
      </c>
      <c r="G296" s="241"/>
      <c r="H296" s="241" t="s">
        <v>1471</v>
      </c>
      <c r="I296" s="242"/>
    </row>
    <row r="297" spans="1:9" s="215" customFormat="1">
      <c r="A297" s="241" t="s">
        <v>1454</v>
      </c>
      <c r="B297" s="241" t="s">
        <v>1454</v>
      </c>
      <c r="C297" s="241" t="s">
        <v>389</v>
      </c>
      <c r="D297" s="241" t="s">
        <v>1472</v>
      </c>
      <c r="E297" s="241" t="s">
        <v>1473</v>
      </c>
      <c r="F297" s="241" t="s">
        <v>1474</v>
      </c>
      <c r="G297" s="241"/>
      <c r="H297" s="241" t="s">
        <v>1475</v>
      </c>
      <c r="I297" s="242"/>
    </row>
    <row r="298" spans="1:9" s="215" customFormat="1">
      <c r="A298" s="241" t="s">
        <v>1454</v>
      </c>
      <c r="B298" s="241" t="s">
        <v>1454</v>
      </c>
      <c r="C298" s="241" t="s">
        <v>389</v>
      </c>
      <c r="D298" s="241" t="s">
        <v>1476</v>
      </c>
      <c r="E298" s="241" t="s">
        <v>1477</v>
      </c>
      <c r="F298" s="241" t="s">
        <v>1478</v>
      </c>
      <c r="G298" s="241"/>
      <c r="H298" s="241" t="s">
        <v>1479</v>
      </c>
      <c r="I298" s="242"/>
    </row>
    <row r="299" spans="1:9" s="215" customFormat="1">
      <c r="A299" s="241" t="s">
        <v>1454</v>
      </c>
      <c r="B299" s="241" t="s">
        <v>1454</v>
      </c>
      <c r="C299" s="241" t="s">
        <v>389</v>
      </c>
      <c r="D299" s="241" t="s">
        <v>1480</v>
      </c>
      <c r="E299" s="241" t="s">
        <v>1481</v>
      </c>
      <c r="F299" s="241" t="s">
        <v>1482</v>
      </c>
      <c r="G299" s="241"/>
      <c r="H299" s="241" t="s">
        <v>1483</v>
      </c>
      <c r="I299" s="242"/>
    </row>
    <row r="300" spans="1:9" s="215" customFormat="1">
      <c r="A300" s="241" t="s">
        <v>1454</v>
      </c>
      <c r="B300" s="241" t="s">
        <v>1454</v>
      </c>
      <c r="C300" s="241"/>
      <c r="D300" s="241" t="s">
        <v>1484</v>
      </c>
      <c r="E300" s="241" t="s">
        <v>1485</v>
      </c>
      <c r="F300" s="241" t="s">
        <v>434</v>
      </c>
      <c r="G300" s="241"/>
      <c r="H300" s="241" t="s">
        <v>1486</v>
      </c>
      <c r="I300" s="242"/>
    </row>
    <row r="301" spans="1:9" s="215" customFormat="1">
      <c r="A301" s="241" t="s">
        <v>1487</v>
      </c>
      <c r="B301" s="241" t="s">
        <v>1487</v>
      </c>
      <c r="C301" s="241" t="s">
        <v>389</v>
      </c>
      <c r="D301" s="241" t="s">
        <v>1488</v>
      </c>
      <c r="E301" s="241" t="s">
        <v>1489</v>
      </c>
      <c r="F301" s="241" t="s">
        <v>1490</v>
      </c>
      <c r="G301" s="241"/>
      <c r="H301" s="241" t="s">
        <v>1491</v>
      </c>
      <c r="I301" s="242"/>
    </row>
    <row r="302" spans="1:9" s="215" customFormat="1">
      <c r="A302" s="241" t="s">
        <v>1487</v>
      </c>
      <c r="B302" s="241" t="s">
        <v>1487</v>
      </c>
      <c r="C302" s="241" t="s">
        <v>389</v>
      </c>
      <c r="D302" s="241" t="s">
        <v>1492</v>
      </c>
      <c r="E302" s="241" t="s">
        <v>1493</v>
      </c>
      <c r="F302" s="241" t="s">
        <v>1494</v>
      </c>
      <c r="G302" s="241"/>
      <c r="H302" s="241" t="s">
        <v>1495</v>
      </c>
      <c r="I302" s="242"/>
    </row>
    <row r="303" spans="1:9" s="215" customFormat="1">
      <c r="A303" s="241" t="s">
        <v>1487</v>
      </c>
      <c r="B303" s="241" t="s">
        <v>1487</v>
      </c>
      <c r="C303" s="241" t="s">
        <v>389</v>
      </c>
      <c r="D303" s="241" t="s">
        <v>1496</v>
      </c>
      <c r="E303" s="241" t="s">
        <v>1497</v>
      </c>
      <c r="F303" s="241" t="s">
        <v>1498</v>
      </c>
      <c r="G303" s="241"/>
      <c r="H303" s="241" t="s">
        <v>1499</v>
      </c>
      <c r="I303" s="242"/>
    </row>
    <row r="304" spans="1:9" s="208" customFormat="1">
      <c r="A304" s="225" t="s">
        <v>1487</v>
      </c>
      <c r="B304" s="225" t="s">
        <v>1487</v>
      </c>
      <c r="C304" s="225" t="s">
        <v>389</v>
      </c>
      <c r="D304" s="225" t="s">
        <v>1500</v>
      </c>
      <c r="E304" s="225" t="s">
        <v>1501</v>
      </c>
      <c r="F304" s="225" t="s">
        <v>860</v>
      </c>
      <c r="G304" s="225"/>
      <c r="H304" s="225" t="s">
        <v>1502</v>
      </c>
      <c r="I304" s="226"/>
    </row>
    <row r="305" spans="1:9" s="215" customFormat="1">
      <c r="A305" s="241" t="s">
        <v>1487</v>
      </c>
      <c r="B305" s="241" t="s">
        <v>1487</v>
      </c>
      <c r="C305" s="241" t="s">
        <v>389</v>
      </c>
      <c r="D305" s="241" t="s">
        <v>1503</v>
      </c>
      <c r="E305" s="241" t="s">
        <v>1504</v>
      </c>
      <c r="F305" s="241" t="s">
        <v>1505</v>
      </c>
      <c r="G305" s="241"/>
      <c r="H305" s="241" t="s">
        <v>1506</v>
      </c>
      <c r="I305" s="242"/>
    </row>
    <row r="306" spans="1:9" s="215" customFormat="1">
      <c r="A306" s="241" t="s">
        <v>1487</v>
      </c>
      <c r="B306" s="241" t="s">
        <v>1487</v>
      </c>
      <c r="C306" s="241" t="s">
        <v>389</v>
      </c>
      <c r="D306" s="241" t="s">
        <v>1507</v>
      </c>
      <c r="E306" s="241" t="s">
        <v>1508</v>
      </c>
      <c r="F306" s="241" t="s">
        <v>1509</v>
      </c>
      <c r="G306" s="241"/>
      <c r="H306" s="241" t="s">
        <v>1510</v>
      </c>
      <c r="I306" s="242"/>
    </row>
    <row r="307" spans="1:9" s="215" customFormat="1">
      <c r="A307" s="241" t="s">
        <v>1487</v>
      </c>
      <c r="B307" s="241" t="s">
        <v>1487</v>
      </c>
      <c r="C307" s="241" t="s">
        <v>389</v>
      </c>
      <c r="D307" s="241" t="s">
        <v>1511</v>
      </c>
      <c r="E307" s="241" t="s">
        <v>1512</v>
      </c>
      <c r="F307" s="241" t="s">
        <v>1513</v>
      </c>
      <c r="G307" s="241"/>
      <c r="H307" s="241" t="s">
        <v>1514</v>
      </c>
      <c r="I307" s="242"/>
    </row>
    <row r="308" spans="1:9" s="208" customFormat="1">
      <c r="A308" s="225" t="s">
        <v>1487</v>
      </c>
      <c r="B308" s="225" t="s">
        <v>1487</v>
      </c>
      <c r="C308" s="225"/>
      <c r="D308" s="225" t="s">
        <v>1515</v>
      </c>
      <c r="E308" s="225" t="s">
        <v>1516</v>
      </c>
      <c r="F308" s="225" t="s">
        <v>1517</v>
      </c>
      <c r="G308" s="225"/>
      <c r="H308" s="225" t="s">
        <v>1518</v>
      </c>
      <c r="I308" s="226"/>
    </row>
    <row r="309" spans="1:9" s="215" customFormat="1">
      <c r="A309" s="241" t="s">
        <v>1487</v>
      </c>
      <c r="B309" s="241" t="s">
        <v>1487</v>
      </c>
      <c r="C309" s="241" t="s">
        <v>389</v>
      </c>
      <c r="D309" s="241" t="s">
        <v>1519</v>
      </c>
      <c r="E309" s="241" t="s">
        <v>1520</v>
      </c>
      <c r="F309" s="241" t="s">
        <v>1521</v>
      </c>
      <c r="G309" s="241"/>
      <c r="H309" s="241" t="s">
        <v>1522</v>
      </c>
      <c r="I309" s="242"/>
    </row>
    <row r="310" spans="1:9" s="215" customFormat="1">
      <c r="A310" s="241" t="s">
        <v>1487</v>
      </c>
      <c r="B310" s="241" t="s">
        <v>1487</v>
      </c>
      <c r="C310" s="241" t="s">
        <v>389</v>
      </c>
      <c r="D310" s="241" t="s">
        <v>1523</v>
      </c>
      <c r="E310" s="241" t="s">
        <v>1524</v>
      </c>
      <c r="F310" s="241" t="s">
        <v>1525</v>
      </c>
      <c r="G310" s="241"/>
      <c r="H310" s="241" t="s">
        <v>1526</v>
      </c>
      <c r="I310" s="242"/>
    </row>
    <row r="311" spans="1:9" s="215" customFormat="1">
      <c r="A311" s="241" t="s">
        <v>1487</v>
      </c>
      <c r="B311" s="241" t="s">
        <v>1487</v>
      </c>
      <c r="C311" s="241" t="s">
        <v>389</v>
      </c>
      <c r="D311" s="241" t="s">
        <v>1527</v>
      </c>
      <c r="E311" s="241" t="s">
        <v>1528</v>
      </c>
      <c r="F311" s="241" t="s">
        <v>1529</v>
      </c>
      <c r="G311" s="241"/>
      <c r="H311" s="241" t="s">
        <v>1530</v>
      </c>
      <c r="I311" s="242"/>
    </row>
    <row r="312" spans="1:9" s="209" customFormat="1">
      <c r="A312" s="228" t="s">
        <v>1487</v>
      </c>
      <c r="B312" s="228" t="s">
        <v>1487</v>
      </c>
      <c r="C312" s="228"/>
      <c r="D312" s="228" t="s">
        <v>1531</v>
      </c>
      <c r="E312" s="228" t="s">
        <v>1532</v>
      </c>
      <c r="F312" s="228"/>
      <c r="G312" s="228" t="s">
        <v>568</v>
      </c>
      <c r="H312" s="228" t="s">
        <v>1533</v>
      </c>
      <c r="I312" s="235"/>
    </row>
    <row r="313" spans="1:9" s="209" customFormat="1">
      <c r="A313" s="228" t="s">
        <v>1487</v>
      </c>
      <c r="B313" s="228" t="s">
        <v>1487</v>
      </c>
      <c r="C313" s="228"/>
      <c r="D313" s="228" t="s">
        <v>1534</v>
      </c>
      <c r="E313" s="228" t="s">
        <v>1535</v>
      </c>
      <c r="F313" s="228"/>
      <c r="G313" s="228" t="s">
        <v>1536</v>
      </c>
      <c r="H313" s="228" t="s">
        <v>1537</v>
      </c>
      <c r="I313" s="235"/>
    </row>
    <row r="314" spans="1:9" s="208" customFormat="1">
      <c r="A314" s="225" t="s">
        <v>1487</v>
      </c>
      <c r="B314" s="225" t="s">
        <v>1487</v>
      </c>
      <c r="C314" s="225" t="s">
        <v>389</v>
      </c>
      <c r="D314" s="225" t="s">
        <v>1538</v>
      </c>
      <c r="E314" s="225" t="s">
        <v>1539</v>
      </c>
      <c r="F314" s="225" t="s">
        <v>1540</v>
      </c>
      <c r="G314" s="225"/>
      <c r="H314" s="225" t="s">
        <v>1541</v>
      </c>
      <c r="I314" s="226"/>
    </row>
    <row r="315" spans="1:9" s="213" customFormat="1">
      <c r="A315" s="234" t="s">
        <v>1542</v>
      </c>
      <c r="B315" s="234" t="s">
        <v>1542</v>
      </c>
      <c r="C315" s="234" t="s">
        <v>389</v>
      </c>
      <c r="D315" s="234" t="s">
        <v>1543</v>
      </c>
      <c r="E315" s="234" t="s">
        <v>1544</v>
      </c>
      <c r="F315" s="234" t="s">
        <v>1277</v>
      </c>
      <c r="G315" s="234"/>
      <c r="H315" s="234" t="s">
        <v>1545</v>
      </c>
      <c r="I315" s="127"/>
    </row>
    <row r="316" spans="1:9" s="215" customFormat="1">
      <c r="A316" s="241" t="s">
        <v>1542</v>
      </c>
      <c r="B316" s="241" t="s">
        <v>1542</v>
      </c>
      <c r="C316" s="241" t="s">
        <v>389</v>
      </c>
      <c r="D316" s="241" t="s">
        <v>1546</v>
      </c>
      <c r="E316" s="241" t="s">
        <v>1547</v>
      </c>
      <c r="F316" s="241" t="s">
        <v>1548</v>
      </c>
      <c r="G316" s="241"/>
      <c r="H316" s="241" t="s">
        <v>1549</v>
      </c>
      <c r="I316" s="242"/>
    </row>
    <row r="317" spans="1:9" s="213" customFormat="1">
      <c r="A317" s="234" t="s">
        <v>1542</v>
      </c>
      <c r="B317" s="234" t="s">
        <v>1542</v>
      </c>
      <c r="C317" s="234" t="s">
        <v>389</v>
      </c>
      <c r="D317" s="234" t="s">
        <v>1550</v>
      </c>
      <c r="E317" s="234" t="s">
        <v>1551</v>
      </c>
      <c r="F317" s="234" t="s">
        <v>1277</v>
      </c>
      <c r="G317" s="234"/>
      <c r="H317" s="234" t="s">
        <v>1552</v>
      </c>
      <c r="I317" s="127"/>
    </row>
    <row r="318" spans="1:9" s="208" customFormat="1">
      <c r="A318" s="225" t="s">
        <v>1542</v>
      </c>
      <c r="B318" s="225" t="s">
        <v>1542</v>
      </c>
      <c r="C318" s="225" t="s">
        <v>389</v>
      </c>
      <c r="D318" s="225" t="s">
        <v>1553</v>
      </c>
      <c r="E318" s="225" t="s">
        <v>1554</v>
      </c>
      <c r="F318" s="225" t="s">
        <v>478</v>
      </c>
      <c r="G318" s="225"/>
      <c r="H318" s="225" t="s">
        <v>1555</v>
      </c>
      <c r="I318" s="226"/>
    </row>
    <row r="319" spans="1:9" s="215" customFormat="1">
      <c r="A319" s="241" t="s">
        <v>1542</v>
      </c>
      <c r="B319" s="241" t="s">
        <v>1542</v>
      </c>
      <c r="C319" s="241" t="s">
        <v>389</v>
      </c>
      <c r="D319" s="241" t="s">
        <v>1556</v>
      </c>
      <c r="E319" s="241" t="s">
        <v>1557</v>
      </c>
      <c r="F319" s="241" t="s">
        <v>408</v>
      </c>
      <c r="G319" s="241"/>
      <c r="H319" s="241" t="s">
        <v>1558</v>
      </c>
      <c r="I319" s="242"/>
    </row>
    <row r="320" spans="1:9" s="215" customFormat="1">
      <c r="A320" s="241" t="s">
        <v>1542</v>
      </c>
      <c r="B320" s="241" t="s">
        <v>1542</v>
      </c>
      <c r="C320" s="241" t="s">
        <v>389</v>
      </c>
      <c r="D320" s="241" t="s">
        <v>1559</v>
      </c>
      <c r="E320" s="241" t="s">
        <v>1560</v>
      </c>
      <c r="F320" s="241" t="s">
        <v>1561</v>
      </c>
      <c r="G320" s="241"/>
      <c r="H320" s="241" t="s">
        <v>1562</v>
      </c>
      <c r="I320" s="242"/>
    </row>
    <row r="321" spans="1:9" s="215" customFormat="1">
      <c r="A321" s="241" t="s">
        <v>1542</v>
      </c>
      <c r="B321" s="241" t="s">
        <v>1542</v>
      </c>
      <c r="C321" s="241" t="s">
        <v>389</v>
      </c>
      <c r="D321" s="241" t="s">
        <v>1563</v>
      </c>
      <c r="E321" s="241" t="s">
        <v>1564</v>
      </c>
      <c r="F321" s="241" t="s">
        <v>1565</v>
      </c>
      <c r="G321" s="241"/>
      <c r="H321" s="241" t="s">
        <v>1566</v>
      </c>
      <c r="I321" s="242"/>
    </row>
    <row r="322" spans="1:9" s="215" customFormat="1">
      <c r="A322" s="241" t="s">
        <v>1542</v>
      </c>
      <c r="B322" s="241" t="s">
        <v>1542</v>
      </c>
      <c r="C322" s="241" t="s">
        <v>389</v>
      </c>
      <c r="D322" s="241" t="s">
        <v>1567</v>
      </c>
      <c r="E322" s="241" t="s">
        <v>1568</v>
      </c>
      <c r="F322" s="241" t="s">
        <v>1050</v>
      </c>
      <c r="G322" s="241"/>
      <c r="H322" s="241" t="s">
        <v>1569</v>
      </c>
      <c r="I322" s="242"/>
    </row>
    <row r="323" spans="1:9" s="209" customFormat="1">
      <c r="A323" s="228" t="s">
        <v>1542</v>
      </c>
      <c r="B323" s="228" t="s">
        <v>1542</v>
      </c>
      <c r="C323" s="228"/>
      <c r="D323" s="228" t="s">
        <v>1570</v>
      </c>
      <c r="E323" s="228" t="s">
        <v>1571</v>
      </c>
      <c r="F323" s="228"/>
      <c r="G323" s="228" t="s">
        <v>448</v>
      </c>
      <c r="H323" s="228" t="s">
        <v>1572</v>
      </c>
      <c r="I323" s="235"/>
    </row>
    <row r="324" spans="1:9" s="215" customFormat="1">
      <c r="A324" s="241" t="s">
        <v>1542</v>
      </c>
      <c r="B324" s="241" t="s">
        <v>1542</v>
      </c>
      <c r="C324" s="241" t="s">
        <v>389</v>
      </c>
      <c r="D324" s="241" t="s">
        <v>1573</v>
      </c>
      <c r="E324" s="241" t="s">
        <v>1574</v>
      </c>
      <c r="F324" s="241" t="s">
        <v>1575</v>
      </c>
      <c r="G324" s="241"/>
      <c r="H324" s="241" t="s">
        <v>1576</v>
      </c>
      <c r="I324" s="242"/>
    </row>
    <row r="325" spans="1:9" s="215" customFormat="1">
      <c r="A325" s="241" t="s">
        <v>1542</v>
      </c>
      <c r="B325" s="241" t="s">
        <v>1542</v>
      </c>
      <c r="C325" s="241" t="s">
        <v>389</v>
      </c>
      <c r="D325" s="241" t="s">
        <v>1577</v>
      </c>
      <c r="E325" s="241" t="s">
        <v>1578</v>
      </c>
      <c r="F325" s="241" t="s">
        <v>1579</v>
      </c>
      <c r="G325" s="241"/>
      <c r="H325" s="241" t="s">
        <v>1580</v>
      </c>
      <c r="I325" s="242"/>
    </row>
    <row r="326" spans="1:9" s="213" customFormat="1">
      <c r="A326" s="234" t="s">
        <v>1542</v>
      </c>
      <c r="B326" s="234" t="s">
        <v>1542</v>
      </c>
      <c r="C326" s="234" t="s">
        <v>389</v>
      </c>
      <c r="D326" s="234" t="s">
        <v>1581</v>
      </c>
      <c r="E326" s="234" t="s">
        <v>1582</v>
      </c>
      <c r="F326" s="234" t="s">
        <v>1583</v>
      </c>
      <c r="G326" s="234"/>
      <c r="H326" s="234" t="s">
        <v>1584</v>
      </c>
      <c r="I326" s="127"/>
    </row>
    <row r="327" spans="1:9" s="213" customFormat="1">
      <c r="A327" s="234" t="s">
        <v>1542</v>
      </c>
      <c r="B327" s="234" t="s">
        <v>1542</v>
      </c>
      <c r="C327" s="234" t="s">
        <v>389</v>
      </c>
      <c r="D327" s="234" t="s">
        <v>1585</v>
      </c>
      <c r="E327" s="234" t="s">
        <v>1586</v>
      </c>
      <c r="F327" s="234" t="s">
        <v>1277</v>
      </c>
      <c r="G327" s="234"/>
      <c r="H327" s="234" t="s">
        <v>1587</v>
      </c>
      <c r="I327" s="127"/>
    </row>
    <row r="328" spans="1:9" s="208" customFormat="1">
      <c r="A328" s="225" t="s">
        <v>1542</v>
      </c>
      <c r="B328" s="225" t="s">
        <v>1542</v>
      </c>
      <c r="C328" s="225" t="s">
        <v>389</v>
      </c>
      <c r="D328" s="225" t="s">
        <v>1588</v>
      </c>
      <c r="E328" s="225" t="s">
        <v>1589</v>
      </c>
      <c r="F328" s="225" t="s">
        <v>1590</v>
      </c>
      <c r="G328" s="225"/>
      <c r="H328" s="225" t="s">
        <v>1591</v>
      </c>
      <c r="I328" s="226"/>
    </row>
    <row r="329" spans="1:9" s="208" customFormat="1">
      <c r="A329" s="225" t="s">
        <v>1592</v>
      </c>
      <c r="B329" s="225" t="s">
        <v>1542</v>
      </c>
      <c r="C329" s="225"/>
      <c r="D329" s="225" t="s">
        <v>1593</v>
      </c>
      <c r="E329" s="225" t="s">
        <v>1594</v>
      </c>
      <c r="F329" s="225" t="s">
        <v>1035</v>
      </c>
      <c r="G329" s="225"/>
      <c r="H329" s="225" t="s">
        <v>1595</v>
      </c>
      <c r="I329" s="226"/>
    </row>
    <row r="330" spans="1:9" s="208" customFormat="1">
      <c r="A330" s="225" t="s">
        <v>1592</v>
      </c>
      <c r="B330" s="225" t="s">
        <v>1592</v>
      </c>
      <c r="C330" s="225"/>
      <c r="D330" s="225" t="s">
        <v>1596</v>
      </c>
      <c r="E330" s="225" t="s">
        <v>1597</v>
      </c>
      <c r="F330" s="225" t="s">
        <v>1598</v>
      </c>
      <c r="G330" s="225"/>
      <c r="H330" s="225" t="s">
        <v>1599</v>
      </c>
      <c r="I330" s="226"/>
    </row>
    <row r="331" spans="1:9" s="215" customFormat="1">
      <c r="A331" s="241" t="s">
        <v>1592</v>
      </c>
      <c r="B331" s="241" t="s">
        <v>1592</v>
      </c>
      <c r="C331" s="241" t="s">
        <v>389</v>
      </c>
      <c r="D331" s="241" t="s">
        <v>1600</v>
      </c>
      <c r="E331" s="241" t="s">
        <v>1601</v>
      </c>
      <c r="F331" s="241" t="s">
        <v>1602</v>
      </c>
      <c r="G331" s="241"/>
      <c r="H331" s="241" t="s">
        <v>1603</v>
      </c>
      <c r="I331" s="242"/>
    </row>
    <row r="332" spans="1:9" s="208" customFormat="1">
      <c r="A332" s="225" t="s">
        <v>1592</v>
      </c>
      <c r="B332" s="225" t="s">
        <v>1592</v>
      </c>
      <c r="C332" s="225"/>
      <c r="D332" s="225" t="s">
        <v>1604</v>
      </c>
      <c r="E332" s="225" t="s">
        <v>1605</v>
      </c>
      <c r="F332" s="225" t="s">
        <v>1062</v>
      </c>
      <c r="G332" s="225"/>
      <c r="H332" s="225" t="s">
        <v>1606</v>
      </c>
      <c r="I332" s="226"/>
    </row>
    <row r="333" spans="1:9" s="208" customFormat="1">
      <c r="A333" s="225" t="s">
        <v>1592</v>
      </c>
      <c r="B333" s="225" t="s">
        <v>1592</v>
      </c>
      <c r="C333" s="225" t="s">
        <v>389</v>
      </c>
      <c r="D333" s="225" t="s">
        <v>1607</v>
      </c>
      <c r="E333" s="225" t="s">
        <v>1608</v>
      </c>
      <c r="F333" s="225" t="s">
        <v>434</v>
      </c>
      <c r="G333" s="225"/>
      <c r="H333" s="225" t="s">
        <v>1609</v>
      </c>
      <c r="I333" s="226"/>
    </row>
    <row r="334" spans="1:9" s="209" customFormat="1">
      <c r="A334" s="228" t="s">
        <v>1592</v>
      </c>
      <c r="B334" s="228" t="s">
        <v>1592</v>
      </c>
      <c r="C334" s="228"/>
      <c r="D334" s="228" t="s">
        <v>1610</v>
      </c>
      <c r="E334" s="228" t="s">
        <v>1611</v>
      </c>
      <c r="F334" s="228"/>
      <c r="G334" s="228" t="s">
        <v>1612</v>
      </c>
      <c r="H334" s="228" t="s">
        <v>1613</v>
      </c>
      <c r="I334" s="235"/>
    </row>
    <row r="335" spans="1:9" s="213" customFormat="1">
      <c r="A335" s="234" t="s">
        <v>1592</v>
      </c>
      <c r="B335" s="234" t="s">
        <v>1592</v>
      </c>
      <c r="C335" s="234" t="s">
        <v>389</v>
      </c>
      <c r="D335" s="234" t="s">
        <v>1614</v>
      </c>
      <c r="E335" s="234" t="s">
        <v>1615</v>
      </c>
      <c r="F335" s="234" t="s">
        <v>1277</v>
      </c>
      <c r="G335" s="234"/>
      <c r="H335" s="234" t="s">
        <v>1616</v>
      </c>
      <c r="I335" s="127"/>
    </row>
    <row r="336" spans="1:9" s="213" customFormat="1">
      <c r="A336" s="234" t="s">
        <v>1592</v>
      </c>
      <c r="B336" s="234" t="s">
        <v>1592</v>
      </c>
      <c r="C336" s="234" t="s">
        <v>389</v>
      </c>
      <c r="D336" s="234" t="s">
        <v>1617</v>
      </c>
      <c r="E336" s="234" t="s">
        <v>1618</v>
      </c>
      <c r="F336" s="234" t="s">
        <v>1619</v>
      </c>
      <c r="G336" s="234"/>
      <c r="H336" s="234" t="s">
        <v>1620</v>
      </c>
      <c r="I336" s="127"/>
    </row>
    <row r="337" spans="1:9" s="208" customFormat="1">
      <c r="A337" s="225" t="s">
        <v>1592</v>
      </c>
      <c r="B337" s="225" t="s">
        <v>1592</v>
      </c>
      <c r="C337" s="225" t="s">
        <v>389</v>
      </c>
      <c r="D337" s="225" t="s">
        <v>1621</v>
      </c>
      <c r="E337" s="225" t="s">
        <v>1622</v>
      </c>
      <c r="F337" s="225" t="s">
        <v>1242</v>
      </c>
      <c r="G337" s="225"/>
      <c r="H337" s="225" t="s">
        <v>1623</v>
      </c>
      <c r="I337" s="226"/>
    </row>
    <row r="338" spans="1:9" s="215" customFormat="1">
      <c r="A338" s="241" t="s">
        <v>1592</v>
      </c>
      <c r="B338" s="241" t="s">
        <v>1592</v>
      </c>
      <c r="C338" s="241" t="s">
        <v>389</v>
      </c>
      <c r="D338" s="241" t="s">
        <v>1624</v>
      </c>
      <c r="E338" s="241" t="s">
        <v>1625</v>
      </c>
      <c r="F338" s="241" t="s">
        <v>1626</v>
      </c>
      <c r="G338" s="241"/>
      <c r="H338" s="241" t="s">
        <v>1627</v>
      </c>
      <c r="I338" s="242"/>
    </row>
    <row r="339" spans="1:9" s="215" customFormat="1">
      <c r="A339" s="241" t="s">
        <v>1592</v>
      </c>
      <c r="B339" s="241" t="s">
        <v>1592</v>
      </c>
      <c r="C339" s="241" t="s">
        <v>389</v>
      </c>
      <c r="D339" s="241" t="s">
        <v>1628</v>
      </c>
      <c r="E339" s="241" t="s">
        <v>1629</v>
      </c>
      <c r="F339" s="241" t="s">
        <v>1630</v>
      </c>
      <c r="G339" s="241"/>
      <c r="H339" s="241" t="s">
        <v>1631</v>
      </c>
      <c r="I339" s="242"/>
    </row>
    <row r="340" spans="1:9" s="208" customFormat="1">
      <c r="A340" s="225" t="s">
        <v>1592</v>
      </c>
      <c r="B340" s="225" t="s">
        <v>1592</v>
      </c>
      <c r="C340" s="225" t="s">
        <v>389</v>
      </c>
      <c r="D340" s="225" t="s">
        <v>1632</v>
      </c>
      <c r="E340" s="225" t="s">
        <v>1633</v>
      </c>
      <c r="F340" s="225" t="s">
        <v>957</v>
      </c>
      <c r="G340" s="225"/>
      <c r="H340" s="225" t="s">
        <v>1634</v>
      </c>
      <c r="I340" s="226"/>
    </row>
    <row r="341" spans="1:9" s="215" customFormat="1">
      <c r="A341" s="241" t="s">
        <v>1592</v>
      </c>
      <c r="B341" s="241" t="s">
        <v>1592</v>
      </c>
      <c r="C341" s="241" t="s">
        <v>389</v>
      </c>
      <c r="D341" s="241" t="s">
        <v>1635</v>
      </c>
      <c r="E341" s="241" t="s">
        <v>1636</v>
      </c>
      <c r="F341" s="241" t="s">
        <v>1637</v>
      </c>
      <c r="G341" s="241"/>
      <c r="H341" s="241" t="s">
        <v>1638</v>
      </c>
      <c r="I341" s="242"/>
    </row>
    <row r="342" spans="1:9" s="195" customFormat="1">
      <c r="A342" s="203" t="s">
        <v>1592</v>
      </c>
      <c r="B342" s="203" t="s">
        <v>1592</v>
      </c>
      <c r="C342" s="203" t="s">
        <v>389</v>
      </c>
      <c r="D342" s="203" t="s">
        <v>1639</v>
      </c>
      <c r="E342" s="203" t="s">
        <v>1640</v>
      </c>
      <c r="F342" s="203" t="s">
        <v>1641</v>
      </c>
      <c r="G342" s="203"/>
      <c r="H342" s="203" t="s">
        <v>1642</v>
      </c>
    </row>
    <row r="343" spans="1:9" s="215" customFormat="1">
      <c r="A343" s="241" t="s">
        <v>1592</v>
      </c>
      <c r="B343" s="241" t="s">
        <v>1592</v>
      </c>
      <c r="C343" s="241" t="s">
        <v>389</v>
      </c>
      <c r="D343" s="241" t="s">
        <v>1643</v>
      </c>
      <c r="E343" s="241" t="s">
        <v>1644</v>
      </c>
      <c r="F343" s="241" t="s">
        <v>1645</v>
      </c>
      <c r="G343" s="241"/>
      <c r="H343" s="241" t="s">
        <v>1646</v>
      </c>
      <c r="I343" s="242"/>
    </row>
    <row r="344" spans="1:9" s="208" customFormat="1">
      <c r="A344" s="225" t="s">
        <v>1592</v>
      </c>
      <c r="B344" s="225" t="s">
        <v>1592</v>
      </c>
      <c r="C344" s="225" t="s">
        <v>389</v>
      </c>
      <c r="D344" s="225" t="s">
        <v>1647</v>
      </c>
      <c r="E344" s="225" t="s">
        <v>1648</v>
      </c>
      <c r="F344" s="225" t="s">
        <v>1649</v>
      </c>
      <c r="G344" s="225"/>
      <c r="H344" s="225" t="s">
        <v>1650</v>
      </c>
      <c r="I344" s="226"/>
    </row>
    <row r="345" spans="1:9" s="209" customFormat="1">
      <c r="A345" s="228" t="s">
        <v>1592</v>
      </c>
      <c r="B345" s="228" t="s">
        <v>1592</v>
      </c>
      <c r="C345" s="228"/>
      <c r="D345" s="228" t="s">
        <v>1651</v>
      </c>
      <c r="E345" s="228" t="s">
        <v>1652</v>
      </c>
      <c r="F345" s="228"/>
      <c r="G345" s="228" t="s">
        <v>1653</v>
      </c>
      <c r="H345" s="228" t="s">
        <v>1654</v>
      </c>
      <c r="I345" s="235"/>
    </row>
    <row r="346" spans="1:9" s="209" customFormat="1">
      <c r="A346" s="228" t="s">
        <v>1592</v>
      </c>
      <c r="B346" s="228" t="s">
        <v>1592</v>
      </c>
      <c r="C346" s="228"/>
      <c r="D346" s="228" t="s">
        <v>1655</v>
      </c>
      <c r="E346" s="228" t="s">
        <v>1656</v>
      </c>
      <c r="F346" s="228"/>
      <c r="G346" s="228" t="s">
        <v>1657</v>
      </c>
      <c r="H346" s="228" t="s">
        <v>1658</v>
      </c>
      <c r="I346" s="235"/>
    </row>
    <row r="347" spans="1:9" s="213" customFormat="1">
      <c r="A347" s="234" t="s">
        <v>1659</v>
      </c>
      <c r="B347" s="234" t="s">
        <v>1659</v>
      </c>
      <c r="C347" s="234" t="s">
        <v>389</v>
      </c>
      <c r="D347" s="234" t="s">
        <v>1660</v>
      </c>
      <c r="E347" s="234" t="s">
        <v>1661</v>
      </c>
      <c r="F347" s="234" t="s">
        <v>434</v>
      </c>
      <c r="G347" s="234"/>
      <c r="H347" s="234" t="s">
        <v>1662</v>
      </c>
      <c r="I347" s="127"/>
    </row>
    <row r="348" spans="1:9" s="213" customFormat="1">
      <c r="A348" s="234" t="s">
        <v>1659</v>
      </c>
      <c r="B348" s="234" t="s">
        <v>1659</v>
      </c>
      <c r="C348" s="234" t="s">
        <v>389</v>
      </c>
      <c r="D348" s="234" t="s">
        <v>1663</v>
      </c>
      <c r="E348" s="234" t="s">
        <v>1664</v>
      </c>
      <c r="F348" s="234" t="s">
        <v>1665</v>
      </c>
      <c r="G348" s="234"/>
      <c r="H348" s="234" t="s">
        <v>1666</v>
      </c>
      <c r="I348" s="127"/>
    </row>
    <row r="349" spans="1:9" s="215" customFormat="1">
      <c r="A349" s="241" t="s">
        <v>1659</v>
      </c>
      <c r="B349" s="241" t="s">
        <v>1659</v>
      </c>
      <c r="C349" s="241" t="s">
        <v>389</v>
      </c>
      <c r="D349" s="241" t="s">
        <v>1667</v>
      </c>
      <c r="E349" s="241" t="s">
        <v>1668</v>
      </c>
      <c r="F349" s="241" t="s">
        <v>1016</v>
      </c>
      <c r="G349" s="241"/>
      <c r="H349" s="241" t="s">
        <v>1669</v>
      </c>
      <c r="I349" s="242"/>
    </row>
    <row r="350" spans="1:9" s="215" customFormat="1">
      <c r="A350" s="241" t="s">
        <v>1659</v>
      </c>
      <c r="B350" s="241" t="s">
        <v>1659</v>
      </c>
      <c r="C350" s="241" t="s">
        <v>389</v>
      </c>
      <c r="D350" s="241" t="s">
        <v>1670</v>
      </c>
      <c r="E350" s="241" t="s">
        <v>1671</v>
      </c>
      <c r="F350" s="241" t="s">
        <v>1672</v>
      </c>
      <c r="G350" s="241"/>
      <c r="H350" s="241" t="s">
        <v>1673</v>
      </c>
      <c r="I350" s="242"/>
    </row>
    <row r="351" spans="1:9" s="215" customFormat="1">
      <c r="A351" s="241" t="s">
        <v>1659</v>
      </c>
      <c r="B351" s="241" t="s">
        <v>1659</v>
      </c>
      <c r="C351" s="241" t="s">
        <v>389</v>
      </c>
      <c r="D351" s="241" t="s">
        <v>1674</v>
      </c>
      <c r="E351" s="241" t="s">
        <v>1675</v>
      </c>
      <c r="F351" s="241" t="s">
        <v>1676</v>
      </c>
      <c r="G351" s="241"/>
      <c r="H351" s="241" t="s">
        <v>1677</v>
      </c>
      <c r="I351" s="242"/>
    </row>
    <row r="352" spans="1:9" s="215" customFormat="1">
      <c r="A352" s="241" t="s">
        <v>1659</v>
      </c>
      <c r="B352" s="241" t="s">
        <v>1659</v>
      </c>
      <c r="C352" s="241" t="s">
        <v>389</v>
      </c>
      <c r="D352" s="241" t="s">
        <v>1678</v>
      </c>
      <c r="E352" s="241" t="s">
        <v>1679</v>
      </c>
      <c r="F352" s="241" t="s">
        <v>1680</v>
      </c>
      <c r="G352" s="241"/>
      <c r="H352" s="241" t="s">
        <v>1681</v>
      </c>
      <c r="I352" s="242"/>
    </row>
    <row r="353" spans="1:9" s="213" customFormat="1">
      <c r="A353" s="234" t="s">
        <v>1659</v>
      </c>
      <c r="B353" s="234" t="s">
        <v>1659</v>
      </c>
      <c r="C353" s="234" t="s">
        <v>389</v>
      </c>
      <c r="D353" s="234" t="s">
        <v>1682</v>
      </c>
      <c r="E353" s="234" t="s">
        <v>1683</v>
      </c>
      <c r="F353" s="234" t="s">
        <v>1641</v>
      </c>
      <c r="G353" s="234"/>
      <c r="H353" s="234" t="s">
        <v>1684</v>
      </c>
      <c r="I353" s="127"/>
    </row>
    <row r="354" spans="1:9" s="209" customFormat="1">
      <c r="A354" s="228" t="s">
        <v>1659</v>
      </c>
      <c r="B354" s="228" t="s">
        <v>1659</v>
      </c>
      <c r="C354" s="228"/>
      <c r="D354" s="228" t="s">
        <v>1685</v>
      </c>
      <c r="E354" s="228" t="s">
        <v>1686</v>
      </c>
      <c r="F354" s="228"/>
      <c r="G354" s="228" t="s">
        <v>1687</v>
      </c>
      <c r="H354" s="228" t="s">
        <v>1688</v>
      </c>
      <c r="I354" s="235"/>
    </row>
    <row r="355" spans="1:9" s="209" customFormat="1">
      <c r="A355" s="228" t="s">
        <v>1659</v>
      </c>
      <c r="B355" s="228" t="s">
        <v>1659</v>
      </c>
      <c r="C355" s="228"/>
      <c r="D355" s="228" t="s">
        <v>1689</v>
      </c>
      <c r="E355" s="228" t="s">
        <v>1690</v>
      </c>
      <c r="F355" s="228"/>
      <c r="G355" s="228" t="s">
        <v>1691</v>
      </c>
      <c r="H355" s="228" t="s">
        <v>1692</v>
      </c>
      <c r="I355" s="235"/>
    </row>
    <row r="356" spans="1:9" s="215" customFormat="1">
      <c r="A356" s="241" t="s">
        <v>1659</v>
      </c>
      <c r="B356" s="241" t="s">
        <v>1659</v>
      </c>
      <c r="C356" s="241" t="s">
        <v>389</v>
      </c>
      <c r="D356" s="241" t="s">
        <v>1693</v>
      </c>
      <c r="E356" s="241" t="s">
        <v>1694</v>
      </c>
      <c r="F356" s="241" t="s">
        <v>434</v>
      </c>
      <c r="G356" s="241"/>
      <c r="H356" s="241" t="s">
        <v>1695</v>
      </c>
      <c r="I356" s="242"/>
    </row>
    <row r="357" spans="1:9" s="213" customFormat="1">
      <c r="A357" s="234" t="s">
        <v>1696</v>
      </c>
      <c r="B357" s="234" t="s">
        <v>1696</v>
      </c>
      <c r="C357" s="234" t="s">
        <v>389</v>
      </c>
      <c r="D357" s="234" t="s">
        <v>1697</v>
      </c>
      <c r="E357" s="234" t="s">
        <v>1698</v>
      </c>
      <c r="F357" s="234" t="s">
        <v>1641</v>
      </c>
      <c r="G357" s="234"/>
      <c r="H357" s="234" t="s">
        <v>1699</v>
      </c>
      <c r="I357" s="127"/>
    </row>
    <row r="358" spans="1:9" s="215" customFormat="1">
      <c r="A358" s="241" t="s">
        <v>1696</v>
      </c>
      <c r="B358" s="241" t="s">
        <v>1696</v>
      </c>
      <c r="C358" s="241" t="s">
        <v>389</v>
      </c>
      <c r="D358" s="241" t="s">
        <v>1700</v>
      </c>
      <c r="E358" s="241" t="s">
        <v>1701</v>
      </c>
      <c r="F358" s="241" t="s">
        <v>1702</v>
      </c>
      <c r="G358" s="241"/>
      <c r="H358" s="241" t="s">
        <v>1703</v>
      </c>
      <c r="I358" s="242"/>
    </row>
    <row r="359" spans="1:9" s="215" customFormat="1">
      <c r="A359" s="241" t="s">
        <v>1696</v>
      </c>
      <c r="B359" s="241" t="s">
        <v>1696</v>
      </c>
      <c r="C359" s="241" t="s">
        <v>389</v>
      </c>
      <c r="D359" s="241" t="s">
        <v>1704</v>
      </c>
      <c r="E359" s="241" t="s">
        <v>1705</v>
      </c>
      <c r="F359" s="241" t="s">
        <v>1706</v>
      </c>
      <c r="G359" s="241"/>
      <c r="H359" s="241" t="s">
        <v>1707</v>
      </c>
      <c r="I359" s="242"/>
    </row>
    <row r="360" spans="1:9" s="213" customFormat="1">
      <c r="A360" s="234" t="s">
        <v>1708</v>
      </c>
      <c r="B360" s="234" t="s">
        <v>1708</v>
      </c>
      <c r="C360" s="234" t="s">
        <v>389</v>
      </c>
      <c r="D360" s="234" t="s">
        <v>1709</v>
      </c>
      <c r="E360" s="234" t="s">
        <v>1710</v>
      </c>
      <c r="F360" s="234" t="s">
        <v>1641</v>
      </c>
      <c r="G360" s="234"/>
      <c r="H360" s="234" t="s">
        <v>1711</v>
      </c>
      <c r="I360" s="127"/>
    </row>
    <row r="361" spans="1:9" s="215" customFormat="1">
      <c r="A361" s="241" t="s">
        <v>1708</v>
      </c>
      <c r="B361" s="241" t="s">
        <v>1708</v>
      </c>
      <c r="C361" s="241" t="s">
        <v>389</v>
      </c>
      <c r="D361" s="241" t="s">
        <v>1712</v>
      </c>
      <c r="E361" s="241" t="s">
        <v>1713</v>
      </c>
      <c r="F361" s="241" t="s">
        <v>1714</v>
      </c>
      <c r="G361" s="241"/>
      <c r="H361" s="241" t="s">
        <v>1715</v>
      </c>
      <c r="I361" s="242"/>
    </row>
    <row r="362" spans="1:9" s="215" customFormat="1">
      <c r="A362" s="241" t="s">
        <v>1708</v>
      </c>
      <c r="B362" s="241" t="s">
        <v>1708</v>
      </c>
      <c r="C362" s="241" t="s">
        <v>389</v>
      </c>
      <c r="D362" s="241" t="s">
        <v>1716</v>
      </c>
      <c r="E362" s="241" t="s">
        <v>1717</v>
      </c>
      <c r="F362" s="241" t="s">
        <v>1404</v>
      </c>
      <c r="G362" s="241"/>
      <c r="H362" s="241" t="s">
        <v>1718</v>
      </c>
      <c r="I362" s="242"/>
    </row>
    <row r="363" spans="1:9" s="215" customFormat="1">
      <c r="A363" s="241" t="s">
        <v>1708</v>
      </c>
      <c r="B363" s="241" t="s">
        <v>1708</v>
      </c>
      <c r="C363" s="241" t="s">
        <v>389</v>
      </c>
      <c r="D363" s="241" t="s">
        <v>1719</v>
      </c>
      <c r="E363" s="241" t="s">
        <v>1720</v>
      </c>
      <c r="F363" s="241" t="s">
        <v>1721</v>
      </c>
      <c r="G363" s="241"/>
      <c r="H363" s="241" t="s">
        <v>1722</v>
      </c>
      <c r="I363" s="242"/>
    </row>
    <row r="364" spans="1:9" s="208" customFormat="1">
      <c r="A364" s="225" t="s">
        <v>1708</v>
      </c>
      <c r="B364" s="225" t="s">
        <v>1708</v>
      </c>
      <c r="C364" s="225"/>
      <c r="D364" s="225" t="s">
        <v>1723</v>
      </c>
      <c r="E364" s="225" t="s">
        <v>1724</v>
      </c>
      <c r="F364" s="225" t="s">
        <v>525</v>
      </c>
      <c r="G364" s="225"/>
      <c r="H364" s="225" t="s">
        <v>1725</v>
      </c>
      <c r="I364" s="226"/>
    </row>
    <row r="365" spans="1:9" s="208" customFormat="1">
      <c r="A365" s="225" t="s">
        <v>1708</v>
      </c>
      <c r="B365" s="225" t="s">
        <v>1708</v>
      </c>
      <c r="C365" s="225" t="s">
        <v>389</v>
      </c>
      <c r="D365" s="225" t="s">
        <v>1726</v>
      </c>
      <c r="E365" s="225" t="s">
        <v>1727</v>
      </c>
      <c r="F365" s="225" t="s">
        <v>434</v>
      </c>
      <c r="G365" s="225"/>
      <c r="H365" s="225" t="s">
        <v>1728</v>
      </c>
      <c r="I365" s="226"/>
    </row>
    <row r="366" spans="1:9" s="208" customFormat="1">
      <c r="A366" s="225" t="s">
        <v>1708</v>
      </c>
      <c r="B366" s="225" t="s">
        <v>1708</v>
      </c>
      <c r="C366" s="225" t="s">
        <v>389</v>
      </c>
      <c r="D366" s="225" t="s">
        <v>1729</v>
      </c>
      <c r="E366" s="225" t="s">
        <v>1730</v>
      </c>
      <c r="F366" s="225" t="s">
        <v>434</v>
      </c>
      <c r="G366" s="225"/>
      <c r="H366" s="225" t="s">
        <v>1731</v>
      </c>
      <c r="I366" s="226"/>
    </row>
    <row r="367" spans="1:9" s="209" customFormat="1">
      <c r="A367" s="228" t="s">
        <v>1708</v>
      </c>
      <c r="B367" s="228" t="s">
        <v>1708</v>
      </c>
      <c r="C367" s="228"/>
      <c r="D367" s="228" t="s">
        <v>1732</v>
      </c>
      <c r="E367" s="228" t="s">
        <v>1733</v>
      </c>
      <c r="F367" s="228"/>
      <c r="G367" s="228" t="s">
        <v>1734</v>
      </c>
      <c r="H367" s="228" t="s">
        <v>1735</v>
      </c>
      <c r="I367" s="235"/>
    </row>
    <row r="368" spans="1:9" s="208" customFormat="1">
      <c r="A368" s="225" t="s">
        <v>1708</v>
      </c>
      <c r="B368" s="225" t="s">
        <v>1708</v>
      </c>
      <c r="C368" s="225" t="s">
        <v>389</v>
      </c>
      <c r="D368" s="225" t="s">
        <v>1736</v>
      </c>
      <c r="E368" s="225" t="s">
        <v>1737</v>
      </c>
      <c r="F368" s="225" t="s">
        <v>1738</v>
      </c>
      <c r="G368" s="225"/>
      <c r="H368" s="225" t="s">
        <v>1739</v>
      </c>
      <c r="I368" s="226"/>
    </row>
    <row r="369" spans="1:9" s="213" customFormat="1">
      <c r="A369" s="234" t="s">
        <v>1708</v>
      </c>
      <c r="B369" s="234" t="s">
        <v>1708</v>
      </c>
      <c r="C369" s="234" t="s">
        <v>389</v>
      </c>
      <c r="D369" s="234" t="s">
        <v>1740</v>
      </c>
      <c r="E369" s="234" t="s">
        <v>1741</v>
      </c>
      <c r="F369" s="234" t="s">
        <v>1641</v>
      </c>
      <c r="G369" s="234"/>
      <c r="H369" s="234" t="s">
        <v>1742</v>
      </c>
      <c r="I369" s="127"/>
    </row>
    <row r="370" spans="1:9" s="215" customFormat="1">
      <c r="A370" s="241" t="s">
        <v>1708</v>
      </c>
      <c r="B370" s="241" t="s">
        <v>1708</v>
      </c>
      <c r="C370" s="241" t="s">
        <v>389</v>
      </c>
      <c r="D370" s="241" t="s">
        <v>1743</v>
      </c>
      <c r="E370" s="241" t="s">
        <v>1744</v>
      </c>
      <c r="F370" s="241" t="s">
        <v>1745</v>
      </c>
      <c r="G370" s="241"/>
      <c r="H370" s="241" t="s">
        <v>1746</v>
      </c>
      <c r="I370" s="242"/>
    </row>
    <row r="371" spans="1:9" s="208" customFormat="1">
      <c r="A371" s="225" t="s">
        <v>1747</v>
      </c>
      <c r="B371" s="225" t="s">
        <v>1747</v>
      </c>
      <c r="C371" s="225"/>
      <c r="D371" s="225" t="s">
        <v>1748</v>
      </c>
      <c r="E371" s="225" t="s">
        <v>1749</v>
      </c>
      <c r="F371" s="225" t="s">
        <v>434</v>
      </c>
      <c r="G371" s="225"/>
      <c r="H371" s="225" t="s">
        <v>1750</v>
      </c>
      <c r="I371" s="226"/>
    </row>
    <row r="372" spans="1:9" s="208" customFormat="1">
      <c r="A372" s="225" t="s">
        <v>1747</v>
      </c>
      <c r="B372" s="225" t="s">
        <v>1747</v>
      </c>
      <c r="C372" s="225"/>
      <c r="D372" s="225" t="s">
        <v>1751</v>
      </c>
      <c r="E372" s="225" t="s">
        <v>1752</v>
      </c>
      <c r="F372" s="225" t="s">
        <v>1753</v>
      </c>
      <c r="G372" s="225"/>
      <c r="H372" s="225" t="s">
        <v>1754</v>
      </c>
      <c r="I372" s="226"/>
    </row>
    <row r="373" spans="1:9" s="215" customFormat="1">
      <c r="A373" s="241" t="s">
        <v>1747</v>
      </c>
      <c r="B373" s="241" t="s">
        <v>1747</v>
      </c>
      <c r="C373" s="241" t="s">
        <v>389</v>
      </c>
      <c r="D373" s="241" t="s">
        <v>1755</v>
      </c>
      <c r="E373" s="241" t="s">
        <v>1756</v>
      </c>
      <c r="F373" s="241" t="s">
        <v>1757</v>
      </c>
      <c r="G373" s="241"/>
      <c r="H373" s="241" t="s">
        <v>1758</v>
      </c>
      <c r="I373" s="242"/>
    </row>
    <row r="374" spans="1:9" s="215" customFormat="1">
      <c r="A374" s="241" t="s">
        <v>1747</v>
      </c>
      <c r="B374" s="241" t="s">
        <v>1747</v>
      </c>
      <c r="C374" s="241" t="s">
        <v>389</v>
      </c>
      <c r="D374" s="241" t="s">
        <v>1759</v>
      </c>
      <c r="E374" s="241" t="s">
        <v>1760</v>
      </c>
      <c r="F374" s="241" t="s">
        <v>1761</v>
      </c>
      <c r="G374" s="241"/>
      <c r="H374" s="241" t="s">
        <v>1762</v>
      </c>
      <c r="I374" s="242"/>
    </row>
    <row r="375" spans="1:9" s="213" customFormat="1">
      <c r="A375" s="234" t="s">
        <v>1747</v>
      </c>
      <c r="B375" s="234" t="s">
        <v>1747</v>
      </c>
      <c r="C375" s="234" t="s">
        <v>389</v>
      </c>
      <c r="D375" s="234" t="s">
        <v>1763</v>
      </c>
      <c r="E375" s="234" t="s">
        <v>1764</v>
      </c>
      <c r="F375" s="234" t="s">
        <v>1765</v>
      </c>
      <c r="G375" s="234"/>
      <c r="H375" s="234" t="s">
        <v>1766</v>
      </c>
      <c r="I375" s="127"/>
    </row>
    <row r="376" spans="1:9" s="213" customFormat="1">
      <c r="A376" s="234" t="s">
        <v>1747</v>
      </c>
      <c r="B376" s="234" t="s">
        <v>1747</v>
      </c>
      <c r="C376" s="234" t="s">
        <v>389</v>
      </c>
      <c r="D376" s="234" t="s">
        <v>1767</v>
      </c>
      <c r="E376" s="234" t="s">
        <v>1768</v>
      </c>
      <c r="F376" s="234" t="s">
        <v>1411</v>
      </c>
      <c r="G376" s="234"/>
      <c r="H376" s="234" t="s">
        <v>1769</v>
      </c>
      <c r="I376" s="127"/>
    </row>
    <row r="377" spans="1:9" s="208" customFormat="1">
      <c r="A377" s="225" t="s">
        <v>1747</v>
      </c>
      <c r="B377" s="225" t="s">
        <v>1747</v>
      </c>
      <c r="C377" s="225" t="s">
        <v>389</v>
      </c>
      <c r="D377" s="225" t="s">
        <v>1770</v>
      </c>
      <c r="E377" s="225" t="s">
        <v>1771</v>
      </c>
      <c r="F377" s="225" t="s">
        <v>392</v>
      </c>
      <c r="G377" s="225"/>
      <c r="H377" s="225" t="s">
        <v>1772</v>
      </c>
      <c r="I377" s="226"/>
    </row>
    <row r="378" spans="1:9" s="213" customFormat="1">
      <c r="A378" s="234" t="s">
        <v>1773</v>
      </c>
      <c r="B378" s="234" t="s">
        <v>1773</v>
      </c>
      <c r="C378" s="234" t="s">
        <v>389</v>
      </c>
      <c r="D378" s="234" t="s">
        <v>1774</v>
      </c>
      <c r="E378" s="234" t="s">
        <v>1775</v>
      </c>
      <c r="F378" s="234" t="s">
        <v>1776</v>
      </c>
      <c r="G378" s="234"/>
      <c r="H378" s="234" t="s">
        <v>1777</v>
      </c>
      <c r="I378" s="127"/>
    </row>
    <row r="379" spans="1:9" s="213" customFormat="1">
      <c r="A379" s="234" t="s">
        <v>1778</v>
      </c>
      <c r="B379" s="234" t="s">
        <v>1778</v>
      </c>
      <c r="C379" s="234" t="s">
        <v>389</v>
      </c>
      <c r="D379" s="234" t="s">
        <v>1779</v>
      </c>
      <c r="E379" s="234" t="s">
        <v>1780</v>
      </c>
      <c r="F379" s="234" t="s">
        <v>1781</v>
      </c>
      <c r="G379" s="234"/>
      <c r="H379" s="234" t="s">
        <v>1782</v>
      </c>
      <c r="I379" s="127"/>
    </row>
    <row r="380" spans="1:9" s="215" customFormat="1">
      <c r="A380" s="241" t="s">
        <v>1778</v>
      </c>
      <c r="B380" s="241" t="s">
        <v>1778</v>
      </c>
      <c r="C380" s="241" t="s">
        <v>389</v>
      </c>
      <c r="D380" s="241" t="s">
        <v>1783</v>
      </c>
      <c r="E380" s="241" t="s">
        <v>1784</v>
      </c>
      <c r="F380" s="241" t="s">
        <v>1785</v>
      </c>
      <c r="G380" s="241"/>
      <c r="H380" s="241" t="s">
        <v>1786</v>
      </c>
      <c r="I380" s="242"/>
    </row>
    <row r="381" spans="1:9" s="213" customFormat="1">
      <c r="A381" s="234" t="s">
        <v>1778</v>
      </c>
      <c r="B381" s="234" t="s">
        <v>1778</v>
      </c>
      <c r="C381" s="234" t="s">
        <v>389</v>
      </c>
      <c r="D381" s="234" t="s">
        <v>1787</v>
      </c>
      <c r="E381" s="234" t="s">
        <v>1788</v>
      </c>
      <c r="F381" s="234" t="s">
        <v>1641</v>
      </c>
      <c r="G381" s="234"/>
      <c r="H381" s="234" t="s">
        <v>1789</v>
      </c>
      <c r="I381" s="127"/>
    </row>
    <row r="382" spans="1:9" s="208" customFormat="1">
      <c r="A382" s="225" t="s">
        <v>1778</v>
      </c>
      <c r="B382" s="225" t="s">
        <v>1778</v>
      </c>
      <c r="C382" s="225" t="s">
        <v>389</v>
      </c>
      <c r="D382" s="225" t="s">
        <v>1790</v>
      </c>
      <c r="E382" s="225" t="s">
        <v>1791</v>
      </c>
      <c r="F382" s="225" t="s">
        <v>1792</v>
      </c>
      <c r="G382" s="225"/>
      <c r="H382" s="225" t="s">
        <v>1793</v>
      </c>
      <c r="I382" s="226"/>
    </row>
    <row r="383" spans="1:9" s="215" customFormat="1">
      <c r="A383" s="241" t="s">
        <v>1778</v>
      </c>
      <c r="B383" s="241" t="s">
        <v>1778</v>
      </c>
      <c r="C383" s="241" t="s">
        <v>389</v>
      </c>
      <c r="D383" s="241" t="s">
        <v>1794</v>
      </c>
      <c r="E383" s="241" t="s">
        <v>1795</v>
      </c>
      <c r="F383" s="241" t="s">
        <v>1796</v>
      </c>
      <c r="G383" s="241"/>
      <c r="H383" s="241" t="s">
        <v>1797</v>
      </c>
      <c r="I383" s="242"/>
    </row>
    <row r="384" spans="1:9" s="215" customFormat="1">
      <c r="A384" s="241" t="s">
        <v>1778</v>
      </c>
      <c r="B384" s="241" t="s">
        <v>1778</v>
      </c>
      <c r="C384" s="241"/>
      <c r="D384" s="241" t="s">
        <v>1798</v>
      </c>
      <c r="E384" s="241" t="s">
        <v>1799</v>
      </c>
      <c r="F384" s="241" t="s">
        <v>1800</v>
      </c>
      <c r="G384" s="241"/>
      <c r="H384" s="241" t="s">
        <v>1801</v>
      </c>
      <c r="I384" s="242"/>
    </row>
    <row r="385" spans="1:9" s="213" customFormat="1">
      <c r="A385" s="234" t="s">
        <v>1778</v>
      </c>
      <c r="B385" s="234" t="s">
        <v>1778</v>
      </c>
      <c r="C385" s="234" t="s">
        <v>389</v>
      </c>
      <c r="D385" s="234" t="s">
        <v>1802</v>
      </c>
      <c r="E385" s="234" t="s">
        <v>1803</v>
      </c>
      <c r="F385" s="234" t="s">
        <v>1641</v>
      </c>
      <c r="G385" s="234"/>
      <c r="H385" s="234" t="s">
        <v>1804</v>
      </c>
      <c r="I385" s="127"/>
    </row>
    <row r="386" spans="1:9" s="208" customFormat="1">
      <c r="A386" s="225" t="s">
        <v>1778</v>
      </c>
      <c r="B386" s="225" t="s">
        <v>1778</v>
      </c>
      <c r="C386" s="225" t="s">
        <v>389</v>
      </c>
      <c r="D386" s="225" t="s">
        <v>1805</v>
      </c>
      <c r="E386" s="225" t="s">
        <v>1806</v>
      </c>
      <c r="F386" s="225" t="s">
        <v>471</v>
      </c>
      <c r="G386" s="225"/>
      <c r="H386" s="225" t="s">
        <v>1807</v>
      </c>
      <c r="I386" s="226"/>
    </row>
    <row r="387" spans="1:9" s="209" customFormat="1">
      <c r="A387" s="228" t="s">
        <v>1778</v>
      </c>
      <c r="B387" s="228" t="s">
        <v>1778</v>
      </c>
      <c r="C387" s="228"/>
      <c r="D387" s="228" t="s">
        <v>1808</v>
      </c>
      <c r="E387" s="228" t="s">
        <v>1809</v>
      </c>
      <c r="F387" s="228"/>
      <c r="G387" s="228" t="s">
        <v>1810</v>
      </c>
      <c r="H387" s="228" t="s">
        <v>1811</v>
      </c>
      <c r="I387" s="235"/>
    </row>
    <row r="388" spans="1:9" s="215" customFormat="1">
      <c r="A388" s="241" t="s">
        <v>1778</v>
      </c>
      <c r="B388" s="241" t="s">
        <v>1778</v>
      </c>
      <c r="C388" s="241" t="s">
        <v>389</v>
      </c>
      <c r="D388" s="241" t="s">
        <v>1812</v>
      </c>
      <c r="E388" s="241" t="s">
        <v>1813</v>
      </c>
      <c r="F388" s="241" t="s">
        <v>1814</v>
      </c>
      <c r="G388" s="241"/>
      <c r="H388" s="241" t="s">
        <v>1815</v>
      </c>
      <c r="I388" s="242"/>
    </row>
    <row r="389" spans="1:9" s="213" customFormat="1">
      <c r="A389" s="234" t="s">
        <v>1778</v>
      </c>
      <c r="B389" s="234" t="s">
        <v>1778</v>
      </c>
      <c r="C389" s="234" t="s">
        <v>389</v>
      </c>
      <c r="D389" s="234" t="s">
        <v>1816</v>
      </c>
      <c r="E389" s="234" t="s">
        <v>1817</v>
      </c>
      <c r="F389" s="234" t="s">
        <v>1641</v>
      </c>
      <c r="G389" s="234"/>
      <c r="H389" s="234" t="s">
        <v>1818</v>
      </c>
      <c r="I389" s="127"/>
    </row>
    <row r="390" spans="1:9" s="213" customFormat="1">
      <c r="A390" s="234" t="s">
        <v>1778</v>
      </c>
      <c r="B390" s="234" t="s">
        <v>1778</v>
      </c>
      <c r="C390" s="234" t="s">
        <v>389</v>
      </c>
      <c r="D390" s="234" t="s">
        <v>1819</v>
      </c>
      <c r="E390" s="234" t="s">
        <v>1820</v>
      </c>
      <c r="F390" s="234" t="s">
        <v>1821</v>
      </c>
      <c r="G390" s="234"/>
      <c r="H390" s="234" t="s">
        <v>1822</v>
      </c>
      <c r="I390" s="127"/>
    </row>
    <row r="391" spans="1:9" s="208" customFormat="1">
      <c r="A391" s="225" t="s">
        <v>1778</v>
      </c>
      <c r="B391" s="225" t="s">
        <v>1778</v>
      </c>
      <c r="C391" s="225" t="s">
        <v>389</v>
      </c>
      <c r="D391" s="225" t="s">
        <v>1823</v>
      </c>
      <c r="E391" s="225" t="s">
        <v>1824</v>
      </c>
      <c r="F391" s="225" t="s">
        <v>498</v>
      </c>
      <c r="G391" s="225"/>
      <c r="H391" s="225" t="s">
        <v>1825</v>
      </c>
      <c r="I391" s="226"/>
    </row>
    <row r="392" spans="1:9" s="209" customFormat="1">
      <c r="A392" s="228" t="s">
        <v>1778</v>
      </c>
      <c r="B392" s="228" t="s">
        <v>1778</v>
      </c>
      <c r="C392" s="228"/>
      <c r="D392" s="228" t="s">
        <v>1826</v>
      </c>
      <c r="E392" s="228" t="s">
        <v>1827</v>
      </c>
      <c r="F392" s="228"/>
      <c r="G392" s="228" t="s">
        <v>1828</v>
      </c>
      <c r="H392" s="228" t="s">
        <v>1829</v>
      </c>
      <c r="I392" s="235"/>
    </row>
    <row r="393" spans="1:9" s="213" customFormat="1">
      <c r="A393" s="234" t="s">
        <v>1778</v>
      </c>
      <c r="B393" s="234" t="s">
        <v>1778</v>
      </c>
      <c r="C393" s="234" t="s">
        <v>389</v>
      </c>
      <c r="D393" s="234" t="s">
        <v>1830</v>
      </c>
      <c r="E393" s="234" t="s">
        <v>1831</v>
      </c>
      <c r="F393" s="234" t="s">
        <v>1641</v>
      </c>
      <c r="G393" s="234"/>
      <c r="H393" s="234" t="s">
        <v>1832</v>
      </c>
      <c r="I393" s="127"/>
    </row>
    <row r="394" spans="1:9" s="213" customFormat="1">
      <c r="A394" s="234" t="s">
        <v>1778</v>
      </c>
      <c r="B394" s="234" t="s">
        <v>1778</v>
      </c>
      <c r="C394" s="234" t="s">
        <v>389</v>
      </c>
      <c r="D394" s="234" t="s">
        <v>1833</v>
      </c>
      <c r="E394" s="234" t="s">
        <v>1834</v>
      </c>
      <c r="F394" s="234" t="s">
        <v>434</v>
      </c>
      <c r="G394" s="234"/>
      <c r="H394" s="234" t="s">
        <v>1835</v>
      </c>
      <c r="I394" s="127"/>
    </row>
    <row r="395" spans="1:9" s="213" customFormat="1">
      <c r="A395" s="234" t="s">
        <v>1836</v>
      </c>
      <c r="B395" s="234" t="s">
        <v>1836</v>
      </c>
      <c r="C395" s="234" t="s">
        <v>389</v>
      </c>
      <c r="D395" s="234" t="s">
        <v>1837</v>
      </c>
      <c r="E395" s="234" t="s">
        <v>1838</v>
      </c>
      <c r="F395" s="234" t="s">
        <v>1665</v>
      </c>
      <c r="G395" s="234"/>
      <c r="H395" s="234" t="s">
        <v>1839</v>
      </c>
      <c r="I395" s="127"/>
    </row>
    <row r="396" spans="1:9" s="213" customFormat="1">
      <c r="A396" s="234" t="s">
        <v>1836</v>
      </c>
      <c r="B396" s="234" t="s">
        <v>1836</v>
      </c>
      <c r="C396" s="234" t="s">
        <v>389</v>
      </c>
      <c r="D396" s="234" t="s">
        <v>1840</v>
      </c>
      <c r="E396" s="234" t="s">
        <v>1841</v>
      </c>
      <c r="F396" s="234" t="s">
        <v>1641</v>
      </c>
      <c r="G396" s="234"/>
      <c r="H396" s="234" t="s">
        <v>1842</v>
      </c>
      <c r="I396" s="127"/>
    </row>
    <row r="397" spans="1:9" s="215" customFormat="1">
      <c r="A397" s="241" t="s">
        <v>1836</v>
      </c>
      <c r="B397" s="241" t="s">
        <v>1836</v>
      </c>
      <c r="C397" s="241" t="s">
        <v>389</v>
      </c>
      <c r="D397" s="241" t="s">
        <v>1843</v>
      </c>
      <c r="E397" s="241" t="s">
        <v>1844</v>
      </c>
      <c r="F397" s="241" t="s">
        <v>1845</v>
      </c>
      <c r="G397" s="241"/>
      <c r="H397" s="241" t="s">
        <v>1846</v>
      </c>
      <c r="I397" s="242"/>
    </row>
    <row r="398" spans="1:9" s="213" customFormat="1">
      <c r="A398" s="234" t="s">
        <v>1836</v>
      </c>
      <c r="B398" s="234" t="s">
        <v>1836</v>
      </c>
      <c r="C398" s="234" t="s">
        <v>389</v>
      </c>
      <c r="D398" s="234" t="s">
        <v>1847</v>
      </c>
      <c r="E398" s="234" t="s">
        <v>1848</v>
      </c>
      <c r="F398" s="234" t="s">
        <v>1849</v>
      </c>
      <c r="G398" s="234"/>
      <c r="H398" s="234" t="s">
        <v>1850</v>
      </c>
      <c r="I398" s="127"/>
    </row>
    <row r="399" spans="1:9" s="215" customFormat="1">
      <c r="A399" s="241" t="s">
        <v>1836</v>
      </c>
      <c r="B399" s="241" t="s">
        <v>1836</v>
      </c>
      <c r="C399" s="241" t="s">
        <v>389</v>
      </c>
      <c r="D399" s="241" t="s">
        <v>1851</v>
      </c>
      <c r="E399" s="241" t="s">
        <v>1852</v>
      </c>
      <c r="F399" s="241" t="s">
        <v>1853</v>
      </c>
      <c r="G399" s="241"/>
      <c r="H399" s="241" t="s">
        <v>1854</v>
      </c>
      <c r="I399" s="242"/>
    </row>
    <row r="400" spans="1:9" s="215" customFormat="1">
      <c r="A400" s="241" t="s">
        <v>1836</v>
      </c>
      <c r="B400" s="241" t="s">
        <v>1836</v>
      </c>
      <c r="C400" s="241" t="s">
        <v>389</v>
      </c>
      <c r="D400" s="241" t="s">
        <v>1855</v>
      </c>
      <c r="E400" s="241" t="s">
        <v>1856</v>
      </c>
      <c r="F400" s="241" t="s">
        <v>1857</v>
      </c>
      <c r="G400" s="241"/>
      <c r="H400" s="241" t="s">
        <v>1858</v>
      </c>
      <c r="I400" s="242"/>
    </row>
    <row r="401" spans="1:9" s="215" customFormat="1">
      <c r="A401" s="241" t="s">
        <v>1836</v>
      </c>
      <c r="B401" s="241" t="s">
        <v>1836</v>
      </c>
      <c r="C401" s="241" t="s">
        <v>389</v>
      </c>
      <c r="D401" s="241" t="s">
        <v>1859</v>
      </c>
      <c r="E401" s="241" t="s">
        <v>1860</v>
      </c>
      <c r="F401" s="241" t="s">
        <v>444</v>
      </c>
      <c r="G401" s="241"/>
      <c r="H401" s="241" t="s">
        <v>1861</v>
      </c>
      <c r="I401" s="242"/>
    </row>
    <row r="402" spans="1:9" s="195" customFormat="1">
      <c r="A402" s="203" t="s">
        <v>1836</v>
      </c>
      <c r="B402" s="203" t="s">
        <v>1836</v>
      </c>
      <c r="C402" s="203" t="s">
        <v>389</v>
      </c>
      <c r="D402" s="203" t="s">
        <v>1862</v>
      </c>
      <c r="E402" s="203" t="s">
        <v>1863</v>
      </c>
      <c r="F402" s="203" t="s">
        <v>529</v>
      </c>
      <c r="G402" s="203"/>
      <c r="H402" s="203" t="s">
        <v>1864</v>
      </c>
    </row>
    <row r="403" spans="1:9" s="195" customFormat="1">
      <c r="A403" s="203" t="s">
        <v>1836</v>
      </c>
      <c r="B403" s="203" t="s">
        <v>1836</v>
      </c>
      <c r="C403" s="203" t="s">
        <v>389</v>
      </c>
      <c r="D403" s="203" t="s">
        <v>1865</v>
      </c>
      <c r="E403" s="203" t="s">
        <v>1866</v>
      </c>
      <c r="F403" s="203" t="s">
        <v>529</v>
      </c>
      <c r="G403" s="203"/>
      <c r="H403" s="203" t="s">
        <v>1867</v>
      </c>
    </row>
    <row r="404" spans="1:9" s="215" customFormat="1">
      <c r="A404" s="241" t="s">
        <v>1836</v>
      </c>
      <c r="B404" s="241" t="s">
        <v>1836</v>
      </c>
      <c r="C404" s="241" t="s">
        <v>389</v>
      </c>
      <c r="D404" s="241" t="s">
        <v>1868</v>
      </c>
      <c r="E404" s="241" t="s">
        <v>1869</v>
      </c>
      <c r="F404" s="241" t="s">
        <v>1870</v>
      </c>
      <c r="G404" s="241"/>
      <c r="H404" s="241" t="s">
        <v>1871</v>
      </c>
      <c r="I404" s="242"/>
    </row>
    <row r="405" spans="1:9" s="209" customFormat="1">
      <c r="A405" s="228" t="s">
        <v>1836</v>
      </c>
      <c r="B405" s="228" t="s">
        <v>1836</v>
      </c>
      <c r="C405" s="228"/>
      <c r="D405" s="228" t="s">
        <v>1872</v>
      </c>
      <c r="E405" s="228" t="s">
        <v>1873</v>
      </c>
      <c r="F405" s="228"/>
      <c r="G405" s="228" t="s">
        <v>1092</v>
      </c>
      <c r="H405" s="228" t="s">
        <v>1874</v>
      </c>
      <c r="I405" s="235"/>
    </row>
    <row r="406" spans="1:9" s="215" customFormat="1">
      <c r="A406" s="241" t="s">
        <v>1836</v>
      </c>
      <c r="B406" s="241" t="s">
        <v>1836</v>
      </c>
      <c r="C406" s="241" t="s">
        <v>389</v>
      </c>
      <c r="D406" s="241" t="s">
        <v>1875</v>
      </c>
      <c r="E406" s="241" t="s">
        <v>1876</v>
      </c>
      <c r="F406" s="241" t="s">
        <v>1877</v>
      </c>
      <c r="G406" s="241"/>
      <c r="H406" s="241" t="s">
        <v>1878</v>
      </c>
      <c r="I406" s="242"/>
    </row>
    <row r="407" spans="1:9" s="209" customFormat="1">
      <c r="A407" s="228" t="s">
        <v>1836</v>
      </c>
      <c r="B407" s="228" t="s">
        <v>1836</v>
      </c>
      <c r="C407" s="228"/>
      <c r="D407" s="228" t="s">
        <v>1879</v>
      </c>
      <c r="E407" s="228" t="s">
        <v>1880</v>
      </c>
      <c r="F407" s="228"/>
      <c r="G407" s="228" t="s">
        <v>1881</v>
      </c>
      <c r="H407" s="228" t="s">
        <v>1882</v>
      </c>
      <c r="I407" s="235"/>
    </row>
    <row r="408" spans="1:9" s="215" customFormat="1">
      <c r="A408" s="241" t="s">
        <v>1836</v>
      </c>
      <c r="B408" s="241" t="s">
        <v>1836</v>
      </c>
      <c r="C408" s="241" t="s">
        <v>389</v>
      </c>
      <c r="D408" s="241" t="s">
        <v>1883</v>
      </c>
      <c r="E408" s="241" t="s">
        <v>1884</v>
      </c>
      <c r="F408" s="241" t="s">
        <v>1885</v>
      </c>
      <c r="G408" s="241"/>
      <c r="H408" s="241" t="s">
        <v>1886</v>
      </c>
      <c r="I408" s="242"/>
    </row>
    <row r="409" spans="1:9" s="213" customFormat="1">
      <c r="A409" s="234" t="s">
        <v>1836</v>
      </c>
      <c r="B409" s="234" t="s">
        <v>1836</v>
      </c>
      <c r="C409" s="234"/>
      <c r="D409" s="234" t="s">
        <v>1887</v>
      </c>
      <c r="E409" s="234" t="s">
        <v>1888</v>
      </c>
      <c r="F409" s="234" t="s">
        <v>1889</v>
      </c>
      <c r="G409" s="234"/>
      <c r="H409" s="234" t="s">
        <v>1890</v>
      </c>
      <c r="I409" s="127"/>
    </row>
    <row r="410" spans="1:9" s="208" customFormat="1">
      <c r="A410" s="225" t="s">
        <v>1836</v>
      </c>
      <c r="B410" s="225" t="s">
        <v>1836</v>
      </c>
      <c r="C410" s="225" t="s">
        <v>389</v>
      </c>
      <c r="D410" s="225" t="s">
        <v>1891</v>
      </c>
      <c r="E410" s="225" t="s">
        <v>1892</v>
      </c>
      <c r="F410" s="225" t="s">
        <v>1893</v>
      </c>
      <c r="G410" s="225"/>
      <c r="H410" s="225" t="s">
        <v>1894</v>
      </c>
      <c r="I410" s="226"/>
    </row>
    <row r="411" spans="1:9" s="213" customFormat="1">
      <c r="A411" s="234" t="s">
        <v>1895</v>
      </c>
      <c r="B411" s="234" t="s">
        <v>1895</v>
      </c>
      <c r="C411" s="234" t="s">
        <v>389</v>
      </c>
      <c r="D411" s="234" t="s">
        <v>1896</v>
      </c>
      <c r="E411" s="234" t="s">
        <v>1897</v>
      </c>
      <c r="F411" s="234" t="s">
        <v>903</v>
      </c>
      <c r="G411" s="234"/>
      <c r="H411" s="234" t="s">
        <v>1898</v>
      </c>
      <c r="I411" s="127"/>
    </row>
    <row r="412" spans="1:9" s="215" customFormat="1">
      <c r="A412" s="241" t="s">
        <v>1895</v>
      </c>
      <c r="B412" s="241" t="s">
        <v>1895</v>
      </c>
      <c r="C412" s="241" t="s">
        <v>389</v>
      </c>
      <c r="D412" s="241" t="s">
        <v>1899</v>
      </c>
      <c r="E412" s="241" t="s">
        <v>1900</v>
      </c>
      <c r="F412" s="241" t="s">
        <v>709</v>
      </c>
      <c r="G412" s="241"/>
      <c r="H412" s="241" t="s">
        <v>1901</v>
      </c>
      <c r="I412" s="242"/>
    </row>
    <row r="413" spans="1:9" s="209" customFormat="1">
      <c r="A413" s="228" t="s">
        <v>1895</v>
      </c>
      <c r="B413" s="228" t="s">
        <v>1895</v>
      </c>
      <c r="C413" s="228"/>
      <c r="D413" s="228" t="s">
        <v>1902</v>
      </c>
      <c r="E413" s="228" t="s">
        <v>1903</v>
      </c>
      <c r="F413" s="228"/>
      <c r="G413" s="228" t="s">
        <v>568</v>
      </c>
      <c r="H413" s="228" t="s">
        <v>1904</v>
      </c>
      <c r="I413" s="235"/>
    </row>
    <row r="414" spans="1:9" s="208" customFormat="1">
      <c r="A414" s="225" t="s">
        <v>1895</v>
      </c>
      <c r="B414" s="225" t="s">
        <v>1895</v>
      </c>
      <c r="C414" s="225" t="s">
        <v>389</v>
      </c>
      <c r="D414" s="225" t="s">
        <v>1905</v>
      </c>
      <c r="E414" s="225" t="s">
        <v>1906</v>
      </c>
      <c r="F414" s="225" t="s">
        <v>1907</v>
      </c>
      <c r="G414" s="225"/>
      <c r="H414" s="225" t="s">
        <v>1908</v>
      </c>
      <c r="I414" s="226"/>
    </row>
    <row r="415" spans="1:9" s="213" customFormat="1">
      <c r="A415" s="234" t="s">
        <v>1895</v>
      </c>
      <c r="B415" s="234" t="s">
        <v>1895</v>
      </c>
      <c r="C415" s="234" t="s">
        <v>389</v>
      </c>
      <c r="D415" s="234" t="s">
        <v>1909</v>
      </c>
      <c r="E415" s="234" t="s">
        <v>1910</v>
      </c>
      <c r="F415" s="234" t="s">
        <v>1911</v>
      </c>
      <c r="G415" s="234"/>
      <c r="H415" s="234" t="s">
        <v>1912</v>
      </c>
      <c r="I415" s="127"/>
    </row>
    <row r="416" spans="1:9" s="208" customFormat="1">
      <c r="A416" s="225" t="s">
        <v>1895</v>
      </c>
      <c r="B416" s="225" t="s">
        <v>1895</v>
      </c>
      <c r="C416" s="225" t="s">
        <v>389</v>
      </c>
      <c r="D416" s="225" t="s">
        <v>1913</v>
      </c>
      <c r="E416" s="225" t="s">
        <v>1914</v>
      </c>
      <c r="F416" s="225" t="s">
        <v>1915</v>
      </c>
      <c r="G416" s="225"/>
      <c r="H416" s="225" t="s">
        <v>1916</v>
      </c>
      <c r="I416" s="226"/>
    </row>
    <row r="417" spans="1:9" s="215" customFormat="1">
      <c r="A417" s="241" t="s">
        <v>1895</v>
      </c>
      <c r="B417" s="241" t="s">
        <v>1895</v>
      </c>
      <c r="C417" s="241" t="s">
        <v>389</v>
      </c>
      <c r="D417" s="241" t="s">
        <v>1917</v>
      </c>
      <c r="E417" s="241" t="s">
        <v>1918</v>
      </c>
      <c r="F417" s="241" t="s">
        <v>1919</v>
      </c>
      <c r="G417" s="241"/>
      <c r="H417" s="241" t="s">
        <v>1920</v>
      </c>
      <c r="I417" s="242"/>
    </row>
    <row r="418" spans="1:9" s="208" customFormat="1">
      <c r="A418" s="225" t="s">
        <v>1895</v>
      </c>
      <c r="B418" s="225" t="s">
        <v>1895</v>
      </c>
      <c r="C418" s="225"/>
      <c r="D418" s="225" t="s">
        <v>1921</v>
      </c>
      <c r="E418" s="225" t="s">
        <v>1922</v>
      </c>
      <c r="F418" s="225" t="s">
        <v>1923</v>
      </c>
      <c r="G418" s="225"/>
      <c r="H418" s="225" t="s">
        <v>1924</v>
      </c>
      <c r="I418" s="226"/>
    </row>
    <row r="419" spans="1:9" s="213" customFormat="1">
      <c r="A419" s="234" t="s">
        <v>1895</v>
      </c>
      <c r="B419" s="234" t="s">
        <v>1895</v>
      </c>
      <c r="C419" s="234" t="s">
        <v>389</v>
      </c>
      <c r="D419" s="234" t="s">
        <v>1925</v>
      </c>
      <c r="E419" s="234" t="s">
        <v>1926</v>
      </c>
      <c r="F419" s="234" t="s">
        <v>1411</v>
      </c>
      <c r="G419" s="234"/>
      <c r="H419" s="234" t="s">
        <v>1927</v>
      </c>
      <c r="I419" s="127"/>
    </row>
    <row r="420" spans="1:9" s="213" customFormat="1">
      <c r="A420" s="234" t="s">
        <v>1895</v>
      </c>
      <c r="B420" s="234" t="s">
        <v>1895</v>
      </c>
      <c r="C420" s="234" t="s">
        <v>389</v>
      </c>
      <c r="D420" s="234" t="s">
        <v>1928</v>
      </c>
      <c r="E420" s="234" t="s">
        <v>1929</v>
      </c>
      <c r="F420" s="234" t="s">
        <v>1411</v>
      </c>
      <c r="G420" s="234"/>
      <c r="H420" s="234" t="s">
        <v>1930</v>
      </c>
      <c r="I420" s="127"/>
    </row>
    <row r="421" spans="1:9" s="215" customFormat="1">
      <c r="A421" s="241" t="s">
        <v>1895</v>
      </c>
      <c r="B421" s="241" t="s">
        <v>1895</v>
      </c>
      <c r="C421" s="241" t="s">
        <v>389</v>
      </c>
      <c r="D421" s="241" t="s">
        <v>1931</v>
      </c>
      <c r="E421" s="241" t="s">
        <v>1932</v>
      </c>
      <c r="F421" s="241" t="s">
        <v>1933</v>
      </c>
      <c r="G421" s="241"/>
      <c r="H421" s="241" t="s">
        <v>1934</v>
      </c>
      <c r="I421" s="242"/>
    </row>
    <row r="422" spans="1:9" s="208" customFormat="1">
      <c r="A422" s="225" t="s">
        <v>1895</v>
      </c>
      <c r="B422" s="225" t="s">
        <v>1895</v>
      </c>
      <c r="C422" s="225"/>
      <c r="D422" s="225" t="s">
        <v>1935</v>
      </c>
      <c r="E422" s="225" t="s">
        <v>1936</v>
      </c>
      <c r="F422" s="225" t="s">
        <v>1937</v>
      </c>
      <c r="G422" s="225"/>
      <c r="H422" s="225" t="s">
        <v>1938</v>
      </c>
      <c r="I422" s="226"/>
    </row>
    <row r="423" spans="1:9" s="215" customFormat="1">
      <c r="A423" s="241" t="s">
        <v>1895</v>
      </c>
      <c r="B423" s="241" t="s">
        <v>1895</v>
      </c>
      <c r="C423" s="241" t="s">
        <v>389</v>
      </c>
      <c r="D423" s="241" t="s">
        <v>1939</v>
      </c>
      <c r="E423" s="241" t="s">
        <v>1940</v>
      </c>
      <c r="F423" s="241" t="s">
        <v>1941</v>
      </c>
      <c r="G423" s="241"/>
      <c r="H423" s="241" t="s">
        <v>1942</v>
      </c>
      <c r="I423" s="242"/>
    </row>
    <row r="424" spans="1:9" s="213" customFormat="1">
      <c r="A424" s="234" t="s">
        <v>1895</v>
      </c>
      <c r="B424" s="234" t="s">
        <v>1895</v>
      </c>
      <c r="C424" s="234" t="s">
        <v>389</v>
      </c>
      <c r="D424" s="234" t="s">
        <v>1943</v>
      </c>
      <c r="E424" s="234" t="s">
        <v>1944</v>
      </c>
      <c r="F424" s="234" t="s">
        <v>1641</v>
      </c>
      <c r="G424" s="234"/>
      <c r="H424" s="234" t="s">
        <v>1945</v>
      </c>
      <c r="I424" s="127"/>
    </row>
    <row r="425" spans="1:9" s="215" customFormat="1">
      <c r="A425" s="241" t="s">
        <v>1895</v>
      </c>
      <c r="B425" s="241" t="s">
        <v>1895</v>
      </c>
      <c r="C425" s="241" t="s">
        <v>389</v>
      </c>
      <c r="D425" s="241" t="s">
        <v>1946</v>
      </c>
      <c r="E425" s="241" t="s">
        <v>1947</v>
      </c>
      <c r="F425" s="241" t="s">
        <v>1948</v>
      </c>
      <c r="G425" s="241"/>
      <c r="H425" s="241" t="s">
        <v>1949</v>
      </c>
      <c r="I425" s="242"/>
    </row>
    <row r="426" spans="1:9" s="209" customFormat="1">
      <c r="A426" s="228" t="s">
        <v>1895</v>
      </c>
      <c r="B426" s="228" t="s">
        <v>1895</v>
      </c>
      <c r="C426" s="228"/>
      <c r="D426" s="228" t="s">
        <v>1950</v>
      </c>
      <c r="E426" s="228" t="s">
        <v>1951</v>
      </c>
      <c r="F426" s="228"/>
      <c r="G426" s="228" t="s">
        <v>1106</v>
      </c>
      <c r="H426" s="228" t="s">
        <v>1952</v>
      </c>
      <c r="I426" s="235"/>
    </row>
    <row r="427" spans="1:9" s="209" customFormat="1">
      <c r="A427" s="228" t="s">
        <v>1895</v>
      </c>
      <c r="B427" s="228" t="s">
        <v>1895</v>
      </c>
      <c r="C427" s="228"/>
      <c r="D427" s="228" t="s">
        <v>1953</v>
      </c>
      <c r="E427" s="228" t="s">
        <v>1954</v>
      </c>
      <c r="F427" s="228"/>
      <c r="G427" s="228" t="s">
        <v>568</v>
      </c>
      <c r="H427" s="228" t="s">
        <v>1955</v>
      </c>
      <c r="I427" s="235"/>
    </row>
    <row r="428" spans="1:9" s="213" customFormat="1">
      <c r="A428" s="234" t="s">
        <v>1956</v>
      </c>
      <c r="B428" s="234" t="s">
        <v>1956</v>
      </c>
      <c r="C428" s="234" t="s">
        <v>389</v>
      </c>
      <c r="D428" s="234" t="s">
        <v>1957</v>
      </c>
      <c r="E428" s="234" t="s">
        <v>1958</v>
      </c>
      <c r="F428" s="234" t="s">
        <v>1411</v>
      </c>
      <c r="G428" s="234"/>
      <c r="H428" s="234" t="s">
        <v>1959</v>
      </c>
      <c r="I428" s="127"/>
    </row>
    <row r="429" spans="1:9" s="208" customFormat="1">
      <c r="A429" s="225" t="s">
        <v>1956</v>
      </c>
      <c r="B429" s="225" t="s">
        <v>1956</v>
      </c>
      <c r="C429" s="225" t="s">
        <v>389</v>
      </c>
      <c r="D429" s="225" t="s">
        <v>1960</v>
      </c>
      <c r="E429" s="225" t="s">
        <v>1961</v>
      </c>
      <c r="F429" s="225" t="s">
        <v>427</v>
      </c>
      <c r="G429" s="225"/>
      <c r="H429" s="225" t="s">
        <v>1962</v>
      </c>
      <c r="I429" s="226"/>
    </row>
    <row r="430" spans="1:9" s="215" customFormat="1">
      <c r="A430" s="241" t="s">
        <v>1956</v>
      </c>
      <c r="B430" s="241" t="s">
        <v>1956</v>
      </c>
      <c r="C430" s="241" t="s">
        <v>389</v>
      </c>
      <c r="D430" s="241" t="s">
        <v>1963</v>
      </c>
      <c r="E430" s="241" t="s">
        <v>1964</v>
      </c>
      <c r="F430" s="241" t="s">
        <v>1965</v>
      </c>
      <c r="G430" s="241"/>
      <c r="H430" s="241" t="s">
        <v>1966</v>
      </c>
      <c r="I430" s="242"/>
    </row>
    <row r="431" spans="1:9" s="215" customFormat="1">
      <c r="A431" s="241" t="s">
        <v>1956</v>
      </c>
      <c r="B431" s="241" t="s">
        <v>1956</v>
      </c>
      <c r="C431" s="241" t="s">
        <v>389</v>
      </c>
      <c r="D431" s="241" t="s">
        <v>1967</v>
      </c>
      <c r="E431" s="241" t="s">
        <v>1968</v>
      </c>
      <c r="F431" s="241" t="s">
        <v>1969</v>
      </c>
      <c r="G431" s="241"/>
      <c r="H431" s="241" t="s">
        <v>1970</v>
      </c>
      <c r="I431" s="242"/>
    </row>
    <row r="432" spans="1:9" s="213" customFormat="1">
      <c r="A432" s="234" t="s">
        <v>1956</v>
      </c>
      <c r="B432" s="234" t="s">
        <v>1956</v>
      </c>
      <c r="C432" s="234" t="s">
        <v>389</v>
      </c>
      <c r="D432" s="234" t="s">
        <v>1971</v>
      </c>
      <c r="E432" s="234" t="s">
        <v>1972</v>
      </c>
      <c r="F432" s="234" t="s">
        <v>1641</v>
      </c>
      <c r="G432" s="234"/>
      <c r="H432" s="234" t="s">
        <v>1973</v>
      </c>
      <c r="I432" s="127"/>
    </row>
    <row r="433" spans="1:9" s="213" customFormat="1">
      <c r="A433" s="234" t="s">
        <v>1956</v>
      </c>
      <c r="B433" s="234" t="s">
        <v>1956</v>
      </c>
      <c r="C433" s="234" t="s">
        <v>389</v>
      </c>
      <c r="D433" s="234" t="s">
        <v>1974</v>
      </c>
      <c r="E433" s="234" t="s">
        <v>1975</v>
      </c>
      <c r="F433" s="234" t="s">
        <v>729</v>
      </c>
      <c r="G433" s="234"/>
      <c r="H433" s="234" t="s">
        <v>1976</v>
      </c>
      <c r="I433" s="127"/>
    </row>
    <row r="434" spans="1:9" s="208" customFormat="1">
      <c r="A434" s="225" t="s">
        <v>1956</v>
      </c>
      <c r="B434" s="225" t="s">
        <v>1956</v>
      </c>
      <c r="C434" s="225" t="s">
        <v>389</v>
      </c>
      <c r="D434" s="225" t="s">
        <v>1977</v>
      </c>
      <c r="E434" s="225" t="s">
        <v>1978</v>
      </c>
      <c r="F434" s="225" t="s">
        <v>1979</v>
      </c>
      <c r="G434" s="225"/>
      <c r="H434" s="225" t="s">
        <v>1980</v>
      </c>
      <c r="I434" s="226"/>
    </row>
    <row r="435" spans="1:9" s="208" customFormat="1">
      <c r="A435" s="225" t="s">
        <v>1956</v>
      </c>
      <c r="B435" s="225" t="s">
        <v>1956</v>
      </c>
      <c r="C435" s="225"/>
      <c r="D435" s="225" t="s">
        <v>1981</v>
      </c>
      <c r="E435" s="225" t="s">
        <v>1982</v>
      </c>
      <c r="F435" s="225" t="s">
        <v>1983</v>
      </c>
      <c r="G435" s="225"/>
      <c r="H435" s="225" t="s">
        <v>1984</v>
      </c>
      <c r="I435" s="226"/>
    </row>
    <row r="436" spans="1:9" s="215" customFormat="1">
      <c r="A436" s="241" t="s">
        <v>1956</v>
      </c>
      <c r="B436" s="241" t="s">
        <v>1956</v>
      </c>
      <c r="C436" s="241" t="s">
        <v>389</v>
      </c>
      <c r="D436" s="241" t="s">
        <v>1985</v>
      </c>
      <c r="E436" s="241" t="s">
        <v>1986</v>
      </c>
      <c r="F436" s="241" t="s">
        <v>1987</v>
      </c>
      <c r="G436" s="241"/>
      <c r="H436" s="241" t="s">
        <v>1988</v>
      </c>
      <c r="I436" s="242"/>
    </row>
    <row r="437" spans="1:9" s="215" customFormat="1">
      <c r="A437" s="241" t="s">
        <v>1956</v>
      </c>
      <c r="B437" s="241" t="s">
        <v>1956</v>
      </c>
      <c r="C437" s="241" t="s">
        <v>389</v>
      </c>
      <c r="D437" s="241" t="s">
        <v>1989</v>
      </c>
      <c r="E437" s="241" t="s">
        <v>1990</v>
      </c>
      <c r="F437" s="241" t="s">
        <v>1991</v>
      </c>
      <c r="G437" s="241"/>
      <c r="H437" s="241" t="s">
        <v>1992</v>
      </c>
      <c r="I437" s="242"/>
    </row>
    <row r="438" spans="1:9" s="215" customFormat="1">
      <c r="A438" s="241" t="s">
        <v>1956</v>
      </c>
      <c r="B438" s="241" t="s">
        <v>1956</v>
      </c>
      <c r="C438" s="241" t="s">
        <v>389</v>
      </c>
      <c r="D438" s="241" t="s">
        <v>1993</v>
      </c>
      <c r="E438" s="241" t="s">
        <v>1994</v>
      </c>
      <c r="F438" s="241" t="s">
        <v>400</v>
      </c>
      <c r="G438" s="241"/>
      <c r="H438" s="241" t="s">
        <v>1995</v>
      </c>
      <c r="I438" s="242"/>
    </row>
    <row r="439" spans="1:9" s="215" customFormat="1">
      <c r="A439" s="241" t="s">
        <v>1956</v>
      </c>
      <c r="B439" s="241" t="s">
        <v>1956</v>
      </c>
      <c r="C439" s="241" t="s">
        <v>389</v>
      </c>
      <c r="D439" s="241" t="s">
        <v>1996</v>
      </c>
      <c r="E439" s="241" t="s">
        <v>1997</v>
      </c>
      <c r="F439" s="241" t="s">
        <v>1998</v>
      </c>
      <c r="G439" s="241"/>
      <c r="H439" s="241" t="s">
        <v>1999</v>
      </c>
      <c r="I439" s="242"/>
    </row>
    <row r="440" spans="1:9" s="209" customFormat="1">
      <c r="A440" s="228" t="s">
        <v>1956</v>
      </c>
      <c r="B440" s="228" t="s">
        <v>1956</v>
      </c>
      <c r="C440" s="228"/>
      <c r="D440" s="228" t="s">
        <v>2000</v>
      </c>
      <c r="E440" s="228" t="s">
        <v>2001</v>
      </c>
      <c r="F440" s="228"/>
      <c r="G440" s="228" t="s">
        <v>568</v>
      </c>
      <c r="H440" s="228" t="s">
        <v>2002</v>
      </c>
      <c r="I440" s="235"/>
    </row>
    <row r="441" spans="1:9" s="213" customFormat="1">
      <c r="A441" s="234" t="s">
        <v>2003</v>
      </c>
      <c r="B441" s="234" t="s">
        <v>2003</v>
      </c>
      <c r="C441" s="234" t="s">
        <v>389</v>
      </c>
      <c r="D441" s="234" t="s">
        <v>2004</v>
      </c>
      <c r="E441" s="234" t="s">
        <v>2005</v>
      </c>
      <c r="F441" s="234" t="s">
        <v>1849</v>
      </c>
      <c r="G441" s="234"/>
      <c r="H441" s="234" t="s">
        <v>2006</v>
      </c>
      <c r="I441" s="127"/>
    </row>
    <row r="442" spans="1:9" s="213" customFormat="1">
      <c r="A442" s="234" t="s">
        <v>2003</v>
      </c>
      <c r="B442" s="234" t="s">
        <v>2003</v>
      </c>
      <c r="C442" s="234" t="s">
        <v>389</v>
      </c>
      <c r="D442" s="234" t="s">
        <v>2007</v>
      </c>
      <c r="E442" s="234" t="s">
        <v>2008</v>
      </c>
      <c r="F442" s="234" t="s">
        <v>1849</v>
      </c>
      <c r="G442" s="234"/>
      <c r="H442" s="234" t="s">
        <v>2009</v>
      </c>
      <c r="I442" s="127"/>
    </row>
    <row r="443" spans="1:9" s="215" customFormat="1">
      <c r="A443" s="241" t="s">
        <v>2003</v>
      </c>
      <c r="B443" s="241" t="s">
        <v>2003</v>
      </c>
      <c r="C443" s="241" t="s">
        <v>389</v>
      </c>
      <c r="D443" s="241" t="s">
        <v>2010</v>
      </c>
      <c r="E443" s="241" t="s">
        <v>2011</v>
      </c>
      <c r="F443" s="241" t="s">
        <v>2012</v>
      </c>
      <c r="G443" s="241"/>
      <c r="H443" s="241" t="s">
        <v>2013</v>
      </c>
      <c r="I443" s="242"/>
    </row>
    <row r="444" spans="1:9" s="213" customFormat="1">
      <c r="A444" s="234" t="s">
        <v>2003</v>
      </c>
      <c r="B444" s="234" t="s">
        <v>2003</v>
      </c>
      <c r="C444" s="234" t="s">
        <v>389</v>
      </c>
      <c r="D444" s="234" t="s">
        <v>2014</v>
      </c>
      <c r="E444" s="234" t="s">
        <v>2015</v>
      </c>
      <c r="F444" s="234" t="s">
        <v>1849</v>
      </c>
      <c r="G444" s="234"/>
      <c r="H444" s="234" t="s">
        <v>2016</v>
      </c>
      <c r="I444" s="127"/>
    </row>
    <row r="445" spans="1:9" s="215" customFormat="1">
      <c r="A445" s="241" t="s">
        <v>2003</v>
      </c>
      <c r="B445" s="241" t="s">
        <v>2003</v>
      </c>
      <c r="C445" s="241" t="s">
        <v>389</v>
      </c>
      <c r="D445" s="241" t="s">
        <v>2017</v>
      </c>
      <c r="E445" s="241" t="s">
        <v>2018</v>
      </c>
      <c r="F445" s="241" t="s">
        <v>2019</v>
      </c>
      <c r="G445" s="241"/>
      <c r="H445" s="241" t="s">
        <v>2020</v>
      </c>
      <c r="I445" s="242"/>
    </row>
    <row r="446" spans="1:9" s="208" customFormat="1">
      <c r="A446" s="225" t="s">
        <v>2003</v>
      </c>
      <c r="B446" s="225" t="s">
        <v>2003</v>
      </c>
      <c r="C446" s="225" t="s">
        <v>389</v>
      </c>
      <c r="D446" s="225" t="s">
        <v>2021</v>
      </c>
      <c r="E446" s="225" t="s">
        <v>2022</v>
      </c>
      <c r="F446" s="225" t="s">
        <v>2023</v>
      </c>
      <c r="G446" s="225"/>
      <c r="H446" s="225" t="s">
        <v>2024</v>
      </c>
      <c r="I446" s="226"/>
    </row>
    <row r="447" spans="1:9" s="208" customFormat="1">
      <c r="A447" s="225" t="s">
        <v>2003</v>
      </c>
      <c r="B447" s="225" t="s">
        <v>2003</v>
      </c>
      <c r="C447" s="225" t="s">
        <v>389</v>
      </c>
      <c r="D447" s="225" t="s">
        <v>2025</v>
      </c>
      <c r="E447" s="225" t="s">
        <v>2026</v>
      </c>
      <c r="F447" s="225" t="s">
        <v>1845</v>
      </c>
      <c r="G447" s="225"/>
      <c r="H447" s="225" t="s">
        <v>2027</v>
      </c>
      <c r="I447" s="226"/>
    </row>
    <row r="448" spans="1:9" s="213" customFormat="1">
      <c r="A448" s="234" t="s">
        <v>2003</v>
      </c>
      <c r="B448" s="234" t="s">
        <v>2003</v>
      </c>
      <c r="C448" s="234" t="s">
        <v>389</v>
      </c>
      <c r="D448" s="234" t="s">
        <v>2028</v>
      </c>
      <c r="E448" s="234" t="s">
        <v>2029</v>
      </c>
      <c r="F448" s="234" t="s">
        <v>1849</v>
      </c>
      <c r="G448" s="234"/>
      <c r="H448" s="234" t="s">
        <v>2030</v>
      </c>
      <c r="I448" s="127"/>
    </row>
    <row r="449" spans="1:9" s="213" customFormat="1">
      <c r="A449" s="234" t="s">
        <v>2003</v>
      </c>
      <c r="B449" s="234" t="s">
        <v>2003</v>
      </c>
      <c r="C449" s="234" t="s">
        <v>389</v>
      </c>
      <c r="D449" s="234" t="s">
        <v>2031</v>
      </c>
      <c r="E449" s="234" t="s">
        <v>2032</v>
      </c>
      <c r="F449" s="234" t="s">
        <v>1849</v>
      </c>
      <c r="G449" s="234"/>
      <c r="H449" s="234" t="s">
        <v>2033</v>
      </c>
      <c r="I449" s="127"/>
    </row>
    <row r="450" spans="1:9" s="215" customFormat="1">
      <c r="A450" s="241" t="s">
        <v>2003</v>
      </c>
      <c r="B450" s="241" t="s">
        <v>2003</v>
      </c>
      <c r="C450" s="241" t="s">
        <v>389</v>
      </c>
      <c r="D450" s="241" t="s">
        <v>2034</v>
      </c>
      <c r="E450" s="241" t="s">
        <v>2035</v>
      </c>
      <c r="F450" s="241" t="s">
        <v>2036</v>
      </c>
      <c r="G450" s="241"/>
      <c r="H450" s="241" t="s">
        <v>2037</v>
      </c>
      <c r="I450" s="242"/>
    </row>
    <row r="451" spans="1:9" s="215" customFormat="1">
      <c r="A451" s="241" t="s">
        <v>2003</v>
      </c>
      <c r="B451" s="241" t="s">
        <v>2003</v>
      </c>
      <c r="C451" s="241" t="s">
        <v>389</v>
      </c>
      <c r="D451" s="241" t="s">
        <v>2038</v>
      </c>
      <c r="E451" s="241" t="s">
        <v>2039</v>
      </c>
      <c r="F451" s="241" t="s">
        <v>2040</v>
      </c>
      <c r="G451" s="241"/>
      <c r="H451" s="241" t="s">
        <v>2041</v>
      </c>
      <c r="I451" s="242"/>
    </row>
    <row r="452" spans="1:9" s="208" customFormat="1">
      <c r="A452" s="225" t="s">
        <v>2003</v>
      </c>
      <c r="B452" s="225" t="s">
        <v>2003</v>
      </c>
      <c r="C452" s="225" t="s">
        <v>389</v>
      </c>
      <c r="D452" s="225" t="s">
        <v>2042</v>
      </c>
      <c r="E452" s="225" t="s">
        <v>2043</v>
      </c>
      <c r="F452" s="225" t="s">
        <v>434</v>
      </c>
      <c r="G452" s="225"/>
      <c r="H452" s="225" t="s">
        <v>2044</v>
      </c>
      <c r="I452" s="226"/>
    </row>
    <row r="453" spans="1:9" s="215" customFormat="1">
      <c r="A453" s="241" t="s">
        <v>2003</v>
      </c>
      <c r="B453" s="241" t="s">
        <v>2003</v>
      </c>
      <c r="C453" s="241" t="s">
        <v>389</v>
      </c>
      <c r="D453" s="241" t="s">
        <v>2045</v>
      </c>
      <c r="E453" s="241" t="s">
        <v>2046</v>
      </c>
      <c r="F453" s="241" t="s">
        <v>709</v>
      </c>
      <c r="G453" s="241"/>
      <c r="H453" s="241" t="s">
        <v>2047</v>
      </c>
      <c r="I453" s="242"/>
    </row>
    <row r="454" spans="1:9" s="215" customFormat="1">
      <c r="A454" s="241" t="s">
        <v>2003</v>
      </c>
      <c r="B454" s="241" t="s">
        <v>2003</v>
      </c>
      <c r="C454" s="241" t="s">
        <v>389</v>
      </c>
      <c r="D454" s="241" t="s">
        <v>2048</v>
      </c>
      <c r="E454" s="241" t="s">
        <v>2049</v>
      </c>
      <c r="F454" s="241" t="s">
        <v>2050</v>
      </c>
      <c r="G454" s="241"/>
      <c r="H454" s="241" t="s">
        <v>2051</v>
      </c>
      <c r="I454" s="242"/>
    </row>
    <row r="455" spans="1:9" s="213" customFormat="1">
      <c r="A455" s="234" t="s">
        <v>2003</v>
      </c>
      <c r="B455" s="234" t="s">
        <v>2003</v>
      </c>
      <c r="C455" s="234" t="s">
        <v>389</v>
      </c>
      <c r="D455" s="234" t="s">
        <v>2052</v>
      </c>
      <c r="E455" s="234" t="s">
        <v>2053</v>
      </c>
      <c r="F455" s="234" t="s">
        <v>1849</v>
      </c>
      <c r="G455" s="234"/>
      <c r="H455" s="234" t="s">
        <v>2054</v>
      </c>
      <c r="I455" s="127"/>
    </row>
    <row r="456" spans="1:9" s="215" customFormat="1">
      <c r="A456" s="241" t="s">
        <v>2003</v>
      </c>
      <c r="B456" s="241" t="s">
        <v>2003</v>
      </c>
      <c r="C456" s="241" t="s">
        <v>389</v>
      </c>
      <c r="D456" s="241" t="s">
        <v>2055</v>
      </c>
      <c r="E456" s="241" t="s">
        <v>2056</v>
      </c>
      <c r="F456" s="241" t="s">
        <v>2057</v>
      </c>
      <c r="G456" s="241"/>
      <c r="H456" s="241" t="s">
        <v>2058</v>
      </c>
      <c r="I456" s="242"/>
    </row>
    <row r="457" spans="1:9" s="215" customFormat="1">
      <c r="A457" s="241" t="s">
        <v>2003</v>
      </c>
      <c r="B457" s="241" t="s">
        <v>2003</v>
      </c>
      <c r="C457" s="241" t="s">
        <v>389</v>
      </c>
      <c r="D457" s="241" t="s">
        <v>2059</v>
      </c>
      <c r="E457" s="241" t="s">
        <v>2060</v>
      </c>
      <c r="F457" s="241" t="s">
        <v>1753</v>
      </c>
      <c r="G457" s="241"/>
      <c r="H457" s="241" t="s">
        <v>2061</v>
      </c>
      <c r="I457" s="242"/>
    </row>
    <row r="458" spans="1:9" s="208" customFormat="1">
      <c r="A458" s="225" t="s">
        <v>2003</v>
      </c>
      <c r="B458" s="225" t="s">
        <v>2003</v>
      </c>
      <c r="C458" s="225"/>
      <c r="D458" s="225" t="s">
        <v>2062</v>
      </c>
      <c r="E458" s="225" t="s">
        <v>2063</v>
      </c>
      <c r="F458" s="225" t="s">
        <v>568</v>
      </c>
      <c r="G458" s="225"/>
      <c r="H458" s="225" t="s">
        <v>2064</v>
      </c>
      <c r="I458" s="226"/>
    </row>
    <row r="459" spans="1:9" s="209" customFormat="1">
      <c r="A459" s="228" t="s">
        <v>2003</v>
      </c>
      <c r="B459" s="228" t="s">
        <v>2003</v>
      </c>
      <c r="C459" s="228"/>
      <c r="D459" s="228" t="s">
        <v>2065</v>
      </c>
      <c r="E459" s="228" t="s">
        <v>2066</v>
      </c>
      <c r="F459" s="228"/>
      <c r="G459" s="228" t="s">
        <v>568</v>
      </c>
      <c r="H459" s="228" t="s">
        <v>2061</v>
      </c>
      <c r="I459" s="235"/>
    </row>
    <row r="460" spans="1:9" s="209" customFormat="1">
      <c r="A460" s="228" t="s">
        <v>2003</v>
      </c>
      <c r="B460" s="228" t="s">
        <v>2003</v>
      </c>
      <c r="C460" s="228"/>
      <c r="D460" s="228" t="s">
        <v>2067</v>
      </c>
      <c r="E460" s="228" t="s">
        <v>2068</v>
      </c>
      <c r="F460" s="228"/>
      <c r="G460" s="228" t="s">
        <v>568</v>
      </c>
      <c r="H460" s="228" t="s">
        <v>2069</v>
      </c>
      <c r="I460" s="235"/>
    </row>
    <row r="461" spans="1:9" s="213" customFormat="1">
      <c r="A461" s="234" t="s">
        <v>2070</v>
      </c>
      <c r="B461" s="234" t="s">
        <v>2070</v>
      </c>
      <c r="C461" s="234" t="s">
        <v>389</v>
      </c>
      <c r="D461" s="234" t="s">
        <v>2071</v>
      </c>
      <c r="E461" s="234" t="s">
        <v>2072</v>
      </c>
      <c r="F461" s="234" t="s">
        <v>1411</v>
      </c>
      <c r="G461" s="234"/>
      <c r="H461" s="234" t="s">
        <v>2073</v>
      </c>
      <c r="I461" s="127"/>
    </row>
    <row r="462" spans="1:9" s="208" customFormat="1">
      <c r="A462" s="225" t="s">
        <v>2070</v>
      </c>
      <c r="B462" s="225" t="s">
        <v>2070</v>
      </c>
      <c r="C462" s="225" t="s">
        <v>389</v>
      </c>
      <c r="D462" s="225" t="s">
        <v>2074</v>
      </c>
      <c r="E462" s="225" t="s">
        <v>2075</v>
      </c>
      <c r="F462" s="225" t="s">
        <v>644</v>
      </c>
      <c r="G462" s="225"/>
      <c r="H462" s="225" t="s">
        <v>2076</v>
      </c>
      <c r="I462" s="226"/>
    </row>
    <row r="463" spans="1:9" s="215" customFormat="1">
      <c r="A463" s="241" t="s">
        <v>2070</v>
      </c>
      <c r="B463" s="241" t="s">
        <v>2070</v>
      </c>
      <c r="C463" s="241" t="s">
        <v>389</v>
      </c>
      <c r="D463" s="241" t="s">
        <v>2077</v>
      </c>
      <c r="E463" s="241" t="s">
        <v>2078</v>
      </c>
      <c r="F463" s="241" t="s">
        <v>2079</v>
      </c>
      <c r="G463" s="241"/>
      <c r="H463" s="241" t="s">
        <v>2080</v>
      </c>
      <c r="I463" s="242"/>
    </row>
    <row r="464" spans="1:9" s="215" customFormat="1">
      <c r="A464" s="241" t="s">
        <v>2070</v>
      </c>
      <c r="B464" s="241" t="s">
        <v>2070</v>
      </c>
      <c r="C464" s="241" t="s">
        <v>389</v>
      </c>
      <c r="D464" s="241" t="s">
        <v>2081</v>
      </c>
      <c r="E464" s="241" t="s">
        <v>2082</v>
      </c>
      <c r="F464" s="241" t="s">
        <v>631</v>
      </c>
      <c r="G464" s="241"/>
      <c r="H464" s="241" t="s">
        <v>2083</v>
      </c>
      <c r="I464" s="242"/>
    </row>
    <row r="465" spans="1:9" s="215" customFormat="1">
      <c r="A465" s="241" t="s">
        <v>2070</v>
      </c>
      <c r="B465" s="241" t="s">
        <v>2070</v>
      </c>
      <c r="C465" s="241" t="s">
        <v>389</v>
      </c>
      <c r="D465" s="241" t="s">
        <v>2084</v>
      </c>
      <c r="E465" s="241" t="s">
        <v>2085</v>
      </c>
      <c r="F465" s="241" t="s">
        <v>2086</v>
      </c>
      <c r="G465" s="241"/>
      <c r="H465" s="241" t="s">
        <v>2087</v>
      </c>
      <c r="I465" s="242"/>
    </row>
    <row r="466" spans="1:9" s="215" customFormat="1">
      <c r="A466" s="241" t="s">
        <v>2070</v>
      </c>
      <c r="B466" s="241" t="s">
        <v>2070</v>
      </c>
      <c r="C466" s="241" t="s">
        <v>389</v>
      </c>
      <c r="D466" s="241" t="s">
        <v>2088</v>
      </c>
      <c r="E466" s="241" t="s">
        <v>2089</v>
      </c>
      <c r="F466" s="241" t="s">
        <v>2090</v>
      </c>
      <c r="G466" s="241"/>
      <c r="H466" s="241" t="s">
        <v>2091</v>
      </c>
      <c r="I466" s="242"/>
    </row>
    <row r="467" spans="1:9" s="215" customFormat="1">
      <c r="A467" s="241" t="s">
        <v>2070</v>
      </c>
      <c r="B467" s="241" t="s">
        <v>2070</v>
      </c>
      <c r="C467" s="241" t="s">
        <v>389</v>
      </c>
      <c r="D467" s="241" t="s">
        <v>2092</v>
      </c>
      <c r="E467" s="241" t="s">
        <v>2093</v>
      </c>
      <c r="F467" s="241" t="s">
        <v>860</v>
      </c>
      <c r="G467" s="241"/>
      <c r="H467" s="241" t="s">
        <v>2094</v>
      </c>
      <c r="I467" s="242"/>
    </row>
    <row r="468" spans="1:9" s="208" customFormat="1">
      <c r="A468" s="225" t="s">
        <v>2070</v>
      </c>
      <c r="B468" s="225" t="s">
        <v>2070</v>
      </c>
      <c r="C468" s="225" t="s">
        <v>389</v>
      </c>
      <c r="D468" s="225" t="s">
        <v>2095</v>
      </c>
      <c r="E468" s="225" t="s">
        <v>2096</v>
      </c>
      <c r="F468" s="225" t="s">
        <v>529</v>
      </c>
      <c r="G468" s="225"/>
      <c r="H468" s="225" t="s">
        <v>2097</v>
      </c>
      <c r="I468" s="226"/>
    </row>
    <row r="469" spans="1:9" s="208" customFormat="1">
      <c r="A469" s="225" t="s">
        <v>2070</v>
      </c>
      <c r="B469" s="225" t="s">
        <v>2070</v>
      </c>
      <c r="C469" s="225" t="s">
        <v>389</v>
      </c>
      <c r="D469" s="225" t="s">
        <v>2098</v>
      </c>
      <c r="E469" s="225" t="s">
        <v>2099</v>
      </c>
      <c r="F469" s="225" t="s">
        <v>2100</v>
      </c>
      <c r="G469" s="225"/>
      <c r="H469" s="225" t="s">
        <v>2101</v>
      </c>
      <c r="I469" s="226"/>
    </row>
    <row r="470" spans="1:9" s="209" customFormat="1">
      <c r="A470" s="228" t="s">
        <v>2070</v>
      </c>
      <c r="B470" s="228" t="s">
        <v>2070</v>
      </c>
      <c r="C470" s="228"/>
      <c r="D470" s="228" t="s">
        <v>2102</v>
      </c>
      <c r="E470" s="228" t="s">
        <v>2103</v>
      </c>
      <c r="F470" s="228"/>
      <c r="G470" s="228" t="s">
        <v>2104</v>
      </c>
      <c r="H470" s="228" t="s">
        <v>2105</v>
      </c>
      <c r="I470" s="235"/>
    </row>
    <row r="471" spans="1:9" s="213" customFormat="1" ht="12" customHeight="1">
      <c r="A471" s="234" t="s">
        <v>2070</v>
      </c>
      <c r="B471" s="234" t="s">
        <v>2070</v>
      </c>
      <c r="C471" s="234" t="s">
        <v>389</v>
      </c>
      <c r="D471" s="234" t="s">
        <v>2106</v>
      </c>
      <c r="E471" s="234" t="s">
        <v>2107</v>
      </c>
      <c r="F471" s="234" t="s">
        <v>1911</v>
      </c>
      <c r="G471" s="234"/>
      <c r="H471" s="234" t="s">
        <v>2108</v>
      </c>
      <c r="I471" s="127"/>
    </row>
    <row r="472" spans="1:9" s="215" customFormat="1">
      <c r="A472" s="241" t="s">
        <v>2070</v>
      </c>
      <c r="B472" s="241" t="s">
        <v>2070</v>
      </c>
      <c r="C472" s="241" t="s">
        <v>389</v>
      </c>
      <c r="D472" s="241" t="s">
        <v>2109</v>
      </c>
      <c r="E472" s="241" t="s">
        <v>2110</v>
      </c>
      <c r="F472" s="241" t="s">
        <v>2111</v>
      </c>
      <c r="G472" s="241"/>
      <c r="H472" s="241" t="s">
        <v>2112</v>
      </c>
      <c r="I472" s="242"/>
    </row>
    <row r="473" spans="1:9" s="208" customFormat="1">
      <c r="A473" s="225" t="s">
        <v>2070</v>
      </c>
      <c r="B473" s="225" t="s">
        <v>2070</v>
      </c>
      <c r="C473" s="225" t="s">
        <v>389</v>
      </c>
      <c r="D473" s="225" t="s">
        <v>2113</v>
      </c>
      <c r="E473" s="225" t="s">
        <v>2114</v>
      </c>
      <c r="F473" s="225" t="s">
        <v>2115</v>
      </c>
      <c r="G473" s="225"/>
      <c r="H473" s="225" t="s">
        <v>2116</v>
      </c>
      <c r="I473" s="226"/>
    </row>
    <row r="474" spans="1:9" s="213" customFormat="1">
      <c r="A474" s="234" t="s">
        <v>2117</v>
      </c>
      <c r="B474" s="234" t="s">
        <v>2117</v>
      </c>
      <c r="C474" s="234" t="s">
        <v>389</v>
      </c>
      <c r="D474" s="234" t="s">
        <v>2118</v>
      </c>
      <c r="E474" s="234" t="s">
        <v>2119</v>
      </c>
      <c r="F474" s="234" t="s">
        <v>1889</v>
      </c>
      <c r="G474" s="234"/>
      <c r="H474" s="234" t="s">
        <v>2120</v>
      </c>
      <c r="I474" s="127"/>
    </row>
    <row r="475" spans="1:9" s="215" customFormat="1">
      <c r="A475" s="241" t="s">
        <v>2121</v>
      </c>
      <c r="B475" s="241" t="s">
        <v>2117</v>
      </c>
      <c r="C475" s="241" t="s">
        <v>389</v>
      </c>
      <c r="D475" s="241" t="s">
        <v>2122</v>
      </c>
      <c r="E475" s="241" t="s">
        <v>2123</v>
      </c>
      <c r="F475" s="241" t="s">
        <v>2124</v>
      </c>
      <c r="G475" s="241"/>
      <c r="H475" s="241" t="s">
        <v>2125</v>
      </c>
      <c r="I475" s="242"/>
    </row>
    <row r="476" spans="1:9" s="215" customFormat="1">
      <c r="A476" s="241" t="s">
        <v>2121</v>
      </c>
      <c r="B476" s="241" t="s">
        <v>2121</v>
      </c>
      <c r="C476" s="241" t="s">
        <v>389</v>
      </c>
      <c r="D476" s="241" t="s">
        <v>2126</v>
      </c>
      <c r="E476" s="241" t="s">
        <v>2127</v>
      </c>
      <c r="F476" s="241" t="s">
        <v>2128</v>
      </c>
      <c r="G476" s="241"/>
      <c r="H476" s="241" t="s">
        <v>2129</v>
      </c>
      <c r="I476" s="242"/>
    </row>
    <row r="477" spans="1:9" s="208" customFormat="1">
      <c r="A477" s="225" t="s">
        <v>2121</v>
      </c>
      <c r="B477" s="225" t="s">
        <v>2121</v>
      </c>
      <c r="C477" s="225" t="s">
        <v>389</v>
      </c>
      <c r="D477" s="225" t="s">
        <v>2130</v>
      </c>
      <c r="E477" s="225" t="s">
        <v>2131</v>
      </c>
      <c r="F477" s="225" t="s">
        <v>2132</v>
      </c>
      <c r="G477" s="225"/>
      <c r="H477" s="225" t="s">
        <v>2133</v>
      </c>
      <c r="I477" s="226"/>
    </row>
    <row r="478" spans="1:9" s="208" customFormat="1">
      <c r="A478" s="225" t="s">
        <v>2121</v>
      </c>
      <c r="B478" s="225" t="s">
        <v>2121</v>
      </c>
      <c r="C478" s="225" t="s">
        <v>389</v>
      </c>
      <c r="D478" s="225" t="s">
        <v>2134</v>
      </c>
      <c r="E478" s="225" t="s">
        <v>2135</v>
      </c>
      <c r="F478" s="225" t="s">
        <v>1295</v>
      </c>
      <c r="G478" s="225"/>
      <c r="H478" s="225" t="s">
        <v>2136</v>
      </c>
      <c r="I478" s="226"/>
    </row>
    <row r="479" spans="1:9" s="213" customFormat="1">
      <c r="A479" s="234" t="s">
        <v>2121</v>
      </c>
      <c r="B479" s="234" t="s">
        <v>2121</v>
      </c>
      <c r="C479" s="234" t="s">
        <v>389</v>
      </c>
      <c r="D479" s="234" t="s">
        <v>2137</v>
      </c>
      <c r="E479" s="234" t="s">
        <v>2138</v>
      </c>
      <c r="F479" s="234" t="s">
        <v>1641</v>
      </c>
      <c r="G479" s="234"/>
      <c r="H479" s="234" t="s">
        <v>2139</v>
      </c>
      <c r="I479" s="127"/>
    </row>
    <row r="480" spans="1:9" s="213" customFormat="1">
      <c r="A480" s="234" t="s">
        <v>2121</v>
      </c>
      <c r="B480" s="234" t="s">
        <v>2121</v>
      </c>
      <c r="C480" s="234" t="s">
        <v>389</v>
      </c>
      <c r="D480" s="234" t="s">
        <v>2140</v>
      </c>
      <c r="E480" s="234" t="s">
        <v>2141</v>
      </c>
      <c r="F480" s="234" t="s">
        <v>2142</v>
      </c>
      <c r="G480" s="234"/>
      <c r="H480" s="234" t="s">
        <v>2143</v>
      </c>
      <c r="I480" s="127"/>
    </row>
    <row r="481" spans="1:9" s="215" customFormat="1">
      <c r="A481" s="241" t="s">
        <v>2121</v>
      </c>
      <c r="B481" s="241" t="s">
        <v>2121</v>
      </c>
      <c r="C481" s="241" t="s">
        <v>389</v>
      </c>
      <c r="D481" s="241" t="s">
        <v>2144</v>
      </c>
      <c r="E481" s="241" t="s">
        <v>2145</v>
      </c>
      <c r="F481" s="241" t="s">
        <v>434</v>
      </c>
      <c r="G481" s="241"/>
      <c r="H481" s="241" t="s">
        <v>2146</v>
      </c>
      <c r="I481" s="242"/>
    </row>
    <row r="482" spans="1:9" s="215" customFormat="1">
      <c r="A482" s="241" t="s">
        <v>2121</v>
      </c>
      <c r="B482" s="241" t="s">
        <v>2121</v>
      </c>
      <c r="C482" s="241" t="s">
        <v>389</v>
      </c>
      <c r="D482" s="241" t="s">
        <v>2147</v>
      </c>
      <c r="E482" s="241" t="s">
        <v>2148</v>
      </c>
      <c r="F482" s="241" t="s">
        <v>802</v>
      </c>
      <c r="G482" s="241"/>
      <c r="H482" s="241" t="s">
        <v>2149</v>
      </c>
      <c r="I482" s="242"/>
    </row>
    <row r="483" spans="1:9" s="215" customFormat="1">
      <c r="A483" s="241" t="s">
        <v>2121</v>
      </c>
      <c r="B483" s="241" t="s">
        <v>2121</v>
      </c>
      <c r="C483" s="241" t="s">
        <v>389</v>
      </c>
      <c r="D483" s="241" t="s">
        <v>2150</v>
      </c>
      <c r="E483" s="241" t="s">
        <v>2151</v>
      </c>
      <c r="F483" s="241" t="s">
        <v>2152</v>
      </c>
      <c r="G483" s="241"/>
      <c r="H483" s="241" t="s">
        <v>2153</v>
      </c>
      <c r="I483" s="242"/>
    </row>
    <row r="484" spans="1:9" s="215" customFormat="1">
      <c r="A484" s="241" t="s">
        <v>2121</v>
      </c>
      <c r="B484" s="241" t="s">
        <v>2121</v>
      </c>
      <c r="C484" s="241" t="s">
        <v>389</v>
      </c>
      <c r="D484" s="241" t="s">
        <v>2154</v>
      </c>
      <c r="E484" s="241" t="s">
        <v>2155</v>
      </c>
      <c r="F484" s="241" t="s">
        <v>2156</v>
      </c>
      <c r="G484" s="241"/>
      <c r="H484" s="241" t="s">
        <v>2157</v>
      </c>
      <c r="I484" s="242"/>
    </row>
    <row r="485" spans="1:9" s="213" customFormat="1">
      <c r="A485" s="234" t="s">
        <v>2121</v>
      </c>
      <c r="B485" s="234" t="s">
        <v>2121</v>
      </c>
      <c r="C485" s="234" t="s">
        <v>389</v>
      </c>
      <c r="D485" s="234" t="s">
        <v>2158</v>
      </c>
      <c r="E485" s="234" t="s">
        <v>2159</v>
      </c>
      <c r="F485" s="234" t="s">
        <v>434</v>
      </c>
      <c r="G485" s="234"/>
      <c r="H485" s="234" t="s">
        <v>2160</v>
      </c>
      <c r="I485" s="127"/>
    </row>
    <row r="486" spans="1:9" s="215" customFormat="1">
      <c r="A486" s="241" t="s">
        <v>2121</v>
      </c>
      <c r="B486" s="241" t="s">
        <v>2121</v>
      </c>
      <c r="C486" s="241" t="s">
        <v>389</v>
      </c>
      <c r="D486" s="241" t="s">
        <v>2161</v>
      </c>
      <c r="E486" s="241" t="s">
        <v>2162</v>
      </c>
      <c r="F486" s="241" t="s">
        <v>1054</v>
      </c>
      <c r="G486" s="241"/>
      <c r="H486" s="241" t="s">
        <v>2163</v>
      </c>
      <c r="I486" s="242"/>
    </row>
    <row r="487" spans="1:9" s="215" customFormat="1">
      <c r="A487" s="241" t="s">
        <v>2121</v>
      </c>
      <c r="B487" s="241" t="s">
        <v>2121</v>
      </c>
      <c r="C487" s="241"/>
      <c r="D487" s="241" t="s">
        <v>2164</v>
      </c>
      <c r="E487" s="241" t="s">
        <v>2165</v>
      </c>
      <c r="F487" s="241" t="s">
        <v>903</v>
      </c>
      <c r="G487" s="241"/>
      <c r="H487" s="241" t="s">
        <v>2166</v>
      </c>
      <c r="I487" s="242"/>
    </row>
    <row r="488" spans="1:9" s="208" customFormat="1">
      <c r="A488" s="225" t="s">
        <v>2121</v>
      </c>
      <c r="B488" s="225" t="s">
        <v>2121</v>
      </c>
      <c r="C488" s="225" t="s">
        <v>389</v>
      </c>
      <c r="D488" s="225" t="s">
        <v>2167</v>
      </c>
      <c r="E488" s="225" t="s">
        <v>2168</v>
      </c>
      <c r="F488" s="225" t="s">
        <v>2169</v>
      </c>
      <c r="G488" s="225"/>
      <c r="H488" s="225" t="s">
        <v>2170</v>
      </c>
      <c r="I488" s="226"/>
    </row>
    <row r="489" spans="1:9" s="213" customFormat="1">
      <c r="A489" s="234" t="s">
        <v>2121</v>
      </c>
      <c r="B489" s="234" t="s">
        <v>2121</v>
      </c>
      <c r="C489" s="234" t="s">
        <v>389</v>
      </c>
      <c r="D489" s="234" t="s">
        <v>2171</v>
      </c>
      <c r="E489" s="234" t="s">
        <v>2172</v>
      </c>
      <c r="F489" s="234" t="s">
        <v>1911</v>
      </c>
      <c r="G489" s="234"/>
      <c r="H489" s="234" t="s">
        <v>2173</v>
      </c>
      <c r="I489" s="127"/>
    </row>
    <row r="490" spans="1:9" s="209" customFormat="1">
      <c r="A490" s="228" t="s">
        <v>2121</v>
      </c>
      <c r="B490" s="228" t="s">
        <v>2121</v>
      </c>
      <c r="C490" s="228"/>
      <c r="D490" s="228" t="s">
        <v>2174</v>
      </c>
      <c r="E490" s="228" t="s">
        <v>2175</v>
      </c>
      <c r="F490" s="228"/>
      <c r="G490" s="228" t="s">
        <v>2176</v>
      </c>
      <c r="H490" s="228" t="s">
        <v>2177</v>
      </c>
      <c r="I490" s="235"/>
    </row>
    <row r="491" spans="1:9" s="208" customFormat="1">
      <c r="A491" s="225" t="s">
        <v>2121</v>
      </c>
      <c r="B491" s="225" t="s">
        <v>2121</v>
      </c>
      <c r="C491" s="225" t="s">
        <v>389</v>
      </c>
      <c r="D491" s="225" t="s">
        <v>2178</v>
      </c>
      <c r="E491" s="225" t="s">
        <v>2179</v>
      </c>
      <c r="F491" s="225" t="s">
        <v>2180</v>
      </c>
      <c r="G491" s="225"/>
      <c r="H491" s="225" t="s">
        <v>2181</v>
      </c>
      <c r="I491" s="226"/>
    </row>
    <row r="492" spans="1:9" s="213" customFormat="1">
      <c r="A492" s="234" t="s">
        <v>2182</v>
      </c>
      <c r="B492" s="234" t="s">
        <v>2182</v>
      </c>
      <c r="C492" s="234" t="s">
        <v>389</v>
      </c>
      <c r="D492" s="234" t="s">
        <v>2183</v>
      </c>
      <c r="E492" s="234" t="s">
        <v>2184</v>
      </c>
      <c r="F492" s="234" t="s">
        <v>1911</v>
      </c>
      <c r="G492" s="234"/>
      <c r="H492" s="234" t="s">
        <v>2185</v>
      </c>
      <c r="I492" s="127"/>
    </row>
    <row r="493" spans="1:9" s="215" customFormat="1">
      <c r="A493" s="241" t="s">
        <v>2182</v>
      </c>
      <c r="B493" s="241" t="s">
        <v>2182</v>
      </c>
      <c r="C493" s="241" t="s">
        <v>389</v>
      </c>
      <c r="D493" s="241" t="s">
        <v>2186</v>
      </c>
      <c r="E493" s="241" t="s">
        <v>2187</v>
      </c>
      <c r="F493" s="241" t="s">
        <v>2188</v>
      </c>
      <c r="G493" s="241"/>
      <c r="H493" s="241" t="s">
        <v>2189</v>
      </c>
      <c r="I493" s="242"/>
    </row>
    <row r="494" spans="1:9" s="215" customFormat="1">
      <c r="A494" s="241" t="s">
        <v>2182</v>
      </c>
      <c r="B494" s="241" t="s">
        <v>2182</v>
      </c>
      <c r="C494" s="241" t="s">
        <v>389</v>
      </c>
      <c r="D494" s="241" t="s">
        <v>2190</v>
      </c>
      <c r="E494" s="241" t="s">
        <v>2191</v>
      </c>
      <c r="F494" s="241" t="s">
        <v>2192</v>
      </c>
      <c r="G494" s="241"/>
      <c r="H494" s="241" t="s">
        <v>2193</v>
      </c>
      <c r="I494" s="242"/>
    </row>
    <row r="495" spans="1:9" s="213" customFormat="1">
      <c r="A495" s="234" t="s">
        <v>2182</v>
      </c>
      <c r="B495" s="234" t="s">
        <v>2182</v>
      </c>
      <c r="C495" s="234" t="s">
        <v>389</v>
      </c>
      <c r="D495" s="234" t="s">
        <v>2194</v>
      </c>
      <c r="E495" s="234" t="s">
        <v>2195</v>
      </c>
      <c r="F495" s="234" t="s">
        <v>2196</v>
      </c>
      <c r="G495" s="234"/>
      <c r="H495" s="234" t="s">
        <v>2197</v>
      </c>
      <c r="I495" s="127"/>
    </row>
    <row r="496" spans="1:9" s="215" customFormat="1">
      <c r="A496" s="241" t="s">
        <v>2182</v>
      </c>
      <c r="B496" s="241" t="s">
        <v>2182</v>
      </c>
      <c r="C496" s="241" t="s">
        <v>389</v>
      </c>
      <c r="D496" s="241" t="s">
        <v>2198</v>
      </c>
      <c r="E496" s="241" t="s">
        <v>2199</v>
      </c>
      <c r="F496" s="241" t="s">
        <v>2200</v>
      </c>
      <c r="G496" s="241"/>
      <c r="H496" s="241" t="s">
        <v>2201</v>
      </c>
      <c r="I496" s="242"/>
    </row>
    <row r="497" spans="1:9" s="213" customFormat="1">
      <c r="A497" s="234" t="s">
        <v>2182</v>
      </c>
      <c r="B497" s="234" t="s">
        <v>2182</v>
      </c>
      <c r="C497" s="234" t="s">
        <v>389</v>
      </c>
      <c r="D497" s="234" t="s">
        <v>2202</v>
      </c>
      <c r="E497" s="234" t="s">
        <v>2203</v>
      </c>
      <c r="F497" s="234" t="s">
        <v>1889</v>
      </c>
      <c r="G497" s="234"/>
      <c r="H497" s="234" t="s">
        <v>2204</v>
      </c>
      <c r="I497" s="127"/>
    </row>
    <row r="498" spans="1:9" s="208" customFormat="1">
      <c r="A498" s="225" t="s">
        <v>2182</v>
      </c>
      <c r="B498" s="225" t="s">
        <v>2182</v>
      </c>
      <c r="C498" s="225" t="s">
        <v>389</v>
      </c>
      <c r="D498" s="225" t="s">
        <v>2205</v>
      </c>
      <c r="E498" s="225" t="s">
        <v>2206</v>
      </c>
      <c r="F498" s="225" t="s">
        <v>709</v>
      </c>
      <c r="G498" s="225"/>
      <c r="H498" s="225" t="s">
        <v>2207</v>
      </c>
      <c r="I498" s="226"/>
    </row>
    <row r="499" spans="1:9" s="215" customFormat="1">
      <c r="A499" s="241" t="s">
        <v>2182</v>
      </c>
      <c r="B499" s="241" t="s">
        <v>2182</v>
      </c>
      <c r="C499" s="241"/>
      <c r="D499" s="241" t="s">
        <v>2208</v>
      </c>
      <c r="E499" s="241" t="s">
        <v>2209</v>
      </c>
      <c r="F499" s="241" t="s">
        <v>2210</v>
      </c>
      <c r="G499" s="241"/>
      <c r="H499" s="241" t="s">
        <v>2211</v>
      </c>
      <c r="I499" s="242"/>
    </row>
    <row r="500" spans="1:9" s="208" customFormat="1">
      <c r="A500" s="225" t="s">
        <v>2182</v>
      </c>
      <c r="B500" s="225" t="s">
        <v>2182</v>
      </c>
      <c r="C500" s="225" t="s">
        <v>389</v>
      </c>
      <c r="D500" s="225" t="s">
        <v>2212</v>
      </c>
      <c r="E500" s="225" t="s">
        <v>2213</v>
      </c>
      <c r="F500" s="225" t="s">
        <v>2214</v>
      </c>
      <c r="G500" s="225"/>
      <c r="H500" s="225" t="s">
        <v>2215</v>
      </c>
      <c r="I500" s="226"/>
    </row>
    <row r="501" spans="1:9" s="213" customFormat="1">
      <c r="A501" s="234" t="s">
        <v>2182</v>
      </c>
      <c r="B501" s="234" t="s">
        <v>2182</v>
      </c>
      <c r="C501" s="234" t="s">
        <v>389</v>
      </c>
      <c r="D501" s="234" t="s">
        <v>2216</v>
      </c>
      <c r="E501" s="234" t="s">
        <v>2217</v>
      </c>
      <c r="F501" s="234" t="s">
        <v>2218</v>
      </c>
      <c r="G501" s="234"/>
      <c r="H501" s="234" t="s">
        <v>2219</v>
      </c>
      <c r="I501" s="127"/>
    </row>
    <row r="502" spans="1:9" s="209" customFormat="1">
      <c r="A502" s="228" t="s">
        <v>2182</v>
      </c>
      <c r="B502" s="228" t="s">
        <v>2182</v>
      </c>
      <c r="C502" s="228"/>
      <c r="D502" s="228" t="s">
        <v>2220</v>
      </c>
      <c r="E502" s="228" t="s">
        <v>2221</v>
      </c>
      <c r="F502" s="228"/>
      <c r="G502" s="228" t="s">
        <v>2222</v>
      </c>
      <c r="H502" s="228" t="s">
        <v>2223</v>
      </c>
      <c r="I502" s="235"/>
    </row>
    <row r="503" spans="1:9" s="213" customFormat="1">
      <c r="A503" s="234" t="s">
        <v>2224</v>
      </c>
      <c r="B503" s="234" t="s">
        <v>2224</v>
      </c>
      <c r="C503" s="234" t="s">
        <v>389</v>
      </c>
      <c r="D503" s="234" t="s">
        <v>2225</v>
      </c>
      <c r="E503" s="234" t="s">
        <v>2226</v>
      </c>
      <c r="F503" s="234" t="s">
        <v>1821</v>
      </c>
      <c r="G503" s="234"/>
      <c r="H503" s="234" t="s">
        <v>2227</v>
      </c>
      <c r="I503" s="127"/>
    </row>
    <row r="504" spans="1:9" s="213" customFormat="1">
      <c r="A504" s="234" t="s">
        <v>2224</v>
      </c>
      <c r="B504" s="234" t="s">
        <v>2224</v>
      </c>
      <c r="C504" s="234" t="s">
        <v>389</v>
      </c>
      <c r="D504" s="234" t="s">
        <v>2228</v>
      </c>
      <c r="E504" s="234" t="s">
        <v>2229</v>
      </c>
      <c r="F504" s="234" t="s">
        <v>1641</v>
      </c>
      <c r="G504" s="234"/>
      <c r="H504" s="234" t="s">
        <v>2230</v>
      </c>
      <c r="I504" s="127"/>
    </row>
    <row r="505" spans="1:9" s="215" customFormat="1">
      <c r="A505" s="241" t="s">
        <v>2224</v>
      </c>
      <c r="B505" s="241" t="s">
        <v>2224</v>
      </c>
      <c r="C505" s="241" t="s">
        <v>389</v>
      </c>
      <c r="D505" s="241" t="s">
        <v>2231</v>
      </c>
      <c r="E505" s="241" t="s">
        <v>2232</v>
      </c>
      <c r="F505" s="241" t="s">
        <v>2233</v>
      </c>
      <c r="G505" s="241"/>
      <c r="H505" s="241" t="s">
        <v>2234</v>
      </c>
      <c r="I505" s="242"/>
    </row>
    <row r="506" spans="1:9" s="215" customFormat="1">
      <c r="A506" s="241" t="s">
        <v>2224</v>
      </c>
      <c r="B506" s="241" t="s">
        <v>2224</v>
      </c>
      <c r="C506" s="241" t="s">
        <v>389</v>
      </c>
      <c r="D506" s="241" t="s">
        <v>2235</v>
      </c>
      <c r="E506" s="241" t="s">
        <v>2236</v>
      </c>
      <c r="F506" s="241" t="s">
        <v>2237</v>
      </c>
      <c r="G506" s="241"/>
      <c r="H506" s="241" t="s">
        <v>2238</v>
      </c>
      <c r="I506" s="242"/>
    </row>
    <row r="507" spans="1:9" s="195" customFormat="1">
      <c r="A507" s="203" t="s">
        <v>2224</v>
      </c>
      <c r="B507" s="203" t="s">
        <v>2224</v>
      </c>
      <c r="C507" s="203" t="s">
        <v>389</v>
      </c>
      <c r="D507" s="203" t="s">
        <v>2239</v>
      </c>
      <c r="E507" s="203" t="s">
        <v>2240</v>
      </c>
      <c r="F507" s="203" t="s">
        <v>2241</v>
      </c>
      <c r="G507" s="203"/>
      <c r="H507" s="203" t="s">
        <v>2242</v>
      </c>
    </row>
    <row r="508" spans="1:9" s="213" customFormat="1">
      <c r="A508" s="234" t="s">
        <v>2224</v>
      </c>
      <c r="B508" s="234" t="s">
        <v>2224</v>
      </c>
      <c r="C508" s="234" t="s">
        <v>389</v>
      </c>
      <c r="D508" s="234" t="s">
        <v>2243</v>
      </c>
      <c r="E508" s="234" t="s">
        <v>2244</v>
      </c>
      <c r="F508" s="234" t="s">
        <v>1849</v>
      </c>
      <c r="G508" s="234"/>
      <c r="H508" s="234" t="s">
        <v>2245</v>
      </c>
      <c r="I508" s="127"/>
    </row>
    <row r="509" spans="1:9" s="209" customFormat="1">
      <c r="A509" s="228" t="s">
        <v>2224</v>
      </c>
      <c r="B509" s="228" t="s">
        <v>2224</v>
      </c>
      <c r="C509" s="228"/>
      <c r="D509" s="228" t="s">
        <v>2246</v>
      </c>
      <c r="E509" s="228" t="s">
        <v>2247</v>
      </c>
      <c r="F509" s="228"/>
      <c r="G509" s="228" t="s">
        <v>568</v>
      </c>
      <c r="H509" s="228" t="s">
        <v>2248</v>
      </c>
      <c r="I509" s="235"/>
    </row>
    <row r="510" spans="1:9" s="208" customFormat="1">
      <c r="A510" s="225" t="s">
        <v>2249</v>
      </c>
      <c r="B510" s="225" t="s">
        <v>2224</v>
      </c>
      <c r="C510" s="225" t="s">
        <v>389</v>
      </c>
      <c r="D510" s="225" t="s">
        <v>2250</v>
      </c>
      <c r="E510" s="225" t="s">
        <v>2251</v>
      </c>
      <c r="F510" s="225" t="s">
        <v>2252</v>
      </c>
      <c r="G510" s="225"/>
      <c r="H510" s="225" t="s">
        <v>2253</v>
      </c>
      <c r="I510" s="226"/>
    </row>
    <row r="511" spans="1:9" s="208" customFormat="1">
      <c r="A511" s="225" t="s">
        <v>2249</v>
      </c>
      <c r="B511" s="225" t="s">
        <v>2249</v>
      </c>
      <c r="C511" s="225" t="s">
        <v>389</v>
      </c>
      <c r="D511" s="225" t="s">
        <v>2254</v>
      </c>
      <c r="E511" s="225" t="s">
        <v>2255</v>
      </c>
      <c r="F511" s="225" t="s">
        <v>709</v>
      </c>
      <c r="G511" s="225"/>
      <c r="H511" s="225" t="s">
        <v>2256</v>
      </c>
      <c r="I511" s="226"/>
    </row>
    <row r="512" spans="1:9" s="215" customFormat="1">
      <c r="A512" s="241" t="s">
        <v>2249</v>
      </c>
      <c r="B512" s="241" t="s">
        <v>2249</v>
      </c>
      <c r="C512" s="241" t="s">
        <v>389</v>
      </c>
      <c r="D512" s="241" t="s">
        <v>2257</v>
      </c>
      <c r="E512" s="241" t="s">
        <v>2258</v>
      </c>
      <c r="F512" s="241" t="s">
        <v>2259</v>
      </c>
      <c r="G512" s="241"/>
      <c r="H512" s="241" t="s">
        <v>2260</v>
      </c>
      <c r="I512" s="242"/>
    </row>
    <row r="513" spans="1:9" s="208" customFormat="1">
      <c r="A513" s="225" t="s">
        <v>2249</v>
      </c>
      <c r="B513" s="225" t="s">
        <v>2249</v>
      </c>
      <c r="C513" s="225" t="s">
        <v>389</v>
      </c>
      <c r="D513" s="225" t="s">
        <v>2261</v>
      </c>
      <c r="E513" s="225" t="s">
        <v>2262</v>
      </c>
      <c r="F513" s="225" t="s">
        <v>2263</v>
      </c>
      <c r="G513" s="225"/>
      <c r="H513" s="225" t="s">
        <v>2264</v>
      </c>
      <c r="I513" s="226"/>
    </row>
    <row r="514" spans="1:9" s="215" customFormat="1">
      <c r="A514" s="241" t="s">
        <v>2249</v>
      </c>
      <c r="B514" s="241" t="s">
        <v>2249</v>
      </c>
      <c r="C514" s="241" t="s">
        <v>389</v>
      </c>
      <c r="D514" s="241" t="s">
        <v>2265</v>
      </c>
      <c r="E514" s="241" t="s">
        <v>2266</v>
      </c>
      <c r="F514" s="241" t="s">
        <v>2267</v>
      </c>
      <c r="G514" s="241"/>
      <c r="H514" s="241" t="s">
        <v>2268</v>
      </c>
      <c r="I514" s="242"/>
    </row>
    <row r="515" spans="1:9" s="215" customFormat="1">
      <c r="A515" s="241" t="s">
        <v>2249</v>
      </c>
      <c r="B515" s="241" t="s">
        <v>2249</v>
      </c>
      <c r="C515" s="241" t="s">
        <v>389</v>
      </c>
      <c r="D515" s="241" t="s">
        <v>2269</v>
      </c>
      <c r="E515" s="241" t="s">
        <v>2270</v>
      </c>
      <c r="F515" s="241" t="s">
        <v>2271</v>
      </c>
      <c r="G515" s="241"/>
      <c r="H515" s="241" t="s">
        <v>2272</v>
      </c>
      <c r="I515" s="242"/>
    </row>
    <row r="516" spans="1:9" s="215" customFormat="1">
      <c r="A516" s="241" t="s">
        <v>2249</v>
      </c>
      <c r="B516" s="241" t="s">
        <v>2249</v>
      </c>
      <c r="C516" s="241"/>
      <c r="D516" s="241" t="s">
        <v>2273</v>
      </c>
      <c r="E516" s="241" t="s">
        <v>2274</v>
      </c>
      <c r="F516" s="241" t="s">
        <v>2275</v>
      </c>
      <c r="G516" s="241"/>
      <c r="H516" s="241" t="s">
        <v>2276</v>
      </c>
      <c r="I516" s="242"/>
    </row>
    <row r="517" spans="1:9" s="215" customFormat="1">
      <c r="A517" s="241" t="s">
        <v>2249</v>
      </c>
      <c r="B517" s="241" t="s">
        <v>2249</v>
      </c>
      <c r="C517" s="241"/>
      <c r="D517" s="241" t="s">
        <v>2277</v>
      </c>
      <c r="E517" s="241" t="s">
        <v>2278</v>
      </c>
      <c r="F517" s="241" t="s">
        <v>2279</v>
      </c>
      <c r="G517" s="241"/>
      <c r="H517" s="241" t="s">
        <v>2280</v>
      </c>
      <c r="I517" s="242"/>
    </row>
    <row r="518" spans="1:9" s="208" customFormat="1">
      <c r="A518" s="225" t="s">
        <v>2249</v>
      </c>
      <c r="B518" s="225" t="s">
        <v>2249</v>
      </c>
      <c r="C518" s="225" t="s">
        <v>389</v>
      </c>
      <c r="D518" s="225" t="s">
        <v>2281</v>
      </c>
      <c r="E518" s="225" t="s">
        <v>2282</v>
      </c>
      <c r="F518" s="225" t="s">
        <v>2283</v>
      </c>
      <c r="G518" s="225"/>
      <c r="H518" s="225" t="s">
        <v>2284</v>
      </c>
      <c r="I518" s="226"/>
    </row>
    <row r="519" spans="1:9" s="215" customFormat="1">
      <c r="A519" s="241" t="s">
        <v>2249</v>
      </c>
      <c r="B519" s="241" t="s">
        <v>2249</v>
      </c>
      <c r="C519" s="241" t="s">
        <v>389</v>
      </c>
      <c r="D519" s="241" t="s">
        <v>2285</v>
      </c>
      <c r="E519" s="241" t="s">
        <v>2286</v>
      </c>
      <c r="F519" s="241" t="s">
        <v>2287</v>
      </c>
      <c r="G519" s="241"/>
      <c r="H519" s="241" t="s">
        <v>2288</v>
      </c>
      <c r="I519" s="242"/>
    </row>
    <row r="520" spans="1:9" s="209" customFormat="1">
      <c r="A520" s="228" t="s">
        <v>2249</v>
      </c>
      <c r="B520" s="228" t="s">
        <v>2249</v>
      </c>
      <c r="C520" s="228"/>
      <c r="D520" s="228" t="s">
        <v>2289</v>
      </c>
      <c r="E520" s="228" t="s">
        <v>2290</v>
      </c>
      <c r="F520" s="228"/>
      <c r="G520" s="228" t="s">
        <v>448</v>
      </c>
      <c r="H520" s="228" t="s">
        <v>2291</v>
      </c>
      <c r="I520" s="235"/>
    </row>
    <row r="521" spans="1:9" s="213" customFormat="1">
      <c r="A521" s="234" t="s">
        <v>2292</v>
      </c>
      <c r="B521" s="234" t="s">
        <v>2249</v>
      </c>
      <c r="C521" s="234" t="s">
        <v>389</v>
      </c>
      <c r="D521" s="234" t="s">
        <v>2293</v>
      </c>
      <c r="E521" s="234" t="s">
        <v>2294</v>
      </c>
      <c r="F521" s="234" t="s">
        <v>1911</v>
      </c>
      <c r="G521" s="234"/>
      <c r="H521" s="234" t="s">
        <v>2295</v>
      </c>
      <c r="I521" s="127"/>
    </row>
    <row r="522" spans="1:9" s="215" customFormat="1">
      <c r="A522" s="241" t="s">
        <v>2292</v>
      </c>
      <c r="B522" s="241" t="s">
        <v>2292</v>
      </c>
      <c r="C522" s="241" t="s">
        <v>389</v>
      </c>
      <c r="D522" s="241" t="s">
        <v>2296</v>
      </c>
      <c r="E522" s="241" t="s">
        <v>2297</v>
      </c>
      <c r="F522" s="241" t="s">
        <v>631</v>
      </c>
      <c r="G522" s="241"/>
      <c r="H522" s="241" t="s">
        <v>2298</v>
      </c>
      <c r="I522" s="242"/>
    </row>
    <row r="523" spans="1:9" s="213" customFormat="1">
      <c r="A523" s="234" t="s">
        <v>2292</v>
      </c>
      <c r="B523" s="234" t="s">
        <v>2292</v>
      </c>
      <c r="C523" s="234" t="s">
        <v>389</v>
      </c>
      <c r="D523" s="234" t="s">
        <v>2299</v>
      </c>
      <c r="E523" s="234" t="s">
        <v>2300</v>
      </c>
      <c r="F523" s="234" t="s">
        <v>1911</v>
      </c>
      <c r="G523" s="234"/>
      <c r="H523" s="234" t="s">
        <v>2301</v>
      </c>
      <c r="I523" s="127"/>
    </row>
    <row r="524" spans="1:9" s="195" customFormat="1">
      <c r="A524" s="203" t="s">
        <v>2292</v>
      </c>
      <c r="B524" s="203" t="s">
        <v>2292</v>
      </c>
      <c r="C524" s="203" t="s">
        <v>389</v>
      </c>
      <c r="D524" s="203" t="s">
        <v>2302</v>
      </c>
      <c r="E524" s="203" t="s">
        <v>2303</v>
      </c>
      <c r="F524" s="203" t="s">
        <v>2304</v>
      </c>
      <c r="G524" s="203"/>
      <c r="H524" s="203" t="s">
        <v>2305</v>
      </c>
    </row>
    <row r="525" spans="1:9" s="213" customFormat="1">
      <c r="A525" s="234" t="s">
        <v>2292</v>
      </c>
      <c r="B525" s="234" t="s">
        <v>2292</v>
      </c>
      <c r="C525" s="234" t="s">
        <v>389</v>
      </c>
      <c r="D525" s="234" t="s">
        <v>2306</v>
      </c>
      <c r="E525" s="234" t="s">
        <v>2307</v>
      </c>
      <c r="F525" s="234" t="s">
        <v>586</v>
      </c>
      <c r="G525" s="234"/>
      <c r="H525" s="234" t="s">
        <v>2308</v>
      </c>
      <c r="I525" s="127"/>
    </row>
    <row r="526" spans="1:9" s="213" customFormat="1">
      <c r="A526" s="234" t="s">
        <v>2292</v>
      </c>
      <c r="B526" s="234" t="s">
        <v>2292</v>
      </c>
      <c r="C526" s="234" t="s">
        <v>389</v>
      </c>
      <c r="D526" s="234" t="s">
        <v>2309</v>
      </c>
      <c r="E526" s="234" t="s">
        <v>2310</v>
      </c>
      <c r="F526" s="234" t="s">
        <v>2311</v>
      </c>
      <c r="G526" s="234"/>
      <c r="H526" s="234" t="s">
        <v>2312</v>
      </c>
      <c r="I526" s="127"/>
    </row>
    <row r="527" spans="1:9" s="208" customFormat="1">
      <c r="A527" s="225" t="s">
        <v>2292</v>
      </c>
      <c r="B527" s="225" t="s">
        <v>2292</v>
      </c>
      <c r="C527" s="225" t="s">
        <v>389</v>
      </c>
      <c r="D527" s="225" t="s">
        <v>2313</v>
      </c>
      <c r="E527" s="225" t="s">
        <v>2314</v>
      </c>
      <c r="F527" s="225" t="s">
        <v>2315</v>
      </c>
      <c r="G527" s="225"/>
      <c r="H527" s="225" t="s">
        <v>2316</v>
      </c>
      <c r="I527" s="364"/>
    </row>
    <row r="528" spans="1:9" s="215" customFormat="1">
      <c r="A528" s="241" t="s">
        <v>2292</v>
      </c>
      <c r="B528" s="241" t="s">
        <v>2292</v>
      </c>
      <c r="C528" s="241" t="s">
        <v>389</v>
      </c>
      <c r="D528" s="241" t="s">
        <v>2317</v>
      </c>
      <c r="E528" s="241" t="s">
        <v>2318</v>
      </c>
      <c r="F528" s="241" t="s">
        <v>2319</v>
      </c>
      <c r="G528" s="241"/>
      <c r="H528" s="241" t="s">
        <v>2320</v>
      </c>
      <c r="I528" s="242"/>
    </row>
    <row r="529" spans="1:9" s="215" customFormat="1">
      <c r="A529" s="241" t="s">
        <v>2292</v>
      </c>
      <c r="B529" s="241" t="s">
        <v>2292</v>
      </c>
      <c r="C529" s="241" t="s">
        <v>389</v>
      </c>
      <c r="D529" s="241" t="s">
        <v>2321</v>
      </c>
      <c r="E529" s="241" t="s">
        <v>2322</v>
      </c>
      <c r="F529" s="241" t="s">
        <v>2323</v>
      </c>
      <c r="G529" s="241"/>
      <c r="H529" s="241" t="s">
        <v>2324</v>
      </c>
      <c r="I529" s="242"/>
    </row>
    <row r="530" spans="1:9" s="215" customFormat="1">
      <c r="A530" s="241" t="s">
        <v>2292</v>
      </c>
      <c r="B530" s="241" t="s">
        <v>2292</v>
      </c>
      <c r="C530" s="241" t="s">
        <v>389</v>
      </c>
      <c r="D530" s="241" t="s">
        <v>2325</v>
      </c>
      <c r="E530" s="241" t="s">
        <v>2326</v>
      </c>
      <c r="F530" s="241" t="s">
        <v>471</v>
      </c>
      <c r="G530" s="241"/>
      <c r="H530" s="241" t="s">
        <v>2327</v>
      </c>
      <c r="I530" s="242"/>
    </row>
    <row r="531" spans="1:9" s="215" customFormat="1">
      <c r="A531" s="241" t="s">
        <v>2292</v>
      </c>
      <c r="B531" s="241" t="s">
        <v>2292</v>
      </c>
      <c r="C531" s="241" t="s">
        <v>389</v>
      </c>
      <c r="D531" s="241" t="s">
        <v>2328</v>
      </c>
      <c r="E531" s="241" t="s">
        <v>2329</v>
      </c>
      <c r="F531" s="241" t="s">
        <v>2330</v>
      </c>
      <c r="G531" s="241"/>
      <c r="H531" s="241" t="s">
        <v>2331</v>
      </c>
      <c r="I531" s="242"/>
    </row>
    <row r="532" spans="1:9" s="215" customFormat="1">
      <c r="A532" s="241" t="s">
        <v>2292</v>
      </c>
      <c r="B532" s="241" t="s">
        <v>2292</v>
      </c>
      <c r="C532" s="241" t="s">
        <v>389</v>
      </c>
      <c r="D532" s="241" t="s">
        <v>2332</v>
      </c>
      <c r="E532" s="241" t="s">
        <v>2333</v>
      </c>
      <c r="F532" s="241" t="s">
        <v>2334</v>
      </c>
      <c r="G532" s="241"/>
      <c r="H532" s="241" t="s">
        <v>2335</v>
      </c>
      <c r="I532" s="242"/>
    </row>
    <row r="533" spans="1:9" s="215" customFormat="1">
      <c r="A533" s="241" t="s">
        <v>2292</v>
      </c>
      <c r="B533" s="241" t="s">
        <v>2292</v>
      </c>
      <c r="C533" s="241" t="s">
        <v>389</v>
      </c>
      <c r="D533" s="241" t="s">
        <v>2336</v>
      </c>
      <c r="E533" s="241" t="s">
        <v>2337</v>
      </c>
      <c r="F533" s="241" t="s">
        <v>434</v>
      </c>
      <c r="G533" s="241"/>
      <c r="H533" s="241" t="s">
        <v>2338</v>
      </c>
      <c r="I533" s="242"/>
    </row>
    <row r="534" spans="1:9" s="215" customFormat="1">
      <c r="A534" s="241" t="s">
        <v>2292</v>
      </c>
      <c r="B534" s="241" t="s">
        <v>2292</v>
      </c>
      <c r="C534" s="241" t="s">
        <v>389</v>
      </c>
      <c r="D534" s="241" t="s">
        <v>2339</v>
      </c>
      <c r="E534" s="241" t="s">
        <v>2340</v>
      </c>
      <c r="F534" s="241" t="s">
        <v>2341</v>
      </c>
      <c r="G534" s="241"/>
      <c r="H534" s="241" t="s">
        <v>2342</v>
      </c>
      <c r="I534" s="242"/>
    </row>
    <row r="535" spans="1:9" s="213" customFormat="1">
      <c r="A535" s="234" t="s">
        <v>2292</v>
      </c>
      <c r="B535" s="234" t="s">
        <v>2292</v>
      </c>
      <c r="C535" s="234" t="s">
        <v>389</v>
      </c>
      <c r="D535" s="234" t="s">
        <v>2343</v>
      </c>
      <c r="E535" s="234" t="s">
        <v>2344</v>
      </c>
      <c r="F535" s="234" t="s">
        <v>1911</v>
      </c>
      <c r="G535" s="234"/>
      <c r="H535" s="234" t="s">
        <v>2345</v>
      </c>
      <c r="I535" s="127"/>
    </row>
    <row r="536" spans="1:9" s="215" customFormat="1">
      <c r="A536" s="241" t="s">
        <v>2346</v>
      </c>
      <c r="B536" s="241" t="s">
        <v>2346</v>
      </c>
      <c r="C536" s="241" t="s">
        <v>389</v>
      </c>
      <c r="D536" s="241" t="s">
        <v>2347</v>
      </c>
      <c r="E536" s="241" t="s">
        <v>2348</v>
      </c>
      <c r="F536" s="241" t="s">
        <v>2349</v>
      </c>
      <c r="G536" s="241"/>
      <c r="H536" s="241" t="s">
        <v>2350</v>
      </c>
      <c r="I536" s="242"/>
    </row>
    <row r="537" spans="1:9" s="215" customFormat="1">
      <c r="A537" s="241" t="s">
        <v>2346</v>
      </c>
      <c r="B537" s="241" t="s">
        <v>2346</v>
      </c>
      <c r="C537" s="241" t="s">
        <v>389</v>
      </c>
      <c r="D537" s="241" t="s">
        <v>2351</v>
      </c>
      <c r="E537" s="241" t="s">
        <v>2352</v>
      </c>
      <c r="F537" s="241" t="s">
        <v>2353</v>
      </c>
      <c r="G537" s="241"/>
      <c r="H537" s="241" t="s">
        <v>2354</v>
      </c>
      <c r="I537" s="242"/>
    </row>
    <row r="538" spans="1:9" s="215" customFormat="1">
      <c r="A538" s="241" t="s">
        <v>2346</v>
      </c>
      <c r="B538" s="241" t="s">
        <v>2346</v>
      </c>
      <c r="C538" s="241" t="s">
        <v>389</v>
      </c>
      <c r="D538" s="241" t="s">
        <v>2355</v>
      </c>
      <c r="E538" s="241" t="s">
        <v>2356</v>
      </c>
      <c r="F538" s="241" t="s">
        <v>2357</v>
      </c>
      <c r="G538" s="241"/>
      <c r="H538" s="241" t="s">
        <v>2358</v>
      </c>
      <c r="I538" s="242"/>
    </row>
    <row r="539" spans="1:9" s="215" customFormat="1">
      <c r="A539" s="241" t="s">
        <v>2346</v>
      </c>
      <c r="B539" s="241" t="s">
        <v>2346</v>
      </c>
      <c r="C539" s="241" t="s">
        <v>389</v>
      </c>
      <c r="D539" s="241" t="s">
        <v>2359</v>
      </c>
      <c r="E539" s="241" t="s">
        <v>2360</v>
      </c>
      <c r="F539" s="241" t="s">
        <v>2361</v>
      </c>
      <c r="G539" s="241"/>
      <c r="H539" s="241" t="s">
        <v>2362</v>
      </c>
      <c r="I539" s="242"/>
    </row>
    <row r="540" spans="1:9" s="209" customFormat="1">
      <c r="A540" s="228" t="s">
        <v>2346</v>
      </c>
      <c r="B540" s="228" t="s">
        <v>2346</v>
      </c>
      <c r="C540" s="228"/>
      <c r="D540" s="228" t="s">
        <v>2363</v>
      </c>
      <c r="E540" s="228" t="s">
        <v>2364</v>
      </c>
      <c r="F540" s="228"/>
      <c r="G540" s="228" t="s">
        <v>2365</v>
      </c>
      <c r="H540" s="228" t="s">
        <v>2366</v>
      </c>
      <c r="I540" s="235"/>
    </row>
    <row r="541" spans="1:9" s="213" customFormat="1">
      <c r="A541" s="234" t="s">
        <v>2346</v>
      </c>
      <c r="B541" s="234" t="s">
        <v>2346</v>
      </c>
      <c r="C541" s="234" t="s">
        <v>389</v>
      </c>
      <c r="D541" s="234" t="s">
        <v>2367</v>
      </c>
      <c r="E541" s="234" t="s">
        <v>2368</v>
      </c>
      <c r="F541" s="234" t="s">
        <v>1911</v>
      </c>
      <c r="G541" s="234"/>
      <c r="H541" s="234" t="s">
        <v>2369</v>
      </c>
      <c r="I541" s="127"/>
    </row>
    <row r="542" spans="1:9" s="215" customFormat="1">
      <c r="A542" s="241" t="s">
        <v>2346</v>
      </c>
      <c r="B542" s="241" t="s">
        <v>2346</v>
      </c>
      <c r="C542" s="241" t="s">
        <v>389</v>
      </c>
      <c r="D542" s="241" t="s">
        <v>2370</v>
      </c>
      <c r="E542" s="241" t="s">
        <v>2371</v>
      </c>
      <c r="F542" s="241" t="s">
        <v>2372</v>
      </c>
      <c r="G542" s="241"/>
      <c r="H542" s="241" t="s">
        <v>2373</v>
      </c>
      <c r="I542" s="242"/>
    </row>
    <row r="543" spans="1:9" s="215" customFormat="1">
      <c r="A543" s="241" t="s">
        <v>2346</v>
      </c>
      <c r="B543" s="241" t="s">
        <v>2346</v>
      </c>
      <c r="C543" s="241" t="s">
        <v>389</v>
      </c>
      <c r="D543" s="241" t="s">
        <v>2374</v>
      </c>
      <c r="E543" s="241" t="s">
        <v>2375</v>
      </c>
      <c r="F543" s="241" t="s">
        <v>1598</v>
      </c>
      <c r="G543" s="241"/>
      <c r="H543" s="241" t="s">
        <v>2376</v>
      </c>
      <c r="I543" s="242"/>
    </row>
    <row r="544" spans="1:9" s="215" customFormat="1">
      <c r="A544" s="241" t="s">
        <v>2346</v>
      </c>
      <c r="B544" s="241" t="s">
        <v>2346</v>
      </c>
      <c r="C544" s="241" t="s">
        <v>389</v>
      </c>
      <c r="D544" s="241" t="s">
        <v>2377</v>
      </c>
      <c r="E544" s="241" t="s">
        <v>2378</v>
      </c>
      <c r="F544" s="241" t="s">
        <v>2379</v>
      </c>
      <c r="G544" s="241"/>
      <c r="H544" s="241" t="s">
        <v>2380</v>
      </c>
      <c r="I544" s="242"/>
    </row>
    <row r="545" spans="1:9" s="213" customFormat="1">
      <c r="A545" s="234" t="s">
        <v>2346</v>
      </c>
      <c r="B545" s="234" t="s">
        <v>2346</v>
      </c>
      <c r="C545" s="234" t="s">
        <v>389</v>
      </c>
      <c r="D545" s="234" t="s">
        <v>2381</v>
      </c>
      <c r="E545" s="234" t="s">
        <v>2382</v>
      </c>
      <c r="F545" s="234" t="s">
        <v>434</v>
      </c>
      <c r="G545" s="234"/>
      <c r="H545" s="234" t="s">
        <v>2383</v>
      </c>
      <c r="I545" s="127"/>
    </row>
    <row r="546" spans="1:9" s="208" customFormat="1">
      <c r="A546" s="225" t="s">
        <v>2346</v>
      </c>
      <c r="B546" s="225" t="s">
        <v>2346</v>
      </c>
      <c r="C546" s="225" t="s">
        <v>389</v>
      </c>
      <c r="D546" s="225" t="s">
        <v>2384</v>
      </c>
      <c r="E546" s="225" t="s">
        <v>2385</v>
      </c>
      <c r="F546" s="225" t="s">
        <v>820</v>
      </c>
      <c r="G546" s="225"/>
      <c r="H546" s="225" t="s">
        <v>2386</v>
      </c>
      <c r="I546" s="226"/>
    </row>
    <row r="547" spans="1:9" s="195" customFormat="1">
      <c r="A547" s="203" t="s">
        <v>2346</v>
      </c>
      <c r="B547" s="203" t="s">
        <v>2346</v>
      </c>
      <c r="C547" s="203" t="s">
        <v>389</v>
      </c>
      <c r="D547" s="203" t="s">
        <v>2387</v>
      </c>
      <c r="E547" s="203" t="s">
        <v>2388</v>
      </c>
      <c r="F547" s="203" t="s">
        <v>2389</v>
      </c>
      <c r="G547" s="203"/>
      <c r="H547" s="203" t="s">
        <v>2390</v>
      </c>
    </row>
    <row r="548" spans="1:9" s="215" customFormat="1">
      <c r="A548" s="241" t="s">
        <v>2346</v>
      </c>
      <c r="B548" s="241" t="s">
        <v>2346</v>
      </c>
      <c r="C548" s="241" t="s">
        <v>389</v>
      </c>
      <c r="D548" s="241" t="s">
        <v>2391</v>
      </c>
      <c r="E548" s="241" t="s">
        <v>2392</v>
      </c>
      <c r="F548" s="241" t="s">
        <v>2393</v>
      </c>
      <c r="G548" s="241"/>
      <c r="H548" s="241" t="s">
        <v>2394</v>
      </c>
      <c r="I548" s="242"/>
    </row>
    <row r="549" spans="1:9" s="215" customFormat="1">
      <c r="A549" s="241" t="s">
        <v>2346</v>
      </c>
      <c r="B549" s="241" t="s">
        <v>2346</v>
      </c>
      <c r="C549" s="241" t="s">
        <v>389</v>
      </c>
      <c r="D549" s="241" t="s">
        <v>2395</v>
      </c>
      <c r="E549" s="241" t="s">
        <v>2396</v>
      </c>
      <c r="F549" s="241" t="s">
        <v>2397</v>
      </c>
      <c r="G549" s="241"/>
      <c r="H549" s="241" t="s">
        <v>2398</v>
      </c>
      <c r="I549" s="242"/>
    </row>
    <row r="550" spans="1:9" s="208" customFormat="1">
      <c r="A550" s="225" t="s">
        <v>2346</v>
      </c>
      <c r="B550" s="225" t="s">
        <v>2346</v>
      </c>
      <c r="C550" s="225"/>
      <c r="D550" s="225" t="s">
        <v>2399</v>
      </c>
      <c r="E550" s="225" t="s">
        <v>2400</v>
      </c>
      <c r="F550" s="225" t="s">
        <v>903</v>
      </c>
      <c r="G550" s="225"/>
      <c r="H550" s="225" t="s">
        <v>2401</v>
      </c>
      <c r="I550" s="226"/>
    </row>
    <row r="551" spans="1:9" s="215" customFormat="1">
      <c r="A551" s="241" t="s">
        <v>2346</v>
      </c>
      <c r="B551" s="241" t="s">
        <v>2346</v>
      </c>
      <c r="C551" s="241" t="s">
        <v>389</v>
      </c>
      <c r="D551" s="241" t="s">
        <v>2402</v>
      </c>
      <c r="E551" s="241" t="s">
        <v>2403</v>
      </c>
      <c r="F551" s="241" t="s">
        <v>2404</v>
      </c>
      <c r="G551" s="241"/>
      <c r="H551" s="241" t="s">
        <v>2405</v>
      </c>
      <c r="I551" s="242"/>
    </row>
    <row r="552" spans="1:9" s="215" customFormat="1">
      <c r="A552" s="241" t="s">
        <v>2346</v>
      </c>
      <c r="B552" s="241" t="s">
        <v>2346</v>
      </c>
      <c r="C552" s="241" t="s">
        <v>389</v>
      </c>
      <c r="D552" s="241" t="s">
        <v>2406</v>
      </c>
      <c r="E552" s="241" t="s">
        <v>2407</v>
      </c>
      <c r="F552" s="241" t="s">
        <v>2408</v>
      </c>
      <c r="G552" s="241"/>
      <c r="H552" s="241" t="s">
        <v>2409</v>
      </c>
      <c r="I552" s="242"/>
    </row>
    <row r="553" spans="1:9" s="208" customFormat="1">
      <c r="A553" s="225" t="s">
        <v>2346</v>
      </c>
      <c r="B553" s="225" t="s">
        <v>2346</v>
      </c>
      <c r="C553" s="225" t="s">
        <v>389</v>
      </c>
      <c r="D553" s="225" t="s">
        <v>2410</v>
      </c>
      <c r="E553" s="225" t="s">
        <v>2411</v>
      </c>
      <c r="F553" s="225" t="s">
        <v>1386</v>
      </c>
      <c r="G553" s="225"/>
      <c r="H553" s="225" t="s">
        <v>2412</v>
      </c>
      <c r="I553" s="226"/>
    </row>
    <row r="554" spans="1:9" s="208" customFormat="1">
      <c r="A554" s="225" t="s">
        <v>2346</v>
      </c>
      <c r="B554" s="225" t="s">
        <v>2346</v>
      </c>
      <c r="C554" s="225" t="s">
        <v>389</v>
      </c>
      <c r="D554" s="225" t="s">
        <v>2413</v>
      </c>
      <c r="E554" s="225" t="s">
        <v>2414</v>
      </c>
      <c r="F554" s="225" t="s">
        <v>529</v>
      </c>
      <c r="G554" s="225"/>
      <c r="H554" s="225" t="s">
        <v>2415</v>
      </c>
      <c r="I554" s="226"/>
    </row>
    <row r="555" spans="1:9" s="209" customFormat="1">
      <c r="A555" s="228" t="s">
        <v>2416</v>
      </c>
      <c r="B555" s="228" t="s">
        <v>2346</v>
      </c>
      <c r="C555" s="228"/>
      <c r="D555" s="228" t="s">
        <v>2417</v>
      </c>
      <c r="E555" s="228" t="s">
        <v>2418</v>
      </c>
      <c r="F555" s="228"/>
      <c r="G555" s="228" t="s">
        <v>568</v>
      </c>
      <c r="H555" s="228" t="s">
        <v>2419</v>
      </c>
      <c r="I555" s="235"/>
    </row>
    <row r="556" spans="1:9" s="215" customFormat="1">
      <c r="A556" s="241" t="s">
        <v>2416</v>
      </c>
      <c r="B556" s="241" t="s">
        <v>2416</v>
      </c>
      <c r="C556" s="241" t="s">
        <v>389</v>
      </c>
      <c r="D556" s="241" t="s">
        <v>2420</v>
      </c>
      <c r="E556" s="241" t="s">
        <v>2421</v>
      </c>
      <c r="F556" s="241" t="s">
        <v>2422</v>
      </c>
      <c r="G556" s="241"/>
      <c r="H556" s="241" t="s">
        <v>2423</v>
      </c>
      <c r="I556" s="242"/>
    </row>
    <row r="557" spans="1:9" s="213" customFormat="1">
      <c r="A557" s="234" t="s">
        <v>2424</v>
      </c>
      <c r="B557" s="234" t="s">
        <v>2424</v>
      </c>
      <c r="C557" s="234" t="s">
        <v>389</v>
      </c>
      <c r="D557" s="234" t="s">
        <v>2425</v>
      </c>
      <c r="E557" s="234" t="s">
        <v>2426</v>
      </c>
      <c r="F557" s="234" t="s">
        <v>2427</v>
      </c>
      <c r="G557" s="234"/>
      <c r="H557" s="234" t="s">
        <v>2428</v>
      </c>
      <c r="I557" s="127"/>
    </row>
    <row r="558" spans="1:9" s="215" customFormat="1">
      <c r="A558" s="241" t="s">
        <v>2424</v>
      </c>
      <c r="B558" s="241" t="s">
        <v>2424</v>
      </c>
      <c r="C558" s="241" t="s">
        <v>389</v>
      </c>
      <c r="D558" s="241" t="s">
        <v>2429</v>
      </c>
      <c r="E558" s="241" t="s">
        <v>2430</v>
      </c>
      <c r="F558" s="241" t="s">
        <v>658</v>
      </c>
      <c r="G558" s="241"/>
      <c r="H558" s="241" t="s">
        <v>2431</v>
      </c>
      <c r="I558" s="242"/>
    </row>
    <row r="559" spans="1:9" s="215" customFormat="1">
      <c r="A559" s="241" t="s">
        <v>2424</v>
      </c>
      <c r="B559" s="241" t="s">
        <v>2424</v>
      </c>
      <c r="C559" s="241" t="s">
        <v>389</v>
      </c>
      <c r="D559" s="241" t="s">
        <v>2432</v>
      </c>
      <c r="E559" s="241" t="s">
        <v>2433</v>
      </c>
      <c r="F559" s="241" t="s">
        <v>1400</v>
      </c>
      <c r="G559" s="241"/>
      <c r="H559" s="241" t="s">
        <v>2434</v>
      </c>
      <c r="I559" s="242"/>
    </row>
    <row r="560" spans="1:9" s="215" customFormat="1">
      <c r="A560" s="241" t="s">
        <v>2424</v>
      </c>
      <c r="B560" s="241" t="s">
        <v>2424</v>
      </c>
      <c r="C560" s="241" t="s">
        <v>389</v>
      </c>
      <c r="D560" s="241" t="s">
        <v>2435</v>
      </c>
      <c r="E560" s="241" t="s">
        <v>2436</v>
      </c>
      <c r="F560" s="241" t="s">
        <v>434</v>
      </c>
      <c r="G560" s="241"/>
      <c r="H560" s="241" t="s">
        <v>2437</v>
      </c>
      <c r="I560" s="242"/>
    </row>
    <row r="561" spans="1:9" s="215" customFormat="1">
      <c r="A561" s="241" t="s">
        <v>2424</v>
      </c>
      <c r="B561" s="241" t="s">
        <v>2424</v>
      </c>
      <c r="C561" s="241" t="s">
        <v>389</v>
      </c>
      <c r="D561" s="241" t="s">
        <v>2438</v>
      </c>
      <c r="E561" s="241" t="s">
        <v>2439</v>
      </c>
      <c r="F561" s="241" t="s">
        <v>2440</v>
      </c>
      <c r="G561" s="241"/>
      <c r="H561" s="241" t="s">
        <v>2441</v>
      </c>
      <c r="I561" s="242"/>
    </row>
    <row r="562" spans="1:9" s="215" customFormat="1">
      <c r="A562" s="241" t="s">
        <v>2424</v>
      </c>
      <c r="B562" s="241" t="s">
        <v>2424</v>
      </c>
      <c r="C562" s="241" t="s">
        <v>389</v>
      </c>
      <c r="D562" s="241" t="s">
        <v>2442</v>
      </c>
      <c r="E562" s="241" t="s">
        <v>2443</v>
      </c>
      <c r="F562" s="241" t="s">
        <v>2444</v>
      </c>
      <c r="G562" s="241"/>
      <c r="H562" s="241" t="s">
        <v>2445</v>
      </c>
      <c r="I562" s="242"/>
    </row>
    <row r="563" spans="1:9" s="213" customFormat="1">
      <c r="A563" s="234" t="s">
        <v>2424</v>
      </c>
      <c r="B563" s="234" t="s">
        <v>2424</v>
      </c>
      <c r="C563" s="234" t="s">
        <v>389</v>
      </c>
      <c r="D563" s="234" t="s">
        <v>2446</v>
      </c>
      <c r="E563" s="234" t="s">
        <v>2447</v>
      </c>
      <c r="F563" s="234" t="s">
        <v>2427</v>
      </c>
      <c r="G563" s="234"/>
      <c r="H563" s="234" t="s">
        <v>2448</v>
      </c>
      <c r="I563" s="127"/>
    </row>
    <row r="564" spans="1:9" s="215" customFormat="1">
      <c r="A564" s="241" t="s">
        <v>2424</v>
      </c>
      <c r="B564" s="241" t="s">
        <v>2424</v>
      </c>
      <c r="C564" s="241" t="s">
        <v>389</v>
      </c>
      <c r="D564" s="241" t="s">
        <v>2449</v>
      </c>
      <c r="E564" s="241" t="s">
        <v>2450</v>
      </c>
      <c r="F564" s="241" t="s">
        <v>2451</v>
      </c>
      <c r="G564" s="241"/>
      <c r="H564" s="241" t="s">
        <v>2452</v>
      </c>
      <c r="I564" s="242"/>
    </row>
    <row r="565" spans="1:9" s="208" customFormat="1">
      <c r="A565" s="225" t="s">
        <v>2424</v>
      </c>
      <c r="B565" s="225" t="s">
        <v>2424</v>
      </c>
      <c r="C565" s="225" t="s">
        <v>389</v>
      </c>
      <c r="D565" s="225" t="s">
        <v>2453</v>
      </c>
      <c r="E565" s="225" t="s">
        <v>2454</v>
      </c>
      <c r="F565" s="225" t="s">
        <v>2455</v>
      </c>
      <c r="G565" s="225"/>
      <c r="H565" s="225" t="s">
        <v>2456</v>
      </c>
      <c r="I565" s="226"/>
    </row>
    <row r="566" spans="1:9" s="213" customFormat="1">
      <c r="A566" s="234" t="s">
        <v>2424</v>
      </c>
      <c r="B566" s="234" t="s">
        <v>2424</v>
      </c>
      <c r="C566" s="234" t="s">
        <v>389</v>
      </c>
      <c r="D566" s="234" t="s">
        <v>2457</v>
      </c>
      <c r="E566" s="234" t="s">
        <v>2458</v>
      </c>
      <c r="F566" s="234" t="s">
        <v>2427</v>
      </c>
      <c r="G566" s="234"/>
      <c r="H566" s="234" t="s">
        <v>2459</v>
      </c>
      <c r="I566" s="127"/>
    </row>
    <row r="567" spans="1:9" s="208" customFormat="1">
      <c r="A567" s="365">
        <v>45733</v>
      </c>
      <c r="B567" s="225" t="s">
        <v>2424</v>
      </c>
      <c r="C567" s="225" t="s">
        <v>389</v>
      </c>
      <c r="D567" s="225" t="s">
        <v>2460</v>
      </c>
      <c r="E567" s="225" t="s">
        <v>2461</v>
      </c>
      <c r="F567" s="225" t="s">
        <v>2462</v>
      </c>
      <c r="G567" s="225"/>
      <c r="H567" s="225" t="s">
        <v>2463</v>
      </c>
      <c r="I567" s="226"/>
    </row>
    <row r="568" spans="1:9" s="208" customFormat="1">
      <c r="A568" s="225" t="s">
        <v>2424</v>
      </c>
      <c r="B568" s="225" t="s">
        <v>2424</v>
      </c>
      <c r="C568" s="225" t="s">
        <v>389</v>
      </c>
      <c r="D568" s="225" t="s">
        <v>2464</v>
      </c>
      <c r="E568" s="225" t="s">
        <v>2465</v>
      </c>
      <c r="F568" s="225" t="s">
        <v>2466</v>
      </c>
      <c r="G568" s="225"/>
      <c r="H568" s="225" t="s">
        <v>2467</v>
      </c>
      <c r="I568" s="226"/>
    </row>
    <row r="569" spans="1:9" s="215" customFormat="1">
      <c r="A569" s="241" t="s">
        <v>2424</v>
      </c>
      <c r="B569" s="241" t="s">
        <v>2424</v>
      </c>
      <c r="C569" s="241" t="s">
        <v>389</v>
      </c>
      <c r="D569" s="241" t="s">
        <v>2468</v>
      </c>
      <c r="E569" s="241" t="s">
        <v>2469</v>
      </c>
      <c r="F569" s="241" t="s">
        <v>2470</v>
      </c>
      <c r="G569" s="241"/>
      <c r="H569" s="241" t="s">
        <v>2471</v>
      </c>
      <c r="I569" s="242"/>
    </row>
    <row r="570" spans="1:9" s="215" customFormat="1">
      <c r="A570" s="241" t="s">
        <v>2424</v>
      </c>
      <c r="B570" s="241" t="s">
        <v>2424</v>
      </c>
      <c r="C570" s="241" t="s">
        <v>389</v>
      </c>
      <c r="D570" s="241" t="s">
        <v>2472</v>
      </c>
      <c r="E570" s="241" t="s">
        <v>2473</v>
      </c>
      <c r="F570" s="241" t="s">
        <v>2474</v>
      </c>
      <c r="G570" s="241"/>
      <c r="H570" s="241" t="s">
        <v>2475</v>
      </c>
      <c r="I570" s="242"/>
    </row>
    <row r="571" spans="1:9" s="213" customFormat="1">
      <c r="A571" s="234" t="s">
        <v>2424</v>
      </c>
      <c r="B571" s="234" t="s">
        <v>2424</v>
      </c>
      <c r="C571" s="234" t="s">
        <v>389</v>
      </c>
      <c r="D571" s="234" t="s">
        <v>2476</v>
      </c>
      <c r="E571" s="234" t="s">
        <v>2477</v>
      </c>
      <c r="F571" s="234" t="s">
        <v>2427</v>
      </c>
      <c r="G571" s="234"/>
      <c r="H571" s="234" t="s">
        <v>2478</v>
      </c>
      <c r="I571" s="127"/>
    </row>
    <row r="572" spans="1:9" s="208" customFormat="1">
      <c r="A572" s="225" t="s">
        <v>2424</v>
      </c>
      <c r="B572" s="225" t="s">
        <v>2424</v>
      </c>
      <c r="C572" s="225" t="s">
        <v>389</v>
      </c>
      <c r="D572" s="225" t="s">
        <v>2479</v>
      </c>
      <c r="E572" s="225" t="s">
        <v>2480</v>
      </c>
      <c r="F572" s="225" t="s">
        <v>860</v>
      </c>
      <c r="G572" s="225"/>
      <c r="H572" s="225" t="s">
        <v>2481</v>
      </c>
      <c r="I572" s="226"/>
    </row>
    <row r="573" spans="1:9" s="209" customFormat="1">
      <c r="A573" s="228" t="s">
        <v>2424</v>
      </c>
      <c r="B573" s="228" t="s">
        <v>2424</v>
      </c>
      <c r="C573" s="228"/>
      <c r="D573" s="228" t="s">
        <v>2482</v>
      </c>
      <c r="E573" s="228" t="s">
        <v>2483</v>
      </c>
      <c r="F573" s="228"/>
      <c r="G573" s="228" t="s">
        <v>517</v>
      </c>
      <c r="H573" s="228" t="s">
        <v>2484</v>
      </c>
      <c r="I573" s="235"/>
    </row>
    <row r="574" spans="1:9" s="215" customFormat="1">
      <c r="A574" s="241" t="s">
        <v>2424</v>
      </c>
      <c r="B574" s="241" t="s">
        <v>2424</v>
      </c>
      <c r="C574" s="241" t="s">
        <v>389</v>
      </c>
      <c r="D574" s="241" t="s">
        <v>2485</v>
      </c>
      <c r="E574" s="241" t="s">
        <v>2486</v>
      </c>
      <c r="F574" s="241" t="s">
        <v>471</v>
      </c>
      <c r="G574" s="241"/>
      <c r="H574" s="241" t="s">
        <v>2487</v>
      </c>
      <c r="I574" s="242"/>
    </row>
    <row r="575" spans="1:9" s="215" customFormat="1">
      <c r="A575" s="241" t="s">
        <v>2424</v>
      </c>
      <c r="B575" s="241" t="s">
        <v>2424</v>
      </c>
      <c r="C575" s="241" t="s">
        <v>389</v>
      </c>
      <c r="D575" s="241" t="s">
        <v>2488</v>
      </c>
      <c r="E575" s="241" t="s">
        <v>2489</v>
      </c>
      <c r="F575" s="241" t="s">
        <v>2490</v>
      </c>
      <c r="G575" s="241"/>
      <c r="H575" s="241" t="s">
        <v>2491</v>
      </c>
      <c r="I575" s="242"/>
    </row>
    <row r="576" spans="1:9" s="195" customFormat="1">
      <c r="A576" s="203" t="s">
        <v>2492</v>
      </c>
      <c r="B576" s="203" t="s">
        <v>2492</v>
      </c>
      <c r="C576" s="203" t="s">
        <v>389</v>
      </c>
      <c r="D576" s="203" t="s">
        <v>2493</v>
      </c>
      <c r="E576" s="203" t="s">
        <v>2494</v>
      </c>
      <c r="F576" s="203" t="s">
        <v>2495</v>
      </c>
      <c r="G576" s="203"/>
      <c r="H576" s="203" t="s">
        <v>2496</v>
      </c>
    </row>
    <row r="577" spans="1:9" s="208" customFormat="1">
      <c r="A577" s="225" t="s">
        <v>2492</v>
      </c>
      <c r="B577" s="225" t="s">
        <v>2492</v>
      </c>
      <c r="C577" s="225" t="s">
        <v>389</v>
      </c>
      <c r="D577" s="225" t="s">
        <v>2497</v>
      </c>
      <c r="E577" s="225" t="s">
        <v>2498</v>
      </c>
      <c r="F577" s="225" t="s">
        <v>1411</v>
      </c>
      <c r="G577" s="225"/>
      <c r="H577" s="225" t="s">
        <v>2499</v>
      </c>
      <c r="I577" s="226"/>
    </row>
    <row r="578" spans="1:9" s="215" customFormat="1">
      <c r="A578" s="241" t="s">
        <v>2492</v>
      </c>
      <c r="B578" s="241" t="s">
        <v>2492</v>
      </c>
      <c r="C578" s="241" t="s">
        <v>389</v>
      </c>
      <c r="D578" s="241" t="s">
        <v>2500</v>
      </c>
      <c r="E578" s="241" t="s">
        <v>2501</v>
      </c>
      <c r="F578" s="241" t="s">
        <v>2502</v>
      </c>
      <c r="G578" s="241"/>
      <c r="H578" s="241" t="s">
        <v>2503</v>
      </c>
      <c r="I578" s="242"/>
    </row>
    <row r="579" spans="1:9" s="215" customFormat="1">
      <c r="A579" s="241" t="s">
        <v>2492</v>
      </c>
      <c r="B579" s="241" t="s">
        <v>2492</v>
      </c>
      <c r="C579" s="241" t="s">
        <v>389</v>
      </c>
      <c r="D579" s="241" t="s">
        <v>2504</v>
      </c>
      <c r="E579" s="241" t="s">
        <v>2505</v>
      </c>
      <c r="F579" s="241" t="s">
        <v>2506</v>
      </c>
      <c r="G579" s="241"/>
      <c r="H579" s="241" t="s">
        <v>2507</v>
      </c>
      <c r="I579" s="242"/>
    </row>
    <row r="580" spans="1:9" s="213" customFormat="1">
      <c r="A580" s="234" t="s">
        <v>2492</v>
      </c>
      <c r="B580" s="234" t="s">
        <v>2492</v>
      </c>
      <c r="C580" s="234" t="s">
        <v>389</v>
      </c>
      <c r="D580" s="234" t="s">
        <v>2508</v>
      </c>
      <c r="E580" s="234" t="s">
        <v>2509</v>
      </c>
      <c r="F580" s="234" t="s">
        <v>2427</v>
      </c>
      <c r="G580" s="234"/>
      <c r="H580" s="234" t="s">
        <v>2510</v>
      </c>
      <c r="I580" s="127"/>
    </row>
    <row r="581" spans="1:9" s="215" customFormat="1">
      <c r="A581" s="241" t="s">
        <v>2492</v>
      </c>
      <c r="B581" s="241" t="s">
        <v>2492</v>
      </c>
      <c r="C581" s="241" t="s">
        <v>389</v>
      </c>
      <c r="D581" s="241" t="s">
        <v>2511</v>
      </c>
      <c r="E581" s="241" t="s">
        <v>2512</v>
      </c>
      <c r="F581" s="241" t="s">
        <v>2513</v>
      </c>
      <c r="G581" s="241"/>
      <c r="H581" s="241" t="s">
        <v>2514</v>
      </c>
      <c r="I581" s="242"/>
    </row>
    <row r="582" spans="1:9" s="213" customFormat="1">
      <c r="A582" s="234" t="s">
        <v>2492</v>
      </c>
      <c r="B582" s="234" t="s">
        <v>2492</v>
      </c>
      <c r="C582" s="234" t="s">
        <v>389</v>
      </c>
      <c r="D582" s="234" t="s">
        <v>2515</v>
      </c>
      <c r="E582" s="234" t="s">
        <v>2516</v>
      </c>
      <c r="F582" s="234" t="s">
        <v>2427</v>
      </c>
      <c r="G582" s="234"/>
      <c r="H582" s="234" t="s">
        <v>2517</v>
      </c>
      <c r="I582" s="127"/>
    </row>
    <row r="583" spans="1:9" s="209" customFormat="1">
      <c r="A583" s="228" t="s">
        <v>2492</v>
      </c>
      <c r="B583" s="228" t="s">
        <v>2492</v>
      </c>
      <c r="C583" s="228"/>
      <c r="D583" s="228" t="s">
        <v>2518</v>
      </c>
      <c r="E583" s="228" t="s">
        <v>2519</v>
      </c>
      <c r="F583" s="228"/>
      <c r="G583" s="228" t="s">
        <v>568</v>
      </c>
      <c r="H583" s="228" t="s">
        <v>2520</v>
      </c>
      <c r="I583" s="235"/>
    </row>
    <row r="584" spans="1:9" s="213" customFormat="1">
      <c r="A584" s="234" t="s">
        <v>2521</v>
      </c>
      <c r="B584" s="234" t="s">
        <v>2521</v>
      </c>
      <c r="C584" s="234" t="s">
        <v>389</v>
      </c>
      <c r="D584" s="234" t="s">
        <v>2522</v>
      </c>
      <c r="E584" s="234" t="s">
        <v>2523</v>
      </c>
      <c r="F584" s="234" t="s">
        <v>2427</v>
      </c>
      <c r="G584" s="234"/>
      <c r="H584" s="234" t="s">
        <v>2524</v>
      </c>
      <c r="I584" s="127"/>
    </row>
    <row r="585" spans="1:9" s="215" customFormat="1">
      <c r="A585" s="241" t="s">
        <v>2521</v>
      </c>
      <c r="B585" s="241" t="s">
        <v>2521</v>
      </c>
      <c r="C585" s="241" t="s">
        <v>389</v>
      </c>
      <c r="D585" s="241" t="s">
        <v>2525</v>
      </c>
      <c r="E585" s="241" t="s">
        <v>2526</v>
      </c>
      <c r="F585" s="241" t="s">
        <v>2527</v>
      </c>
      <c r="G585" s="241"/>
      <c r="H585" s="241" t="s">
        <v>2528</v>
      </c>
      <c r="I585" s="242"/>
    </row>
    <row r="586" spans="1:9" s="215" customFormat="1">
      <c r="A586" s="241" t="s">
        <v>2521</v>
      </c>
      <c r="B586" s="241" t="s">
        <v>2521</v>
      </c>
      <c r="C586" s="241" t="s">
        <v>389</v>
      </c>
      <c r="D586" s="241" t="s">
        <v>2529</v>
      </c>
      <c r="E586" s="241" t="s">
        <v>2530</v>
      </c>
      <c r="F586" s="241" t="s">
        <v>2531</v>
      </c>
      <c r="G586" s="241"/>
      <c r="H586" s="241" t="s">
        <v>2532</v>
      </c>
      <c r="I586" s="242"/>
    </row>
    <row r="587" spans="1:9" s="215" customFormat="1">
      <c r="A587" s="241" t="s">
        <v>2521</v>
      </c>
      <c r="B587" s="241" t="s">
        <v>2521</v>
      </c>
      <c r="C587" s="241"/>
      <c r="D587" s="241" t="s">
        <v>2533</v>
      </c>
      <c r="E587" s="241" t="s">
        <v>2534</v>
      </c>
      <c r="F587" s="241" t="s">
        <v>2535</v>
      </c>
      <c r="G587" s="241"/>
      <c r="H587" s="241" t="s">
        <v>2536</v>
      </c>
      <c r="I587" s="242"/>
    </row>
    <row r="588" spans="1:9" s="209" customFormat="1">
      <c r="A588" s="228" t="s">
        <v>2521</v>
      </c>
      <c r="B588" s="228" t="s">
        <v>2521</v>
      </c>
      <c r="C588" s="228"/>
      <c r="D588" s="228" t="s">
        <v>2537</v>
      </c>
      <c r="E588" s="228" t="s">
        <v>2538</v>
      </c>
      <c r="F588" s="228"/>
      <c r="G588" s="228" t="s">
        <v>2539</v>
      </c>
      <c r="H588" s="228" t="s">
        <v>2540</v>
      </c>
      <c r="I588" s="235"/>
    </row>
    <row r="589" spans="1:9" s="208" customFormat="1">
      <c r="A589" s="225" t="s">
        <v>2521</v>
      </c>
      <c r="B589" s="225" t="s">
        <v>2521</v>
      </c>
      <c r="C589" s="225" t="s">
        <v>389</v>
      </c>
      <c r="D589" s="225" t="s">
        <v>2541</v>
      </c>
      <c r="E589" s="225" t="s">
        <v>2542</v>
      </c>
      <c r="F589" s="225" t="s">
        <v>392</v>
      </c>
      <c r="G589" s="225"/>
      <c r="H589" s="225" t="s">
        <v>2543</v>
      </c>
      <c r="I589" s="226"/>
    </row>
    <row r="590" spans="1:9" s="208" customFormat="1">
      <c r="A590" s="225" t="s">
        <v>2521</v>
      </c>
      <c r="B590" s="225" t="s">
        <v>2521</v>
      </c>
      <c r="C590" s="225" t="s">
        <v>389</v>
      </c>
      <c r="D590" s="225" t="s">
        <v>2544</v>
      </c>
      <c r="E590" s="225" t="s">
        <v>2545</v>
      </c>
      <c r="F590" s="225" t="s">
        <v>1308</v>
      </c>
      <c r="G590" s="225"/>
      <c r="H590" s="225" t="s">
        <v>2546</v>
      </c>
      <c r="I590" s="226"/>
    </row>
    <row r="591" spans="1:9" s="213" customFormat="1">
      <c r="A591" s="234" t="s">
        <v>2521</v>
      </c>
      <c r="B591" s="234" t="s">
        <v>2521</v>
      </c>
      <c r="C591" s="234" t="s">
        <v>389</v>
      </c>
      <c r="D591" s="234" t="s">
        <v>2547</v>
      </c>
      <c r="E591" s="234" t="s">
        <v>2548</v>
      </c>
      <c r="F591" s="234" t="s">
        <v>2549</v>
      </c>
      <c r="G591" s="234"/>
      <c r="H591" s="234" t="s">
        <v>2550</v>
      </c>
      <c r="I591" s="127"/>
    </row>
    <row r="592" spans="1:9" s="215" customFormat="1">
      <c r="A592" s="241" t="s">
        <v>2551</v>
      </c>
      <c r="B592" s="241" t="s">
        <v>2551</v>
      </c>
      <c r="C592" s="241" t="s">
        <v>389</v>
      </c>
      <c r="D592" s="241" t="s">
        <v>2552</v>
      </c>
      <c r="E592" s="241" t="s">
        <v>2553</v>
      </c>
      <c r="F592" s="241" t="s">
        <v>2554</v>
      </c>
      <c r="G592" s="241"/>
      <c r="H592" s="241" t="s">
        <v>2555</v>
      </c>
      <c r="I592" s="242"/>
    </row>
    <row r="593" spans="1:9" s="215" customFormat="1">
      <c r="A593" s="241" t="s">
        <v>2551</v>
      </c>
      <c r="B593" s="241" t="s">
        <v>2551</v>
      </c>
      <c r="C593" s="241" t="s">
        <v>389</v>
      </c>
      <c r="D593" s="241" t="s">
        <v>2556</v>
      </c>
      <c r="E593" s="241" t="s">
        <v>2557</v>
      </c>
      <c r="F593" s="241" t="s">
        <v>2558</v>
      </c>
      <c r="G593" s="241"/>
      <c r="H593" s="241" t="s">
        <v>2559</v>
      </c>
      <c r="I593" s="242"/>
    </row>
    <row r="594" spans="1:9" s="215" customFormat="1">
      <c r="A594" s="241" t="s">
        <v>2551</v>
      </c>
      <c r="B594" s="241" t="s">
        <v>2551</v>
      </c>
      <c r="C594" s="241" t="s">
        <v>389</v>
      </c>
      <c r="D594" s="241" t="s">
        <v>2560</v>
      </c>
      <c r="E594" s="241" t="s">
        <v>2561</v>
      </c>
      <c r="F594" s="241" t="s">
        <v>1598</v>
      </c>
      <c r="G594" s="241"/>
      <c r="H594" s="241" t="s">
        <v>2562</v>
      </c>
      <c r="I594" s="242"/>
    </row>
    <row r="595" spans="1:9" s="215" customFormat="1">
      <c r="A595" s="241" t="s">
        <v>2551</v>
      </c>
      <c r="B595" s="241" t="s">
        <v>2551</v>
      </c>
      <c r="C595" s="241" t="s">
        <v>389</v>
      </c>
      <c r="D595" s="241" t="s">
        <v>2563</v>
      </c>
      <c r="E595" s="241" t="s">
        <v>2564</v>
      </c>
      <c r="F595" s="241" t="s">
        <v>2565</v>
      </c>
      <c r="G595" s="241"/>
      <c r="H595" s="241" t="s">
        <v>2566</v>
      </c>
      <c r="I595" s="242"/>
    </row>
    <row r="596" spans="1:9" s="195" customFormat="1">
      <c r="A596" s="203" t="s">
        <v>2551</v>
      </c>
      <c r="B596" s="203" t="s">
        <v>2551</v>
      </c>
      <c r="C596" s="203" t="s">
        <v>389</v>
      </c>
      <c r="D596" s="203" t="s">
        <v>2567</v>
      </c>
      <c r="E596" s="203" t="s">
        <v>2568</v>
      </c>
      <c r="F596" s="203" t="s">
        <v>2569</v>
      </c>
      <c r="G596" s="203"/>
      <c r="H596" s="203" t="s">
        <v>2570</v>
      </c>
    </row>
    <row r="597" spans="1:9" s="215" customFormat="1">
      <c r="A597" s="241" t="s">
        <v>2551</v>
      </c>
      <c r="B597" s="241" t="s">
        <v>2551</v>
      </c>
      <c r="C597" s="241" t="s">
        <v>389</v>
      </c>
      <c r="D597" s="241" t="s">
        <v>2571</v>
      </c>
      <c r="E597" s="241" t="s">
        <v>2572</v>
      </c>
      <c r="F597" s="241" t="s">
        <v>2573</v>
      </c>
      <c r="G597" s="241"/>
      <c r="H597" s="241" t="s">
        <v>2574</v>
      </c>
      <c r="I597" s="242"/>
    </row>
    <row r="598" spans="1:9" s="215" customFormat="1">
      <c r="A598" s="241" t="s">
        <v>2551</v>
      </c>
      <c r="B598" s="241" t="s">
        <v>2551</v>
      </c>
      <c r="C598" s="241" t="s">
        <v>389</v>
      </c>
      <c r="D598" s="241" t="s">
        <v>2575</v>
      </c>
      <c r="E598" s="241" t="s">
        <v>2576</v>
      </c>
      <c r="F598" s="241" t="s">
        <v>2577</v>
      </c>
      <c r="G598" s="241"/>
      <c r="H598" s="241" t="s">
        <v>2578</v>
      </c>
      <c r="I598" s="242"/>
    </row>
    <row r="599" spans="1:9" s="209" customFormat="1">
      <c r="A599" s="228" t="s">
        <v>2551</v>
      </c>
      <c r="B599" s="228" t="s">
        <v>2551</v>
      </c>
      <c r="C599" s="228"/>
      <c r="D599" s="228" t="s">
        <v>2579</v>
      </c>
      <c r="E599" s="228" t="s">
        <v>2580</v>
      </c>
      <c r="F599" s="228"/>
      <c r="G599" s="228" t="s">
        <v>448</v>
      </c>
      <c r="H599" s="228" t="s">
        <v>2581</v>
      </c>
      <c r="I599" s="235"/>
    </row>
    <row r="600" spans="1:9" s="209" customFormat="1">
      <c r="A600" s="228" t="s">
        <v>2551</v>
      </c>
      <c r="B600" s="228" t="s">
        <v>2551</v>
      </c>
      <c r="C600" s="228"/>
      <c r="D600" s="228" t="s">
        <v>2582</v>
      </c>
      <c r="E600" s="228" t="s">
        <v>2583</v>
      </c>
      <c r="F600" s="228"/>
      <c r="G600" s="228" t="s">
        <v>2584</v>
      </c>
      <c r="H600" s="228" t="s">
        <v>2585</v>
      </c>
      <c r="I600" s="235"/>
    </row>
    <row r="601" spans="1:9" s="213" customFormat="1">
      <c r="A601" s="234" t="s">
        <v>2551</v>
      </c>
      <c r="B601" s="234" t="s">
        <v>2551</v>
      </c>
      <c r="C601" s="234" t="s">
        <v>389</v>
      </c>
      <c r="D601" s="234" t="s">
        <v>2586</v>
      </c>
      <c r="E601" s="234" t="s">
        <v>2587</v>
      </c>
      <c r="F601" s="234" t="s">
        <v>2427</v>
      </c>
      <c r="G601" s="234"/>
      <c r="H601" s="234" t="s">
        <v>2588</v>
      </c>
      <c r="I601" s="127"/>
    </row>
    <row r="602" spans="1:9" s="215" customFormat="1">
      <c r="A602" s="241" t="s">
        <v>2589</v>
      </c>
      <c r="B602" s="241" t="s">
        <v>2589</v>
      </c>
      <c r="C602" s="241"/>
      <c r="D602" s="241" t="s">
        <v>2590</v>
      </c>
      <c r="E602" s="241" t="s">
        <v>2591</v>
      </c>
      <c r="F602" s="241" t="s">
        <v>2592</v>
      </c>
      <c r="G602" s="241"/>
      <c r="H602" s="241" t="s">
        <v>2593</v>
      </c>
      <c r="I602" s="242"/>
    </row>
    <row r="603" spans="1:9" s="195" customFormat="1">
      <c r="A603" s="203" t="s">
        <v>2589</v>
      </c>
      <c r="B603" s="203" t="s">
        <v>2589</v>
      </c>
      <c r="C603" s="203" t="s">
        <v>389</v>
      </c>
      <c r="D603" s="203" t="s">
        <v>2594</v>
      </c>
      <c r="E603" s="203" t="s">
        <v>2595</v>
      </c>
      <c r="F603" s="203" t="s">
        <v>1225</v>
      </c>
      <c r="G603" s="203"/>
      <c r="H603" s="203" t="s">
        <v>2596</v>
      </c>
    </row>
    <row r="604" spans="1:9" s="215" customFormat="1">
      <c r="A604" s="241" t="s">
        <v>2589</v>
      </c>
      <c r="B604" s="241" t="s">
        <v>2589</v>
      </c>
      <c r="C604" s="241" t="s">
        <v>389</v>
      </c>
      <c r="D604" s="241" t="s">
        <v>2597</v>
      </c>
      <c r="E604" s="241" t="s">
        <v>2598</v>
      </c>
      <c r="F604" s="241" t="s">
        <v>2599</v>
      </c>
      <c r="G604" s="241"/>
      <c r="H604" s="241" t="s">
        <v>2600</v>
      </c>
      <c r="I604" s="242"/>
    </row>
    <row r="605" spans="1:9" s="195" customFormat="1">
      <c r="A605" s="203" t="s">
        <v>2589</v>
      </c>
      <c r="B605" s="203" t="s">
        <v>2589</v>
      </c>
      <c r="C605" s="203" t="s">
        <v>389</v>
      </c>
      <c r="D605" s="203" t="s">
        <v>2601</v>
      </c>
      <c r="E605" s="203" t="s">
        <v>2602</v>
      </c>
      <c r="F605" s="203" t="s">
        <v>2603</v>
      </c>
      <c r="G605" s="203"/>
      <c r="H605" s="203" t="s">
        <v>2604</v>
      </c>
    </row>
    <row r="606" spans="1:9" s="215" customFormat="1">
      <c r="A606" s="241" t="s">
        <v>2589</v>
      </c>
      <c r="B606" s="241" t="s">
        <v>2589</v>
      </c>
      <c r="C606" s="241" t="s">
        <v>389</v>
      </c>
      <c r="D606" s="241" t="s">
        <v>2605</v>
      </c>
      <c r="E606" s="241" t="s">
        <v>2606</v>
      </c>
      <c r="F606" s="241" t="s">
        <v>2607</v>
      </c>
      <c r="G606" s="241"/>
      <c r="H606" s="241" t="s">
        <v>2608</v>
      </c>
      <c r="I606" s="242"/>
    </row>
    <row r="607" spans="1:9" s="209" customFormat="1">
      <c r="A607" s="228" t="s">
        <v>2589</v>
      </c>
      <c r="B607" s="228" t="s">
        <v>2589</v>
      </c>
      <c r="C607" s="228"/>
      <c r="D607" s="228" t="s">
        <v>2609</v>
      </c>
      <c r="E607" s="228" t="s">
        <v>2610</v>
      </c>
      <c r="F607" s="228"/>
      <c r="G607" s="228" t="s">
        <v>2611</v>
      </c>
      <c r="H607" s="228" t="s">
        <v>2612</v>
      </c>
      <c r="I607" s="235"/>
    </row>
    <row r="608" spans="1:9" s="215" customFormat="1">
      <c r="A608" s="241" t="s">
        <v>2589</v>
      </c>
      <c r="B608" s="241" t="s">
        <v>2589</v>
      </c>
      <c r="C608" s="241" t="s">
        <v>389</v>
      </c>
      <c r="D608" s="241" t="s">
        <v>2613</v>
      </c>
      <c r="E608" s="241" t="s">
        <v>2614</v>
      </c>
      <c r="F608" s="241" t="s">
        <v>427</v>
      </c>
      <c r="G608" s="241"/>
      <c r="H608" s="241" t="s">
        <v>2615</v>
      </c>
      <c r="I608" s="242"/>
    </row>
    <row r="609" spans="1:9" s="215" customFormat="1">
      <c r="A609" s="241" t="s">
        <v>2589</v>
      </c>
      <c r="B609" s="241" t="s">
        <v>2589</v>
      </c>
      <c r="C609" s="241" t="s">
        <v>389</v>
      </c>
      <c r="D609" s="241" t="s">
        <v>2616</v>
      </c>
      <c r="E609" s="241" t="s">
        <v>2617</v>
      </c>
      <c r="F609" s="241" t="s">
        <v>2618</v>
      </c>
      <c r="G609" s="241"/>
      <c r="H609" s="241" t="s">
        <v>2619</v>
      </c>
      <c r="I609" s="242"/>
    </row>
    <row r="610" spans="1:9" s="213" customFormat="1">
      <c r="A610" s="234" t="s">
        <v>2589</v>
      </c>
      <c r="B610" s="234" t="s">
        <v>2589</v>
      </c>
      <c r="C610" s="234" t="s">
        <v>389</v>
      </c>
      <c r="D610" s="234" t="s">
        <v>2620</v>
      </c>
      <c r="E610" s="234" t="s">
        <v>2621</v>
      </c>
      <c r="F610" s="234" t="s">
        <v>2622</v>
      </c>
      <c r="G610" s="234"/>
      <c r="H610" s="234" t="s">
        <v>2623</v>
      </c>
      <c r="I610" s="127"/>
    </row>
    <row r="611" spans="1:9" s="208" customFormat="1">
      <c r="A611" s="225" t="s">
        <v>2589</v>
      </c>
      <c r="B611" s="225" t="s">
        <v>2589</v>
      </c>
      <c r="C611" s="225" t="s">
        <v>389</v>
      </c>
      <c r="D611" s="225" t="s">
        <v>2624</v>
      </c>
      <c r="E611" s="225" t="s">
        <v>2625</v>
      </c>
      <c r="F611" s="225" t="s">
        <v>400</v>
      </c>
      <c r="G611" s="225"/>
      <c r="H611" s="225" t="s">
        <v>2626</v>
      </c>
      <c r="I611" s="226"/>
    </row>
    <row r="612" spans="1:9" s="215" customFormat="1">
      <c r="A612" s="241" t="s">
        <v>2589</v>
      </c>
      <c r="B612" s="241" t="s">
        <v>2589</v>
      </c>
      <c r="C612" s="241" t="s">
        <v>389</v>
      </c>
      <c r="D612" s="241" t="s">
        <v>2627</v>
      </c>
      <c r="E612" s="241" t="s">
        <v>2628</v>
      </c>
      <c r="F612" s="241" t="s">
        <v>1129</v>
      </c>
      <c r="G612" s="241"/>
      <c r="H612" s="241" t="s">
        <v>2629</v>
      </c>
      <c r="I612" s="242"/>
    </row>
    <row r="613" spans="1:9" s="215" customFormat="1">
      <c r="A613" s="241" t="s">
        <v>2589</v>
      </c>
      <c r="B613" s="241" t="s">
        <v>2589</v>
      </c>
      <c r="C613" s="241" t="s">
        <v>389</v>
      </c>
      <c r="D613" s="241" t="s">
        <v>2630</v>
      </c>
      <c r="E613" s="241" t="s">
        <v>2631</v>
      </c>
      <c r="F613" s="241" t="s">
        <v>2632</v>
      </c>
      <c r="G613" s="241"/>
      <c r="H613" s="241" t="s">
        <v>2633</v>
      </c>
      <c r="I613" s="242"/>
    </row>
    <row r="614" spans="1:9" s="209" customFormat="1">
      <c r="A614" s="228" t="s">
        <v>2589</v>
      </c>
      <c r="B614" s="228" t="s">
        <v>2589</v>
      </c>
      <c r="C614" s="228"/>
      <c r="D614" s="228" t="s">
        <v>2634</v>
      </c>
      <c r="E614" s="228" t="s">
        <v>2635</v>
      </c>
      <c r="F614" s="228"/>
      <c r="G614" s="228" t="s">
        <v>568</v>
      </c>
      <c r="H614" s="228" t="s">
        <v>2636</v>
      </c>
      <c r="I614" s="235"/>
    </row>
    <row r="615" spans="1:9" s="215" customFormat="1">
      <c r="A615" s="241" t="s">
        <v>2589</v>
      </c>
      <c r="B615" s="241" t="s">
        <v>2589</v>
      </c>
      <c r="C615" s="241"/>
      <c r="D615" s="241" t="s">
        <v>2637</v>
      </c>
      <c r="E615" s="241" t="s">
        <v>2638</v>
      </c>
      <c r="F615" s="241" t="s">
        <v>2554</v>
      </c>
      <c r="G615" s="241"/>
      <c r="H615" s="241" t="s">
        <v>2639</v>
      </c>
      <c r="I615" s="242"/>
    </row>
    <row r="616" spans="1:9" s="213" customFormat="1">
      <c r="A616" s="234" t="s">
        <v>2589</v>
      </c>
      <c r="B616" s="234" t="s">
        <v>2589</v>
      </c>
      <c r="C616" s="234" t="s">
        <v>389</v>
      </c>
      <c r="D616" s="234" t="s">
        <v>2640</v>
      </c>
      <c r="E616" s="234" t="s">
        <v>2641</v>
      </c>
      <c r="F616" s="234" t="s">
        <v>2427</v>
      </c>
      <c r="G616" s="234"/>
      <c r="H616" s="234" t="s">
        <v>2642</v>
      </c>
      <c r="I616" s="127"/>
    </row>
    <row r="617" spans="1:9" s="215" customFormat="1">
      <c r="A617" s="241" t="s">
        <v>2643</v>
      </c>
      <c r="B617" s="241" t="s">
        <v>2643</v>
      </c>
      <c r="C617" s="241" t="s">
        <v>389</v>
      </c>
      <c r="D617" s="241" t="s">
        <v>2644</v>
      </c>
      <c r="E617" s="241" t="s">
        <v>2645</v>
      </c>
      <c r="F617" s="241" t="s">
        <v>2646</v>
      </c>
      <c r="G617" s="241"/>
      <c r="H617" s="241" t="s">
        <v>2647</v>
      </c>
    </row>
    <row r="618" spans="1:9" s="215" customFormat="1">
      <c r="A618" s="241" t="s">
        <v>2643</v>
      </c>
      <c r="B618" s="241" t="s">
        <v>2643</v>
      </c>
      <c r="C618" s="241" t="s">
        <v>389</v>
      </c>
      <c r="D618" s="241" t="s">
        <v>2648</v>
      </c>
      <c r="E618" s="241" t="s">
        <v>2649</v>
      </c>
      <c r="F618" s="241" t="s">
        <v>1443</v>
      </c>
      <c r="G618" s="241"/>
      <c r="H618" s="241" t="s">
        <v>2650</v>
      </c>
    </row>
    <row r="619" spans="1:9" s="208" customFormat="1">
      <c r="A619" s="225" t="s">
        <v>2643</v>
      </c>
      <c r="B619" s="225" t="s">
        <v>2643</v>
      </c>
      <c r="C619" s="225"/>
      <c r="D619" s="225" t="s">
        <v>2651</v>
      </c>
      <c r="E619" s="225" t="s">
        <v>2652</v>
      </c>
      <c r="F619" s="225" t="s">
        <v>2653</v>
      </c>
      <c r="G619" s="225"/>
      <c r="H619" s="225" t="s">
        <v>2654</v>
      </c>
      <c r="I619" s="226"/>
    </row>
    <row r="620" spans="1:9" s="213" customFormat="1">
      <c r="A620" s="234" t="s">
        <v>2643</v>
      </c>
      <c r="B620" s="234" t="s">
        <v>2643</v>
      </c>
      <c r="C620" s="234" t="s">
        <v>389</v>
      </c>
      <c r="D620" s="234" t="s">
        <v>2655</v>
      </c>
      <c r="E620" s="234" t="s">
        <v>2656</v>
      </c>
      <c r="F620" s="234" t="s">
        <v>2427</v>
      </c>
      <c r="G620" s="234"/>
      <c r="H620" s="234" t="s">
        <v>2657</v>
      </c>
      <c r="I620" s="127"/>
    </row>
    <row r="621" spans="1:9" s="215" customFormat="1">
      <c r="A621" s="241" t="s">
        <v>2643</v>
      </c>
      <c r="B621" s="241" t="s">
        <v>2643</v>
      </c>
      <c r="C621" s="241" t="s">
        <v>389</v>
      </c>
      <c r="D621" s="241" t="s">
        <v>2658</v>
      </c>
      <c r="E621" s="241" t="s">
        <v>2659</v>
      </c>
      <c r="F621" s="241" t="s">
        <v>2660</v>
      </c>
      <c r="G621" s="241"/>
      <c r="H621" s="241" t="s">
        <v>2661</v>
      </c>
      <c r="I621" s="242"/>
    </row>
    <row r="622" spans="1:9" s="215" customFormat="1">
      <c r="A622" s="241" t="s">
        <v>2643</v>
      </c>
      <c r="B622" s="241" t="s">
        <v>2643</v>
      </c>
      <c r="C622" s="241"/>
      <c r="D622" s="241" t="s">
        <v>2662</v>
      </c>
      <c r="E622" s="241" t="s">
        <v>2663</v>
      </c>
      <c r="F622" s="241" t="s">
        <v>2664</v>
      </c>
      <c r="G622" s="241"/>
      <c r="H622" s="241" t="s">
        <v>2665</v>
      </c>
      <c r="I622" s="242"/>
    </row>
    <row r="623" spans="1:9" s="215" customFormat="1">
      <c r="A623" s="241" t="s">
        <v>2643</v>
      </c>
      <c r="B623" s="241" t="s">
        <v>2643</v>
      </c>
      <c r="C623" s="241"/>
      <c r="D623" s="241" t="s">
        <v>2666</v>
      </c>
      <c r="E623" s="241" t="s">
        <v>2667</v>
      </c>
      <c r="F623" s="241" t="s">
        <v>2668</v>
      </c>
      <c r="G623" s="241"/>
      <c r="H623" s="241" t="s">
        <v>2669</v>
      </c>
      <c r="I623" s="242"/>
    </row>
    <row r="624" spans="1:9" s="215" customFormat="1">
      <c r="A624" s="241" t="s">
        <v>2643</v>
      </c>
      <c r="B624" s="241" t="s">
        <v>2643</v>
      </c>
      <c r="C624" s="241" t="s">
        <v>389</v>
      </c>
      <c r="D624" s="241" t="s">
        <v>2670</v>
      </c>
      <c r="E624" s="241" t="s">
        <v>2671</v>
      </c>
      <c r="F624" s="241" t="s">
        <v>2672</v>
      </c>
      <c r="G624" s="241"/>
      <c r="H624" s="241" t="s">
        <v>2673</v>
      </c>
      <c r="I624" s="242"/>
    </row>
    <row r="625" spans="1:9" s="213" customFormat="1">
      <c r="A625" s="234" t="s">
        <v>2643</v>
      </c>
      <c r="B625" s="234" t="s">
        <v>2643</v>
      </c>
      <c r="C625" s="234" t="s">
        <v>389</v>
      </c>
      <c r="D625" s="234" t="s">
        <v>2674</v>
      </c>
      <c r="E625" s="234" t="s">
        <v>2675</v>
      </c>
      <c r="F625" s="234" t="s">
        <v>2427</v>
      </c>
      <c r="G625" s="234"/>
      <c r="H625" s="234" t="s">
        <v>2676</v>
      </c>
      <c r="I625" s="127"/>
    </row>
    <row r="626" spans="1:9" s="208" customFormat="1">
      <c r="A626" s="225" t="s">
        <v>2643</v>
      </c>
      <c r="B626" s="225" t="s">
        <v>2643</v>
      </c>
      <c r="C626" s="225" t="s">
        <v>389</v>
      </c>
      <c r="D626" s="225" t="s">
        <v>2677</v>
      </c>
      <c r="E626" s="225" t="s">
        <v>2678</v>
      </c>
      <c r="F626" s="225" t="s">
        <v>2679</v>
      </c>
      <c r="G626" s="225"/>
      <c r="H626" s="225" t="s">
        <v>2680</v>
      </c>
      <c r="I626" s="226"/>
    </row>
    <row r="627" spans="1:9" s="215" customFormat="1">
      <c r="A627" s="241" t="s">
        <v>2643</v>
      </c>
      <c r="B627" s="241" t="s">
        <v>2643</v>
      </c>
      <c r="C627" s="241" t="s">
        <v>389</v>
      </c>
      <c r="D627" s="241" t="s">
        <v>2681</v>
      </c>
      <c r="E627" s="241" t="s">
        <v>2682</v>
      </c>
      <c r="F627" s="241" t="s">
        <v>434</v>
      </c>
      <c r="G627" s="241"/>
      <c r="H627" s="241" t="s">
        <v>2683</v>
      </c>
      <c r="I627" s="242"/>
    </row>
    <row r="628" spans="1:9" s="215" customFormat="1">
      <c r="A628" s="241" t="s">
        <v>2643</v>
      </c>
      <c r="B628" s="241" t="s">
        <v>2643</v>
      </c>
      <c r="C628" s="241" t="s">
        <v>389</v>
      </c>
      <c r="D628" s="241" t="s">
        <v>2684</v>
      </c>
      <c r="E628" s="241" t="s">
        <v>2685</v>
      </c>
      <c r="F628" s="241" t="s">
        <v>529</v>
      </c>
      <c r="G628" s="241"/>
      <c r="H628" s="241" t="s">
        <v>2686</v>
      </c>
      <c r="I628" s="242"/>
    </row>
    <row r="629" spans="1:9" s="215" customFormat="1">
      <c r="A629" s="241" t="s">
        <v>2643</v>
      </c>
      <c r="B629" s="241" t="s">
        <v>2643</v>
      </c>
      <c r="C629" s="241" t="s">
        <v>389</v>
      </c>
      <c r="D629" s="241" t="s">
        <v>2687</v>
      </c>
      <c r="E629" s="241" t="s">
        <v>2688</v>
      </c>
      <c r="F629" s="241" t="s">
        <v>2689</v>
      </c>
      <c r="G629" s="241"/>
      <c r="H629" s="241" t="s">
        <v>2690</v>
      </c>
      <c r="I629" s="242"/>
    </row>
    <row r="630" spans="1:9" s="215" customFormat="1">
      <c r="A630" s="241" t="s">
        <v>2643</v>
      </c>
      <c r="B630" s="241" t="s">
        <v>2643</v>
      </c>
      <c r="C630" s="241" t="s">
        <v>389</v>
      </c>
      <c r="D630" s="241" t="s">
        <v>2691</v>
      </c>
      <c r="E630" s="241" t="s">
        <v>2692</v>
      </c>
      <c r="F630" s="241" t="s">
        <v>2693</v>
      </c>
      <c r="G630" s="241"/>
      <c r="H630" s="241" t="s">
        <v>2694</v>
      </c>
      <c r="I630" s="242"/>
    </row>
    <row r="631" spans="1:9" s="213" customFormat="1">
      <c r="A631" s="234" t="s">
        <v>2695</v>
      </c>
      <c r="B631" s="234" t="s">
        <v>2696</v>
      </c>
      <c r="C631" s="234" t="s">
        <v>389</v>
      </c>
      <c r="D631" s="234" t="s">
        <v>2697</v>
      </c>
      <c r="E631" s="234" t="s">
        <v>2698</v>
      </c>
      <c r="F631" s="234" t="s">
        <v>1911</v>
      </c>
      <c r="G631" s="234"/>
      <c r="H631" s="234" t="s">
        <v>2699</v>
      </c>
      <c r="I631" s="127"/>
    </row>
    <row r="632" spans="1:9" s="208" customFormat="1">
      <c r="A632" s="225" t="s">
        <v>2695</v>
      </c>
      <c r="B632" s="225" t="s">
        <v>2696</v>
      </c>
      <c r="C632" s="225" t="s">
        <v>389</v>
      </c>
      <c r="D632" s="225" t="s">
        <v>2700</v>
      </c>
      <c r="E632" s="225" t="s">
        <v>2701</v>
      </c>
      <c r="F632" s="225" t="s">
        <v>620</v>
      </c>
      <c r="G632" s="225"/>
      <c r="H632" s="225" t="s">
        <v>2702</v>
      </c>
      <c r="I632" s="226"/>
    </row>
    <row r="633" spans="1:9" s="215" customFormat="1">
      <c r="A633" s="241" t="s">
        <v>2695</v>
      </c>
      <c r="B633" s="241" t="s">
        <v>2695</v>
      </c>
      <c r="C633" s="241" t="s">
        <v>389</v>
      </c>
      <c r="D633" s="241" t="s">
        <v>2703</v>
      </c>
      <c r="E633" s="241" t="s">
        <v>2704</v>
      </c>
      <c r="F633" s="241" t="s">
        <v>2705</v>
      </c>
      <c r="G633" s="241"/>
      <c r="H633" s="241" t="s">
        <v>2706</v>
      </c>
      <c r="I633" s="242"/>
    </row>
    <row r="634" spans="1:9" s="213" customFormat="1">
      <c r="A634" s="234" t="s">
        <v>2695</v>
      </c>
      <c r="B634" s="234" t="s">
        <v>2695</v>
      </c>
      <c r="C634" s="234" t="s">
        <v>389</v>
      </c>
      <c r="D634" s="234" t="s">
        <v>2707</v>
      </c>
      <c r="E634" s="234" t="s">
        <v>2708</v>
      </c>
      <c r="F634" s="234" t="s">
        <v>2709</v>
      </c>
      <c r="G634" s="234"/>
      <c r="H634" s="234" t="s">
        <v>2710</v>
      </c>
      <c r="I634" s="127"/>
    </row>
    <row r="635" spans="1:9" s="213" customFormat="1">
      <c r="A635" s="234" t="s">
        <v>2695</v>
      </c>
      <c r="B635" s="234" t="s">
        <v>2695</v>
      </c>
      <c r="C635" s="234" t="s">
        <v>389</v>
      </c>
      <c r="D635" s="234" t="s">
        <v>2711</v>
      </c>
      <c r="E635" s="234" t="s">
        <v>2712</v>
      </c>
      <c r="F635" s="234" t="s">
        <v>2427</v>
      </c>
      <c r="G635" s="234"/>
      <c r="H635" s="234" t="s">
        <v>2713</v>
      </c>
      <c r="I635" s="127"/>
    </row>
    <row r="636" spans="1:9" s="213" customFormat="1">
      <c r="A636" s="234" t="s">
        <v>2695</v>
      </c>
      <c r="B636" s="234" t="s">
        <v>2695</v>
      </c>
      <c r="C636" s="234" t="s">
        <v>389</v>
      </c>
      <c r="D636" s="234" t="s">
        <v>2714</v>
      </c>
      <c r="E636" s="234" t="s">
        <v>2715</v>
      </c>
      <c r="F636" s="234" t="s">
        <v>2427</v>
      </c>
      <c r="G636" s="234"/>
      <c r="H636" s="234" t="s">
        <v>2716</v>
      </c>
      <c r="I636" s="127"/>
    </row>
    <row r="637" spans="1:9" s="215" customFormat="1">
      <c r="A637" s="241" t="s">
        <v>2695</v>
      </c>
      <c r="B637" s="241" t="s">
        <v>2695</v>
      </c>
      <c r="C637" s="241" t="s">
        <v>389</v>
      </c>
      <c r="D637" s="241" t="s">
        <v>2717</v>
      </c>
      <c r="E637" s="241" t="s">
        <v>2718</v>
      </c>
      <c r="F637" s="241" t="s">
        <v>2719</v>
      </c>
      <c r="G637" s="241"/>
      <c r="H637" s="241" t="s">
        <v>2720</v>
      </c>
      <c r="I637" s="242"/>
    </row>
    <row r="638" spans="1:9" s="213" customFormat="1">
      <c r="A638" s="234" t="s">
        <v>2695</v>
      </c>
      <c r="B638" s="234" t="s">
        <v>2695</v>
      </c>
      <c r="C638" s="234" t="s">
        <v>389</v>
      </c>
      <c r="D638" s="234" t="s">
        <v>2721</v>
      </c>
      <c r="E638" s="234" t="s">
        <v>2722</v>
      </c>
      <c r="F638" s="234" t="s">
        <v>2427</v>
      </c>
      <c r="G638" s="234"/>
      <c r="H638" s="234" t="s">
        <v>2723</v>
      </c>
      <c r="I638" s="127"/>
    </row>
    <row r="639" spans="1:9" s="215" customFormat="1">
      <c r="A639" s="241" t="s">
        <v>2695</v>
      </c>
      <c r="B639" s="241" t="s">
        <v>2695</v>
      </c>
      <c r="C639" s="241" t="s">
        <v>389</v>
      </c>
      <c r="D639" s="241" t="s">
        <v>2724</v>
      </c>
      <c r="E639" s="241" t="s">
        <v>2725</v>
      </c>
      <c r="F639" s="241" t="s">
        <v>2726</v>
      </c>
      <c r="G639" s="241"/>
      <c r="H639" s="241" t="s">
        <v>2727</v>
      </c>
      <c r="I639" s="242"/>
    </row>
    <row r="640" spans="1:9" s="215" customFormat="1">
      <c r="A640" s="241" t="s">
        <v>2695</v>
      </c>
      <c r="B640" s="241" t="s">
        <v>2695</v>
      </c>
      <c r="C640" s="241" t="s">
        <v>389</v>
      </c>
      <c r="D640" s="241" t="s">
        <v>2728</v>
      </c>
      <c r="E640" s="241" t="s">
        <v>2729</v>
      </c>
      <c r="F640" s="241" t="s">
        <v>2730</v>
      </c>
      <c r="G640" s="241"/>
      <c r="H640" s="241" t="s">
        <v>2731</v>
      </c>
      <c r="I640" s="242"/>
    </row>
    <row r="641" spans="1:9" s="215" customFormat="1">
      <c r="A641" s="241" t="s">
        <v>2695</v>
      </c>
      <c r="B641" s="241" t="s">
        <v>2695</v>
      </c>
      <c r="C641" s="241" t="s">
        <v>389</v>
      </c>
      <c r="D641" s="241" t="s">
        <v>2732</v>
      </c>
      <c r="E641" s="241" t="s">
        <v>2733</v>
      </c>
      <c r="F641" s="241" t="s">
        <v>662</v>
      </c>
      <c r="G641" s="241"/>
      <c r="H641" s="241" t="s">
        <v>2734</v>
      </c>
      <c r="I641" s="242"/>
    </row>
    <row r="642" spans="1:9" s="215" customFormat="1">
      <c r="A642" s="241" t="s">
        <v>2695</v>
      </c>
      <c r="B642" s="241" t="s">
        <v>2695</v>
      </c>
      <c r="C642" s="241" t="s">
        <v>389</v>
      </c>
      <c r="D642" s="241" t="s">
        <v>2735</v>
      </c>
      <c r="E642" s="241" t="s">
        <v>2736</v>
      </c>
      <c r="F642" s="241" t="s">
        <v>2737</v>
      </c>
      <c r="G642" s="241"/>
      <c r="H642" s="241" t="s">
        <v>2738</v>
      </c>
      <c r="I642" s="242"/>
    </row>
    <row r="643" spans="1:9" s="208" customFormat="1">
      <c r="A643" s="225" t="s">
        <v>2695</v>
      </c>
      <c r="B643" s="225" t="s">
        <v>2695</v>
      </c>
      <c r="C643" s="225" t="s">
        <v>389</v>
      </c>
      <c r="D643" s="225" t="s">
        <v>2739</v>
      </c>
      <c r="E643" s="225" t="s">
        <v>2740</v>
      </c>
      <c r="F643" s="225" t="s">
        <v>2330</v>
      </c>
      <c r="G643" s="225"/>
      <c r="H643" s="225" t="s">
        <v>2741</v>
      </c>
      <c r="I643" s="226"/>
    </row>
    <row r="644" spans="1:9" s="208" customFormat="1">
      <c r="A644" s="225" t="s">
        <v>2695</v>
      </c>
      <c r="B644" s="225" t="s">
        <v>2695</v>
      </c>
      <c r="C644" s="225" t="s">
        <v>389</v>
      </c>
      <c r="D644" s="225" t="s">
        <v>2742</v>
      </c>
      <c r="E644" s="225" t="s">
        <v>2743</v>
      </c>
      <c r="F644" s="225" t="s">
        <v>444</v>
      </c>
      <c r="G644" s="225"/>
      <c r="H644" s="225" t="s">
        <v>2744</v>
      </c>
      <c r="I644" s="226"/>
    </row>
    <row r="645" spans="1:9" s="208" customFormat="1">
      <c r="A645" s="225" t="s">
        <v>2695</v>
      </c>
      <c r="B645" s="225" t="s">
        <v>2695</v>
      </c>
      <c r="C645" s="225" t="s">
        <v>389</v>
      </c>
      <c r="D645" s="225" t="s">
        <v>2745</v>
      </c>
      <c r="E645" s="225" t="s">
        <v>2746</v>
      </c>
      <c r="F645" s="225" t="s">
        <v>2747</v>
      </c>
      <c r="G645" s="225"/>
      <c r="H645" s="225" t="s">
        <v>2748</v>
      </c>
      <c r="I645" s="226"/>
    </row>
    <row r="646" spans="1:9" s="208" customFormat="1">
      <c r="A646" s="225" t="s">
        <v>2695</v>
      </c>
      <c r="B646" s="225" t="s">
        <v>2695</v>
      </c>
      <c r="C646" s="225" t="s">
        <v>389</v>
      </c>
      <c r="D646" s="225" t="s">
        <v>2749</v>
      </c>
      <c r="E646" s="225" t="s">
        <v>2750</v>
      </c>
      <c r="F646" s="225" t="s">
        <v>2751</v>
      </c>
      <c r="G646" s="225"/>
      <c r="H646" s="225" t="s">
        <v>2752</v>
      </c>
      <c r="I646" s="226"/>
    </row>
    <row r="647" spans="1:9" s="213" customFormat="1">
      <c r="A647" s="234" t="s">
        <v>2695</v>
      </c>
      <c r="B647" s="234" t="s">
        <v>2695</v>
      </c>
      <c r="C647" s="234" t="s">
        <v>389</v>
      </c>
      <c r="D647" s="234" t="s">
        <v>2753</v>
      </c>
      <c r="E647" s="234" t="s">
        <v>2754</v>
      </c>
      <c r="F647" s="234" t="s">
        <v>2427</v>
      </c>
      <c r="G647" s="234"/>
      <c r="H647" s="234" t="s">
        <v>2755</v>
      </c>
      <c r="I647" s="127"/>
    </row>
    <row r="648" spans="1:9" s="209" customFormat="1">
      <c r="A648" s="228" t="s">
        <v>2695</v>
      </c>
      <c r="B648" s="228" t="s">
        <v>2695</v>
      </c>
      <c r="C648" s="228"/>
      <c r="D648" s="228" t="s">
        <v>2756</v>
      </c>
      <c r="E648" s="228" t="s">
        <v>2757</v>
      </c>
      <c r="F648" s="228"/>
      <c r="G648" s="228" t="s">
        <v>1106</v>
      </c>
      <c r="H648" s="228" t="s">
        <v>2758</v>
      </c>
      <c r="I648" s="235"/>
    </row>
    <row r="649" spans="1:9" s="208" customFormat="1">
      <c r="A649" s="225" t="s">
        <v>2759</v>
      </c>
      <c r="B649" s="225" t="s">
        <v>2759</v>
      </c>
      <c r="C649" s="225"/>
      <c r="D649" s="225" t="s">
        <v>2760</v>
      </c>
      <c r="E649" s="225" t="s">
        <v>2761</v>
      </c>
      <c r="F649" s="225" t="s">
        <v>2762</v>
      </c>
      <c r="G649" s="225"/>
      <c r="H649" s="225" t="s">
        <v>2763</v>
      </c>
      <c r="I649" s="226"/>
    </row>
    <row r="650" spans="1:9" s="208" customFormat="1">
      <c r="A650" s="225" t="s">
        <v>2759</v>
      </c>
      <c r="B650" s="225" t="s">
        <v>2759</v>
      </c>
      <c r="C650" s="225" t="s">
        <v>389</v>
      </c>
      <c r="D650" s="225" t="s">
        <v>2764</v>
      </c>
      <c r="E650" s="225" t="s">
        <v>2765</v>
      </c>
      <c r="F650" s="225" t="s">
        <v>2766</v>
      </c>
      <c r="G650" s="225"/>
      <c r="H650" s="225" t="s">
        <v>2767</v>
      </c>
      <c r="I650" s="226"/>
    </row>
    <row r="651" spans="1:9" s="215" customFormat="1">
      <c r="A651" s="241" t="s">
        <v>2759</v>
      </c>
      <c r="B651" s="241" t="s">
        <v>2759</v>
      </c>
      <c r="C651" s="241" t="s">
        <v>389</v>
      </c>
      <c r="D651" s="241" t="s">
        <v>2768</v>
      </c>
      <c r="E651" s="241" t="s">
        <v>2769</v>
      </c>
      <c r="F651" s="241" t="s">
        <v>434</v>
      </c>
      <c r="G651" s="241"/>
      <c r="H651" s="241" t="s">
        <v>2770</v>
      </c>
      <c r="I651" s="242"/>
    </row>
    <row r="652" spans="1:9" s="208" customFormat="1">
      <c r="A652" s="225" t="s">
        <v>2759</v>
      </c>
      <c r="B652" s="225" t="s">
        <v>2759</v>
      </c>
      <c r="C652" s="225" t="s">
        <v>389</v>
      </c>
      <c r="D652" s="225" t="s">
        <v>2771</v>
      </c>
      <c r="E652" s="225" t="s">
        <v>2772</v>
      </c>
      <c r="F652" s="225" t="s">
        <v>2773</v>
      </c>
      <c r="G652" s="225"/>
      <c r="H652" s="225" t="s">
        <v>2774</v>
      </c>
      <c r="I652" s="226"/>
    </row>
    <row r="653" spans="1:9" s="215" customFormat="1">
      <c r="A653" s="241" t="s">
        <v>2759</v>
      </c>
      <c r="B653" s="241" t="s">
        <v>2759</v>
      </c>
      <c r="C653" s="241" t="s">
        <v>389</v>
      </c>
      <c r="D653" s="241" t="s">
        <v>2775</v>
      </c>
      <c r="E653" s="241" t="s">
        <v>2776</v>
      </c>
      <c r="F653" s="241" t="s">
        <v>2777</v>
      </c>
      <c r="G653" s="241"/>
      <c r="H653" s="241" t="s">
        <v>2778</v>
      </c>
      <c r="I653" s="242"/>
    </row>
    <row r="654" spans="1:9" s="213" customFormat="1">
      <c r="A654" s="234" t="s">
        <v>2759</v>
      </c>
      <c r="B654" s="234" t="s">
        <v>2759</v>
      </c>
      <c r="C654" s="234" t="s">
        <v>389</v>
      </c>
      <c r="D654" s="234" t="s">
        <v>2779</v>
      </c>
      <c r="E654" s="234" t="s">
        <v>2780</v>
      </c>
      <c r="F654" s="234" t="s">
        <v>2427</v>
      </c>
      <c r="G654" s="234"/>
      <c r="H654" s="234" t="s">
        <v>2781</v>
      </c>
      <c r="I654" s="127"/>
    </row>
    <row r="655" spans="1:9" s="209" customFormat="1">
      <c r="A655" s="228" t="s">
        <v>2759</v>
      </c>
      <c r="B655" s="228" t="s">
        <v>2759</v>
      </c>
      <c r="C655" s="228" t="s">
        <v>2782</v>
      </c>
      <c r="D655" s="228" t="s">
        <v>2783</v>
      </c>
      <c r="E655" s="228" t="s">
        <v>2784</v>
      </c>
      <c r="F655" s="228"/>
      <c r="G655" s="228" t="s">
        <v>627</v>
      </c>
      <c r="H655" s="228" t="s">
        <v>2785</v>
      </c>
      <c r="I655" s="235"/>
    </row>
    <row r="656" spans="1:9" s="209" customFormat="1">
      <c r="A656" s="228" t="s">
        <v>2759</v>
      </c>
      <c r="B656" s="228" t="s">
        <v>2759</v>
      </c>
      <c r="C656" s="228" t="s">
        <v>2782</v>
      </c>
      <c r="D656" s="228" t="s">
        <v>2786</v>
      </c>
      <c r="E656" s="228" t="s">
        <v>2784</v>
      </c>
      <c r="F656" s="228"/>
      <c r="G656" s="228" t="s">
        <v>2787</v>
      </c>
      <c r="H656" s="228" t="s">
        <v>2788</v>
      </c>
      <c r="I656" s="235"/>
    </row>
    <row r="657" spans="1:9" s="209" customFormat="1">
      <c r="A657" s="228" t="s">
        <v>2759</v>
      </c>
      <c r="B657" s="228" t="s">
        <v>2759</v>
      </c>
      <c r="C657" s="228" t="s">
        <v>2782</v>
      </c>
      <c r="D657" s="228" t="s">
        <v>2789</v>
      </c>
      <c r="E657" s="228" t="s">
        <v>2784</v>
      </c>
      <c r="F657" s="228"/>
      <c r="G657" s="228" t="s">
        <v>2790</v>
      </c>
      <c r="H657" s="228" t="s">
        <v>2791</v>
      </c>
      <c r="I657" s="235"/>
    </row>
    <row r="658" spans="1:9" s="213" customFormat="1">
      <c r="A658" s="234" t="s">
        <v>2759</v>
      </c>
      <c r="B658" s="234" t="s">
        <v>2759</v>
      </c>
      <c r="C658" s="234" t="s">
        <v>389</v>
      </c>
      <c r="D658" s="234" t="s">
        <v>2792</v>
      </c>
      <c r="E658" s="234" t="s">
        <v>2793</v>
      </c>
      <c r="F658" s="234" t="s">
        <v>2794</v>
      </c>
      <c r="G658" s="234"/>
      <c r="H658" s="234" t="s">
        <v>2795</v>
      </c>
      <c r="I658" s="127"/>
    </row>
    <row r="659" spans="1:9" s="215" customFormat="1">
      <c r="A659" s="241" t="s">
        <v>2759</v>
      </c>
      <c r="B659" s="241" t="s">
        <v>2759</v>
      </c>
      <c r="C659" s="241" t="s">
        <v>389</v>
      </c>
      <c r="D659" s="241" t="s">
        <v>2796</v>
      </c>
      <c r="E659" s="241" t="s">
        <v>2797</v>
      </c>
      <c r="F659" s="241" t="s">
        <v>1907</v>
      </c>
      <c r="G659" s="241"/>
      <c r="H659" s="241" t="s">
        <v>2798</v>
      </c>
      <c r="I659" s="242"/>
    </row>
    <row r="660" spans="1:9" s="215" customFormat="1">
      <c r="A660" s="241" t="s">
        <v>2759</v>
      </c>
      <c r="B660" s="241" t="s">
        <v>2759</v>
      </c>
      <c r="C660" s="241" t="s">
        <v>389</v>
      </c>
      <c r="D660" s="241" t="s">
        <v>2799</v>
      </c>
      <c r="E660" s="241" t="s">
        <v>2800</v>
      </c>
      <c r="F660" s="241" t="s">
        <v>2801</v>
      </c>
      <c r="G660" s="241"/>
      <c r="H660" s="241" t="s">
        <v>2802</v>
      </c>
      <c r="I660" s="242"/>
    </row>
    <row r="661" spans="1:9" s="213" customFormat="1">
      <c r="A661" s="234" t="s">
        <v>2759</v>
      </c>
      <c r="B661" s="234" t="s">
        <v>2759</v>
      </c>
      <c r="C661" s="234" t="s">
        <v>389</v>
      </c>
      <c r="D661" s="234" t="s">
        <v>2803</v>
      </c>
      <c r="E661" s="234" t="s">
        <v>2804</v>
      </c>
      <c r="F661" s="234" t="s">
        <v>2747</v>
      </c>
      <c r="G661" s="234"/>
      <c r="H661" s="234" t="s">
        <v>2805</v>
      </c>
      <c r="I661" s="127"/>
    </row>
    <row r="662" spans="1:9" s="209" customFormat="1">
      <c r="A662" s="228" t="s">
        <v>2759</v>
      </c>
      <c r="B662" s="228" t="s">
        <v>2759</v>
      </c>
      <c r="C662" s="228"/>
      <c r="D662" s="228" t="s">
        <v>2806</v>
      </c>
      <c r="E662" s="228" t="s">
        <v>2807</v>
      </c>
      <c r="F662" s="228"/>
      <c r="G662" s="228" t="s">
        <v>1653</v>
      </c>
      <c r="H662" s="228" t="s">
        <v>2808</v>
      </c>
      <c r="I662" s="235"/>
    </row>
    <row r="663" spans="1:9" s="209" customFormat="1">
      <c r="A663" s="228" t="s">
        <v>2759</v>
      </c>
      <c r="B663" s="228" t="s">
        <v>2759</v>
      </c>
      <c r="C663" s="228"/>
      <c r="D663" s="228" t="s">
        <v>2809</v>
      </c>
      <c r="E663" s="228" t="s">
        <v>2810</v>
      </c>
      <c r="F663" s="228"/>
      <c r="G663" s="228" t="s">
        <v>1657</v>
      </c>
      <c r="H663" s="228" t="s">
        <v>2811</v>
      </c>
      <c r="I663" s="235"/>
    </row>
    <row r="664" spans="1:9" s="213" customFormat="1">
      <c r="A664" s="234" t="s">
        <v>2759</v>
      </c>
      <c r="B664" s="234" t="s">
        <v>2759</v>
      </c>
      <c r="C664" s="234" t="s">
        <v>389</v>
      </c>
      <c r="D664" s="234" t="s">
        <v>2812</v>
      </c>
      <c r="E664" s="234" t="s">
        <v>2813</v>
      </c>
      <c r="F664" s="234" t="s">
        <v>2427</v>
      </c>
      <c r="G664" s="234"/>
      <c r="H664" s="234" t="s">
        <v>2814</v>
      </c>
      <c r="I664" s="127"/>
    </row>
    <row r="665" spans="1:9" s="215" customFormat="1">
      <c r="A665" s="241" t="s">
        <v>2815</v>
      </c>
      <c r="B665" s="241" t="s">
        <v>2815</v>
      </c>
      <c r="C665" s="241" t="s">
        <v>389</v>
      </c>
      <c r="D665" s="241" t="s">
        <v>2816</v>
      </c>
      <c r="E665" s="241" t="s">
        <v>2817</v>
      </c>
      <c r="F665" s="241" t="s">
        <v>2818</v>
      </c>
      <c r="G665" s="241"/>
      <c r="H665" s="241" t="s">
        <v>2819</v>
      </c>
      <c r="I665" s="242"/>
    </row>
    <row r="666" spans="1:9" s="213" customFormat="1">
      <c r="A666" s="234" t="s">
        <v>2815</v>
      </c>
      <c r="B666" s="234" t="s">
        <v>2815</v>
      </c>
      <c r="C666" s="234" t="s">
        <v>389</v>
      </c>
      <c r="D666" s="234" t="s">
        <v>2820</v>
      </c>
      <c r="E666" s="234" t="s">
        <v>2821</v>
      </c>
      <c r="F666" s="234" t="s">
        <v>2427</v>
      </c>
      <c r="G666" s="234"/>
      <c r="H666" s="234" t="s">
        <v>2822</v>
      </c>
      <c r="I666" s="127"/>
    </row>
    <row r="667" spans="1:9" s="213" customFormat="1">
      <c r="A667" s="234" t="s">
        <v>2815</v>
      </c>
      <c r="B667" s="234" t="s">
        <v>2815</v>
      </c>
      <c r="C667" s="234" t="s">
        <v>389</v>
      </c>
      <c r="D667" s="234" t="s">
        <v>2823</v>
      </c>
      <c r="E667" s="234" t="s">
        <v>2824</v>
      </c>
      <c r="F667" s="234" t="s">
        <v>2124</v>
      </c>
      <c r="G667" s="234"/>
      <c r="H667" s="234" t="s">
        <v>2825</v>
      </c>
      <c r="I667" s="127"/>
    </row>
    <row r="668" spans="1:9" s="215" customFormat="1">
      <c r="A668" s="241" t="s">
        <v>2815</v>
      </c>
      <c r="B668" s="241" t="s">
        <v>2815</v>
      </c>
      <c r="C668" s="241" t="s">
        <v>389</v>
      </c>
      <c r="D668" s="241" t="s">
        <v>2826</v>
      </c>
      <c r="E668" s="241" t="s">
        <v>2827</v>
      </c>
      <c r="F668" s="241" t="s">
        <v>2828</v>
      </c>
      <c r="G668" s="241"/>
      <c r="H668" s="241" t="s">
        <v>2829</v>
      </c>
      <c r="I668" s="242"/>
    </row>
    <row r="669" spans="1:9" s="213" customFormat="1">
      <c r="A669" s="234" t="s">
        <v>2815</v>
      </c>
      <c r="B669" s="234" t="s">
        <v>2815</v>
      </c>
      <c r="C669" s="234" t="s">
        <v>389</v>
      </c>
      <c r="D669" s="234" t="s">
        <v>2830</v>
      </c>
      <c r="E669" s="234" t="s">
        <v>2831</v>
      </c>
      <c r="F669" s="234" t="s">
        <v>2832</v>
      </c>
      <c r="G669" s="234"/>
      <c r="H669" s="234" t="s">
        <v>2833</v>
      </c>
      <c r="I669" s="127"/>
    </row>
    <row r="670" spans="1:9" s="215" customFormat="1">
      <c r="A670" s="241" t="s">
        <v>2815</v>
      </c>
      <c r="B670" s="241" t="s">
        <v>2815</v>
      </c>
      <c r="C670" s="241" t="s">
        <v>389</v>
      </c>
      <c r="D670" s="241" t="s">
        <v>2834</v>
      </c>
      <c r="E670" s="241" t="s">
        <v>2835</v>
      </c>
      <c r="F670" s="241" t="s">
        <v>2836</v>
      </c>
      <c r="G670" s="241"/>
      <c r="H670" s="241" t="s">
        <v>2837</v>
      </c>
      <c r="I670" s="242"/>
    </row>
    <row r="671" spans="1:9" s="215" customFormat="1">
      <c r="A671" s="241" t="s">
        <v>2815</v>
      </c>
      <c r="B671" s="241" t="s">
        <v>2815</v>
      </c>
      <c r="C671" s="241" t="s">
        <v>389</v>
      </c>
      <c r="D671" s="241" t="s">
        <v>2838</v>
      </c>
      <c r="E671" s="241" t="s">
        <v>2839</v>
      </c>
      <c r="F671" s="241" t="s">
        <v>427</v>
      </c>
      <c r="G671" s="241"/>
      <c r="H671" s="241" t="s">
        <v>2840</v>
      </c>
      <c r="I671" s="242"/>
    </row>
    <row r="672" spans="1:9" s="209" customFormat="1">
      <c r="A672" s="228" t="s">
        <v>2815</v>
      </c>
      <c r="B672" s="228" t="s">
        <v>2815</v>
      </c>
      <c r="C672" s="228"/>
      <c r="D672" s="228" t="s">
        <v>2841</v>
      </c>
      <c r="E672" s="228" t="s">
        <v>2842</v>
      </c>
      <c r="F672" s="228"/>
      <c r="G672" s="228" t="s">
        <v>2843</v>
      </c>
      <c r="H672" s="228" t="s">
        <v>2844</v>
      </c>
      <c r="I672" s="235"/>
    </row>
    <row r="673" spans="1:9" s="208" customFormat="1">
      <c r="A673" s="225" t="s">
        <v>2815</v>
      </c>
      <c r="B673" s="225" t="s">
        <v>2815</v>
      </c>
      <c r="C673" s="225" t="s">
        <v>389</v>
      </c>
      <c r="D673" s="225" t="s">
        <v>2845</v>
      </c>
      <c r="E673" s="225" t="s">
        <v>2846</v>
      </c>
      <c r="F673" s="225" t="s">
        <v>2847</v>
      </c>
      <c r="G673" s="225"/>
      <c r="H673" s="225" t="s">
        <v>2848</v>
      </c>
      <c r="I673" s="226"/>
    </row>
    <row r="674" spans="1:9" s="215" customFormat="1">
      <c r="A674" s="241" t="s">
        <v>2815</v>
      </c>
      <c r="B674" s="241" t="s">
        <v>2815</v>
      </c>
      <c r="C674" s="241" t="s">
        <v>389</v>
      </c>
      <c r="D674" s="241" t="s">
        <v>2849</v>
      </c>
      <c r="E674" s="241" t="s">
        <v>2850</v>
      </c>
      <c r="F674" s="241" t="s">
        <v>419</v>
      </c>
      <c r="G674" s="241"/>
      <c r="H674" s="241" t="s">
        <v>2851</v>
      </c>
      <c r="I674" s="242"/>
    </row>
    <row r="675" spans="1:9" s="209" customFormat="1">
      <c r="A675" s="228" t="s">
        <v>2815</v>
      </c>
      <c r="B675" s="228" t="s">
        <v>2815</v>
      </c>
      <c r="C675" s="228" t="s">
        <v>2852</v>
      </c>
      <c r="D675" s="228" t="s">
        <v>2853</v>
      </c>
      <c r="E675" s="228" t="s">
        <v>2854</v>
      </c>
      <c r="F675" s="228"/>
      <c r="G675" s="228" t="s">
        <v>1035</v>
      </c>
      <c r="H675" s="228" t="s">
        <v>2855</v>
      </c>
      <c r="I675" s="235"/>
    </row>
    <row r="676" spans="1:9" s="209" customFormat="1">
      <c r="A676" s="228" t="s">
        <v>2815</v>
      </c>
      <c r="B676" s="228" t="s">
        <v>2815</v>
      </c>
      <c r="C676" s="228" t="s">
        <v>2852</v>
      </c>
      <c r="D676" s="228" t="s">
        <v>2856</v>
      </c>
      <c r="E676" s="228" t="s">
        <v>2854</v>
      </c>
      <c r="F676" s="228"/>
      <c r="G676" s="228" t="s">
        <v>2857</v>
      </c>
      <c r="H676" s="228" t="s">
        <v>2858</v>
      </c>
      <c r="I676" s="235"/>
    </row>
    <row r="677" spans="1:9" s="209" customFormat="1">
      <c r="A677" s="228" t="s">
        <v>2815</v>
      </c>
      <c r="B677" s="228" t="s">
        <v>2815</v>
      </c>
      <c r="C677" s="228" t="s">
        <v>2852</v>
      </c>
      <c r="D677" s="228" t="s">
        <v>2859</v>
      </c>
      <c r="E677" s="228" t="s">
        <v>2854</v>
      </c>
      <c r="F677" s="228"/>
      <c r="G677" s="228" t="s">
        <v>2860</v>
      </c>
      <c r="H677" s="228" t="s">
        <v>2861</v>
      </c>
      <c r="I677" s="235"/>
    </row>
    <row r="678" spans="1:9" s="215" customFormat="1">
      <c r="A678" s="241" t="s">
        <v>2815</v>
      </c>
      <c r="B678" s="241" t="s">
        <v>2815</v>
      </c>
      <c r="C678" s="241" t="s">
        <v>389</v>
      </c>
      <c r="D678" s="241" t="s">
        <v>2862</v>
      </c>
      <c r="E678" s="241" t="s">
        <v>2863</v>
      </c>
      <c r="F678" s="241" t="s">
        <v>2864</v>
      </c>
      <c r="G678" s="241"/>
      <c r="H678" s="241" t="s">
        <v>2865</v>
      </c>
      <c r="I678" s="242"/>
    </row>
    <row r="679" spans="1:9" s="213" customFormat="1">
      <c r="A679" s="234" t="s">
        <v>2815</v>
      </c>
      <c r="B679" s="234" t="s">
        <v>2815</v>
      </c>
      <c r="C679" s="234" t="s">
        <v>389</v>
      </c>
      <c r="D679" s="234" t="s">
        <v>2866</v>
      </c>
      <c r="E679" s="234" t="s">
        <v>2867</v>
      </c>
      <c r="F679" s="234" t="s">
        <v>2427</v>
      </c>
      <c r="G679" s="234"/>
      <c r="H679" s="234" t="s">
        <v>2868</v>
      </c>
      <c r="I679" s="127"/>
    </row>
    <row r="680" spans="1:9" s="215" customFormat="1">
      <c r="A680" s="241" t="s">
        <v>2869</v>
      </c>
      <c r="B680" s="241" t="s">
        <v>2815</v>
      </c>
      <c r="C680" s="241"/>
      <c r="D680" s="241" t="s">
        <v>2870</v>
      </c>
      <c r="E680" s="241" t="s">
        <v>2871</v>
      </c>
      <c r="F680" s="241" t="s">
        <v>2872</v>
      </c>
      <c r="G680" s="241"/>
      <c r="H680" s="241" t="s">
        <v>2873</v>
      </c>
      <c r="I680" s="242"/>
    </row>
    <row r="681" spans="1:9" s="209" customFormat="1">
      <c r="A681" s="228" t="s">
        <v>2869</v>
      </c>
      <c r="B681" s="228" t="s">
        <v>2869</v>
      </c>
      <c r="C681" s="228"/>
      <c r="D681" s="228" t="s">
        <v>2874</v>
      </c>
      <c r="E681" s="228" t="s">
        <v>2875</v>
      </c>
      <c r="F681" s="228"/>
      <c r="G681" s="228" t="s">
        <v>2876</v>
      </c>
      <c r="H681" s="228" t="s">
        <v>2877</v>
      </c>
      <c r="I681" s="235"/>
    </row>
    <row r="682" spans="1:9" s="213" customFormat="1">
      <c r="A682" s="234" t="s">
        <v>2869</v>
      </c>
      <c r="B682" s="234" t="s">
        <v>2869</v>
      </c>
      <c r="C682" s="234" t="s">
        <v>389</v>
      </c>
      <c r="D682" s="234" t="s">
        <v>2878</v>
      </c>
      <c r="E682" s="234" t="s">
        <v>2879</v>
      </c>
      <c r="F682" s="234" t="s">
        <v>2427</v>
      </c>
      <c r="G682" s="234"/>
      <c r="H682" s="234" t="s">
        <v>2880</v>
      </c>
      <c r="I682" s="127"/>
    </row>
    <row r="683" spans="1:9" s="208" customFormat="1">
      <c r="A683" s="225" t="s">
        <v>2869</v>
      </c>
      <c r="B683" s="225" t="s">
        <v>2869</v>
      </c>
      <c r="C683" s="225" t="s">
        <v>389</v>
      </c>
      <c r="D683" s="225" t="s">
        <v>2881</v>
      </c>
      <c r="E683" s="225" t="s">
        <v>2882</v>
      </c>
      <c r="F683" s="225" t="s">
        <v>525</v>
      </c>
      <c r="G683" s="225"/>
      <c r="H683" s="225" t="s">
        <v>2883</v>
      </c>
      <c r="I683" s="226"/>
    </row>
    <row r="684" spans="1:9" s="215" customFormat="1">
      <c r="A684" s="241" t="s">
        <v>2869</v>
      </c>
      <c r="B684" s="241" t="s">
        <v>2869</v>
      </c>
      <c r="C684" s="241" t="s">
        <v>389</v>
      </c>
      <c r="D684" s="241" t="s">
        <v>2884</v>
      </c>
      <c r="E684" s="241" t="s">
        <v>2885</v>
      </c>
      <c r="F684" s="241" t="s">
        <v>2886</v>
      </c>
      <c r="G684" s="241"/>
      <c r="H684" s="241" t="s">
        <v>2887</v>
      </c>
      <c r="I684" s="242"/>
    </row>
    <row r="685" spans="1:9" s="215" customFormat="1">
      <c r="A685" s="241" t="s">
        <v>2869</v>
      </c>
      <c r="B685" s="241" t="s">
        <v>2869</v>
      </c>
      <c r="C685" s="241" t="s">
        <v>389</v>
      </c>
      <c r="D685" s="241" t="s">
        <v>2888</v>
      </c>
      <c r="E685" s="241" t="s">
        <v>2889</v>
      </c>
      <c r="F685" s="241" t="s">
        <v>2890</v>
      </c>
      <c r="G685" s="241"/>
      <c r="H685" s="241" t="s">
        <v>2891</v>
      </c>
      <c r="I685" s="242"/>
    </row>
    <row r="686" spans="1:9" s="208" customFormat="1">
      <c r="A686" s="225" t="s">
        <v>2869</v>
      </c>
      <c r="B686" s="225" t="s">
        <v>2869</v>
      </c>
      <c r="C686" s="225"/>
      <c r="D686" s="225" t="s">
        <v>2892</v>
      </c>
      <c r="E686" s="225" t="s">
        <v>2893</v>
      </c>
      <c r="F686" s="225" t="s">
        <v>2584</v>
      </c>
      <c r="G686" s="225"/>
      <c r="H686" s="225" t="s">
        <v>2894</v>
      </c>
      <c r="I686" s="226"/>
    </row>
    <row r="687" spans="1:9" s="208" customFormat="1">
      <c r="A687" s="225" t="s">
        <v>2869</v>
      </c>
      <c r="B687" s="225" t="s">
        <v>2869</v>
      </c>
      <c r="C687" s="225" t="s">
        <v>389</v>
      </c>
      <c r="D687" s="225" t="s">
        <v>2895</v>
      </c>
      <c r="E687" s="225" t="s">
        <v>2896</v>
      </c>
      <c r="F687" s="225" t="s">
        <v>2897</v>
      </c>
      <c r="G687" s="225"/>
      <c r="H687" s="225" t="s">
        <v>2898</v>
      </c>
      <c r="I687" s="226"/>
    </row>
    <row r="688" spans="1:9" s="215" customFormat="1">
      <c r="A688" s="241" t="s">
        <v>2869</v>
      </c>
      <c r="B688" s="241" t="s">
        <v>2869</v>
      </c>
      <c r="C688" s="241" t="s">
        <v>389</v>
      </c>
      <c r="D688" s="241" t="s">
        <v>2899</v>
      </c>
      <c r="E688" s="241" t="s">
        <v>2900</v>
      </c>
      <c r="F688" s="241" t="s">
        <v>1206</v>
      </c>
      <c r="G688" s="241"/>
      <c r="H688" s="241" t="s">
        <v>2901</v>
      </c>
      <c r="I688" s="242"/>
    </row>
    <row r="689" spans="1:9" s="208" customFormat="1">
      <c r="A689" s="225" t="s">
        <v>2869</v>
      </c>
      <c r="B689" s="225" t="s">
        <v>2869</v>
      </c>
      <c r="C689" s="225" t="s">
        <v>389</v>
      </c>
      <c r="D689" s="225" t="s">
        <v>2902</v>
      </c>
      <c r="E689" s="225" t="s">
        <v>2903</v>
      </c>
      <c r="F689" s="225" t="s">
        <v>709</v>
      </c>
      <c r="G689" s="225"/>
      <c r="H689" s="225" t="s">
        <v>2904</v>
      </c>
      <c r="I689" s="226"/>
    </row>
    <row r="690" spans="1:9" s="208" customFormat="1">
      <c r="A690" s="225" t="s">
        <v>2869</v>
      </c>
      <c r="B690" s="225" t="s">
        <v>2869</v>
      </c>
      <c r="C690" s="225"/>
      <c r="D690" s="225" t="s">
        <v>2905</v>
      </c>
      <c r="E690" s="225" t="s">
        <v>2906</v>
      </c>
      <c r="F690" s="225" t="s">
        <v>448</v>
      </c>
      <c r="G690" s="225"/>
      <c r="H690" s="225" t="s">
        <v>2907</v>
      </c>
      <c r="I690" s="226"/>
    </row>
    <row r="691" spans="1:9" s="215" customFormat="1">
      <c r="A691" s="241" t="s">
        <v>2869</v>
      </c>
      <c r="B691" s="241" t="s">
        <v>2869</v>
      </c>
      <c r="C691" s="241" t="s">
        <v>389</v>
      </c>
      <c r="D691" s="241" t="s">
        <v>2908</v>
      </c>
      <c r="E691" s="241" t="s">
        <v>2909</v>
      </c>
      <c r="F691" s="241" t="s">
        <v>2910</v>
      </c>
      <c r="G691" s="241"/>
      <c r="H691" s="241" t="s">
        <v>2911</v>
      </c>
      <c r="I691" s="242"/>
    </row>
    <row r="692" spans="1:9" s="209" customFormat="1">
      <c r="A692" s="228" t="s">
        <v>2869</v>
      </c>
      <c r="B692" s="228" t="s">
        <v>2869</v>
      </c>
      <c r="C692" s="228"/>
      <c r="D692" s="228" t="s">
        <v>2912</v>
      </c>
      <c r="E692" s="228" t="s">
        <v>2913</v>
      </c>
      <c r="F692" s="228"/>
      <c r="G692" s="228" t="s">
        <v>2914</v>
      </c>
      <c r="H692" s="228" t="s">
        <v>2915</v>
      </c>
      <c r="I692" s="235"/>
    </row>
    <row r="693" spans="1:9" s="213" customFormat="1">
      <c r="A693" s="234" t="s">
        <v>2869</v>
      </c>
      <c r="B693" s="234" t="s">
        <v>2869</v>
      </c>
      <c r="C693" s="234" t="s">
        <v>389</v>
      </c>
      <c r="D693" s="234" t="s">
        <v>2916</v>
      </c>
      <c r="E693" s="234" t="s">
        <v>2917</v>
      </c>
      <c r="F693" s="234" t="s">
        <v>709</v>
      </c>
      <c r="G693" s="234"/>
      <c r="H693" s="234" t="s">
        <v>2918</v>
      </c>
      <c r="I693" s="127"/>
    </row>
    <row r="694" spans="1:9" s="215" customFormat="1">
      <c r="A694" s="241" t="s">
        <v>2919</v>
      </c>
      <c r="B694" s="241" t="s">
        <v>2919</v>
      </c>
      <c r="C694" s="241"/>
      <c r="D694" s="241" t="s">
        <v>2920</v>
      </c>
      <c r="E694" s="241" t="s">
        <v>2921</v>
      </c>
      <c r="F694" s="241" t="s">
        <v>2922</v>
      </c>
      <c r="G694" s="241"/>
      <c r="H694" s="241" t="s">
        <v>2923</v>
      </c>
      <c r="I694" s="242"/>
    </row>
    <row r="695" spans="1:9" s="215" customFormat="1">
      <c r="A695" s="241" t="s">
        <v>2919</v>
      </c>
      <c r="B695" s="241" t="s">
        <v>2919</v>
      </c>
      <c r="C695" s="241" t="s">
        <v>389</v>
      </c>
      <c r="D695" s="241" t="s">
        <v>2924</v>
      </c>
      <c r="E695" s="241" t="s">
        <v>2925</v>
      </c>
      <c r="F695" s="241" t="s">
        <v>2926</v>
      </c>
      <c r="G695" s="241"/>
      <c r="H695" s="241" t="s">
        <v>2927</v>
      </c>
      <c r="I695" s="242"/>
    </row>
    <row r="696" spans="1:9" s="208" customFormat="1">
      <c r="A696" s="225" t="s">
        <v>2919</v>
      </c>
      <c r="B696" s="225" t="s">
        <v>2919</v>
      </c>
      <c r="C696" s="225" t="s">
        <v>389</v>
      </c>
      <c r="D696" s="225" t="s">
        <v>2928</v>
      </c>
      <c r="E696" s="225" t="s">
        <v>2929</v>
      </c>
      <c r="F696" s="225" t="s">
        <v>2930</v>
      </c>
      <c r="G696" s="225"/>
      <c r="H696" s="225" t="s">
        <v>2931</v>
      </c>
      <c r="I696" s="226"/>
    </row>
    <row r="697" spans="1:9" s="209" customFormat="1">
      <c r="A697" s="228" t="s">
        <v>2919</v>
      </c>
      <c r="B697" s="228" t="s">
        <v>2919</v>
      </c>
      <c r="C697" s="228"/>
      <c r="D697" s="228" t="s">
        <v>2932</v>
      </c>
      <c r="E697" s="228" t="s">
        <v>2933</v>
      </c>
      <c r="F697" s="228"/>
      <c r="G697" s="228" t="s">
        <v>2934</v>
      </c>
      <c r="H697" s="228" t="s">
        <v>2935</v>
      </c>
      <c r="I697" s="235"/>
    </row>
    <row r="698" spans="1:9" s="209" customFormat="1">
      <c r="A698" s="228" t="s">
        <v>2919</v>
      </c>
      <c r="B698" s="228" t="s">
        <v>2919</v>
      </c>
      <c r="C698" s="228"/>
      <c r="D698" s="228" t="s">
        <v>2936</v>
      </c>
      <c r="E698" s="228" t="s">
        <v>2933</v>
      </c>
      <c r="F698" s="228"/>
      <c r="G698" s="228" t="s">
        <v>2937</v>
      </c>
      <c r="H698" s="228" t="s">
        <v>2938</v>
      </c>
      <c r="I698" s="235"/>
    </row>
    <row r="699" spans="1:9" s="209" customFormat="1">
      <c r="A699" s="228" t="s">
        <v>2919</v>
      </c>
      <c r="B699" s="228" t="s">
        <v>2919</v>
      </c>
      <c r="C699" s="228"/>
      <c r="D699" s="228" t="s">
        <v>2939</v>
      </c>
      <c r="E699" s="228" t="s">
        <v>2933</v>
      </c>
      <c r="F699" s="228"/>
      <c r="G699" s="228" t="s">
        <v>2940</v>
      </c>
      <c r="H699" s="228" t="s">
        <v>2941</v>
      </c>
      <c r="I699" s="235"/>
    </row>
    <row r="700" spans="1:9" s="208" customFormat="1">
      <c r="A700" s="225" t="s">
        <v>2919</v>
      </c>
      <c r="B700" s="225" t="s">
        <v>2919</v>
      </c>
      <c r="C700" s="225" t="s">
        <v>389</v>
      </c>
      <c r="D700" s="225" t="s">
        <v>2942</v>
      </c>
      <c r="E700" s="225" t="s">
        <v>2943</v>
      </c>
      <c r="F700" s="225" t="s">
        <v>1885</v>
      </c>
      <c r="G700" s="225"/>
      <c r="H700" s="225" t="s">
        <v>2944</v>
      </c>
      <c r="I700" s="226"/>
    </row>
    <row r="701" spans="1:9" s="215" customFormat="1">
      <c r="A701" s="241" t="s">
        <v>2919</v>
      </c>
      <c r="B701" s="241" t="s">
        <v>2919</v>
      </c>
      <c r="C701" s="241" t="s">
        <v>389</v>
      </c>
      <c r="D701" s="241" t="s">
        <v>2945</v>
      </c>
      <c r="E701" s="241" t="s">
        <v>2946</v>
      </c>
      <c r="F701" s="241" t="s">
        <v>1753</v>
      </c>
      <c r="G701" s="241"/>
      <c r="H701" s="241" t="s">
        <v>2947</v>
      </c>
      <c r="I701" s="242"/>
    </row>
    <row r="702" spans="1:9" s="215" customFormat="1">
      <c r="A702" s="241" t="s">
        <v>2919</v>
      </c>
      <c r="B702" s="241" t="s">
        <v>2919</v>
      </c>
      <c r="C702" s="241" t="s">
        <v>389</v>
      </c>
      <c r="D702" s="241" t="s">
        <v>2948</v>
      </c>
      <c r="E702" s="241" t="s">
        <v>2949</v>
      </c>
      <c r="F702" s="241" t="s">
        <v>2950</v>
      </c>
      <c r="G702" s="241"/>
      <c r="H702" s="241" t="s">
        <v>2951</v>
      </c>
      <c r="I702" s="242"/>
    </row>
    <row r="703" spans="1:9" s="215" customFormat="1">
      <c r="A703" s="241" t="s">
        <v>2919</v>
      </c>
      <c r="B703" s="241" t="s">
        <v>2919</v>
      </c>
      <c r="C703" s="241" t="s">
        <v>389</v>
      </c>
      <c r="D703" s="241" t="s">
        <v>2952</v>
      </c>
      <c r="E703" s="241" t="s">
        <v>2953</v>
      </c>
      <c r="F703" s="241" t="s">
        <v>525</v>
      </c>
      <c r="G703" s="241"/>
      <c r="H703" s="241" t="s">
        <v>2954</v>
      </c>
      <c r="I703" s="242"/>
    </row>
    <row r="704" spans="1:9" s="215" customFormat="1">
      <c r="A704" s="241" t="s">
        <v>2919</v>
      </c>
      <c r="B704" s="241" t="s">
        <v>2919</v>
      </c>
      <c r="C704" s="241" t="s">
        <v>389</v>
      </c>
      <c r="D704" s="241" t="s">
        <v>2955</v>
      </c>
      <c r="E704" s="241" t="s">
        <v>2956</v>
      </c>
      <c r="F704" s="241" t="s">
        <v>2957</v>
      </c>
      <c r="G704" s="241"/>
      <c r="H704" s="241" t="s">
        <v>2958</v>
      </c>
      <c r="I704" s="242"/>
    </row>
    <row r="705" spans="1:9" s="215" customFormat="1">
      <c r="A705" s="241" t="s">
        <v>2919</v>
      </c>
      <c r="B705" s="241" t="s">
        <v>2919</v>
      </c>
      <c r="C705" s="241" t="s">
        <v>389</v>
      </c>
      <c r="D705" s="241" t="s">
        <v>2959</v>
      </c>
      <c r="E705" s="241" t="s">
        <v>2960</v>
      </c>
      <c r="F705" s="241" t="s">
        <v>2961</v>
      </c>
      <c r="G705" s="241"/>
      <c r="H705" s="241" t="s">
        <v>2962</v>
      </c>
      <c r="I705" s="242"/>
    </row>
    <row r="706" spans="1:9" s="208" customFormat="1">
      <c r="A706" s="225" t="s">
        <v>2919</v>
      </c>
      <c r="B706" s="225" t="s">
        <v>2919</v>
      </c>
      <c r="C706" s="225" t="s">
        <v>389</v>
      </c>
      <c r="D706" s="225" t="s">
        <v>2963</v>
      </c>
      <c r="E706" s="225" t="s">
        <v>2964</v>
      </c>
      <c r="F706" s="225" t="s">
        <v>2965</v>
      </c>
      <c r="G706" s="225"/>
      <c r="H706" s="225" t="s">
        <v>2966</v>
      </c>
      <c r="I706" s="226"/>
    </row>
    <row r="707" spans="1:9" s="215" customFormat="1">
      <c r="A707" s="241" t="s">
        <v>2919</v>
      </c>
      <c r="B707" s="241" t="s">
        <v>2919</v>
      </c>
      <c r="C707" s="241" t="s">
        <v>389</v>
      </c>
      <c r="D707" s="241" t="s">
        <v>2967</v>
      </c>
      <c r="E707" s="241" t="s">
        <v>2968</v>
      </c>
      <c r="F707" s="241" t="s">
        <v>553</v>
      </c>
      <c r="G707" s="241"/>
      <c r="H707" s="241" t="s">
        <v>2969</v>
      </c>
      <c r="I707" s="242"/>
    </row>
    <row r="708" spans="1:9" s="208" customFormat="1">
      <c r="A708" s="225" t="s">
        <v>2919</v>
      </c>
      <c r="B708" s="225" t="s">
        <v>2919</v>
      </c>
      <c r="C708" s="225" t="s">
        <v>389</v>
      </c>
      <c r="D708" s="225" t="s">
        <v>2970</v>
      </c>
      <c r="E708" s="225" t="s">
        <v>2971</v>
      </c>
      <c r="F708" s="225" t="s">
        <v>2747</v>
      </c>
      <c r="G708" s="225"/>
      <c r="H708" s="225" t="s">
        <v>2972</v>
      </c>
      <c r="I708" s="226"/>
    </row>
    <row r="709" spans="1:9" s="209" customFormat="1">
      <c r="A709" s="228" t="s">
        <v>2919</v>
      </c>
      <c r="B709" s="228" t="s">
        <v>2919</v>
      </c>
      <c r="C709" s="228"/>
      <c r="D709" s="228" t="s">
        <v>2973</v>
      </c>
      <c r="E709" s="228" t="s">
        <v>2974</v>
      </c>
      <c r="F709" s="228"/>
      <c r="G709" s="228" t="s">
        <v>448</v>
      </c>
      <c r="H709" s="228" t="s">
        <v>2975</v>
      </c>
      <c r="I709" s="235"/>
    </row>
    <row r="710" spans="1:9" s="215" customFormat="1">
      <c r="A710" s="241" t="s">
        <v>2976</v>
      </c>
      <c r="B710" s="241" t="s">
        <v>2976</v>
      </c>
      <c r="C710" s="241" t="s">
        <v>389</v>
      </c>
      <c r="D710" s="241" t="s">
        <v>2977</v>
      </c>
      <c r="E710" s="241" t="s">
        <v>2978</v>
      </c>
      <c r="F710" s="241" t="s">
        <v>2979</v>
      </c>
      <c r="G710" s="241"/>
      <c r="H710" s="241" t="s">
        <v>2980</v>
      </c>
      <c r="I710" s="242"/>
    </row>
    <row r="711" spans="1:9" s="208" customFormat="1">
      <c r="A711" s="225" t="s">
        <v>2976</v>
      </c>
      <c r="B711" s="225" t="s">
        <v>2976</v>
      </c>
      <c r="C711" s="225" t="s">
        <v>389</v>
      </c>
      <c r="D711" s="225" t="s">
        <v>2981</v>
      </c>
      <c r="E711" s="225" t="s">
        <v>2982</v>
      </c>
      <c r="F711" s="225" t="s">
        <v>419</v>
      </c>
      <c r="G711" s="225"/>
      <c r="H711" s="225" t="s">
        <v>2983</v>
      </c>
      <c r="I711" s="226"/>
    </row>
    <row r="712" spans="1:9" s="215" customFormat="1">
      <c r="A712" s="241" t="s">
        <v>2976</v>
      </c>
      <c r="B712" s="241" t="s">
        <v>2976</v>
      </c>
      <c r="C712" s="241" t="s">
        <v>389</v>
      </c>
      <c r="D712" s="241" t="s">
        <v>2984</v>
      </c>
      <c r="E712" s="241" t="s">
        <v>2985</v>
      </c>
      <c r="F712" s="241" t="s">
        <v>2986</v>
      </c>
      <c r="G712" s="241"/>
      <c r="H712" s="241" t="s">
        <v>2987</v>
      </c>
      <c r="I712" s="242"/>
    </row>
    <row r="713" spans="1:9" s="195" customFormat="1">
      <c r="A713" s="203" t="s">
        <v>2976</v>
      </c>
      <c r="B713" s="203" t="s">
        <v>2976</v>
      </c>
      <c r="C713" s="203" t="s">
        <v>389</v>
      </c>
      <c r="D713" s="203" t="s">
        <v>2988</v>
      </c>
      <c r="E713" s="203" t="s">
        <v>2989</v>
      </c>
      <c r="F713" s="203" t="s">
        <v>2990</v>
      </c>
      <c r="G713" s="203"/>
      <c r="H713" s="203" t="s">
        <v>2991</v>
      </c>
    </row>
    <row r="714" spans="1:9" s="215" customFormat="1">
      <c r="A714" s="241" t="s">
        <v>2976</v>
      </c>
      <c r="B714" s="241" t="s">
        <v>2976</v>
      </c>
      <c r="C714" s="241" t="s">
        <v>389</v>
      </c>
      <c r="D714" s="241" t="s">
        <v>2992</v>
      </c>
      <c r="E714" s="241" t="s">
        <v>2993</v>
      </c>
      <c r="F714" s="241" t="s">
        <v>471</v>
      </c>
      <c r="G714" s="241"/>
      <c r="H714" s="241" t="s">
        <v>2994</v>
      </c>
      <c r="I714" s="242"/>
    </row>
    <row r="715" spans="1:9" s="215" customFormat="1">
      <c r="A715" s="241" t="s">
        <v>2976</v>
      </c>
      <c r="B715" s="241" t="s">
        <v>2976</v>
      </c>
      <c r="C715" s="241" t="s">
        <v>389</v>
      </c>
      <c r="D715" s="241" t="s">
        <v>2995</v>
      </c>
      <c r="E715" s="241" t="s">
        <v>2996</v>
      </c>
      <c r="F715" s="241" t="s">
        <v>452</v>
      </c>
      <c r="G715" s="241"/>
      <c r="H715" s="241" t="s">
        <v>2997</v>
      </c>
      <c r="I715" s="242"/>
    </row>
    <row r="716" spans="1:9" s="215" customFormat="1">
      <c r="A716" s="241" t="s">
        <v>2976</v>
      </c>
      <c r="B716" s="241" t="s">
        <v>2976</v>
      </c>
      <c r="C716" s="241" t="s">
        <v>389</v>
      </c>
      <c r="D716" s="241" t="s">
        <v>2998</v>
      </c>
      <c r="E716" s="241" t="s">
        <v>2999</v>
      </c>
      <c r="F716" s="241" t="s">
        <v>3000</v>
      </c>
      <c r="G716" s="241"/>
      <c r="H716" s="241" t="s">
        <v>3001</v>
      </c>
      <c r="I716" s="242"/>
    </row>
    <row r="717" spans="1:9" s="215" customFormat="1">
      <c r="A717" s="241" t="s">
        <v>2976</v>
      </c>
      <c r="B717" s="241" t="s">
        <v>2976</v>
      </c>
      <c r="C717" s="241" t="s">
        <v>389</v>
      </c>
      <c r="D717" s="241" t="s">
        <v>3002</v>
      </c>
      <c r="E717" s="241" t="s">
        <v>3003</v>
      </c>
      <c r="F717" s="241" t="s">
        <v>3004</v>
      </c>
      <c r="G717" s="241"/>
      <c r="H717" s="241" t="s">
        <v>3005</v>
      </c>
      <c r="I717" s="242"/>
    </row>
    <row r="718" spans="1:9" s="208" customFormat="1">
      <c r="A718" s="225" t="s">
        <v>2976</v>
      </c>
      <c r="B718" s="225" t="s">
        <v>2976</v>
      </c>
      <c r="C718" s="225" t="s">
        <v>389</v>
      </c>
      <c r="D718" s="225" t="s">
        <v>3006</v>
      </c>
      <c r="E718" s="225" t="s">
        <v>3007</v>
      </c>
      <c r="F718" s="225" t="s">
        <v>3008</v>
      </c>
      <c r="G718" s="225"/>
      <c r="H718" s="225" t="s">
        <v>3009</v>
      </c>
      <c r="I718" s="226"/>
    </row>
    <row r="719" spans="1:9" s="209" customFormat="1">
      <c r="A719" s="228" t="s">
        <v>2976</v>
      </c>
      <c r="B719" s="228" t="s">
        <v>2976</v>
      </c>
      <c r="C719" s="228"/>
      <c r="D719" s="228" t="s">
        <v>3010</v>
      </c>
      <c r="E719" s="228" t="s">
        <v>3011</v>
      </c>
      <c r="F719" s="228"/>
      <c r="G719" s="228" t="s">
        <v>3012</v>
      </c>
      <c r="H719" s="228" t="s">
        <v>3013</v>
      </c>
      <c r="I719" s="235"/>
    </row>
    <row r="720" spans="1:9" s="215" customFormat="1">
      <c r="A720" s="241" t="s">
        <v>2976</v>
      </c>
      <c r="B720" s="241" t="s">
        <v>2976</v>
      </c>
      <c r="C720" s="241" t="s">
        <v>389</v>
      </c>
      <c r="D720" s="241" t="s">
        <v>3014</v>
      </c>
      <c r="E720" s="241" t="s">
        <v>3015</v>
      </c>
      <c r="F720" s="241" t="s">
        <v>3016</v>
      </c>
      <c r="G720" s="241"/>
      <c r="H720" s="241" t="s">
        <v>3017</v>
      </c>
      <c r="I720" s="242"/>
    </row>
    <row r="721" spans="1:9" s="208" customFormat="1">
      <c r="A721" s="225" t="s">
        <v>2976</v>
      </c>
      <c r="B721" s="225" t="s">
        <v>2976</v>
      </c>
      <c r="C721" s="225" t="s">
        <v>389</v>
      </c>
      <c r="D721" s="225" t="s">
        <v>3018</v>
      </c>
      <c r="E721" s="225" t="s">
        <v>3019</v>
      </c>
      <c r="F721" s="225" t="s">
        <v>1106</v>
      </c>
      <c r="G721" s="225"/>
      <c r="H721" s="225" t="s">
        <v>3020</v>
      </c>
      <c r="I721" s="226"/>
    </row>
    <row r="722" spans="1:9" s="208" customFormat="1">
      <c r="A722" s="225" t="s">
        <v>2976</v>
      </c>
      <c r="B722" s="225" t="s">
        <v>2976</v>
      </c>
      <c r="C722" s="225" t="s">
        <v>389</v>
      </c>
      <c r="D722" s="225" t="s">
        <v>3021</v>
      </c>
      <c r="E722" s="225" t="s">
        <v>3022</v>
      </c>
      <c r="F722" s="225" t="s">
        <v>627</v>
      </c>
      <c r="G722" s="225"/>
      <c r="H722" s="225" t="s">
        <v>3023</v>
      </c>
      <c r="I722" s="226"/>
    </row>
    <row r="723" spans="1:9" s="208" customFormat="1">
      <c r="A723" s="225" t="s">
        <v>2976</v>
      </c>
      <c r="B723" s="225" t="s">
        <v>2976</v>
      </c>
      <c r="C723" s="225" t="s">
        <v>389</v>
      </c>
      <c r="D723" s="225" t="s">
        <v>3024</v>
      </c>
      <c r="E723" s="225" t="s">
        <v>3025</v>
      </c>
      <c r="F723" s="225" t="s">
        <v>1062</v>
      </c>
      <c r="G723" s="225"/>
      <c r="H723" s="225" t="s">
        <v>3026</v>
      </c>
      <c r="I723" s="226"/>
    </row>
    <row r="724" spans="1:9" s="209" customFormat="1">
      <c r="A724" s="228" t="s">
        <v>2976</v>
      </c>
      <c r="B724" s="228" t="s">
        <v>2976</v>
      </c>
      <c r="C724" s="228"/>
      <c r="D724" s="228" t="s">
        <v>3027</v>
      </c>
      <c r="E724" s="228" t="s">
        <v>3028</v>
      </c>
      <c r="F724" s="228"/>
      <c r="G724" s="228" t="s">
        <v>3029</v>
      </c>
      <c r="H724" s="228" t="s">
        <v>3030</v>
      </c>
      <c r="I724" s="235"/>
    </row>
    <row r="725" spans="1:9" s="209" customFormat="1">
      <c r="A725" s="228" t="s">
        <v>2976</v>
      </c>
      <c r="B725" s="228" t="s">
        <v>2976</v>
      </c>
      <c r="C725" s="228"/>
      <c r="D725" s="228" t="s">
        <v>3031</v>
      </c>
      <c r="E725" s="228" t="s">
        <v>3032</v>
      </c>
      <c r="F725" s="228"/>
      <c r="G725" s="228" t="s">
        <v>3033</v>
      </c>
      <c r="H725" s="228" t="s">
        <v>3034</v>
      </c>
      <c r="I725" s="235"/>
    </row>
    <row r="726" spans="1:9" s="208" customFormat="1">
      <c r="A726" s="225" t="s">
        <v>2976</v>
      </c>
      <c r="B726" s="225" t="s">
        <v>2976</v>
      </c>
      <c r="C726" s="225" t="s">
        <v>389</v>
      </c>
      <c r="D726" s="225" t="s">
        <v>3035</v>
      </c>
      <c r="E726" s="225" t="s">
        <v>3036</v>
      </c>
      <c r="F726" s="225" t="s">
        <v>1641</v>
      </c>
      <c r="G726" s="225"/>
      <c r="H726" s="225" t="s">
        <v>3037</v>
      </c>
      <c r="I726" s="226"/>
    </row>
    <row r="727" spans="1:9" s="215" customFormat="1">
      <c r="A727" s="241" t="s">
        <v>2976</v>
      </c>
      <c r="B727" s="241" t="s">
        <v>2976</v>
      </c>
      <c r="C727" s="241" t="s">
        <v>389</v>
      </c>
      <c r="D727" s="241" t="s">
        <v>3038</v>
      </c>
      <c r="E727" s="241" t="s">
        <v>3039</v>
      </c>
      <c r="F727" s="241" t="s">
        <v>3040</v>
      </c>
      <c r="G727" s="241"/>
      <c r="H727" s="241" t="s">
        <v>3041</v>
      </c>
      <c r="I727" s="242"/>
    </row>
    <row r="728" spans="1:9" s="215" customFormat="1">
      <c r="A728" s="241" t="s">
        <v>2976</v>
      </c>
      <c r="B728" s="241" t="s">
        <v>2976</v>
      </c>
      <c r="C728" s="241" t="s">
        <v>389</v>
      </c>
      <c r="D728" s="241" t="s">
        <v>3042</v>
      </c>
      <c r="E728" s="241" t="s">
        <v>3043</v>
      </c>
      <c r="F728" s="241" t="s">
        <v>3044</v>
      </c>
      <c r="G728" s="241"/>
      <c r="H728" s="241" t="s">
        <v>3045</v>
      </c>
      <c r="I728" s="242"/>
    </row>
    <row r="729" spans="1:9" s="208" customFormat="1">
      <c r="A729" s="225" t="s">
        <v>2976</v>
      </c>
      <c r="B729" s="225" t="s">
        <v>2976</v>
      </c>
      <c r="C729" s="225" t="s">
        <v>389</v>
      </c>
      <c r="D729" s="225" t="s">
        <v>3046</v>
      </c>
      <c r="E729" s="225" t="s">
        <v>3047</v>
      </c>
      <c r="F729" s="225" t="s">
        <v>471</v>
      </c>
      <c r="G729" s="225"/>
      <c r="H729" s="225" t="s">
        <v>3048</v>
      </c>
      <c r="I729" s="226"/>
    </row>
    <row r="730" spans="1:9" s="208" customFormat="1">
      <c r="A730" s="225" t="s">
        <v>2976</v>
      </c>
      <c r="B730" s="225" t="s">
        <v>2976</v>
      </c>
      <c r="C730" s="225" t="s">
        <v>389</v>
      </c>
      <c r="D730" s="225" t="s">
        <v>3049</v>
      </c>
      <c r="E730" s="225" t="s">
        <v>3050</v>
      </c>
      <c r="F730" s="225" t="s">
        <v>434</v>
      </c>
      <c r="G730" s="225"/>
      <c r="H730" s="225" t="s">
        <v>3051</v>
      </c>
      <c r="I730" s="226"/>
    </row>
    <row r="731" spans="1:9" s="209" customFormat="1">
      <c r="A731" s="228" t="s">
        <v>2976</v>
      </c>
      <c r="B731" s="228" t="s">
        <v>2976</v>
      </c>
      <c r="C731" s="228"/>
      <c r="D731" s="228" t="s">
        <v>3052</v>
      </c>
      <c r="E731" s="228" t="s">
        <v>3053</v>
      </c>
      <c r="F731" s="228"/>
      <c r="G731" s="228" t="s">
        <v>3054</v>
      </c>
      <c r="H731" s="228" t="s">
        <v>3055</v>
      </c>
      <c r="I731" s="235"/>
    </row>
    <row r="732" spans="1:9" s="215" customFormat="1">
      <c r="A732" s="241" t="s">
        <v>2976</v>
      </c>
      <c r="B732" s="241" t="s">
        <v>2976</v>
      </c>
      <c r="C732" s="241" t="s">
        <v>389</v>
      </c>
      <c r="D732" s="241" t="s">
        <v>3056</v>
      </c>
      <c r="E732" s="241" t="s">
        <v>3057</v>
      </c>
      <c r="F732" s="241" t="s">
        <v>3058</v>
      </c>
      <c r="G732" s="241"/>
      <c r="H732" s="241" t="s">
        <v>3059</v>
      </c>
      <c r="I732" s="242"/>
    </row>
    <row r="733" spans="1:9" s="208" customFormat="1">
      <c r="A733" s="225" t="s">
        <v>2976</v>
      </c>
      <c r="B733" s="225" t="s">
        <v>2976</v>
      </c>
      <c r="C733" s="225" t="s">
        <v>389</v>
      </c>
      <c r="D733" s="225" t="s">
        <v>3060</v>
      </c>
      <c r="E733" s="225" t="s">
        <v>3061</v>
      </c>
      <c r="F733" s="225" t="s">
        <v>434</v>
      </c>
      <c r="G733" s="225"/>
      <c r="H733" s="225" t="s">
        <v>3062</v>
      </c>
      <c r="I733" s="226"/>
    </row>
    <row r="734" spans="1:9" s="208" customFormat="1">
      <c r="A734" s="225" t="s">
        <v>3063</v>
      </c>
      <c r="B734" s="225" t="s">
        <v>3063</v>
      </c>
      <c r="C734" s="225" t="s">
        <v>389</v>
      </c>
      <c r="D734" s="225" t="s">
        <v>3064</v>
      </c>
      <c r="E734" s="225" t="s">
        <v>3065</v>
      </c>
      <c r="F734" s="225" t="s">
        <v>2451</v>
      </c>
      <c r="G734" s="225"/>
      <c r="H734" s="225" t="s">
        <v>3066</v>
      </c>
      <c r="I734" s="226"/>
    </row>
    <row r="735" spans="1:9" s="208" customFormat="1">
      <c r="A735" s="225" t="s">
        <v>3063</v>
      </c>
      <c r="B735" s="225" t="s">
        <v>3063</v>
      </c>
      <c r="C735" s="225" t="s">
        <v>389</v>
      </c>
      <c r="D735" s="225" t="s">
        <v>3067</v>
      </c>
      <c r="E735" s="225" t="s">
        <v>3068</v>
      </c>
      <c r="F735" s="225" t="s">
        <v>3069</v>
      </c>
      <c r="G735" s="225"/>
      <c r="H735" s="225" t="s">
        <v>3070</v>
      </c>
      <c r="I735" s="226"/>
    </row>
    <row r="736" spans="1:9" s="208" customFormat="1">
      <c r="A736" s="225" t="s">
        <v>3071</v>
      </c>
      <c r="B736" s="225" t="s">
        <v>3071</v>
      </c>
      <c r="C736" s="225" t="s">
        <v>389</v>
      </c>
      <c r="D736" s="225" t="s">
        <v>3072</v>
      </c>
      <c r="E736" s="225" t="s">
        <v>3073</v>
      </c>
      <c r="F736" s="225" t="s">
        <v>3074</v>
      </c>
      <c r="G736" s="225"/>
      <c r="H736" s="225" t="s">
        <v>3075</v>
      </c>
      <c r="I736" s="226"/>
    </row>
    <row r="737" spans="1:9" s="208" customFormat="1">
      <c r="A737" s="225" t="s">
        <v>3071</v>
      </c>
      <c r="B737" s="225" t="s">
        <v>3071</v>
      </c>
      <c r="C737" s="225" t="s">
        <v>389</v>
      </c>
      <c r="D737" s="225" t="s">
        <v>3076</v>
      </c>
      <c r="E737" s="225" t="s">
        <v>3077</v>
      </c>
      <c r="F737" s="225" t="s">
        <v>400</v>
      </c>
      <c r="G737" s="225"/>
      <c r="H737" s="225" t="s">
        <v>3078</v>
      </c>
      <c r="I737" s="226"/>
    </row>
    <row r="738" spans="1:9" s="208" customFormat="1">
      <c r="A738" s="225" t="s">
        <v>3071</v>
      </c>
      <c r="B738" s="225" t="s">
        <v>3071</v>
      </c>
      <c r="C738" s="225" t="s">
        <v>389</v>
      </c>
      <c r="D738" s="225" t="s">
        <v>3079</v>
      </c>
      <c r="E738" s="225" t="s">
        <v>3080</v>
      </c>
      <c r="F738" s="225" t="s">
        <v>2747</v>
      </c>
      <c r="G738" s="225"/>
      <c r="H738" s="225" t="s">
        <v>3081</v>
      </c>
      <c r="I738" s="226"/>
    </row>
    <row r="739" spans="1:9" s="208" customFormat="1">
      <c r="A739" s="225" t="s">
        <v>3082</v>
      </c>
      <c r="B739" s="225" t="s">
        <v>3082</v>
      </c>
      <c r="C739" s="225" t="s">
        <v>389</v>
      </c>
      <c r="D739" s="225" t="s">
        <v>3083</v>
      </c>
      <c r="E739" s="225" t="s">
        <v>3084</v>
      </c>
      <c r="F739" s="225" t="s">
        <v>1845</v>
      </c>
      <c r="G739" s="225"/>
      <c r="H739" s="225" t="s">
        <v>3085</v>
      </c>
      <c r="I739" s="226"/>
    </row>
    <row r="740" spans="1:9" s="208" customFormat="1">
      <c r="A740" s="225" t="s">
        <v>3082</v>
      </c>
      <c r="B740" s="225" t="s">
        <v>3082</v>
      </c>
      <c r="C740" s="225" t="s">
        <v>389</v>
      </c>
      <c r="D740" s="225" t="s">
        <v>3086</v>
      </c>
      <c r="E740" s="225" t="s">
        <v>3087</v>
      </c>
      <c r="F740" s="225" t="s">
        <v>3088</v>
      </c>
      <c r="G740" s="225"/>
      <c r="H740" s="225" t="s">
        <v>3089</v>
      </c>
      <c r="I740" s="226"/>
    </row>
    <row r="741" spans="1:9" s="213" customFormat="1">
      <c r="A741" s="234" t="s">
        <v>3082</v>
      </c>
      <c r="B741" s="234" t="s">
        <v>3082</v>
      </c>
      <c r="C741" s="234" t="s">
        <v>389</v>
      </c>
      <c r="D741" s="234" t="s">
        <v>3090</v>
      </c>
      <c r="E741" s="234" t="s">
        <v>3091</v>
      </c>
      <c r="F741" s="234" t="s">
        <v>3092</v>
      </c>
      <c r="G741" s="234"/>
      <c r="H741" s="234" t="s">
        <v>3093</v>
      </c>
      <c r="I741" s="127"/>
    </row>
    <row r="742" spans="1:9" s="208" customFormat="1">
      <c r="A742" s="225" t="s">
        <v>3082</v>
      </c>
      <c r="B742" s="225" t="s">
        <v>3082</v>
      </c>
      <c r="C742" s="225" t="s">
        <v>389</v>
      </c>
      <c r="D742" s="225" t="s">
        <v>3094</v>
      </c>
      <c r="E742" s="225" t="s">
        <v>3095</v>
      </c>
      <c r="F742" s="225" t="s">
        <v>1137</v>
      </c>
      <c r="G742" s="225"/>
      <c r="H742" s="225" t="s">
        <v>3096</v>
      </c>
      <c r="I742" s="226"/>
    </row>
    <row r="743" spans="1:9" s="215" customFormat="1">
      <c r="A743" s="241" t="s">
        <v>3082</v>
      </c>
      <c r="B743" s="241" t="s">
        <v>3082</v>
      </c>
      <c r="C743" s="241" t="s">
        <v>389</v>
      </c>
      <c r="D743" s="241" t="s">
        <v>3097</v>
      </c>
      <c r="E743" s="241" t="s">
        <v>3098</v>
      </c>
      <c r="F743" s="241" t="s">
        <v>3099</v>
      </c>
      <c r="G743" s="241"/>
      <c r="H743" s="241" t="s">
        <v>3100</v>
      </c>
      <c r="I743" s="242"/>
    </row>
    <row r="744" spans="1:9" s="213" customFormat="1">
      <c r="A744" s="234" t="s">
        <v>3101</v>
      </c>
      <c r="B744" s="234" t="s">
        <v>3101</v>
      </c>
      <c r="C744" s="234" t="s">
        <v>389</v>
      </c>
      <c r="D744" s="234" t="s">
        <v>3102</v>
      </c>
      <c r="E744" s="234" t="s">
        <v>3103</v>
      </c>
      <c r="F744" s="234" t="s">
        <v>2427</v>
      </c>
      <c r="G744" s="234"/>
      <c r="H744" s="234" t="s">
        <v>3104</v>
      </c>
      <c r="I744" s="127"/>
    </row>
    <row r="745" spans="1:9" s="215" customFormat="1">
      <c r="A745" s="241" t="s">
        <v>3101</v>
      </c>
      <c r="B745" s="241" t="s">
        <v>3101</v>
      </c>
      <c r="C745" s="241" t="s">
        <v>389</v>
      </c>
      <c r="D745" s="241" t="s">
        <v>3105</v>
      </c>
      <c r="E745" s="241" t="s">
        <v>3106</v>
      </c>
      <c r="F745" s="241" t="s">
        <v>3107</v>
      </c>
      <c r="G745" s="241"/>
      <c r="H745" s="241" t="s">
        <v>3108</v>
      </c>
      <c r="I745" s="242"/>
    </row>
    <row r="746" spans="1:9" s="213" customFormat="1">
      <c r="A746" s="234" t="s">
        <v>3101</v>
      </c>
      <c r="B746" s="234" t="s">
        <v>3101</v>
      </c>
      <c r="C746" s="234" t="s">
        <v>389</v>
      </c>
      <c r="D746" s="234" t="s">
        <v>3109</v>
      </c>
      <c r="E746" s="234" t="s">
        <v>3110</v>
      </c>
      <c r="F746" s="234" t="s">
        <v>2427</v>
      </c>
      <c r="G746" s="234"/>
      <c r="H746" s="234" t="s">
        <v>3111</v>
      </c>
      <c r="I746" s="127"/>
    </row>
    <row r="747" spans="1:9" s="213" customFormat="1">
      <c r="A747" s="234" t="s">
        <v>3101</v>
      </c>
      <c r="B747" s="234" t="s">
        <v>3101</v>
      </c>
      <c r="C747" s="234" t="s">
        <v>389</v>
      </c>
      <c r="D747" s="234" t="s">
        <v>3112</v>
      </c>
      <c r="E747" s="234" t="s">
        <v>3113</v>
      </c>
      <c r="F747" s="234" t="s">
        <v>709</v>
      </c>
      <c r="G747" s="234"/>
      <c r="H747" s="234" t="s">
        <v>3114</v>
      </c>
      <c r="I747" s="127"/>
    </row>
    <row r="748" spans="1:9" s="208" customFormat="1">
      <c r="A748" s="225" t="s">
        <v>3101</v>
      </c>
      <c r="B748" s="225" t="s">
        <v>3101</v>
      </c>
      <c r="C748" s="225"/>
      <c r="D748" s="225" t="s">
        <v>3115</v>
      </c>
      <c r="E748" s="225" t="s">
        <v>3116</v>
      </c>
      <c r="F748" s="225" t="s">
        <v>586</v>
      </c>
      <c r="G748" s="225"/>
      <c r="H748" s="225" t="s">
        <v>3117</v>
      </c>
      <c r="I748" s="226"/>
    </row>
    <row r="749" spans="1:9" s="213" customFormat="1">
      <c r="A749" s="234" t="s">
        <v>3101</v>
      </c>
      <c r="B749" s="234" t="s">
        <v>3101</v>
      </c>
      <c r="C749" s="234" t="s">
        <v>389</v>
      </c>
      <c r="D749" s="234" t="s">
        <v>3118</v>
      </c>
      <c r="E749" s="234" t="s">
        <v>3119</v>
      </c>
      <c r="F749" s="234" t="s">
        <v>2427</v>
      </c>
      <c r="G749" s="234"/>
      <c r="H749" s="234" t="s">
        <v>3120</v>
      </c>
      <c r="I749" s="127"/>
    </row>
    <row r="750" spans="1:9" s="215" customFormat="1">
      <c r="A750" s="241" t="s">
        <v>3101</v>
      </c>
      <c r="B750" s="241" t="s">
        <v>3101</v>
      </c>
      <c r="C750" s="241" t="s">
        <v>389</v>
      </c>
      <c r="D750" s="241" t="s">
        <v>3121</v>
      </c>
      <c r="E750" s="241" t="s">
        <v>3122</v>
      </c>
      <c r="F750" s="241" t="s">
        <v>3123</v>
      </c>
      <c r="G750" s="241"/>
      <c r="H750" s="241" t="s">
        <v>3124</v>
      </c>
      <c r="I750" s="242"/>
    </row>
    <row r="751" spans="1:9" s="213" customFormat="1">
      <c r="A751" s="234" t="s">
        <v>3101</v>
      </c>
      <c r="B751" s="234" t="s">
        <v>3101</v>
      </c>
      <c r="C751" s="234" t="s">
        <v>389</v>
      </c>
      <c r="D751" s="234" t="s">
        <v>3125</v>
      </c>
      <c r="E751" s="234" t="s">
        <v>3126</v>
      </c>
      <c r="F751" s="234" t="s">
        <v>3127</v>
      </c>
      <c r="G751" s="234"/>
      <c r="H751" s="234" t="s">
        <v>3128</v>
      </c>
      <c r="I751" s="127"/>
    </row>
    <row r="752" spans="1:9" s="208" customFormat="1">
      <c r="A752" s="225" t="s">
        <v>3101</v>
      </c>
      <c r="B752" s="225" t="s">
        <v>3101</v>
      </c>
      <c r="C752" s="225" t="s">
        <v>389</v>
      </c>
      <c r="D752" s="225" t="s">
        <v>3129</v>
      </c>
      <c r="E752" s="225" t="s">
        <v>3130</v>
      </c>
      <c r="F752" s="225" t="s">
        <v>392</v>
      </c>
      <c r="G752" s="225"/>
      <c r="H752" s="225" t="s">
        <v>3131</v>
      </c>
      <c r="I752" s="226"/>
    </row>
    <row r="753" spans="1:9" s="215" customFormat="1">
      <c r="A753" s="241" t="s">
        <v>3101</v>
      </c>
      <c r="B753" s="241" t="s">
        <v>3101</v>
      </c>
      <c r="C753" s="241" t="s">
        <v>389</v>
      </c>
      <c r="D753" s="241" t="s">
        <v>3132</v>
      </c>
      <c r="E753" s="241" t="s">
        <v>3133</v>
      </c>
      <c r="F753" s="241" t="s">
        <v>3134</v>
      </c>
      <c r="G753" s="241"/>
      <c r="H753" s="241" t="s">
        <v>3135</v>
      </c>
      <c r="I753" s="242"/>
    </row>
    <row r="754" spans="1:9" s="215" customFormat="1">
      <c r="A754" s="241" t="s">
        <v>3101</v>
      </c>
      <c r="B754" s="241" t="s">
        <v>3101</v>
      </c>
      <c r="C754" s="241" t="s">
        <v>389</v>
      </c>
      <c r="D754" s="241" t="s">
        <v>3136</v>
      </c>
      <c r="E754" s="241" t="s">
        <v>3137</v>
      </c>
      <c r="F754" s="241" t="s">
        <v>3138</v>
      </c>
      <c r="G754" s="241"/>
      <c r="H754" s="241" t="s">
        <v>3139</v>
      </c>
      <c r="I754" s="242"/>
    </row>
    <row r="755" spans="1:9" s="215" customFormat="1">
      <c r="A755" s="241" t="s">
        <v>3101</v>
      </c>
      <c r="B755" s="241" t="s">
        <v>3101</v>
      </c>
      <c r="C755" s="241" t="s">
        <v>389</v>
      </c>
      <c r="D755" s="241" t="s">
        <v>3140</v>
      </c>
      <c r="E755" s="241" t="s">
        <v>3141</v>
      </c>
      <c r="F755" s="241" t="s">
        <v>3142</v>
      </c>
      <c r="G755" s="241"/>
      <c r="H755" s="241" t="s">
        <v>3143</v>
      </c>
      <c r="I755" s="242"/>
    </row>
    <row r="756" spans="1:9" s="215" customFormat="1">
      <c r="A756" s="241" t="s">
        <v>3101</v>
      </c>
      <c r="B756" s="241" t="s">
        <v>3101</v>
      </c>
      <c r="C756" s="241" t="s">
        <v>389</v>
      </c>
      <c r="D756" s="241" t="s">
        <v>3144</v>
      </c>
      <c r="E756" s="241" t="s">
        <v>3145</v>
      </c>
      <c r="F756" s="241" t="s">
        <v>3146</v>
      </c>
      <c r="G756" s="241"/>
      <c r="H756" s="241" t="s">
        <v>3147</v>
      </c>
      <c r="I756" s="242"/>
    </row>
    <row r="757" spans="1:9" s="209" customFormat="1">
      <c r="A757" s="228" t="s">
        <v>3101</v>
      </c>
      <c r="B757" s="228" t="s">
        <v>3101</v>
      </c>
      <c r="C757" s="228"/>
      <c r="D757" s="228" t="s">
        <v>3148</v>
      </c>
      <c r="E757" s="228" t="s">
        <v>3149</v>
      </c>
      <c r="F757" s="228"/>
      <c r="G757" s="228" t="s">
        <v>3150</v>
      </c>
      <c r="H757" s="228" t="s">
        <v>3151</v>
      </c>
      <c r="I757" s="235"/>
    </row>
    <row r="758" spans="1:9" s="195" customFormat="1">
      <c r="A758" s="203" t="s">
        <v>3101</v>
      </c>
      <c r="B758" s="203" t="s">
        <v>3101</v>
      </c>
      <c r="C758" s="203" t="s">
        <v>389</v>
      </c>
      <c r="D758" s="203" t="s">
        <v>3152</v>
      </c>
      <c r="E758" s="203" t="s">
        <v>3153</v>
      </c>
      <c r="F758" s="203" t="s">
        <v>3154</v>
      </c>
      <c r="G758" s="203"/>
      <c r="H758" s="203" t="s">
        <v>3155</v>
      </c>
    </row>
    <row r="759" spans="1:9" s="213" customFormat="1">
      <c r="A759" s="234" t="s">
        <v>3156</v>
      </c>
      <c r="B759" s="234" t="s">
        <v>3156</v>
      </c>
      <c r="C759" s="234" t="s">
        <v>389</v>
      </c>
      <c r="D759" s="234" t="s">
        <v>3157</v>
      </c>
      <c r="E759" s="234" t="s">
        <v>3158</v>
      </c>
      <c r="F759" s="234" t="s">
        <v>2427</v>
      </c>
      <c r="G759" s="234"/>
      <c r="H759" s="234" t="s">
        <v>3159</v>
      </c>
      <c r="I759" s="127"/>
    </row>
    <row r="760" spans="1:9" s="208" customFormat="1">
      <c r="A760" s="225" t="s">
        <v>3156</v>
      </c>
      <c r="B760" s="225" t="s">
        <v>3156</v>
      </c>
      <c r="C760" s="225" t="s">
        <v>389</v>
      </c>
      <c r="D760" s="225" t="s">
        <v>3160</v>
      </c>
      <c r="E760" s="225" t="s">
        <v>3161</v>
      </c>
      <c r="F760" s="225" t="s">
        <v>1308</v>
      </c>
      <c r="G760" s="225"/>
      <c r="H760" s="225" t="s">
        <v>3162</v>
      </c>
      <c r="I760" s="226"/>
    </row>
    <row r="761" spans="1:9" s="195" customFormat="1">
      <c r="A761" s="203" t="s">
        <v>3156</v>
      </c>
      <c r="B761" s="203" t="s">
        <v>3156</v>
      </c>
      <c r="C761" s="203" t="s">
        <v>389</v>
      </c>
      <c r="D761" s="203" t="s">
        <v>3163</v>
      </c>
      <c r="E761" s="203" t="s">
        <v>3164</v>
      </c>
      <c r="F761" s="203" t="s">
        <v>612</v>
      </c>
      <c r="G761" s="203"/>
      <c r="H761" s="203" t="s">
        <v>3165</v>
      </c>
    </row>
    <row r="762" spans="1:9" s="208" customFormat="1">
      <c r="A762" s="225" t="s">
        <v>3156</v>
      </c>
      <c r="B762" s="225" t="s">
        <v>3156</v>
      </c>
      <c r="C762" s="225" t="s">
        <v>389</v>
      </c>
      <c r="D762" s="225" t="s">
        <v>3166</v>
      </c>
      <c r="E762" s="225" t="s">
        <v>3167</v>
      </c>
      <c r="F762" s="225" t="s">
        <v>2451</v>
      </c>
      <c r="G762" s="225"/>
      <c r="H762" s="225" t="s">
        <v>3168</v>
      </c>
      <c r="I762" s="226"/>
    </row>
    <row r="763" spans="1:9" s="215" customFormat="1">
      <c r="A763" s="241" t="s">
        <v>3156</v>
      </c>
      <c r="B763" s="241" t="s">
        <v>3156</v>
      </c>
      <c r="C763" s="241" t="s">
        <v>389</v>
      </c>
      <c r="D763" s="241" t="s">
        <v>3169</v>
      </c>
      <c r="E763" s="241" t="s">
        <v>3170</v>
      </c>
      <c r="F763" s="241" t="s">
        <v>3171</v>
      </c>
      <c r="G763" s="241"/>
      <c r="H763" s="241" t="s">
        <v>3172</v>
      </c>
      <c r="I763" s="242"/>
    </row>
    <row r="764" spans="1:9" s="208" customFormat="1">
      <c r="A764" s="225" t="s">
        <v>3156</v>
      </c>
      <c r="B764" s="225" t="s">
        <v>3156</v>
      </c>
      <c r="C764" s="225"/>
      <c r="D764" s="225" t="s">
        <v>3173</v>
      </c>
      <c r="E764" s="225" t="s">
        <v>3174</v>
      </c>
      <c r="F764" s="225" t="s">
        <v>792</v>
      </c>
      <c r="G764" s="225"/>
      <c r="H764" s="225" t="s">
        <v>3175</v>
      </c>
      <c r="I764" s="226"/>
    </row>
    <row r="765" spans="1:9" s="215" customFormat="1">
      <c r="A765" s="241" t="s">
        <v>3156</v>
      </c>
      <c r="B765" s="241" t="s">
        <v>3156</v>
      </c>
      <c r="C765" s="241" t="s">
        <v>389</v>
      </c>
      <c r="D765" s="241" t="s">
        <v>3176</v>
      </c>
      <c r="E765" s="241" t="s">
        <v>3177</v>
      </c>
      <c r="F765" s="241" t="s">
        <v>3178</v>
      </c>
      <c r="G765" s="241"/>
      <c r="H765" s="241" t="s">
        <v>3179</v>
      </c>
      <c r="I765" s="242"/>
    </row>
    <row r="766" spans="1:9" s="213" customFormat="1">
      <c r="A766" s="234" t="s">
        <v>3156</v>
      </c>
      <c r="B766" s="234" t="s">
        <v>3156</v>
      </c>
      <c r="C766" s="234"/>
      <c r="D766" s="234" t="s">
        <v>3180</v>
      </c>
      <c r="E766" s="234" t="s">
        <v>3181</v>
      </c>
      <c r="F766" s="234" t="s">
        <v>3182</v>
      </c>
      <c r="G766" s="234"/>
      <c r="H766" s="234" t="s">
        <v>3183</v>
      </c>
      <c r="I766" s="127"/>
    </row>
    <row r="767" spans="1:9" s="213" customFormat="1">
      <c r="A767" s="234" t="s">
        <v>3156</v>
      </c>
      <c r="B767" s="234" t="s">
        <v>3156</v>
      </c>
      <c r="C767" s="234" t="s">
        <v>389</v>
      </c>
      <c r="D767" s="234" t="s">
        <v>3184</v>
      </c>
      <c r="E767" s="234" t="s">
        <v>3185</v>
      </c>
      <c r="F767" s="234" t="s">
        <v>2427</v>
      </c>
      <c r="G767" s="234"/>
      <c r="H767" s="234" t="s">
        <v>3186</v>
      </c>
      <c r="I767" s="127"/>
    </row>
    <row r="768" spans="1:9" s="195" customFormat="1">
      <c r="A768" s="203" t="s">
        <v>3156</v>
      </c>
      <c r="B768" s="203" t="s">
        <v>3156</v>
      </c>
      <c r="C768" s="203" t="s">
        <v>389</v>
      </c>
      <c r="D768" s="203" t="s">
        <v>3187</v>
      </c>
      <c r="E768" s="203" t="s">
        <v>3188</v>
      </c>
      <c r="F768" s="203" t="s">
        <v>434</v>
      </c>
      <c r="G768" s="203"/>
      <c r="H768" s="203" t="s">
        <v>3189</v>
      </c>
    </row>
    <row r="769" spans="1:9" s="209" customFormat="1">
      <c r="A769" s="228" t="s">
        <v>3156</v>
      </c>
      <c r="B769" s="228" t="s">
        <v>3156</v>
      </c>
      <c r="C769" s="228"/>
      <c r="D769" s="228" t="s">
        <v>3190</v>
      </c>
      <c r="E769" s="228" t="s">
        <v>3191</v>
      </c>
      <c r="F769" s="228"/>
      <c r="G769" s="228" t="s">
        <v>3192</v>
      </c>
      <c r="H769" s="228" t="s">
        <v>3193</v>
      </c>
      <c r="I769" s="235"/>
    </row>
    <row r="770" spans="1:9" s="215" customFormat="1">
      <c r="A770" s="241" t="s">
        <v>3156</v>
      </c>
      <c r="B770" s="241" t="s">
        <v>3156</v>
      </c>
      <c r="C770" s="241" t="s">
        <v>389</v>
      </c>
      <c r="D770" s="241" t="s">
        <v>3194</v>
      </c>
      <c r="E770" s="241" t="s">
        <v>3195</v>
      </c>
      <c r="F770" s="241" t="s">
        <v>3196</v>
      </c>
      <c r="G770" s="241"/>
      <c r="H770" s="241" t="s">
        <v>3197</v>
      </c>
      <c r="I770" s="242"/>
    </row>
    <row r="771" spans="1:9" s="208" customFormat="1">
      <c r="A771" s="225" t="s">
        <v>3156</v>
      </c>
      <c r="B771" s="225" t="s">
        <v>3156</v>
      </c>
      <c r="C771" s="225"/>
      <c r="D771" s="225" t="s">
        <v>3198</v>
      </c>
      <c r="E771" s="225" t="s">
        <v>3199</v>
      </c>
      <c r="F771" s="225" t="s">
        <v>3200</v>
      </c>
      <c r="G771" s="225"/>
      <c r="H771" s="225" t="s">
        <v>3201</v>
      </c>
      <c r="I771" s="226"/>
    </row>
    <row r="772" spans="1:9" s="209" customFormat="1">
      <c r="A772" s="228" t="s">
        <v>3156</v>
      </c>
      <c r="B772" s="228" t="s">
        <v>3156</v>
      </c>
      <c r="C772" s="228"/>
      <c r="D772" s="228" t="s">
        <v>3202</v>
      </c>
      <c r="E772" s="228" t="s">
        <v>3203</v>
      </c>
      <c r="F772" s="228"/>
      <c r="G772" s="228" t="s">
        <v>448</v>
      </c>
      <c r="H772" s="228" t="s">
        <v>3204</v>
      </c>
      <c r="I772" s="235"/>
    </row>
    <row r="773" spans="1:9" s="208" customFormat="1">
      <c r="A773" s="230" t="s">
        <v>3205</v>
      </c>
      <c r="B773" s="230" t="s">
        <v>3205</v>
      </c>
      <c r="C773" s="230" t="s">
        <v>389</v>
      </c>
      <c r="D773" s="230" t="s">
        <v>3206</v>
      </c>
      <c r="E773" s="230" t="s">
        <v>3207</v>
      </c>
      <c r="F773" s="230" t="s">
        <v>3208</v>
      </c>
      <c r="G773" s="230"/>
      <c r="H773" s="230" t="s">
        <v>3209</v>
      </c>
      <c r="I773" s="226"/>
    </row>
    <row r="774" spans="1:9" s="253" customFormat="1">
      <c r="A774" s="253" t="s">
        <v>3205</v>
      </c>
      <c r="B774" s="253" t="s">
        <v>3205</v>
      </c>
      <c r="C774" s="253" t="s">
        <v>389</v>
      </c>
      <c r="D774" s="253" t="s">
        <v>3210</v>
      </c>
      <c r="E774" s="253" t="s">
        <v>3211</v>
      </c>
      <c r="F774" s="253" t="s">
        <v>3212</v>
      </c>
      <c r="H774" s="253" t="s">
        <v>3213</v>
      </c>
      <c r="I774" s="255"/>
    </row>
    <row r="775" spans="1:9" s="253" customFormat="1">
      <c r="A775" s="253" t="s">
        <v>3205</v>
      </c>
      <c r="B775" s="253" t="s">
        <v>3205</v>
      </c>
      <c r="C775" s="253" t="s">
        <v>389</v>
      </c>
      <c r="D775" s="253" t="s">
        <v>3214</v>
      </c>
      <c r="E775" s="253" t="s">
        <v>3215</v>
      </c>
      <c r="F775" s="253" t="s">
        <v>3216</v>
      </c>
      <c r="H775" s="253" t="s">
        <v>3217</v>
      </c>
      <c r="I775" s="255"/>
    </row>
    <row r="776" spans="1:9" s="210" customFormat="1">
      <c r="A776" s="210" t="s">
        <v>3205</v>
      </c>
      <c r="B776" s="210" t="s">
        <v>3205</v>
      </c>
      <c r="C776" s="210" t="s">
        <v>389</v>
      </c>
      <c r="D776" s="210" t="s">
        <v>3218</v>
      </c>
      <c r="E776" s="210" t="s">
        <v>3219</v>
      </c>
      <c r="F776" s="210" t="s">
        <v>3220</v>
      </c>
      <c r="H776" s="210" t="s">
        <v>3221</v>
      </c>
      <c r="I776" s="231"/>
    </row>
    <row r="777" spans="1:9" s="324" customFormat="1">
      <c r="A777" s="324" t="s">
        <v>3205</v>
      </c>
      <c r="B777" s="324" t="s">
        <v>3205</v>
      </c>
      <c r="C777" s="324" t="s">
        <v>389</v>
      </c>
      <c r="D777" s="324" t="s">
        <v>3222</v>
      </c>
      <c r="E777" s="324" t="s">
        <v>3223</v>
      </c>
      <c r="F777" s="324" t="s">
        <v>3224</v>
      </c>
      <c r="H777" s="324" t="s">
        <v>3225</v>
      </c>
      <c r="I777" s="357"/>
    </row>
    <row r="778" spans="1:9" s="208" customFormat="1">
      <c r="A778" s="225" t="s">
        <v>3205</v>
      </c>
      <c r="B778" s="225" t="s">
        <v>3205</v>
      </c>
      <c r="C778" s="225" t="s">
        <v>389</v>
      </c>
      <c r="D778" s="225" t="s">
        <v>3226</v>
      </c>
      <c r="E778" s="225" t="s">
        <v>3227</v>
      </c>
      <c r="F778" s="225" t="s">
        <v>392</v>
      </c>
      <c r="G778" s="225"/>
      <c r="H778" s="225" t="s">
        <v>3228</v>
      </c>
      <c r="I778" s="226"/>
    </row>
    <row r="779" spans="1:9" s="215" customFormat="1">
      <c r="A779" s="241" t="s">
        <v>3205</v>
      </c>
      <c r="B779" s="241" t="s">
        <v>3205</v>
      </c>
      <c r="C779" s="241" t="s">
        <v>389</v>
      </c>
      <c r="D779" s="241" t="s">
        <v>3229</v>
      </c>
      <c r="E779" s="241" t="s">
        <v>3230</v>
      </c>
      <c r="F779" s="241" t="s">
        <v>3231</v>
      </c>
      <c r="G779" s="241"/>
      <c r="H779" s="241" t="s">
        <v>3232</v>
      </c>
      <c r="I779" s="242"/>
    </row>
    <row r="780" spans="1:9" s="215" customFormat="1">
      <c r="A780" s="241" t="s">
        <v>3205</v>
      </c>
      <c r="B780" s="241" t="s">
        <v>3205</v>
      </c>
      <c r="C780" s="241" t="s">
        <v>389</v>
      </c>
      <c r="D780" s="241" t="s">
        <v>3233</v>
      </c>
      <c r="E780" s="241" t="s">
        <v>3234</v>
      </c>
      <c r="F780" s="241" t="s">
        <v>3235</v>
      </c>
      <c r="G780" s="241"/>
      <c r="H780" s="241" t="s">
        <v>3236</v>
      </c>
      <c r="I780" s="242"/>
    </row>
    <row r="781" spans="1:9" s="215" customFormat="1">
      <c r="A781" s="241" t="s">
        <v>3205</v>
      </c>
      <c r="B781" s="241" t="s">
        <v>3205</v>
      </c>
      <c r="C781" s="241" t="s">
        <v>389</v>
      </c>
      <c r="D781" s="241" t="s">
        <v>3237</v>
      </c>
      <c r="E781" s="241" t="s">
        <v>3238</v>
      </c>
      <c r="F781" s="241" t="s">
        <v>1845</v>
      </c>
      <c r="G781" s="241"/>
      <c r="H781" s="241" t="s">
        <v>3239</v>
      </c>
      <c r="I781" s="242"/>
    </row>
    <row r="782" spans="1:9" s="195" customFormat="1">
      <c r="A782" s="203" t="s">
        <v>3205</v>
      </c>
      <c r="B782" s="203" t="s">
        <v>3205</v>
      </c>
      <c r="C782" s="203" t="s">
        <v>389</v>
      </c>
      <c r="D782" s="203" t="s">
        <v>3240</v>
      </c>
      <c r="E782" s="203" t="s">
        <v>3241</v>
      </c>
      <c r="F782" s="203" t="s">
        <v>525</v>
      </c>
      <c r="G782" s="203"/>
      <c r="H782" s="203" t="s">
        <v>3242</v>
      </c>
    </row>
    <row r="783" spans="1:9" s="215" customFormat="1">
      <c r="A783" s="241" t="s">
        <v>3205</v>
      </c>
      <c r="B783" s="241" t="s">
        <v>3205</v>
      </c>
      <c r="C783" s="241" t="s">
        <v>389</v>
      </c>
      <c r="D783" s="241" t="s">
        <v>3243</v>
      </c>
      <c r="E783" s="241" t="s">
        <v>3244</v>
      </c>
      <c r="F783" s="241" t="s">
        <v>2569</v>
      </c>
      <c r="G783" s="241"/>
      <c r="H783" s="241" t="s">
        <v>3245</v>
      </c>
      <c r="I783" s="242"/>
    </row>
    <row r="784" spans="1:9" s="209" customFormat="1">
      <c r="A784" s="228" t="s">
        <v>3205</v>
      </c>
      <c r="B784" s="228" t="s">
        <v>3205</v>
      </c>
      <c r="C784" s="228"/>
      <c r="D784" s="228" t="s">
        <v>3246</v>
      </c>
      <c r="E784" s="228" t="s">
        <v>3247</v>
      </c>
      <c r="F784" s="228"/>
      <c r="G784" s="228" t="s">
        <v>3248</v>
      </c>
      <c r="H784" s="228" t="s">
        <v>3249</v>
      </c>
      <c r="I784" s="235"/>
    </row>
    <row r="785" spans="1:9" s="215" customFormat="1">
      <c r="A785" s="241" t="s">
        <v>3250</v>
      </c>
      <c r="B785" s="241" t="s">
        <v>3250</v>
      </c>
      <c r="C785" s="241" t="s">
        <v>389</v>
      </c>
      <c r="D785" s="241" t="s">
        <v>3251</v>
      </c>
      <c r="E785" s="241" t="s">
        <v>3252</v>
      </c>
      <c r="F785" s="241" t="s">
        <v>513</v>
      </c>
      <c r="G785" s="241"/>
      <c r="H785" s="241" t="s">
        <v>3253</v>
      </c>
      <c r="I785" s="242"/>
    </row>
    <row r="786" spans="1:9" s="215" customFormat="1">
      <c r="A786" s="241" t="s">
        <v>3250</v>
      </c>
      <c r="B786" s="241" t="s">
        <v>3250</v>
      </c>
      <c r="C786" s="241" t="s">
        <v>389</v>
      </c>
      <c r="D786" s="241" t="s">
        <v>3254</v>
      </c>
      <c r="E786" s="241" t="s">
        <v>3255</v>
      </c>
      <c r="F786" s="241" t="s">
        <v>903</v>
      </c>
      <c r="G786" s="241"/>
      <c r="H786" s="241" t="s">
        <v>3256</v>
      </c>
      <c r="I786" s="242"/>
    </row>
    <row r="787" spans="1:9" s="215" customFormat="1">
      <c r="A787" s="241" t="s">
        <v>3250</v>
      </c>
      <c r="B787" s="241" t="s">
        <v>3250</v>
      </c>
      <c r="C787" s="241" t="s">
        <v>389</v>
      </c>
      <c r="D787" s="241" t="s">
        <v>3257</v>
      </c>
      <c r="E787" s="241" t="s">
        <v>3258</v>
      </c>
      <c r="F787" s="241" t="s">
        <v>444</v>
      </c>
      <c r="G787" s="241"/>
      <c r="H787" s="241" t="s">
        <v>3259</v>
      </c>
      <c r="I787" s="242"/>
    </row>
    <row r="788" spans="1:9" s="215" customFormat="1">
      <c r="A788" s="241" t="s">
        <v>3250</v>
      </c>
      <c r="B788" s="241" t="s">
        <v>3250</v>
      </c>
      <c r="C788" s="241" t="s">
        <v>389</v>
      </c>
      <c r="D788" s="241" t="s">
        <v>3260</v>
      </c>
      <c r="E788" s="241" t="s">
        <v>3261</v>
      </c>
      <c r="F788" s="241" t="s">
        <v>3262</v>
      </c>
      <c r="G788" s="241"/>
      <c r="H788" s="241" t="s">
        <v>3263</v>
      </c>
      <c r="I788" s="242"/>
    </row>
    <row r="789" spans="1:9" s="208" customFormat="1">
      <c r="A789" s="225" t="s">
        <v>3250</v>
      </c>
      <c r="B789" s="225" t="s">
        <v>3250</v>
      </c>
      <c r="C789" s="225"/>
      <c r="D789" s="225" t="s">
        <v>3264</v>
      </c>
      <c r="E789" s="225" t="s">
        <v>3265</v>
      </c>
      <c r="F789" s="225" t="s">
        <v>860</v>
      </c>
      <c r="G789" s="225"/>
      <c r="H789" s="225" t="s">
        <v>3266</v>
      </c>
      <c r="I789" s="226"/>
    </row>
    <row r="790" spans="1:9" s="209" customFormat="1">
      <c r="A790" s="228" t="s">
        <v>3250</v>
      </c>
      <c r="B790" s="228" t="s">
        <v>3250</v>
      </c>
      <c r="C790" s="228"/>
      <c r="D790" s="228" t="s">
        <v>3267</v>
      </c>
      <c r="E790" s="228" t="s">
        <v>3268</v>
      </c>
      <c r="F790" s="228"/>
      <c r="G790" s="228" t="s">
        <v>3269</v>
      </c>
      <c r="H790" s="228" t="s">
        <v>3270</v>
      </c>
      <c r="I790" s="235"/>
    </row>
    <row r="791" spans="1:9" s="209" customFormat="1">
      <c r="A791" s="228" t="s">
        <v>3250</v>
      </c>
      <c r="B791" s="228" t="s">
        <v>3250</v>
      </c>
      <c r="C791" s="228"/>
      <c r="D791" s="228" t="s">
        <v>3271</v>
      </c>
      <c r="E791" s="228" t="s">
        <v>3272</v>
      </c>
      <c r="F791" s="228"/>
      <c r="G791" s="228" t="s">
        <v>3273</v>
      </c>
      <c r="H791" s="228" t="s">
        <v>3274</v>
      </c>
      <c r="I791" s="235"/>
    </row>
    <row r="792" spans="1:9" s="195" customFormat="1">
      <c r="A792" s="203" t="s">
        <v>3250</v>
      </c>
      <c r="B792" s="203" t="s">
        <v>3250</v>
      </c>
      <c r="C792" s="203" t="s">
        <v>389</v>
      </c>
      <c r="D792" s="203" t="s">
        <v>3275</v>
      </c>
      <c r="E792" s="203" t="s">
        <v>3276</v>
      </c>
      <c r="F792" s="203" t="s">
        <v>392</v>
      </c>
      <c r="G792" s="203"/>
      <c r="H792" s="203" t="s">
        <v>3277</v>
      </c>
    </row>
    <row r="793" spans="1:9" s="208" customFormat="1">
      <c r="A793" s="225" t="s">
        <v>3250</v>
      </c>
      <c r="B793" s="225" t="s">
        <v>3250</v>
      </c>
      <c r="C793" s="225" t="s">
        <v>389</v>
      </c>
      <c r="D793" s="225" t="s">
        <v>3278</v>
      </c>
      <c r="E793" s="225" t="s">
        <v>3279</v>
      </c>
      <c r="F793" s="225" t="s">
        <v>2747</v>
      </c>
      <c r="G793" s="225"/>
      <c r="H793" s="225" t="s">
        <v>3280</v>
      </c>
      <c r="I793" s="226"/>
    </row>
    <row r="794" spans="1:9" s="213" customFormat="1">
      <c r="A794" s="234" t="s">
        <v>3250</v>
      </c>
      <c r="B794" s="234" t="s">
        <v>3250</v>
      </c>
      <c r="C794" s="234" t="s">
        <v>389</v>
      </c>
      <c r="D794" s="234" t="s">
        <v>3281</v>
      </c>
      <c r="E794" s="234" t="s">
        <v>3282</v>
      </c>
      <c r="F794" s="234" t="s">
        <v>3283</v>
      </c>
      <c r="G794" s="234"/>
      <c r="H794" s="234" t="s">
        <v>3284</v>
      </c>
      <c r="I794" s="127"/>
    </row>
    <row r="795" spans="1:9" s="213" customFormat="1">
      <c r="A795" s="234" t="s">
        <v>3250</v>
      </c>
      <c r="B795" s="234" t="s">
        <v>3250</v>
      </c>
      <c r="C795" s="234" t="s">
        <v>389</v>
      </c>
      <c r="D795" s="234" t="s">
        <v>3285</v>
      </c>
      <c r="E795" s="234" t="s">
        <v>3286</v>
      </c>
      <c r="F795" s="234" t="s">
        <v>3287</v>
      </c>
      <c r="G795" s="234"/>
      <c r="H795" s="234" t="s">
        <v>3288</v>
      </c>
      <c r="I795" s="127"/>
    </row>
    <row r="796" spans="1:9" s="213" customFormat="1">
      <c r="A796" s="234" t="s">
        <v>3289</v>
      </c>
      <c r="B796" s="234" t="s">
        <v>3290</v>
      </c>
      <c r="C796" s="234" t="s">
        <v>389</v>
      </c>
      <c r="D796" s="234" t="s">
        <v>3291</v>
      </c>
      <c r="E796" s="234" t="s">
        <v>3292</v>
      </c>
      <c r="F796" s="234" t="s">
        <v>434</v>
      </c>
      <c r="G796" s="234"/>
      <c r="H796" s="234" t="s">
        <v>3293</v>
      </c>
      <c r="I796" s="127"/>
    </row>
    <row r="797" spans="1:9" s="213" customFormat="1">
      <c r="A797" s="234" t="s">
        <v>3289</v>
      </c>
      <c r="B797" s="234" t="s">
        <v>3289</v>
      </c>
      <c r="C797" s="234" t="s">
        <v>389</v>
      </c>
      <c r="D797" s="234" t="s">
        <v>3294</v>
      </c>
      <c r="E797" s="234" t="s">
        <v>3295</v>
      </c>
      <c r="F797" s="234" t="s">
        <v>1641</v>
      </c>
      <c r="G797" s="234"/>
      <c r="H797" s="234" t="s">
        <v>3296</v>
      </c>
      <c r="I797" s="127"/>
    </row>
    <row r="798" spans="1:9" s="208" customFormat="1">
      <c r="A798" s="225" t="s">
        <v>3289</v>
      </c>
      <c r="B798" s="225" t="s">
        <v>3289</v>
      </c>
      <c r="C798" s="225" t="s">
        <v>389</v>
      </c>
      <c r="D798" s="225" t="s">
        <v>3297</v>
      </c>
      <c r="E798" s="225" t="s">
        <v>3298</v>
      </c>
      <c r="F798" s="225" t="s">
        <v>525</v>
      </c>
      <c r="G798" s="225"/>
      <c r="H798" s="225" t="s">
        <v>3299</v>
      </c>
      <c r="I798" s="226"/>
    </row>
    <row r="799" spans="1:9" s="208" customFormat="1">
      <c r="A799" s="225" t="s">
        <v>3289</v>
      </c>
      <c r="B799" s="225" t="s">
        <v>3289</v>
      </c>
      <c r="C799" s="225" t="s">
        <v>389</v>
      </c>
      <c r="D799" s="225" t="s">
        <v>3300</v>
      </c>
      <c r="E799" s="225" t="s">
        <v>3301</v>
      </c>
      <c r="F799" s="225" t="s">
        <v>3302</v>
      </c>
      <c r="G799" s="225"/>
      <c r="H799" s="225" t="s">
        <v>3303</v>
      </c>
      <c r="I799" s="226"/>
    </row>
    <row r="800" spans="1:9" s="208" customFormat="1">
      <c r="A800" s="225" t="s">
        <v>3289</v>
      </c>
      <c r="B800" s="225" t="s">
        <v>3289</v>
      </c>
      <c r="C800" s="225" t="s">
        <v>389</v>
      </c>
      <c r="D800" s="225" t="s">
        <v>3304</v>
      </c>
      <c r="E800" s="225" t="s">
        <v>3305</v>
      </c>
      <c r="F800" s="225" t="s">
        <v>3306</v>
      </c>
      <c r="G800" s="225"/>
      <c r="H800" s="225" t="s">
        <v>3307</v>
      </c>
      <c r="I800" s="226"/>
    </row>
    <row r="801" spans="1:9" s="208" customFormat="1">
      <c r="A801" s="225" t="s">
        <v>3289</v>
      </c>
      <c r="B801" s="225" t="s">
        <v>3289</v>
      </c>
      <c r="C801" s="225"/>
      <c r="D801" s="225" t="s">
        <v>3308</v>
      </c>
      <c r="E801" s="225" t="s">
        <v>3309</v>
      </c>
      <c r="F801" s="225" t="s">
        <v>903</v>
      </c>
      <c r="G801" s="225"/>
      <c r="H801" s="225" t="s">
        <v>3310</v>
      </c>
      <c r="I801" s="226"/>
    </row>
    <row r="802" spans="1:9" s="213" customFormat="1">
      <c r="A802" s="234" t="s">
        <v>3289</v>
      </c>
      <c r="B802" s="234" t="s">
        <v>3289</v>
      </c>
      <c r="C802" s="234" t="s">
        <v>389</v>
      </c>
      <c r="D802" s="234" t="s">
        <v>3311</v>
      </c>
      <c r="E802" s="234" t="s">
        <v>3312</v>
      </c>
      <c r="F802" s="234" t="s">
        <v>2241</v>
      </c>
      <c r="G802" s="234"/>
      <c r="H802" s="234" t="s">
        <v>3313</v>
      </c>
      <c r="I802" s="127"/>
    </row>
    <row r="803" spans="1:9" s="213" customFormat="1">
      <c r="A803" s="234" t="s">
        <v>3314</v>
      </c>
      <c r="B803" s="234" t="s">
        <v>3314</v>
      </c>
      <c r="C803" s="234" t="s">
        <v>389</v>
      </c>
      <c r="D803" s="234" t="s">
        <v>3315</v>
      </c>
      <c r="E803" s="234" t="s">
        <v>3316</v>
      </c>
      <c r="F803" s="234" t="s">
        <v>1411</v>
      </c>
      <c r="G803" s="234"/>
      <c r="H803" s="234" t="s">
        <v>3317</v>
      </c>
      <c r="I803" s="127"/>
    </row>
    <row r="804" spans="1:9" s="215" customFormat="1">
      <c r="A804" s="241" t="s">
        <v>3314</v>
      </c>
      <c r="B804" s="241" t="s">
        <v>3314</v>
      </c>
      <c r="C804" s="241" t="s">
        <v>389</v>
      </c>
      <c r="D804" s="241" t="s">
        <v>3318</v>
      </c>
      <c r="E804" s="241" t="s">
        <v>3319</v>
      </c>
      <c r="F804" s="241" t="s">
        <v>3320</v>
      </c>
      <c r="G804" s="241"/>
      <c r="H804" s="241" t="s">
        <v>3321</v>
      </c>
      <c r="I804" s="242"/>
    </row>
    <row r="805" spans="1:9" s="215" customFormat="1">
      <c r="A805" s="241" t="s">
        <v>3314</v>
      </c>
      <c r="B805" s="241" t="s">
        <v>3314</v>
      </c>
      <c r="C805" s="241" t="s">
        <v>389</v>
      </c>
      <c r="D805" s="241" t="s">
        <v>3322</v>
      </c>
      <c r="E805" s="241" t="s">
        <v>3323</v>
      </c>
      <c r="F805" s="241" t="s">
        <v>3324</v>
      </c>
      <c r="G805" s="241"/>
      <c r="H805" s="241" t="s">
        <v>3325</v>
      </c>
      <c r="I805" s="242"/>
    </row>
    <row r="806" spans="1:9" s="208" customFormat="1">
      <c r="A806" s="225" t="s">
        <v>3314</v>
      </c>
      <c r="B806" s="225" t="s">
        <v>3314</v>
      </c>
      <c r="C806" s="225" t="s">
        <v>389</v>
      </c>
      <c r="D806" s="225" t="s">
        <v>3326</v>
      </c>
      <c r="E806" s="225" t="s">
        <v>3327</v>
      </c>
      <c r="F806" s="225" t="s">
        <v>2565</v>
      </c>
      <c r="G806" s="225"/>
      <c r="H806" s="225" t="s">
        <v>3328</v>
      </c>
      <c r="I806" s="226"/>
    </row>
    <row r="807" spans="1:9" s="215" customFormat="1">
      <c r="A807" s="241" t="s">
        <v>3314</v>
      </c>
      <c r="B807" s="241" t="s">
        <v>3314</v>
      </c>
      <c r="C807" s="241" t="s">
        <v>389</v>
      </c>
      <c r="D807" s="241" t="s">
        <v>3329</v>
      </c>
      <c r="E807" s="241" t="s">
        <v>3330</v>
      </c>
      <c r="F807" s="241" t="s">
        <v>3331</v>
      </c>
      <c r="G807" s="241"/>
      <c r="H807" s="241" t="s">
        <v>3332</v>
      </c>
      <c r="I807" s="242"/>
    </row>
    <row r="808" spans="1:9" s="213" customFormat="1">
      <c r="A808" s="234" t="s">
        <v>3314</v>
      </c>
      <c r="B808" s="234" t="s">
        <v>3314</v>
      </c>
      <c r="C808" s="234" t="s">
        <v>389</v>
      </c>
      <c r="D808" s="234" t="s">
        <v>3333</v>
      </c>
      <c r="E808" s="234" t="s">
        <v>3334</v>
      </c>
      <c r="F808" s="234" t="s">
        <v>3335</v>
      </c>
      <c r="G808" s="234"/>
      <c r="H808" s="234" t="s">
        <v>3336</v>
      </c>
      <c r="I808" s="127"/>
    </row>
    <row r="809" spans="1:9" s="215" customFormat="1">
      <c r="A809" s="241" t="s">
        <v>3314</v>
      </c>
      <c r="B809" s="241" t="s">
        <v>3314</v>
      </c>
      <c r="C809" s="241" t="s">
        <v>389</v>
      </c>
      <c r="D809" s="241" t="s">
        <v>3337</v>
      </c>
      <c r="E809" s="241" t="s">
        <v>3338</v>
      </c>
      <c r="F809" s="241" t="s">
        <v>3339</v>
      </c>
      <c r="G809" s="241"/>
      <c r="H809" s="241" t="s">
        <v>3340</v>
      </c>
      <c r="I809" s="242"/>
    </row>
    <row r="810" spans="1:9" s="215" customFormat="1">
      <c r="A810" s="241" t="s">
        <v>3314</v>
      </c>
      <c r="B810" s="241" t="s">
        <v>3314</v>
      </c>
      <c r="C810" s="241" t="s">
        <v>389</v>
      </c>
      <c r="D810" s="241" t="s">
        <v>3341</v>
      </c>
      <c r="E810" s="241" t="s">
        <v>3342</v>
      </c>
      <c r="F810" s="241" t="s">
        <v>3343</v>
      </c>
      <c r="G810" s="241"/>
      <c r="H810" s="241" t="s">
        <v>3344</v>
      </c>
      <c r="I810" s="242"/>
    </row>
    <row r="811" spans="1:9" s="215" customFormat="1">
      <c r="A811" s="241" t="s">
        <v>3314</v>
      </c>
      <c r="B811" s="241" t="s">
        <v>3314</v>
      </c>
      <c r="C811" s="241" t="s">
        <v>389</v>
      </c>
      <c r="D811" s="241" t="s">
        <v>3345</v>
      </c>
      <c r="E811" s="241" t="s">
        <v>3346</v>
      </c>
      <c r="F811" s="241" t="s">
        <v>525</v>
      </c>
      <c r="G811" s="241"/>
      <c r="H811" s="241" t="s">
        <v>3347</v>
      </c>
      <c r="I811" s="242"/>
    </row>
    <row r="812" spans="1:9" s="215" customFormat="1">
      <c r="A812" s="241" t="s">
        <v>3314</v>
      </c>
      <c r="B812" s="241" t="s">
        <v>3314</v>
      </c>
      <c r="C812" s="241" t="s">
        <v>389</v>
      </c>
      <c r="D812" s="241" t="s">
        <v>3348</v>
      </c>
      <c r="E812" s="241" t="s">
        <v>3349</v>
      </c>
      <c r="F812" s="241" t="s">
        <v>3350</v>
      </c>
      <c r="G812" s="241"/>
      <c r="H812" s="241" t="s">
        <v>3351</v>
      </c>
      <c r="I812" s="242"/>
    </row>
    <row r="813" spans="1:9" s="215" customFormat="1">
      <c r="A813" s="241" t="s">
        <v>3314</v>
      </c>
      <c r="B813" s="241" t="s">
        <v>3314</v>
      </c>
      <c r="C813" s="241" t="s">
        <v>389</v>
      </c>
      <c r="D813" s="241" t="s">
        <v>3352</v>
      </c>
      <c r="E813" s="241" t="s">
        <v>3353</v>
      </c>
      <c r="F813" s="241" t="s">
        <v>3354</v>
      </c>
      <c r="G813" s="241"/>
      <c r="H813" s="241" t="s">
        <v>3355</v>
      </c>
      <c r="I813" s="242"/>
    </row>
    <row r="814" spans="1:9" s="215" customFormat="1">
      <c r="A814" s="241" t="s">
        <v>3314</v>
      </c>
      <c r="B814" s="241" t="s">
        <v>3314</v>
      </c>
      <c r="C814" s="241" t="s">
        <v>389</v>
      </c>
      <c r="D814" s="241" t="s">
        <v>3356</v>
      </c>
      <c r="E814" s="241" t="s">
        <v>3357</v>
      </c>
      <c r="F814" s="241" t="s">
        <v>3358</v>
      </c>
      <c r="G814" s="241"/>
      <c r="H814" s="241" t="s">
        <v>3359</v>
      </c>
      <c r="I814" s="242"/>
    </row>
    <row r="815" spans="1:9" s="195" customFormat="1">
      <c r="A815" s="203" t="s">
        <v>3314</v>
      </c>
      <c r="B815" s="203" t="s">
        <v>3314</v>
      </c>
      <c r="C815" s="203" t="s">
        <v>389</v>
      </c>
      <c r="D815" s="203" t="s">
        <v>3360</v>
      </c>
      <c r="E815" s="203" t="s">
        <v>3361</v>
      </c>
      <c r="F815" s="203" t="s">
        <v>3362</v>
      </c>
      <c r="G815" s="203"/>
      <c r="H815" s="203" t="s">
        <v>3363</v>
      </c>
    </row>
    <row r="816" spans="1:9" s="209" customFormat="1">
      <c r="A816" s="228" t="s">
        <v>3314</v>
      </c>
      <c r="B816" s="228" t="s">
        <v>3314</v>
      </c>
      <c r="C816" s="228"/>
      <c r="D816" s="228" t="s">
        <v>3364</v>
      </c>
      <c r="E816" s="228" t="s">
        <v>3365</v>
      </c>
      <c r="F816" s="228"/>
      <c r="G816" s="228" t="s">
        <v>940</v>
      </c>
      <c r="H816" s="228" t="s">
        <v>3366</v>
      </c>
      <c r="I816" s="235"/>
    </row>
    <row r="817" spans="1:9" s="215" customFormat="1">
      <c r="A817" s="241" t="s">
        <v>3367</v>
      </c>
      <c r="B817" s="241" t="s">
        <v>3314</v>
      </c>
      <c r="C817" s="241" t="s">
        <v>389</v>
      </c>
      <c r="D817" s="241" t="s">
        <v>3368</v>
      </c>
      <c r="E817" s="241" t="s">
        <v>3369</v>
      </c>
      <c r="F817" s="241" t="s">
        <v>471</v>
      </c>
      <c r="G817" s="241"/>
      <c r="H817" s="241" t="s">
        <v>3370</v>
      </c>
      <c r="I817" s="242"/>
    </row>
    <row r="818" spans="1:9" s="213" customFormat="1">
      <c r="A818" s="234" t="s">
        <v>3367</v>
      </c>
      <c r="B818" s="234" t="s">
        <v>3367</v>
      </c>
      <c r="C818" s="234" t="s">
        <v>389</v>
      </c>
      <c r="D818" s="234" t="s">
        <v>3371</v>
      </c>
      <c r="E818" s="234" t="s">
        <v>3372</v>
      </c>
      <c r="F818" s="234" t="s">
        <v>3373</v>
      </c>
      <c r="G818" s="234"/>
      <c r="H818" s="234" t="s">
        <v>3374</v>
      </c>
      <c r="I818" s="127"/>
    </row>
    <row r="819" spans="1:9" s="215" customFormat="1">
      <c r="A819" s="241" t="s">
        <v>3367</v>
      </c>
      <c r="B819" s="241" t="s">
        <v>3367</v>
      </c>
      <c r="C819" s="241" t="s">
        <v>389</v>
      </c>
      <c r="D819" s="241" t="s">
        <v>3375</v>
      </c>
      <c r="E819" s="241" t="s">
        <v>3376</v>
      </c>
      <c r="F819" s="241" t="s">
        <v>3377</v>
      </c>
      <c r="G819" s="241"/>
      <c r="H819" s="241" t="s">
        <v>3378</v>
      </c>
      <c r="I819" s="242"/>
    </row>
    <row r="820" spans="1:9" s="213" customFormat="1">
      <c r="A820" s="234" t="s">
        <v>3367</v>
      </c>
      <c r="B820" s="234" t="s">
        <v>3367</v>
      </c>
      <c r="C820" s="234" t="s">
        <v>389</v>
      </c>
      <c r="D820" s="234" t="s">
        <v>3379</v>
      </c>
      <c r="E820" s="234" t="s">
        <v>3380</v>
      </c>
      <c r="F820" s="234" t="s">
        <v>1411</v>
      </c>
      <c r="G820" s="234"/>
      <c r="H820" s="234" t="s">
        <v>3381</v>
      </c>
      <c r="I820" s="127"/>
    </row>
    <row r="821" spans="1:9" s="215" customFormat="1">
      <c r="A821" s="241" t="s">
        <v>3367</v>
      </c>
      <c r="B821" s="241" t="s">
        <v>3367</v>
      </c>
      <c r="C821" s="241" t="s">
        <v>389</v>
      </c>
      <c r="D821" s="241" t="s">
        <v>3382</v>
      </c>
      <c r="E821" s="241" t="s">
        <v>3383</v>
      </c>
      <c r="F821" s="241" t="s">
        <v>3384</v>
      </c>
      <c r="G821" s="241"/>
      <c r="H821" s="241" t="s">
        <v>3385</v>
      </c>
      <c r="I821" s="242"/>
    </row>
    <row r="822" spans="1:9" s="215" customFormat="1">
      <c r="A822" s="241" t="s">
        <v>3367</v>
      </c>
      <c r="B822" s="241" t="s">
        <v>3367</v>
      </c>
      <c r="C822" s="241" t="s">
        <v>389</v>
      </c>
      <c r="D822" s="241" t="s">
        <v>3386</v>
      </c>
      <c r="E822" s="241" t="s">
        <v>3387</v>
      </c>
      <c r="F822" s="241" t="s">
        <v>3388</v>
      </c>
      <c r="G822" s="241"/>
      <c r="H822" s="241" t="s">
        <v>3389</v>
      </c>
      <c r="I822" s="242"/>
    </row>
    <row r="823" spans="1:9" s="208" customFormat="1">
      <c r="A823" s="225" t="s">
        <v>3367</v>
      </c>
      <c r="B823" s="225" t="s">
        <v>3367</v>
      </c>
      <c r="C823" s="225" t="s">
        <v>389</v>
      </c>
      <c r="D823" s="225" t="s">
        <v>3390</v>
      </c>
      <c r="E823" s="225" t="s">
        <v>3391</v>
      </c>
      <c r="F823" s="225" t="s">
        <v>709</v>
      </c>
      <c r="G823" s="225"/>
      <c r="H823" s="225" t="s">
        <v>3392</v>
      </c>
      <c r="I823" s="226"/>
    </row>
    <row r="824" spans="1:9" s="213" customFormat="1">
      <c r="A824" s="234" t="s">
        <v>3367</v>
      </c>
      <c r="B824" s="234" t="s">
        <v>3367</v>
      </c>
      <c r="C824" s="234" t="s">
        <v>389</v>
      </c>
      <c r="D824" s="234" t="s">
        <v>3393</v>
      </c>
      <c r="E824" s="234" t="s">
        <v>3394</v>
      </c>
      <c r="F824" s="234" t="s">
        <v>1641</v>
      </c>
      <c r="G824" s="234"/>
      <c r="H824" s="234" t="s">
        <v>3395</v>
      </c>
      <c r="I824" s="127"/>
    </row>
    <row r="825" spans="1:9" s="213" customFormat="1">
      <c r="A825" s="234" t="s">
        <v>3367</v>
      </c>
      <c r="B825" s="234" t="s">
        <v>3367</v>
      </c>
      <c r="C825" s="234" t="s">
        <v>389</v>
      </c>
      <c r="D825" s="234" t="s">
        <v>3396</v>
      </c>
      <c r="E825" s="234" t="s">
        <v>3397</v>
      </c>
      <c r="F825" s="234" t="s">
        <v>3283</v>
      </c>
      <c r="G825" s="234"/>
      <c r="H825" s="234" t="s">
        <v>3398</v>
      </c>
      <c r="I825" s="127"/>
    </row>
    <row r="826" spans="1:9" s="215" customFormat="1">
      <c r="A826" s="241" t="s">
        <v>3367</v>
      </c>
      <c r="B826" s="241" t="s">
        <v>3367</v>
      </c>
      <c r="C826" s="241" t="s">
        <v>389</v>
      </c>
      <c r="D826" s="241" t="s">
        <v>3399</v>
      </c>
      <c r="E826" s="241" t="s">
        <v>3400</v>
      </c>
      <c r="F826" s="241" t="s">
        <v>3401</v>
      </c>
      <c r="G826" s="241"/>
      <c r="H826" s="241" t="s">
        <v>3402</v>
      </c>
    </row>
    <row r="827" spans="1:9" s="215" customFormat="1">
      <c r="A827" s="241" t="s">
        <v>3367</v>
      </c>
      <c r="B827" s="241" t="s">
        <v>3367</v>
      </c>
      <c r="C827" s="241"/>
      <c r="D827" s="241" t="s">
        <v>3403</v>
      </c>
      <c r="E827" s="241" t="s">
        <v>3404</v>
      </c>
      <c r="F827" s="241" t="s">
        <v>3405</v>
      </c>
      <c r="G827" s="241"/>
      <c r="H827" s="241" t="s">
        <v>3406</v>
      </c>
      <c r="I827" s="242"/>
    </row>
    <row r="828" spans="1:9" s="208" customFormat="1">
      <c r="A828" s="225" t="s">
        <v>3367</v>
      </c>
      <c r="B828" s="225" t="s">
        <v>3367</v>
      </c>
      <c r="C828" s="225" t="s">
        <v>389</v>
      </c>
      <c r="D828" s="225" t="s">
        <v>3407</v>
      </c>
      <c r="E828" s="225" t="s">
        <v>3408</v>
      </c>
      <c r="F828" s="225" t="s">
        <v>3409</v>
      </c>
      <c r="G828" s="225"/>
      <c r="H828" s="225" t="s">
        <v>3410</v>
      </c>
      <c r="I828" s="226"/>
    </row>
    <row r="829" spans="1:9" s="208" customFormat="1">
      <c r="A829" s="225" t="s">
        <v>3367</v>
      </c>
      <c r="B829" s="225" t="s">
        <v>3367</v>
      </c>
      <c r="C829" s="225" t="s">
        <v>389</v>
      </c>
      <c r="D829" s="225" t="s">
        <v>3411</v>
      </c>
      <c r="E829" s="225" t="s">
        <v>3412</v>
      </c>
      <c r="F829" s="225" t="s">
        <v>3413</v>
      </c>
      <c r="G829" s="225"/>
      <c r="H829" s="225" t="s">
        <v>3414</v>
      </c>
      <c r="I829" s="226"/>
    </row>
    <row r="830" spans="1:9" s="195" customFormat="1">
      <c r="A830" s="203" t="s">
        <v>3367</v>
      </c>
      <c r="B830" s="203" t="s">
        <v>3367</v>
      </c>
      <c r="C830" s="203" t="s">
        <v>389</v>
      </c>
      <c r="D830" s="203" t="s">
        <v>3415</v>
      </c>
      <c r="E830" s="203" t="s">
        <v>3416</v>
      </c>
      <c r="F830" s="203" t="s">
        <v>907</v>
      </c>
      <c r="G830" s="203"/>
      <c r="H830" s="203" t="s">
        <v>3417</v>
      </c>
    </row>
    <row r="831" spans="1:9" s="209" customFormat="1">
      <c r="A831" s="228" t="s">
        <v>3367</v>
      </c>
      <c r="B831" s="228" t="s">
        <v>3367</v>
      </c>
      <c r="C831" s="228"/>
      <c r="D831" s="228" t="s">
        <v>3418</v>
      </c>
      <c r="E831" s="228" t="s">
        <v>3419</v>
      </c>
      <c r="F831" s="228"/>
      <c r="G831" s="228" t="s">
        <v>1092</v>
      </c>
      <c r="H831" s="228" t="s">
        <v>3420</v>
      </c>
      <c r="I831" s="235"/>
    </row>
    <row r="832" spans="1:9" s="209" customFormat="1">
      <c r="A832" s="228" t="s">
        <v>3367</v>
      </c>
      <c r="B832" s="228" t="s">
        <v>3367</v>
      </c>
      <c r="C832" s="228"/>
      <c r="D832" s="228" t="s">
        <v>3421</v>
      </c>
      <c r="E832" s="228" t="s">
        <v>3422</v>
      </c>
      <c r="F832" s="228"/>
      <c r="G832" s="228" t="s">
        <v>1404</v>
      </c>
      <c r="H832" s="228" t="s">
        <v>3423</v>
      </c>
      <c r="I832" s="235"/>
    </row>
    <row r="833" spans="1:9" s="208" customFormat="1">
      <c r="A833" s="225" t="s">
        <v>3367</v>
      </c>
      <c r="B833" s="225" t="s">
        <v>3367</v>
      </c>
      <c r="C833" s="225" t="s">
        <v>389</v>
      </c>
      <c r="D833" s="225" t="s">
        <v>3424</v>
      </c>
      <c r="E833" s="225" t="s">
        <v>3425</v>
      </c>
      <c r="F833" s="225" t="s">
        <v>2124</v>
      </c>
      <c r="G833" s="225"/>
      <c r="H833" s="225" t="s">
        <v>3426</v>
      </c>
      <c r="I833" s="226"/>
    </row>
    <row r="834" spans="1:9" s="209" customFormat="1">
      <c r="A834" s="228" t="s">
        <v>3367</v>
      </c>
      <c r="B834" s="228" t="s">
        <v>3367</v>
      </c>
      <c r="C834" s="228"/>
      <c r="D834" s="228" t="s">
        <v>3427</v>
      </c>
      <c r="E834" s="228" t="s">
        <v>3428</v>
      </c>
      <c r="F834" s="228"/>
      <c r="G834" s="228" t="s">
        <v>568</v>
      </c>
      <c r="H834" s="228" t="s">
        <v>3429</v>
      </c>
      <c r="I834" s="235"/>
    </row>
    <row r="835" spans="1:9" s="215" customFormat="1">
      <c r="A835" s="241" t="s">
        <v>3367</v>
      </c>
      <c r="B835" s="241" t="s">
        <v>3367</v>
      </c>
      <c r="C835" s="241"/>
      <c r="D835" s="241" t="s">
        <v>3430</v>
      </c>
      <c r="E835" s="241" t="s">
        <v>3431</v>
      </c>
      <c r="F835" s="241" t="s">
        <v>3432</v>
      </c>
      <c r="G835" s="241"/>
      <c r="H835" s="241" t="s">
        <v>3433</v>
      </c>
      <c r="I835" s="242"/>
    </row>
    <row r="836" spans="1:9" s="213" customFormat="1">
      <c r="A836" s="234" t="s">
        <v>3434</v>
      </c>
      <c r="B836" s="234" t="s">
        <v>3434</v>
      </c>
      <c r="C836" s="234" t="s">
        <v>389</v>
      </c>
      <c r="D836" s="234" t="s">
        <v>3435</v>
      </c>
      <c r="E836" s="234" t="s">
        <v>3436</v>
      </c>
      <c r="F836" s="234" t="s">
        <v>2427</v>
      </c>
      <c r="G836" s="234"/>
      <c r="H836" s="234" t="s">
        <v>3437</v>
      </c>
      <c r="I836" s="127"/>
    </row>
    <row r="837" spans="1:9" s="215" customFormat="1">
      <c r="A837" s="241" t="s">
        <v>3434</v>
      </c>
      <c r="B837" s="203" t="s">
        <v>3434</v>
      </c>
      <c r="C837" s="203"/>
      <c r="D837" s="241" t="s">
        <v>3438</v>
      </c>
      <c r="E837" s="241" t="s">
        <v>3439</v>
      </c>
      <c r="F837" s="241" t="s">
        <v>3440</v>
      </c>
      <c r="G837" s="241"/>
      <c r="H837" s="241" t="s">
        <v>3441</v>
      </c>
    </row>
    <row r="838" spans="1:9" s="208" customFormat="1">
      <c r="A838" s="225" t="s">
        <v>3434</v>
      </c>
      <c r="B838" s="225" t="s">
        <v>3434</v>
      </c>
      <c r="C838" s="225" t="s">
        <v>389</v>
      </c>
      <c r="D838" s="225" t="s">
        <v>3442</v>
      </c>
      <c r="E838" s="225" t="s">
        <v>3443</v>
      </c>
      <c r="F838" s="225" t="s">
        <v>709</v>
      </c>
      <c r="G838" s="225"/>
      <c r="H838" s="225" t="s">
        <v>3444</v>
      </c>
      <c r="I838" s="226"/>
    </row>
    <row r="839" spans="1:9" s="215" customFormat="1">
      <c r="A839" s="241" t="s">
        <v>3434</v>
      </c>
      <c r="B839" s="241" t="s">
        <v>3434</v>
      </c>
      <c r="C839" s="241" t="s">
        <v>389</v>
      </c>
      <c r="D839" s="241" t="s">
        <v>3445</v>
      </c>
      <c r="E839" s="241" t="s">
        <v>3446</v>
      </c>
      <c r="F839" s="241" t="s">
        <v>3447</v>
      </c>
      <c r="G839" s="241"/>
      <c r="H839" s="241" t="s">
        <v>3448</v>
      </c>
      <c r="I839" s="242"/>
    </row>
    <row r="840" spans="1:9" s="213" customFormat="1">
      <c r="A840" s="234" t="s">
        <v>3434</v>
      </c>
      <c r="B840" s="234" t="s">
        <v>3434</v>
      </c>
      <c r="C840" s="234" t="s">
        <v>389</v>
      </c>
      <c r="D840" s="234" t="s">
        <v>3449</v>
      </c>
      <c r="E840" s="234" t="s">
        <v>3450</v>
      </c>
      <c r="F840" s="234" t="s">
        <v>3451</v>
      </c>
      <c r="G840" s="234"/>
      <c r="H840" s="234" t="s">
        <v>3452</v>
      </c>
      <c r="I840" s="127"/>
    </row>
    <row r="841" spans="1:9" s="213" customFormat="1">
      <c r="A841" s="234" t="s">
        <v>3434</v>
      </c>
      <c r="B841" s="234" t="s">
        <v>3434</v>
      </c>
      <c r="C841" s="234" t="s">
        <v>389</v>
      </c>
      <c r="D841" s="234" t="s">
        <v>3453</v>
      </c>
      <c r="E841" s="234" t="s">
        <v>3454</v>
      </c>
      <c r="F841" s="234" t="s">
        <v>3283</v>
      </c>
      <c r="G841" s="234"/>
      <c r="H841" s="234" t="s">
        <v>3455</v>
      </c>
      <c r="I841" s="127"/>
    </row>
    <row r="842" spans="1:9" s="213" customFormat="1">
      <c r="A842" s="234" t="s">
        <v>3434</v>
      </c>
      <c r="B842" s="234" t="s">
        <v>3434</v>
      </c>
      <c r="C842" s="234" t="s">
        <v>389</v>
      </c>
      <c r="D842" s="234" t="s">
        <v>3456</v>
      </c>
      <c r="E842" s="234" t="s">
        <v>3457</v>
      </c>
      <c r="F842" s="234" t="s">
        <v>2427</v>
      </c>
      <c r="G842" s="234"/>
      <c r="H842" s="234" t="s">
        <v>3458</v>
      </c>
      <c r="I842" s="127"/>
    </row>
    <row r="843" spans="1:9" s="208" customFormat="1">
      <c r="A843" s="225" t="s">
        <v>3434</v>
      </c>
      <c r="B843" s="225" t="s">
        <v>3434</v>
      </c>
      <c r="C843" s="225" t="s">
        <v>389</v>
      </c>
      <c r="D843" s="225" t="s">
        <v>3459</v>
      </c>
      <c r="E843" s="225" t="s">
        <v>3460</v>
      </c>
      <c r="F843" s="225" t="s">
        <v>2747</v>
      </c>
      <c r="G843" s="225"/>
      <c r="H843" s="225" t="s">
        <v>3461</v>
      </c>
      <c r="I843" s="226"/>
    </row>
    <row r="844" spans="1:9" s="215" customFormat="1">
      <c r="A844" s="241" t="s">
        <v>3434</v>
      </c>
      <c r="B844" s="241" t="s">
        <v>3434</v>
      </c>
      <c r="C844" s="241" t="s">
        <v>389</v>
      </c>
      <c r="D844" s="241" t="s">
        <v>3462</v>
      </c>
      <c r="E844" s="241" t="s">
        <v>3463</v>
      </c>
      <c r="F844" s="241" t="s">
        <v>1356</v>
      </c>
      <c r="G844" s="241"/>
      <c r="H844" s="241" t="s">
        <v>3464</v>
      </c>
      <c r="I844" s="242"/>
    </row>
    <row r="845" spans="1:9" s="209" customFormat="1">
      <c r="A845" s="228" t="s">
        <v>3434</v>
      </c>
      <c r="B845" s="228" t="s">
        <v>3434</v>
      </c>
      <c r="C845" s="228"/>
      <c r="D845" s="228" t="s">
        <v>3465</v>
      </c>
      <c r="E845" s="228" t="s">
        <v>3466</v>
      </c>
      <c r="F845" s="228"/>
      <c r="G845" s="228" t="s">
        <v>3467</v>
      </c>
      <c r="H845" s="228" t="s">
        <v>3468</v>
      </c>
      <c r="I845" s="235"/>
    </row>
    <row r="846" spans="1:9" s="209" customFormat="1">
      <c r="A846" s="228" t="s">
        <v>3434</v>
      </c>
      <c r="B846" s="228" t="s">
        <v>3434</v>
      </c>
      <c r="C846" s="228"/>
      <c r="D846" s="228" t="s">
        <v>3469</v>
      </c>
      <c r="E846" s="228" t="s">
        <v>3470</v>
      </c>
      <c r="F846" s="228"/>
      <c r="G846" s="228" t="s">
        <v>940</v>
      </c>
      <c r="H846" s="228" t="s">
        <v>3471</v>
      </c>
      <c r="I846" s="235"/>
    </row>
    <row r="847" spans="1:9" s="208" customFormat="1">
      <c r="A847" s="225" t="s">
        <v>3472</v>
      </c>
      <c r="B847" s="225" t="s">
        <v>3472</v>
      </c>
      <c r="C847" s="225" t="s">
        <v>389</v>
      </c>
      <c r="D847" s="225" t="s">
        <v>3473</v>
      </c>
      <c r="E847" s="225" t="s">
        <v>3474</v>
      </c>
      <c r="F847" s="225" t="s">
        <v>820</v>
      </c>
      <c r="G847" s="225"/>
      <c r="H847" s="225" t="s">
        <v>3475</v>
      </c>
      <c r="I847" s="226"/>
    </row>
    <row r="848" spans="1:9" s="213" customFormat="1">
      <c r="A848" s="234" t="s">
        <v>3472</v>
      </c>
      <c r="B848" s="234" t="s">
        <v>3472</v>
      </c>
      <c r="C848" s="234" t="s">
        <v>389</v>
      </c>
      <c r="D848" s="234" t="s">
        <v>3476</v>
      </c>
      <c r="E848" s="234" t="s">
        <v>3477</v>
      </c>
      <c r="F848" s="234" t="s">
        <v>856</v>
      </c>
      <c r="G848" s="234"/>
      <c r="H848" s="234" t="s">
        <v>3478</v>
      </c>
      <c r="I848" s="127"/>
    </row>
    <row r="849" spans="1:9" s="208" customFormat="1">
      <c r="A849" s="225" t="s">
        <v>3472</v>
      </c>
      <c r="B849" s="225" t="s">
        <v>3472</v>
      </c>
      <c r="C849" s="225" t="s">
        <v>389</v>
      </c>
      <c r="D849" s="225" t="s">
        <v>3479</v>
      </c>
      <c r="E849" s="225" t="s">
        <v>3480</v>
      </c>
      <c r="F849" s="225" t="s">
        <v>1308</v>
      </c>
      <c r="G849" s="225"/>
      <c r="H849" s="225" t="s">
        <v>3481</v>
      </c>
      <c r="I849" s="226"/>
    </row>
    <row r="850" spans="1:9" s="213" customFormat="1">
      <c r="A850" s="234" t="s">
        <v>3472</v>
      </c>
      <c r="B850" s="234" t="s">
        <v>3472</v>
      </c>
      <c r="C850" s="234" t="s">
        <v>389</v>
      </c>
      <c r="D850" s="234" t="s">
        <v>3482</v>
      </c>
      <c r="E850" s="234" t="s">
        <v>3483</v>
      </c>
      <c r="F850" s="234" t="s">
        <v>3283</v>
      </c>
      <c r="G850" s="234"/>
      <c r="H850" s="234" t="s">
        <v>3484</v>
      </c>
      <c r="I850" s="127"/>
    </row>
    <row r="851" spans="1:9" s="208" customFormat="1">
      <c r="A851" s="225" t="s">
        <v>3472</v>
      </c>
      <c r="B851" s="225" t="s">
        <v>3472</v>
      </c>
      <c r="C851" s="225" t="s">
        <v>389</v>
      </c>
      <c r="D851" s="225" t="s">
        <v>3485</v>
      </c>
      <c r="E851" s="225" t="s">
        <v>3486</v>
      </c>
      <c r="F851" s="225" t="s">
        <v>529</v>
      </c>
      <c r="G851" s="225"/>
      <c r="H851" s="225" t="s">
        <v>3487</v>
      </c>
      <c r="I851" s="226"/>
    </row>
    <row r="852" spans="1:9" s="213" customFormat="1">
      <c r="A852" s="234" t="s">
        <v>3472</v>
      </c>
      <c r="B852" s="234" t="s">
        <v>3472</v>
      </c>
      <c r="C852" s="234" t="s">
        <v>389</v>
      </c>
      <c r="D852" s="234" t="s">
        <v>3488</v>
      </c>
      <c r="E852" s="234" t="s">
        <v>3489</v>
      </c>
      <c r="F852" s="234" t="s">
        <v>1411</v>
      </c>
      <c r="G852" s="234"/>
      <c r="H852" s="234" t="s">
        <v>3490</v>
      </c>
      <c r="I852" s="127"/>
    </row>
    <row r="853" spans="1:9" s="215" customFormat="1">
      <c r="A853" s="241" t="s">
        <v>3472</v>
      </c>
      <c r="B853" s="241" t="s">
        <v>3472</v>
      </c>
      <c r="C853" s="241" t="s">
        <v>389</v>
      </c>
      <c r="D853" s="241" t="s">
        <v>3491</v>
      </c>
      <c r="E853" s="241" t="s">
        <v>3492</v>
      </c>
      <c r="F853" s="241" t="s">
        <v>816</v>
      </c>
      <c r="G853" s="241"/>
      <c r="H853" s="241" t="s">
        <v>3493</v>
      </c>
      <c r="I853" s="242"/>
    </row>
    <row r="854" spans="1:9" s="208" customFormat="1">
      <c r="A854" s="225" t="s">
        <v>3472</v>
      </c>
      <c r="B854" s="225" t="s">
        <v>3472</v>
      </c>
      <c r="C854" s="225" t="s">
        <v>389</v>
      </c>
      <c r="D854" s="225" t="s">
        <v>3494</v>
      </c>
      <c r="E854" s="225" t="s">
        <v>3495</v>
      </c>
      <c r="F854" s="225" t="s">
        <v>2603</v>
      </c>
      <c r="G854" s="225"/>
      <c r="H854" s="225" t="s">
        <v>3496</v>
      </c>
      <c r="I854" s="226"/>
    </row>
    <row r="855" spans="1:9" s="208" customFormat="1">
      <c r="A855" s="225" t="s">
        <v>3472</v>
      </c>
      <c r="B855" s="225" t="s">
        <v>3472</v>
      </c>
      <c r="C855" s="225" t="s">
        <v>389</v>
      </c>
      <c r="D855" s="225" t="s">
        <v>3497</v>
      </c>
      <c r="E855" s="225" t="s">
        <v>3498</v>
      </c>
      <c r="F855" s="225" t="s">
        <v>586</v>
      </c>
      <c r="G855" s="225"/>
      <c r="H855" s="225" t="s">
        <v>3499</v>
      </c>
      <c r="I855" s="226"/>
    </row>
    <row r="856" spans="1:9" s="215" customFormat="1">
      <c r="A856" s="241" t="s">
        <v>3472</v>
      </c>
      <c r="B856" s="241" t="s">
        <v>3472</v>
      </c>
      <c r="C856" s="241" t="s">
        <v>389</v>
      </c>
      <c r="D856" s="241" t="s">
        <v>3500</v>
      </c>
      <c r="E856" s="241" t="s">
        <v>3501</v>
      </c>
      <c r="F856" s="241" t="s">
        <v>3502</v>
      </c>
      <c r="G856" s="241"/>
      <c r="H856" s="241" t="s">
        <v>3503</v>
      </c>
      <c r="I856" s="242"/>
    </row>
    <row r="857" spans="1:9" s="215" customFormat="1">
      <c r="A857" s="241" t="s">
        <v>3472</v>
      </c>
      <c r="B857" s="241" t="s">
        <v>3472</v>
      </c>
      <c r="C857" s="241"/>
      <c r="D857" s="241" t="s">
        <v>3504</v>
      </c>
      <c r="E857" s="241" t="s">
        <v>3505</v>
      </c>
      <c r="F857" s="241" t="s">
        <v>3506</v>
      </c>
      <c r="G857" s="241"/>
      <c r="H857" s="241" t="s">
        <v>3507</v>
      </c>
      <c r="I857" s="242"/>
    </row>
    <row r="858" spans="1:9" s="208" customFormat="1">
      <c r="A858" s="225" t="s">
        <v>3472</v>
      </c>
      <c r="B858" s="225" t="s">
        <v>3472</v>
      </c>
      <c r="C858" s="225"/>
      <c r="D858" s="225" t="s">
        <v>3508</v>
      </c>
      <c r="E858" s="225" t="s">
        <v>3509</v>
      </c>
      <c r="F858" s="225" t="s">
        <v>3510</v>
      </c>
      <c r="G858" s="225"/>
      <c r="H858" s="225" t="s">
        <v>3511</v>
      </c>
      <c r="I858" s="226"/>
    </row>
    <row r="859" spans="1:9" s="213" customFormat="1">
      <c r="A859" s="234" t="s">
        <v>3472</v>
      </c>
      <c r="B859" s="234" t="s">
        <v>3472</v>
      </c>
      <c r="C859" s="234" t="s">
        <v>389</v>
      </c>
      <c r="D859" s="234" t="s">
        <v>3512</v>
      </c>
      <c r="E859" s="234" t="s">
        <v>3513</v>
      </c>
      <c r="F859" s="234" t="s">
        <v>3283</v>
      </c>
      <c r="G859" s="234"/>
      <c r="H859" s="234" t="s">
        <v>3514</v>
      </c>
      <c r="I859" s="127"/>
    </row>
    <row r="860" spans="1:9" s="195" customFormat="1">
      <c r="A860" s="203" t="s">
        <v>3515</v>
      </c>
      <c r="B860" s="203" t="s">
        <v>3515</v>
      </c>
      <c r="C860" s="203" t="s">
        <v>389</v>
      </c>
      <c r="D860" s="203" t="s">
        <v>3516</v>
      </c>
      <c r="E860" s="203" t="s">
        <v>3517</v>
      </c>
      <c r="F860" s="203" t="s">
        <v>3518</v>
      </c>
      <c r="G860" s="203"/>
      <c r="H860" s="203" t="s">
        <v>3519</v>
      </c>
    </row>
    <row r="861" spans="1:9" s="215" customFormat="1">
      <c r="A861" s="241" t="s">
        <v>3515</v>
      </c>
      <c r="B861" s="241" t="s">
        <v>3515</v>
      </c>
      <c r="C861" s="241" t="s">
        <v>389</v>
      </c>
      <c r="D861" s="241" t="s">
        <v>3520</v>
      </c>
      <c r="E861" s="241" t="s">
        <v>3521</v>
      </c>
      <c r="F861" s="241" t="s">
        <v>631</v>
      </c>
      <c r="G861" s="241"/>
      <c r="H861" s="241" t="s">
        <v>3522</v>
      </c>
      <c r="I861" s="242"/>
    </row>
    <row r="862" spans="1:9" s="213" customFormat="1">
      <c r="A862" s="234" t="s">
        <v>3515</v>
      </c>
      <c r="B862" s="234" t="s">
        <v>3515</v>
      </c>
      <c r="C862" s="234" t="s">
        <v>389</v>
      </c>
      <c r="D862" s="234" t="s">
        <v>3523</v>
      </c>
      <c r="E862" s="234" t="s">
        <v>3524</v>
      </c>
      <c r="F862" s="234" t="s">
        <v>3283</v>
      </c>
      <c r="G862" s="234"/>
      <c r="H862" s="234" t="s">
        <v>3525</v>
      </c>
      <c r="I862" s="127"/>
    </row>
    <row r="863" spans="1:9" s="213" customFormat="1">
      <c r="A863" s="234" t="s">
        <v>3515</v>
      </c>
      <c r="B863" s="234" t="s">
        <v>3515</v>
      </c>
      <c r="C863" s="234" t="s">
        <v>389</v>
      </c>
      <c r="D863" s="234" t="s">
        <v>3526</v>
      </c>
      <c r="E863" s="234" t="s">
        <v>3527</v>
      </c>
      <c r="F863" s="234" t="s">
        <v>3283</v>
      </c>
      <c r="G863" s="234"/>
      <c r="H863" s="234" t="s">
        <v>3528</v>
      </c>
      <c r="I863" s="127"/>
    </row>
    <row r="864" spans="1:9" s="215" customFormat="1">
      <c r="A864" s="241" t="s">
        <v>3515</v>
      </c>
      <c r="B864" s="241" t="s">
        <v>3515</v>
      </c>
      <c r="C864" s="241" t="s">
        <v>389</v>
      </c>
      <c r="D864" s="241" t="s">
        <v>3529</v>
      </c>
      <c r="E864" s="241" t="s">
        <v>3530</v>
      </c>
      <c r="F864" s="241" t="s">
        <v>3531</v>
      </c>
      <c r="G864" s="241"/>
      <c r="H864" s="241" t="s">
        <v>3532</v>
      </c>
      <c r="I864" s="242"/>
    </row>
    <row r="865" spans="1:9" s="215" customFormat="1">
      <c r="A865" s="241" t="s">
        <v>3515</v>
      </c>
      <c r="B865" s="241" t="s">
        <v>3515</v>
      </c>
      <c r="C865" s="241" t="s">
        <v>389</v>
      </c>
      <c r="D865" s="241" t="s">
        <v>3533</v>
      </c>
      <c r="E865" s="241" t="s">
        <v>3534</v>
      </c>
      <c r="F865" s="241" t="s">
        <v>3535</v>
      </c>
      <c r="G865" s="241"/>
      <c r="H865" s="241" t="s">
        <v>3536</v>
      </c>
      <c r="I865" s="242"/>
    </row>
    <row r="866" spans="1:9" s="215" customFormat="1">
      <c r="A866" s="241" t="s">
        <v>3515</v>
      </c>
      <c r="B866" s="241" t="s">
        <v>3515</v>
      </c>
      <c r="C866" s="241"/>
      <c r="D866" s="241" t="s">
        <v>3537</v>
      </c>
      <c r="E866" s="241" t="s">
        <v>3538</v>
      </c>
      <c r="F866" s="241" t="s">
        <v>434</v>
      </c>
      <c r="G866" s="241"/>
      <c r="H866" s="241" t="s">
        <v>3539</v>
      </c>
      <c r="I866" s="242"/>
    </row>
    <row r="867" spans="1:9" s="215" customFormat="1">
      <c r="A867" s="241" t="s">
        <v>3515</v>
      </c>
      <c r="B867" s="241" t="s">
        <v>3515</v>
      </c>
      <c r="C867" s="241"/>
      <c r="D867" s="241" t="s">
        <v>3540</v>
      </c>
      <c r="E867" s="241" t="s">
        <v>3541</v>
      </c>
      <c r="F867" s="241" t="s">
        <v>3542</v>
      </c>
      <c r="G867" s="241"/>
      <c r="H867" s="241" t="s">
        <v>3543</v>
      </c>
      <c r="I867" s="242"/>
    </row>
    <row r="868" spans="1:9" s="215" customFormat="1">
      <c r="A868" s="241" t="s">
        <v>3515</v>
      </c>
      <c r="B868" s="241" t="s">
        <v>3515</v>
      </c>
      <c r="C868" s="241"/>
      <c r="D868" s="241" t="s">
        <v>3544</v>
      </c>
      <c r="E868" s="241" t="s">
        <v>3545</v>
      </c>
      <c r="F868" s="241" t="s">
        <v>709</v>
      </c>
      <c r="G868" s="241"/>
      <c r="H868" s="241" t="s">
        <v>3546</v>
      </c>
      <c r="I868" s="242"/>
    </row>
    <row r="869" spans="1:9" s="215" customFormat="1">
      <c r="A869" s="241" t="s">
        <v>3515</v>
      </c>
      <c r="B869" s="241" t="s">
        <v>3515</v>
      </c>
      <c r="C869" s="241"/>
      <c r="D869" s="241" t="s">
        <v>3547</v>
      </c>
      <c r="E869" s="241" t="s">
        <v>3548</v>
      </c>
      <c r="F869" s="241" t="s">
        <v>3549</v>
      </c>
      <c r="G869" s="241"/>
      <c r="H869" s="241" t="s">
        <v>3550</v>
      </c>
      <c r="I869" s="242"/>
    </row>
    <row r="870" spans="1:9" s="215" customFormat="1">
      <c r="A870" s="241" t="s">
        <v>3515</v>
      </c>
      <c r="B870" s="241" t="s">
        <v>3515</v>
      </c>
      <c r="C870" s="241" t="s">
        <v>389</v>
      </c>
      <c r="D870" s="241" t="s">
        <v>3551</v>
      </c>
      <c r="E870" s="241" t="s">
        <v>3552</v>
      </c>
      <c r="F870" s="241" t="s">
        <v>3553</v>
      </c>
      <c r="G870" s="241"/>
      <c r="H870" s="241" t="s">
        <v>3554</v>
      </c>
      <c r="I870" s="242"/>
    </row>
    <row r="871" spans="1:9" s="215" customFormat="1">
      <c r="A871" s="241" t="s">
        <v>3515</v>
      </c>
      <c r="B871" s="241" t="s">
        <v>3515</v>
      </c>
      <c r="C871" s="241" t="s">
        <v>389</v>
      </c>
      <c r="D871" s="241" t="s">
        <v>3555</v>
      </c>
      <c r="E871" s="241" t="s">
        <v>3556</v>
      </c>
      <c r="F871" s="241" t="s">
        <v>3557</v>
      </c>
      <c r="G871" s="241"/>
      <c r="H871" s="241" t="s">
        <v>3558</v>
      </c>
      <c r="I871" s="242"/>
    </row>
    <row r="872" spans="1:9" s="215" customFormat="1">
      <c r="A872" s="241" t="s">
        <v>3515</v>
      </c>
      <c r="B872" s="241" t="s">
        <v>3515</v>
      </c>
      <c r="C872" s="241" t="s">
        <v>389</v>
      </c>
      <c r="D872" s="241" t="s">
        <v>3559</v>
      </c>
      <c r="E872" s="241" t="s">
        <v>3560</v>
      </c>
      <c r="F872" s="241" t="s">
        <v>419</v>
      </c>
      <c r="G872" s="241"/>
      <c r="H872" s="241" t="s">
        <v>3561</v>
      </c>
      <c r="I872" s="242"/>
    </row>
    <row r="873" spans="1:9" s="213" customFormat="1">
      <c r="A873" s="234" t="s">
        <v>3515</v>
      </c>
      <c r="B873" s="234" t="s">
        <v>3515</v>
      </c>
      <c r="C873" s="234" t="s">
        <v>389</v>
      </c>
      <c r="D873" s="234" t="s">
        <v>3562</v>
      </c>
      <c r="E873" s="234" t="s">
        <v>3563</v>
      </c>
      <c r="F873" s="234" t="s">
        <v>3283</v>
      </c>
      <c r="G873" s="234"/>
      <c r="H873" s="234" t="s">
        <v>3564</v>
      </c>
      <c r="I873" s="127"/>
    </row>
    <row r="874" spans="1:9" s="208" customFormat="1">
      <c r="A874" s="225" t="s">
        <v>3515</v>
      </c>
      <c r="B874" s="225" t="s">
        <v>3515</v>
      </c>
      <c r="C874" s="225" t="s">
        <v>389</v>
      </c>
      <c r="D874" s="225" t="s">
        <v>3565</v>
      </c>
      <c r="E874" s="225" t="s">
        <v>3566</v>
      </c>
      <c r="F874" s="225" t="s">
        <v>392</v>
      </c>
      <c r="G874" s="225"/>
      <c r="H874" s="225" t="s">
        <v>3567</v>
      </c>
      <c r="I874" s="226"/>
    </row>
    <row r="875" spans="1:9" s="209" customFormat="1" ht="12.95" customHeight="1">
      <c r="A875" s="228" t="s">
        <v>3568</v>
      </c>
      <c r="B875" s="228" t="s">
        <v>3568</v>
      </c>
      <c r="C875" s="228"/>
      <c r="D875" s="228" t="s">
        <v>3569</v>
      </c>
      <c r="E875" s="228" t="s">
        <v>3570</v>
      </c>
      <c r="F875" s="228"/>
      <c r="G875" s="228" t="s">
        <v>1828</v>
      </c>
      <c r="H875" s="228" t="s">
        <v>3571</v>
      </c>
      <c r="I875" s="235"/>
    </row>
    <row r="876" spans="1:9" s="213" customFormat="1">
      <c r="A876" s="234" t="s">
        <v>3572</v>
      </c>
      <c r="B876" s="234" t="s">
        <v>3568</v>
      </c>
      <c r="C876" s="234" t="s">
        <v>389</v>
      </c>
      <c r="D876" s="234" t="s">
        <v>3573</v>
      </c>
      <c r="E876" s="234" t="s">
        <v>3574</v>
      </c>
      <c r="F876" s="234" t="s">
        <v>1849</v>
      </c>
      <c r="G876" s="234"/>
      <c r="H876" s="234" t="s">
        <v>3575</v>
      </c>
      <c r="I876" s="127"/>
    </row>
    <row r="877" spans="1:9" s="215" customFormat="1">
      <c r="A877" s="241" t="s">
        <v>3572</v>
      </c>
      <c r="B877" s="241" t="s">
        <v>3572</v>
      </c>
      <c r="C877" s="241" t="s">
        <v>389</v>
      </c>
      <c r="D877" s="241" t="s">
        <v>3576</v>
      </c>
      <c r="E877" s="241" t="s">
        <v>3577</v>
      </c>
      <c r="F877" s="241" t="s">
        <v>3578</v>
      </c>
      <c r="G877" s="241"/>
      <c r="H877" s="241" t="s">
        <v>3579</v>
      </c>
      <c r="I877" s="242"/>
    </row>
    <row r="878" spans="1:9" s="213" customFormat="1">
      <c r="A878" s="234" t="s">
        <v>3572</v>
      </c>
      <c r="B878" s="234" t="s">
        <v>3572</v>
      </c>
      <c r="C878" s="234" t="s">
        <v>389</v>
      </c>
      <c r="D878" s="234" t="s">
        <v>3580</v>
      </c>
      <c r="E878" s="234" t="s">
        <v>3581</v>
      </c>
      <c r="F878" s="234" t="s">
        <v>3582</v>
      </c>
      <c r="G878" s="234"/>
      <c r="H878" s="234" t="s">
        <v>3583</v>
      </c>
      <c r="I878" s="127"/>
    </row>
    <row r="879" spans="1:9" s="215" customFormat="1">
      <c r="A879" s="241" t="s">
        <v>3572</v>
      </c>
      <c r="B879" s="241" t="s">
        <v>3572</v>
      </c>
      <c r="C879" s="241" t="s">
        <v>389</v>
      </c>
      <c r="D879" s="241" t="s">
        <v>3584</v>
      </c>
      <c r="E879" s="241" t="s">
        <v>3585</v>
      </c>
      <c r="F879" s="241" t="s">
        <v>3586</v>
      </c>
      <c r="G879" s="241"/>
      <c r="H879" s="241" t="s">
        <v>3587</v>
      </c>
    </row>
    <row r="880" spans="1:9" s="215" customFormat="1">
      <c r="A880" s="241" t="s">
        <v>3572</v>
      </c>
      <c r="B880" s="241" t="s">
        <v>3572</v>
      </c>
      <c r="C880" s="241" t="s">
        <v>389</v>
      </c>
      <c r="D880" s="241" t="s">
        <v>3588</v>
      </c>
      <c r="E880" s="241" t="s">
        <v>3589</v>
      </c>
      <c r="F880" s="241" t="s">
        <v>2279</v>
      </c>
      <c r="G880" s="241"/>
      <c r="H880" s="241" t="s">
        <v>3590</v>
      </c>
      <c r="I880" s="242"/>
    </row>
    <row r="881" spans="1:9" s="215" customFormat="1">
      <c r="A881" s="241" t="s">
        <v>3572</v>
      </c>
      <c r="B881" s="241" t="s">
        <v>3572</v>
      </c>
      <c r="C881" s="241" t="s">
        <v>389</v>
      </c>
      <c r="D881" s="241" t="s">
        <v>3591</v>
      </c>
      <c r="E881" s="241" t="s">
        <v>3592</v>
      </c>
      <c r="F881" s="241" t="s">
        <v>1761</v>
      </c>
      <c r="G881" s="241"/>
      <c r="H881" s="241" t="s">
        <v>3593</v>
      </c>
      <c r="I881" s="242"/>
    </row>
    <row r="882" spans="1:9" s="215" customFormat="1">
      <c r="A882" s="241" t="s">
        <v>3572</v>
      </c>
      <c r="B882" s="241" t="s">
        <v>3572</v>
      </c>
      <c r="C882" s="241" t="s">
        <v>389</v>
      </c>
      <c r="D882" s="241" t="s">
        <v>3594</v>
      </c>
      <c r="E882" s="241" t="s">
        <v>3595</v>
      </c>
      <c r="F882" s="241" t="s">
        <v>1295</v>
      </c>
      <c r="G882" s="241"/>
      <c r="H882" s="241" t="s">
        <v>3596</v>
      </c>
      <c r="I882" s="242"/>
    </row>
    <row r="883" spans="1:9" s="209" customFormat="1">
      <c r="A883" s="228" t="s">
        <v>3572</v>
      </c>
      <c r="B883" s="228" t="s">
        <v>3572</v>
      </c>
      <c r="C883" s="228" t="s">
        <v>389</v>
      </c>
      <c r="D883" s="228" t="s">
        <v>3597</v>
      </c>
      <c r="E883" s="228" t="s">
        <v>3598</v>
      </c>
      <c r="F883" s="228" t="s">
        <v>3599</v>
      </c>
      <c r="G883" s="228"/>
      <c r="H883" s="228" t="s">
        <v>3600</v>
      </c>
      <c r="I883" s="235"/>
    </row>
    <row r="884" spans="1:9" s="213" customFormat="1">
      <c r="A884" s="234" t="s">
        <v>3572</v>
      </c>
      <c r="B884" s="234" t="s">
        <v>3572</v>
      </c>
      <c r="C884" s="234" t="s">
        <v>389</v>
      </c>
      <c r="D884" s="234" t="s">
        <v>3601</v>
      </c>
      <c r="E884" s="234" t="s">
        <v>3602</v>
      </c>
      <c r="F884" s="234" t="s">
        <v>3283</v>
      </c>
      <c r="G884" s="234"/>
      <c r="H884" s="234" t="s">
        <v>3603</v>
      </c>
      <c r="I884" s="127"/>
    </row>
    <row r="885" spans="1:9" s="215" customFormat="1">
      <c r="A885" s="241" t="s">
        <v>3572</v>
      </c>
      <c r="B885" s="241" t="s">
        <v>3572</v>
      </c>
      <c r="C885" s="241" t="s">
        <v>389</v>
      </c>
      <c r="D885" s="241" t="s">
        <v>3604</v>
      </c>
      <c r="E885" s="241" t="s">
        <v>3605</v>
      </c>
      <c r="F885" s="241" t="s">
        <v>3606</v>
      </c>
      <c r="G885" s="241"/>
      <c r="H885" s="241" t="s">
        <v>3607</v>
      </c>
      <c r="I885" s="242"/>
    </row>
    <row r="886" spans="1:9" s="209" customFormat="1">
      <c r="A886" s="228" t="s">
        <v>3572</v>
      </c>
      <c r="B886" s="228" t="s">
        <v>3572</v>
      </c>
      <c r="C886" s="228"/>
      <c r="D886" s="228" t="s">
        <v>3608</v>
      </c>
      <c r="E886" s="228" t="s">
        <v>3609</v>
      </c>
      <c r="F886" s="228"/>
      <c r="G886" s="228" t="s">
        <v>517</v>
      </c>
      <c r="H886" s="228" t="s">
        <v>3610</v>
      </c>
      <c r="I886" s="235"/>
    </row>
    <row r="887" spans="1:9" s="215" customFormat="1">
      <c r="A887" s="241" t="s">
        <v>3572</v>
      </c>
      <c r="B887" s="241" t="s">
        <v>3572</v>
      </c>
      <c r="C887" s="241" t="s">
        <v>389</v>
      </c>
      <c r="D887" s="241" t="s">
        <v>3611</v>
      </c>
      <c r="E887" s="241" t="s">
        <v>3612</v>
      </c>
      <c r="F887" s="241" t="s">
        <v>3613</v>
      </c>
      <c r="G887" s="241"/>
      <c r="H887" s="241" t="s">
        <v>3614</v>
      </c>
      <c r="I887" s="242"/>
    </row>
    <row r="888" spans="1:9" s="195" customFormat="1">
      <c r="A888" s="203" t="s">
        <v>3572</v>
      </c>
      <c r="B888" s="203" t="s">
        <v>3572</v>
      </c>
      <c r="C888" s="203" t="s">
        <v>389</v>
      </c>
      <c r="D888" s="203" t="s">
        <v>3615</v>
      </c>
      <c r="E888" s="203" t="s">
        <v>3616</v>
      </c>
      <c r="F888" s="203" t="s">
        <v>3617</v>
      </c>
      <c r="G888" s="203"/>
      <c r="H888" s="203" t="s">
        <v>3618</v>
      </c>
    </row>
    <row r="889" spans="1:9" s="213" customFormat="1">
      <c r="A889" s="234" t="s">
        <v>3572</v>
      </c>
      <c r="B889" s="234" t="s">
        <v>3572</v>
      </c>
      <c r="C889" s="234" t="s">
        <v>389</v>
      </c>
      <c r="D889" s="234" t="s">
        <v>3619</v>
      </c>
      <c r="E889" s="234" t="s">
        <v>3620</v>
      </c>
      <c r="F889" s="234" t="s">
        <v>3621</v>
      </c>
      <c r="G889" s="234"/>
      <c r="H889" s="234" t="s">
        <v>3622</v>
      </c>
      <c r="I889" s="127"/>
    </row>
    <row r="890" spans="1:9" s="208" customFormat="1">
      <c r="A890" s="225" t="s">
        <v>3572</v>
      </c>
      <c r="B890" s="225" t="s">
        <v>3572</v>
      </c>
      <c r="C890" s="225"/>
      <c r="D890" s="225" t="s">
        <v>3623</v>
      </c>
      <c r="E890" s="225" t="s">
        <v>3624</v>
      </c>
      <c r="F890" s="225" t="s">
        <v>471</v>
      </c>
      <c r="G890" s="225"/>
      <c r="H890" s="225" t="s">
        <v>3625</v>
      </c>
      <c r="I890" s="226"/>
    </row>
    <row r="891" spans="1:9" s="208" customFormat="1">
      <c r="A891" s="225" t="s">
        <v>3626</v>
      </c>
      <c r="B891" s="225" t="s">
        <v>3626</v>
      </c>
      <c r="C891" s="225" t="s">
        <v>389</v>
      </c>
      <c r="D891" s="225" t="s">
        <v>3627</v>
      </c>
      <c r="E891" s="225" t="s">
        <v>3628</v>
      </c>
      <c r="F891" s="225" t="s">
        <v>434</v>
      </c>
      <c r="G891" s="225"/>
      <c r="H891" s="225" t="s">
        <v>3629</v>
      </c>
      <c r="I891" s="226"/>
    </row>
    <row r="892" spans="1:9" s="213" customFormat="1">
      <c r="A892" s="234" t="s">
        <v>3626</v>
      </c>
      <c r="B892" s="234" t="s">
        <v>3626</v>
      </c>
      <c r="C892" s="234" t="s">
        <v>389</v>
      </c>
      <c r="D892" s="234" t="s">
        <v>3630</v>
      </c>
      <c r="E892" s="234" t="s">
        <v>3631</v>
      </c>
      <c r="F892" s="234" t="s">
        <v>3283</v>
      </c>
      <c r="G892" s="234"/>
      <c r="H892" s="234" t="s">
        <v>3632</v>
      </c>
      <c r="I892" s="127"/>
    </row>
    <row r="893" spans="1:9" s="215" customFormat="1">
      <c r="A893" s="241" t="s">
        <v>3626</v>
      </c>
      <c r="B893" s="241" t="s">
        <v>3626</v>
      </c>
      <c r="C893" s="241" t="s">
        <v>389</v>
      </c>
      <c r="D893" s="241" t="s">
        <v>3633</v>
      </c>
      <c r="E893" s="241" t="s">
        <v>3634</v>
      </c>
      <c r="F893" s="241" t="s">
        <v>3635</v>
      </c>
      <c r="G893" s="241"/>
      <c r="H893" s="241" t="s">
        <v>3636</v>
      </c>
      <c r="I893" s="242"/>
    </row>
    <row r="894" spans="1:9" s="208" customFormat="1">
      <c r="A894" s="225" t="s">
        <v>3626</v>
      </c>
      <c r="B894" s="225" t="s">
        <v>3626</v>
      </c>
      <c r="C894" s="225" t="s">
        <v>389</v>
      </c>
      <c r="D894" s="225" t="s">
        <v>3637</v>
      </c>
      <c r="E894" s="225" t="s">
        <v>3638</v>
      </c>
      <c r="F894" s="225" t="s">
        <v>709</v>
      </c>
      <c r="G894" s="225"/>
      <c r="H894" s="225" t="s">
        <v>3639</v>
      </c>
      <c r="I894" s="226"/>
    </row>
    <row r="895" spans="1:9" s="208" customFormat="1">
      <c r="A895" s="225" t="s">
        <v>3626</v>
      </c>
      <c r="B895" s="225" t="s">
        <v>3626</v>
      </c>
      <c r="C895" s="225" t="s">
        <v>389</v>
      </c>
      <c r="D895" s="225" t="s">
        <v>3640</v>
      </c>
      <c r="E895" s="225" t="s">
        <v>3641</v>
      </c>
      <c r="F895" s="225" t="s">
        <v>1308</v>
      </c>
      <c r="G895" s="225"/>
      <c r="H895" s="225" t="s">
        <v>3642</v>
      </c>
      <c r="I895" s="226"/>
    </row>
    <row r="896" spans="1:9" s="208" customFormat="1">
      <c r="A896" s="225" t="s">
        <v>3626</v>
      </c>
      <c r="B896" s="225" t="s">
        <v>3626</v>
      </c>
      <c r="C896" s="225" t="s">
        <v>389</v>
      </c>
      <c r="D896" s="225" t="s">
        <v>3643</v>
      </c>
      <c r="E896" s="225" t="s">
        <v>3644</v>
      </c>
      <c r="F896" s="225" t="s">
        <v>1125</v>
      </c>
      <c r="G896" s="225"/>
      <c r="H896" s="225" t="s">
        <v>3645</v>
      </c>
      <c r="I896" s="226"/>
    </row>
    <row r="897" spans="1:9" s="215" customFormat="1">
      <c r="A897" s="241" t="s">
        <v>3626</v>
      </c>
      <c r="B897" s="241" t="s">
        <v>3626</v>
      </c>
      <c r="C897" s="241" t="s">
        <v>389</v>
      </c>
      <c r="D897" s="241" t="s">
        <v>3646</v>
      </c>
      <c r="E897" s="241" t="s">
        <v>3647</v>
      </c>
      <c r="F897" s="241" t="s">
        <v>3648</v>
      </c>
      <c r="G897" s="241"/>
      <c r="H897" s="241" t="s">
        <v>3649</v>
      </c>
      <c r="I897" s="242"/>
    </row>
    <row r="898" spans="1:9" s="215" customFormat="1">
      <c r="A898" s="241" t="s">
        <v>3626</v>
      </c>
      <c r="B898" s="241" t="s">
        <v>3626</v>
      </c>
      <c r="C898" s="241" t="s">
        <v>389</v>
      </c>
      <c r="D898" s="241" t="s">
        <v>3650</v>
      </c>
      <c r="E898" s="241" t="s">
        <v>3651</v>
      </c>
      <c r="F898" s="241" t="s">
        <v>3553</v>
      </c>
      <c r="G898" s="241"/>
      <c r="H898" s="241" t="s">
        <v>3652</v>
      </c>
      <c r="I898" s="242"/>
    </row>
    <row r="899" spans="1:9" s="208" customFormat="1">
      <c r="A899" s="225" t="s">
        <v>3626</v>
      </c>
      <c r="B899" s="225" t="s">
        <v>3626</v>
      </c>
      <c r="C899" s="225" t="s">
        <v>389</v>
      </c>
      <c r="D899" s="225" t="s">
        <v>3653</v>
      </c>
      <c r="E899" s="225" t="s">
        <v>3654</v>
      </c>
      <c r="F899" s="225" t="s">
        <v>662</v>
      </c>
      <c r="G899" s="225"/>
      <c r="H899" s="225" t="s">
        <v>3655</v>
      </c>
      <c r="I899" s="226"/>
    </row>
    <row r="900" spans="1:9" s="213" customFormat="1">
      <c r="A900" s="234" t="s">
        <v>3626</v>
      </c>
      <c r="B900" s="234" t="s">
        <v>3626</v>
      </c>
      <c r="C900" s="234" t="s">
        <v>389</v>
      </c>
      <c r="D900" s="234" t="s">
        <v>3656</v>
      </c>
      <c r="E900" s="234" t="s">
        <v>3657</v>
      </c>
      <c r="F900" s="234" t="s">
        <v>1295</v>
      </c>
      <c r="G900" s="234"/>
      <c r="H900" s="234" t="s">
        <v>3658</v>
      </c>
      <c r="I900" s="127"/>
    </row>
    <row r="901" spans="1:9" s="213" customFormat="1">
      <c r="A901" s="234" t="s">
        <v>3626</v>
      </c>
      <c r="B901" s="234" t="s">
        <v>3626</v>
      </c>
      <c r="C901" s="234" t="s">
        <v>389</v>
      </c>
      <c r="D901" s="234" t="s">
        <v>3659</v>
      </c>
      <c r="E901" s="234" t="s">
        <v>3660</v>
      </c>
      <c r="F901" s="234" t="s">
        <v>529</v>
      </c>
      <c r="G901" s="234"/>
      <c r="H901" s="234" t="s">
        <v>3661</v>
      </c>
      <c r="I901" s="127"/>
    </row>
    <row r="902" spans="1:9" s="215" customFormat="1">
      <c r="A902" s="241" t="s">
        <v>3626</v>
      </c>
      <c r="B902" s="241" t="s">
        <v>3626</v>
      </c>
      <c r="C902" s="241"/>
      <c r="D902" s="241" t="s">
        <v>3662</v>
      </c>
      <c r="E902" s="241" t="s">
        <v>3663</v>
      </c>
      <c r="F902" s="241" t="s">
        <v>3664</v>
      </c>
      <c r="G902" s="241"/>
      <c r="H902" s="241" t="s">
        <v>3665</v>
      </c>
      <c r="I902" s="242"/>
    </row>
    <row r="903" spans="1:9" s="213" customFormat="1">
      <c r="A903" s="234" t="s">
        <v>3626</v>
      </c>
      <c r="B903" s="234" t="s">
        <v>3626</v>
      </c>
      <c r="C903" s="234" t="s">
        <v>389</v>
      </c>
      <c r="D903" s="234" t="s">
        <v>3666</v>
      </c>
      <c r="E903" s="234" t="s">
        <v>3667</v>
      </c>
      <c r="F903" s="234" t="s">
        <v>709</v>
      </c>
      <c r="G903" s="234"/>
      <c r="H903" s="234" t="s">
        <v>3668</v>
      </c>
      <c r="I903" s="127"/>
    </row>
    <row r="904" spans="1:9" s="215" customFormat="1">
      <c r="A904" s="241" t="s">
        <v>3626</v>
      </c>
      <c r="B904" s="241" t="s">
        <v>3626</v>
      </c>
      <c r="C904" s="241"/>
      <c r="D904" s="241" t="s">
        <v>3669</v>
      </c>
      <c r="E904" s="241" t="s">
        <v>3670</v>
      </c>
      <c r="F904" s="241" t="s">
        <v>3671</v>
      </c>
      <c r="G904" s="241"/>
      <c r="H904" s="241" t="s">
        <v>3672</v>
      </c>
      <c r="I904" s="242"/>
    </row>
    <row r="905" spans="1:9" s="213" customFormat="1">
      <c r="A905" s="234" t="s">
        <v>3626</v>
      </c>
      <c r="B905" s="234" t="s">
        <v>3626</v>
      </c>
      <c r="C905" s="234" t="s">
        <v>389</v>
      </c>
      <c r="D905" s="234" t="s">
        <v>3673</v>
      </c>
      <c r="E905" s="234" t="s">
        <v>3674</v>
      </c>
      <c r="F905" s="234" t="s">
        <v>3675</v>
      </c>
      <c r="G905" s="234"/>
      <c r="H905" s="234" t="s">
        <v>3676</v>
      </c>
      <c r="I905" s="127"/>
    </row>
    <row r="906" spans="1:9" s="213" customFormat="1">
      <c r="A906" s="234" t="s">
        <v>3626</v>
      </c>
      <c r="B906" s="234" t="s">
        <v>3626</v>
      </c>
      <c r="C906" s="234" t="s">
        <v>389</v>
      </c>
      <c r="D906" s="234" t="s">
        <v>3677</v>
      </c>
      <c r="E906" s="234" t="s">
        <v>3678</v>
      </c>
      <c r="F906" s="234" t="s">
        <v>2427</v>
      </c>
      <c r="G906" s="234"/>
      <c r="H906" s="234" t="s">
        <v>3679</v>
      </c>
      <c r="I906" s="127"/>
    </row>
    <row r="907" spans="1:9" s="209" customFormat="1">
      <c r="A907" s="228" t="s">
        <v>3626</v>
      </c>
      <c r="B907" s="228" t="s">
        <v>3626</v>
      </c>
      <c r="C907" s="228"/>
      <c r="D907" s="228" t="s">
        <v>3680</v>
      </c>
      <c r="E907" s="228" t="s">
        <v>3681</v>
      </c>
      <c r="F907" s="228"/>
      <c r="G907" s="228" t="s">
        <v>3682</v>
      </c>
      <c r="H907" s="228" t="s">
        <v>3683</v>
      </c>
      <c r="I907" s="235"/>
    </row>
    <row r="908" spans="1:9" s="208" customFormat="1">
      <c r="A908" s="225" t="s">
        <v>3626</v>
      </c>
      <c r="B908" s="225" t="s">
        <v>3626</v>
      </c>
      <c r="C908" s="225" t="s">
        <v>389</v>
      </c>
      <c r="D908" s="225" t="s">
        <v>3684</v>
      </c>
      <c r="E908" s="225" t="s">
        <v>3685</v>
      </c>
      <c r="F908" s="225" t="s">
        <v>529</v>
      </c>
      <c r="G908" s="225"/>
      <c r="H908" s="225" t="s">
        <v>3686</v>
      </c>
      <c r="I908" s="226"/>
    </row>
    <row r="909" spans="1:9" s="208" customFormat="1">
      <c r="A909" s="225" t="s">
        <v>3626</v>
      </c>
      <c r="B909" s="225" t="s">
        <v>3626</v>
      </c>
      <c r="C909" s="225" t="s">
        <v>389</v>
      </c>
      <c r="D909" s="225" t="s">
        <v>3687</v>
      </c>
      <c r="E909" s="225" t="s">
        <v>3688</v>
      </c>
      <c r="F909" s="225" t="s">
        <v>1125</v>
      </c>
      <c r="G909" s="225"/>
      <c r="H909" s="225" t="s">
        <v>3689</v>
      </c>
      <c r="I909" s="226"/>
    </row>
    <row r="910" spans="1:9" s="213" customFormat="1">
      <c r="A910" s="234" t="s">
        <v>3690</v>
      </c>
      <c r="B910" s="234" t="s">
        <v>3690</v>
      </c>
      <c r="C910" s="234" t="s">
        <v>389</v>
      </c>
      <c r="D910" s="234" t="s">
        <v>3691</v>
      </c>
      <c r="E910" s="234" t="s">
        <v>3692</v>
      </c>
      <c r="F910" s="234" t="s">
        <v>3693</v>
      </c>
      <c r="G910" s="234"/>
      <c r="H910" s="234" t="s">
        <v>3694</v>
      </c>
      <c r="I910" s="127"/>
    </row>
    <row r="911" spans="1:9" s="215" customFormat="1">
      <c r="A911" s="241" t="s">
        <v>3690</v>
      </c>
      <c r="B911" s="241" t="s">
        <v>3690</v>
      </c>
      <c r="C911" s="241" t="s">
        <v>389</v>
      </c>
      <c r="D911" s="241" t="s">
        <v>3695</v>
      </c>
      <c r="E911" s="241" t="s">
        <v>3696</v>
      </c>
      <c r="F911" s="241" t="s">
        <v>3697</v>
      </c>
      <c r="G911" s="241"/>
      <c r="H911" s="241" t="s">
        <v>3698</v>
      </c>
      <c r="I911" s="242"/>
    </row>
    <row r="912" spans="1:9" s="213" customFormat="1">
      <c r="A912" s="234" t="s">
        <v>3690</v>
      </c>
      <c r="B912" s="234" t="s">
        <v>3690</v>
      </c>
      <c r="C912" s="234" t="s">
        <v>389</v>
      </c>
      <c r="D912" s="234" t="s">
        <v>3699</v>
      </c>
      <c r="E912" s="234" t="s">
        <v>3700</v>
      </c>
      <c r="F912" s="234" t="s">
        <v>3701</v>
      </c>
      <c r="G912" s="234"/>
      <c r="H912" s="234" t="s">
        <v>3702</v>
      </c>
      <c r="I912" s="127"/>
    </row>
    <row r="913" spans="1:9" s="215" customFormat="1">
      <c r="A913" s="241" t="s">
        <v>3690</v>
      </c>
      <c r="B913" s="241" t="s">
        <v>3690</v>
      </c>
      <c r="C913" s="241" t="s">
        <v>389</v>
      </c>
      <c r="D913" s="241" t="s">
        <v>3703</v>
      </c>
      <c r="E913" s="241" t="s">
        <v>3704</v>
      </c>
      <c r="F913" s="241" t="s">
        <v>3705</v>
      </c>
      <c r="G913" s="241"/>
      <c r="H913" s="241" t="s">
        <v>3706</v>
      </c>
      <c r="I913" s="242"/>
    </row>
    <row r="914" spans="1:9" s="215" customFormat="1">
      <c r="A914" s="241" t="s">
        <v>3690</v>
      </c>
      <c r="B914" s="241" t="s">
        <v>3690</v>
      </c>
      <c r="C914" s="241"/>
      <c r="D914" s="241" t="s">
        <v>3707</v>
      </c>
      <c r="E914" s="241" t="s">
        <v>3708</v>
      </c>
      <c r="F914" s="241" t="s">
        <v>3709</v>
      </c>
      <c r="G914" s="241"/>
      <c r="H914" s="241" t="s">
        <v>3710</v>
      </c>
      <c r="I914" s="242"/>
    </row>
    <row r="915" spans="1:9" s="215" customFormat="1">
      <c r="A915" s="241" t="s">
        <v>3690</v>
      </c>
      <c r="B915" s="241" t="s">
        <v>3690</v>
      </c>
      <c r="C915" s="241" t="s">
        <v>389</v>
      </c>
      <c r="D915" s="241" t="s">
        <v>3711</v>
      </c>
      <c r="E915" s="241" t="s">
        <v>3712</v>
      </c>
      <c r="F915" s="241" t="s">
        <v>3713</v>
      </c>
      <c r="G915" s="241"/>
      <c r="H915" s="241" t="s">
        <v>3714</v>
      </c>
      <c r="I915" s="242"/>
    </row>
    <row r="916" spans="1:9" s="208" customFormat="1">
      <c r="A916" s="225" t="s">
        <v>3690</v>
      </c>
      <c r="B916" s="225" t="s">
        <v>3690</v>
      </c>
      <c r="C916" s="225" t="s">
        <v>389</v>
      </c>
      <c r="D916" s="225" t="s">
        <v>3715</v>
      </c>
      <c r="E916" s="225" t="s">
        <v>3716</v>
      </c>
      <c r="F916" s="225" t="s">
        <v>471</v>
      </c>
      <c r="G916" s="225"/>
      <c r="H916" s="225" t="s">
        <v>3717</v>
      </c>
    </row>
    <row r="917" spans="1:9" s="215" customFormat="1">
      <c r="A917" s="241" t="s">
        <v>3690</v>
      </c>
      <c r="B917" s="241" t="s">
        <v>3690</v>
      </c>
      <c r="C917" s="241" t="s">
        <v>389</v>
      </c>
      <c r="D917" s="241" t="s">
        <v>3718</v>
      </c>
      <c r="E917" s="241" t="s">
        <v>3719</v>
      </c>
      <c r="F917" s="241" t="s">
        <v>3720</v>
      </c>
      <c r="G917" s="241"/>
      <c r="H917" s="241" t="s">
        <v>3721</v>
      </c>
      <c r="I917" s="242"/>
    </row>
    <row r="918" spans="1:9" s="215" customFormat="1">
      <c r="A918" s="241" t="s">
        <v>3690</v>
      </c>
      <c r="B918" s="241" t="s">
        <v>3690</v>
      </c>
      <c r="C918" s="241" t="s">
        <v>389</v>
      </c>
      <c r="D918" s="241" t="s">
        <v>3722</v>
      </c>
      <c r="E918" s="241" t="s">
        <v>3723</v>
      </c>
      <c r="F918" s="241" t="s">
        <v>3724</v>
      </c>
      <c r="G918" s="241"/>
      <c r="H918" s="241" t="s">
        <v>3725</v>
      </c>
      <c r="I918" s="242"/>
    </row>
    <row r="919" spans="1:9" s="215" customFormat="1">
      <c r="A919" s="241" t="s">
        <v>3690</v>
      </c>
      <c r="B919" s="241" t="s">
        <v>3690</v>
      </c>
      <c r="C919" s="241" t="s">
        <v>389</v>
      </c>
      <c r="D919" s="241" t="s">
        <v>3726</v>
      </c>
      <c r="E919" s="241" t="s">
        <v>3727</v>
      </c>
      <c r="F919" s="241" t="s">
        <v>926</v>
      </c>
      <c r="G919" s="241"/>
      <c r="H919" s="241" t="s">
        <v>3728</v>
      </c>
      <c r="I919" s="242"/>
    </row>
    <row r="920" spans="1:9" s="215" customFormat="1">
      <c r="A920" s="241" t="s">
        <v>3690</v>
      </c>
      <c r="B920" s="241" t="s">
        <v>3690</v>
      </c>
      <c r="C920" s="241" t="s">
        <v>389</v>
      </c>
      <c r="D920" s="241" t="s">
        <v>3729</v>
      </c>
      <c r="E920" s="241" t="s">
        <v>3730</v>
      </c>
      <c r="F920" s="241" t="s">
        <v>1845</v>
      </c>
      <c r="G920" s="241"/>
      <c r="H920" s="241" t="s">
        <v>3731</v>
      </c>
      <c r="I920" s="242"/>
    </row>
    <row r="921" spans="1:9" s="215" customFormat="1">
      <c r="A921" s="241" t="s">
        <v>3690</v>
      </c>
      <c r="B921" s="241" t="s">
        <v>3690</v>
      </c>
      <c r="C921" s="241" t="s">
        <v>389</v>
      </c>
      <c r="D921" s="241" t="s">
        <v>3732</v>
      </c>
      <c r="E921" s="241" t="s">
        <v>3733</v>
      </c>
      <c r="F921" s="241" t="s">
        <v>3734</v>
      </c>
      <c r="G921" s="241"/>
      <c r="H921" s="241" t="s">
        <v>3735</v>
      </c>
      <c r="I921" s="242"/>
    </row>
    <row r="922" spans="1:9" s="208" customFormat="1">
      <c r="A922" s="225" t="s">
        <v>3690</v>
      </c>
      <c r="B922" s="225" t="s">
        <v>3690</v>
      </c>
      <c r="C922" s="225" t="s">
        <v>389</v>
      </c>
      <c r="D922" s="225" t="s">
        <v>3736</v>
      </c>
      <c r="E922" s="225" t="s">
        <v>3737</v>
      </c>
      <c r="F922" s="225" t="s">
        <v>3738</v>
      </c>
      <c r="G922" s="225"/>
      <c r="H922" s="225" t="s">
        <v>3739</v>
      </c>
      <c r="I922" s="226"/>
    </row>
    <row r="923" spans="1:9" s="215" customFormat="1">
      <c r="A923" s="241" t="s">
        <v>3690</v>
      </c>
      <c r="B923" s="241" t="s">
        <v>3690</v>
      </c>
      <c r="C923" s="241" t="s">
        <v>389</v>
      </c>
      <c r="D923" s="241" t="s">
        <v>3740</v>
      </c>
      <c r="E923" s="241" t="s">
        <v>3741</v>
      </c>
      <c r="F923" s="241" t="s">
        <v>709</v>
      </c>
      <c r="G923" s="241"/>
      <c r="H923" s="241" t="s">
        <v>3742</v>
      </c>
      <c r="I923" s="242"/>
    </row>
    <row r="924" spans="1:9" s="215" customFormat="1">
      <c r="A924" s="241" t="s">
        <v>3690</v>
      </c>
      <c r="B924" s="241" t="s">
        <v>3690</v>
      </c>
      <c r="C924" s="241" t="s">
        <v>389</v>
      </c>
      <c r="D924" s="241" t="s">
        <v>3743</v>
      </c>
      <c r="E924" s="241" t="s">
        <v>3744</v>
      </c>
      <c r="F924" s="241" t="s">
        <v>525</v>
      </c>
      <c r="G924" s="241"/>
      <c r="H924" s="241" t="s">
        <v>3745</v>
      </c>
      <c r="I924" s="242"/>
    </row>
    <row r="925" spans="1:9" s="208" customFormat="1">
      <c r="A925" s="225" t="s">
        <v>3690</v>
      </c>
      <c r="B925" s="225" t="s">
        <v>3690</v>
      </c>
      <c r="C925" s="225" t="s">
        <v>389</v>
      </c>
      <c r="D925" s="225" t="s">
        <v>3746</v>
      </c>
      <c r="E925" s="225" t="s">
        <v>3747</v>
      </c>
      <c r="F925" s="225" t="s">
        <v>3748</v>
      </c>
      <c r="G925" s="225"/>
      <c r="H925" s="225" t="s">
        <v>3749</v>
      </c>
      <c r="I925" s="226"/>
    </row>
    <row r="926" spans="1:9" s="208" customFormat="1">
      <c r="A926" s="225" t="s">
        <v>3690</v>
      </c>
      <c r="B926" s="225" t="s">
        <v>3690</v>
      </c>
      <c r="C926" s="225" t="s">
        <v>389</v>
      </c>
      <c r="D926" s="225" t="s">
        <v>3750</v>
      </c>
      <c r="E926" s="225" t="s">
        <v>3751</v>
      </c>
      <c r="F926" s="225" t="s">
        <v>709</v>
      </c>
      <c r="G926" s="225"/>
      <c r="H926" s="225" t="s">
        <v>3752</v>
      </c>
      <c r="I926" s="226"/>
    </row>
    <row r="927" spans="1:9" s="209" customFormat="1">
      <c r="A927" s="228" t="s">
        <v>3690</v>
      </c>
      <c r="B927" s="228" t="s">
        <v>3690</v>
      </c>
      <c r="C927" s="228"/>
      <c r="D927" s="228" t="s">
        <v>3753</v>
      </c>
      <c r="E927" s="228" t="s">
        <v>3754</v>
      </c>
      <c r="F927" s="228"/>
      <c r="G927" s="228" t="s">
        <v>568</v>
      </c>
      <c r="H927" s="228" t="s">
        <v>3755</v>
      </c>
      <c r="I927" s="235"/>
    </row>
    <row r="928" spans="1:9" s="209" customFormat="1">
      <c r="A928" s="228" t="s">
        <v>3690</v>
      </c>
      <c r="B928" s="228" t="s">
        <v>3690</v>
      </c>
      <c r="C928" s="228"/>
      <c r="D928" s="228" t="s">
        <v>3756</v>
      </c>
      <c r="E928" s="228" t="s">
        <v>3757</v>
      </c>
      <c r="F928" s="228"/>
      <c r="G928" s="228" t="s">
        <v>3758</v>
      </c>
      <c r="H928" s="228" t="s">
        <v>3759</v>
      </c>
      <c r="I928" s="235"/>
    </row>
    <row r="929" spans="1:9" s="209" customFormat="1">
      <c r="A929" s="228" t="s">
        <v>3690</v>
      </c>
      <c r="B929" s="228" t="s">
        <v>3690</v>
      </c>
      <c r="C929" s="228"/>
      <c r="D929" s="228" t="s">
        <v>3760</v>
      </c>
      <c r="E929" s="228" t="s">
        <v>3761</v>
      </c>
      <c r="F929" s="228"/>
      <c r="G929" s="228" t="s">
        <v>2876</v>
      </c>
      <c r="H929" s="228" t="s">
        <v>3762</v>
      </c>
      <c r="I929" s="235"/>
    </row>
    <row r="930" spans="1:9" s="208" customFormat="1">
      <c r="A930" s="225" t="s">
        <v>3690</v>
      </c>
      <c r="B930" s="225" t="s">
        <v>3690</v>
      </c>
      <c r="C930" s="225" t="s">
        <v>389</v>
      </c>
      <c r="D930" s="225" t="s">
        <v>3763</v>
      </c>
      <c r="E930" s="225" t="s">
        <v>3764</v>
      </c>
      <c r="F930" s="225" t="s">
        <v>2180</v>
      </c>
      <c r="G930" s="225"/>
      <c r="H930" s="225" t="s">
        <v>3765</v>
      </c>
      <c r="I930" s="226"/>
    </row>
    <row r="931" spans="1:9" s="208" customFormat="1">
      <c r="A931" s="225" t="s">
        <v>3766</v>
      </c>
      <c r="B931" s="225" t="s">
        <v>3766</v>
      </c>
      <c r="C931" s="225" t="s">
        <v>389</v>
      </c>
      <c r="D931" s="225" t="s">
        <v>3767</v>
      </c>
      <c r="E931" s="225" t="s">
        <v>3768</v>
      </c>
      <c r="F931" s="225" t="s">
        <v>3769</v>
      </c>
      <c r="G931" s="225"/>
      <c r="H931" s="225" t="s">
        <v>3770</v>
      </c>
      <c r="I931" s="226"/>
    </row>
    <row r="932" spans="1:9" s="215" customFormat="1">
      <c r="A932" s="241" t="s">
        <v>3766</v>
      </c>
      <c r="B932" s="241" t="s">
        <v>3766</v>
      </c>
      <c r="C932" s="241" t="s">
        <v>389</v>
      </c>
      <c r="D932" s="241" t="s">
        <v>3771</v>
      </c>
      <c r="E932" s="241" t="s">
        <v>3772</v>
      </c>
      <c r="F932" s="241" t="s">
        <v>3773</v>
      </c>
      <c r="G932" s="241"/>
      <c r="H932" s="241" t="s">
        <v>3774</v>
      </c>
      <c r="I932" s="242"/>
    </row>
    <row r="933" spans="1:9" s="215" customFormat="1">
      <c r="A933" s="241" t="s">
        <v>3766</v>
      </c>
      <c r="B933" s="241" t="s">
        <v>3766</v>
      </c>
      <c r="C933" s="241"/>
      <c r="D933" s="241" t="s">
        <v>3775</v>
      </c>
      <c r="E933" s="241" t="s">
        <v>3776</v>
      </c>
      <c r="F933" s="241" t="s">
        <v>3777</v>
      </c>
      <c r="G933" s="241"/>
      <c r="H933" s="241" t="s">
        <v>3778</v>
      </c>
      <c r="I933" s="242"/>
    </row>
    <row r="934" spans="1:9" s="215" customFormat="1">
      <c r="A934" s="241" t="s">
        <v>3766</v>
      </c>
      <c r="B934" s="241" t="s">
        <v>3766</v>
      </c>
      <c r="C934" s="241" t="s">
        <v>389</v>
      </c>
      <c r="D934" s="241" t="s">
        <v>3779</v>
      </c>
      <c r="E934" s="241" t="s">
        <v>3780</v>
      </c>
      <c r="F934" s="241" t="s">
        <v>3781</v>
      </c>
      <c r="G934" s="241"/>
      <c r="H934" s="241" t="s">
        <v>3782</v>
      </c>
      <c r="I934" s="242"/>
    </row>
    <row r="935" spans="1:9" s="208" customFormat="1">
      <c r="A935" s="225" t="s">
        <v>3766</v>
      </c>
      <c r="B935" s="225" t="s">
        <v>3766</v>
      </c>
      <c r="C935" s="225" t="s">
        <v>389</v>
      </c>
      <c r="D935" s="225" t="s">
        <v>3783</v>
      </c>
      <c r="E935" s="225" t="s">
        <v>3784</v>
      </c>
      <c r="F935" s="225" t="s">
        <v>3785</v>
      </c>
      <c r="G935" s="225"/>
      <c r="H935" s="225" t="s">
        <v>3786</v>
      </c>
      <c r="I935" s="226"/>
    </row>
    <row r="936" spans="1:9" s="215" customFormat="1">
      <c r="A936" s="241" t="s">
        <v>3766</v>
      </c>
      <c r="B936" s="241" t="s">
        <v>3766</v>
      </c>
      <c r="C936" s="241"/>
      <c r="D936" s="241" t="s">
        <v>3787</v>
      </c>
      <c r="E936" s="241" t="s">
        <v>3788</v>
      </c>
      <c r="F936" s="241" t="s">
        <v>3789</v>
      </c>
      <c r="G936" s="241"/>
      <c r="H936" s="241" t="s">
        <v>3790</v>
      </c>
      <c r="I936" s="242"/>
    </row>
    <row r="937" spans="1:9" s="213" customFormat="1">
      <c r="A937" s="234" t="s">
        <v>3766</v>
      </c>
      <c r="B937" s="234" t="s">
        <v>3766</v>
      </c>
      <c r="C937" s="234" t="s">
        <v>389</v>
      </c>
      <c r="D937" s="234" t="s">
        <v>3791</v>
      </c>
      <c r="E937" s="234" t="s">
        <v>3792</v>
      </c>
      <c r="F937" s="234" t="s">
        <v>1911</v>
      </c>
      <c r="G937" s="234"/>
      <c r="H937" s="234" t="s">
        <v>3793</v>
      </c>
      <c r="I937" s="127"/>
    </row>
    <row r="938" spans="1:9" s="215" customFormat="1">
      <c r="A938" s="241" t="s">
        <v>3766</v>
      </c>
      <c r="B938" s="241" t="s">
        <v>3766</v>
      </c>
      <c r="C938" s="241" t="s">
        <v>389</v>
      </c>
      <c r="D938" s="241" t="s">
        <v>3794</v>
      </c>
      <c r="E938" s="241" t="s">
        <v>3795</v>
      </c>
      <c r="F938" s="241" t="s">
        <v>3796</v>
      </c>
      <c r="G938" s="241"/>
      <c r="H938" s="241" t="s">
        <v>3797</v>
      </c>
      <c r="I938" s="242"/>
    </row>
    <row r="939" spans="1:9" s="215" customFormat="1">
      <c r="A939" s="241" t="s">
        <v>3766</v>
      </c>
      <c r="B939" s="241" t="s">
        <v>3766</v>
      </c>
      <c r="C939" s="241" t="s">
        <v>389</v>
      </c>
      <c r="D939" s="241" t="s">
        <v>3798</v>
      </c>
      <c r="E939" s="241" t="s">
        <v>3799</v>
      </c>
      <c r="F939" s="241" t="s">
        <v>3800</v>
      </c>
      <c r="G939" s="241"/>
      <c r="H939" s="241" t="s">
        <v>3801</v>
      </c>
      <c r="I939" s="242"/>
    </row>
    <row r="940" spans="1:9" s="208" customFormat="1">
      <c r="A940" s="225" t="s">
        <v>3766</v>
      </c>
      <c r="B940" s="225" t="s">
        <v>3766</v>
      </c>
      <c r="C940" s="225" t="s">
        <v>389</v>
      </c>
      <c r="D940" s="225" t="s">
        <v>3018</v>
      </c>
      <c r="E940" s="225" t="s">
        <v>3802</v>
      </c>
      <c r="F940" s="225" t="s">
        <v>3803</v>
      </c>
      <c r="G940" s="225"/>
      <c r="H940" s="225" t="s">
        <v>3804</v>
      </c>
      <c r="I940" s="226"/>
    </row>
    <row r="941" spans="1:9" s="215" customFormat="1">
      <c r="A941" s="241" t="s">
        <v>3766</v>
      </c>
      <c r="B941" s="241" t="s">
        <v>3766</v>
      </c>
      <c r="C941" s="241" t="s">
        <v>389</v>
      </c>
      <c r="D941" s="241" t="s">
        <v>3805</v>
      </c>
      <c r="E941" s="241" t="s">
        <v>3806</v>
      </c>
      <c r="F941" s="241" t="s">
        <v>3807</v>
      </c>
      <c r="G941" s="241"/>
      <c r="H941" s="241" t="s">
        <v>3808</v>
      </c>
      <c r="I941" s="242"/>
    </row>
    <row r="942" spans="1:9" s="209" customFormat="1">
      <c r="A942" s="228" t="s">
        <v>3766</v>
      </c>
      <c r="B942" s="228" t="s">
        <v>3766</v>
      </c>
      <c r="C942" s="228"/>
      <c r="D942" s="228" t="s">
        <v>3809</v>
      </c>
      <c r="E942" s="228" t="s">
        <v>3810</v>
      </c>
      <c r="F942" s="228"/>
      <c r="G942" s="228" t="s">
        <v>3811</v>
      </c>
      <c r="H942" s="228" t="s">
        <v>3812</v>
      </c>
      <c r="I942" s="235"/>
    </row>
    <row r="943" spans="1:9" s="213" customFormat="1">
      <c r="A943" s="234" t="s">
        <v>3813</v>
      </c>
      <c r="B943" s="234" t="s">
        <v>3813</v>
      </c>
      <c r="C943" s="234" t="s">
        <v>389</v>
      </c>
      <c r="D943" s="234" t="s">
        <v>3814</v>
      </c>
      <c r="E943" s="234" t="s">
        <v>3815</v>
      </c>
      <c r="F943" s="234" t="s">
        <v>3816</v>
      </c>
      <c r="G943" s="234"/>
      <c r="H943" s="234" t="s">
        <v>3817</v>
      </c>
      <c r="I943" s="127"/>
    </row>
    <row r="944" spans="1:9" s="195" customFormat="1">
      <c r="A944" s="203" t="s">
        <v>3813</v>
      </c>
      <c r="B944" s="203" t="s">
        <v>3813</v>
      </c>
      <c r="C944" s="203" t="s">
        <v>389</v>
      </c>
      <c r="D944" s="203" t="s">
        <v>3818</v>
      </c>
      <c r="E944" s="203" t="s">
        <v>3819</v>
      </c>
      <c r="F944" s="203" t="s">
        <v>3820</v>
      </c>
      <c r="G944" s="203"/>
      <c r="H944" s="203" t="s">
        <v>3821</v>
      </c>
    </row>
    <row r="945" spans="1:9" s="213" customFormat="1">
      <c r="A945" s="234" t="s">
        <v>3813</v>
      </c>
      <c r="B945" s="234" t="s">
        <v>3813</v>
      </c>
      <c r="C945" s="234" t="s">
        <v>389</v>
      </c>
      <c r="D945" s="234" t="s">
        <v>3822</v>
      </c>
      <c r="E945" s="234" t="s">
        <v>3823</v>
      </c>
      <c r="F945" s="234" t="s">
        <v>1911</v>
      </c>
      <c r="G945" s="234"/>
      <c r="H945" s="234" t="s">
        <v>3824</v>
      </c>
      <c r="I945" s="127"/>
    </row>
    <row r="946" spans="1:9" s="208" customFormat="1">
      <c r="A946" s="225" t="s">
        <v>3813</v>
      </c>
      <c r="B946" s="225" t="s">
        <v>3813</v>
      </c>
      <c r="C946" s="225" t="s">
        <v>389</v>
      </c>
      <c r="D946" s="225" t="s">
        <v>3825</v>
      </c>
      <c r="E946" s="225" t="s">
        <v>3826</v>
      </c>
      <c r="F946" s="225" t="s">
        <v>709</v>
      </c>
      <c r="G946" s="225"/>
      <c r="H946" s="225" t="s">
        <v>3827</v>
      </c>
      <c r="I946" s="226"/>
    </row>
    <row r="947" spans="1:9" s="208" customFormat="1">
      <c r="A947" s="225" t="s">
        <v>3813</v>
      </c>
      <c r="B947" s="225" t="s">
        <v>3813</v>
      </c>
      <c r="C947" s="225" t="s">
        <v>389</v>
      </c>
      <c r="D947" s="225" t="s">
        <v>3828</v>
      </c>
      <c r="E947" s="225" t="s">
        <v>3829</v>
      </c>
      <c r="F947" s="225" t="s">
        <v>392</v>
      </c>
      <c r="G947" s="225"/>
      <c r="H947" s="225" t="s">
        <v>3830</v>
      </c>
      <c r="I947" s="226"/>
    </row>
    <row r="948" spans="1:9" s="208" customFormat="1">
      <c r="A948" s="225" t="s">
        <v>3813</v>
      </c>
      <c r="B948" s="225" t="s">
        <v>3813</v>
      </c>
      <c r="C948" s="225" t="s">
        <v>389</v>
      </c>
      <c r="D948" s="225" t="s">
        <v>3831</v>
      </c>
      <c r="E948" s="225" t="s">
        <v>3832</v>
      </c>
      <c r="F948" s="225" t="s">
        <v>709</v>
      </c>
      <c r="G948" s="225"/>
      <c r="H948" s="225" t="s">
        <v>3833</v>
      </c>
      <c r="I948" s="226"/>
    </row>
    <row r="949" spans="1:9" s="208" customFormat="1">
      <c r="A949" s="225" t="s">
        <v>3813</v>
      </c>
      <c r="B949" s="225" t="s">
        <v>3813</v>
      </c>
      <c r="C949" s="225" t="s">
        <v>389</v>
      </c>
      <c r="D949" s="225" t="s">
        <v>3834</v>
      </c>
      <c r="E949" s="225" t="s">
        <v>3835</v>
      </c>
      <c r="F949" s="225" t="s">
        <v>471</v>
      </c>
      <c r="G949" s="225"/>
      <c r="H949" s="225" t="s">
        <v>3836</v>
      </c>
      <c r="I949" s="226"/>
    </row>
    <row r="950" spans="1:9" s="213" customFormat="1">
      <c r="A950" s="234" t="s">
        <v>3813</v>
      </c>
      <c r="B950" s="234" t="s">
        <v>3813</v>
      </c>
      <c r="C950" s="234" t="s">
        <v>389</v>
      </c>
      <c r="D950" s="234" t="s">
        <v>3837</v>
      </c>
      <c r="E950" s="234" t="s">
        <v>3838</v>
      </c>
      <c r="F950" s="234" t="s">
        <v>2427</v>
      </c>
      <c r="G950" s="234"/>
      <c r="H950" s="234" t="s">
        <v>3839</v>
      </c>
      <c r="I950" s="127"/>
    </row>
    <row r="951" spans="1:9" s="208" customFormat="1">
      <c r="A951" s="225" t="s">
        <v>3840</v>
      </c>
      <c r="B951" s="225" t="s">
        <v>3840</v>
      </c>
      <c r="C951" s="225" t="s">
        <v>389</v>
      </c>
      <c r="D951" s="225" t="s">
        <v>3841</v>
      </c>
      <c r="E951" s="225" t="s">
        <v>3842</v>
      </c>
      <c r="F951" s="225" t="s">
        <v>3843</v>
      </c>
      <c r="G951" s="225"/>
      <c r="H951" s="225" t="s">
        <v>3844</v>
      </c>
      <c r="I951" s="226"/>
    </row>
    <row r="952" spans="1:9" s="213" customFormat="1">
      <c r="A952" s="234" t="s">
        <v>3840</v>
      </c>
      <c r="B952" s="234" t="s">
        <v>3840</v>
      </c>
      <c r="C952" s="234" t="s">
        <v>389</v>
      </c>
      <c r="D952" s="234" t="s">
        <v>3845</v>
      </c>
      <c r="E952" s="234" t="s">
        <v>3846</v>
      </c>
      <c r="F952" s="234" t="s">
        <v>1911</v>
      </c>
      <c r="G952" s="234"/>
      <c r="H952" s="234" t="s">
        <v>3847</v>
      </c>
      <c r="I952" s="127"/>
    </row>
    <row r="953" spans="1:9" s="215" customFormat="1">
      <c r="A953" s="241" t="s">
        <v>3840</v>
      </c>
      <c r="B953" s="241" t="s">
        <v>3840</v>
      </c>
      <c r="C953" s="241" t="s">
        <v>389</v>
      </c>
      <c r="D953" s="241" t="s">
        <v>3848</v>
      </c>
      <c r="E953" s="241" t="s">
        <v>3849</v>
      </c>
      <c r="F953" s="241" t="s">
        <v>3850</v>
      </c>
      <c r="G953" s="241"/>
      <c r="H953" s="241" t="s">
        <v>3851</v>
      </c>
      <c r="I953" s="242"/>
    </row>
    <row r="954" spans="1:9" s="215" customFormat="1">
      <c r="A954" s="241" t="s">
        <v>3840</v>
      </c>
      <c r="B954" s="241" t="s">
        <v>3840</v>
      </c>
      <c r="C954" s="241" t="s">
        <v>389</v>
      </c>
      <c r="D954" s="241" t="s">
        <v>3852</v>
      </c>
      <c r="E954" s="241" t="s">
        <v>3853</v>
      </c>
      <c r="F954" s="241" t="s">
        <v>3854</v>
      </c>
      <c r="G954" s="241"/>
      <c r="H954" s="241" t="s">
        <v>3855</v>
      </c>
      <c r="I954" s="242"/>
    </row>
    <row r="955" spans="1:9" s="213" customFormat="1">
      <c r="A955" s="234" t="s">
        <v>3840</v>
      </c>
      <c r="B955" s="234" t="s">
        <v>3840</v>
      </c>
      <c r="C955" s="234" t="s">
        <v>389</v>
      </c>
      <c r="D955" s="234" t="s">
        <v>3856</v>
      </c>
      <c r="E955" s="234" t="s">
        <v>3857</v>
      </c>
      <c r="F955" s="234" t="s">
        <v>1911</v>
      </c>
      <c r="G955" s="234"/>
      <c r="H955" s="234" t="s">
        <v>3858</v>
      </c>
      <c r="I955" s="127"/>
    </row>
    <row r="956" spans="1:9" s="208" customFormat="1">
      <c r="A956" s="225" t="s">
        <v>3840</v>
      </c>
      <c r="B956" s="225" t="s">
        <v>3840</v>
      </c>
      <c r="C956" s="225" t="s">
        <v>389</v>
      </c>
      <c r="D956" s="225" t="s">
        <v>3859</v>
      </c>
      <c r="E956" s="225" t="s">
        <v>3860</v>
      </c>
      <c r="F956" s="225" t="s">
        <v>3861</v>
      </c>
      <c r="G956" s="225"/>
      <c r="H956" s="225" t="s">
        <v>3862</v>
      </c>
      <c r="I956" s="226"/>
    </row>
    <row r="957" spans="1:9" s="195" customFormat="1">
      <c r="A957" s="203" t="s">
        <v>3840</v>
      </c>
      <c r="B957" s="203" t="s">
        <v>3840</v>
      </c>
      <c r="C957" s="203" t="s">
        <v>389</v>
      </c>
      <c r="D957" s="203" t="s">
        <v>3863</v>
      </c>
      <c r="E957" s="203" t="s">
        <v>3864</v>
      </c>
      <c r="F957" s="203" t="s">
        <v>743</v>
      </c>
      <c r="G957" s="203"/>
      <c r="H957" s="203" t="s">
        <v>3865</v>
      </c>
    </row>
    <row r="958" spans="1:9" s="208" customFormat="1">
      <c r="A958" s="225" t="s">
        <v>3840</v>
      </c>
      <c r="B958" s="225" t="s">
        <v>3840</v>
      </c>
      <c r="C958" s="225" t="s">
        <v>389</v>
      </c>
      <c r="D958" s="225" t="s">
        <v>3866</v>
      </c>
      <c r="E958" s="225" t="s">
        <v>3867</v>
      </c>
      <c r="F958" s="225" t="s">
        <v>3058</v>
      </c>
      <c r="G958" s="225"/>
      <c r="H958" s="225" t="s">
        <v>3868</v>
      </c>
      <c r="I958" s="226"/>
    </row>
    <row r="959" spans="1:9" s="215" customFormat="1">
      <c r="A959" s="241" t="s">
        <v>3840</v>
      </c>
      <c r="B959" s="241" t="s">
        <v>3840</v>
      </c>
      <c r="C959" s="241" t="s">
        <v>389</v>
      </c>
      <c r="D959" s="241" t="s">
        <v>3869</v>
      </c>
      <c r="E959" s="241" t="s">
        <v>3870</v>
      </c>
      <c r="F959" s="241" t="s">
        <v>1106</v>
      </c>
      <c r="G959" s="241"/>
      <c r="H959" s="241" t="s">
        <v>3871</v>
      </c>
      <c r="I959" s="242"/>
    </row>
    <row r="960" spans="1:9" s="215" customFormat="1">
      <c r="A960" s="241" t="s">
        <v>3840</v>
      </c>
      <c r="B960" s="241" t="s">
        <v>3840</v>
      </c>
      <c r="C960" s="241" t="s">
        <v>389</v>
      </c>
      <c r="D960" s="241" t="s">
        <v>3872</v>
      </c>
      <c r="E960" s="241" t="s">
        <v>3873</v>
      </c>
      <c r="F960" s="241" t="s">
        <v>3874</v>
      </c>
      <c r="G960" s="241"/>
      <c r="H960" s="241" t="s">
        <v>3875</v>
      </c>
      <c r="I960" s="242"/>
    </row>
    <row r="961" spans="1:9" s="215" customFormat="1">
      <c r="A961" s="241" t="s">
        <v>3840</v>
      </c>
      <c r="B961" s="241" t="s">
        <v>3840</v>
      </c>
      <c r="C961" s="241" t="s">
        <v>389</v>
      </c>
      <c r="D961" s="241" t="s">
        <v>3876</v>
      </c>
      <c r="E961" s="241" t="s">
        <v>3877</v>
      </c>
      <c r="F961" s="241" t="s">
        <v>3878</v>
      </c>
      <c r="G961" s="241"/>
      <c r="H961" s="241" t="s">
        <v>3879</v>
      </c>
      <c r="I961" s="242"/>
    </row>
    <row r="962" spans="1:9" s="208" customFormat="1">
      <c r="A962" s="225" t="s">
        <v>3840</v>
      </c>
      <c r="B962" s="225" t="s">
        <v>3840</v>
      </c>
      <c r="C962" s="225"/>
      <c r="D962" s="225" t="s">
        <v>3880</v>
      </c>
      <c r="E962" s="225" t="s">
        <v>3881</v>
      </c>
      <c r="F962" s="225" t="s">
        <v>3882</v>
      </c>
      <c r="G962" s="225"/>
      <c r="H962" s="225" t="s">
        <v>3883</v>
      </c>
      <c r="I962" s="226"/>
    </row>
    <row r="963" spans="1:9" s="208" customFormat="1">
      <c r="A963" s="225" t="s">
        <v>3840</v>
      </c>
      <c r="B963" s="225" t="s">
        <v>3840</v>
      </c>
      <c r="C963" s="225" t="s">
        <v>389</v>
      </c>
      <c r="D963" s="225" t="s">
        <v>3884</v>
      </c>
      <c r="E963" s="225" t="s">
        <v>3885</v>
      </c>
      <c r="F963" s="225" t="s">
        <v>3886</v>
      </c>
      <c r="G963" s="225"/>
      <c r="H963" s="225" t="s">
        <v>3887</v>
      </c>
      <c r="I963" s="226"/>
    </row>
    <row r="964" spans="1:9" s="195" customFormat="1">
      <c r="A964" s="203" t="s">
        <v>3840</v>
      </c>
      <c r="B964" s="203" t="s">
        <v>3840</v>
      </c>
      <c r="C964" s="203" t="s">
        <v>389</v>
      </c>
      <c r="D964" s="203" t="s">
        <v>3888</v>
      </c>
      <c r="E964" s="203" t="s">
        <v>3889</v>
      </c>
      <c r="F964" s="203" t="s">
        <v>1915</v>
      </c>
      <c r="G964" s="203"/>
      <c r="H964" s="203" t="s">
        <v>3890</v>
      </c>
    </row>
    <row r="965" spans="1:9" s="208" customFormat="1">
      <c r="A965" s="225" t="s">
        <v>3840</v>
      </c>
      <c r="B965" s="225" t="s">
        <v>3840</v>
      </c>
      <c r="C965" s="225" t="s">
        <v>389</v>
      </c>
      <c r="D965" s="225" t="s">
        <v>3891</v>
      </c>
      <c r="E965" s="225" t="s">
        <v>3892</v>
      </c>
      <c r="F965" s="225" t="s">
        <v>392</v>
      </c>
      <c r="G965" s="225"/>
      <c r="H965" s="225" t="s">
        <v>3893</v>
      </c>
      <c r="I965" s="226"/>
    </row>
    <row r="966" spans="1:9" s="208" customFormat="1">
      <c r="A966" s="225" t="s">
        <v>3840</v>
      </c>
      <c r="B966" s="225" t="s">
        <v>3840</v>
      </c>
      <c r="C966" s="225"/>
      <c r="D966" s="225" t="s">
        <v>3894</v>
      </c>
      <c r="E966" s="225" t="s">
        <v>3895</v>
      </c>
      <c r="F966" s="225" t="s">
        <v>3896</v>
      </c>
      <c r="G966" s="225"/>
      <c r="H966" s="225" t="s">
        <v>3897</v>
      </c>
      <c r="I966" s="226"/>
    </row>
    <row r="967" spans="1:9" s="208" customFormat="1">
      <c r="A967" s="225" t="s">
        <v>3898</v>
      </c>
      <c r="B967" s="225" t="s">
        <v>3898</v>
      </c>
      <c r="C967" s="225" t="s">
        <v>389</v>
      </c>
      <c r="D967" s="225" t="s">
        <v>3899</v>
      </c>
      <c r="E967" s="225" t="s">
        <v>3900</v>
      </c>
      <c r="F967" s="225" t="s">
        <v>3413</v>
      </c>
      <c r="G967" s="225"/>
      <c r="H967" s="225" t="s">
        <v>3901</v>
      </c>
      <c r="I967" s="226"/>
    </row>
    <row r="968" spans="1:9" s="209" customFormat="1">
      <c r="A968" s="228" t="s">
        <v>3902</v>
      </c>
      <c r="B968" s="228" t="s">
        <v>3902</v>
      </c>
      <c r="C968" s="228"/>
      <c r="D968" s="228" t="s">
        <v>3903</v>
      </c>
      <c r="E968" s="228" t="s">
        <v>3904</v>
      </c>
      <c r="F968" s="228"/>
      <c r="G968" s="228" t="s">
        <v>3905</v>
      </c>
      <c r="H968" s="228" t="s">
        <v>3906</v>
      </c>
      <c r="I968" s="235"/>
    </row>
    <row r="969" spans="1:9" s="208" customFormat="1">
      <c r="A969" s="225" t="s">
        <v>3902</v>
      </c>
      <c r="B969" s="225" t="s">
        <v>3902</v>
      </c>
      <c r="C969" s="225" t="s">
        <v>389</v>
      </c>
      <c r="D969" s="225" t="s">
        <v>3907</v>
      </c>
      <c r="E969" s="225" t="s">
        <v>3908</v>
      </c>
      <c r="F969" s="225" t="s">
        <v>3909</v>
      </c>
      <c r="G969" s="225"/>
      <c r="H969" s="225" t="s">
        <v>3910</v>
      </c>
      <c r="I969" s="226"/>
    </row>
    <row r="970" spans="1:9" s="208" customFormat="1">
      <c r="A970" s="225" t="s">
        <v>3902</v>
      </c>
      <c r="B970" s="225" t="s">
        <v>3902</v>
      </c>
      <c r="C970" s="225" t="s">
        <v>389</v>
      </c>
      <c r="D970" s="225" t="s">
        <v>3911</v>
      </c>
      <c r="E970" s="225" t="s">
        <v>3912</v>
      </c>
      <c r="F970" s="225" t="s">
        <v>699</v>
      </c>
      <c r="G970" s="225"/>
      <c r="H970" s="225" t="s">
        <v>3913</v>
      </c>
      <c r="I970" s="226"/>
    </row>
    <row r="971" spans="1:9" s="213" customFormat="1">
      <c r="A971" s="234" t="s">
        <v>3902</v>
      </c>
      <c r="B971" s="234" t="s">
        <v>3902</v>
      </c>
      <c r="C971" s="234" t="s">
        <v>389</v>
      </c>
      <c r="D971" s="234" t="s">
        <v>3914</v>
      </c>
      <c r="E971" s="234" t="s">
        <v>3915</v>
      </c>
      <c r="F971" s="234" t="s">
        <v>2455</v>
      </c>
      <c r="G971" s="234"/>
      <c r="H971" s="234" t="s">
        <v>3916</v>
      </c>
      <c r="I971" s="127"/>
    </row>
    <row r="972" spans="1:9" s="213" customFormat="1">
      <c r="A972" s="234" t="s">
        <v>3902</v>
      </c>
      <c r="B972" s="234" t="s">
        <v>3902</v>
      </c>
      <c r="C972" s="234" t="s">
        <v>389</v>
      </c>
      <c r="D972" s="234" t="s">
        <v>3917</v>
      </c>
      <c r="E972" s="234" t="s">
        <v>3918</v>
      </c>
      <c r="F972" s="234" t="s">
        <v>434</v>
      </c>
      <c r="G972" s="234"/>
      <c r="H972" s="234" t="s">
        <v>3919</v>
      </c>
      <c r="I972" s="127"/>
    </row>
    <row r="973" spans="1:9" s="213" customFormat="1">
      <c r="A973" s="234" t="s">
        <v>3920</v>
      </c>
      <c r="B973" s="234" t="s">
        <v>3920</v>
      </c>
      <c r="C973" s="234" t="s">
        <v>389</v>
      </c>
      <c r="D973" s="234" t="s">
        <v>3921</v>
      </c>
      <c r="E973" s="234" t="s">
        <v>3922</v>
      </c>
      <c r="F973" s="234" t="s">
        <v>1911</v>
      </c>
      <c r="G973" s="234"/>
      <c r="H973" s="234" t="s">
        <v>3923</v>
      </c>
      <c r="I973" s="127"/>
    </row>
    <row r="974" spans="1:9" s="195" customFormat="1">
      <c r="A974" s="203" t="s">
        <v>3920</v>
      </c>
      <c r="B974" s="203" t="s">
        <v>3920</v>
      </c>
      <c r="C974" s="203" t="s">
        <v>389</v>
      </c>
      <c r="D974" s="203" t="s">
        <v>3924</v>
      </c>
      <c r="E974" s="203" t="s">
        <v>3925</v>
      </c>
      <c r="F974" s="203" t="s">
        <v>1911</v>
      </c>
      <c r="G974" s="203"/>
      <c r="H974" s="203" t="s">
        <v>3926</v>
      </c>
    </row>
    <row r="975" spans="1:9" s="213" customFormat="1">
      <c r="A975" s="234" t="s">
        <v>3920</v>
      </c>
      <c r="B975" s="234" t="s">
        <v>3920</v>
      </c>
      <c r="C975" s="234" t="s">
        <v>389</v>
      </c>
      <c r="D975" s="234" t="s">
        <v>3927</v>
      </c>
      <c r="E975" s="234" t="s">
        <v>3928</v>
      </c>
      <c r="F975" s="234" t="s">
        <v>1911</v>
      </c>
      <c r="G975" s="234"/>
      <c r="H975" s="234" t="s">
        <v>3929</v>
      </c>
      <c r="I975" s="127"/>
    </row>
    <row r="976" spans="1:9" s="195" customFormat="1">
      <c r="A976" s="203" t="s">
        <v>3920</v>
      </c>
      <c r="B976" s="203" t="s">
        <v>3920</v>
      </c>
      <c r="C976" s="203" t="s">
        <v>389</v>
      </c>
      <c r="D976" s="203" t="s">
        <v>3930</v>
      </c>
      <c r="E976" s="203" t="s">
        <v>3931</v>
      </c>
      <c r="F976" s="203" t="s">
        <v>3932</v>
      </c>
      <c r="G976" s="203"/>
      <c r="H976" s="203" t="s">
        <v>3933</v>
      </c>
    </row>
    <row r="977" spans="1:9" s="213" customFormat="1">
      <c r="A977" s="234" t="s">
        <v>3920</v>
      </c>
      <c r="B977" s="234" t="s">
        <v>3920</v>
      </c>
      <c r="C977" s="234" t="s">
        <v>389</v>
      </c>
      <c r="D977" s="234" t="s">
        <v>3934</v>
      </c>
      <c r="E977" s="234" t="s">
        <v>3935</v>
      </c>
      <c r="F977" s="234" t="s">
        <v>1911</v>
      </c>
      <c r="G977" s="234"/>
      <c r="H977" s="234" t="s">
        <v>3936</v>
      </c>
      <c r="I977" s="127"/>
    </row>
    <row r="978" spans="1:9" s="215" customFormat="1">
      <c r="A978" s="241" t="s">
        <v>3920</v>
      </c>
      <c r="B978" s="241" t="s">
        <v>3920</v>
      </c>
      <c r="C978" s="241" t="s">
        <v>389</v>
      </c>
      <c r="D978" s="241" t="s">
        <v>3937</v>
      </c>
      <c r="E978" s="241" t="s">
        <v>3938</v>
      </c>
      <c r="F978" s="241" t="s">
        <v>3939</v>
      </c>
      <c r="G978" s="241"/>
      <c r="H978" s="241" t="s">
        <v>3940</v>
      </c>
      <c r="I978" s="242"/>
    </row>
    <row r="979" spans="1:9" s="215" customFormat="1">
      <c r="A979" s="241" t="s">
        <v>3920</v>
      </c>
      <c r="B979" s="241" t="s">
        <v>3920</v>
      </c>
      <c r="C979" s="241"/>
      <c r="D979" s="241" t="s">
        <v>3941</v>
      </c>
      <c r="E979" s="241" t="s">
        <v>3942</v>
      </c>
      <c r="F979" s="241" t="s">
        <v>3943</v>
      </c>
      <c r="G979" s="241"/>
      <c r="H979" s="241" t="s">
        <v>3944</v>
      </c>
      <c r="I979" s="242"/>
    </row>
    <row r="980" spans="1:9" s="213" customFormat="1">
      <c r="A980" s="234" t="s">
        <v>3920</v>
      </c>
      <c r="B980" s="234" t="s">
        <v>3920</v>
      </c>
      <c r="C980" s="234" t="s">
        <v>389</v>
      </c>
      <c r="D980" s="234" t="s">
        <v>3945</v>
      </c>
      <c r="E980" s="234" t="s">
        <v>3946</v>
      </c>
      <c r="F980" s="234" t="s">
        <v>1911</v>
      </c>
      <c r="G980" s="234"/>
      <c r="H980" s="234" t="s">
        <v>3947</v>
      </c>
      <c r="I980" s="127"/>
    </row>
    <row r="981" spans="1:9" s="215" customFormat="1">
      <c r="A981" s="241" t="s">
        <v>3920</v>
      </c>
      <c r="B981" s="241" t="s">
        <v>3920</v>
      </c>
      <c r="C981" s="241"/>
      <c r="D981" s="241" t="s">
        <v>3948</v>
      </c>
      <c r="E981" s="241" t="s">
        <v>3949</v>
      </c>
      <c r="F981" s="241" t="s">
        <v>434</v>
      </c>
      <c r="G981" s="241"/>
      <c r="H981" s="241" t="s">
        <v>3950</v>
      </c>
      <c r="I981" s="242"/>
    </row>
    <row r="982" spans="1:9" s="215" customFormat="1">
      <c r="A982" s="241" t="s">
        <v>3920</v>
      </c>
      <c r="B982" s="241" t="s">
        <v>3920</v>
      </c>
      <c r="C982" s="241"/>
      <c r="D982" s="241" t="s">
        <v>3951</v>
      </c>
      <c r="E982" s="241" t="s">
        <v>3952</v>
      </c>
      <c r="F982" s="241" t="s">
        <v>434</v>
      </c>
      <c r="G982" s="241"/>
      <c r="H982" s="241" t="s">
        <v>3953</v>
      </c>
      <c r="I982" s="242"/>
    </row>
    <row r="983" spans="1:9" s="215" customFormat="1">
      <c r="A983" s="241" t="s">
        <v>3920</v>
      </c>
      <c r="B983" s="241" t="s">
        <v>3920</v>
      </c>
      <c r="C983" s="241"/>
      <c r="D983" s="241" t="s">
        <v>3954</v>
      </c>
      <c r="E983" s="241" t="s">
        <v>3955</v>
      </c>
      <c r="F983" s="241" t="s">
        <v>434</v>
      </c>
      <c r="G983" s="241"/>
      <c r="H983" s="241" t="s">
        <v>3956</v>
      </c>
      <c r="I983" s="242"/>
    </row>
    <row r="984" spans="1:9" s="215" customFormat="1">
      <c r="A984" s="241" t="s">
        <v>3920</v>
      </c>
      <c r="B984" s="241" t="s">
        <v>3920</v>
      </c>
      <c r="C984" s="241"/>
      <c r="D984" s="241" t="s">
        <v>3957</v>
      </c>
      <c r="E984" s="241" t="s">
        <v>3958</v>
      </c>
      <c r="F984" s="241" t="s">
        <v>3959</v>
      </c>
      <c r="G984" s="241"/>
      <c r="H984" s="241" t="s">
        <v>3960</v>
      </c>
      <c r="I984" s="242"/>
    </row>
    <row r="985" spans="1:9" s="208" customFormat="1">
      <c r="A985" s="225" t="s">
        <v>3920</v>
      </c>
      <c r="B985" s="225" t="s">
        <v>3920</v>
      </c>
      <c r="C985" s="225" t="s">
        <v>389</v>
      </c>
      <c r="D985" s="225" t="s">
        <v>3961</v>
      </c>
      <c r="E985" s="225" t="s">
        <v>3962</v>
      </c>
      <c r="F985" s="225" t="s">
        <v>1598</v>
      </c>
      <c r="G985" s="225"/>
      <c r="H985" s="225" t="s">
        <v>3963</v>
      </c>
      <c r="I985" s="226"/>
    </row>
    <row r="986" spans="1:9" s="208" customFormat="1">
      <c r="A986" s="225" t="s">
        <v>3920</v>
      </c>
      <c r="B986" s="225" t="s">
        <v>3920</v>
      </c>
      <c r="C986" s="225" t="s">
        <v>389</v>
      </c>
      <c r="D986" s="225" t="s">
        <v>3964</v>
      </c>
      <c r="E986" s="225" t="s">
        <v>3965</v>
      </c>
      <c r="F986" s="225" t="s">
        <v>860</v>
      </c>
      <c r="G986" s="225"/>
      <c r="H986" s="225" t="s">
        <v>3966</v>
      </c>
      <c r="I986" s="226"/>
    </row>
    <row r="987" spans="1:9" s="215" customFormat="1">
      <c r="A987" s="241" t="s">
        <v>3920</v>
      </c>
      <c r="B987" s="241" t="s">
        <v>3920</v>
      </c>
      <c r="C987" s="241" t="s">
        <v>389</v>
      </c>
      <c r="D987" s="241" t="s">
        <v>3967</v>
      </c>
      <c r="E987" s="241" t="s">
        <v>3968</v>
      </c>
      <c r="F987" s="241" t="s">
        <v>1250</v>
      </c>
      <c r="G987" s="241"/>
      <c r="H987" s="241" t="s">
        <v>3969</v>
      </c>
      <c r="I987" s="242"/>
    </row>
    <row r="988" spans="1:9" s="209" customFormat="1">
      <c r="A988" s="228" t="s">
        <v>3920</v>
      </c>
      <c r="B988" s="228" t="s">
        <v>3920</v>
      </c>
      <c r="C988" s="228"/>
      <c r="D988" s="228" t="s">
        <v>3970</v>
      </c>
      <c r="E988" s="228" t="s">
        <v>3971</v>
      </c>
      <c r="F988" s="228"/>
      <c r="G988" s="228" t="s">
        <v>3972</v>
      </c>
      <c r="H988" s="228" t="s">
        <v>3973</v>
      </c>
      <c r="I988" s="235"/>
    </row>
    <row r="989" spans="1:9" s="209" customFormat="1">
      <c r="A989" s="228" t="s">
        <v>3920</v>
      </c>
      <c r="B989" s="228" t="s">
        <v>3920</v>
      </c>
      <c r="C989" s="228"/>
      <c r="D989" s="228" t="s">
        <v>3974</v>
      </c>
      <c r="E989" s="228" t="s">
        <v>3975</v>
      </c>
      <c r="F989" s="228"/>
      <c r="G989" s="228" t="s">
        <v>3976</v>
      </c>
      <c r="H989" s="228" t="s">
        <v>3977</v>
      </c>
      <c r="I989" s="235"/>
    </row>
    <row r="990" spans="1:9" s="215" customFormat="1">
      <c r="A990" s="241" t="s">
        <v>3920</v>
      </c>
      <c r="B990" s="241" t="s">
        <v>3920</v>
      </c>
      <c r="C990" s="241"/>
      <c r="D990" s="241" t="s">
        <v>3978</v>
      </c>
      <c r="E990" s="241" t="s">
        <v>3979</v>
      </c>
      <c r="F990" s="241" t="s">
        <v>2502</v>
      </c>
      <c r="G990" s="241"/>
      <c r="H990" s="241" t="s">
        <v>3980</v>
      </c>
      <c r="I990" s="242"/>
    </row>
    <row r="991" spans="1:9" s="208" customFormat="1">
      <c r="A991" s="225" t="s">
        <v>3920</v>
      </c>
      <c r="B991" s="225" t="s">
        <v>3920</v>
      </c>
      <c r="C991" s="225" t="s">
        <v>389</v>
      </c>
      <c r="D991" s="225" t="s">
        <v>3981</v>
      </c>
      <c r="E991" s="225" t="s">
        <v>3982</v>
      </c>
      <c r="F991" s="225" t="s">
        <v>792</v>
      </c>
      <c r="G991" s="225"/>
      <c r="H991" s="225" t="s">
        <v>3983</v>
      </c>
      <c r="I991" s="226"/>
    </row>
    <row r="992" spans="1:9" s="213" customFormat="1">
      <c r="A992" s="234" t="s">
        <v>3920</v>
      </c>
      <c r="B992" s="234" t="s">
        <v>3920</v>
      </c>
      <c r="C992" s="234" t="s">
        <v>389</v>
      </c>
      <c r="D992" s="234" t="s">
        <v>3984</v>
      </c>
      <c r="E992" s="234" t="s">
        <v>3985</v>
      </c>
      <c r="F992" s="234" t="s">
        <v>1911</v>
      </c>
      <c r="G992" s="234"/>
      <c r="H992" s="234" t="s">
        <v>3986</v>
      </c>
      <c r="I992" s="127"/>
    </row>
    <row r="993" spans="1:9" s="208" customFormat="1">
      <c r="A993" s="225" t="s">
        <v>3987</v>
      </c>
      <c r="B993" s="225" t="s">
        <v>3987</v>
      </c>
      <c r="C993" s="225" t="s">
        <v>389</v>
      </c>
      <c r="D993" s="225" t="s">
        <v>3988</v>
      </c>
      <c r="E993" s="225" t="s">
        <v>3989</v>
      </c>
      <c r="F993" s="225" t="s">
        <v>709</v>
      </c>
      <c r="G993" s="225"/>
      <c r="H993" s="225" t="s">
        <v>3990</v>
      </c>
      <c r="I993" s="226"/>
    </row>
    <row r="994" spans="1:9" s="213" customFormat="1">
      <c r="A994" s="234" t="s">
        <v>3987</v>
      </c>
      <c r="B994" s="234" t="s">
        <v>3987</v>
      </c>
      <c r="C994" s="234" t="s">
        <v>389</v>
      </c>
      <c r="D994" s="234" t="s">
        <v>3991</v>
      </c>
      <c r="E994" s="234" t="s">
        <v>3992</v>
      </c>
      <c r="F994" s="234" t="s">
        <v>1911</v>
      </c>
      <c r="G994" s="234"/>
      <c r="H994" s="234" t="s">
        <v>3993</v>
      </c>
      <c r="I994" s="127"/>
    </row>
    <row r="995" spans="1:9" s="213" customFormat="1">
      <c r="A995" s="234" t="s">
        <v>3987</v>
      </c>
      <c r="B995" s="234" t="s">
        <v>3987</v>
      </c>
      <c r="C995" s="234" t="s">
        <v>389</v>
      </c>
      <c r="D995" s="234" t="s">
        <v>3994</v>
      </c>
      <c r="E995" s="234" t="s">
        <v>3995</v>
      </c>
      <c r="F995" s="234" t="s">
        <v>1889</v>
      </c>
      <c r="G995" s="234"/>
      <c r="H995" s="234" t="s">
        <v>3996</v>
      </c>
      <c r="I995" s="127"/>
    </row>
    <row r="996" spans="1:9" s="215" customFormat="1">
      <c r="A996" s="241" t="s">
        <v>3987</v>
      </c>
      <c r="B996" s="241" t="s">
        <v>3987</v>
      </c>
      <c r="C996" s="241" t="s">
        <v>389</v>
      </c>
      <c r="D996" s="241" t="s">
        <v>3997</v>
      </c>
      <c r="E996" s="241" t="s">
        <v>3998</v>
      </c>
      <c r="F996" s="241" t="s">
        <v>709</v>
      </c>
      <c r="G996" s="241"/>
      <c r="H996" s="241" t="s">
        <v>3999</v>
      </c>
      <c r="I996" s="242"/>
    </row>
    <row r="997" spans="1:9" s="215" customFormat="1">
      <c r="A997" s="241" t="s">
        <v>3987</v>
      </c>
      <c r="B997" s="241" t="s">
        <v>3987</v>
      </c>
      <c r="C997" s="241" t="s">
        <v>389</v>
      </c>
      <c r="D997" s="241" t="s">
        <v>4000</v>
      </c>
      <c r="E997" s="241" t="s">
        <v>4001</v>
      </c>
      <c r="F997" s="241" t="s">
        <v>4002</v>
      </c>
      <c r="G997" s="241"/>
      <c r="H997" s="241" t="s">
        <v>4003</v>
      </c>
      <c r="I997" s="242"/>
    </row>
    <row r="998" spans="1:9" s="215" customFormat="1">
      <c r="A998" s="241" t="s">
        <v>3987</v>
      </c>
      <c r="B998" s="241" t="s">
        <v>3987</v>
      </c>
      <c r="C998" s="241" t="s">
        <v>389</v>
      </c>
      <c r="D998" s="241" t="s">
        <v>4004</v>
      </c>
      <c r="E998" s="241" t="s">
        <v>4005</v>
      </c>
      <c r="F998" s="241" t="s">
        <v>4006</v>
      </c>
      <c r="G998" s="241"/>
      <c r="H998" s="241" t="s">
        <v>4007</v>
      </c>
      <c r="I998" s="242"/>
    </row>
    <row r="999" spans="1:9" s="208" customFormat="1">
      <c r="A999" s="225" t="s">
        <v>3987</v>
      </c>
      <c r="B999" s="225" t="s">
        <v>3987</v>
      </c>
      <c r="C999" s="225" t="s">
        <v>389</v>
      </c>
      <c r="D999" s="225" t="s">
        <v>4008</v>
      </c>
      <c r="E999" s="225" t="s">
        <v>4009</v>
      </c>
      <c r="F999" s="225" t="s">
        <v>525</v>
      </c>
      <c r="G999" s="225"/>
      <c r="H999" s="225" t="s">
        <v>4010</v>
      </c>
      <c r="I999" s="226"/>
    </row>
    <row r="1000" spans="1:9" s="213" customFormat="1">
      <c r="A1000" s="234" t="s">
        <v>3987</v>
      </c>
      <c r="B1000" s="234" t="s">
        <v>3987</v>
      </c>
      <c r="C1000" s="234" t="s">
        <v>389</v>
      </c>
      <c r="D1000" s="234" t="s">
        <v>4011</v>
      </c>
      <c r="E1000" s="234" t="s">
        <v>4012</v>
      </c>
      <c r="F1000" s="234" t="s">
        <v>3283</v>
      </c>
      <c r="G1000" s="234"/>
      <c r="H1000" s="234" t="s">
        <v>4013</v>
      </c>
      <c r="I1000" s="127"/>
    </row>
    <row r="1001" spans="1:9" s="208" customFormat="1">
      <c r="A1001" s="225" t="s">
        <v>3987</v>
      </c>
      <c r="B1001" s="225" t="s">
        <v>3987</v>
      </c>
      <c r="C1001" s="225" t="s">
        <v>389</v>
      </c>
      <c r="D1001" s="225" t="s">
        <v>4014</v>
      </c>
      <c r="E1001" s="225" t="s">
        <v>4015</v>
      </c>
      <c r="F1001" s="225" t="s">
        <v>3886</v>
      </c>
      <c r="G1001" s="225"/>
      <c r="H1001" s="225" t="s">
        <v>4016</v>
      </c>
      <c r="I1001" s="226"/>
    </row>
    <row r="1002" spans="1:9" s="208" customFormat="1">
      <c r="A1002" s="225" t="s">
        <v>3987</v>
      </c>
      <c r="B1002" s="225" t="s">
        <v>3987</v>
      </c>
      <c r="C1002" s="225" t="s">
        <v>389</v>
      </c>
      <c r="D1002" s="225" t="s">
        <v>4017</v>
      </c>
      <c r="E1002" s="225" t="s">
        <v>4018</v>
      </c>
      <c r="F1002" s="225" t="s">
        <v>392</v>
      </c>
      <c r="G1002" s="225"/>
      <c r="H1002" s="225" t="s">
        <v>4019</v>
      </c>
      <c r="I1002" s="226"/>
    </row>
    <row r="1003" spans="1:9" s="213" customFormat="1">
      <c r="A1003" s="234" t="s">
        <v>4020</v>
      </c>
      <c r="B1003" s="234" t="s">
        <v>4020</v>
      </c>
      <c r="C1003" s="234" t="s">
        <v>389</v>
      </c>
      <c r="D1003" s="234" t="s">
        <v>4021</v>
      </c>
      <c r="E1003" s="234" t="s">
        <v>4022</v>
      </c>
      <c r="F1003" s="234" t="s">
        <v>2427</v>
      </c>
      <c r="G1003" s="234"/>
      <c r="H1003" s="234" t="s">
        <v>4023</v>
      </c>
      <c r="I1003" s="127"/>
    </row>
    <row r="1004" spans="1:9" s="213" customFormat="1">
      <c r="A1004" s="234" t="s">
        <v>4020</v>
      </c>
      <c r="B1004" s="234" t="s">
        <v>4020</v>
      </c>
      <c r="C1004" s="234" t="s">
        <v>389</v>
      </c>
      <c r="D1004" s="234" t="s">
        <v>4024</v>
      </c>
      <c r="E1004" s="234" t="s">
        <v>4025</v>
      </c>
      <c r="F1004" s="234" t="s">
        <v>2427</v>
      </c>
      <c r="G1004" s="234"/>
      <c r="H1004" s="234" t="s">
        <v>4026</v>
      </c>
      <c r="I1004" s="127"/>
    </row>
    <row r="1005" spans="1:9" s="215" customFormat="1">
      <c r="A1005" s="241" t="s">
        <v>4020</v>
      </c>
      <c r="B1005" s="241" t="s">
        <v>4020</v>
      </c>
      <c r="C1005" s="241" t="s">
        <v>389</v>
      </c>
      <c r="D1005" s="241" t="s">
        <v>4027</v>
      </c>
      <c r="E1005" s="241" t="s">
        <v>4028</v>
      </c>
      <c r="F1005" s="241" t="s">
        <v>860</v>
      </c>
      <c r="G1005" s="241"/>
      <c r="H1005" s="241" t="s">
        <v>4029</v>
      </c>
      <c r="I1005" s="242"/>
    </row>
    <row r="1006" spans="1:9" s="215" customFormat="1">
      <c r="A1006" s="241" t="s">
        <v>4020</v>
      </c>
      <c r="B1006" s="241" t="s">
        <v>4020</v>
      </c>
      <c r="C1006" s="241" t="s">
        <v>389</v>
      </c>
      <c r="D1006" s="241" t="s">
        <v>4030</v>
      </c>
      <c r="E1006" s="241" t="s">
        <v>4031</v>
      </c>
      <c r="F1006" s="241" t="s">
        <v>471</v>
      </c>
      <c r="G1006" s="241"/>
      <c r="H1006" s="241" t="s">
        <v>4032</v>
      </c>
      <c r="I1006" s="242"/>
    </row>
    <row r="1007" spans="1:9" s="208" customFormat="1">
      <c r="A1007" s="225" t="s">
        <v>4020</v>
      </c>
      <c r="B1007" s="225" t="s">
        <v>4020</v>
      </c>
      <c r="C1007" s="225" t="s">
        <v>389</v>
      </c>
      <c r="D1007" s="225" t="s">
        <v>4033</v>
      </c>
      <c r="E1007" s="225" t="s">
        <v>4034</v>
      </c>
      <c r="F1007" s="225" t="s">
        <v>1308</v>
      </c>
      <c r="G1007" s="225"/>
      <c r="H1007" s="225" t="s">
        <v>4035</v>
      </c>
      <c r="I1007" s="226"/>
    </row>
    <row r="1008" spans="1:9" s="213" customFormat="1">
      <c r="A1008" s="234" t="s">
        <v>4020</v>
      </c>
      <c r="B1008" s="234" t="s">
        <v>4020</v>
      </c>
      <c r="C1008" s="234" t="s">
        <v>389</v>
      </c>
      <c r="D1008" s="234" t="s">
        <v>4036</v>
      </c>
      <c r="E1008" s="234" t="s">
        <v>4037</v>
      </c>
      <c r="F1008" s="234" t="s">
        <v>1911</v>
      </c>
      <c r="G1008" s="234"/>
      <c r="H1008" s="234" t="s">
        <v>4038</v>
      </c>
      <c r="I1008" s="127"/>
    </row>
    <row r="1009" spans="1:9" s="213" customFormat="1">
      <c r="A1009" s="234" t="s">
        <v>4020</v>
      </c>
      <c r="B1009" s="234" t="s">
        <v>4020</v>
      </c>
      <c r="C1009" s="234" t="s">
        <v>389</v>
      </c>
      <c r="D1009" s="234" t="s">
        <v>4039</v>
      </c>
      <c r="E1009" s="234" t="s">
        <v>4040</v>
      </c>
      <c r="F1009" s="234" t="s">
        <v>529</v>
      </c>
      <c r="G1009" s="234"/>
      <c r="H1009" s="234" t="s">
        <v>4041</v>
      </c>
      <c r="I1009" s="127"/>
    </row>
    <row r="1010" spans="1:9" s="209" customFormat="1">
      <c r="A1010" s="228" t="s">
        <v>4020</v>
      </c>
      <c r="B1010" s="228" t="s">
        <v>4020</v>
      </c>
      <c r="C1010" s="228"/>
      <c r="D1010" s="228" t="s">
        <v>4042</v>
      </c>
      <c r="E1010" s="228" t="s">
        <v>4043</v>
      </c>
      <c r="F1010" s="228"/>
      <c r="G1010" s="228" t="s">
        <v>4044</v>
      </c>
      <c r="H1010" s="228" t="s">
        <v>4045</v>
      </c>
      <c r="I1010" s="235"/>
    </row>
    <row r="1011" spans="1:9" s="208" customFormat="1">
      <c r="A1011" s="225" t="s">
        <v>4020</v>
      </c>
      <c r="B1011" s="225" t="s">
        <v>4020</v>
      </c>
      <c r="C1011" s="225" t="s">
        <v>389</v>
      </c>
      <c r="D1011" s="225" t="s">
        <v>4046</v>
      </c>
      <c r="E1011" s="225" t="s">
        <v>4047</v>
      </c>
      <c r="F1011" s="225" t="s">
        <v>4048</v>
      </c>
      <c r="G1011" s="225"/>
      <c r="H1011" s="225" t="s">
        <v>4049</v>
      </c>
      <c r="I1011" s="226"/>
    </row>
    <row r="1012" spans="1:9" s="213" customFormat="1">
      <c r="A1012" s="234" t="s">
        <v>4050</v>
      </c>
      <c r="B1012" s="234" t="s">
        <v>4050</v>
      </c>
      <c r="C1012" s="234" t="s">
        <v>389</v>
      </c>
      <c r="D1012" s="234" t="s">
        <v>4051</v>
      </c>
      <c r="E1012" s="234" t="s">
        <v>4052</v>
      </c>
      <c r="F1012" s="234" t="s">
        <v>4053</v>
      </c>
      <c r="G1012" s="234"/>
      <c r="H1012" s="234" t="s">
        <v>4054</v>
      </c>
      <c r="I1012" s="127"/>
    </row>
    <row r="1013" spans="1:9" s="195" customFormat="1">
      <c r="A1013" s="203" t="s">
        <v>4050</v>
      </c>
      <c r="B1013" s="203" t="s">
        <v>4020</v>
      </c>
      <c r="C1013" s="203"/>
      <c r="D1013" s="203" t="s">
        <v>4055</v>
      </c>
      <c r="E1013" s="203" t="s">
        <v>4056</v>
      </c>
      <c r="F1013" s="203"/>
      <c r="G1013" s="203" t="s">
        <v>1653</v>
      </c>
      <c r="H1013" s="203" t="s">
        <v>4057</v>
      </c>
    </row>
    <row r="1014" spans="1:9" s="195" customFormat="1">
      <c r="A1014" s="203" t="s">
        <v>4050</v>
      </c>
      <c r="B1014" s="203" t="s">
        <v>4020</v>
      </c>
      <c r="C1014" s="203"/>
      <c r="D1014" s="203" t="s">
        <v>4058</v>
      </c>
      <c r="E1014" s="203" t="s">
        <v>4059</v>
      </c>
      <c r="F1014" s="203"/>
      <c r="G1014" s="203" t="s">
        <v>1657</v>
      </c>
      <c r="H1014" s="203" t="s">
        <v>4060</v>
      </c>
    </row>
    <row r="1015" spans="1:9" s="213" customFormat="1">
      <c r="A1015" s="234" t="s">
        <v>4050</v>
      </c>
      <c r="B1015" s="234" t="s">
        <v>4050</v>
      </c>
      <c r="C1015" s="234" t="s">
        <v>389</v>
      </c>
      <c r="D1015" s="234" t="s">
        <v>4061</v>
      </c>
      <c r="E1015" s="234" t="s">
        <v>4062</v>
      </c>
      <c r="F1015" s="234" t="s">
        <v>1911</v>
      </c>
      <c r="G1015" s="234"/>
      <c r="H1015" s="234" t="s">
        <v>4063</v>
      </c>
      <c r="I1015" s="127"/>
    </row>
    <row r="1016" spans="1:9" s="215" customFormat="1">
      <c r="A1016" s="241" t="s">
        <v>4050</v>
      </c>
      <c r="B1016" s="241" t="s">
        <v>4050</v>
      </c>
      <c r="C1016" s="241" t="s">
        <v>389</v>
      </c>
      <c r="D1016" s="241" t="s">
        <v>4064</v>
      </c>
      <c r="E1016" s="241" t="s">
        <v>4065</v>
      </c>
      <c r="F1016" s="241" t="s">
        <v>4066</v>
      </c>
      <c r="G1016" s="241"/>
      <c r="H1016" s="241" t="s">
        <v>4067</v>
      </c>
      <c r="I1016" s="242"/>
    </row>
    <row r="1017" spans="1:9" s="215" customFormat="1">
      <c r="A1017" s="241" t="s">
        <v>4050</v>
      </c>
      <c r="B1017" s="241" t="s">
        <v>4050</v>
      </c>
      <c r="C1017" s="241"/>
      <c r="D1017" s="241" t="s">
        <v>4068</v>
      </c>
      <c r="E1017" s="241" t="s">
        <v>4069</v>
      </c>
      <c r="F1017" s="241" t="s">
        <v>434</v>
      </c>
      <c r="G1017" s="241"/>
      <c r="H1017" s="241" t="s">
        <v>4070</v>
      </c>
      <c r="I1017" s="242"/>
    </row>
    <row r="1018" spans="1:9" s="215" customFormat="1">
      <c r="A1018" s="241" t="s">
        <v>4050</v>
      </c>
      <c r="B1018" s="241" t="s">
        <v>4050</v>
      </c>
      <c r="C1018" s="241"/>
      <c r="D1018" s="241" t="s">
        <v>4071</v>
      </c>
      <c r="E1018" s="241" t="s">
        <v>4072</v>
      </c>
      <c r="F1018" s="241" t="s">
        <v>4073</v>
      </c>
      <c r="G1018" s="241"/>
      <c r="H1018" s="241" t="s">
        <v>4074</v>
      </c>
      <c r="I1018" s="242"/>
    </row>
    <row r="1019" spans="1:9" s="208" customFormat="1">
      <c r="A1019" s="225" t="s">
        <v>4050</v>
      </c>
      <c r="B1019" s="225" t="s">
        <v>4050</v>
      </c>
      <c r="C1019" s="225" t="s">
        <v>389</v>
      </c>
      <c r="D1019" s="225" t="s">
        <v>4075</v>
      </c>
      <c r="E1019" s="225" t="s">
        <v>4076</v>
      </c>
      <c r="F1019" s="225" t="s">
        <v>4077</v>
      </c>
      <c r="G1019" s="225"/>
      <c r="H1019" s="225" t="s">
        <v>4078</v>
      </c>
      <c r="I1019" s="226"/>
    </row>
    <row r="1020" spans="1:9" s="215" customFormat="1">
      <c r="A1020" s="241" t="s">
        <v>4050</v>
      </c>
      <c r="B1020" s="241" t="s">
        <v>4050</v>
      </c>
      <c r="C1020" s="241" t="s">
        <v>389</v>
      </c>
      <c r="D1020" s="241" t="s">
        <v>4079</v>
      </c>
      <c r="E1020" s="241" t="s">
        <v>4080</v>
      </c>
      <c r="F1020" s="241" t="s">
        <v>3613</v>
      </c>
      <c r="G1020" s="241"/>
      <c r="H1020" s="241" t="s">
        <v>4081</v>
      </c>
      <c r="I1020" s="327"/>
    </row>
    <row r="1021" spans="1:9" s="213" customFormat="1">
      <c r="A1021" s="234" t="s">
        <v>4050</v>
      </c>
      <c r="B1021" s="234" t="s">
        <v>4050</v>
      </c>
      <c r="C1021" s="234" t="s">
        <v>389</v>
      </c>
      <c r="D1021" s="234" t="s">
        <v>4082</v>
      </c>
      <c r="E1021" s="234" t="s">
        <v>4083</v>
      </c>
      <c r="F1021" s="234" t="s">
        <v>4084</v>
      </c>
      <c r="G1021" s="234"/>
      <c r="H1021" s="234" t="s">
        <v>4085</v>
      </c>
      <c r="I1021" s="127"/>
    </row>
    <row r="1022" spans="1:9" s="195" customFormat="1">
      <c r="A1022" s="203" t="s">
        <v>4050</v>
      </c>
      <c r="B1022" s="203" t="s">
        <v>4050</v>
      </c>
      <c r="C1022" s="203" t="s">
        <v>389</v>
      </c>
      <c r="D1022" s="203" t="s">
        <v>4086</v>
      </c>
      <c r="E1022" s="203" t="s">
        <v>4087</v>
      </c>
      <c r="F1022" s="203" t="s">
        <v>4088</v>
      </c>
      <c r="G1022" s="203"/>
      <c r="H1022" s="203" t="s">
        <v>4089</v>
      </c>
    </row>
    <row r="1023" spans="1:9" s="208" customFormat="1">
      <c r="A1023" s="225" t="s">
        <v>4050</v>
      </c>
      <c r="B1023" s="225" t="s">
        <v>4050</v>
      </c>
      <c r="C1023" s="225" t="s">
        <v>389</v>
      </c>
      <c r="D1023" s="225" t="s">
        <v>4090</v>
      </c>
      <c r="E1023" s="225" t="s">
        <v>4091</v>
      </c>
      <c r="F1023" s="225" t="s">
        <v>392</v>
      </c>
      <c r="G1023" s="225"/>
      <c r="H1023" s="225" t="s">
        <v>4092</v>
      </c>
      <c r="I1023" s="226"/>
    </row>
    <row r="1024" spans="1:9" s="215" customFormat="1">
      <c r="A1024" s="241" t="s">
        <v>4050</v>
      </c>
      <c r="B1024" s="241" t="s">
        <v>4050</v>
      </c>
      <c r="C1024" s="241" t="s">
        <v>389</v>
      </c>
      <c r="D1024" s="241" t="s">
        <v>4093</v>
      </c>
      <c r="E1024" s="241" t="s">
        <v>4094</v>
      </c>
      <c r="F1024" s="241" t="s">
        <v>4095</v>
      </c>
      <c r="G1024" s="241"/>
      <c r="H1024" s="241" t="s">
        <v>4096</v>
      </c>
      <c r="I1024" s="242"/>
    </row>
    <row r="1025" spans="1:9" s="213" customFormat="1">
      <c r="A1025" s="234" t="s">
        <v>4050</v>
      </c>
      <c r="B1025" s="234" t="s">
        <v>4050</v>
      </c>
      <c r="C1025" s="234" t="s">
        <v>389</v>
      </c>
      <c r="D1025" s="234" t="s">
        <v>4097</v>
      </c>
      <c r="E1025" s="234" t="s">
        <v>4098</v>
      </c>
      <c r="F1025" s="234" t="s">
        <v>1911</v>
      </c>
      <c r="G1025" s="234"/>
      <c r="H1025" s="234" t="s">
        <v>4099</v>
      </c>
      <c r="I1025" s="127"/>
    </row>
    <row r="1026" spans="1:9" s="208" customFormat="1">
      <c r="A1026" s="225" t="s">
        <v>4050</v>
      </c>
      <c r="B1026" s="225" t="s">
        <v>4050</v>
      </c>
      <c r="C1026" s="225" t="s">
        <v>389</v>
      </c>
      <c r="D1026" s="225" t="s">
        <v>4100</v>
      </c>
      <c r="E1026" s="225" t="s">
        <v>4101</v>
      </c>
      <c r="F1026" s="225" t="s">
        <v>792</v>
      </c>
      <c r="G1026" s="225"/>
      <c r="H1026" s="225" t="s">
        <v>4102</v>
      </c>
      <c r="I1026" s="226"/>
    </row>
    <row r="1027" spans="1:9" s="208" customFormat="1">
      <c r="A1027" s="225" t="s">
        <v>4050</v>
      </c>
      <c r="B1027" s="225" t="s">
        <v>4050</v>
      </c>
      <c r="C1027" s="225" t="s">
        <v>389</v>
      </c>
      <c r="D1027" s="225" t="s">
        <v>4103</v>
      </c>
      <c r="E1027" s="225" t="s">
        <v>4104</v>
      </c>
      <c r="F1027" s="225" t="s">
        <v>400</v>
      </c>
      <c r="G1027" s="225"/>
      <c r="H1027" s="225" t="s">
        <v>4105</v>
      </c>
      <c r="I1027" s="226"/>
    </row>
    <row r="1028" spans="1:9" s="215" customFormat="1">
      <c r="A1028" s="241" t="s">
        <v>4050</v>
      </c>
      <c r="B1028" s="241" t="s">
        <v>4050</v>
      </c>
      <c r="C1028" s="241" t="s">
        <v>389</v>
      </c>
      <c r="D1028" s="241" t="s">
        <v>4106</v>
      </c>
      <c r="E1028" s="241" t="s">
        <v>4107</v>
      </c>
      <c r="F1028" s="241" t="s">
        <v>4108</v>
      </c>
      <c r="G1028" s="241"/>
      <c r="H1028" s="241" t="s">
        <v>4109</v>
      </c>
      <c r="I1028" s="242"/>
    </row>
    <row r="1029" spans="1:9" s="213" customFormat="1">
      <c r="A1029" s="234" t="s">
        <v>4050</v>
      </c>
      <c r="B1029" s="234" t="s">
        <v>4050</v>
      </c>
      <c r="C1029" s="234" t="s">
        <v>389</v>
      </c>
      <c r="D1029" s="234" t="s">
        <v>4110</v>
      </c>
      <c r="E1029" s="234" t="s">
        <v>4111</v>
      </c>
      <c r="F1029" s="234" t="s">
        <v>1911</v>
      </c>
      <c r="G1029" s="234"/>
      <c r="H1029" s="234" t="s">
        <v>4112</v>
      </c>
      <c r="I1029" s="127"/>
    </row>
    <row r="1030" spans="1:9" s="215" customFormat="1">
      <c r="A1030" s="241" t="s">
        <v>4050</v>
      </c>
      <c r="B1030" s="241" t="s">
        <v>4050</v>
      </c>
      <c r="C1030" s="241" t="s">
        <v>389</v>
      </c>
      <c r="D1030" s="241" t="s">
        <v>4113</v>
      </c>
      <c r="E1030" s="241" t="s">
        <v>4114</v>
      </c>
      <c r="F1030" s="241" t="s">
        <v>4115</v>
      </c>
      <c r="G1030" s="241"/>
      <c r="H1030" s="241" t="s">
        <v>4116</v>
      </c>
      <c r="I1030" s="242"/>
    </row>
    <row r="1031" spans="1:9" s="208" customFormat="1">
      <c r="A1031" s="225" t="s">
        <v>4050</v>
      </c>
      <c r="B1031" s="225" t="s">
        <v>4050</v>
      </c>
      <c r="C1031" s="225" t="s">
        <v>389</v>
      </c>
      <c r="D1031" s="225" t="s">
        <v>4117</v>
      </c>
      <c r="E1031" s="225" t="s">
        <v>4118</v>
      </c>
      <c r="F1031" s="225" t="s">
        <v>1277</v>
      </c>
      <c r="G1031" s="225"/>
      <c r="H1031" s="225" t="s">
        <v>4119</v>
      </c>
      <c r="I1031" s="226"/>
    </row>
    <row r="1032" spans="1:9" s="209" customFormat="1">
      <c r="A1032" s="228" t="s">
        <v>4050</v>
      </c>
      <c r="B1032" s="228" t="s">
        <v>4050</v>
      </c>
      <c r="C1032" s="228"/>
      <c r="D1032" s="228" t="s">
        <v>4120</v>
      </c>
      <c r="E1032" s="228" t="s">
        <v>4121</v>
      </c>
      <c r="F1032" s="228"/>
      <c r="G1032" s="228" t="s">
        <v>940</v>
      </c>
      <c r="H1032" s="228" t="s">
        <v>4122</v>
      </c>
      <c r="I1032" s="235"/>
    </row>
    <row r="1033" spans="1:9" s="208" customFormat="1">
      <c r="A1033" s="225" t="s">
        <v>4050</v>
      </c>
      <c r="B1033" s="225" t="s">
        <v>4050</v>
      </c>
      <c r="C1033" s="225" t="s">
        <v>389</v>
      </c>
      <c r="D1033" s="225" t="s">
        <v>4123</v>
      </c>
      <c r="E1033" s="225" t="s">
        <v>4124</v>
      </c>
      <c r="F1033" s="225" t="s">
        <v>1598</v>
      </c>
      <c r="G1033" s="225"/>
      <c r="H1033" s="225" t="s">
        <v>4125</v>
      </c>
      <c r="I1033" s="226"/>
    </row>
    <row r="1034" spans="1:9" s="215" customFormat="1">
      <c r="A1034" s="241" t="s">
        <v>4126</v>
      </c>
      <c r="B1034" s="241" t="s">
        <v>4126</v>
      </c>
      <c r="C1034" s="241" t="s">
        <v>389</v>
      </c>
      <c r="D1034" s="241" t="s">
        <v>4127</v>
      </c>
      <c r="E1034" s="241" t="s">
        <v>4128</v>
      </c>
      <c r="F1034" s="241" t="s">
        <v>434</v>
      </c>
      <c r="G1034" s="241"/>
      <c r="H1034" s="241" t="s">
        <v>4129</v>
      </c>
      <c r="I1034" s="242"/>
    </row>
    <row r="1035" spans="1:9" s="215" customFormat="1">
      <c r="A1035" s="241" t="s">
        <v>4126</v>
      </c>
      <c r="B1035" s="241" t="s">
        <v>4126</v>
      </c>
      <c r="C1035" s="241" t="s">
        <v>389</v>
      </c>
      <c r="D1035" s="241" t="s">
        <v>4130</v>
      </c>
      <c r="E1035" s="241" t="s">
        <v>4131</v>
      </c>
      <c r="F1035" s="241" t="s">
        <v>4132</v>
      </c>
      <c r="G1035" s="241"/>
      <c r="H1035" s="241" t="s">
        <v>4133</v>
      </c>
      <c r="I1035" s="242"/>
    </row>
    <row r="1036" spans="1:9" s="208" customFormat="1">
      <c r="A1036" s="225" t="s">
        <v>4126</v>
      </c>
      <c r="B1036" s="225" t="s">
        <v>4126</v>
      </c>
      <c r="C1036" s="225" t="s">
        <v>389</v>
      </c>
      <c r="D1036" s="225" t="s">
        <v>4134</v>
      </c>
      <c r="E1036" s="225" t="s">
        <v>4135</v>
      </c>
      <c r="F1036" s="225" t="s">
        <v>1443</v>
      </c>
      <c r="G1036" s="225"/>
      <c r="H1036" s="225" t="s">
        <v>4136</v>
      </c>
      <c r="I1036" s="226"/>
    </row>
    <row r="1037" spans="1:9" s="208" customFormat="1">
      <c r="A1037" s="225" t="s">
        <v>4126</v>
      </c>
      <c r="B1037" s="225" t="s">
        <v>4126</v>
      </c>
      <c r="C1037" s="225" t="s">
        <v>389</v>
      </c>
      <c r="D1037" s="225" t="s">
        <v>4137</v>
      </c>
      <c r="E1037" s="225" t="s">
        <v>4138</v>
      </c>
      <c r="F1037" s="225" t="s">
        <v>4139</v>
      </c>
      <c r="G1037" s="225"/>
      <c r="H1037" s="225" t="s">
        <v>4140</v>
      </c>
      <c r="I1037" s="226"/>
    </row>
    <row r="1038" spans="1:9" s="208" customFormat="1">
      <c r="A1038" s="225" t="s">
        <v>4126</v>
      </c>
      <c r="B1038" s="225" t="s">
        <v>4126</v>
      </c>
      <c r="C1038" s="225" t="s">
        <v>389</v>
      </c>
      <c r="D1038" s="225" t="s">
        <v>4141</v>
      </c>
      <c r="E1038" s="225" t="s">
        <v>4142</v>
      </c>
      <c r="F1038" s="225" t="s">
        <v>1082</v>
      </c>
      <c r="G1038" s="225"/>
      <c r="H1038" s="225" t="s">
        <v>4143</v>
      </c>
      <c r="I1038" s="226"/>
    </row>
    <row r="1039" spans="1:9" s="208" customFormat="1">
      <c r="A1039" s="225" t="s">
        <v>4126</v>
      </c>
      <c r="B1039" s="225" t="s">
        <v>4126</v>
      </c>
      <c r="C1039" s="225" t="s">
        <v>389</v>
      </c>
      <c r="D1039" s="225" t="s">
        <v>4144</v>
      </c>
      <c r="E1039" s="225" t="s">
        <v>4145</v>
      </c>
      <c r="F1039" s="225" t="s">
        <v>4146</v>
      </c>
      <c r="G1039" s="225"/>
      <c r="H1039" s="225" t="s">
        <v>4147</v>
      </c>
      <c r="I1039" s="226"/>
    </row>
    <row r="1040" spans="1:9" s="208" customFormat="1">
      <c r="A1040" s="225" t="s">
        <v>4126</v>
      </c>
      <c r="B1040" s="225" t="s">
        <v>4126</v>
      </c>
      <c r="C1040" s="225" t="s">
        <v>389</v>
      </c>
      <c r="D1040" s="225" t="s">
        <v>4148</v>
      </c>
      <c r="E1040" s="225" t="s">
        <v>4149</v>
      </c>
      <c r="F1040" s="225" t="s">
        <v>1069</v>
      </c>
      <c r="G1040" s="225"/>
      <c r="H1040" s="225" t="s">
        <v>4150</v>
      </c>
      <c r="I1040" s="226"/>
    </row>
    <row r="1041" spans="1:9" s="209" customFormat="1" ht="12" customHeight="1">
      <c r="A1041" s="228" t="s">
        <v>4151</v>
      </c>
      <c r="B1041" s="228" t="s">
        <v>4151</v>
      </c>
      <c r="C1041" s="228"/>
      <c r="D1041" s="228" t="s">
        <v>4152</v>
      </c>
      <c r="E1041" s="228" t="s">
        <v>4153</v>
      </c>
      <c r="F1041" s="228"/>
      <c r="G1041" s="228" t="s">
        <v>1106</v>
      </c>
      <c r="H1041" s="228" t="s">
        <v>4154</v>
      </c>
      <c r="I1041" s="235"/>
    </row>
    <row r="1042" spans="1:9" s="208" customFormat="1">
      <c r="A1042" s="225" t="s">
        <v>4151</v>
      </c>
      <c r="B1042" s="225" t="s">
        <v>4151</v>
      </c>
      <c r="C1042" s="225" t="s">
        <v>389</v>
      </c>
      <c r="D1042" s="225" t="s">
        <v>4155</v>
      </c>
      <c r="E1042" s="225" t="s">
        <v>4156</v>
      </c>
      <c r="F1042" s="225" t="s">
        <v>4157</v>
      </c>
      <c r="G1042" s="225"/>
      <c r="H1042" s="225" t="s">
        <v>4158</v>
      </c>
      <c r="I1042" s="226"/>
    </row>
    <row r="1043" spans="1:9" s="215" customFormat="1">
      <c r="A1043" s="241" t="s">
        <v>4151</v>
      </c>
      <c r="B1043" s="241" t="s">
        <v>4151</v>
      </c>
      <c r="C1043" s="241" t="s">
        <v>389</v>
      </c>
      <c r="D1043" s="241" t="s">
        <v>4159</v>
      </c>
      <c r="E1043" s="241" t="s">
        <v>4160</v>
      </c>
      <c r="F1043" s="241" t="s">
        <v>4161</v>
      </c>
      <c r="G1043" s="241"/>
      <c r="H1043" s="241" t="s">
        <v>4162</v>
      </c>
      <c r="I1043" s="242"/>
    </row>
    <row r="1044" spans="1:9" s="213" customFormat="1">
      <c r="A1044" s="234" t="s">
        <v>4163</v>
      </c>
      <c r="B1044" s="234" t="s">
        <v>4163</v>
      </c>
      <c r="C1044" s="234" t="s">
        <v>389</v>
      </c>
      <c r="D1044" s="234" t="s">
        <v>4164</v>
      </c>
      <c r="E1044" s="234" t="s">
        <v>4165</v>
      </c>
      <c r="F1044" s="234" t="s">
        <v>3171</v>
      </c>
      <c r="G1044" s="234"/>
      <c r="H1044" s="234" t="s">
        <v>4166</v>
      </c>
      <c r="I1044" s="127"/>
    </row>
    <row r="1045" spans="1:9" s="208" customFormat="1">
      <c r="A1045" s="225" t="s">
        <v>4163</v>
      </c>
      <c r="B1045" s="225" t="s">
        <v>4163</v>
      </c>
      <c r="C1045" s="225" t="s">
        <v>389</v>
      </c>
      <c r="D1045" s="225" t="s">
        <v>4167</v>
      </c>
      <c r="E1045" s="225" t="s">
        <v>4168</v>
      </c>
      <c r="F1045" s="225" t="s">
        <v>434</v>
      </c>
      <c r="G1045" s="225"/>
      <c r="H1045" s="225" t="s">
        <v>4169</v>
      </c>
      <c r="I1045" s="226"/>
    </row>
    <row r="1046" spans="1:9" s="208" customFormat="1">
      <c r="A1046" s="225" t="s">
        <v>4163</v>
      </c>
      <c r="B1046" s="225" t="s">
        <v>4163</v>
      </c>
      <c r="C1046" s="225" t="s">
        <v>389</v>
      </c>
      <c r="D1046" s="225" t="s">
        <v>4170</v>
      </c>
      <c r="E1046" s="225" t="s">
        <v>4171</v>
      </c>
      <c r="F1046" s="225" t="s">
        <v>1035</v>
      </c>
      <c r="G1046" s="225"/>
      <c r="H1046" s="225" t="s">
        <v>4172</v>
      </c>
      <c r="I1046" s="226"/>
    </row>
    <row r="1047" spans="1:9" s="215" customFormat="1">
      <c r="A1047" s="241" t="s">
        <v>4163</v>
      </c>
      <c r="B1047" s="241" t="s">
        <v>4163</v>
      </c>
      <c r="C1047" s="241" t="s">
        <v>389</v>
      </c>
      <c r="D1047" s="241" t="s">
        <v>4173</v>
      </c>
      <c r="E1047" s="241" t="s">
        <v>4174</v>
      </c>
      <c r="F1047" s="241" t="s">
        <v>586</v>
      </c>
      <c r="G1047" s="241"/>
      <c r="H1047" s="241" t="s">
        <v>4175</v>
      </c>
      <c r="I1047" s="242"/>
    </row>
    <row r="1048" spans="1:9" s="215" customFormat="1">
      <c r="A1048" s="241" t="s">
        <v>4163</v>
      </c>
      <c r="B1048" s="241" t="s">
        <v>4163</v>
      </c>
      <c r="C1048" s="241" t="s">
        <v>389</v>
      </c>
      <c r="D1048" s="241" t="s">
        <v>4176</v>
      </c>
      <c r="E1048" s="241" t="s">
        <v>4177</v>
      </c>
      <c r="F1048" s="241" t="s">
        <v>4178</v>
      </c>
      <c r="G1048" s="241"/>
      <c r="H1048" s="241" t="s">
        <v>4179</v>
      </c>
      <c r="I1048" s="242"/>
    </row>
    <row r="1049" spans="1:9" s="208" customFormat="1">
      <c r="A1049" s="225" t="s">
        <v>4163</v>
      </c>
      <c r="B1049" s="225" t="s">
        <v>4163</v>
      </c>
      <c r="C1049" s="225" t="s">
        <v>389</v>
      </c>
      <c r="D1049" s="225" t="s">
        <v>4180</v>
      </c>
      <c r="E1049" s="225" t="s">
        <v>4181</v>
      </c>
      <c r="F1049" s="225" t="s">
        <v>709</v>
      </c>
      <c r="G1049" s="225"/>
      <c r="H1049" s="225" t="s">
        <v>4182</v>
      </c>
      <c r="I1049" s="226"/>
    </row>
    <row r="1050" spans="1:9" s="215" customFormat="1">
      <c r="A1050" s="241" t="s">
        <v>4163</v>
      </c>
      <c r="B1050" s="241" t="s">
        <v>4163</v>
      </c>
      <c r="C1050" s="241" t="s">
        <v>389</v>
      </c>
      <c r="D1050" s="241" t="s">
        <v>4183</v>
      </c>
      <c r="E1050" s="241" t="s">
        <v>4184</v>
      </c>
      <c r="F1050" s="241" t="s">
        <v>4185</v>
      </c>
      <c r="G1050" s="241"/>
      <c r="H1050" s="241" t="s">
        <v>4186</v>
      </c>
      <c r="I1050" s="242"/>
    </row>
    <row r="1051" spans="1:9" s="215" customFormat="1">
      <c r="A1051" s="241" t="s">
        <v>4163</v>
      </c>
      <c r="B1051" s="241" t="s">
        <v>4163</v>
      </c>
      <c r="C1051" s="241" t="s">
        <v>389</v>
      </c>
      <c r="D1051" s="241" t="s">
        <v>4187</v>
      </c>
      <c r="E1051" s="241" t="s">
        <v>4188</v>
      </c>
      <c r="F1051" s="241" t="s">
        <v>4189</v>
      </c>
      <c r="G1051" s="241"/>
      <c r="H1051" s="241" t="s">
        <v>4190</v>
      </c>
      <c r="I1051" s="242"/>
    </row>
    <row r="1052" spans="1:9" s="215" customFormat="1">
      <c r="A1052" s="241" t="s">
        <v>4163</v>
      </c>
      <c r="B1052" s="241" t="s">
        <v>4163</v>
      </c>
      <c r="C1052" s="241" t="s">
        <v>389</v>
      </c>
      <c r="D1052" s="241" t="s">
        <v>4191</v>
      </c>
      <c r="E1052" s="241" t="s">
        <v>4192</v>
      </c>
      <c r="F1052" s="241" t="s">
        <v>816</v>
      </c>
      <c r="G1052" s="241"/>
      <c r="H1052" s="241" t="s">
        <v>4193</v>
      </c>
      <c r="I1052" s="242"/>
    </row>
    <row r="1053" spans="1:9" s="215" customFormat="1">
      <c r="A1053" s="241" t="s">
        <v>4163</v>
      </c>
      <c r="B1053" s="241" t="s">
        <v>4163</v>
      </c>
      <c r="C1053" s="241" t="s">
        <v>389</v>
      </c>
      <c r="D1053" s="241" t="s">
        <v>4194</v>
      </c>
      <c r="E1053" s="241" t="s">
        <v>4195</v>
      </c>
      <c r="F1053" s="241" t="s">
        <v>2169</v>
      </c>
      <c r="G1053" s="241"/>
      <c r="H1053" s="241" t="s">
        <v>4196</v>
      </c>
      <c r="I1053" s="242"/>
    </row>
    <row r="1054" spans="1:9" s="208" customFormat="1">
      <c r="A1054" s="225" t="s">
        <v>4163</v>
      </c>
      <c r="B1054" s="225" t="s">
        <v>4163</v>
      </c>
      <c r="C1054" s="225" t="s">
        <v>389</v>
      </c>
      <c r="D1054" s="225" t="s">
        <v>4197</v>
      </c>
      <c r="E1054" s="225" t="s">
        <v>4198</v>
      </c>
      <c r="F1054" s="225" t="s">
        <v>525</v>
      </c>
      <c r="G1054" s="225"/>
      <c r="H1054" s="225" t="s">
        <v>4199</v>
      </c>
      <c r="I1054" s="226"/>
    </row>
    <row r="1055" spans="1:9" s="208" customFormat="1">
      <c r="A1055" s="225" t="s">
        <v>4163</v>
      </c>
      <c r="B1055" s="225" t="s">
        <v>4163</v>
      </c>
      <c r="C1055" s="225" t="s">
        <v>389</v>
      </c>
      <c r="D1055" s="225" t="s">
        <v>4200</v>
      </c>
      <c r="E1055" s="225" t="s">
        <v>4201</v>
      </c>
      <c r="F1055" s="225" t="s">
        <v>525</v>
      </c>
      <c r="G1055" s="225"/>
      <c r="H1055" s="225" t="s">
        <v>4202</v>
      </c>
      <c r="I1055" s="226"/>
    </row>
    <row r="1056" spans="1:9" s="208" customFormat="1">
      <c r="A1056" s="225" t="s">
        <v>4163</v>
      </c>
      <c r="B1056" s="225" t="s">
        <v>4163</v>
      </c>
      <c r="C1056" s="225" t="s">
        <v>389</v>
      </c>
      <c r="D1056" s="225" t="s">
        <v>4203</v>
      </c>
      <c r="E1056" s="225" t="s">
        <v>4204</v>
      </c>
      <c r="F1056" s="225" t="s">
        <v>525</v>
      </c>
      <c r="G1056" s="225"/>
      <c r="H1056" s="225" t="s">
        <v>4205</v>
      </c>
      <c r="I1056" s="226"/>
    </row>
    <row r="1057" spans="1:9" s="209" customFormat="1">
      <c r="A1057" s="228" t="s">
        <v>4206</v>
      </c>
      <c r="B1057" s="228" t="s">
        <v>4206</v>
      </c>
      <c r="C1057" s="228"/>
      <c r="D1057" s="228" t="s">
        <v>4207</v>
      </c>
      <c r="E1057" s="228" t="s">
        <v>4208</v>
      </c>
      <c r="F1057" s="228"/>
      <c r="G1057" s="228" t="s">
        <v>627</v>
      </c>
      <c r="H1057" s="228" t="s">
        <v>4209</v>
      </c>
      <c r="I1057" s="235"/>
    </row>
    <row r="1058" spans="1:9" s="208" customFormat="1">
      <c r="A1058" s="225" t="s">
        <v>4206</v>
      </c>
      <c r="B1058" s="225" t="s">
        <v>4206</v>
      </c>
      <c r="C1058" s="225" t="s">
        <v>389</v>
      </c>
      <c r="D1058" s="225" t="s">
        <v>4210</v>
      </c>
      <c r="E1058" s="225" t="s">
        <v>4211</v>
      </c>
      <c r="F1058" s="225" t="s">
        <v>419</v>
      </c>
      <c r="G1058" s="225"/>
      <c r="H1058" s="225" t="s">
        <v>4212</v>
      </c>
      <c r="I1058" s="226"/>
    </row>
    <row r="1059" spans="1:9" s="215" customFormat="1">
      <c r="A1059" s="241" t="s">
        <v>4206</v>
      </c>
      <c r="B1059" s="241" t="s">
        <v>4206</v>
      </c>
      <c r="C1059" s="241" t="s">
        <v>389</v>
      </c>
      <c r="D1059" s="241" t="s">
        <v>4213</v>
      </c>
      <c r="E1059" s="241" t="s">
        <v>4214</v>
      </c>
      <c r="F1059" s="241" t="s">
        <v>4215</v>
      </c>
      <c r="G1059" s="241"/>
      <c r="H1059" s="241" t="s">
        <v>4216</v>
      </c>
      <c r="I1059" s="242"/>
    </row>
    <row r="1060" spans="1:9" s="213" customFormat="1">
      <c r="A1060" s="234" t="s">
        <v>4206</v>
      </c>
      <c r="B1060" s="234" t="s">
        <v>4206</v>
      </c>
      <c r="C1060" s="234" t="s">
        <v>389</v>
      </c>
      <c r="D1060" s="234" t="s">
        <v>4217</v>
      </c>
      <c r="E1060" s="234" t="s">
        <v>4218</v>
      </c>
      <c r="F1060" s="234" t="s">
        <v>2124</v>
      </c>
      <c r="G1060" s="234"/>
      <c r="H1060" s="234" t="s">
        <v>4219</v>
      </c>
      <c r="I1060" s="127"/>
    </row>
    <row r="1061" spans="1:9" s="208" customFormat="1">
      <c r="A1061" s="225" t="s">
        <v>4206</v>
      </c>
      <c r="B1061" s="225" t="s">
        <v>4206</v>
      </c>
      <c r="C1061" s="225" t="s">
        <v>389</v>
      </c>
      <c r="D1061" s="225" t="s">
        <v>4220</v>
      </c>
      <c r="E1061" s="225" t="s">
        <v>4221</v>
      </c>
      <c r="F1061" s="225" t="s">
        <v>4222</v>
      </c>
      <c r="G1061" s="225"/>
      <c r="H1061" s="225" t="s">
        <v>4223</v>
      </c>
      <c r="I1061" s="226"/>
    </row>
    <row r="1062" spans="1:9" s="215" customFormat="1">
      <c r="A1062" s="241" t="s">
        <v>4206</v>
      </c>
      <c r="B1062" s="241" t="s">
        <v>4206</v>
      </c>
      <c r="C1062" s="241" t="s">
        <v>389</v>
      </c>
      <c r="D1062" s="241" t="s">
        <v>4224</v>
      </c>
      <c r="E1062" s="241" t="s">
        <v>4225</v>
      </c>
      <c r="F1062" s="241" t="s">
        <v>4226</v>
      </c>
      <c r="G1062" s="241"/>
      <c r="H1062" s="241" t="s">
        <v>4227</v>
      </c>
      <c r="I1062" s="242"/>
    </row>
    <row r="1063" spans="1:9" s="215" customFormat="1">
      <c r="A1063" s="241" t="s">
        <v>4206</v>
      </c>
      <c r="B1063" s="241" t="s">
        <v>4206</v>
      </c>
      <c r="C1063" s="241" t="s">
        <v>389</v>
      </c>
      <c r="D1063" s="241" t="s">
        <v>4228</v>
      </c>
      <c r="E1063" s="241" t="s">
        <v>4229</v>
      </c>
      <c r="F1063" s="241" t="s">
        <v>4230</v>
      </c>
      <c r="G1063" s="241"/>
      <c r="H1063" s="241" t="s">
        <v>4231</v>
      </c>
      <c r="I1063" s="242"/>
    </row>
    <row r="1064" spans="1:9" s="215" customFormat="1">
      <c r="A1064" s="241" t="s">
        <v>4206</v>
      </c>
      <c r="B1064" s="241" t="s">
        <v>4206</v>
      </c>
      <c r="C1064" s="241" t="s">
        <v>389</v>
      </c>
      <c r="D1064" s="241" t="s">
        <v>4232</v>
      </c>
      <c r="E1064" s="241" t="s">
        <v>4233</v>
      </c>
      <c r="F1064" s="241" t="s">
        <v>1579</v>
      </c>
      <c r="G1064" s="241"/>
      <c r="H1064" s="241" t="s">
        <v>4234</v>
      </c>
      <c r="I1064" s="242"/>
    </row>
    <row r="1065" spans="1:9" s="215" customFormat="1">
      <c r="A1065" s="241" t="s">
        <v>4206</v>
      </c>
      <c r="B1065" s="241" t="s">
        <v>4206</v>
      </c>
      <c r="C1065" s="241"/>
      <c r="D1065" s="241" t="s">
        <v>4235</v>
      </c>
      <c r="E1065" s="241" t="s">
        <v>4236</v>
      </c>
      <c r="F1065" s="241" t="s">
        <v>4237</v>
      </c>
      <c r="G1065" s="241"/>
      <c r="H1065" s="241" t="s">
        <v>4238</v>
      </c>
      <c r="I1065" s="242"/>
    </row>
    <row r="1066" spans="1:9" s="195" customFormat="1">
      <c r="A1066" s="203" t="s">
        <v>4206</v>
      </c>
      <c r="B1066" s="203" t="s">
        <v>4206</v>
      </c>
      <c r="C1066" s="203" t="s">
        <v>389</v>
      </c>
      <c r="D1066" s="203" t="s">
        <v>4239</v>
      </c>
      <c r="E1066" s="203" t="s">
        <v>4240</v>
      </c>
      <c r="F1066" s="203" t="s">
        <v>4241</v>
      </c>
      <c r="G1066" s="203"/>
      <c r="H1066" s="203" t="s">
        <v>4242</v>
      </c>
    </row>
    <row r="1067" spans="1:9" s="215" customFormat="1">
      <c r="A1067" s="241" t="s">
        <v>4206</v>
      </c>
      <c r="B1067" s="241" t="s">
        <v>4206</v>
      </c>
      <c r="C1067" s="241" t="s">
        <v>389</v>
      </c>
      <c r="D1067" s="241" t="s">
        <v>4243</v>
      </c>
      <c r="E1067" s="241" t="s">
        <v>4244</v>
      </c>
      <c r="F1067" s="241" t="s">
        <v>4245</v>
      </c>
      <c r="G1067" s="241"/>
      <c r="H1067" s="241" t="s">
        <v>4246</v>
      </c>
      <c r="I1067" s="242"/>
    </row>
    <row r="1068" spans="1:9" s="209" customFormat="1">
      <c r="A1068" s="228" t="s">
        <v>4206</v>
      </c>
      <c r="B1068" s="228" t="s">
        <v>4206</v>
      </c>
      <c r="C1068" s="228"/>
      <c r="D1068" s="228" t="s">
        <v>4247</v>
      </c>
      <c r="E1068" s="228" t="s">
        <v>4248</v>
      </c>
      <c r="F1068" s="228"/>
      <c r="G1068" s="228" t="s">
        <v>448</v>
      </c>
      <c r="H1068" s="228" t="s">
        <v>4249</v>
      </c>
      <c r="I1068" s="235"/>
    </row>
    <row r="1069" spans="1:9" s="213" customFormat="1">
      <c r="A1069" s="234" t="s">
        <v>4250</v>
      </c>
      <c r="B1069" s="234" t="s">
        <v>4250</v>
      </c>
      <c r="C1069" s="234" t="s">
        <v>389</v>
      </c>
      <c r="D1069" s="234" t="s">
        <v>4251</v>
      </c>
      <c r="E1069" s="234" t="s">
        <v>4252</v>
      </c>
      <c r="F1069" s="234" t="s">
        <v>1911</v>
      </c>
      <c r="G1069" s="234"/>
      <c r="H1069" s="234" t="s">
        <v>4253</v>
      </c>
      <c r="I1069" s="127"/>
    </row>
    <row r="1070" spans="1:9" s="195" customFormat="1">
      <c r="A1070" s="203" t="s">
        <v>4250</v>
      </c>
      <c r="B1070" s="203" t="s">
        <v>4250</v>
      </c>
      <c r="C1070" s="203" t="s">
        <v>389</v>
      </c>
      <c r="D1070" s="203" t="s">
        <v>4254</v>
      </c>
      <c r="E1070" s="203" t="s">
        <v>4255</v>
      </c>
      <c r="F1070" s="203" t="s">
        <v>4256</v>
      </c>
      <c r="G1070" s="203"/>
      <c r="H1070" s="203" t="s">
        <v>4257</v>
      </c>
    </row>
    <row r="1071" spans="1:9" s="215" customFormat="1">
      <c r="A1071" s="241" t="s">
        <v>4250</v>
      </c>
      <c r="B1071" s="241" t="s">
        <v>4250</v>
      </c>
      <c r="C1071" s="241" t="s">
        <v>389</v>
      </c>
      <c r="D1071" s="241" t="s">
        <v>4258</v>
      </c>
      <c r="E1071" s="241" t="s">
        <v>4259</v>
      </c>
      <c r="F1071" s="241" t="s">
        <v>4260</v>
      </c>
      <c r="G1071" s="241"/>
      <c r="H1071" s="241" t="s">
        <v>4261</v>
      </c>
      <c r="I1071" s="242"/>
    </row>
    <row r="1072" spans="1:9" s="208" customFormat="1">
      <c r="A1072" s="225" t="s">
        <v>4250</v>
      </c>
      <c r="B1072" s="225" t="s">
        <v>4250</v>
      </c>
      <c r="C1072" s="225" t="s">
        <v>389</v>
      </c>
      <c r="D1072" s="225" t="s">
        <v>4262</v>
      </c>
      <c r="E1072" s="225" t="s">
        <v>4263</v>
      </c>
      <c r="F1072" s="225" t="s">
        <v>1308</v>
      </c>
      <c r="G1072" s="225"/>
      <c r="H1072" s="225" t="s">
        <v>4264</v>
      </c>
      <c r="I1072" s="226"/>
    </row>
    <row r="1073" spans="1:9" s="215" customFormat="1">
      <c r="A1073" s="241" t="s">
        <v>4250</v>
      </c>
      <c r="B1073" s="241" t="s">
        <v>4250</v>
      </c>
      <c r="C1073" s="241" t="s">
        <v>389</v>
      </c>
      <c r="D1073" s="241" t="s">
        <v>4265</v>
      </c>
      <c r="E1073" s="241" t="s">
        <v>4266</v>
      </c>
      <c r="F1073" s="241" t="s">
        <v>4267</v>
      </c>
      <c r="G1073" s="241"/>
      <c r="H1073" s="241" t="s">
        <v>4268</v>
      </c>
      <c r="I1073" s="242"/>
    </row>
    <row r="1074" spans="1:9" s="208" customFormat="1">
      <c r="A1074" s="225" t="s">
        <v>4250</v>
      </c>
      <c r="B1074" s="225" t="s">
        <v>4250</v>
      </c>
      <c r="C1074" s="225" t="s">
        <v>389</v>
      </c>
      <c r="D1074" s="225" t="s">
        <v>4269</v>
      </c>
      <c r="E1074" s="225" t="s">
        <v>4270</v>
      </c>
      <c r="F1074" s="225" t="s">
        <v>434</v>
      </c>
      <c r="G1074" s="225"/>
      <c r="H1074" s="225" t="s">
        <v>4271</v>
      </c>
      <c r="I1074" s="226"/>
    </row>
    <row r="1075" spans="1:9" s="208" customFormat="1">
      <c r="A1075" s="225" t="s">
        <v>4250</v>
      </c>
      <c r="B1075" s="225" t="s">
        <v>4250</v>
      </c>
      <c r="C1075" s="225" t="s">
        <v>389</v>
      </c>
      <c r="D1075" s="225" t="s">
        <v>3018</v>
      </c>
      <c r="E1075" s="225" t="s">
        <v>4272</v>
      </c>
      <c r="F1075" s="225" t="s">
        <v>831</v>
      </c>
      <c r="G1075" s="225"/>
      <c r="H1075" s="225" t="s">
        <v>4273</v>
      </c>
      <c r="I1075" s="226"/>
    </row>
    <row r="1076" spans="1:9" s="208" customFormat="1">
      <c r="A1076" s="225" t="s">
        <v>4250</v>
      </c>
      <c r="B1076" s="225" t="s">
        <v>4250</v>
      </c>
      <c r="C1076" s="225" t="s">
        <v>389</v>
      </c>
      <c r="D1076" s="225" t="s">
        <v>4274</v>
      </c>
      <c r="E1076" s="225" t="s">
        <v>4275</v>
      </c>
      <c r="F1076" s="225" t="s">
        <v>4276</v>
      </c>
      <c r="G1076" s="225"/>
      <c r="H1076" s="225" t="s">
        <v>4277</v>
      </c>
      <c r="I1076" s="226"/>
    </row>
    <row r="1077" spans="1:9" s="209" customFormat="1">
      <c r="A1077" s="228" t="s">
        <v>4250</v>
      </c>
      <c r="B1077" s="228" t="s">
        <v>4250</v>
      </c>
      <c r="C1077" s="228" t="s">
        <v>389</v>
      </c>
      <c r="D1077" s="228" t="s">
        <v>4278</v>
      </c>
      <c r="E1077" s="228" t="s">
        <v>4279</v>
      </c>
      <c r="F1077" s="228" t="s">
        <v>525</v>
      </c>
      <c r="G1077" s="228"/>
      <c r="H1077" s="228" t="s">
        <v>4280</v>
      </c>
      <c r="I1077" s="235"/>
    </row>
    <row r="1078" spans="1:9" s="195" customFormat="1">
      <c r="A1078" s="203" t="s">
        <v>4250</v>
      </c>
      <c r="B1078" s="203" t="s">
        <v>4250</v>
      </c>
      <c r="C1078" s="203" t="s">
        <v>389</v>
      </c>
      <c r="D1078" s="203" t="s">
        <v>4281</v>
      </c>
      <c r="E1078" s="203" t="s">
        <v>4282</v>
      </c>
      <c r="F1078" s="203" t="s">
        <v>802</v>
      </c>
      <c r="G1078" s="203"/>
      <c r="H1078" s="203" t="s">
        <v>4283</v>
      </c>
    </row>
    <row r="1079" spans="1:9" s="208" customFormat="1">
      <c r="A1079" s="225" t="s">
        <v>4250</v>
      </c>
      <c r="B1079" s="225" t="s">
        <v>4250</v>
      </c>
      <c r="C1079" s="225" t="s">
        <v>389</v>
      </c>
      <c r="D1079" s="225" t="s">
        <v>4220</v>
      </c>
      <c r="E1079" s="225" t="s">
        <v>4284</v>
      </c>
      <c r="F1079" s="225" t="s">
        <v>586</v>
      </c>
      <c r="G1079" s="225"/>
      <c r="H1079" s="225" t="s">
        <v>4285</v>
      </c>
      <c r="I1079" s="226"/>
    </row>
    <row r="1080" spans="1:9" s="215" customFormat="1">
      <c r="A1080" s="241" t="s">
        <v>4250</v>
      </c>
      <c r="B1080" s="241" t="s">
        <v>4250</v>
      </c>
      <c r="C1080" s="241" t="s">
        <v>389</v>
      </c>
      <c r="D1080" s="241" t="s">
        <v>4286</v>
      </c>
      <c r="E1080" s="241" t="s">
        <v>4287</v>
      </c>
      <c r="F1080" s="241" t="s">
        <v>4288</v>
      </c>
      <c r="G1080" s="241"/>
      <c r="H1080" s="241" t="s">
        <v>4289</v>
      </c>
      <c r="I1080" s="242"/>
    </row>
    <row r="1081" spans="1:9" s="215" customFormat="1">
      <c r="A1081" s="241" t="s">
        <v>4250</v>
      </c>
      <c r="B1081" s="241" t="s">
        <v>4250</v>
      </c>
      <c r="C1081" s="241" t="s">
        <v>389</v>
      </c>
      <c r="D1081" s="241" t="s">
        <v>4290</v>
      </c>
      <c r="E1081" s="241" t="s">
        <v>4291</v>
      </c>
      <c r="F1081" s="241" t="s">
        <v>4292</v>
      </c>
      <c r="G1081" s="241"/>
      <c r="H1081" s="241" t="s">
        <v>4293</v>
      </c>
      <c r="I1081" s="242"/>
    </row>
    <row r="1082" spans="1:9" s="215" customFormat="1">
      <c r="A1082" s="241" t="s">
        <v>4250</v>
      </c>
      <c r="B1082" s="241" t="s">
        <v>4250</v>
      </c>
      <c r="C1082" s="241" t="s">
        <v>389</v>
      </c>
      <c r="D1082" s="241" t="s">
        <v>4294</v>
      </c>
      <c r="E1082" s="241" t="s">
        <v>4295</v>
      </c>
      <c r="F1082" s="241" t="s">
        <v>4296</v>
      </c>
      <c r="G1082" s="241"/>
      <c r="H1082" s="241" t="s">
        <v>4297</v>
      </c>
      <c r="I1082" s="242"/>
    </row>
    <row r="1083" spans="1:9" s="209" customFormat="1">
      <c r="A1083" s="228" t="s">
        <v>4250</v>
      </c>
      <c r="B1083" s="228" t="s">
        <v>4250</v>
      </c>
      <c r="C1083" s="228"/>
      <c r="D1083" s="228" t="s">
        <v>4298</v>
      </c>
      <c r="E1083" s="228" t="s">
        <v>4299</v>
      </c>
      <c r="F1083" s="228"/>
      <c r="G1083" s="228" t="s">
        <v>4300</v>
      </c>
      <c r="H1083" s="228" t="s">
        <v>4301</v>
      </c>
      <c r="I1083" s="235"/>
    </row>
    <row r="1084" spans="1:9" s="208" customFormat="1">
      <c r="A1084" s="225" t="s">
        <v>4250</v>
      </c>
      <c r="B1084" s="225" t="s">
        <v>4250</v>
      </c>
      <c r="C1084" s="225" t="s">
        <v>389</v>
      </c>
      <c r="D1084" s="225" t="s">
        <v>4302</v>
      </c>
      <c r="E1084" s="225" t="s">
        <v>4303</v>
      </c>
      <c r="F1084" s="225" t="s">
        <v>1273</v>
      </c>
      <c r="G1084" s="225"/>
      <c r="H1084" s="225" t="s">
        <v>4304</v>
      </c>
      <c r="I1084" s="226"/>
    </row>
    <row r="1085" spans="1:9" s="208" customFormat="1">
      <c r="A1085" s="225" t="s">
        <v>4305</v>
      </c>
      <c r="B1085" s="225" t="s">
        <v>4305</v>
      </c>
      <c r="C1085" s="225" t="s">
        <v>389</v>
      </c>
      <c r="D1085" s="225" t="s">
        <v>4306</v>
      </c>
      <c r="E1085" s="225" t="s">
        <v>4307</v>
      </c>
      <c r="F1085" s="225" t="s">
        <v>1308</v>
      </c>
      <c r="G1085" s="225"/>
      <c r="H1085" s="225" t="s">
        <v>4308</v>
      </c>
      <c r="I1085" s="226"/>
    </row>
    <row r="1086" spans="1:9" s="195" customFormat="1">
      <c r="A1086" s="203" t="s">
        <v>4305</v>
      </c>
      <c r="B1086" s="203" t="s">
        <v>4305</v>
      </c>
      <c r="C1086" s="203" t="s">
        <v>389</v>
      </c>
      <c r="D1086" s="203" t="s">
        <v>4309</v>
      </c>
      <c r="E1086" s="203" t="s">
        <v>4310</v>
      </c>
      <c r="F1086" s="203" t="s">
        <v>4311</v>
      </c>
      <c r="G1086" s="203"/>
      <c r="H1086" s="203" t="s">
        <v>4312</v>
      </c>
    </row>
    <row r="1087" spans="1:9" s="213" customFormat="1">
      <c r="A1087" s="234" t="s">
        <v>4305</v>
      </c>
      <c r="B1087" s="234" t="s">
        <v>4305</v>
      </c>
      <c r="C1087" s="234" t="s">
        <v>389</v>
      </c>
      <c r="D1087" s="234" t="s">
        <v>4313</v>
      </c>
      <c r="E1087" s="234" t="s">
        <v>4314</v>
      </c>
      <c r="F1087" s="234" t="s">
        <v>2427</v>
      </c>
      <c r="G1087" s="234"/>
      <c r="H1087" s="234" t="s">
        <v>4315</v>
      </c>
      <c r="I1087" s="127"/>
    </row>
    <row r="1088" spans="1:9" s="213" customFormat="1">
      <c r="A1088" s="234" t="s">
        <v>4305</v>
      </c>
      <c r="B1088" s="234" t="s">
        <v>4305</v>
      </c>
      <c r="C1088" s="234" t="s">
        <v>389</v>
      </c>
      <c r="D1088" s="234" t="s">
        <v>4316</v>
      </c>
      <c r="E1088" s="234" t="s">
        <v>4317</v>
      </c>
      <c r="F1088" s="234" t="s">
        <v>1911</v>
      </c>
      <c r="G1088" s="234"/>
      <c r="H1088" s="234" t="s">
        <v>4318</v>
      </c>
      <c r="I1088" s="127"/>
    </row>
    <row r="1089" spans="1:9" s="208" customFormat="1">
      <c r="A1089" s="225" t="s">
        <v>4305</v>
      </c>
      <c r="B1089" s="225" t="s">
        <v>4305</v>
      </c>
      <c r="C1089" s="225" t="s">
        <v>389</v>
      </c>
      <c r="D1089" s="225" t="s">
        <v>4319</v>
      </c>
      <c r="E1089" s="225" t="s">
        <v>4320</v>
      </c>
      <c r="F1089" s="225" t="s">
        <v>529</v>
      </c>
      <c r="G1089" s="225"/>
      <c r="H1089" s="225" t="s">
        <v>4321</v>
      </c>
      <c r="I1089" s="226"/>
    </row>
    <row r="1090" spans="1:9" s="208" customFormat="1">
      <c r="A1090" s="225" t="s">
        <v>4322</v>
      </c>
      <c r="B1090" s="225" t="s">
        <v>4322</v>
      </c>
      <c r="C1090" s="225" t="s">
        <v>389</v>
      </c>
      <c r="D1090" s="225" t="s">
        <v>4323</v>
      </c>
      <c r="E1090" s="225" t="s">
        <v>4324</v>
      </c>
      <c r="F1090" s="225" t="s">
        <v>699</v>
      </c>
      <c r="G1090" s="225"/>
      <c r="H1090" s="225" t="s">
        <v>4325</v>
      </c>
      <c r="I1090" s="226"/>
    </row>
    <row r="1091" spans="1:9" s="215" customFormat="1">
      <c r="A1091" s="241" t="s">
        <v>4322</v>
      </c>
      <c r="B1091" s="241" t="s">
        <v>4322</v>
      </c>
      <c r="C1091" s="241" t="s">
        <v>389</v>
      </c>
      <c r="D1091" s="241" t="s">
        <v>4326</v>
      </c>
      <c r="E1091" s="241" t="s">
        <v>4327</v>
      </c>
      <c r="F1091" s="241" t="s">
        <v>2057</v>
      </c>
      <c r="G1091" s="241"/>
      <c r="H1091" s="241" t="s">
        <v>4328</v>
      </c>
      <c r="I1091" s="242"/>
    </row>
    <row r="1092" spans="1:9" s="215" customFormat="1">
      <c r="A1092" s="241" t="s">
        <v>4322</v>
      </c>
      <c r="B1092" s="241" t="s">
        <v>4322</v>
      </c>
      <c r="C1092" s="241" t="s">
        <v>389</v>
      </c>
      <c r="D1092" s="241" t="s">
        <v>4329</v>
      </c>
      <c r="E1092" s="241" t="s">
        <v>4330</v>
      </c>
      <c r="F1092" s="241" t="s">
        <v>4331</v>
      </c>
      <c r="G1092" s="241"/>
      <c r="H1092" s="241" t="s">
        <v>4332</v>
      </c>
      <c r="I1092" s="242"/>
    </row>
    <row r="1093" spans="1:9" s="215" customFormat="1">
      <c r="A1093" s="241" t="s">
        <v>4322</v>
      </c>
      <c r="B1093" s="241" t="s">
        <v>4322</v>
      </c>
      <c r="C1093" s="241" t="s">
        <v>389</v>
      </c>
      <c r="D1093" s="241" t="s">
        <v>4333</v>
      </c>
      <c r="E1093" s="241" t="s">
        <v>4334</v>
      </c>
      <c r="F1093" s="241" t="s">
        <v>4335</v>
      </c>
      <c r="G1093" s="241"/>
      <c r="H1093" s="241" t="s">
        <v>4336</v>
      </c>
      <c r="I1093" s="242"/>
    </row>
    <row r="1094" spans="1:9" s="208" customFormat="1">
      <c r="A1094" s="225" t="s">
        <v>4322</v>
      </c>
      <c r="B1094" s="225" t="s">
        <v>4322</v>
      </c>
      <c r="C1094" s="225" t="s">
        <v>389</v>
      </c>
      <c r="D1094" s="225" t="s">
        <v>4337</v>
      </c>
      <c r="E1094" s="225" t="s">
        <v>4338</v>
      </c>
      <c r="F1094" s="225" t="s">
        <v>977</v>
      </c>
      <c r="G1094" s="225"/>
      <c r="H1094" s="225" t="s">
        <v>4339</v>
      </c>
      <c r="I1094" s="226"/>
    </row>
    <row r="1095" spans="1:9" s="215" customFormat="1">
      <c r="A1095" s="241" t="s">
        <v>4322</v>
      </c>
      <c r="B1095" s="241" t="s">
        <v>4322</v>
      </c>
      <c r="C1095" s="241"/>
      <c r="D1095" s="241" t="s">
        <v>4340</v>
      </c>
      <c r="E1095" s="241" t="s">
        <v>4341</v>
      </c>
      <c r="F1095" s="241" t="s">
        <v>4342</v>
      </c>
      <c r="G1095" s="241"/>
      <c r="H1095" s="241" t="s">
        <v>4343</v>
      </c>
      <c r="I1095" s="242"/>
    </row>
    <row r="1096" spans="1:9" s="215" customFormat="1">
      <c r="A1096" s="241" t="s">
        <v>4322</v>
      </c>
      <c r="B1096" s="241" t="s">
        <v>4322</v>
      </c>
      <c r="C1096" s="241" t="s">
        <v>389</v>
      </c>
      <c r="D1096" s="241" t="s">
        <v>4344</v>
      </c>
      <c r="E1096" s="241" t="s">
        <v>4345</v>
      </c>
      <c r="F1096" s="241" t="s">
        <v>4346</v>
      </c>
      <c r="G1096" s="241"/>
      <c r="H1096" s="241" t="s">
        <v>4347</v>
      </c>
      <c r="I1096" s="242"/>
    </row>
    <row r="1097" spans="1:9" s="215" customFormat="1">
      <c r="A1097" s="241" t="s">
        <v>4322</v>
      </c>
      <c r="B1097" s="241" t="s">
        <v>4322</v>
      </c>
      <c r="C1097" s="241" t="s">
        <v>389</v>
      </c>
      <c r="D1097" s="241" t="s">
        <v>4348</v>
      </c>
      <c r="E1097" s="241" t="s">
        <v>4349</v>
      </c>
      <c r="F1097" s="241" t="s">
        <v>4350</v>
      </c>
      <c r="G1097" s="241"/>
      <c r="H1097" s="241" t="s">
        <v>4351</v>
      </c>
      <c r="I1097" s="242"/>
    </row>
    <row r="1098" spans="1:9" s="215" customFormat="1">
      <c r="A1098" s="241" t="s">
        <v>4322</v>
      </c>
      <c r="B1098" s="241" t="s">
        <v>4322</v>
      </c>
      <c r="C1098" s="241" t="s">
        <v>389</v>
      </c>
      <c r="D1098" s="241" t="s">
        <v>3937</v>
      </c>
      <c r="E1098" s="241" t="s">
        <v>4352</v>
      </c>
      <c r="F1098" s="241" t="s">
        <v>4353</v>
      </c>
      <c r="G1098" s="241"/>
      <c r="H1098" s="241" t="s">
        <v>4354</v>
      </c>
      <c r="I1098" s="242"/>
    </row>
    <row r="1099" spans="1:9" s="215" customFormat="1">
      <c r="A1099" s="241" t="s">
        <v>4322</v>
      </c>
      <c r="B1099" s="241" t="s">
        <v>4322</v>
      </c>
      <c r="C1099" s="241" t="s">
        <v>389</v>
      </c>
      <c r="D1099" s="241" t="s">
        <v>4355</v>
      </c>
      <c r="E1099" s="241" t="s">
        <v>4356</v>
      </c>
      <c r="F1099" s="241" t="s">
        <v>4357</v>
      </c>
      <c r="G1099" s="241"/>
      <c r="H1099" s="241" t="s">
        <v>4358</v>
      </c>
      <c r="I1099" s="242"/>
    </row>
    <row r="1100" spans="1:9" s="208" customFormat="1">
      <c r="A1100" s="225" t="s">
        <v>4322</v>
      </c>
      <c r="B1100" s="225" t="s">
        <v>4322</v>
      </c>
      <c r="C1100" s="225" t="s">
        <v>389</v>
      </c>
      <c r="D1100" s="225" t="s">
        <v>4359</v>
      </c>
      <c r="E1100" s="225" t="s">
        <v>4360</v>
      </c>
      <c r="F1100" s="225" t="s">
        <v>529</v>
      </c>
      <c r="G1100" s="225"/>
      <c r="H1100" s="225" t="s">
        <v>4361</v>
      </c>
      <c r="I1100" s="226"/>
    </row>
    <row r="1101" spans="1:9" s="208" customFormat="1">
      <c r="A1101" s="225" t="s">
        <v>4322</v>
      </c>
      <c r="B1101" s="225" t="s">
        <v>4322</v>
      </c>
      <c r="C1101" s="225" t="s">
        <v>389</v>
      </c>
      <c r="D1101" s="225" t="s">
        <v>4362</v>
      </c>
      <c r="E1101" s="225" t="s">
        <v>4363</v>
      </c>
      <c r="F1101" s="225" t="s">
        <v>4364</v>
      </c>
      <c r="G1101" s="225"/>
      <c r="H1101" s="225" t="s">
        <v>4365</v>
      </c>
      <c r="I1101" s="226"/>
    </row>
    <row r="1102" spans="1:9" s="208" customFormat="1">
      <c r="A1102" s="225" t="s">
        <v>4322</v>
      </c>
      <c r="B1102" s="225" t="s">
        <v>4322</v>
      </c>
      <c r="C1102" s="225" t="s">
        <v>389</v>
      </c>
      <c r="D1102" s="225" t="s">
        <v>4366</v>
      </c>
      <c r="E1102" s="225" t="s">
        <v>4367</v>
      </c>
      <c r="F1102" s="225" t="s">
        <v>4368</v>
      </c>
      <c r="G1102" s="225"/>
      <c r="H1102" s="225" t="s">
        <v>4369</v>
      </c>
      <c r="I1102" s="226"/>
    </row>
    <row r="1103" spans="1:9" s="209" customFormat="1">
      <c r="A1103" s="228" t="s">
        <v>4322</v>
      </c>
      <c r="B1103" s="228" t="s">
        <v>4322</v>
      </c>
      <c r="C1103" s="228"/>
      <c r="D1103" s="228" t="s">
        <v>4370</v>
      </c>
      <c r="E1103" s="228" t="s">
        <v>4371</v>
      </c>
      <c r="F1103" s="228"/>
      <c r="G1103" s="228" t="s">
        <v>2584</v>
      </c>
      <c r="H1103" s="228" t="s">
        <v>4372</v>
      </c>
      <c r="I1103" s="235"/>
    </row>
    <row r="1104" spans="1:9" s="195" customFormat="1">
      <c r="A1104" s="203" t="s">
        <v>4373</v>
      </c>
      <c r="B1104" s="203" t="s">
        <v>4373</v>
      </c>
      <c r="C1104" s="203" t="s">
        <v>389</v>
      </c>
      <c r="D1104" s="203" t="s">
        <v>4374</v>
      </c>
      <c r="E1104" s="203" t="s">
        <v>4375</v>
      </c>
      <c r="F1104" s="203" t="s">
        <v>590</v>
      </c>
      <c r="G1104" s="203"/>
      <c r="H1104" s="203" t="s">
        <v>4376</v>
      </c>
    </row>
    <row r="1105" spans="1:9" s="208" customFormat="1">
      <c r="A1105" s="225" t="s">
        <v>4373</v>
      </c>
      <c r="B1105" s="225" t="s">
        <v>4373</v>
      </c>
      <c r="C1105" s="225" t="s">
        <v>389</v>
      </c>
      <c r="D1105" s="225" t="s">
        <v>4377</v>
      </c>
      <c r="E1105" s="225" t="s">
        <v>4378</v>
      </c>
      <c r="F1105" s="225" t="s">
        <v>792</v>
      </c>
      <c r="G1105" s="225"/>
      <c r="H1105" s="225" t="s">
        <v>4379</v>
      </c>
      <c r="I1105" s="226"/>
    </row>
    <row r="1106" spans="1:9" s="215" customFormat="1">
      <c r="A1106" s="241" t="s">
        <v>4373</v>
      </c>
      <c r="B1106" s="241" t="s">
        <v>4373</v>
      </c>
      <c r="C1106" s="241" t="s">
        <v>389</v>
      </c>
      <c r="D1106" s="241" t="s">
        <v>4380</v>
      </c>
      <c r="E1106" s="241" t="s">
        <v>4381</v>
      </c>
      <c r="F1106" s="241" t="s">
        <v>3220</v>
      </c>
      <c r="G1106" s="241"/>
      <c r="H1106" s="241" t="s">
        <v>4382</v>
      </c>
      <c r="I1106" s="242"/>
    </row>
    <row r="1107" spans="1:9" s="195" customFormat="1">
      <c r="A1107" s="203" t="s">
        <v>4373</v>
      </c>
      <c r="B1107" s="203" t="s">
        <v>4373</v>
      </c>
      <c r="C1107" s="203"/>
      <c r="D1107" s="203" t="s">
        <v>4383</v>
      </c>
      <c r="E1107" s="203" t="s">
        <v>4384</v>
      </c>
      <c r="F1107" s="203"/>
      <c r="G1107" s="203" t="s">
        <v>4385</v>
      </c>
      <c r="H1107" s="203" t="s">
        <v>4386</v>
      </c>
    </row>
    <row r="1108" spans="1:9" s="208" customFormat="1">
      <c r="A1108" s="225" t="s">
        <v>4373</v>
      </c>
      <c r="B1108" s="225" t="s">
        <v>4373</v>
      </c>
      <c r="C1108" s="225" t="s">
        <v>389</v>
      </c>
      <c r="D1108" s="225" t="s">
        <v>4387</v>
      </c>
      <c r="E1108" s="225" t="s">
        <v>4388</v>
      </c>
      <c r="F1108" s="225" t="s">
        <v>471</v>
      </c>
      <c r="G1108" s="225"/>
      <c r="H1108" s="225" t="s">
        <v>4389</v>
      </c>
      <c r="I1108" s="226"/>
    </row>
    <row r="1109" spans="1:9" s="213" customFormat="1">
      <c r="A1109" s="234" t="s">
        <v>4373</v>
      </c>
      <c r="B1109" s="234" t="s">
        <v>4373</v>
      </c>
      <c r="C1109" s="234" t="s">
        <v>389</v>
      </c>
      <c r="D1109" s="234" t="s">
        <v>4390</v>
      </c>
      <c r="E1109" s="234" t="s">
        <v>4391</v>
      </c>
      <c r="F1109" s="234" t="s">
        <v>434</v>
      </c>
      <c r="G1109" s="234"/>
      <c r="H1109" s="234" t="s">
        <v>4392</v>
      </c>
      <c r="I1109" s="127"/>
    </row>
    <row r="1110" spans="1:9" s="215" customFormat="1">
      <c r="A1110" s="241" t="s">
        <v>4373</v>
      </c>
      <c r="B1110" s="241" t="s">
        <v>4373</v>
      </c>
      <c r="C1110" s="241" t="s">
        <v>389</v>
      </c>
      <c r="D1110" s="241" t="s">
        <v>4393</v>
      </c>
      <c r="E1110" s="241" t="s">
        <v>4394</v>
      </c>
      <c r="F1110" s="241" t="s">
        <v>4395</v>
      </c>
      <c r="G1110" s="241"/>
      <c r="H1110" s="241" t="s">
        <v>4396</v>
      </c>
      <c r="I1110" s="242"/>
    </row>
    <row r="1111" spans="1:9" s="215" customFormat="1">
      <c r="A1111" s="241" t="s">
        <v>4373</v>
      </c>
      <c r="B1111" s="241" t="s">
        <v>4373</v>
      </c>
      <c r="C1111" s="241" t="s">
        <v>389</v>
      </c>
      <c r="D1111" s="241" t="s">
        <v>4397</v>
      </c>
      <c r="E1111" s="241" t="s">
        <v>4398</v>
      </c>
      <c r="F1111" s="241" t="s">
        <v>3373</v>
      </c>
      <c r="G1111" s="241"/>
      <c r="H1111" s="241" t="s">
        <v>4399</v>
      </c>
      <c r="I1111" s="242"/>
    </row>
    <row r="1112" spans="1:9" s="208" customFormat="1">
      <c r="A1112" s="225" t="s">
        <v>4373</v>
      </c>
      <c r="B1112" s="225" t="s">
        <v>4373</v>
      </c>
      <c r="C1112" s="225" t="s">
        <v>389</v>
      </c>
      <c r="D1112" s="225" t="s">
        <v>4400</v>
      </c>
      <c r="E1112" s="225" t="s">
        <v>4401</v>
      </c>
      <c r="F1112" s="225" t="s">
        <v>4402</v>
      </c>
      <c r="G1112" s="225"/>
      <c r="H1112" s="225" t="s">
        <v>4403</v>
      </c>
      <c r="I1112" s="226"/>
    </row>
    <row r="1113" spans="1:9" s="213" customFormat="1">
      <c r="A1113" s="234" t="s">
        <v>4373</v>
      </c>
      <c r="B1113" s="234" t="s">
        <v>4373</v>
      </c>
      <c r="C1113" s="234" t="s">
        <v>389</v>
      </c>
      <c r="D1113" s="234" t="s">
        <v>1819</v>
      </c>
      <c r="E1113" s="234" t="s">
        <v>4404</v>
      </c>
      <c r="F1113" s="234" t="s">
        <v>4405</v>
      </c>
      <c r="G1113" s="234"/>
      <c r="H1113" s="234" t="s">
        <v>4406</v>
      </c>
      <c r="I1113" s="127"/>
    </row>
    <row r="1114" spans="1:9" s="208" customFormat="1">
      <c r="A1114" s="225" t="s">
        <v>4373</v>
      </c>
      <c r="B1114" s="225" t="s">
        <v>4373</v>
      </c>
      <c r="C1114" s="225" t="s">
        <v>389</v>
      </c>
      <c r="D1114" s="225" t="s">
        <v>4407</v>
      </c>
      <c r="E1114" s="225" t="s">
        <v>4408</v>
      </c>
      <c r="F1114" s="225" t="s">
        <v>4409</v>
      </c>
      <c r="G1114" s="225"/>
      <c r="H1114" s="225" t="s">
        <v>4410</v>
      </c>
      <c r="I1114" s="226"/>
    </row>
    <row r="1115" spans="1:9" s="208" customFormat="1">
      <c r="A1115" s="225" t="s">
        <v>4373</v>
      </c>
      <c r="B1115" s="225" t="s">
        <v>4373</v>
      </c>
      <c r="C1115" s="225" t="s">
        <v>389</v>
      </c>
      <c r="D1115" s="225" t="s">
        <v>4411</v>
      </c>
      <c r="E1115" s="225" t="s">
        <v>4412</v>
      </c>
      <c r="F1115" s="225" t="s">
        <v>4413</v>
      </c>
      <c r="G1115" s="225"/>
      <c r="H1115" s="225" t="s">
        <v>4414</v>
      </c>
      <c r="I1115" s="226"/>
    </row>
    <row r="1116" spans="1:9" s="209" customFormat="1">
      <c r="A1116" s="228" t="s">
        <v>4373</v>
      </c>
      <c r="B1116" s="228" t="s">
        <v>4373</v>
      </c>
      <c r="C1116" s="228"/>
      <c r="D1116" s="228" t="s">
        <v>4415</v>
      </c>
      <c r="E1116" s="228" t="s">
        <v>4416</v>
      </c>
      <c r="F1116" s="228"/>
      <c r="G1116" s="228" t="s">
        <v>940</v>
      </c>
      <c r="H1116" s="228" t="s">
        <v>4417</v>
      </c>
      <c r="I1116" s="235"/>
    </row>
    <row r="1117" spans="1:9" s="195" customFormat="1">
      <c r="A1117" s="203" t="s">
        <v>4373</v>
      </c>
      <c r="B1117" s="203" t="s">
        <v>4373</v>
      </c>
      <c r="C1117" s="203" t="s">
        <v>389</v>
      </c>
      <c r="D1117" s="203" t="s">
        <v>4418</v>
      </c>
      <c r="E1117" s="203" t="s">
        <v>4419</v>
      </c>
      <c r="F1117" s="203" t="s">
        <v>444</v>
      </c>
      <c r="G1117" s="203"/>
      <c r="H1117" s="203" t="s">
        <v>4420</v>
      </c>
    </row>
    <row r="1118" spans="1:9" s="208" customFormat="1">
      <c r="A1118" s="225" t="s">
        <v>4373</v>
      </c>
      <c r="B1118" s="225" t="s">
        <v>4373</v>
      </c>
      <c r="C1118" s="225" t="s">
        <v>389</v>
      </c>
      <c r="D1118" s="225" t="s">
        <v>4421</v>
      </c>
      <c r="E1118" s="225" t="s">
        <v>4422</v>
      </c>
      <c r="F1118" s="225" t="s">
        <v>392</v>
      </c>
      <c r="G1118" s="225"/>
      <c r="H1118" s="225" t="s">
        <v>4423</v>
      </c>
      <c r="I1118" s="226"/>
    </row>
    <row r="1119" spans="1:9" s="208" customFormat="1">
      <c r="A1119" s="225" t="s">
        <v>4424</v>
      </c>
      <c r="B1119" s="225" t="s">
        <v>4424</v>
      </c>
      <c r="C1119" s="225" t="s">
        <v>389</v>
      </c>
      <c r="D1119" s="225" t="s">
        <v>4425</v>
      </c>
      <c r="E1119" s="225" t="s">
        <v>4426</v>
      </c>
      <c r="F1119" s="225" t="s">
        <v>4427</v>
      </c>
      <c r="G1119" s="225"/>
      <c r="H1119" s="225" t="s">
        <v>4428</v>
      </c>
      <c r="I1119" s="226"/>
    </row>
    <row r="1120" spans="1:9" s="208" customFormat="1">
      <c r="A1120" s="225" t="s">
        <v>4424</v>
      </c>
      <c r="B1120" s="225" t="s">
        <v>4424</v>
      </c>
      <c r="C1120" s="225"/>
      <c r="D1120" s="225" t="s">
        <v>4429</v>
      </c>
      <c r="E1120" s="225" t="s">
        <v>4430</v>
      </c>
      <c r="F1120" s="225" t="s">
        <v>4431</v>
      </c>
      <c r="G1120" s="225"/>
      <c r="H1120" s="225" t="s">
        <v>4432</v>
      </c>
      <c r="I1120" s="226"/>
    </row>
    <row r="1121" spans="1:9" s="213" customFormat="1">
      <c r="A1121" s="234" t="s">
        <v>4433</v>
      </c>
      <c r="B1121" s="234" t="s">
        <v>4433</v>
      </c>
      <c r="C1121" s="234" t="s">
        <v>389</v>
      </c>
      <c r="D1121" s="234" t="s">
        <v>4434</v>
      </c>
      <c r="E1121" s="234" t="s">
        <v>4435</v>
      </c>
      <c r="F1121" s="234" t="s">
        <v>471</v>
      </c>
      <c r="G1121" s="234"/>
      <c r="H1121" s="234" t="s">
        <v>4436</v>
      </c>
      <c r="I1121" s="127"/>
    </row>
    <row r="1122" spans="1:9" s="213" customFormat="1">
      <c r="A1122" s="234" t="s">
        <v>4433</v>
      </c>
      <c r="B1122" s="234" t="s">
        <v>4433</v>
      </c>
      <c r="C1122" s="234" t="s">
        <v>389</v>
      </c>
      <c r="D1122" s="234" t="s">
        <v>4437</v>
      </c>
      <c r="E1122" s="234" t="s">
        <v>4438</v>
      </c>
      <c r="F1122" s="234" t="s">
        <v>2427</v>
      </c>
      <c r="G1122" s="234"/>
      <c r="H1122" s="234" t="s">
        <v>4439</v>
      </c>
      <c r="I1122" s="127"/>
    </row>
    <row r="1123" spans="1:9" s="215" customFormat="1">
      <c r="A1123" s="241" t="s">
        <v>4433</v>
      </c>
      <c r="B1123" s="241" t="s">
        <v>4433</v>
      </c>
      <c r="C1123" s="241" t="s">
        <v>389</v>
      </c>
      <c r="D1123" s="241" t="s">
        <v>4440</v>
      </c>
      <c r="E1123" s="241" t="s">
        <v>4441</v>
      </c>
      <c r="F1123" s="241" t="s">
        <v>1598</v>
      </c>
      <c r="G1123" s="241"/>
      <c r="H1123" s="241" t="s">
        <v>4442</v>
      </c>
      <c r="I1123" s="242"/>
    </row>
    <row r="1124" spans="1:9" s="213" customFormat="1">
      <c r="A1124" s="234" t="s">
        <v>4433</v>
      </c>
      <c r="B1124" s="234" t="s">
        <v>4433</v>
      </c>
      <c r="C1124" s="234" t="s">
        <v>389</v>
      </c>
      <c r="D1124" s="234" t="s">
        <v>4443</v>
      </c>
      <c r="E1124" s="234" t="s">
        <v>4444</v>
      </c>
      <c r="F1124" s="234" t="s">
        <v>1911</v>
      </c>
      <c r="G1124" s="234"/>
      <c r="H1124" s="234" t="s">
        <v>4445</v>
      </c>
      <c r="I1124" s="127"/>
    </row>
    <row r="1125" spans="1:9" s="195" customFormat="1">
      <c r="A1125" s="203" t="s">
        <v>4433</v>
      </c>
      <c r="B1125" s="203" t="s">
        <v>4433</v>
      </c>
      <c r="C1125" s="203" t="s">
        <v>389</v>
      </c>
      <c r="D1125" s="203" t="s">
        <v>4446</v>
      </c>
      <c r="E1125" s="203" t="s">
        <v>4447</v>
      </c>
      <c r="F1125" s="203" t="s">
        <v>3586</v>
      </c>
      <c r="G1125" s="203"/>
      <c r="H1125" s="203" t="s">
        <v>4448</v>
      </c>
    </row>
    <row r="1126" spans="1:9" s="215" customFormat="1">
      <c r="A1126" s="241" t="s">
        <v>4433</v>
      </c>
      <c r="B1126" s="241" t="s">
        <v>4433</v>
      </c>
      <c r="C1126" s="241" t="s">
        <v>389</v>
      </c>
      <c r="D1126" s="241" t="s">
        <v>4449</v>
      </c>
      <c r="E1126" s="241" t="s">
        <v>4450</v>
      </c>
      <c r="F1126" s="241" t="s">
        <v>4451</v>
      </c>
      <c r="G1126" s="241"/>
      <c r="H1126" s="241" t="s">
        <v>4452</v>
      </c>
      <c r="I1126" s="242"/>
    </row>
    <row r="1127" spans="1:9" s="213" customFormat="1">
      <c r="A1127" s="234" t="s">
        <v>4433</v>
      </c>
      <c r="B1127" s="234" t="s">
        <v>4433</v>
      </c>
      <c r="C1127" s="234" t="s">
        <v>389</v>
      </c>
      <c r="D1127" s="234" t="s">
        <v>4453</v>
      </c>
      <c r="E1127" s="234" t="s">
        <v>4454</v>
      </c>
      <c r="F1127" s="234" t="s">
        <v>1911</v>
      </c>
      <c r="G1127" s="234"/>
      <c r="H1127" s="234" t="s">
        <v>4455</v>
      </c>
      <c r="I1127" s="127"/>
    </row>
    <row r="1128" spans="1:9" s="215" customFormat="1">
      <c r="A1128" s="241" t="s">
        <v>4433</v>
      </c>
      <c r="B1128" s="241" t="s">
        <v>4433</v>
      </c>
      <c r="C1128" s="241" t="s">
        <v>389</v>
      </c>
      <c r="D1128" s="241" t="s">
        <v>4456</v>
      </c>
      <c r="E1128" s="241" t="s">
        <v>4457</v>
      </c>
      <c r="F1128" s="241" t="s">
        <v>4458</v>
      </c>
      <c r="G1128" s="241"/>
      <c r="H1128" s="241" t="s">
        <v>4459</v>
      </c>
      <c r="I1128" s="242"/>
    </row>
    <row r="1129" spans="1:9" s="215" customFormat="1">
      <c r="A1129" s="241" t="s">
        <v>4433</v>
      </c>
      <c r="B1129" s="241" t="s">
        <v>4433</v>
      </c>
      <c r="C1129" s="241" t="s">
        <v>389</v>
      </c>
      <c r="D1129" s="241" t="s">
        <v>4460</v>
      </c>
      <c r="E1129" s="241" t="s">
        <v>4461</v>
      </c>
      <c r="F1129" s="241" t="s">
        <v>4462</v>
      </c>
      <c r="G1129" s="241"/>
      <c r="H1129" s="241" t="s">
        <v>4463</v>
      </c>
      <c r="I1129" s="242"/>
    </row>
    <row r="1130" spans="1:9" s="215" customFormat="1">
      <c r="A1130" s="241" t="s">
        <v>4433</v>
      </c>
      <c r="B1130" s="241" t="s">
        <v>4433</v>
      </c>
      <c r="C1130" s="241" t="s">
        <v>389</v>
      </c>
      <c r="D1130" s="241" t="s">
        <v>4464</v>
      </c>
      <c r="E1130" s="241" t="s">
        <v>4465</v>
      </c>
      <c r="F1130" s="241" t="s">
        <v>529</v>
      </c>
      <c r="G1130" s="241"/>
      <c r="H1130" s="241" t="s">
        <v>4466</v>
      </c>
      <c r="I1130" s="242"/>
    </row>
    <row r="1131" spans="1:9" s="213" customFormat="1">
      <c r="A1131" s="234" t="s">
        <v>4433</v>
      </c>
      <c r="B1131" s="234" t="s">
        <v>4433</v>
      </c>
      <c r="C1131" s="234" t="s">
        <v>389</v>
      </c>
      <c r="D1131" s="234" t="s">
        <v>4467</v>
      </c>
      <c r="E1131" s="234" t="s">
        <v>4468</v>
      </c>
      <c r="F1131" s="234" t="s">
        <v>1911</v>
      </c>
      <c r="G1131" s="234"/>
      <c r="H1131" s="234" t="s">
        <v>4469</v>
      </c>
      <c r="I1131" s="127"/>
    </row>
    <row r="1132" spans="1:9" s="215" customFormat="1">
      <c r="A1132" s="241" t="s">
        <v>4433</v>
      </c>
      <c r="B1132" s="241" t="s">
        <v>4433</v>
      </c>
      <c r="C1132" s="241" t="s">
        <v>389</v>
      </c>
      <c r="D1132" s="241" t="s">
        <v>4470</v>
      </c>
      <c r="E1132" s="241" t="s">
        <v>4471</v>
      </c>
      <c r="F1132" s="241" t="s">
        <v>434</v>
      </c>
      <c r="G1132" s="241"/>
      <c r="H1132" s="241" t="s">
        <v>4472</v>
      </c>
      <c r="I1132" s="242"/>
    </row>
    <row r="1133" spans="1:9" s="215" customFormat="1">
      <c r="A1133" s="241" t="s">
        <v>4433</v>
      </c>
      <c r="B1133" s="241" t="s">
        <v>4433</v>
      </c>
      <c r="C1133" s="241" t="s">
        <v>389</v>
      </c>
      <c r="D1133" s="241" t="s">
        <v>4473</v>
      </c>
      <c r="E1133" s="241" t="s">
        <v>4474</v>
      </c>
      <c r="F1133" s="241" t="s">
        <v>4475</v>
      </c>
      <c r="G1133" s="241"/>
      <c r="H1133" s="241" t="s">
        <v>4476</v>
      </c>
      <c r="I1133" s="242"/>
    </row>
    <row r="1134" spans="1:9" s="208" customFormat="1">
      <c r="A1134" s="225" t="s">
        <v>4433</v>
      </c>
      <c r="B1134" s="225" t="s">
        <v>4433</v>
      </c>
      <c r="C1134" s="225" t="s">
        <v>389</v>
      </c>
      <c r="D1134" s="225" t="s">
        <v>4477</v>
      </c>
      <c r="E1134" s="225" t="s">
        <v>4478</v>
      </c>
      <c r="F1134" s="225" t="s">
        <v>709</v>
      </c>
      <c r="G1134" s="225"/>
      <c r="H1134" s="225" t="s">
        <v>4479</v>
      </c>
      <c r="I1134" s="226"/>
    </row>
    <row r="1135" spans="1:9" s="215" customFormat="1">
      <c r="A1135" s="241" t="s">
        <v>4433</v>
      </c>
      <c r="B1135" s="241" t="s">
        <v>4433</v>
      </c>
      <c r="C1135" s="241" t="s">
        <v>389</v>
      </c>
      <c r="D1135" s="241" t="s">
        <v>4480</v>
      </c>
      <c r="E1135" s="241" t="s">
        <v>4481</v>
      </c>
      <c r="F1135" s="241" t="s">
        <v>3324</v>
      </c>
      <c r="G1135" s="241"/>
      <c r="H1135" s="241" t="s">
        <v>4482</v>
      </c>
      <c r="I1135" s="242"/>
    </row>
    <row r="1136" spans="1:9" s="215" customFormat="1">
      <c r="A1136" s="241" t="s">
        <v>4433</v>
      </c>
      <c r="B1136" s="241" t="s">
        <v>4433</v>
      </c>
      <c r="C1136" s="241" t="s">
        <v>389</v>
      </c>
      <c r="D1136" s="241" t="s">
        <v>4483</v>
      </c>
      <c r="E1136" s="241" t="s">
        <v>4484</v>
      </c>
      <c r="F1136" s="241" t="s">
        <v>1443</v>
      </c>
      <c r="G1136" s="241"/>
      <c r="H1136" s="241" t="s">
        <v>4485</v>
      </c>
      <c r="I1136" s="242"/>
    </row>
    <row r="1137" spans="1:9" s="195" customFormat="1">
      <c r="A1137" s="203" t="s">
        <v>4433</v>
      </c>
      <c r="B1137" s="203" t="s">
        <v>4433</v>
      </c>
      <c r="C1137" s="203"/>
      <c r="D1137" s="203" t="s">
        <v>4486</v>
      </c>
      <c r="E1137" s="203" t="s">
        <v>4487</v>
      </c>
      <c r="F1137" s="203"/>
      <c r="G1137" s="203" t="s">
        <v>4488</v>
      </c>
      <c r="H1137" s="203" t="s">
        <v>4489</v>
      </c>
    </row>
    <row r="1138" spans="1:9" s="209" customFormat="1">
      <c r="A1138" s="228" t="s">
        <v>4433</v>
      </c>
      <c r="B1138" s="228" t="s">
        <v>4433</v>
      </c>
      <c r="C1138" s="228"/>
      <c r="D1138" s="228" t="s">
        <v>4490</v>
      </c>
      <c r="E1138" s="228" t="s">
        <v>4491</v>
      </c>
      <c r="F1138" s="228"/>
      <c r="G1138" s="228" t="s">
        <v>940</v>
      </c>
      <c r="H1138" s="228" t="s">
        <v>4492</v>
      </c>
      <c r="I1138" s="235"/>
    </row>
    <row r="1139" spans="1:9" s="215" customFormat="1">
      <c r="A1139" s="241" t="s">
        <v>4433</v>
      </c>
      <c r="B1139" s="241" t="s">
        <v>4433</v>
      </c>
      <c r="C1139" s="241" t="s">
        <v>389</v>
      </c>
      <c r="D1139" s="241" t="s">
        <v>4493</v>
      </c>
      <c r="E1139" s="241" t="s">
        <v>4494</v>
      </c>
      <c r="F1139" s="241" t="s">
        <v>4451</v>
      </c>
      <c r="G1139" s="241"/>
      <c r="H1139" s="241" t="s">
        <v>4495</v>
      </c>
    </row>
    <row r="1140" spans="1:9" s="208" customFormat="1">
      <c r="A1140" s="225" t="s">
        <v>4433</v>
      </c>
      <c r="B1140" s="225" t="s">
        <v>4433</v>
      </c>
      <c r="C1140" s="225" t="s">
        <v>389</v>
      </c>
      <c r="D1140" s="225" t="s">
        <v>4496</v>
      </c>
      <c r="E1140" s="225" t="s">
        <v>4497</v>
      </c>
      <c r="F1140" s="225" t="s">
        <v>529</v>
      </c>
      <c r="G1140" s="225"/>
      <c r="H1140" s="225" t="s">
        <v>4498</v>
      </c>
      <c r="I1140" s="226"/>
    </row>
    <row r="1141" spans="1:9" s="213" customFormat="1">
      <c r="A1141" s="336" t="s">
        <v>4499</v>
      </c>
      <c r="B1141" s="336" t="s">
        <v>4499</v>
      </c>
      <c r="C1141" s="336" t="s">
        <v>389</v>
      </c>
      <c r="D1141" s="336" t="s">
        <v>4500</v>
      </c>
      <c r="E1141" s="336" t="s">
        <v>4501</v>
      </c>
      <c r="F1141" s="336" t="s">
        <v>2427</v>
      </c>
      <c r="G1141" s="336"/>
      <c r="H1141" s="336" t="s">
        <v>4502</v>
      </c>
      <c r="I1141" s="127"/>
    </row>
    <row r="1142" spans="1:9" s="253" customFormat="1">
      <c r="A1142" s="253" t="s">
        <v>4499</v>
      </c>
      <c r="B1142" s="253" t="s">
        <v>4499</v>
      </c>
      <c r="C1142" s="253" t="s">
        <v>389</v>
      </c>
      <c r="D1142" s="253" t="s">
        <v>4503</v>
      </c>
      <c r="E1142" s="253" t="s">
        <v>4504</v>
      </c>
      <c r="F1142" s="253" t="s">
        <v>434</v>
      </c>
      <c r="H1142" s="253" t="s">
        <v>4505</v>
      </c>
      <c r="I1142" s="255"/>
    </row>
    <row r="1143" spans="1:9" s="215" customFormat="1">
      <c r="A1143" s="241" t="s">
        <v>4499</v>
      </c>
      <c r="B1143" s="241" t="s">
        <v>4499</v>
      </c>
      <c r="C1143" s="241"/>
      <c r="D1143" s="241" t="s">
        <v>4506</v>
      </c>
      <c r="E1143" s="241" t="s">
        <v>4507</v>
      </c>
      <c r="F1143" s="241" t="s">
        <v>434</v>
      </c>
      <c r="G1143" s="241"/>
      <c r="H1143" s="241" t="s">
        <v>4508</v>
      </c>
      <c r="I1143" s="242"/>
    </row>
    <row r="1144" spans="1:9" s="215" customFormat="1">
      <c r="A1144" s="241" t="s">
        <v>4499</v>
      </c>
      <c r="B1144" s="241" t="s">
        <v>4499</v>
      </c>
      <c r="C1144" s="241"/>
      <c r="D1144" s="241" t="s">
        <v>4509</v>
      </c>
      <c r="E1144" s="241" t="s">
        <v>4510</v>
      </c>
      <c r="F1144" s="241" t="s">
        <v>434</v>
      </c>
      <c r="G1144" s="241"/>
      <c r="H1144" s="241" t="s">
        <v>4511</v>
      </c>
      <c r="I1144" s="242"/>
    </row>
    <row r="1145" spans="1:9" s="215" customFormat="1">
      <c r="A1145" s="241" t="s">
        <v>4499</v>
      </c>
      <c r="B1145" s="241" t="s">
        <v>4499</v>
      </c>
      <c r="C1145" s="241"/>
      <c r="D1145" s="241" t="s">
        <v>4512</v>
      </c>
      <c r="E1145" s="241" t="s">
        <v>4513</v>
      </c>
      <c r="F1145" s="241" t="s">
        <v>4514</v>
      </c>
      <c r="G1145" s="241"/>
      <c r="H1145" s="241" t="s">
        <v>4515</v>
      </c>
      <c r="I1145" s="242"/>
    </row>
    <row r="1146" spans="1:9" s="215" customFormat="1">
      <c r="A1146" s="241" t="s">
        <v>4499</v>
      </c>
      <c r="B1146" s="241" t="s">
        <v>4499</v>
      </c>
      <c r="C1146" s="241" t="s">
        <v>389</v>
      </c>
      <c r="D1146" s="241" t="s">
        <v>4516</v>
      </c>
      <c r="E1146" s="241" t="s">
        <v>4517</v>
      </c>
      <c r="F1146" s="241" t="s">
        <v>961</v>
      </c>
      <c r="G1146" s="241"/>
      <c r="H1146" s="241" t="s">
        <v>4518</v>
      </c>
      <c r="I1146" s="242"/>
    </row>
    <row r="1147" spans="1:9" s="215" customFormat="1">
      <c r="A1147" s="241" t="s">
        <v>4499</v>
      </c>
      <c r="B1147" s="241" t="s">
        <v>4499</v>
      </c>
      <c r="C1147" s="241" t="s">
        <v>389</v>
      </c>
      <c r="D1147" s="241" t="s">
        <v>4519</v>
      </c>
      <c r="E1147" s="241" t="s">
        <v>4520</v>
      </c>
      <c r="F1147" s="241" t="s">
        <v>926</v>
      </c>
      <c r="G1147" s="241"/>
      <c r="H1147" s="241" t="s">
        <v>4521</v>
      </c>
      <c r="I1147" s="242"/>
    </row>
    <row r="1148" spans="1:9" s="215" customFormat="1">
      <c r="A1148" s="241" t="s">
        <v>4499</v>
      </c>
      <c r="B1148" s="241" t="s">
        <v>4499</v>
      </c>
      <c r="C1148" s="241"/>
      <c r="D1148" s="241" t="s">
        <v>4522</v>
      </c>
      <c r="E1148" s="241" t="s">
        <v>4523</v>
      </c>
      <c r="F1148" s="241" t="s">
        <v>529</v>
      </c>
      <c r="G1148" s="241"/>
      <c r="H1148" s="241" t="s">
        <v>4524</v>
      </c>
      <c r="I1148" s="242"/>
    </row>
    <row r="1149" spans="1:9" s="215" customFormat="1">
      <c r="A1149" s="241" t="s">
        <v>4499</v>
      </c>
      <c r="B1149" s="241" t="s">
        <v>4499</v>
      </c>
      <c r="C1149" s="241" t="s">
        <v>389</v>
      </c>
      <c r="D1149" s="241" t="s">
        <v>4525</v>
      </c>
      <c r="E1149" s="241" t="s">
        <v>4526</v>
      </c>
      <c r="F1149" s="241" t="s">
        <v>4527</v>
      </c>
      <c r="G1149" s="241"/>
      <c r="H1149" s="241" t="s">
        <v>4528</v>
      </c>
      <c r="I1149" s="242"/>
    </row>
    <row r="1150" spans="1:9" s="213" customFormat="1">
      <c r="A1150" s="234" t="s">
        <v>4499</v>
      </c>
      <c r="B1150" s="234" t="s">
        <v>4499</v>
      </c>
      <c r="C1150" s="234" t="s">
        <v>389</v>
      </c>
      <c r="D1150" s="234" t="s">
        <v>4529</v>
      </c>
      <c r="E1150" s="234" t="s">
        <v>4530</v>
      </c>
      <c r="F1150" s="234" t="s">
        <v>1911</v>
      </c>
      <c r="G1150" s="234"/>
      <c r="H1150" s="234" t="s">
        <v>4531</v>
      </c>
      <c r="I1150" s="127"/>
    </row>
    <row r="1151" spans="1:9" s="215" customFormat="1">
      <c r="A1151" s="241" t="s">
        <v>4499</v>
      </c>
      <c r="B1151" s="241" t="s">
        <v>4499</v>
      </c>
      <c r="C1151" s="241" t="s">
        <v>389</v>
      </c>
      <c r="D1151" s="241" t="s">
        <v>4532</v>
      </c>
      <c r="E1151" s="241" t="s">
        <v>4533</v>
      </c>
      <c r="F1151" s="241" t="s">
        <v>434</v>
      </c>
      <c r="G1151" s="241"/>
      <c r="H1151" s="241" t="s">
        <v>4534</v>
      </c>
      <c r="I1151" s="242"/>
    </row>
    <row r="1152" spans="1:9" s="195" customFormat="1">
      <c r="A1152" s="203" t="s">
        <v>4499</v>
      </c>
      <c r="B1152" s="203" t="s">
        <v>4499</v>
      </c>
      <c r="C1152" s="203" t="s">
        <v>389</v>
      </c>
      <c r="D1152" s="203" t="s">
        <v>4535</v>
      </c>
      <c r="E1152" s="203" t="s">
        <v>4536</v>
      </c>
      <c r="F1152" s="203" t="s">
        <v>4537</v>
      </c>
      <c r="G1152" s="203"/>
      <c r="H1152" s="203" t="s">
        <v>4538</v>
      </c>
    </row>
    <row r="1153" spans="1:9" s="208" customFormat="1">
      <c r="A1153" s="225" t="s">
        <v>4499</v>
      </c>
      <c r="B1153" s="225" t="s">
        <v>4499</v>
      </c>
      <c r="C1153" s="225" t="s">
        <v>389</v>
      </c>
      <c r="D1153" s="225" t="s">
        <v>4539</v>
      </c>
      <c r="E1153" s="225" t="s">
        <v>4540</v>
      </c>
      <c r="F1153" s="225" t="s">
        <v>392</v>
      </c>
      <c r="G1153" s="225"/>
      <c r="H1153" s="225" t="s">
        <v>4541</v>
      </c>
      <c r="I1153" s="226"/>
    </row>
    <row r="1154" spans="1:9" s="209" customFormat="1">
      <c r="A1154" s="239" t="s">
        <v>4499</v>
      </c>
      <c r="B1154" s="239" t="s">
        <v>4499</v>
      </c>
      <c r="C1154" s="239"/>
      <c r="D1154" s="239" t="s">
        <v>4542</v>
      </c>
      <c r="E1154" s="239" t="s">
        <v>4543</v>
      </c>
      <c r="F1154" s="239"/>
      <c r="G1154" s="239" t="s">
        <v>448</v>
      </c>
      <c r="H1154" s="239" t="s">
        <v>4544</v>
      </c>
      <c r="I1154" s="235"/>
    </row>
    <row r="1155" spans="1:9" s="214" customFormat="1">
      <c r="A1155" s="214" t="s">
        <v>4499</v>
      </c>
      <c r="B1155" s="214" t="s">
        <v>4499</v>
      </c>
      <c r="C1155" s="214" t="s">
        <v>389</v>
      </c>
      <c r="D1155" s="214" t="s">
        <v>4545</v>
      </c>
      <c r="E1155" s="214" t="s">
        <v>4546</v>
      </c>
      <c r="F1155" s="214" t="s">
        <v>709</v>
      </c>
      <c r="H1155" s="214" t="s">
        <v>4547</v>
      </c>
      <c r="I1155" s="240"/>
    </row>
    <row r="1156" spans="1:9" s="215" customFormat="1">
      <c r="A1156" s="241" t="s">
        <v>4499</v>
      </c>
      <c r="B1156" s="241" t="s">
        <v>4499</v>
      </c>
      <c r="C1156" s="241"/>
      <c r="D1156" s="241" t="s">
        <v>4548</v>
      </c>
      <c r="E1156" s="241" t="s">
        <v>4549</v>
      </c>
      <c r="F1156" s="241" t="s">
        <v>4550</v>
      </c>
      <c r="G1156" s="241"/>
      <c r="H1156" s="241" t="s">
        <v>4551</v>
      </c>
      <c r="I1156" s="242"/>
    </row>
    <row r="1157" spans="1:9" s="208" customFormat="1">
      <c r="A1157" s="225" t="s">
        <v>4499</v>
      </c>
      <c r="B1157" s="225" t="s">
        <v>4499</v>
      </c>
      <c r="C1157" s="225" t="s">
        <v>389</v>
      </c>
      <c r="D1157" s="225" t="s">
        <v>4552</v>
      </c>
      <c r="E1157" s="225" t="s">
        <v>4553</v>
      </c>
      <c r="F1157" s="225" t="s">
        <v>709</v>
      </c>
      <c r="G1157" s="225"/>
      <c r="H1157" s="225" t="s">
        <v>4554</v>
      </c>
      <c r="I1157" s="226"/>
    </row>
    <row r="1158" spans="1:9" s="213" customFormat="1">
      <c r="A1158" s="234" t="s">
        <v>4555</v>
      </c>
      <c r="B1158" s="234" t="s">
        <v>4499</v>
      </c>
      <c r="C1158" s="234" t="s">
        <v>389</v>
      </c>
      <c r="D1158" s="234" t="s">
        <v>4556</v>
      </c>
      <c r="E1158" s="234" t="s">
        <v>4557</v>
      </c>
      <c r="F1158" s="234" t="s">
        <v>434</v>
      </c>
      <c r="G1158" s="234"/>
      <c r="H1158" s="234" t="s">
        <v>4558</v>
      </c>
      <c r="I1158" s="127"/>
    </row>
    <row r="1159" spans="1:9" s="215" customFormat="1">
      <c r="A1159" s="241" t="s">
        <v>4555</v>
      </c>
      <c r="B1159" s="241" t="s">
        <v>4499</v>
      </c>
      <c r="C1159" s="241" t="s">
        <v>389</v>
      </c>
      <c r="D1159" s="241" t="s">
        <v>4559</v>
      </c>
      <c r="E1159" s="241" t="s">
        <v>4560</v>
      </c>
      <c r="F1159" s="241" t="s">
        <v>4561</v>
      </c>
      <c r="G1159" s="241"/>
      <c r="H1159" s="241" t="s">
        <v>4562</v>
      </c>
      <c r="I1159" s="242"/>
    </row>
    <row r="1160" spans="1:9" s="213" customFormat="1">
      <c r="A1160" s="234" t="s">
        <v>4555</v>
      </c>
      <c r="B1160" s="234" t="s">
        <v>4555</v>
      </c>
      <c r="C1160" s="234" t="s">
        <v>389</v>
      </c>
      <c r="D1160" s="234" t="s">
        <v>4563</v>
      </c>
      <c r="E1160" s="234" t="s">
        <v>4564</v>
      </c>
      <c r="F1160" s="234" t="s">
        <v>4565</v>
      </c>
      <c r="G1160" s="234"/>
      <c r="H1160" s="234" t="s">
        <v>4566</v>
      </c>
      <c r="I1160" s="127"/>
    </row>
    <row r="1161" spans="1:9" s="215" customFormat="1">
      <c r="A1161" s="241" t="s">
        <v>4555</v>
      </c>
      <c r="B1161" s="241" t="s">
        <v>4555</v>
      </c>
      <c r="C1161" s="241" t="s">
        <v>389</v>
      </c>
      <c r="D1161" s="241" t="s">
        <v>4567</v>
      </c>
      <c r="E1161" s="241" t="s">
        <v>4568</v>
      </c>
      <c r="F1161" s="241" t="s">
        <v>434</v>
      </c>
      <c r="G1161" s="241"/>
      <c r="H1161" s="241" t="s">
        <v>4569</v>
      </c>
      <c r="I1161" s="242"/>
    </row>
    <row r="1162" spans="1:9" s="215" customFormat="1">
      <c r="A1162" s="241" t="s">
        <v>4555</v>
      </c>
      <c r="B1162" s="241" t="s">
        <v>4555</v>
      </c>
      <c r="C1162" s="241" t="s">
        <v>389</v>
      </c>
      <c r="D1162" s="241" t="s">
        <v>4570</v>
      </c>
      <c r="E1162" s="241" t="s">
        <v>4571</v>
      </c>
      <c r="F1162" s="241" t="s">
        <v>4572</v>
      </c>
      <c r="G1162" s="241"/>
      <c r="H1162" s="241" t="s">
        <v>4573</v>
      </c>
      <c r="I1162" s="242"/>
    </row>
    <row r="1163" spans="1:9" s="215" customFormat="1">
      <c r="A1163" s="241" t="s">
        <v>4555</v>
      </c>
      <c r="B1163" s="241" t="s">
        <v>4555</v>
      </c>
      <c r="C1163" s="241"/>
      <c r="D1163" s="241" t="s">
        <v>4574</v>
      </c>
      <c r="E1163" s="241" t="s">
        <v>4575</v>
      </c>
      <c r="F1163" s="241" t="s">
        <v>1250</v>
      </c>
      <c r="G1163" s="241"/>
      <c r="H1163" s="241" t="s">
        <v>4576</v>
      </c>
      <c r="I1163" s="242"/>
    </row>
    <row r="1164" spans="1:9" s="215" customFormat="1">
      <c r="A1164" s="241" t="s">
        <v>4555</v>
      </c>
      <c r="B1164" s="241" t="s">
        <v>4555</v>
      </c>
      <c r="C1164" s="241" t="s">
        <v>389</v>
      </c>
      <c r="D1164" s="241" t="s">
        <v>4577</v>
      </c>
      <c r="E1164" s="241" t="s">
        <v>4578</v>
      </c>
      <c r="F1164" s="241" t="s">
        <v>4579</v>
      </c>
      <c r="G1164" s="241"/>
      <c r="H1164" s="241" t="s">
        <v>4580</v>
      </c>
      <c r="I1164" s="242"/>
    </row>
    <row r="1165" spans="1:9" s="208" customFormat="1">
      <c r="A1165" s="225" t="s">
        <v>4555</v>
      </c>
      <c r="B1165" s="225" t="s">
        <v>4555</v>
      </c>
      <c r="C1165" s="225"/>
      <c r="D1165" s="225" t="s">
        <v>4581</v>
      </c>
      <c r="E1165" s="225" t="s">
        <v>4582</v>
      </c>
      <c r="F1165" s="225" t="s">
        <v>4583</v>
      </c>
      <c r="G1165" s="225"/>
      <c r="H1165" s="225" t="s">
        <v>4584</v>
      </c>
      <c r="I1165" s="226"/>
    </row>
    <row r="1166" spans="1:9" s="209" customFormat="1">
      <c r="A1166" s="228" t="s">
        <v>4555</v>
      </c>
      <c r="B1166" s="228" t="s">
        <v>4555</v>
      </c>
      <c r="C1166" s="228"/>
      <c r="D1166" s="228" t="s">
        <v>4585</v>
      </c>
      <c r="E1166" s="228" t="s">
        <v>4586</v>
      </c>
      <c r="F1166" s="228"/>
      <c r="G1166" s="228" t="s">
        <v>1092</v>
      </c>
      <c r="H1166" s="228" t="s">
        <v>4587</v>
      </c>
      <c r="I1166" s="235"/>
    </row>
    <row r="1167" spans="1:9" s="215" customFormat="1">
      <c r="A1167" s="241" t="s">
        <v>4555</v>
      </c>
      <c r="B1167" s="241" t="s">
        <v>4555</v>
      </c>
      <c r="C1167" s="241"/>
      <c r="D1167" s="241" t="s">
        <v>4588</v>
      </c>
      <c r="E1167" s="241" t="s">
        <v>4589</v>
      </c>
      <c r="F1167" s="241" t="s">
        <v>2210</v>
      </c>
      <c r="G1167" s="241"/>
      <c r="H1167" s="241" t="s">
        <v>4590</v>
      </c>
      <c r="I1167" s="242"/>
    </row>
    <row r="1168" spans="1:9" s="208" customFormat="1">
      <c r="A1168" s="225" t="s">
        <v>4555</v>
      </c>
      <c r="B1168" s="225" t="s">
        <v>4555</v>
      </c>
      <c r="C1168" s="225" t="s">
        <v>389</v>
      </c>
      <c r="D1168" s="225" t="s">
        <v>4591</v>
      </c>
      <c r="E1168" s="225" t="s">
        <v>4592</v>
      </c>
      <c r="F1168" s="225" t="s">
        <v>4593</v>
      </c>
      <c r="G1168" s="225"/>
      <c r="H1168" s="225" t="s">
        <v>4594</v>
      </c>
      <c r="I1168" s="226"/>
    </row>
    <row r="1169" spans="1:9" s="215" customFormat="1">
      <c r="A1169" s="241" t="s">
        <v>4555</v>
      </c>
      <c r="B1169" s="241" t="s">
        <v>4555</v>
      </c>
      <c r="C1169" s="241" t="s">
        <v>389</v>
      </c>
      <c r="D1169" s="241" t="s">
        <v>4595</v>
      </c>
      <c r="E1169" s="241" t="s">
        <v>4596</v>
      </c>
      <c r="F1169" s="241" t="s">
        <v>4597</v>
      </c>
      <c r="G1169" s="241"/>
      <c r="H1169" s="241" t="s">
        <v>4598</v>
      </c>
      <c r="I1169" s="242"/>
    </row>
    <row r="1170" spans="1:9" s="215" customFormat="1">
      <c r="A1170" s="241" t="s">
        <v>4555</v>
      </c>
      <c r="B1170" s="241" t="s">
        <v>4555</v>
      </c>
      <c r="C1170" s="241"/>
      <c r="D1170" s="241" t="s">
        <v>4599</v>
      </c>
      <c r="E1170" s="241" t="s">
        <v>4600</v>
      </c>
      <c r="F1170" s="241" t="s">
        <v>860</v>
      </c>
      <c r="G1170" s="241"/>
      <c r="H1170" s="241" t="s">
        <v>4601</v>
      </c>
      <c r="I1170" s="242"/>
    </row>
    <row r="1171" spans="1:9" s="215" customFormat="1">
      <c r="A1171" s="241" t="s">
        <v>4555</v>
      </c>
      <c r="B1171" s="241" t="s">
        <v>4555</v>
      </c>
      <c r="C1171" s="241"/>
      <c r="D1171" s="241" t="s">
        <v>4602</v>
      </c>
      <c r="E1171" s="241" t="s">
        <v>4603</v>
      </c>
      <c r="F1171" s="241" t="s">
        <v>4604</v>
      </c>
      <c r="G1171" s="241"/>
      <c r="H1171" s="241" t="s">
        <v>4605</v>
      </c>
      <c r="I1171" s="242"/>
    </row>
    <row r="1172" spans="1:9" s="208" customFormat="1">
      <c r="A1172" s="225" t="s">
        <v>4555</v>
      </c>
      <c r="B1172" s="225" t="s">
        <v>4555</v>
      </c>
      <c r="C1172" s="225" t="s">
        <v>389</v>
      </c>
      <c r="D1172" s="225" t="s">
        <v>4606</v>
      </c>
      <c r="E1172" s="225" t="s">
        <v>4607</v>
      </c>
      <c r="F1172" s="225" t="s">
        <v>4608</v>
      </c>
      <c r="G1172" s="225"/>
      <c r="H1172" s="225" t="s">
        <v>4609</v>
      </c>
      <c r="I1172" s="226"/>
    </row>
    <row r="1173" spans="1:9" s="209" customFormat="1">
      <c r="A1173" s="228" t="s">
        <v>4555</v>
      </c>
      <c r="B1173" s="228" t="s">
        <v>4555</v>
      </c>
      <c r="C1173" s="228"/>
      <c r="D1173" s="228" t="s">
        <v>4610</v>
      </c>
      <c r="E1173" s="228" t="s">
        <v>4611</v>
      </c>
      <c r="F1173" s="228"/>
      <c r="G1173" s="228" t="s">
        <v>1828</v>
      </c>
      <c r="H1173" s="228" t="s">
        <v>4612</v>
      </c>
      <c r="I1173" s="235"/>
    </row>
    <row r="1174" spans="1:9" s="208" customFormat="1">
      <c r="A1174" s="225" t="s">
        <v>4555</v>
      </c>
      <c r="B1174" s="225" t="s">
        <v>4555</v>
      </c>
      <c r="C1174" s="225" t="s">
        <v>389</v>
      </c>
      <c r="D1174" s="225" t="s">
        <v>4613</v>
      </c>
      <c r="E1174" s="225" t="s">
        <v>4614</v>
      </c>
      <c r="F1174" s="225" t="s">
        <v>4615</v>
      </c>
      <c r="G1174" s="225"/>
      <c r="H1174" s="225" t="s">
        <v>4616</v>
      </c>
      <c r="I1174" s="226"/>
    </row>
    <row r="1175" spans="1:9" s="208" customFormat="1">
      <c r="A1175" s="225" t="s">
        <v>4617</v>
      </c>
      <c r="B1175" s="225" t="s">
        <v>4617</v>
      </c>
      <c r="C1175" s="225" t="s">
        <v>389</v>
      </c>
      <c r="D1175" s="225" t="s">
        <v>4618</v>
      </c>
      <c r="E1175" s="225" t="s">
        <v>4619</v>
      </c>
      <c r="F1175" s="225" t="s">
        <v>434</v>
      </c>
      <c r="G1175" s="225"/>
      <c r="H1175" s="225" t="s">
        <v>4620</v>
      </c>
      <c r="I1175" s="226"/>
    </row>
    <row r="1176" spans="1:9" s="213" customFormat="1">
      <c r="A1176" s="234" t="s">
        <v>4617</v>
      </c>
      <c r="B1176" s="234" t="s">
        <v>4617</v>
      </c>
      <c r="C1176" s="234" t="s">
        <v>389</v>
      </c>
      <c r="D1176" s="234" t="s">
        <v>4621</v>
      </c>
      <c r="E1176" s="234" t="s">
        <v>4622</v>
      </c>
      <c r="F1176" s="234" t="s">
        <v>2427</v>
      </c>
      <c r="G1176" s="234"/>
      <c r="H1176" s="234" t="s">
        <v>4623</v>
      </c>
      <c r="I1176" s="127"/>
    </row>
    <row r="1177" spans="1:9" s="213" customFormat="1">
      <c r="A1177" s="234" t="s">
        <v>4617</v>
      </c>
      <c r="B1177" s="234" t="s">
        <v>4617</v>
      </c>
      <c r="C1177" s="234" t="s">
        <v>389</v>
      </c>
      <c r="D1177" s="234" t="s">
        <v>4624</v>
      </c>
      <c r="E1177" s="234" t="s">
        <v>4625</v>
      </c>
      <c r="F1177" s="234" t="s">
        <v>2427</v>
      </c>
      <c r="G1177" s="234"/>
      <c r="H1177" s="234" t="s">
        <v>4626</v>
      </c>
      <c r="I1177" s="127"/>
    </row>
    <row r="1178" spans="1:9" s="213" customFormat="1">
      <c r="A1178" s="234" t="s">
        <v>4617</v>
      </c>
      <c r="B1178" s="234" t="s">
        <v>4617</v>
      </c>
      <c r="C1178" s="234" t="s">
        <v>389</v>
      </c>
      <c r="D1178" s="234" t="s">
        <v>4627</v>
      </c>
      <c r="E1178" s="234" t="s">
        <v>4628</v>
      </c>
      <c r="F1178" s="234" t="s">
        <v>2427</v>
      </c>
      <c r="G1178" s="234"/>
      <c r="H1178" s="234" t="s">
        <v>4629</v>
      </c>
      <c r="I1178" s="127"/>
    </row>
    <row r="1179" spans="1:9" s="208" customFormat="1">
      <c r="A1179" s="225" t="s">
        <v>4617</v>
      </c>
      <c r="B1179" s="225" t="s">
        <v>4617</v>
      </c>
      <c r="C1179" s="225" t="s">
        <v>389</v>
      </c>
      <c r="D1179" s="225" t="s">
        <v>4630</v>
      </c>
      <c r="E1179" s="225" t="s">
        <v>4631</v>
      </c>
      <c r="F1179" s="225" t="s">
        <v>4632</v>
      </c>
      <c r="G1179" s="225"/>
      <c r="H1179" s="225" t="s">
        <v>4633</v>
      </c>
      <c r="I1179" s="226"/>
    </row>
    <row r="1180" spans="1:9" s="208" customFormat="1">
      <c r="A1180" s="225" t="s">
        <v>4617</v>
      </c>
      <c r="B1180" s="225" t="s">
        <v>4617</v>
      </c>
      <c r="C1180" s="225" t="s">
        <v>389</v>
      </c>
      <c r="D1180" s="225" t="s">
        <v>4634</v>
      </c>
      <c r="E1180" s="225" t="s">
        <v>4635</v>
      </c>
      <c r="F1180" s="225" t="s">
        <v>4636</v>
      </c>
      <c r="G1180" s="225"/>
      <c r="H1180" s="225" t="s">
        <v>4637</v>
      </c>
      <c r="I1180" s="226"/>
    </row>
    <row r="1181" spans="1:9" s="213" customFormat="1">
      <c r="A1181" s="234" t="s">
        <v>4617</v>
      </c>
      <c r="B1181" s="234" t="s">
        <v>4617</v>
      </c>
      <c r="C1181" s="234" t="s">
        <v>389</v>
      </c>
      <c r="D1181" s="234" t="s">
        <v>4638</v>
      </c>
      <c r="E1181" s="234" t="s">
        <v>4639</v>
      </c>
      <c r="F1181" s="234" t="s">
        <v>2427</v>
      </c>
      <c r="G1181" s="234"/>
      <c r="H1181" s="234" t="s">
        <v>4640</v>
      </c>
      <c r="I1181" s="127"/>
    </row>
    <row r="1182" spans="1:9" s="213" customFormat="1">
      <c r="A1182" s="234" t="s">
        <v>4617</v>
      </c>
      <c r="B1182" s="234" t="s">
        <v>4617</v>
      </c>
      <c r="C1182" s="234" t="s">
        <v>389</v>
      </c>
      <c r="D1182" s="234" t="s">
        <v>4641</v>
      </c>
      <c r="E1182" s="234" t="s">
        <v>4642</v>
      </c>
      <c r="F1182" s="234" t="s">
        <v>2427</v>
      </c>
      <c r="G1182" s="234"/>
      <c r="H1182" s="234" t="s">
        <v>4643</v>
      </c>
      <c r="I1182" s="127"/>
    </row>
    <row r="1183" spans="1:9" s="215" customFormat="1">
      <c r="A1183" s="241" t="s">
        <v>4617</v>
      </c>
      <c r="B1183" s="241" t="s">
        <v>4617</v>
      </c>
      <c r="C1183" s="241" t="s">
        <v>389</v>
      </c>
      <c r="D1183" s="241" t="s">
        <v>4644</v>
      </c>
      <c r="E1183" s="241" t="s">
        <v>4645</v>
      </c>
      <c r="F1183" s="241" t="s">
        <v>4646</v>
      </c>
      <c r="G1183" s="241"/>
      <c r="H1183" s="241" t="s">
        <v>4647</v>
      </c>
      <c r="I1183" s="242"/>
    </row>
    <row r="1184" spans="1:9" s="215" customFormat="1">
      <c r="A1184" s="241" t="s">
        <v>4648</v>
      </c>
      <c r="B1184" s="241" t="s">
        <v>4648</v>
      </c>
      <c r="C1184" s="241" t="s">
        <v>389</v>
      </c>
      <c r="D1184" s="241" t="s">
        <v>4649</v>
      </c>
      <c r="E1184" s="241" t="s">
        <v>4650</v>
      </c>
      <c r="F1184" s="241" t="s">
        <v>434</v>
      </c>
      <c r="G1184" s="241"/>
      <c r="H1184" s="241" t="s">
        <v>4651</v>
      </c>
      <c r="I1184" s="242"/>
    </row>
    <row r="1185" spans="1:9" s="208" customFormat="1">
      <c r="A1185" s="225" t="s">
        <v>4648</v>
      </c>
      <c r="B1185" s="225" t="s">
        <v>4648</v>
      </c>
      <c r="C1185" s="225"/>
      <c r="D1185" s="225" t="s">
        <v>4652</v>
      </c>
      <c r="E1185" s="225" t="s">
        <v>4653</v>
      </c>
      <c r="F1185" s="225" t="s">
        <v>396</v>
      </c>
      <c r="G1185" s="225"/>
      <c r="H1185" s="225" t="s">
        <v>4654</v>
      </c>
      <c r="I1185" s="226"/>
    </row>
    <row r="1186" spans="1:9" s="213" customFormat="1">
      <c r="A1186" s="234" t="s">
        <v>4648</v>
      </c>
      <c r="B1186" s="234" t="s">
        <v>4648</v>
      </c>
      <c r="C1186" s="234" t="s">
        <v>389</v>
      </c>
      <c r="D1186" s="234" t="s">
        <v>4655</v>
      </c>
      <c r="E1186" s="234" t="s">
        <v>4656</v>
      </c>
      <c r="F1186" s="234" t="s">
        <v>2427</v>
      </c>
      <c r="G1186" s="234"/>
      <c r="H1186" s="234" t="s">
        <v>4657</v>
      </c>
      <c r="I1186" s="127"/>
    </row>
    <row r="1187" spans="1:9" s="215" customFormat="1">
      <c r="A1187" s="241" t="s">
        <v>4648</v>
      </c>
      <c r="B1187" s="241" t="s">
        <v>4648</v>
      </c>
      <c r="C1187" s="241" t="s">
        <v>389</v>
      </c>
      <c r="D1187" s="241" t="s">
        <v>4658</v>
      </c>
      <c r="E1187" s="241" t="s">
        <v>4659</v>
      </c>
      <c r="F1187" s="241" t="s">
        <v>4660</v>
      </c>
      <c r="G1187" s="241"/>
      <c r="H1187" s="241" t="s">
        <v>4661</v>
      </c>
      <c r="I1187" s="242"/>
    </row>
    <row r="1188" spans="1:9" s="215" customFormat="1">
      <c r="A1188" s="241" t="s">
        <v>4648</v>
      </c>
      <c r="B1188" s="241" t="s">
        <v>4648</v>
      </c>
      <c r="C1188" s="241" t="s">
        <v>389</v>
      </c>
      <c r="D1188" s="241" t="s">
        <v>4662</v>
      </c>
      <c r="E1188" s="241" t="s">
        <v>4663</v>
      </c>
      <c r="F1188" s="241" t="s">
        <v>4664</v>
      </c>
      <c r="G1188" s="241"/>
      <c r="H1188" s="241" t="s">
        <v>4665</v>
      </c>
      <c r="I1188" s="242"/>
    </row>
    <row r="1189" spans="1:9" s="208" customFormat="1">
      <c r="A1189" s="225" t="s">
        <v>4648</v>
      </c>
      <c r="B1189" s="225" t="s">
        <v>4648</v>
      </c>
      <c r="C1189" s="225" t="s">
        <v>389</v>
      </c>
      <c r="D1189" s="225" t="s">
        <v>4666</v>
      </c>
      <c r="E1189" s="225" t="s">
        <v>4667</v>
      </c>
      <c r="F1189" s="225" t="s">
        <v>392</v>
      </c>
      <c r="G1189" s="225"/>
      <c r="H1189" s="225" t="s">
        <v>4668</v>
      </c>
      <c r="I1189" s="226"/>
    </row>
    <row r="1190" spans="1:9" s="215" customFormat="1">
      <c r="A1190" s="241" t="s">
        <v>4648</v>
      </c>
      <c r="B1190" s="241" t="s">
        <v>4648</v>
      </c>
      <c r="C1190" s="241" t="s">
        <v>389</v>
      </c>
      <c r="D1190" s="241" t="s">
        <v>4669</v>
      </c>
      <c r="E1190" s="241" t="s">
        <v>4670</v>
      </c>
      <c r="F1190" s="241" t="s">
        <v>4671</v>
      </c>
      <c r="G1190" s="241"/>
      <c r="H1190" s="241" t="s">
        <v>4672</v>
      </c>
      <c r="I1190" s="242"/>
    </row>
    <row r="1191" spans="1:9" s="208" customFormat="1">
      <c r="A1191" s="225" t="s">
        <v>4648</v>
      </c>
      <c r="B1191" s="225" t="s">
        <v>4648</v>
      </c>
      <c r="C1191" s="225" t="s">
        <v>389</v>
      </c>
      <c r="D1191" s="225" t="s">
        <v>4673</v>
      </c>
      <c r="E1191" s="225" t="s">
        <v>4674</v>
      </c>
      <c r="F1191" s="225" t="s">
        <v>4675</v>
      </c>
      <c r="G1191" s="225"/>
      <c r="H1191" s="225" t="s">
        <v>4676</v>
      </c>
      <c r="I1191" s="226"/>
    </row>
    <row r="1192" spans="1:9" s="208" customFormat="1">
      <c r="A1192" s="225" t="s">
        <v>4648</v>
      </c>
      <c r="B1192" s="225" t="s">
        <v>4648</v>
      </c>
      <c r="C1192" s="225" t="s">
        <v>389</v>
      </c>
      <c r="D1192" s="225" t="s">
        <v>4677</v>
      </c>
      <c r="E1192" s="225" t="s">
        <v>4678</v>
      </c>
      <c r="F1192" s="225" t="s">
        <v>4679</v>
      </c>
      <c r="G1192" s="225"/>
      <c r="H1192" s="225" t="s">
        <v>4680</v>
      </c>
      <c r="I1192" s="226"/>
    </row>
    <row r="1193" spans="1:9" s="208" customFormat="1">
      <c r="A1193" s="225" t="s">
        <v>4648</v>
      </c>
      <c r="B1193" s="225" t="s">
        <v>4648</v>
      </c>
      <c r="C1193" s="225" t="s">
        <v>389</v>
      </c>
      <c r="D1193" s="225" t="s">
        <v>4681</v>
      </c>
      <c r="E1193" s="225" t="s">
        <v>4682</v>
      </c>
      <c r="F1193" s="225" t="s">
        <v>529</v>
      </c>
      <c r="G1193" s="225"/>
      <c r="H1193" s="225" t="s">
        <v>4683</v>
      </c>
      <c r="I1193" s="226"/>
    </row>
    <row r="1194" spans="1:9" s="208" customFormat="1">
      <c r="A1194" s="225" t="s">
        <v>4648</v>
      </c>
      <c r="B1194" s="225" t="s">
        <v>4648</v>
      </c>
      <c r="C1194" s="225" t="s">
        <v>389</v>
      </c>
      <c r="D1194" s="225" t="s">
        <v>4684</v>
      </c>
      <c r="E1194" s="225" t="s">
        <v>4685</v>
      </c>
      <c r="F1194" s="225" t="s">
        <v>4686</v>
      </c>
      <c r="G1194" s="225"/>
      <c r="H1194" s="225" t="s">
        <v>4687</v>
      </c>
      <c r="I1194" s="226"/>
    </row>
    <row r="1195" spans="1:9" s="209" customFormat="1">
      <c r="A1195" s="228" t="s">
        <v>4648</v>
      </c>
      <c r="B1195" s="228" t="s">
        <v>4648</v>
      </c>
      <c r="C1195" s="228"/>
      <c r="D1195" s="228" t="s">
        <v>4688</v>
      </c>
      <c r="E1195" s="228" t="s">
        <v>4689</v>
      </c>
      <c r="F1195" s="228"/>
      <c r="G1195" s="228" t="s">
        <v>940</v>
      </c>
      <c r="H1195" s="228" t="s">
        <v>4690</v>
      </c>
      <c r="I1195" s="235"/>
    </row>
    <row r="1196" spans="1:9" s="215" customFormat="1">
      <c r="A1196" s="241" t="s">
        <v>4691</v>
      </c>
      <c r="B1196" s="241" t="s">
        <v>4691</v>
      </c>
      <c r="C1196" s="241"/>
      <c r="D1196" s="241" t="s">
        <v>4692</v>
      </c>
      <c r="E1196" s="241" t="s">
        <v>4693</v>
      </c>
      <c r="F1196" s="241" t="s">
        <v>434</v>
      </c>
      <c r="G1196" s="241"/>
      <c r="H1196" s="241" t="s">
        <v>4694</v>
      </c>
      <c r="I1196" s="242"/>
    </row>
    <row r="1197" spans="1:9" s="215" customFormat="1">
      <c r="A1197" s="241" t="s">
        <v>4691</v>
      </c>
      <c r="B1197" s="241" t="s">
        <v>4691</v>
      </c>
      <c r="C1197" s="241"/>
      <c r="D1197" s="241" t="s">
        <v>4695</v>
      </c>
      <c r="E1197" s="241" t="s">
        <v>4696</v>
      </c>
      <c r="F1197" s="241" t="s">
        <v>4697</v>
      </c>
      <c r="G1197" s="241"/>
      <c r="H1197" s="241" t="s">
        <v>4698</v>
      </c>
      <c r="I1197" s="242"/>
    </row>
    <row r="1198" spans="1:9" s="215" customFormat="1">
      <c r="A1198" s="241" t="s">
        <v>4691</v>
      </c>
      <c r="B1198" s="241" t="s">
        <v>4691</v>
      </c>
      <c r="C1198" s="241" t="s">
        <v>389</v>
      </c>
      <c r="D1198" s="241" t="s">
        <v>4699</v>
      </c>
      <c r="E1198" s="241" t="s">
        <v>4700</v>
      </c>
      <c r="F1198" s="241" t="s">
        <v>4701</v>
      </c>
      <c r="G1198" s="241"/>
      <c r="H1198" s="241" t="s">
        <v>4702</v>
      </c>
      <c r="I1198" s="242"/>
    </row>
    <row r="1199" spans="1:9" s="208" customFormat="1">
      <c r="A1199" s="225" t="s">
        <v>4691</v>
      </c>
      <c r="B1199" s="225" t="s">
        <v>4691</v>
      </c>
      <c r="C1199" s="225" t="s">
        <v>389</v>
      </c>
      <c r="D1199" s="225" t="s">
        <v>4703</v>
      </c>
      <c r="E1199" s="225" t="s">
        <v>4704</v>
      </c>
      <c r="F1199" s="225" t="s">
        <v>4705</v>
      </c>
      <c r="G1199" s="225"/>
      <c r="H1199" s="225" t="s">
        <v>4706</v>
      </c>
      <c r="I1199" s="226"/>
    </row>
    <row r="1200" spans="1:9" s="215" customFormat="1">
      <c r="A1200" s="241" t="s">
        <v>4691</v>
      </c>
      <c r="B1200" s="241" t="s">
        <v>4691</v>
      </c>
      <c r="C1200" s="241" t="s">
        <v>389</v>
      </c>
      <c r="D1200" s="241" t="s">
        <v>4707</v>
      </c>
      <c r="E1200" s="241" t="s">
        <v>4708</v>
      </c>
      <c r="F1200" s="241" t="s">
        <v>4709</v>
      </c>
      <c r="G1200" s="241"/>
      <c r="H1200" s="241" t="s">
        <v>4710</v>
      </c>
      <c r="I1200" s="242"/>
    </row>
    <row r="1201" spans="1:9" s="195" customFormat="1">
      <c r="A1201" s="203" t="s">
        <v>4691</v>
      </c>
      <c r="B1201" s="203" t="s">
        <v>4691</v>
      </c>
      <c r="C1201" s="203" t="s">
        <v>389</v>
      </c>
      <c r="D1201" s="203" t="s">
        <v>4711</v>
      </c>
      <c r="E1201" s="203" t="s">
        <v>4712</v>
      </c>
      <c r="F1201" s="203" t="s">
        <v>4713</v>
      </c>
      <c r="G1201" s="203"/>
      <c r="H1201" s="203" t="s">
        <v>4714</v>
      </c>
    </row>
    <row r="1202" spans="1:9" s="209" customFormat="1">
      <c r="A1202" s="228" t="s">
        <v>4691</v>
      </c>
      <c r="B1202" s="228" t="s">
        <v>4691</v>
      </c>
      <c r="C1202" s="228"/>
      <c r="D1202" s="228" t="s">
        <v>4715</v>
      </c>
      <c r="E1202" s="228" t="s">
        <v>4716</v>
      </c>
      <c r="F1202" s="228"/>
      <c r="G1202" s="228" t="s">
        <v>4717</v>
      </c>
      <c r="H1202" s="228" t="s">
        <v>4718</v>
      </c>
      <c r="I1202" s="235"/>
    </row>
    <row r="1203" spans="1:9" s="213" customFormat="1">
      <c r="A1203" s="234" t="s">
        <v>4691</v>
      </c>
      <c r="B1203" s="234" t="s">
        <v>4691</v>
      </c>
      <c r="C1203" s="234" t="s">
        <v>389</v>
      </c>
      <c r="D1203" s="234" t="s">
        <v>4719</v>
      </c>
      <c r="E1203" s="234" t="s">
        <v>4720</v>
      </c>
      <c r="F1203" s="234" t="s">
        <v>434</v>
      </c>
      <c r="G1203" s="234"/>
      <c r="H1203" s="234" t="s">
        <v>4721</v>
      </c>
      <c r="I1203" s="127"/>
    </row>
    <row r="1204" spans="1:9" s="209" customFormat="1">
      <c r="A1204" s="228" t="s">
        <v>4691</v>
      </c>
      <c r="B1204" s="228" t="s">
        <v>4691</v>
      </c>
      <c r="C1204" s="228"/>
      <c r="D1204" s="228" t="s">
        <v>4722</v>
      </c>
      <c r="E1204" s="228" t="s">
        <v>4723</v>
      </c>
      <c r="F1204" s="228"/>
      <c r="G1204" s="228" t="s">
        <v>4724</v>
      </c>
      <c r="H1204" s="228" t="s">
        <v>4725</v>
      </c>
      <c r="I1204" s="235"/>
    </row>
    <row r="1205" spans="1:9" s="195" customFormat="1">
      <c r="A1205" s="203" t="s">
        <v>4691</v>
      </c>
      <c r="B1205" s="203" t="s">
        <v>4691</v>
      </c>
      <c r="C1205" s="203"/>
      <c r="D1205" s="203" t="s">
        <v>4726</v>
      </c>
      <c r="E1205" s="203" t="s">
        <v>4723</v>
      </c>
      <c r="F1205" s="203"/>
      <c r="G1205" s="203" t="s">
        <v>2937</v>
      </c>
      <c r="H1205" s="203" t="s">
        <v>4727</v>
      </c>
    </row>
    <row r="1206" spans="1:9" s="195" customFormat="1">
      <c r="A1206" s="203" t="s">
        <v>4691</v>
      </c>
      <c r="B1206" s="203" t="s">
        <v>4691</v>
      </c>
      <c r="C1206" s="203"/>
      <c r="D1206" s="203" t="s">
        <v>4728</v>
      </c>
      <c r="E1206" s="203" t="s">
        <v>4723</v>
      </c>
      <c r="F1206" s="203"/>
      <c r="G1206" s="203" t="s">
        <v>2940</v>
      </c>
      <c r="H1206" s="203" t="s">
        <v>4729</v>
      </c>
    </row>
    <row r="1207" spans="1:9" s="213" customFormat="1">
      <c r="A1207" s="234" t="s">
        <v>4730</v>
      </c>
      <c r="B1207" s="234" t="s">
        <v>4730</v>
      </c>
      <c r="C1207" s="234" t="s">
        <v>389</v>
      </c>
      <c r="D1207" s="234" t="s">
        <v>4731</v>
      </c>
      <c r="E1207" s="234" t="s">
        <v>4732</v>
      </c>
      <c r="F1207" s="234" t="s">
        <v>4733</v>
      </c>
      <c r="G1207" s="234"/>
      <c r="H1207" s="234" t="s">
        <v>4734</v>
      </c>
      <c r="I1207" s="127"/>
    </row>
    <row r="1208" spans="1:9" s="215" customFormat="1">
      <c r="A1208" s="241" t="s">
        <v>4735</v>
      </c>
      <c r="B1208" s="241" t="s">
        <v>4735</v>
      </c>
      <c r="C1208" s="241" t="s">
        <v>389</v>
      </c>
      <c r="D1208" s="241" t="s">
        <v>4736</v>
      </c>
      <c r="E1208" s="241" t="s">
        <v>4737</v>
      </c>
      <c r="F1208" s="241" t="s">
        <v>4738</v>
      </c>
      <c r="G1208" s="241"/>
      <c r="H1208" s="241" t="s">
        <v>4739</v>
      </c>
      <c r="I1208" s="242"/>
    </row>
    <row r="1209" spans="1:9" s="213" customFormat="1">
      <c r="A1209" s="234" t="s">
        <v>4735</v>
      </c>
      <c r="B1209" s="234" t="s">
        <v>4735</v>
      </c>
      <c r="C1209" s="234" t="s">
        <v>389</v>
      </c>
      <c r="D1209" s="234" t="s">
        <v>4740</v>
      </c>
      <c r="E1209" s="234" t="s">
        <v>4741</v>
      </c>
      <c r="F1209" s="234" t="s">
        <v>4742</v>
      </c>
      <c r="G1209" s="234"/>
      <c r="H1209" s="234" t="s">
        <v>4743</v>
      </c>
      <c r="I1209" s="127"/>
    </row>
    <row r="1210" spans="1:9" s="195" customFormat="1">
      <c r="A1210" s="203" t="s">
        <v>4735</v>
      </c>
      <c r="B1210" s="203" t="s">
        <v>4735</v>
      </c>
      <c r="C1210" s="203" t="s">
        <v>389</v>
      </c>
      <c r="D1210" s="203" t="s">
        <v>4744</v>
      </c>
      <c r="E1210" s="203" t="s">
        <v>4745</v>
      </c>
      <c r="F1210" s="203" t="s">
        <v>529</v>
      </c>
      <c r="G1210" s="203"/>
      <c r="H1210" s="203" t="s">
        <v>4746</v>
      </c>
    </row>
    <row r="1211" spans="1:9" s="215" customFormat="1">
      <c r="A1211" s="241" t="s">
        <v>4735</v>
      </c>
      <c r="B1211" s="241" t="s">
        <v>4735</v>
      </c>
      <c r="C1211" s="241" t="s">
        <v>389</v>
      </c>
      <c r="D1211" s="241" t="s">
        <v>4747</v>
      </c>
      <c r="E1211" s="241" t="s">
        <v>4748</v>
      </c>
      <c r="F1211" s="241" t="s">
        <v>903</v>
      </c>
      <c r="G1211" s="241"/>
      <c r="H1211" s="241" t="s">
        <v>4749</v>
      </c>
      <c r="I1211" s="242"/>
    </row>
    <row r="1212" spans="1:9" s="215" customFormat="1">
      <c r="A1212" s="241" t="s">
        <v>4735</v>
      </c>
      <c r="B1212" s="241" t="s">
        <v>4735</v>
      </c>
      <c r="C1212" s="241" t="s">
        <v>389</v>
      </c>
      <c r="D1212" s="241" t="s">
        <v>4750</v>
      </c>
      <c r="E1212" s="241" t="s">
        <v>4751</v>
      </c>
      <c r="F1212" s="241" t="s">
        <v>4752</v>
      </c>
      <c r="G1212" s="241"/>
      <c r="H1212" s="241" t="s">
        <v>4753</v>
      </c>
      <c r="I1212" s="242"/>
    </row>
    <row r="1213" spans="1:9" s="215" customFormat="1">
      <c r="A1213" s="241" t="s">
        <v>4735</v>
      </c>
      <c r="B1213" s="241" t="s">
        <v>4735</v>
      </c>
      <c r="C1213" s="241" t="s">
        <v>389</v>
      </c>
      <c r="D1213" s="241" t="s">
        <v>4754</v>
      </c>
      <c r="E1213" s="241" t="s">
        <v>4755</v>
      </c>
      <c r="F1213" s="241" t="s">
        <v>4756</v>
      </c>
      <c r="G1213" s="241"/>
      <c r="H1213" s="241" t="s">
        <v>4757</v>
      </c>
      <c r="I1213" s="242"/>
    </row>
    <row r="1214" spans="1:9" s="213" customFormat="1">
      <c r="A1214" s="234" t="s">
        <v>4735</v>
      </c>
      <c r="B1214" s="234" t="s">
        <v>4735</v>
      </c>
      <c r="C1214" s="234" t="s">
        <v>389</v>
      </c>
      <c r="D1214" s="234" t="s">
        <v>4758</v>
      </c>
      <c r="E1214" s="234" t="s">
        <v>4759</v>
      </c>
      <c r="F1214" s="234" t="s">
        <v>2427</v>
      </c>
      <c r="G1214" s="234"/>
      <c r="H1214" s="234" t="s">
        <v>4760</v>
      </c>
      <c r="I1214" s="127"/>
    </row>
    <row r="1215" spans="1:9" s="215" customFormat="1">
      <c r="A1215" s="241" t="s">
        <v>4735</v>
      </c>
      <c r="B1215" s="241" t="s">
        <v>4735</v>
      </c>
      <c r="C1215" s="241" t="s">
        <v>389</v>
      </c>
      <c r="D1215" s="241" t="s">
        <v>4761</v>
      </c>
      <c r="E1215" s="241" t="s">
        <v>4762</v>
      </c>
      <c r="F1215" s="241" t="s">
        <v>4763</v>
      </c>
      <c r="G1215" s="241"/>
      <c r="H1215" s="241" t="s">
        <v>4764</v>
      </c>
      <c r="I1215" s="242"/>
    </row>
    <row r="1216" spans="1:9" s="215" customFormat="1">
      <c r="A1216" s="241" t="s">
        <v>4735</v>
      </c>
      <c r="B1216" s="241" t="s">
        <v>4735</v>
      </c>
      <c r="C1216" s="241" t="s">
        <v>389</v>
      </c>
      <c r="D1216" s="241" t="s">
        <v>4765</v>
      </c>
      <c r="E1216" s="241" t="s">
        <v>4766</v>
      </c>
      <c r="F1216" s="241" t="s">
        <v>4767</v>
      </c>
      <c r="G1216" s="241"/>
      <c r="H1216" s="241" t="s">
        <v>4768</v>
      </c>
      <c r="I1216" s="242"/>
    </row>
    <row r="1217" spans="1:9" s="208" customFormat="1">
      <c r="A1217" s="225" t="s">
        <v>4735</v>
      </c>
      <c r="B1217" s="225" t="s">
        <v>4735</v>
      </c>
      <c r="C1217" s="225" t="s">
        <v>389</v>
      </c>
      <c r="D1217" s="225" t="s">
        <v>4769</v>
      </c>
      <c r="E1217" s="225" t="s">
        <v>4770</v>
      </c>
      <c r="F1217" s="225" t="s">
        <v>2252</v>
      </c>
      <c r="G1217" s="225"/>
      <c r="H1217" s="225" t="s">
        <v>4771</v>
      </c>
      <c r="I1217" s="226"/>
    </row>
    <row r="1218" spans="1:9" s="213" customFormat="1">
      <c r="A1218" s="234" t="s">
        <v>4735</v>
      </c>
      <c r="B1218" s="234" t="s">
        <v>4735</v>
      </c>
      <c r="C1218" s="234" t="s">
        <v>389</v>
      </c>
      <c r="D1218" s="234" t="s">
        <v>4772</v>
      </c>
      <c r="E1218" s="234" t="s">
        <v>4773</v>
      </c>
      <c r="F1218" s="234" t="s">
        <v>2427</v>
      </c>
      <c r="G1218" s="234"/>
      <c r="H1218" s="234" t="s">
        <v>4774</v>
      </c>
      <c r="I1218" s="127"/>
    </row>
    <row r="1219" spans="1:9" s="215" customFormat="1">
      <c r="A1219" s="241" t="s">
        <v>4735</v>
      </c>
      <c r="B1219" s="241" t="s">
        <v>4735</v>
      </c>
      <c r="C1219" s="241" t="s">
        <v>389</v>
      </c>
      <c r="D1219" s="241" t="s">
        <v>4775</v>
      </c>
      <c r="E1219" s="241" t="s">
        <v>4776</v>
      </c>
      <c r="F1219" s="241" t="s">
        <v>471</v>
      </c>
      <c r="G1219" s="241"/>
      <c r="H1219" s="241" t="s">
        <v>4777</v>
      </c>
      <c r="I1219" s="242"/>
    </row>
    <row r="1220" spans="1:9" s="208" customFormat="1">
      <c r="A1220" s="225" t="s">
        <v>4735</v>
      </c>
      <c r="B1220" s="225" t="s">
        <v>4735</v>
      </c>
      <c r="C1220" s="225" t="s">
        <v>389</v>
      </c>
      <c r="D1220" s="225" t="s">
        <v>4778</v>
      </c>
      <c r="E1220" s="225" t="s">
        <v>4779</v>
      </c>
      <c r="F1220" s="225" t="s">
        <v>392</v>
      </c>
      <c r="G1220" s="225"/>
      <c r="H1220" s="225" t="s">
        <v>4780</v>
      </c>
      <c r="I1220" s="226"/>
    </row>
    <row r="1221" spans="1:9" s="213" customFormat="1">
      <c r="A1221" s="234" t="s">
        <v>4735</v>
      </c>
      <c r="B1221" s="234" t="s">
        <v>4735</v>
      </c>
      <c r="C1221" s="234" t="s">
        <v>389</v>
      </c>
      <c r="D1221" s="234" t="s">
        <v>4781</v>
      </c>
      <c r="E1221" s="234" t="s">
        <v>4782</v>
      </c>
      <c r="F1221" s="234" t="s">
        <v>4783</v>
      </c>
      <c r="G1221" s="234"/>
      <c r="H1221" s="234" t="s">
        <v>4784</v>
      </c>
      <c r="I1221" s="127"/>
    </row>
    <row r="1222" spans="1:9" s="215" customFormat="1">
      <c r="A1222" s="241" t="s">
        <v>4735</v>
      </c>
      <c r="B1222" s="241" t="s">
        <v>4735</v>
      </c>
      <c r="C1222" s="241" t="s">
        <v>389</v>
      </c>
      <c r="D1222" s="241" t="s">
        <v>4785</v>
      </c>
      <c r="E1222" s="241" t="s">
        <v>4786</v>
      </c>
      <c r="F1222" s="241" t="s">
        <v>4787</v>
      </c>
      <c r="G1222" s="241"/>
      <c r="H1222" s="241" t="s">
        <v>4788</v>
      </c>
      <c r="I1222" s="242"/>
    </row>
    <row r="1223" spans="1:9" s="215" customFormat="1">
      <c r="A1223" s="241" t="s">
        <v>4735</v>
      </c>
      <c r="B1223" s="241" t="s">
        <v>4735</v>
      </c>
      <c r="C1223" s="241" t="s">
        <v>389</v>
      </c>
      <c r="D1223" s="241" t="s">
        <v>4789</v>
      </c>
      <c r="E1223" s="241" t="s">
        <v>4790</v>
      </c>
      <c r="F1223" s="241" t="s">
        <v>4791</v>
      </c>
      <c r="G1223" s="241"/>
      <c r="H1223" s="241" t="s">
        <v>4792</v>
      </c>
      <c r="I1223" s="242"/>
    </row>
    <row r="1224" spans="1:9" s="208" customFormat="1">
      <c r="A1224" s="225" t="s">
        <v>4735</v>
      </c>
      <c r="B1224" s="225" t="s">
        <v>4735</v>
      </c>
      <c r="C1224" s="225" t="s">
        <v>389</v>
      </c>
      <c r="D1224" s="225" t="s">
        <v>4793</v>
      </c>
      <c r="E1224" s="225" t="s">
        <v>4794</v>
      </c>
      <c r="F1224" s="225" t="s">
        <v>788</v>
      </c>
      <c r="G1224" s="225"/>
      <c r="H1224" s="225" t="s">
        <v>4795</v>
      </c>
      <c r="I1224" s="226"/>
    </row>
    <row r="1225" spans="1:9" s="215" customFormat="1">
      <c r="A1225" s="241" t="s">
        <v>4735</v>
      </c>
      <c r="B1225" s="241" t="s">
        <v>4735</v>
      </c>
      <c r="C1225" s="241" t="s">
        <v>389</v>
      </c>
      <c r="D1225" s="241" t="s">
        <v>4796</v>
      </c>
      <c r="E1225" s="241" t="s">
        <v>4797</v>
      </c>
      <c r="F1225" s="241" t="s">
        <v>3675</v>
      </c>
      <c r="G1225" s="241"/>
      <c r="H1225" s="241" t="s">
        <v>4798</v>
      </c>
      <c r="I1225" s="242"/>
    </row>
    <row r="1226" spans="1:9" s="195" customFormat="1">
      <c r="A1226" s="203" t="s">
        <v>4735</v>
      </c>
      <c r="B1226" s="203" t="s">
        <v>4735</v>
      </c>
      <c r="C1226" s="203" t="s">
        <v>389</v>
      </c>
      <c r="D1226" s="203" t="s">
        <v>4799</v>
      </c>
      <c r="E1226" s="203" t="s">
        <v>4800</v>
      </c>
      <c r="F1226" s="203" t="s">
        <v>478</v>
      </c>
      <c r="G1226" s="203"/>
      <c r="H1226" s="203" t="s">
        <v>4801</v>
      </c>
    </row>
    <row r="1227" spans="1:9" s="215" customFormat="1">
      <c r="A1227" s="241" t="s">
        <v>4735</v>
      </c>
      <c r="B1227" s="241" t="s">
        <v>4735</v>
      </c>
      <c r="C1227" s="241" t="s">
        <v>389</v>
      </c>
      <c r="D1227" s="241" t="s">
        <v>4802</v>
      </c>
      <c r="E1227" s="241" t="s">
        <v>4803</v>
      </c>
      <c r="F1227" s="241" t="s">
        <v>644</v>
      </c>
      <c r="G1227" s="241"/>
      <c r="H1227" s="241" t="s">
        <v>4804</v>
      </c>
      <c r="I1227" s="242"/>
    </row>
    <row r="1228" spans="1:9" s="208" customFormat="1">
      <c r="A1228" s="225" t="s">
        <v>4735</v>
      </c>
      <c r="B1228" s="225" t="s">
        <v>4735</v>
      </c>
      <c r="C1228" s="225" t="s">
        <v>389</v>
      </c>
      <c r="D1228" s="225" t="s">
        <v>4805</v>
      </c>
      <c r="E1228" s="225" t="s">
        <v>4806</v>
      </c>
      <c r="F1228" s="225" t="s">
        <v>4807</v>
      </c>
      <c r="G1228" s="225"/>
      <c r="H1228" s="225" t="s">
        <v>4808</v>
      </c>
      <c r="I1228" s="226"/>
    </row>
    <row r="1229" spans="1:9" s="209" customFormat="1">
      <c r="A1229" s="228" t="s">
        <v>4735</v>
      </c>
      <c r="B1229" s="228" t="s">
        <v>4735</v>
      </c>
      <c r="C1229" s="228"/>
      <c r="D1229" s="228" t="s">
        <v>4809</v>
      </c>
      <c r="E1229" s="228" t="s">
        <v>4810</v>
      </c>
      <c r="F1229" s="228"/>
      <c r="G1229" s="228" t="s">
        <v>568</v>
      </c>
      <c r="H1229" s="228" t="s">
        <v>4811</v>
      </c>
      <c r="I1229" s="235"/>
    </row>
    <row r="1230" spans="1:9" s="209" customFormat="1">
      <c r="A1230" s="228" t="s">
        <v>4735</v>
      </c>
      <c r="B1230" s="228" t="s">
        <v>4735</v>
      </c>
      <c r="C1230" s="228"/>
      <c r="D1230" s="228" t="s">
        <v>4812</v>
      </c>
      <c r="E1230" s="228" t="s">
        <v>4813</v>
      </c>
      <c r="F1230" s="228"/>
      <c r="G1230" s="228" t="s">
        <v>992</v>
      </c>
      <c r="H1230" s="228" t="s">
        <v>4814</v>
      </c>
      <c r="I1230" s="235"/>
    </row>
    <row r="1231" spans="1:9" s="208" customFormat="1">
      <c r="A1231" s="225" t="s">
        <v>4735</v>
      </c>
      <c r="B1231" s="225" t="s">
        <v>4735</v>
      </c>
      <c r="C1231" s="225" t="s">
        <v>389</v>
      </c>
      <c r="D1231" s="225" t="s">
        <v>4815</v>
      </c>
      <c r="E1231" s="225" t="s">
        <v>4816</v>
      </c>
      <c r="F1231" s="225" t="s">
        <v>3008</v>
      </c>
      <c r="G1231" s="225"/>
      <c r="H1231" s="225" t="s">
        <v>4817</v>
      </c>
      <c r="I1231" s="226"/>
    </row>
    <row r="1232" spans="1:9" s="213" customFormat="1">
      <c r="A1232" s="234" t="s">
        <v>4818</v>
      </c>
      <c r="B1232" s="234" t="s">
        <v>4818</v>
      </c>
      <c r="C1232" s="234" t="s">
        <v>389</v>
      </c>
      <c r="D1232" s="234" t="s">
        <v>4819</v>
      </c>
      <c r="E1232" s="234" t="s">
        <v>4820</v>
      </c>
      <c r="F1232" s="234" t="s">
        <v>4821</v>
      </c>
      <c r="G1232" s="234"/>
      <c r="H1232" s="234" t="s">
        <v>4822</v>
      </c>
      <c r="I1232" s="127"/>
    </row>
    <row r="1233" spans="1:9" s="213" customFormat="1">
      <c r="A1233" s="234" t="s">
        <v>4818</v>
      </c>
      <c r="B1233" s="234" t="s">
        <v>4818</v>
      </c>
      <c r="C1233" s="234" t="s">
        <v>389</v>
      </c>
      <c r="D1233" s="234" t="s">
        <v>4823</v>
      </c>
      <c r="E1233" s="234" t="s">
        <v>4824</v>
      </c>
      <c r="F1233" s="234" t="s">
        <v>2124</v>
      </c>
      <c r="G1233" s="234"/>
      <c r="H1233" s="234" t="s">
        <v>4825</v>
      </c>
      <c r="I1233" s="127"/>
    </row>
    <row r="1234" spans="1:9" s="215" customFormat="1">
      <c r="A1234" s="241" t="s">
        <v>4818</v>
      </c>
      <c r="B1234" s="241" t="s">
        <v>4818</v>
      </c>
      <c r="C1234" s="241" t="s">
        <v>389</v>
      </c>
      <c r="D1234" s="241" t="s">
        <v>4826</v>
      </c>
      <c r="E1234" s="241" t="s">
        <v>4827</v>
      </c>
      <c r="F1234" s="241" t="s">
        <v>4828</v>
      </c>
      <c r="G1234" s="241"/>
      <c r="H1234" s="241" t="s">
        <v>4829</v>
      </c>
      <c r="I1234" s="242"/>
    </row>
    <row r="1235" spans="1:9" s="208" customFormat="1">
      <c r="A1235" s="225" t="s">
        <v>4818</v>
      </c>
      <c r="B1235" s="225" t="s">
        <v>4818</v>
      </c>
      <c r="C1235" s="225" t="s">
        <v>389</v>
      </c>
      <c r="D1235" s="225" t="s">
        <v>4830</v>
      </c>
      <c r="E1235" s="225" t="s">
        <v>4831</v>
      </c>
      <c r="F1235" s="225" t="s">
        <v>1641</v>
      </c>
      <c r="G1235" s="225"/>
      <c r="H1235" s="225" t="s">
        <v>4832</v>
      </c>
      <c r="I1235" s="226"/>
    </row>
    <row r="1236" spans="1:9" s="215" customFormat="1">
      <c r="A1236" s="241" t="s">
        <v>4818</v>
      </c>
      <c r="B1236" s="241" t="s">
        <v>4818</v>
      </c>
      <c r="C1236" s="241"/>
      <c r="D1236" s="241" t="s">
        <v>4833</v>
      </c>
      <c r="E1236" s="241" t="s">
        <v>4834</v>
      </c>
      <c r="F1236" s="241" t="s">
        <v>4835</v>
      </c>
      <c r="G1236" s="241"/>
      <c r="H1236" s="241" t="s">
        <v>4836</v>
      </c>
      <c r="I1236" s="242"/>
    </row>
    <row r="1237" spans="1:9" s="215" customFormat="1">
      <c r="A1237" s="241" t="s">
        <v>4818</v>
      </c>
      <c r="B1237" s="241" t="s">
        <v>4818</v>
      </c>
      <c r="C1237" s="241" t="s">
        <v>389</v>
      </c>
      <c r="D1237" s="241" t="s">
        <v>4837</v>
      </c>
      <c r="E1237" s="241" t="s">
        <v>4838</v>
      </c>
      <c r="F1237" s="241" t="s">
        <v>4839</v>
      </c>
      <c r="G1237" s="241"/>
      <c r="H1237" s="241" t="s">
        <v>4840</v>
      </c>
      <c r="I1237" s="242"/>
    </row>
    <row r="1238" spans="1:9" s="215" customFormat="1">
      <c r="A1238" s="241" t="s">
        <v>4818</v>
      </c>
      <c r="B1238" s="241" t="s">
        <v>4818</v>
      </c>
      <c r="C1238" s="241" t="s">
        <v>389</v>
      </c>
      <c r="D1238" s="241" t="s">
        <v>4841</v>
      </c>
      <c r="E1238" s="241" t="s">
        <v>4842</v>
      </c>
      <c r="F1238" s="241" t="s">
        <v>4843</v>
      </c>
      <c r="G1238" s="241"/>
      <c r="H1238" s="241" t="s">
        <v>4844</v>
      </c>
    </row>
    <row r="1239" spans="1:9" s="213" customFormat="1">
      <c r="A1239" s="234" t="s">
        <v>4818</v>
      </c>
      <c r="B1239" s="234" t="s">
        <v>4818</v>
      </c>
      <c r="C1239" s="234" t="s">
        <v>389</v>
      </c>
      <c r="D1239" s="234" t="s">
        <v>4845</v>
      </c>
      <c r="E1239" s="234" t="s">
        <v>4846</v>
      </c>
      <c r="F1239" s="234" t="s">
        <v>4847</v>
      </c>
      <c r="G1239" s="234"/>
      <c r="H1239" s="234" t="s">
        <v>4848</v>
      </c>
    </row>
    <row r="1240" spans="1:9" s="215" customFormat="1">
      <c r="A1240" s="241" t="s">
        <v>4818</v>
      </c>
      <c r="B1240" s="241" t="s">
        <v>4818</v>
      </c>
      <c r="C1240" s="241" t="s">
        <v>389</v>
      </c>
      <c r="D1240" s="241" t="s">
        <v>4849</v>
      </c>
      <c r="E1240" s="241" t="s">
        <v>4850</v>
      </c>
      <c r="F1240" s="241" t="s">
        <v>4851</v>
      </c>
      <c r="G1240" s="241"/>
      <c r="H1240" s="241" t="s">
        <v>4852</v>
      </c>
      <c r="I1240" s="242"/>
    </row>
    <row r="1241" spans="1:9" s="208" customFormat="1">
      <c r="A1241" s="225" t="s">
        <v>4818</v>
      </c>
      <c r="B1241" s="225" t="s">
        <v>4818</v>
      </c>
      <c r="C1241" s="225" t="s">
        <v>389</v>
      </c>
      <c r="D1241" s="225" t="s">
        <v>4853</v>
      </c>
      <c r="E1241" s="225" t="s">
        <v>4854</v>
      </c>
      <c r="F1241" s="225" t="s">
        <v>471</v>
      </c>
      <c r="G1241" s="225"/>
      <c r="H1241" s="225" t="s">
        <v>4855</v>
      </c>
      <c r="I1241" s="226"/>
    </row>
    <row r="1242" spans="1:9" s="215" customFormat="1">
      <c r="A1242" s="241" t="s">
        <v>4818</v>
      </c>
      <c r="B1242" s="241" t="s">
        <v>4818</v>
      </c>
      <c r="C1242" s="241" t="s">
        <v>389</v>
      </c>
      <c r="D1242" s="241" t="s">
        <v>4856</v>
      </c>
      <c r="E1242" s="241" t="s">
        <v>4857</v>
      </c>
      <c r="F1242" s="241" t="s">
        <v>709</v>
      </c>
      <c r="G1242" s="241"/>
      <c r="H1242" s="241" t="s">
        <v>4858</v>
      </c>
      <c r="I1242" s="242"/>
    </row>
    <row r="1243" spans="1:9" s="215" customFormat="1">
      <c r="A1243" s="241" t="s">
        <v>4818</v>
      </c>
      <c r="B1243" s="241" t="s">
        <v>4818</v>
      </c>
      <c r="C1243" s="241" t="s">
        <v>389</v>
      </c>
      <c r="D1243" s="241" t="s">
        <v>4859</v>
      </c>
      <c r="E1243" s="241" t="s">
        <v>4860</v>
      </c>
      <c r="F1243" s="241" t="s">
        <v>4861</v>
      </c>
      <c r="G1243" s="241"/>
      <c r="H1243" s="241" t="s">
        <v>4862</v>
      </c>
      <c r="I1243" s="242"/>
    </row>
    <row r="1244" spans="1:9" s="215" customFormat="1">
      <c r="A1244" s="241" t="s">
        <v>4818</v>
      </c>
      <c r="B1244" s="241" t="s">
        <v>4818</v>
      </c>
      <c r="C1244" s="241" t="s">
        <v>389</v>
      </c>
      <c r="D1244" s="241" t="s">
        <v>4863</v>
      </c>
      <c r="E1244" s="241" t="s">
        <v>4864</v>
      </c>
      <c r="F1244" s="241" t="s">
        <v>4865</v>
      </c>
      <c r="G1244" s="241"/>
      <c r="H1244" s="241" t="s">
        <v>4866</v>
      </c>
      <c r="I1244" s="242"/>
    </row>
    <row r="1245" spans="1:9" s="209" customFormat="1">
      <c r="A1245" s="228" t="s">
        <v>4818</v>
      </c>
      <c r="B1245" s="228" t="s">
        <v>4818</v>
      </c>
      <c r="C1245" s="228"/>
      <c r="D1245" s="228" t="s">
        <v>4867</v>
      </c>
      <c r="E1245" s="228" t="s">
        <v>4868</v>
      </c>
      <c r="F1245" s="228"/>
      <c r="G1245" s="228" t="s">
        <v>1106</v>
      </c>
      <c r="H1245" s="228" t="s">
        <v>4869</v>
      </c>
      <c r="I1245" s="235"/>
    </row>
    <row r="1246" spans="1:9" s="209" customFormat="1">
      <c r="A1246" s="228" t="s">
        <v>4818</v>
      </c>
      <c r="B1246" s="228" t="s">
        <v>4818</v>
      </c>
      <c r="C1246" s="228"/>
      <c r="D1246" s="228" t="s">
        <v>4870</v>
      </c>
      <c r="E1246" s="228" t="s">
        <v>4871</v>
      </c>
      <c r="F1246" s="228"/>
      <c r="G1246" s="228" t="s">
        <v>992</v>
      </c>
      <c r="H1246" s="228" t="s">
        <v>4872</v>
      </c>
      <c r="I1246" s="235"/>
    </row>
    <row r="1247" spans="1:9" s="215" customFormat="1">
      <c r="A1247" s="241" t="s">
        <v>4873</v>
      </c>
      <c r="B1247" s="241" t="s">
        <v>4818</v>
      </c>
      <c r="C1247" s="241" t="s">
        <v>389</v>
      </c>
      <c r="D1247" s="241" t="s">
        <v>4874</v>
      </c>
      <c r="E1247" s="241" t="s">
        <v>4875</v>
      </c>
      <c r="F1247" s="241" t="s">
        <v>3008</v>
      </c>
      <c r="G1247" s="241"/>
      <c r="H1247" s="241" t="s">
        <v>4876</v>
      </c>
      <c r="I1247" s="242"/>
    </row>
    <row r="1248" spans="1:9" s="215" customFormat="1">
      <c r="A1248" s="241" t="s">
        <v>4873</v>
      </c>
      <c r="B1248" s="241" t="s">
        <v>4873</v>
      </c>
      <c r="C1248" s="241" t="s">
        <v>389</v>
      </c>
      <c r="D1248" s="241" t="s">
        <v>4877</v>
      </c>
      <c r="E1248" s="241" t="s">
        <v>4878</v>
      </c>
      <c r="F1248" s="241" t="s">
        <v>434</v>
      </c>
      <c r="G1248" s="241"/>
      <c r="H1248" s="241" t="s">
        <v>4879</v>
      </c>
      <c r="I1248" s="242"/>
    </row>
    <row r="1249" spans="1:9" s="215" customFormat="1">
      <c r="A1249" s="241" t="s">
        <v>4873</v>
      </c>
      <c r="B1249" s="241" t="s">
        <v>4873</v>
      </c>
      <c r="C1249" s="241" t="s">
        <v>389</v>
      </c>
      <c r="D1249" s="241" t="s">
        <v>4880</v>
      </c>
      <c r="E1249" s="241" t="s">
        <v>4881</v>
      </c>
      <c r="F1249" s="241" t="s">
        <v>961</v>
      </c>
      <c r="G1249" s="241"/>
      <c r="H1249" s="241" t="s">
        <v>4882</v>
      </c>
      <c r="I1249" s="242"/>
    </row>
    <row r="1250" spans="1:9" s="213" customFormat="1">
      <c r="A1250" s="234" t="s">
        <v>4873</v>
      </c>
      <c r="B1250" s="234" t="s">
        <v>4873</v>
      </c>
      <c r="C1250" s="234" t="s">
        <v>389</v>
      </c>
      <c r="D1250" s="234" t="s">
        <v>4883</v>
      </c>
      <c r="E1250" s="234" t="s">
        <v>4884</v>
      </c>
      <c r="F1250" s="234" t="s">
        <v>4885</v>
      </c>
      <c r="G1250" s="234"/>
      <c r="H1250" s="234" t="s">
        <v>4886</v>
      </c>
      <c r="I1250" s="127"/>
    </row>
    <row r="1251" spans="1:9" s="215" customFormat="1">
      <c r="A1251" s="241" t="s">
        <v>4873</v>
      </c>
      <c r="B1251" s="241" t="s">
        <v>4873</v>
      </c>
      <c r="C1251" s="241" t="s">
        <v>389</v>
      </c>
      <c r="D1251" s="241" t="s">
        <v>4887</v>
      </c>
      <c r="E1251" s="241" t="s">
        <v>4888</v>
      </c>
      <c r="F1251" s="241" t="s">
        <v>4889</v>
      </c>
      <c r="G1251" s="241"/>
      <c r="H1251" s="241" t="s">
        <v>4890</v>
      </c>
      <c r="I1251" s="242"/>
    </row>
    <row r="1252" spans="1:9" s="213" customFormat="1">
      <c r="A1252" s="234" t="s">
        <v>4873</v>
      </c>
      <c r="B1252" s="234" t="s">
        <v>4873</v>
      </c>
      <c r="C1252" s="234" t="s">
        <v>389</v>
      </c>
      <c r="D1252" s="234" t="s">
        <v>4891</v>
      </c>
      <c r="E1252" s="234" t="s">
        <v>4892</v>
      </c>
      <c r="F1252" s="234" t="s">
        <v>2427</v>
      </c>
      <c r="G1252" s="234"/>
      <c r="H1252" s="234" t="s">
        <v>4893</v>
      </c>
      <c r="I1252" s="127"/>
    </row>
    <row r="1253" spans="1:9" s="213" customFormat="1">
      <c r="A1253" s="234" t="s">
        <v>4873</v>
      </c>
      <c r="B1253" s="234" t="s">
        <v>4873</v>
      </c>
      <c r="C1253" s="234" t="s">
        <v>389</v>
      </c>
      <c r="D1253" s="234" t="s">
        <v>4894</v>
      </c>
      <c r="E1253" s="234" t="s">
        <v>4895</v>
      </c>
      <c r="F1253" s="234" t="s">
        <v>1630</v>
      </c>
      <c r="G1253" s="234"/>
      <c r="H1253" s="234" t="s">
        <v>4896</v>
      </c>
      <c r="I1253" s="127"/>
    </row>
    <row r="1254" spans="1:9" s="208" customFormat="1">
      <c r="A1254" s="225" t="s">
        <v>4873</v>
      </c>
      <c r="B1254" s="225" t="s">
        <v>4873</v>
      </c>
      <c r="C1254" s="225" t="s">
        <v>389</v>
      </c>
      <c r="D1254" s="225" t="s">
        <v>4897</v>
      </c>
      <c r="E1254" s="225" t="s">
        <v>4898</v>
      </c>
      <c r="F1254" s="225" t="s">
        <v>434</v>
      </c>
      <c r="G1254" s="225"/>
      <c r="H1254" s="225" t="s">
        <v>4899</v>
      </c>
      <c r="I1254" s="226"/>
    </row>
    <row r="1255" spans="1:9" s="215" customFormat="1">
      <c r="A1255" s="241" t="s">
        <v>4873</v>
      </c>
      <c r="B1255" s="241" t="s">
        <v>4873</v>
      </c>
      <c r="C1255" s="241"/>
      <c r="D1255" s="241" t="s">
        <v>4900</v>
      </c>
      <c r="E1255" s="241" t="s">
        <v>4901</v>
      </c>
      <c r="F1255" s="241" t="s">
        <v>1106</v>
      </c>
      <c r="G1255" s="241"/>
      <c r="H1255" s="241" t="s">
        <v>4902</v>
      </c>
      <c r="I1255" s="242"/>
    </row>
    <row r="1256" spans="1:9" s="215" customFormat="1">
      <c r="A1256" s="241" t="s">
        <v>4873</v>
      </c>
      <c r="B1256" s="241" t="s">
        <v>4873</v>
      </c>
      <c r="C1256" s="241" t="s">
        <v>389</v>
      </c>
      <c r="D1256" s="241" t="s">
        <v>4903</v>
      </c>
      <c r="E1256" s="241" t="s">
        <v>4904</v>
      </c>
      <c r="F1256" s="241" t="s">
        <v>4905</v>
      </c>
      <c r="G1256" s="241"/>
      <c r="H1256" s="241" t="s">
        <v>4906</v>
      </c>
      <c r="I1256" s="242"/>
    </row>
    <row r="1257" spans="1:9" s="208" customFormat="1">
      <c r="A1257" s="230" t="s">
        <v>4873</v>
      </c>
      <c r="B1257" s="230" t="s">
        <v>4873</v>
      </c>
      <c r="C1257" s="230"/>
      <c r="D1257" s="230" t="s">
        <v>4907</v>
      </c>
      <c r="E1257" s="230" t="s">
        <v>4908</v>
      </c>
      <c r="F1257" s="230" t="s">
        <v>709</v>
      </c>
      <c r="G1257" s="230"/>
      <c r="H1257" s="230" t="s">
        <v>4909</v>
      </c>
      <c r="I1257" s="226"/>
    </row>
    <row r="1258" spans="1:9" s="253" customFormat="1">
      <c r="A1258" s="253" t="s">
        <v>4873</v>
      </c>
      <c r="B1258" s="253" t="s">
        <v>4873</v>
      </c>
      <c r="C1258" s="253" t="s">
        <v>389</v>
      </c>
      <c r="D1258" s="253" t="s">
        <v>4910</v>
      </c>
      <c r="E1258" s="253" t="s">
        <v>4911</v>
      </c>
      <c r="F1258" s="253" t="s">
        <v>3734</v>
      </c>
      <c r="H1258" s="253" t="s">
        <v>4912</v>
      </c>
      <c r="I1258" s="255"/>
    </row>
    <row r="1259" spans="1:9" s="212" customFormat="1">
      <c r="A1259" s="212" t="s">
        <v>4873</v>
      </c>
      <c r="B1259" s="212" t="s">
        <v>4873</v>
      </c>
      <c r="D1259" s="212" t="s">
        <v>4913</v>
      </c>
      <c r="E1259" s="212" t="s">
        <v>4914</v>
      </c>
      <c r="G1259" s="212" t="s">
        <v>4915</v>
      </c>
      <c r="H1259" s="212" t="s">
        <v>4916</v>
      </c>
      <c r="I1259" s="238"/>
    </row>
    <row r="1260" spans="1:9" s="213" customFormat="1">
      <c r="A1260" s="234" t="s">
        <v>4873</v>
      </c>
      <c r="B1260" s="234" t="s">
        <v>4873</v>
      </c>
      <c r="C1260" s="234" t="s">
        <v>389</v>
      </c>
      <c r="D1260" s="234" t="s">
        <v>4917</v>
      </c>
      <c r="E1260" s="234" t="s">
        <v>4918</v>
      </c>
      <c r="F1260" s="234" t="s">
        <v>2427</v>
      </c>
      <c r="G1260" s="234"/>
      <c r="H1260" s="234" t="s">
        <v>4919</v>
      </c>
      <c r="I1260" s="127"/>
    </row>
    <row r="1261" spans="1:9" s="213" customFormat="1">
      <c r="A1261" s="234" t="s">
        <v>4873</v>
      </c>
      <c r="B1261" s="234" t="s">
        <v>4873</v>
      </c>
      <c r="C1261" s="234" t="s">
        <v>389</v>
      </c>
      <c r="D1261" s="234" t="s">
        <v>4920</v>
      </c>
      <c r="E1261" s="234" t="s">
        <v>4921</v>
      </c>
      <c r="F1261" s="234" t="s">
        <v>2427</v>
      </c>
      <c r="G1261" s="234"/>
      <c r="H1261" s="234" t="s">
        <v>4922</v>
      </c>
      <c r="I1261" s="127"/>
    </row>
    <row r="1262" spans="1:9" s="195" customFormat="1">
      <c r="A1262" s="203" t="s">
        <v>4873</v>
      </c>
      <c r="B1262" s="203" t="s">
        <v>4873</v>
      </c>
      <c r="C1262" s="203" t="s">
        <v>389</v>
      </c>
      <c r="D1262" s="203" t="s">
        <v>4923</v>
      </c>
      <c r="E1262" s="203" t="s">
        <v>4924</v>
      </c>
      <c r="F1262" s="203" t="s">
        <v>4925</v>
      </c>
      <c r="G1262" s="203"/>
      <c r="H1262" s="203" t="s">
        <v>4926</v>
      </c>
    </row>
    <row r="1263" spans="1:9" s="209" customFormat="1">
      <c r="A1263" s="228" t="s">
        <v>4873</v>
      </c>
      <c r="B1263" s="228" t="s">
        <v>4873</v>
      </c>
      <c r="C1263" s="228"/>
      <c r="D1263" s="228" t="s">
        <v>4927</v>
      </c>
      <c r="E1263" s="228" t="s">
        <v>4928</v>
      </c>
      <c r="F1263" s="228"/>
      <c r="G1263" s="228" t="s">
        <v>940</v>
      </c>
      <c r="H1263" s="228" t="s">
        <v>4929</v>
      </c>
      <c r="I1263" s="235"/>
    </row>
    <row r="1264" spans="1:9" s="215" customFormat="1">
      <c r="A1264" s="241" t="s">
        <v>4930</v>
      </c>
      <c r="B1264" s="241" t="s">
        <v>4930</v>
      </c>
      <c r="C1264" s="241"/>
      <c r="D1264" s="241" t="s">
        <v>4931</v>
      </c>
      <c r="E1264" s="241" t="s">
        <v>4932</v>
      </c>
      <c r="F1264" s="241" t="s">
        <v>4933</v>
      </c>
      <c r="G1264" s="241"/>
      <c r="H1264" s="241" t="s">
        <v>4934</v>
      </c>
      <c r="I1264" s="242"/>
    </row>
    <row r="1265" spans="1:9" s="215" customFormat="1">
      <c r="A1265" s="241" t="s">
        <v>4930</v>
      </c>
      <c r="B1265" s="241" t="s">
        <v>4930</v>
      </c>
      <c r="C1265" s="241" t="s">
        <v>389</v>
      </c>
      <c r="D1265" s="241" t="s">
        <v>4935</v>
      </c>
      <c r="E1265" s="241" t="s">
        <v>4936</v>
      </c>
      <c r="F1265" s="241" t="s">
        <v>4937</v>
      </c>
      <c r="G1265" s="241"/>
      <c r="H1265" s="241" t="s">
        <v>4938</v>
      </c>
      <c r="I1265" s="242"/>
    </row>
    <row r="1266" spans="1:9" s="213" customFormat="1">
      <c r="A1266" s="234" t="s">
        <v>4930</v>
      </c>
      <c r="B1266" s="234" t="s">
        <v>4930</v>
      </c>
      <c r="C1266" s="234" t="s">
        <v>389</v>
      </c>
      <c r="D1266" s="234" t="s">
        <v>4939</v>
      </c>
      <c r="E1266" s="234" t="s">
        <v>4940</v>
      </c>
      <c r="F1266" s="234" t="s">
        <v>2427</v>
      </c>
      <c r="G1266" s="234"/>
      <c r="H1266" s="234" t="s">
        <v>4941</v>
      </c>
      <c r="I1266" s="127"/>
    </row>
    <row r="1267" spans="1:9" s="215" customFormat="1">
      <c r="A1267" s="241" t="s">
        <v>4930</v>
      </c>
      <c r="B1267" s="241" t="s">
        <v>4930</v>
      </c>
      <c r="C1267" s="241"/>
      <c r="D1267" s="241" t="s">
        <v>4942</v>
      </c>
      <c r="E1267" s="241" t="s">
        <v>4943</v>
      </c>
      <c r="F1267" s="241" t="s">
        <v>4944</v>
      </c>
      <c r="G1267" s="241"/>
      <c r="H1267" s="241" t="s">
        <v>4945</v>
      </c>
      <c r="I1267" s="242"/>
    </row>
    <row r="1268" spans="1:9" s="213" customFormat="1">
      <c r="A1268" s="234" t="s">
        <v>4930</v>
      </c>
      <c r="B1268" s="234" t="s">
        <v>4930</v>
      </c>
      <c r="C1268" s="234" t="s">
        <v>389</v>
      </c>
      <c r="D1268" s="234" t="s">
        <v>4946</v>
      </c>
      <c r="E1268" s="234" t="s">
        <v>4947</v>
      </c>
      <c r="F1268" s="234" t="s">
        <v>1911</v>
      </c>
      <c r="G1268" s="234"/>
      <c r="H1268" s="234" t="s">
        <v>4948</v>
      </c>
      <c r="I1268" s="127"/>
    </row>
    <row r="1269" spans="1:9" s="213" customFormat="1">
      <c r="A1269" s="234" t="s">
        <v>4949</v>
      </c>
      <c r="B1269" s="234" t="s">
        <v>4949</v>
      </c>
      <c r="C1269" s="234" t="s">
        <v>389</v>
      </c>
      <c r="D1269" s="234" t="s">
        <v>4950</v>
      </c>
      <c r="E1269" s="234" t="s">
        <v>4951</v>
      </c>
      <c r="F1269" s="234" t="s">
        <v>2427</v>
      </c>
      <c r="G1269" s="234"/>
      <c r="H1269" s="234" t="s">
        <v>4952</v>
      </c>
      <c r="I1269" s="127"/>
    </row>
    <row r="1270" spans="1:9" s="208" customFormat="1">
      <c r="A1270" s="225" t="s">
        <v>4949</v>
      </c>
      <c r="B1270" s="225" t="s">
        <v>4949</v>
      </c>
      <c r="C1270" s="225" t="s">
        <v>389</v>
      </c>
      <c r="D1270" s="225" t="s">
        <v>4953</v>
      </c>
      <c r="E1270" s="225" t="s">
        <v>4954</v>
      </c>
      <c r="F1270" s="225" t="s">
        <v>4955</v>
      </c>
      <c r="G1270" s="225"/>
      <c r="H1270" s="225" t="s">
        <v>4956</v>
      </c>
      <c r="I1270" s="226"/>
    </row>
    <row r="1271" spans="1:9" s="208" customFormat="1">
      <c r="A1271" s="225" t="s">
        <v>4949</v>
      </c>
      <c r="B1271" s="225" t="s">
        <v>4949</v>
      </c>
      <c r="C1271" s="225" t="s">
        <v>389</v>
      </c>
      <c r="D1271" s="225" t="s">
        <v>4957</v>
      </c>
      <c r="E1271" s="225" t="s">
        <v>4958</v>
      </c>
      <c r="F1271" s="225" t="s">
        <v>860</v>
      </c>
      <c r="G1271" s="225"/>
      <c r="H1271" s="225" t="s">
        <v>4959</v>
      </c>
      <c r="I1271" s="226"/>
    </row>
    <row r="1272" spans="1:9" s="208" customFormat="1">
      <c r="A1272" s="225" t="s">
        <v>4949</v>
      </c>
      <c r="B1272" s="225" t="s">
        <v>4949</v>
      </c>
      <c r="C1272" s="225" t="s">
        <v>389</v>
      </c>
      <c r="D1272" s="225" t="s">
        <v>4960</v>
      </c>
      <c r="E1272" s="225" t="s">
        <v>4961</v>
      </c>
      <c r="F1272" s="225" t="s">
        <v>471</v>
      </c>
      <c r="G1272" s="225"/>
      <c r="H1272" s="225" t="s">
        <v>4962</v>
      </c>
      <c r="I1272" s="226"/>
    </row>
    <row r="1273" spans="1:9" s="207" customFormat="1">
      <c r="A1273" s="224" t="s">
        <v>4949</v>
      </c>
      <c r="B1273" s="224" t="s">
        <v>4949</v>
      </c>
      <c r="C1273" s="224" t="s">
        <v>389</v>
      </c>
      <c r="D1273" s="224" t="s">
        <v>4963</v>
      </c>
      <c r="E1273" s="224" t="s">
        <v>4964</v>
      </c>
      <c r="F1273" s="224" t="s">
        <v>4965</v>
      </c>
      <c r="G1273" s="224"/>
      <c r="H1273" s="224" t="s">
        <v>4966</v>
      </c>
      <c r="I1273" s="237"/>
    </row>
    <row r="1274" spans="1:9" s="208" customFormat="1">
      <c r="A1274" s="225" t="s">
        <v>4949</v>
      </c>
      <c r="B1274" s="225" t="s">
        <v>4949</v>
      </c>
      <c r="C1274" s="225" t="s">
        <v>389</v>
      </c>
      <c r="D1274" s="225" t="s">
        <v>4967</v>
      </c>
      <c r="E1274" s="225" t="s">
        <v>4968</v>
      </c>
      <c r="F1274" s="225" t="s">
        <v>586</v>
      </c>
      <c r="G1274" s="225"/>
      <c r="H1274" s="225" t="s">
        <v>4969</v>
      </c>
      <c r="I1274" s="226"/>
    </row>
    <row r="1275" spans="1:9" s="208" customFormat="1">
      <c r="A1275" s="225" t="s">
        <v>4949</v>
      </c>
      <c r="B1275" s="225" t="s">
        <v>4949</v>
      </c>
      <c r="C1275" s="225" t="s">
        <v>389</v>
      </c>
      <c r="D1275" s="225" t="s">
        <v>4970</v>
      </c>
      <c r="E1275" s="225" t="s">
        <v>4971</v>
      </c>
      <c r="F1275" s="225" t="s">
        <v>1598</v>
      </c>
      <c r="G1275" s="225"/>
      <c r="H1275" s="225" t="s">
        <v>4972</v>
      </c>
      <c r="I1275" s="226"/>
    </row>
    <row r="1276" spans="1:9" s="215" customFormat="1">
      <c r="A1276" s="241" t="s">
        <v>4949</v>
      </c>
      <c r="B1276" s="241" t="s">
        <v>4949</v>
      </c>
      <c r="C1276" s="241" t="s">
        <v>389</v>
      </c>
      <c r="D1276" s="241" t="s">
        <v>4973</v>
      </c>
      <c r="E1276" s="241" t="s">
        <v>4974</v>
      </c>
      <c r="F1276" s="241" t="s">
        <v>1210</v>
      </c>
      <c r="G1276" s="241"/>
      <c r="H1276" s="241" t="s">
        <v>4975</v>
      </c>
      <c r="I1276" s="242"/>
    </row>
    <row r="1277" spans="1:9" s="195" customFormat="1">
      <c r="A1277" s="203" t="s">
        <v>4949</v>
      </c>
      <c r="B1277" s="203" t="s">
        <v>4949</v>
      </c>
      <c r="C1277" s="203"/>
      <c r="D1277" s="203" t="s">
        <v>4976</v>
      </c>
      <c r="E1277" s="203" t="s">
        <v>4977</v>
      </c>
      <c r="F1277" s="203"/>
      <c r="G1277" s="203" t="s">
        <v>4965</v>
      </c>
      <c r="H1277" s="203" t="s">
        <v>4978</v>
      </c>
    </row>
    <row r="1278" spans="1:9" s="215" customFormat="1">
      <c r="A1278" s="241" t="s">
        <v>4949</v>
      </c>
      <c r="B1278" s="241" t="s">
        <v>4949</v>
      </c>
      <c r="C1278" s="241" t="s">
        <v>389</v>
      </c>
      <c r="D1278" s="241" t="s">
        <v>4979</v>
      </c>
      <c r="E1278" s="241" t="s">
        <v>4980</v>
      </c>
      <c r="F1278" s="241" t="s">
        <v>1308</v>
      </c>
      <c r="G1278" s="241"/>
      <c r="H1278" s="241" t="s">
        <v>4981</v>
      </c>
      <c r="I1278" s="242"/>
    </row>
    <row r="1279" spans="1:9" s="215" customFormat="1">
      <c r="A1279" s="241" t="s">
        <v>4949</v>
      </c>
      <c r="B1279" s="241" t="s">
        <v>4949</v>
      </c>
      <c r="C1279" s="241" t="s">
        <v>389</v>
      </c>
      <c r="D1279" s="241" t="s">
        <v>4982</v>
      </c>
      <c r="E1279" s="241" t="s">
        <v>4983</v>
      </c>
      <c r="F1279" s="241" t="s">
        <v>709</v>
      </c>
      <c r="G1279" s="241"/>
      <c r="H1279" s="241" t="s">
        <v>4984</v>
      </c>
      <c r="I1279" s="242"/>
    </row>
    <row r="1280" spans="1:9" s="213" customFormat="1">
      <c r="A1280" s="234" t="s">
        <v>4949</v>
      </c>
      <c r="B1280" s="234" t="s">
        <v>4949</v>
      </c>
      <c r="C1280" s="234" t="s">
        <v>389</v>
      </c>
      <c r="D1280" s="234" t="s">
        <v>4985</v>
      </c>
      <c r="E1280" s="234" t="s">
        <v>4986</v>
      </c>
      <c r="F1280" s="234" t="s">
        <v>434</v>
      </c>
      <c r="G1280" s="234"/>
      <c r="H1280" s="234" t="s">
        <v>4987</v>
      </c>
      <c r="I1280" s="127"/>
    </row>
    <row r="1281" spans="1:9" s="213" customFormat="1">
      <c r="A1281" s="234" t="s">
        <v>4949</v>
      </c>
      <c r="B1281" s="234" t="s">
        <v>4949</v>
      </c>
      <c r="C1281" s="234" t="s">
        <v>389</v>
      </c>
      <c r="D1281" s="234" t="s">
        <v>4988</v>
      </c>
      <c r="E1281" s="234" t="s">
        <v>4989</v>
      </c>
      <c r="F1281" s="234" t="s">
        <v>2241</v>
      </c>
      <c r="G1281" s="234"/>
      <c r="H1281" s="234" t="s">
        <v>4990</v>
      </c>
      <c r="I1281" s="127"/>
    </row>
    <row r="1282" spans="1:9" s="195" customFormat="1">
      <c r="A1282" s="203" t="s">
        <v>4949</v>
      </c>
      <c r="B1282" s="203" t="s">
        <v>4949</v>
      </c>
      <c r="C1282" s="203" t="s">
        <v>389</v>
      </c>
      <c r="D1282" s="203" t="s">
        <v>4991</v>
      </c>
      <c r="E1282" s="203" t="s">
        <v>4992</v>
      </c>
      <c r="F1282" s="203" t="s">
        <v>4993</v>
      </c>
      <c r="G1282" s="203"/>
      <c r="H1282" s="203" t="s">
        <v>4994</v>
      </c>
    </row>
    <row r="1283" spans="1:9" s="208" customFormat="1">
      <c r="A1283" s="225" t="s">
        <v>4949</v>
      </c>
      <c r="B1283" s="225" t="s">
        <v>4949</v>
      </c>
      <c r="C1283" s="225"/>
      <c r="D1283" s="225" t="s">
        <v>4995</v>
      </c>
      <c r="E1283" s="225" t="s">
        <v>4996</v>
      </c>
      <c r="F1283" s="225" t="s">
        <v>4997</v>
      </c>
      <c r="G1283" s="225"/>
      <c r="H1283" s="225" t="s">
        <v>4998</v>
      </c>
      <c r="I1283" s="226"/>
    </row>
    <row r="1284" spans="1:9" s="213" customFormat="1">
      <c r="A1284" s="234" t="s">
        <v>4949</v>
      </c>
      <c r="B1284" s="234" t="s">
        <v>4949</v>
      </c>
      <c r="C1284" s="234" t="s">
        <v>389</v>
      </c>
      <c r="D1284" s="234" t="s">
        <v>4999</v>
      </c>
      <c r="E1284" s="234" t="s">
        <v>5000</v>
      </c>
      <c r="F1284" s="234" t="s">
        <v>2427</v>
      </c>
      <c r="G1284" s="234"/>
      <c r="H1284" s="234" t="s">
        <v>5001</v>
      </c>
      <c r="I1284" s="127"/>
    </row>
    <row r="1285" spans="1:9" s="213" customFormat="1">
      <c r="A1285" s="234" t="s">
        <v>4949</v>
      </c>
      <c r="B1285" s="234" t="s">
        <v>4949</v>
      </c>
      <c r="C1285" s="234" t="s">
        <v>389</v>
      </c>
      <c r="D1285" s="234" t="s">
        <v>5002</v>
      </c>
      <c r="E1285" s="234" t="s">
        <v>5003</v>
      </c>
      <c r="F1285" s="234" t="s">
        <v>5004</v>
      </c>
      <c r="G1285" s="234"/>
      <c r="H1285" s="234" t="s">
        <v>5005</v>
      </c>
      <c r="I1285" s="127"/>
    </row>
    <row r="1286" spans="1:9" s="215" customFormat="1">
      <c r="A1286" s="241" t="s">
        <v>4949</v>
      </c>
      <c r="B1286" s="241" t="s">
        <v>4949</v>
      </c>
      <c r="C1286" s="241" t="s">
        <v>389</v>
      </c>
      <c r="D1286" s="241" t="s">
        <v>5006</v>
      </c>
      <c r="E1286" s="241" t="s">
        <v>5007</v>
      </c>
      <c r="F1286" s="241" t="s">
        <v>5008</v>
      </c>
      <c r="G1286" s="241"/>
      <c r="H1286" s="241" t="s">
        <v>5009</v>
      </c>
      <c r="I1286" s="242"/>
    </row>
    <row r="1287" spans="1:9" s="215" customFormat="1">
      <c r="A1287" s="241" t="s">
        <v>4949</v>
      </c>
      <c r="B1287" s="241" t="s">
        <v>4949</v>
      </c>
      <c r="C1287" s="241"/>
      <c r="D1287" s="241" t="s">
        <v>5010</v>
      </c>
      <c r="E1287" s="241" t="s">
        <v>5011</v>
      </c>
      <c r="F1287" s="241" t="s">
        <v>5012</v>
      </c>
      <c r="G1287" s="241"/>
      <c r="H1287" s="241" t="s">
        <v>5013</v>
      </c>
      <c r="I1287" s="242"/>
    </row>
    <row r="1288" spans="1:9" s="209" customFormat="1">
      <c r="A1288" s="228" t="s">
        <v>4949</v>
      </c>
      <c r="B1288" s="228" t="s">
        <v>4949</v>
      </c>
      <c r="C1288" s="228"/>
      <c r="D1288" s="228" t="s">
        <v>5014</v>
      </c>
      <c r="E1288" s="228" t="s">
        <v>5015</v>
      </c>
      <c r="F1288" s="228"/>
      <c r="G1288" s="228" t="s">
        <v>940</v>
      </c>
      <c r="H1288" s="228" t="s">
        <v>5016</v>
      </c>
      <c r="I1288" s="235"/>
    </row>
    <row r="1289" spans="1:9" s="215" customFormat="1">
      <c r="A1289" s="241" t="s">
        <v>4949</v>
      </c>
      <c r="B1289" s="241" t="s">
        <v>4949</v>
      </c>
      <c r="C1289" s="241" t="s">
        <v>389</v>
      </c>
      <c r="D1289" s="241" t="s">
        <v>5017</v>
      </c>
      <c r="E1289" s="241" t="s">
        <v>5018</v>
      </c>
      <c r="F1289" s="241" t="s">
        <v>5019</v>
      </c>
      <c r="G1289" s="241"/>
      <c r="H1289" s="241" t="s">
        <v>5020</v>
      </c>
      <c r="I1289" s="242"/>
    </row>
    <row r="1290" spans="1:9" s="209" customFormat="1">
      <c r="A1290" s="228" t="s">
        <v>4949</v>
      </c>
      <c r="B1290" s="228" t="s">
        <v>4949</v>
      </c>
      <c r="C1290" s="228"/>
      <c r="D1290" s="228" t="s">
        <v>5021</v>
      </c>
      <c r="E1290" s="228" t="s">
        <v>5022</v>
      </c>
      <c r="F1290" s="228"/>
      <c r="G1290" s="228" t="s">
        <v>940</v>
      </c>
      <c r="H1290" s="228" t="s">
        <v>5023</v>
      </c>
      <c r="I1290" s="235"/>
    </row>
    <row r="1291" spans="1:9" s="209" customFormat="1">
      <c r="A1291" s="228" t="s">
        <v>4949</v>
      </c>
      <c r="B1291" s="228" t="s">
        <v>4949</v>
      </c>
      <c r="C1291" s="228"/>
      <c r="D1291" s="228" t="s">
        <v>5024</v>
      </c>
      <c r="E1291" s="228" t="s">
        <v>5025</v>
      </c>
      <c r="F1291" s="228"/>
      <c r="G1291" s="228" t="s">
        <v>5026</v>
      </c>
      <c r="H1291" s="228" t="s">
        <v>5027</v>
      </c>
      <c r="I1291" s="235"/>
    </row>
    <row r="1292" spans="1:9" s="213" customFormat="1">
      <c r="A1292" s="234" t="s">
        <v>5028</v>
      </c>
      <c r="B1292" s="234" t="s">
        <v>5028</v>
      </c>
      <c r="C1292" s="234" t="s">
        <v>389</v>
      </c>
      <c r="D1292" s="234" t="s">
        <v>5029</v>
      </c>
      <c r="E1292" s="234" t="s">
        <v>5030</v>
      </c>
      <c r="F1292" s="234" t="s">
        <v>2427</v>
      </c>
      <c r="G1292" s="234"/>
      <c r="H1292" s="234" t="s">
        <v>5031</v>
      </c>
      <c r="I1292" s="127"/>
    </row>
    <row r="1293" spans="1:9" s="215" customFormat="1">
      <c r="A1293" s="241" t="s">
        <v>5028</v>
      </c>
      <c r="B1293" s="241" t="s">
        <v>5028</v>
      </c>
      <c r="C1293" s="241" t="s">
        <v>389</v>
      </c>
      <c r="D1293" s="241" t="s">
        <v>5032</v>
      </c>
      <c r="E1293" s="241" t="s">
        <v>5033</v>
      </c>
      <c r="F1293" s="241" t="s">
        <v>434</v>
      </c>
      <c r="G1293" s="241"/>
      <c r="H1293" s="241" t="s">
        <v>5034</v>
      </c>
      <c r="I1293" s="242"/>
    </row>
    <row r="1294" spans="1:9" s="208" customFormat="1">
      <c r="A1294" s="225" t="s">
        <v>5028</v>
      </c>
      <c r="B1294" s="225" t="s">
        <v>5028</v>
      </c>
      <c r="C1294" s="225" t="s">
        <v>389</v>
      </c>
      <c r="D1294" s="225" t="s">
        <v>5035</v>
      </c>
      <c r="E1294" s="225" t="s">
        <v>5036</v>
      </c>
      <c r="F1294" s="225" t="s">
        <v>5037</v>
      </c>
      <c r="G1294" s="225"/>
      <c r="H1294" s="225" t="s">
        <v>5038</v>
      </c>
      <c r="I1294" s="226"/>
    </row>
    <row r="1295" spans="1:9" s="208" customFormat="1">
      <c r="A1295" s="225" t="s">
        <v>5028</v>
      </c>
      <c r="B1295" s="225" t="s">
        <v>5028</v>
      </c>
      <c r="C1295" s="225"/>
      <c r="D1295" s="225" t="s">
        <v>5039</v>
      </c>
      <c r="E1295" s="225" t="s">
        <v>5040</v>
      </c>
      <c r="F1295" s="225" t="s">
        <v>5041</v>
      </c>
      <c r="G1295" s="225"/>
      <c r="H1295" s="225" t="s">
        <v>5042</v>
      </c>
      <c r="I1295" s="226"/>
    </row>
    <row r="1296" spans="1:9" s="213" customFormat="1">
      <c r="A1296" s="234" t="s">
        <v>5028</v>
      </c>
      <c r="B1296" s="234" t="s">
        <v>5028</v>
      </c>
      <c r="C1296" s="234" t="s">
        <v>389</v>
      </c>
      <c r="D1296" s="234" t="s">
        <v>5043</v>
      </c>
      <c r="E1296" s="234" t="s">
        <v>5044</v>
      </c>
      <c r="F1296" s="234" t="s">
        <v>2427</v>
      </c>
      <c r="G1296" s="234"/>
      <c r="H1296" s="234" t="s">
        <v>5045</v>
      </c>
      <c r="I1296" s="127"/>
    </row>
    <row r="1297" spans="1:9" s="213" customFormat="1">
      <c r="A1297" s="234" t="s">
        <v>5028</v>
      </c>
      <c r="B1297" s="234" t="s">
        <v>5028</v>
      </c>
      <c r="C1297" s="234" t="s">
        <v>389</v>
      </c>
      <c r="D1297" s="234" t="s">
        <v>5046</v>
      </c>
      <c r="E1297" s="234" t="s">
        <v>5047</v>
      </c>
      <c r="F1297" s="234" t="s">
        <v>2622</v>
      </c>
      <c r="G1297" s="234"/>
      <c r="H1297" s="234" t="s">
        <v>5048</v>
      </c>
      <c r="I1297" s="127"/>
    </row>
    <row r="1298" spans="1:9" s="215" customFormat="1">
      <c r="A1298" s="241" t="s">
        <v>5028</v>
      </c>
      <c r="B1298" s="241" t="s">
        <v>5028</v>
      </c>
      <c r="C1298" s="241" t="s">
        <v>389</v>
      </c>
      <c r="D1298" s="241" t="s">
        <v>5049</v>
      </c>
      <c r="E1298" s="241" t="s">
        <v>5050</v>
      </c>
      <c r="F1298" s="241" t="s">
        <v>5051</v>
      </c>
      <c r="G1298" s="241"/>
      <c r="H1298" s="241" t="s">
        <v>5052</v>
      </c>
      <c r="I1298" s="242"/>
    </row>
    <row r="1299" spans="1:9" s="213" customFormat="1">
      <c r="A1299" s="234" t="s">
        <v>5028</v>
      </c>
      <c r="B1299" s="234" t="s">
        <v>5028</v>
      </c>
      <c r="C1299" s="234" t="s">
        <v>389</v>
      </c>
      <c r="D1299" s="234" t="s">
        <v>5053</v>
      </c>
      <c r="E1299" s="234" t="s">
        <v>5054</v>
      </c>
      <c r="F1299" s="234" t="s">
        <v>5055</v>
      </c>
      <c r="G1299" s="234"/>
      <c r="H1299" s="234" t="s">
        <v>5056</v>
      </c>
      <c r="I1299" s="127"/>
    </row>
    <row r="1300" spans="1:9" s="215" customFormat="1">
      <c r="A1300" s="241" t="s">
        <v>5028</v>
      </c>
      <c r="B1300" s="241" t="s">
        <v>5028</v>
      </c>
      <c r="C1300" s="241"/>
      <c r="D1300" s="241" t="s">
        <v>5057</v>
      </c>
      <c r="E1300" s="241" t="s">
        <v>5058</v>
      </c>
      <c r="F1300" s="241" t="s">
        <v>903</v>
      </c>
      <c r="G1300" s="241"/>
      <c r="H1300" s="241" t="s">
        <v>5059</v>
      </c>
      <c r="I1300" s="242"/>
    </row>
    <row r="1301" spans="1:9" s="215" customFormat="1">
      <c r="A1301" s="241" t="s">
        <v>5028</v>
      </c>
      <c r="B1301" s="241" t="s">
        <v>5028</v>
      </c>
      <c r="C1301" s="241"/>
      <c r="D1301" s="241" t="s">
        <v>5060</v>
      </c>
      <c r="E1301" s="241" t="s">
        <v>5061</v>
      </c>
      <c r="F1301" s="241" t="s">
        <v>5062</v>
      </c>
      <c r="G1301" s="241"/>
      <c r="H1301" s="241" t="s">
        <v>5063</v>
      </c>
      <c r="I1301" s="242"/>
    </row>
    <row r="1302" spans="1:9" s="215" customFormat="1">
      <c r="A1302" s="241" t="s">
        <v>5028</v>
      </c>
      <c r="B1302" s="241" t="s">
        <v>5028</v>
      </c>
      <c r="C1302" s="241" t="s">
        <v>389</v>
      </c>
      <c r="D1302" s="241" t="s">
        <v>5064</v>
      </c>
      <c r="E1302" s="241" t="s">
        <v>5065</v>
      </c>
      <c r="F1302" s="241" t="s">
        <v>529</v>
      </c>
      <c r="G1302" s="241"/>
      <c r="H1302" s="241" t="s">
        <v>5066</v>
      </c>
      <c r="I1302" s="242"/>
    </row>
    <row r="1303" spans="1:9" s="213" customFormat="1">
      <c r="A1303" s="234" t="s">
        <v>5028</v>
      </c>
      <c r="B1303" s="234" t="s">
        <v>5028</v>
      </c>
      <c r="C1303" s="234" t="s">
        <v>389</v>
      </c>
      <c r="D1303" s="234" t="s">
        <v>5067</v>
      </c>
      <c r="E1303" s="234" t="s">
        <v>5068</v>
      </c>
      <c r="F1303" s="234" t="s">
        <v>2427</v>
      </c>
      <c r="G1303" s="234"/>
      <c r="H1303" s="234" t="s">
        <v>5069</v>
      </c>
      <c r="I1303" s="127"/>
    </row>
    <row r="1304" spans="1:9" s="215" customFormat="1">
      <c r="A1304" s="241" t="s">
        <v>5028</v>
      </c>
      <c r="B1304" s="241" t="s">
        <v>5028</v>
      </c>
      <c r="C1304" s="241" t="s">
        <v>389</v>
      </c>
      <c r="D1304" s="241" t="s">
        <v>5070</v>
      </c>
      <c r="E1304" s="241" t="s">
        <v>5071</v>
      </c>
      <c r="F1304" s="241" t="s">
        <v>3413</v>
      </c>
      <c r="G1304" s="241"/>
      <c r="H1304" s="241" t="s">
        <v>5072</v>
      </c>
      <c r="I1304" s="242"/>
    </row>
    <row r="1305" spans="1:9" s="209" customFormat="1">
      <c r="A1305" s="228" t="s">
        <v>5028</v>
      </c>
      <c r="B1305" s="228" t="s">
        <v>5028</v>
      </c>
      <c r="C1305" s="228"/>
      <c r="D1305" s="228" t="s">
        <v>5073</v>
      </c>
      <c r="E1305" s="228" t="s">
        <v>5074</v>
      </c>
      <c r="F1305" s="228"/>
      <c r="G1305" s="228" t="s">
        <v>5075</v>
      </c>
      <c r="H1305" s="228" t="s">
        <v>5076</v>
      </c>
      <c r="I1305" s="235"/>
    </row>
    <row r="1306" spans="1:9" s="208" customFormat="1">
      <c r="A1306" s="225" t="s">
        <v>5077</v>
      </c>
      <c r="B1306" s="225" t="s">
        <v>5028</v>
      </c>
      <c r="C1306" s="225" t="s">
        <v>389</v>
      </c>
      <c r="D1306" s="225" t="s">
        <v>5078</v>
      </c>
      <c r="E1306" s="225" t="s">
        <v>5079</v>
      </c>
      <c r="F1306" s="225" t="s">
        <v>444</v>
      </c>
      <c r="G1306" s="225"/>
      <c r="H1306" s="225" t="s">
        <v>5080</v>
      </c>
      <c r="I1306" s="226"/>
    </row>
    <row r="1307" spans="1:9" s="208" customFormat="1">
      <c r="A1307" s="225" t="s">
        <v>5077</v>
      </c>
      <c r="B1307" s="225" t="s">
        <v>5077</v>
      </c>
      <c r="C1307" s="225" t="s">
        <v>389</v>
      </c>
      <c r="D1307" s="225" t="s">
        <v>5081</v>
      </c>
      <c r="E1307" s="225" t="s">
        <v>5082</v>
      </c>
      <c r="F1307" s="225" t="s">
        <v>709</v>
      </c>
      <c r="G1307" s="225"/>
      <c r="H1307" s="225" t="s">
        <v>5083</v>
      </c>
      <c r="I1307" s="226"/>
    </row>
    <row r="1308" spans="1:9" s="213" customFormat="1">
      <c r="A1308" s="234" t="s">
        <v>5084</v>
      </c>
      <c r="B1308" s="234" t="s">
        <v>5077</v>
      </c>
      <c r="C1308" s="234" t="s">
        <v>389</v>
      </c>
      <c r="D1308" s="234" t="s">
        <v>5085</v>
      </c>
      <c r="E1308" s="234" t="s">
        <v>5086</v>
      </c>
      <c r="F1308" s="234" t="s">
        <v>1911</v>
      </c>
      <c r="G1308" s="234"/>
      <c r="H1308" s="234" t="s">
        <v>5087</v>
      </c>
      <c r="I1308" s="127"/>
    </row>
    <row r="1309" spans="1:9" s="195" customFormat="1">
      <c r="A1309" s="203" t="s">
        <v>5084</v>
      </c>
      <c r="B1309" s="203" t="s">
        <v>5084</v>
      </c>
      <c r="C1309" s="203"/>
      <c r="D1309" s="203" t="s">
        <v>5088</v>
      </c>
      <c r="E1309" s="203" t="s">
        <v>5089</v>
      </c>
      <c r="F1309" s="203" t="s">
        <v>5090</v>
      </c>
      <c r="G1309" s="203"/>
      <c r="H1309" s="203" t="s">
        <v>5091</v>
      </c>
    </row>
    <row r="1310" spans="1:9" s="213" customFormat="1">
      <c r="A1310" s="234" t="s">
        <v>5084</v>
      </c>
      <c r="B1310" s="234" t="s">
        <v>5084</v>
      </c>
      <c r="C1310" s="234" t="s">
        <v>389</v>
      </c>
      <c r="D1310" s="234" t="s">
        <v>5092</v>
      </c>
      <c r="E1310" s="234" t="s">
        <v>5093</v>
      </c>
      <c r="F1310" s="234" t="s">
        <v>2427</v>
      </c>
      <c r="G1310" s="234"/>
      <c r="H1310" s="234" t="s">
        <v>5094</v>
      </c>
      <c r="I1310" s="127"/>
    </row>
    <row r="1311" spans="1:9" s="213" customFormat="1">
      <c r="A1311" s="234" t="s">
        <v>5084</v>
      </c>
      <c r="B1311" s="234" t="s">
        <v>5084</v>
      </c>
      <c r="C1311" s="234" t="s">
        <v>389</v>
      </c>
      <c r="D1311" s="234" t="s">
        <v>5095</v>
      </c>
      <c r="E1311" s="234" t="s">
        <v>5096</v>
      </c>
      <c r="F1311" s="234" t="s">
        <v>2427</v>
      </c>
      <c r="G1311" s="234"/>
      <c r="H1311" s="234" t="s">
        <v>5097</v>
      </c>
      <c r="I1311" s="127"/>
    </row>
    <row r="1312" spans="1:9" s="215" customFormat="1">
      <c r="A1312" s="241" t="s">
        <v>5084</v>
      </c>
      <c r="B1312" s="241" t="s">
        <v>5084</v>
      </c>
      <c r="C1312" s="241" t="s">
        <v>389</v>
      </c>
      <c r="D1312" s="241" t="s">
        <v>5098</v>
      </c>
      <c r="E1312" s="241" t="s">
        <v>5099</v>
      </c>
      <c r="F1312" s="241" t="s">
        <v>1062</v>
      </c>
      <c r="G1312" s="241"/>
      <c r="H1312" s="241" t="s">
        <v>5100</v>
      </c>
      <c r="I1312" s="242"/>
    </row>
    <row r="1313" spans="1:9" s="215" customFormat="1">
      <c r="A1313" s="241" t="s">
        <v>5084</v>
      </c>
      <c r="B1313" s="241" t="s">
        <v>5084</v>
      </c>
      <c r="C1313" s="241" t="s">
        <v>389</v>
      </c>
      <c r="D1313" s="241" t="s">
        <v>5101</v>
      </c>
      <c r="E1313" s="241" t="s">
        <v>5102</v>
      </c>
      <c r="F1313" s="241" t="s">
        <v>5103</v>
      </c>
      <c r="G1313" s="241"/>
      <c r="H1313" s="241" t="s">
        <v>5104</v>
      </c>
      <c r="I1313" s="242"/>
    </row>
    <row r="1314" spans="1:9" s="215" customFormat="1">
      <c r="A1314" s="241" t="s">
        <v>5084</v>
      </c>
      <c r="B1314" s="241" t="s">
        <v>5084</v>
      </c>
      <c r="C1314" s="241" t="s">
        <v>389</v>
      </c>
      <c r="D1314" s="241" t="s">
        <v>5105</v>
      </c>
      <c r="E1314" s="241" t="s">
        <v>5106</v>
      </c>
      <c r="F1314" s="241" t="s">
        <v>471</v>
      </c>
      <c r="G1314" s="241"/>
      <c r="H1314" s="241" t="s">
        <v>5107</v>
      </c>
      <c r="I1314" s="242"/>
    </row>
    <row r="1315" spans="1:9" s="213" customFormat="1">
      <c r="A1315" s="234" t="s">
        <v>5084</v>
      </c>
      <c r="B1315" s="234" t="s">
        <v>5084</v>
      </c>
      <c r="C1315" s="234" t="s">
        <v>389</v>
      </c>
      <c r="D1315" s="234" t="s">
        <v>5108</v>
      </c>
      <c r="E1315" s="234" t="s">
        <v>5109</v>
      </c>
      <c r="F1315" s="234" t="s">
        <v>2427</v>
      </c>
      <c r="G1315" s="234"/>
      <c r="H1315" s="234" t="s">
        <v>5110</v>
      </c>
      <c r="I1315" s="127"/>
    </row>
    <row r="1316" spans="1:9" s="215" customFormat="1">
      <c r="A1316" s="241" t="s">
        <v>5084</v>
      </c>
      <c r="B1316" s="241" t="s">
        <v>5084</v>
      </c>
      <c r="C1316" s="241" t="s">
        <v>389</v>
      </c>
      <c r="D1316" s="241" t="s">
        <v>5111</v>
      </c>
      <c r="E1316" s="241" t="s">
        <v>5112</v>
      </c>
      <c r="F1316" s="241" t="s">
        <v>434</v>
      </c>
      <c r="G1316" s="241"/>
      <c r="H1316" s="241" t="s">
        <v>5113</v>
      </c>
      <c r="I1316" s="242"/>
    </row>
    <row r="1317" spans="1:9" s="215" customFormat="1">
      <c r="A1317" s="241" t="s">
        <v>5084</v>
      </c>
      <c r="B1317" s="241" t="s">
        <v>5084</v>
      </c>
      <c r="C1317" s="241" t="s">
        <v>389</v>
      </c>
      <c r="D1317" s="241" t="s">
        <v>5114</v>
      </c>
      <c r="E1317" s="241" t="s">
        <v>5115</v>
      </c>
      <c r="F1317" s="241" t="s">
        <v>5116</v>
      </c>
      <c r="G1317" s="241"/>
      <c r="H1317" s="241" t="s">
        <v>5117</v>
      </c>
      <c r="I1317" s="242"/>
    </row>
    <row r="1318" spans="1:9" s="208" customFormat="1">
      <c r="A1318" s="225" t="s">
        <v>5084</v>
      </c>
      <c r="B1318" s="225" t="s">
        <v>5084</v>
      </c>
      <c r="C1318" s="225" t="s">
        <v>389</v>
      </c>
      <c r="D1318" s="225" t="s">
        <v>5118</v>
      </c>
      <c r="E1318" s="225" t="s">
        <v>5119</v>
      </c>
      <c r="F1318" s="225" t="s">
        <v>5120</v>
      </c>
      <c r="G1318" s="225"/>
      <c r="H1318" s="225" t="s">
        <v>5121</v>
      </c>
      <c r="I1318" s="226"/>
    </row>
    <row r="1319" spans="1:9" s="215" customFormat="1">
      <c r="A1319" s="241" t="s">
        <v>5084</v>
      </c>
      <c r="B1319" s="241" t="s">
        <v>5084</v>
      </c>
      <c r="C1319" s="241" t="s">
        <v>389</v>
      </c>
      <c r="D1319" s="241" t="s">
        <v>5122</v>
      </c>
      <c r="E1319" s="241" t="s">
        <v>5123</v>
      </c>
      <c r="F1319" s="241" t="s">
        <v>5120</v>
      </c>
      <c r="G1319" s="241"/>
      <c r="H1319" s="241" t="s">
        <v>5124</v>
      </c>
      <c r="I1319" s="242"/>
    </row>
    <row r="1320" spans="1:9" s="195" customFormat="1">
      <c r="A1320" s="203" t="s">
        <v>5084</v>
      </c>
      <c r="B1320" s="203" t="s">
        <v>5084</v>
      </c>
      <c r="C1320" s="203" t="s">
        <v>389</v>
      </c>
      <c r="D1320" s="203" t="s">
        <v>5125</v>
      </c>
      <c r="E1320" s="203" t="s">
        <v>5126</v>
      </c>
      <c r="F1320" s="203" t="s">
        <v>5127</v>
      </c>
      <c r="G1320" s="203"/>
      <c r="H1320" s="203" t="s">
        <v>5128</v>
      </c>
    </row>
    <row r="1321" spans="1:9" s="213" customFormat="1">
      <c r="A1321" s="234" t="s">
        <v>5084</v>
      </c>
      <c r="B1321" s="234" t="s">
        <v>5084</v>
      </c>
      <c r="C1321" s="234" t="s">
        <v>389</v>
      </c>
      <c r="D1321" s="234" t="s">
        <v>5129</v>
      </c>
      <c r="E1321" s="234" t="s">
        <v>5130</v>
      </c>
      <c r="F1321" s="234" t="s">
        <v>5004</v>
      </c>
      <c r="G1321" s="234"/>
      <c r="H1321" s="234" t="s">
        <v>5131</v>
      </c>
      <c r="I1321" s="127"/>
    </row>
    <row r="1322" spans="1:9" s="208" customFormat="1">
      <c r="A1322" s="225" t="s">
        <v>5084</v>
      </c>
      <c r="B1322" s="225" t="s">
        <v>5084</v>
      </c>
      <c r="C1322" s="225" t="s">
        <v>389</v>
      </c>
      <c r="D1322" s="225" t="s">
        <v>5132</v>
      </c>
      <c r="E1322" s="225" t="s">
        <v>5133</v>
      </c>
      <c r="F1322" s="225" t="s">
        <v>5134</v>
      </c>
      <c r="G1322" s="225"/>
      <c r="H1322" s="225" t="s">
        <v>5135</v>
      </c>
      <c r="I1322" s="226"/>
    </row>
    <row r="1323" spans="1:9" s="209" customFormat="1">
      <c r="A1323" s="228" t="s">
        <v>5084</v>
      </c>
      <c r="B1323" s="228" t="s">
        <v>5084</v>
      </c>
      <c r="C1323" s="228"/>
      <c r="D1323" s="228" t="s">
        <v>5136</v>
      </c>
      <c r="E1323" s="228" t="s">
        <v>5137</v>
      </c>
      <c r="F1323" s="228"/>
      <c r="G1323" s="228" t="s">
        <v>5138</v>
      </c>
      <c r="H1323" s="228" t="s">
        <v>5139</v>
      </c>
      <c r="I1323" s="235"/>
    </row>
    <row r="1324" spans="1:9" s="208" customFormat="1">
      <c r="A1324" s="225" t="s">
        <v>5084</v>
      </c>
      <c r="B1324" s="225" t="s">
        <v>5084</v>
      </c>
      <c r="C1324" s="225" t="s">
        <v>389</v>
      </c>
      <c r="D1324" s="225" t="s">
        <v>5140</v>
      </c>
      <c r="E1324" s="225" t="s">
        <v>5141</v>
      </c>
      <c r="F1324" s="225" t="s">
        <v>5142</v>
      </c>
      <c r="G1324" s="225"/>
      <c r="H1324" s="225" t="s">
        <v>5143</v>
      </c>
      <c r="I1324" s="226"/>
    </row>
    <row r="1325" spans="1:9" s="208" customFormat="1">
      <c r="A1325" s="225" t="s">
        <v>5084</v>
      </c>
      <c r="B1325" s="225" t="s">
        <v>5084</v>
      </c>
      <c r="C1325" s="225" t="s">
        <v>389</v>
      </c>
      <c r="D1325" s="225" t="s">
        <v>5144</v>
      </c>
      <c r="E1325" s="225" t="s">
        <v>5145</v>
      </c>
      <c r="F1325" s="225" t="s">
        <v>5146</v>
      </c>
      <c r="G1325" s="225"/>
      <c r="H1325" s="225" t="s">
        <v>5147</v>
      </c>
      <c r="I1325" s="226"/>
    </row>
    <row r="1326" spans="1:9" s="208" customFormat="1">
      <c r="A1326" s="225" t="s">
        <v>5084</v>
      </c>
      <c r="B1326" s="225" t="s">
        <v>5084</v>
      </c>
      <c r="C1326" s="225" t="s">
        <v>389</v>
      </c>
      <c r="D1326" s="225" t="s">
        <v>5148</v>
      </c>
      <c r="E1326" s="225" t="s">
        <v>5149</v>
      </c>
      <c r="F1326" s="225" t="s">
        <v>427</v>
      </c>
      <c r="G1326" s="225"/>
      <c r="H1326" s="225" t="s">
        <v>5150</v>
      </c>
      <c r="I1326" s="226"/>
    </row>
    <row r="1327" spans="1:9" s="213" customFormat="1">
      <c r="A1327" s="234" t="s">
        <v>5151</v>
      </c>
      <c r="B1327" s="234" t="s">
        <v>5151</v>
      </c>
      <c r="C1327" s="234" t="s">
        <v>389</v>
      </c>
      <c r="D1327" s="234" t="s">
        <v>5152</v>
      </c>
      <c r="E1327" s="234" t="s">
        <v>5153</v>
      </c>
      <c r="F1327" s="234" t="s">
        <v>434</v>
      </c>
      <c r="G1327" s="234"/>
      <c r="H1327" s="234" t="s">
        <v>5154</v>
      </c>
      <c r="I1327" s="127"/>
    </row>
    <row r="1328" spans="1:9" s="213" customFormat="1">
      <c r="A1328" s="234" t="s">
        <v>5151</v>
      </c>
      <c r="B1328" s="234" t="s">
        <v>5151</v>
      </c>
      <c r="C1328" s="234" t="s">
        <v>389</v>
      </c>
      <c r="D1328" s="234" t="s">
        <v>5155</v>
      </c>
      <c r="E1328" s="234" t="s">
        <v>5156</v>
      </c>
      <c r="F1328" s="234" t="s">
        <v>2427</v>
      </c>
      <c r="G1328" s="234"/>
      <c r="H1328" s="234" t="s">
        <v>5157</v>
      </c>
      <c r="I1328" s="127"/>
    </row>
    <row r="1329" spans="1:9" s="208" customFormat="1">
      <c r="A1329" s="225" t="s">
        <v>5151</v>
      </c>
      <c r="B1329" s="225" t="s">
        <v>5151</v>
      </c>
      <c r="C1329" s="225" t="s">
        <v>389</v>
      </c>
      <c r="D1329" s="225" t="s">
        <v>5158</v>
      </c>
      <c r="E1329" s="225" t="s">
        <v>5159</v>
      </c>
      <c r="F1329" s="225" t="s">
        <v>4713</v>
      </c>
      <c r="G1329" s="225"/>
      <c r="H1329" s="225" t="s">
        <v>5160</v>
      </c>
      <c r="I1329" s="226"/>
    </row>
    <row r="1330" spans="1:9" s="208" customFormat="1">
      <c r="A1330" s="225" t="s">
        <v>5151</v>
      </c>
      <c r="B1330" s="225" t="s">
        <v>5151</v>
      </c>
      <c r="C1330" s="225" t="s">
        <v>389</v>
      </c>
      <c r="D1330" s="225" t="s">
        <v>5161</v>
      </c>
      <c r="E1330" s="225" t="s">
        <v>5162</v>
      </c>
      <c r="F1330" s="225" t="s">
        <v>1062</v>
      </c>
      <c r="G1330" s="225"/>
      <c r="H1330" s="225" t="s">
        <v>5163</v>
      </c>
      <c r="I1330" s="226"/>
    </row>
    <row r="1331" spans="1:9" s="213" customFormat="1">
      <c r="A1331" s="234" t="s">
        <v>5151</v>
      </c>
      <c r="B1331" s="234" t="s">
        <v>5151</v>
      </c>
      <c r="C1331" s="234" t="s">
        <v>389</v>
      </c>
      <c r="D1331" s="234" t="s">
        <v>5164</v>
      </c>
      <c r="E1331" s="234" t="s">
        <v>5165</v>
      </c>
      <c r="F1331" s="234" t="s">
        <v>2427</v>
      </c>
      <c r="G1331" s="234"/>
      <c r="H1331" s="234" t="s">
        <v>5166</v>
      </c>
      <c r="I1331" s="127"/>
    </row>
    <row r="1332" spans="1:9" s="215" customFormat="1">
      <c r="A1332" s="241" t="s">
        <v>5151</v>
      </c>
      <c r="B1332" s="241" t="s">
        <v>5151</v>
      </c>
      <c r="C1332" s="241" t="s">
        <v>389</v>
      </c>
      <c r="D1332" s="241" t="s">
        <v>5167</v>
      </c>
      <c r="E1332" s="241" t="s">
        <v>5168</v>
      </c>
      <c r="F1332" s="241" t="s">
        <v>5169</v>
      </c>
      <c r="G1332" s="241"/>
      <c r="H1332" s="241" t="s">
        <v>5170</v>
      </c>
      <c r="I1332" s="242"/>
    </row>
    <row r="1333" spans="1:9" s="215" customFormat="1">
      <c r="A1333" s="241" t="s">
        <v>5151</v>
      </c>
      <c r="B1333" s="241" t="s">
        <v>5151</v>
      </c>
      <c r="C1333" s="241" t="s">
        <v>389</v>
      </c>
      <c r="D1333" s="241" t="s">
        <v>5171</v>
      </c>
      <c r="E1333" s="241" t="s">
        <v>5172</v>
      </c>
      <c r="F1333" s="241" t="s">
        <v>4756</v>
      </c>
      <c r="G1333" s="241"/>
      <c r="H1333" s="241" t="s">
        <v>5173</v>
      </c>
      <c r="I1333" s="242"/>
    </row>
    <row r="1334" spans="1:9" s="209" customFormat="1">
      <c r="A1334" s="228" t="s">
        <v>5151</v>
      </c>
      <c r="B1334" s="228" t="s">
        <v>5151</v>
      </c>
      <c r="C1334" s="228"/>
      <c r="D1334" s="228" t="s">
        <v>5174</v>
      </c>
      <c r="E1334" s="228" t="s">
        <v>5175</v>
      </c>
      <c r="F1334" s="228"/>
      <c r="G1334" s="228" t="s">
        <v>5176</v>
      </c>
      <c r="H1334" s="228" t="s">
        <v>5177</v>
      </c>
      <c r="I1334" s="235"/>
    </row>
    <row r="1335" spans="1:9" s="208" customFormat="1">
      <c r="A1335" s="225" t="s">
        <v>5178</v>
      </c>
      <c r="B1335" s="225" t="s">
        <v>5178</v>
      </c>
      <c r="C1335" s="225" t="s">
        <v>389</v>
      </c>
      <c r="D1335" s="225" t="s">
        <v>5179</v>
      </c>
      <c r="E1335" s="225" t="s">
        <v>5180</v>
      </c>
      <c r="F1335" s="225" t="s">
        <v>5181</v>
      </c>
      <c r="G1335" s="225"/>
      <c r="H1335" s="225" t="s">
        <v>5182</v>
      </c>
      <c r="I1335" s="226"/>
    </row>
    <row r="1336" spans="1:9" s="215" customFormat="1">
      <c r="A1336" s="241" t="s">
        <v>5178</v>
      </c>
      <c r="B1336" s="241" t="s">
        <v>5178</v>
      </c>
      <c r="C1336" s="241" t="s">
        <v>389</v>
      </c>
      <c r="D1336" s="241" t="s">
        <v>5183</v>
      </c>
      <c r="E1336" s="241" t="s">
        <v>5184</v>
      </c>
      <c r="F1336" s="241" t="s">
        <v>2427</v>
      </c>
      <c r="G1336" s="241"/>
      <c r="H1336" s="241" t="s">
        <v>5185</v>
      </c>
      <c r="I1336" s="242"/>
    </row>
    <row r="1337" spans="1:9" s="208" customFormat="1">
      <c r="A1337" s="225" t="s">
        <v>5178</v>
      </c>
      <c r="B1337" s="225" t="s">
        <v>5178</v>
      </c>
      <c r="C1337" s="225" t="s">
        <v>389</v>
      </c>
      <c r="D1337" s="225" t="s">
        <v>5186</v>
      </c>
      <c r="E1337" s="225" t="s">
        <v>5187</v>
      </c>
      <c r="F1337" s="225" t="s">
        <v>2349</v>
      </c>
      <c r="G1337" s="225"/>
      <c r="H1337" s="225" t="s">
        <v>5188</v>
      </c>
      <c r="I1337" s="226"/>
    </row>
    <row r="1338" spans="1:9" s="208" customFormat="1">
      <c r="A1338" s="225" t="s">
        <v>5178</v>
      </c>
      <c r="B1338" s="225" t="s">
        <v>5178</v>
      </c>
      <c r="C1338" s="225" t="s">
        <v>389</v>
      </c>
      <c r="D1338" s="225" t="s">
        <v>5189</v>
      </c>
      <c r="E1338" s="225" t="s">
        <v>5190</v>
      </c>
      <c r="F1338" s="225" t="s">
        <v>2169</v>
      </c>
      <c r="G1338" s="225"/>
      <c r="H1338" s="225" t="s">
        <v>5191</v>
      </c>
      <c r="I1338" s="226"/>
    </row>
    <row r="1339" spans="1:9" s="215" customFormat="1">
      <c r="A1339" s="241" t="s">
        <v>5178</v>
      </c>
      <c r="B1339" s="241" t="s">
        <v>5178</v>
      </c>
      <c r="C1339" s="241" t="s">
        <v>389</v>
      </c>
      <c r="D1339" s="241" t="s">
        <v>5192</v>
      </c>
      <c r="E1339" s="241" t="s">
        <v>5193</v>
      </c>
      <c r="F1339" s="241" t="s">
        <v>5194</v>
      </c>
      <c r="G1339" s="241"/>
      <c r="H1339" s="241" t="s">
        <v>5195</v>
      </c>
      <c r="I1339" s="242"/>
    </row>
    <row r="1340" spans="1:9" s="215" customFormat="1">
      <c r="A1340" s="241" t="s">
        <v>5178</v>
      </c>
      <c r="B1340" s="241" t="s">
        <v>5178</v>
      </c>
      <c r="C1340" s="241" t="s">
        <v>389</v>
      </c>
      <c r="D1340" s="241" t="s">
        <v>5196</v>
      </c>
      <c r="E1340" s="241" t="s">
        <v>5197</v>
      </c>
      <c r="F1340" s="241" t="s">
        <v>1845</v>
      </c>
      <c r="G1340" s="241"/>
      <c r="H1340" s="241" t="s">
        <v>5198</v>
      </c>
      <c r="I1340" s="242"/>
    </row>
    <row r="1341" spans="1:9" s="215" customFormat="1">
      <c r="A1341" s="241" t="s">
        <v>5178</v>
      </c>
      <c r="B1341" s="241" t="s">
        <v>5178</v>
      </c>
      <c r="C1341" s="241" t="s">
        <v>389</v>
      </c>
      <c r="D1341" s="241" t="s">
        <v>5199</v>
      </c>
      <c r="E1341" s="241" t="s">
        <v>5200</v>
      </c>
      <c r="F1341" s="241" t="s">
        <v>5201</v>
      </c>
      <c r="G1341" s="241"/>
      <c r="H1341" s="241" t="s">
        <v>5202</v>
      </c>
      <c r="I1341" s="242"/>
    </row>
    <row r="1342" spans="1:9" s="213" customFormat="1">
      <c r="A1342" s="234" t="s">
        <v>5178</v>
      </c>
      <c r="B1342" s="234" t="s">
        <v>5178</v>
      </c>
      <c r="C1342" s="234" t="s">
        <v>389</v>
      </c>
      <c r="D1342" s="234" t="s">
        <v>5203</v>
      </c>
      <c r="E1342" s="234" t="s">
        <v>5204</v>
      </c>
      <c r="F1342" s="234" t="s">
        <v>2427</v>
      </c>
      <c r="G1342" s="234"/>
      <c r="H1342" s="234" t="s">
        <v>5205</v>
      </c>
    </row>
    <row r="1343" spans="1:9" s="215" customFormat="1">
      <c r="A1343" s="241" t="s">
        <v>5178</v>
      </c>
      <c r="B1343" s="241" t="s">
        <v>5178</v>
      </c>
      <c r="C1343" s="241" t="s">
        <v>389</v>
      </c>
      <c r="D1343" s="241" t="s">
        <v>5206</v>
      </c>
      <c r="E1343" s="241" t="s">
        <v>5207</v>
      </c>
      <c r="F1343" s="241" t="s">
        <v>5208</v>
      </c>
      <c r="G1343" s="241"/>
      <c r="H1343" s="241" t="s">
        <v>5209</v>
      </c>
    </row>
    <row r="1344" spans="1:9" s="208" customFormat="1">
      <c r="A1344" s="225" t="s">
        <v>5178</v>
      </c>
      <c r="B1344" s="225" t="s">
        <v>5178</v>
      </c>
      <c r="C1344" s="225" t="s">
        <v>389</v>
      </c>
      <c r="D1344" s="225" t="s">
        <v>5210</v>
      </c>
      <c r="E1344" s="225" t="s">
        <v>5211</v>
      </c>
      <c r="F1344" s="225" t="s">
        <v>5212</v>
      </c>
      <c r="G1344" s="225"/>
      <c r="H1344" s="225" t="s">
        <v>5213</v>
      </c>
    </row>
    <row r="1345" spans="1:9" s="215" customFormat="1">
      <c r="A1345" s="241" t="s">
        <v>5178</v>
      </c>
      <c r="B1345" s="241" t="s">
        <v>5178</v>
      </c>
      <c r="C1345" s="241" t="s">
        <v>389</v>
      </c>
      <c r="D1345" s="241" t="s">
        <v>5214</v>
      </c>
      <c r="E1345" s="241" t="s">
        <v>5215</v>
      </c>
      <c r="F1345" s="241" t="s">
        <v>5216</v>
      </c>
      <c r="G1345" s="241"/>
      <c r="H1345" s="241" t="s">
        <v>5217</v>
      </c>
      <c r="I1345" s="242"/>
    </row>
    <row r="1346" spans="1:9" s="208" customFormat="1">
      <c r="A1346" s="225" t="s">
        <v>5178</v>
      </c>
      <c r="B1346" s="225" t="s">
        <v>5178</v>
      </c>
      <c r="C1346" s="225" t="s">
        <v>389</v>
      </c>
      <c r="D1346" s="225" t="s">
        <v>5218</v>
      </c>
      <c r="E1346" s="225" t="s">
        <v>5219</v>
      </c>
      <c r="F1346" s="225" t="s">
        <v>1411</v>
      </c>
      <c r="G1346" s="225"/>
      <c r="H1346" s="225" t="s">
        <v>5220</v>
      </c>
      <c r="I1346" s="226"/>
    </row>
    <row r="1347" spans="1:9" s="215" customFormat="1">
      <c r="A1347" s="241" t="s">
        <v>5178</v>
      </c>
      <c r="B1347" s="241" t="s">
        <v>5178</v>
      </c>
      <c r="C1347" s="241" t="s">
        <v>389</v>
      </c>
      <c r="D1347" s="241" t="s">
        <v>5221</v>
      </c>
      <c r="E1347" s="241" t="s">
        <v>5222</v>
      </c>
      <c r="F1347" s="241" t="s">
        <v>5223</v>
      </c>
      <c r="G1347" s="241"/>
      <c r="H1347" s="241" t="s">
        <v>5224</v>
      </c>
      <c r="I1347" s="242"/>
    </row>
    <row r="1348" spans="1:9" s="215" customFormat="1">
      <c r="A1348" s="241" t="s">
        <v>5178</v>
      </c>
      <c r="B1348" s="241" t="s">
        <v>5178</v>
      </c>
      <c r="C1348" s="241" t="s">
        <v>389</v>
      </c>
      <c r="D1348" s="241" t="s">
        <v>5225</v>
      </c>
      <c r="E1348" s="241" t="s">
        <v>5226</v>
      </c>
      <c r="F1348" s="241" t="s">
        <v>5227</v>
      </c>
      <c r="G1348" s="241"/>
      <c r="H1348" s="241" t="s">
        <v>5228</v>
      </c>
      <c r="I1348" s="242"/>
    </row>
    <row r="1349" spans="1:9" s="208" customFormat="1">
      <c r="A1349" s="225" t="s">
        <v>5178</v>
      </c>
      <c r="B1349" s="225" t="s">
        <v>5178</v>
      </c>
      <c r="C1349" s="225" t="s">
        <v>389</v>
      </c>
      <c r="D1349" s="225" t="s">
        <v>5229</v>
      </c>
      <c r="E1349" s="225" t="s">
        <v>5230</v>
      </c>
      <c r="F1349" s="225" t="s">
        <v>5231</v>
      </c>
      <c r="G1349" s="225"/>
      <c r="H1349" s="225" t="s">
        <v>5232</v>
      </c>
      <c r="I1349" s="226"/>
    </row>
    <row r="1350" spans="1:9" s="209" customFormat="1">
      <c r="A1350" s="228" t="s">
        <v>5178</v>
      </c>
      <c r="B1350" s="228" t="s">
        <v>5178</v>
      </c>
      <c r="C1350" s="228"/>
      <c r="D1350" s="228" t="s">
        <v>5233</v>
      </c>
      <c r="E1350" s="228" t="s">
        <v>5234</v>
      </c>
      <c r="F1350" s="228"/>
      <c r="G1350" s="228" t="s">
        <v>5235</v>
      </c>
      <c r="H1350" s="228" t="s">
        <v>5236</v>
      </c>
      <c r="I1350" s="235"/>
    </row>
    <row r="1351" spans="1:9" s="213" customFormat="1">
      <c r="A1351" s="234" t="s">
        <v>5178</v>
      </c>
      <c r="B1351" s="234" t="s">
        <v>5178</v>
      </c>
      <c r="C1351" s="234" t="s">
        <v>389</v>
      </c>
      <c r="D1351" s="234" t="s">
        <v>5237</v>
      </c>
      <c r="E1351" s="234" t="s">
        <v>5238</v>
      </c>
      <c r="F1351" s="234" t="s">
        <v>4565</v>
      </c>
      <c r="G1351" s="234"/>
      <c r="H1351" s="234" t="s">
        <v>5239</v>
      </c>
      <c r="I1351" s="127"/>
    </row>
    <row r="1352" spans="1:9" s="215" customFormat="1">
      <c r="A1352" s="241" t="s">
        <v>5240</v>
      </c>
      <c r="B1352" s="241" t="s">
        <v>5240</v>
      </c>
      <c r="C1352" s="241"/>
      <c r="D1352" s="241" t="s">
        <v>5241</v>
      </c>
      <c r="E1352" s="241" t="s">
        <v>5242</v>
      </c>
      <c r="F1352" s="241" t="s">
        <v>3235</v>
      </c>
      <c r="G1352" s="241"/>
      <c r="H1352" s="241" t="s">
        <v>5243</v>
      </c>
      <c r="I1352" s="242"/>
    </row>
    <row r="1353" spans="1:9" s="208" customFormat="1">
      <c r="A1353" s="225" t="s">
        <v>5240</v>
      </c>
      <c r="B1353" s="225" t="s">
        <v>5240</v>
      </c>
      <c r="C1353" s="225" t="s">
        <v>389</v>
      </c>
      <c r="D1353" s="225" t="s">
        <v>5244</v>
      </c>
      <c r="E1353" s="225" t="s">
        <v>5245</v>
      </c>
      <c r="F1353" s="225" t="s">
        <v>434</v>
      </c>
      <c r="G1353" s="225"/>
      <c r="H1353" s="225" t="s">
        <v>5246</v>
      </c>
      <c r="I1353" s="226"/>
    </row>
    <row r="1354" spans="1:9" s="215" customFormat="1">
      <c r="A1354" s="241" t="s">
        <v>5240</v>
      </c>
      <c r="B1354" s="241" t="s">
        <v>5240</v>
      </c>
      <c r="C1354" s="241" t="s">
        <v>389</v>
      </c>
      <c r="D1354" s="241" t="s">
        <v>5247</v>
      </c>
      <c r="E1354" s="241" t="s">
        <v>5248</v>
      </c>
      <c r="F1354" s="241" t="s">
        <v>640</v>
      </c>
      <c r="G1354" s="241"/>
      <c r="H1354" s="241" t="s">
        <v>5249</v>
      </c>
      <c r="I1354" s="242"/>
    </row>
    <row r="1355" spans="1:9" s="208" customFormat="1">
      <c r="A1355" s="225" t="s">
        <v>5240</v>
      </c>
      <c r="B1355" s="225" t="s">
        <v>5240</v>
      </c>
      <c r="C1355" s="225" t="s">
        <v>389</v>
      </c>
      <c r="D1355" s="225" t="s">
        <v>5250</v>
      </c>
      <c r="E1355" s="225" t="s">
        <v>5251</v>
      </c>
      <c r="F1355" s="225" t="s">
        <v>860</v>
      </c>
      <c r="G1355" s="225"/>
      <c r="H1355" s="225" t="s">
        <v>5252</v>
      </c>
      <c r="I1355" s="226"/>
    </row>
    <row r="1356" spans="1:9" s="208" customFormat="1">
      <c r="A1356" s="225" t="s">
        <v>5240</v>
      </c>
      <c r="B1356" s="225" t="s">
        <v>5240</v>
      </c>
      <c r="C1356" s="225" t="s">
        <v>389</v>
      </c>
      <c r="D1356" s="225" t="s">
        <v>5253</v>
      </c>
      <c r="E1356" s="225" t="s">
        <v>5254</v>
      </c>
      <c r="F1356" s="225" t="s">
        <v>471</v>
      </c>
      <c r="G1356" s="225"/>
      <c r="H1356" s="225" t="s">
        <v>5255</v>
      </c>
      <c r="I1356" s="226"/>
    </row>
    <row r="1357" spans="1:9" s="215" customFormat="1">
      <c r="A1357" s="241" t="s">
        <v>5240</v>
      </c>
      <c r="B1357" s="241" t="s">
        <v>5240</v>
      </c>
      <c r="C1357" s="241" t="s">
        <v>389</v>
      </c>
      <c r="D1357" s="241" t="s">
        <v>5256</v>
      </c>
      <c r="E1357" s="241" t="s">
        <v>5257</v>
      </c>
      <c r="F1357" s="241" t="s">
        <v>5258</v>
      </c>
      <c r="G1357" s="241"/>
      <c r="H1357" s="241" t="s">
        <v>5259</v>
      </c>
      <c r="I1357" s="242"/>
    </row>
    <row r="1358" spans="1:9" s="215" customFormat="1">
      <c r="A1358" s="241" t="s">
        <v>5240</v>
      </c>
      <c r="B1358" s="241" t="s">
        <v>5240</v>
      </c>
      <c r="C1358" s="241" t="s">
        <v>389</v>
      </c>
      <c r="D1358" s="241" t="s">
        <v>5260</v>
      </c>
      <c r="E1358" s="241" t="s">
        <v>5261</v>
      </c>
      <c r="F1358" s="241" t="s">
        <v>2124</v>
      </c>
      <c r="G1358" s="241"/>
      <c r="H1358" s="241" t="s">
        <v>5262</v>
      </c>
      <c r="I1358" s="242"/>
    </row>
    <row r="1359" spans="1:9" s="215" customFormat="1">
      <c r="A1359" s="241" t="s">
        <v>5240</v>
      </c>
      <c r="B1359" s="241" t="s">
        <v>5240</v>
      </c>
      <c r="C1359" s="241" t="s">
        <v>389</v>
      </c>
      <c r="D1359" s="241" t="s">
        <v>5263</v>
      </c>
      <c r="E1359" s="241" t="s">
        <v>5264</v>
      </c>
      <c r="F1359" s="241" t="s">
        <v>4742</v>
      </c>
      <c r="G1359" s="241"/>
      <c r="H1359" s="241" t="s">
        <v>5265</v>
      </c>
      <c r="I1359" s="242"/>
    </row>
    <row r="1360" spans="1:9" s="215" customFormat="1">
      <c r="A1360" s="241" t="s">
        <v>5240</v>
      </c>
      <c r="B1360" s="241" t="s">
        <v>5240</v>
      </c>
      <c r="C1360" s="241" t="s">
        <v>389</v>
      </c>
      <c r="D1360" s="241" t="s">
        <v>5266</v>
      </c>
      <c r="E1360" s="241" t="s">
        <v>5267</v>
      </c>
      <c r="F1360" s="241" t="s">
        <v>709</v>
      </c>
      <c r="G1360" s="241"/>
      <c r="H1360" s="241" t="s">
        <v>5268</v>
      </c>
      <c r="I1360" s="242"/>
    </row>
    <row r="1361" spans="1:9" s="215" customFormat="1">
      <c r="A1361" s="241" t="s">
        <v>5240</v>
      </c>
      <c r="B1361" s="241" t="s">
        <v>5240</v>
      </c>
      <c r="C1361" s="241" t="s">
        <v>389</v>
      </c>
      <c r="D1361" s="241" t="s">
        <v>5269</v>
      </c>
      <c r="E1361" s="241" t="s">
        <v>5270</v>
      </c>
      <c r="F1361" s="241" t="s">
        <v>586</v>
      </c>
      <c r="G1361" s="241"/>
      <c r="H1361" s="241" t="s">
        <v>5271</v>
      </c>
      <c r="I1361" s="242"/>
    </row>
    <row r="1362" spans="1:9" s="215" customFormat="1">
      <c r="A1362" s="241" t="s">
        <v>5240</v>
      </c>
      <c r="B1362" s="241" t="s">
        <v>5240</v>
      </c>
      <c r="C1362" s="241" t="s">
        <v>389</v>
      </c>
      <c r="D1362" s="241" t="s">
        <v>5272</v>
      </c>
      <c r="E1362" s="241" t="s">
        <v>5273</v>
      </c>
      <c r="F1362" s="241" t="s">
        <v>471</v>
      </c>
      <c r="G1362" s="241"/>
      <c r="H1362" s="241" t="s">
        <v>5274</v>
      </c>
      <c r="I1362" s="242"/>
    </row>
    <row r="1363" spans="1:9" s="215" customFormat="1">
      <c r="A1363" s="241" t="s">
        <v>5240</v>
      </c>
      <c r="B1363" s="241" t="s">
        <v>5240</v>
      </c>
      <c r="C1363" s="241" t="s">
        <v>389</v>
      </c>
      <c r="D1363" s="241" t="s">
        <v>5275</v>
      </c>
      <c r="E1363" s="241" t="s">
        <v>5276</v>
      </c>
      <c r="F1363" s="241" t="s">
        <v>5277</v>
      </c>
      <c r="G1363" s="241"/>
      <c r="H1363" s="241" t="s">
        <v>5278</v>
      </c>
      <c r="I1363" s="242"/>
    </row>
    <row r="1364" spans="1:9" s="209" customFormat="1">
      <c r="A1364" s="228" t="s">
        <v>5240</v>
      </c>
      <c r="B1364" s="228" t="s">
        <v>5240</v>
      </c>
      <c r="C1364" s="228"/>
      <c r="D1364" s="228" t="s">
        <v>5279</v>
      </c>
      <c r="E1364" s="228" t="s">
        <v>5280</v>
      </c>
      <c r="F1364" s="228"/>
      <c r="G1364" s="228" t="s">
        <v>448</v>
      </c>
      <c r="H1364" s="228" t="s">
        <v>5281</v>
      </c>
      <c r="I1364" s="235"/>
    </row>
    <row r="1365" spans="1:9" s="208" customFormat="1">
      <c r="A1365" s="225" t="s">
        <v>5282</v>
      </c>
      <c r="B1365" s="225" t="s">
        <v>5282</v>
      </c>
      <c r="C1365" s="225" t="s">
        <v>389</v>
      </c>
      <c r="D1365" s="225" t="s">
        <v>5283</v>
      </c>
      <c r="E1365" s="225" t="s">
        <v>5284</v>
      </c>
      <c r="F1365" s="225" t="s">
        <v>1641</v>
      </c>
      <c r="G1365" s="225"/>
      <c r="H1365" s="225" t="s">
        <v>5285</v>
      </c>
      <c r="I1365" s="226"/>
    </row>
    <row r="1366" spans="1:9" s="215" customFormat="1">
      <c r="A1366" s="241" t="s">
        <v>5282</v>
      </c>
      <c r="B1366" s="241" t="s">
        <v>5282</v>
      </c>
      <c r="C1366" s="241" t="s">
        <v>389</v>
      </c>
      <c r="D1366" s="241" t="s">
        <v>5286</v>
      </c>
      <c r="E1366" s="241" t="s">
        <v>5287</v>
      </c>
      <c r="F1366" s="241" t="s">
        <v>644</v>
      </c>
      <c r="G1366" s="241"/>
      <c r="H1366" s="241" t="s">
        <v>5288</v>
      </c>
      <c r="I1366" s="242"/>
    </row>
    <row r="1367" spans="1:9" s="215" customFormat="1">
      <c r="A1367" s="241" t="s">
        <v>5282</v>
      </c>
      <c r="B1367" s="241" t="s">
        <v>5282</v>
      </c>
      <c r="C1367" s="241" t="s">
        <v>389</v>
      </c>
      <c r="D1367" s="241" t="s">
        <v>5289</v>
      </c>
      <c r="E1367" s="241" t="s">
        <v>5290</v>
      </c>
      <c r="F1367" s="241" t="s">
        <v>478</v>
      </c>
      <c r="G1367" s="241"/>
      <c r="H1367" s="241" t="s">
        <v>5291</v>
      </c>
      <c r="I1367" s="242"/>
    </row>
    <row r="1368" spans="1:9" s="215" customFormat="1">
      <c r="A1368" s="241" t="s">
        <v>5282</v>
      </c>
      <c r="B1368" s="241" t="s">
        <v>5282</v>
      </c>
      <c r="C1368" s="241" t="s">
        <v>389</v>
      </c>
      <c r="D1368" s="241" t="s">
        <v>5292</v>
      </c>
      <c r="E1368" s="241" t="s">
        <v>5293</v>
      </c>
      <c r="F1368" s="241" t="s">
        <v>5294</v>
      </c>
      <c r="G1368" s="241"/>
      <c r="H1368" s="241" t="s">
        <v>5295</v>
      </c>
      <c r="I1368" s="242"/>
    </row>
    <row r="1369" spans="1:9" s="215" customFormat="1">
      <c r="A1369" s="241" t="s">
        <v>5282</v>
      </c>
      <c r="B1369" s="241" t="s">
        <v>5282</v>
      </c>
      <c r="C1369" s="241" t="s">
        <v>389</v>
      </c>
      <c r="D1369" s="241" t="s">
        <v>5296</v>
      </c>
      <c r="E1369" s="241" t="s">
        <v>5297</v>
      </c>
      <c r="F1369" s="241" t="s">
        <v>444</v>
      </c>
      <c r="G1369" s="241"/>
      <c r="H1369" s="241" t="s">
        <v>5298</v>
      </c>
      <c r="I1369" s="242"/>
    </row>
    <row r="1370" spans="1:9" s="195" customFormat="1">
      <c r="A1370" s="203" t="s">
        <v>5282</v>
      </c>
      <c r="B1370" s="203" t="s">
        <v>5282</v>
      </c>
      <c r="C1370" s="203" t="s">
        <v>389</v>
      </c>
      <c r="D1370" s="203" t="s">
        <v>5299</v>
      </c>
      <c r="E1370" s="203" t="s">
        <v>5300</v>
      </c>
      <c r="F1370" s="203" t="s">
        <v>5301</v>
      </c>
      <c r="G1370" s="203"/>
      <c r="H1370" s="203" t="s">
        <v>5302</v>
      </c>
    </row>
    <row r="1371" spans="1:9" s="213" customFormat="1">
      <c r="A1371" s="234" t="s">
        <v>5282</v>
      </c>
      <c r="B1371" s="234" t="s">
        <v>5282</v>
      </c>
      <c r="C1371" s="234" t="s">
        <v>389</v>
      </c>
      <c r="D1371" s="234" t="s">
        <v>5303</v>
      </c>
      <c r="E1371" s="234" t="s">
        <v>5304</v>
      </c>
      <c r="F1371" s="234" t="s">
        <v>2427</v>
      </c>
      <c r="G1371" s="234"/>
      <c r="H1371" s="234" t="s">
        <v>5305</v>
      </c>
      <c r="I1371" s="127"/>
    </row>
    <row r="1372" spans="1:9" s="215" customFormat="1">
      <c r="A1372" s="241" t="s">
        <v>5282</v>
      </c>
      <c r="B1372" s="241" t="s">
        <v>5282</v>
      </c>
      <c r="C1372" s="241" t="s">
        <v>389</v>
      </c>
      <c r="D1372" s="241" t="s">
        <v>5306</v>
      </c>
      <c r="E1372" s="241" t="s">
        <v>5307</v>
      </c>
      <c r="F1372" s="241" t="s">
        <v>2132</v>
      </c>
      <c r="G1372" s="241"/>
      <c r="H1372" s="241" t="s">
        <v>5308</v>
      </c>
      <c r="I1372" s="242"/>
    </row>
    <row r="1373" spans="1:9" s="215" customFormat="1">
      <c r="A1373" s="241" t="s">
        <v>5282</v>
      </c>
      <c r="B1373" s="241" t="s">
        <v>5282</v>
      </c>
      <c r="C1373" s="241" t="s">
        <v>389</v>
      </c>
      <c r="D1373" s="241" t="s">
        <v>5309</v>
      </c>
      <c r="E1373" s="241" t="s">
        <v>5310</v>
      </c>
      <c r="F1373" s="241" t="s">
        <v>3796</v>
      </c>
      <c r="G1373" s="241"/>
      <c r="H1373" s="241" t="s">
        <v>5311</v>
      </c>
      <c r="I1373" s="242"/>
    </row>
    <row r="1374" spans="1:9" s="215" customFormat="1">
      <c r="A1374" s="241" t="s">
        <v>5282</v>
      </c>
      <c r="B1374" s="241" t="s">
        <v>5282</v>
      </c>
      <c r="C1374" s="241" t="s">
        <v>389</v>
      </c>
      <c r="D1374" s="241" t="s">
        <v>5312</v>
      </c>
      <c r="E1374" s="241" t="s">
        <v>5313</v>
      </c>
      <c r="F1374" s="241" t="s">
        <v>5314</v>
      </c>
      <c r="G1374" s="241"/>
      <c r="H1374" s="241" t="s">
        <v>5315</v>
      </c>
      <c r="I1374" s="242"/>
    </row>
    <row r="1375" spans="1:9" s="215" customFormat="1">
      <c r="A1375" s="241" t="s">
        <v>5282</v>
      </c>
      <c r="B1375" s="241" t="s">
        <v>5282</v>
      </c>
      <c r="C1375" s="241" t="s">
        <v>389</v>
      </c>
      <c r="D1375" s="241" t="s">
        <v>5316</v>
      </c>
      <c r="E1375" s="241" t="s">
        <v>5317</v>
      </c>
      <c r="F1375" s="241" t="s">
        <v>5318</v>
      </c>
      <c r="G1375" s="241"/>
      <c r="H1375" s="241" t="s">
        <v>5319</v>
      </c>
      <c r="I1375" s="242"/>
    </row>
    <row r="1376" spans="1:9" s="215" customFormat="1">
      <c r="A1376" s="241" t="s">
        <v>5282</v>
      </c>
      <c r="B1376" s="241" t="s">
        <v>5282</v>
      </c>
      <c r="C1376" s="241" t="s">
        <v>389</v>
      </c>
      <c r="D1376" s="241" t="s">
        <v>5320</v>
      </c>
      <c r="E1376" s="241" t="s">
        <v>5321</v>
      </c>
      <c r="F1376" s="241" t="s">
        <v>5322</v>
      </c>
      <c r="G1376" s="241"/>
      <c r="H1376" s="241" t="s">
        <v>5323</v>
      </c>
      <c r="I1376" s="242"/>
    </row>
    <row r="1377" spans="1:9" s="215" customFormat="1">
      <c r="A1377" s="241" t="s">
        <v>5282</v>
      </c>
      <c r="B1377" s="241" t="s">
        <v>5282</v>
      </c>
      <c r="C1377" s="241" t="s">
        <v>389</v>
      </c>
      <c r="D1377" s="241" t="s">
        <v>5324</v>
      </c>
      <c r="E1377" s="241" t="s">
        <v>5325</v>
      </c>
      <c r="F1377" s="241" t="s">
        <v>5326</v>
      </c>
      <c r="G1377" s="241"/>
      <c r="H1377" s="241" t="s">
        <v>5327</v>
      </c>
      <c r="I1377" s="242"/>
    </row>
    <row r="1378" spans="1:9" s="215" customFormat="1">
      <c r="A1378" s="241" t="s">
        <v>5282</v>
      </c>
      <c r="B1378" s="241" t="s">
        <v>5282</v>
      </c>
      <c r="C1378" s="241" t="s">
        <v>389</v>
      </c>
      <c r="D1378" s="241" t="s">
        <v>5328</v>
      </c>
      <c r="E1378" s="241" t="s">
        <v>5329</v>
      </c>
      <c r="F1378" s="241" t="s">
        <v>2462</v>
      </c>
      <c r="G1378" s="241"/>
      <c r="H1378" s="241" t="s">
        <v>5330</v>
      </c>
      <c r="I1378" s="242"/>
    </row>
    <row r="1379" spans="1:9" s="209" customFormat="1">
      <c r="A1379" s="228" t="s">
        <v>5282</v>
      </c>
      <c r="B1379" s="228" t="s">
        <v>5282</v>
      </c>
      <c r="C1379" s="228"/>
      <c r="D1379" s="228" t="s">
        <v>5331</v>
      </c>
      <c r="E1379" s="228" t="s">
        <v>5332</v>
      </c>
      <c r="F1379" s="228"/>
      <c r="G1379" s="228" t="s">
        <v>568</v>
      </c>
      <c r="H1379" s="228" t="s">
        <v>5333</v>
      </c>
      <c r="I1379" s="235"/>
    </row>
    <row r="1380" spans="1:9" s="213" customFormat="1">
      <c r="A1380" s="234" t="s">
        <v>5334</v>
      </c>
      <c r="B1380" s="234" t="s">
        <v>5334</v>
      </c>
      <c r="C1380" s="234" t="s">
        <v>389</v>
      </c>
      <c r="D1380" s="234" t="s">
        <v>5335</v>
      </c>
      <c r="E1380" s="234" t="s">
        <v>5336</v>
      </c>
      <c r="F1380" s="234" t="s">
        <v>434</v>
      </c>
      <c r="G1380" s="234"/>
      <c r="H1380" s="234" t="s">
        <v>5337</v>
      </c>
      <c r="I1380" s="127"/>
    </row>
    <row r="1381" spans="1:9" s="215" customFormat="1">
      <c r="A1381" s="241" t="s">
        <v>5334</v>
      </c>
      <c r="B1381" s="241" t="s">
        <v>5334</v>
      </c>
      <c r="C1381" s="241" t="s">
        <v>389</v>
      </c>
      <c r="D1381" s="241" t="s">
        <v>5338</v>
      </c>
      <c r="E1381" s="241" t="s">
        <v>5339</v>
      </c>
      <c r="F1381" s="241" t="s">
        <v>434</v>
      </c>
      <c r="G1381" s="241"/>
      <c r="H1381" s="241" t="s">
        <v>5340</v>
      </c>
      <c r="I1381" s="242"/>
    </row>
    <row r="1382" spans="1:9" s="213" customFormat="1">
      <c r="A1382" s="234" t="s">
        <v>5334</v>
      </c>
      <c r="B1382" s="234" t="s">
        <v>5334</v>
      </c>
      <c r="C1382" s="234" t="s">
        <v>389</v>
      </c>
      <c r="D1382" s="234" t="s">
        <v>5341</v>
      </c>
      <c r="E1382" s="234" t="s">
        <v>5342</v>
      </c>
      <c r="F1382" s="234" t="s">
        <v>2124</v>
      </c>
      <c r="G1382" s="234"/>
      <c r="H1382" s="234" t="s">
        <v>5343</v>
      </c>
      <c r="I1382" s="127"/>
    </row>
    <row r="1383" spans="1:9" s="215" customFormat="1">
      <c r="A1383" s="241" t="s">
        <v>5334</v>
      </c>
      <c r="B1383" s="241" t="s">
        <v>5334</v>
      </c>
      <c r="C1383" s="241" t="s">
        <v>389</v>
      </c>
      <c r="D1383" s="241" t="s">
        <v>5344</v>
      </c>
      <c r="E1383" s="241" t="s">
        <v>5345</v>
      </c>
      <c r="F1383" s="241" t="s">
        <v>5346</v>
      </c>
      <c r="G1383" s="241"/>
      <c r="H1383" s="241" t="s">
        <v>5347</v>
      </c>
      <c r="I1383" s="242"/>
    </row>
    <row r="1384" spans="1:9" s="215" customFormat="1">
      <c r="A1384" s="241" t="s">
        <v>5334</v>
      </c>
      <c r="B1384" s="241" t="s">
        <v>5334</v>
      </c>
      <c r="C1384" s="241"/>
      <c r="D1384" s="241" t="s">
        <v>5348</v>
      </c>
      <c r="E1384" s="241" t="s">
        <v>5349</v>
      </c>
      <c r="F1384" s="241" t="s">
        <v>434</v>
      </c>
      <c r="G1384" s="241"/>
      <c r="H1384" s="241" t="s">
        <v>5350</v>
      </c>
    </row>
    <row r="1385" spans="1:9" s="215" customFormat="1">
      <c r="A1385" s="241" t="s">
        <v>5334</v>
      </c>
      <c r="B1385" s="241" t="s">
        <v>5334</v>
      </c>
      <c r="C1385" s="241"/>
      <c r="D1385" s="241" t="s">
        <v>5351</v>
      </c>
      <c r="E1385" s="241" t="s">
        <v>5352</v>
      </c>
      <c r="F1385" s="241" t="s">
        <v>434</v>
      </c>
      <c r="G1385" s="241"/>
      <c r="H1385" s="241" t="s">
        <v>5353</v>
      </c>
    </row>
    <row r="1386" spans="1:9" s="215" customFormat="1">
      <c r="A1386" s="241" t="s">
        <v>5334</v>
      </c>
      <c r="B1386" s="241" t="s">
        <v>5334</v>
      </c>
      <c r="C1386" s="241"/>
      <c r="D1386" s="241" t="s">
        <v>5354</v>
      </c>
      <c r="E1386" s="241" t="s">
        <v>5355</v>
      </c>
      <c r="F1386" s="241" t="s">
        <v>2169</v>
      </c>
      <c r="G1386" s="241"/>
      <c r="H1386" s="241" t="s">
        <v>5356</v>
      </c>
    </row>
    <row r="1387" spans="1:9" s="209" customFormat="1">
      <c r="A1387" s="228" t="s">
        <v>5334</v>
      </c>
      <c r="B1387" s="228" t="s">
        <v>5334</v>
      </c>
      <c r="C1387" s="228"/>
      <c r="D1387" s="228" t="s">
        <v>5357</v>
      </c>
      <c r="E1387" s="228" t="s">
        <v>5358</v>
      </c>
      <c r="F1387" s="228"/>
      <c r="G1387" s="228" t="s">
        <v>5359</v>
      </c>
      <c r="H1387" s="228" t="s">
        <v>5360</v>
      </c>
      <c r="I1387" s="235"/>
    </row>
    <row r="1388" spans="1:9" s="215" customFormat="1">
      <c r="A1388" s="241" t="s">
        <v>5334</v>
      </c>
      <c r="B1388" s="241" t="s">
        <v>5334</v>
      </c>
      <c r="C1388" s="241" t="s">
        <v>389</v>
      </c>
      <c r="D1388" s="241" t="s">
        <v>5361</v>
      </c>
      <c r="E1388" s="241" t="s">
        <v>5362</v>
      </c>
      <c r="F1388" s="241" t="s">
        <v>5363</v>
      </c>
      <c r="G1388" s="241"/>
      <c r="H1388" s="241" t="s">
        <v>5364</v>
      </c>
      <c r="I1388" s="242"/>
    </row>
    <row r="1389" spans="1:9" s="195" customFormat="1">
      <c r="A1389" s="203" t="s">
        <v>5365</v>
      </c>
      <c r="B1389" s="203" t="s">
        <v>5365</v>
      </c>
      <c r="C1389" s="203"/>
      <c r="D1389" s="203" t="s">
        <v>5366</v>
      </c>
      <c r="E1389" s="203" t="s">
        <v>5367</v>
      </c>
      <c r="F1389" s="203"/>
      <c r="G1389" s="203" t="s">
        <v>1653</v>
      </c>
      <c r="H1389" s="203" t="s">
        <v>5368</v>
      </c>
    </row>
    <row r="1390" spans="1:9" s="195" customFormat="1">
      <c r="A1390" s="203" t="s">
        <v>5365</v>
      </c>
      <c r="B1390" s="203" t="s">
        <v>5365</v>
      </c>
      <c r="C1390" s="203"/>
      <c r="D1390" s="203" t="s">
        <v>5369</v>
      </c>
      <c r="E1390" s="203" t="s">
        <v>5370</v>
      </c>
      <c r="F1390" s="203"/>
      <c r="G1390" s="203" t="s">
        <v>1657</v>
      </c>
      <c r="H1390" s="203" t="s">
        <v>5371</v>
      </c>
    </row>
    <row r="1391" spans="1:9" s="215" customFormat="1">
      <c r="A1391" s="241" t="s">
        <v>5365</v>
      </c>
      <c r="B1391" s="241" t="s">
        <v>5365</v>
      </c>
      <c r="C1391" s="241" t="s">
        <v>389</v>
      </c>
      <c r="D1391" s="241" t="s">
        <v>5372</v>
      </c>
      <c r="E1391" s="241" t="s">
        <v>5373</v>
      </c>
      <c r="F1391" s="241" t="s">
        <v>709</v>
      </c>
      <c r="G1391" s="241"/>
      <c r="H1391" s="241" t="s">
        <v>5374</v>
      </c>
      <c r="I1391" s="242"/>
    </row>
    <row r="1392" spans="1:9" s="213" customFormat="1">
      <c r="A1392" s="234" t="s">
        <v>5375</v>
      </c>
      <c r="B1392" s="234" t="s">
        <v>5375</v>
      </c>
      <c r="C1392" s="234" t="s">
        <v>389</v>
      </c>
      <c r="D1392" s="234" t="s">
        <v>5376</v>
      </c>
      <c r="E1392" s="234" t="s">
        <v>5377</v>
      </c>
      <c r="F1392" s="234" t="s">
        <v>4821</v>
      </c>
      <c r="G1392" s="234"/>
      <c r="H1392" s="234" t="s">
        <v>5378</v>
      </c>
      <c r="I1392" s="127"/>
    </row>
    <row r="1393" spans="1:9" s="213" customFormat="1">
      <c r="A1393" s="234" t="s">
        <v>5375</v>
      </c>
      <c r="B1393" s="234" t="s">
        <v>5375</v>
      </c>
      <c r="C1393" s="234" t="s">
        <v>389</v>
      </c>
      <c r="D1393" s="234" t="s">
        <v>5379</v>
      </c>
      <c r="E1393" s="234" t="s">
        <v>5380</v>
      </c>
      <c r="F1393" s="234" t="s">
        <v>2709</v>
      </c>
      <c r="G1393" s="234"/>
      <c r="H1393" s="234" t="s">
        <v>5381</v>
      </c>
      <c r="I1393" s="127"/>
    </row>
    <row r="1394" spans="1:9" s="215" customFormat="1">
      <c r="A1394" s="241" t="s">
        <v>5375</v>
      </c>
      <c r="B1394" s="241" t="s">
        <v>5375</v>
      </c>
      <c r="C1394" s="241" t="s">
        <v>389</v>
      </c>
      <c r="D1394" s="241" t="s">
        <v>5382</v>
      </c>
      <c r="E1394" s="241" t="s">
        <v>5383</v>
      </c>
      <c r="F1394" s="241" t="s">
        <v>5384</v>
      </c>
      <c r="G1394" s="241"/>
      <c r="H1394" s="241" t="s">
        <v>5385</v>
      </c>
      <c r="I1394" s="242"/>
    </row>
    <row r="1395" spans="1:9" s="213" customFormat="1">
      <c r="A1395" s="234" t="s">
        <v>5375</v>
      </c>
      <c r="B1395" s="234" t="s">
        <v>5375</v>
      </c>
      <c r="C1395" s="234" t="s">
        <v>389</v>
      </c>
      <c r="D1395" s="234" t="s">
        <v>5386</v>
      </c>
      <c r="E1395" s="234" t="s">
        <v>5387</v>
      </c>
      <c r="F1395" s="234" t="s">
        <v>471</v>
      </c>
      <c r="G1395" s="234"/>
      <c r="H1395" s="234" t="s">
        <v>5388</v>
      </c>
      <c r="I1395" s="127"/>
    </row>
    <row r="1396" spans="1:9" s="215" customFormat="1">
      <c r="A1396" s="241" t="s">
        <v>5375</v>
      </c>
      <c r="B1396" s="241" t="s">
        <v>5375</v>
      </c>
      <c r="C1396" s="241" t="s">
        <v>389</v>
      </c>
      <c r="D1396" s="241" t="s">
        <v>5389</v>
      </c>
      <c r="E1396" s="241" t="s">
        <v>5390</v>
      </c>
      <c r="F1396" s="241" t="s">
        <v>5391</v>
      </c>
      <c r="G1396" s="241"/>
      <c r="H1396" s="241" t="s">
        <v>5392</v>
      </c>
      <c r="I1396" s="242"/>
    </row>
    <row r="1397" spans="1:9" s="208" customFormat="1">
      <c r="A1397" s="225" t="s">
        <v>5375</v>
      </c>
      <c r="B1397" s="225" t="s">
        <v>5375</v>
      </c>
      <c r="C1397" s="225" t="s">
        <v>389</v>
      </c>
      <c r="D1397" s="225" t="s">
        <v>5393</v>
      </c>
      <c r="E1397" s="225" t="s">
        <v>5394</v>
      </c>
      <c r="F1397" s="225" t="s">
        <v>709</v>
      </c>
      <c r="G1397" s="225"/>
      <c r="H1397" s="225" t="s">
        <v>5395</v>
      </c>
      <c r="I1397" s="226"/>
    </row>
    <row r="1398" spans="1:9" s="213" customFormat="1">
      <c r="A1398" s="234" t="s">
        <v>5375</v>
      </c>
      <c r="B1398" s="234" t="s">
        <v>5375</v>
      </c>
      <c r="C1398" s="234" t="s">
        <v>389</v>
      </c>
      <c r="D1398" s="234" t="s">
        <v>5396</v>
      </c>
      <c r="E1398" s="234" t="s">
        <v>5397</v>
      </c>
      <c r="F1398" s="234" t="s">
        <v>802</v>
      </c>
      <c r="G1398" s="234"/>
      <c r="H1398" s="234" t="s">
        <v>5398</v>
      </c>
      <c r="I1398" s="127"/>
    </row>
    <row r="1399" spans="1:9" s="215" customFormat="1">
      <c r="A1399" s="241" t="s">
        <v>5375</v>
      </c>
      <c r="B1399" s="241" t="s">
        <v>5375</v>
      </c>
      <c r="C1399" s="241" t="s">
        <v>389</v>
      </c>
      <c r="D1399" s="241" t="s">
        <v>5399</v>
      </c>
      <c r="E1399" s="241" t="s">
        <v>5400</v>
      </c>
      <c r="F1399" s="241" t="s">
        <v>5401</v>
      </c>
      <c r="G1399" s="241"/>
      <c r="H1399" s="241" t="s">
        <v>5402</v>
      </c>
      <c r="I1399" s="242"/>
    </row>
    <row r="1400" spans="1:9" s="215" customFormat="1">
      <c r="A1400" s="241" t="s">
        <v>5375</v>
      </c>
      <c r="B1400" s="241" t="s">
        <v>5375</v>
      </c>
      <c r="C1400" s="241" t="s">
        <v>389</v>
      </c>
      <c r="D1400" s="241" t="s">
        <v>5403</v>
      </c>
      <c r="E1400" s="241" t="s">
        <v>5404</v>
      </c>
      <c r="F1400" s="241" t="s">
        <v>5405</v>
      </c>
      <c r="G1400" s="241"/>
      <c r="H1400" s="241" t="s">
        <v>5406</v>
      </c>
      <c r="I1400" s="242"/>
    </row>
    <row r="1401" spans="1:9" s="215" customFormat="1">
      <c r="A1401" s="241" t="s">
        <v>5375</v>
      </c>
      <c r="B1401" s="241" t="s">
        <v>5375</v>
      </c>
      <c r="C1401" s="241"/>
      <c r="D1401" s="241" t="s">
        <v>5407</v>
      </c>
      <c r="E1401" s="241" t="s">
        <v>5408</v>
      </c>
      <c r="F1401" s="241" t="s">
        <v>1404</v>
      </c>
      <c r="G1401" s="241"/>
      <c r="H1401" s="241" t="s">
        <v>5409</v>
      </c>
      <c r="I1401" s="242"/>
    </row>
    <row r="1402" spans="1:9" s="213" customFormat="1">
      <c r="A1402" s="234" t="s">
        <v>5375</v>
      </c>
      <c r="B1402" s="234" t="s">
        <v>5375</v>
      </c>
      <c r="C1402" s="234" t="s">
        <v>389</v>
      </c>
      <c r="D1402" s="234" t="s">
        <v>5410</v>
      </c>
      <c r="E1402" s="234" t="s">
        <v>5411</v>
      </c>
      <c r="F1402" s="234" t="s">
        <v>4053</v>
      </c>
      <c r="G1402" s="234"/>
      <c r="H1402" s="234" t="s">
        <v>5412</v>
      </c>
      <c r="I1402" s="127"/>
    </row>
    <row r="1403" spans="1:9" s="215" customFormat="1">
      <c r="A1403" s="241" t="s">
        <v>5375</v>
      </c>
      <c r="B1403" s="241" t="s">
        <v>5375</v>
      </c>
      <c r="C1403" s="241" t="s">
        <v>389</v>
      </c>
      <c r="D1403" s="241" t="s">
        <v>5413</v>
      </c>
      <c r="E1403" s="241" t="s">
        <v>5414</v>
      </c>
      <c r="F1403" s="241" t="s">
        <v>5415</v>
      </c>
      <c r="G1403" s="241"/>
      <c r="H1403" s="241" t="s">
        <v>5416</v>
      </c>
      <c r="I1403" s="242"/>
    </row>
    <row r="1404" spans="1:9" s="208" customFormat="1">
      <c r="A1404" s="225" t="s">
        <v>5375</v>
      </c>
      <c r="B1404" s="225" t="s">
        <v>5375</v>
      </c>
      <c r="C1404" s="225" t="s">
        <v>389</v>
      </c>
      <c r="D1404" s="225" t="s">
        <v>5417</v>
      </c>
      <c r="E1404" s="225" t="s">
        <v>5418</v>
      </c>
      <c r="F1404" s="225" t="s">
        <v>586</v>
      </c>
      <c r="G1404" s="225"/>
      <c r="H1404" s="225" t="s">
        <v>5419</v>
      </c>
      <c r="I1404" s="226"/>
    </row>
    <row r="1405" spans="1:9" s="215" customFormat="1">
      <c r="A1405" s="241" t="s">
        <v>5375</v>
      </c>
      <c r="B1405" s="241" t="s">
        <v>5375</v>
      </c>
      <c r="C1405" s="241" t="s">
        <v>389</v>
      </c>
      <c r="D1405" s="241" t="s">
        <v>5420</v>
      </c>
      <c r="E1405" s="241" t="s">
        <v>5421</v>
      </c>
      <c r="F1405" s="241" t="s">
        <v>1106</v>
      </c>
      <c r="G1405" s="241"/>
      <c r="H1405" s="241" t="s">
        <v>5422</v>
      </c>
      <c r="I1405" s="242"/>
    </row>
    <row r="1406" spans="1:9" s="215" customFormat="1">
      <c r="A1406" s="241" t="s">
        <v>5375</v>
      </c>
      <c r="B1406" s="241" t="s">
        <v>5375</v>
      </c>
      <c r="C1406" s="241" t="s">
        <v>389</v>
      </c>
      <c r="D1406" s="241" t="s">
        <v>5423</v>
      </c>
      <c r="E1406" s="241" t="s">
        <v>5424</v>
      </c>
      <c r="F1406" s="241" t="s">
        <v>525</v>
      </c>
      <c r="G1406" s="241"/>
      <c r="H1406" s="241" t="s">
        <v>5425</v>
      </c>
      <c r="I1406" s="242"/>
    </row>
    <row r="1407" spans="1:9" s="213" customFormat="1">
      <c r="A1407" s="234" t="s">
        <v>5375</v>
      </c>
      <c r="B1407" s="234" t="s">
        <v>5375</v>
      </c>
      <c r="C1407" s="234" t="s">
        <v>389</v>
      </c>
      <c r="D1407" s="234" t="s">
        <v>5426</v>
      </c>
      <c r="E1407" s="234" t="s">
        <v>5427</v>
      </c>
      <c r="F1407" s="234" t="s">
        <v>471</v>
      </c>
      <c r="G1407" s="234"/>
      <c r="H1407" s="234" t="s">
        <v>5428</v>
      </c>
      <c r="I1407" s="127"/>
    </row>
    <row r="1408" spans="1:9" s="213" customFormat="1">
      <c r="A1408" s="234" t="s">
        <v>5375</v>
      </c>
      <c r="B1408" s="234" t="s">
        <v>5375</v>
      </c>
      <c r="C1408" s="234" t="s">
        <v>389</v>
      </c>
      <c r="D1408" s="234" t="s">
        <v>5429</v>
      </c>
      <c r="E1408" s="234" t="s">
        <v>5430</v>
      </c>
      <c r="F1408" s="234" t="s">
        <v>5004</v>
      </c>
      <c r="G1408" s="234"/>
      <c r="H1408" s="234" t="s">
        <v>5431</v>
      </c>
      <c r="I1408" s="127"/>
    </row>
    <row r="1409" spans="1:9" s="208" customFormat="1">
      <c r="A1409" s="225" t="s">
        <v>5375</v>
      </c>
      <c r="B1409" s="225" t="s">
        <v>5375</v>
      </c>
      <c r="C1409" s="225" t="s">
        <v>389</v>
      </c>
      <c r="D1409" s="225" t="s">
        <v>5432</v>
      </c>
      <c r="E1409" s="225" t="s">
        <v>5433</v>
      </c>
      <c r="F1409" s="225" t="s">
        <v>5434</v>
      </c>
      <c r="G1409" s="225"/>
      <c r="H1409" s="225" t="s">
        <v>5435</v>
      </c>
      <c r="I1409" s="226"/>
    </row>
    <row r="1410" spans="1:9" s="195" customFormat="1">
      <c r="A1410" s="203" t="s">
        <v>5375</v>
      </c>
      <c r="B1410" s="203" t="s">
        <v>5375</v>
      </c>
      <c r="C1410" s="203" t="s">
        <v>389</v>
      </c>
      <c r="D1410" s="203" t="s">
        <v>5436</v>
      </c>
      <c r="E1410" s="203" t="s">
        <v>5437</v>
      </c>
      <c r="F1410" s="203" t="s">
        <v>5438</v>
      </c>
      <c r="G1410" s="203"/>
      <c r="H1410" s="203" t="s">
        <v>5439</v>
      </c>
    </row>
    <row r="1411" spans="1:9" s="215" customFormat="1">
      <c r="A1411" s="241" t="s">
        <v>5375</v>
      </c>
      <c r="B1411" s="241" t="s">
        <v>5375</v>
      </c>
      <c r="C1411" s="241" t="s">
        <v>389</v>
      </c>
      <c r="D1411" s="241" t="s">
        <v>5440</v>
      </c>
      <c r="E1411" s="241" t="s">
        <v>5441</v>
      </c>
      <c r="F1411" s="241" t="s">
        <v>5442</v>
      </c>
      <c r="G1411" s="241"/>
      <c r="H1411" s="241" t="s">
        <v>5443</v>
      </c>
      <c r="I1411" s="242"/>
    </row>
    <row r="1412" spans="1:9" s="215" customFormat="1">
      <c r="A1412" s="241" t="s">
        <v>5375</v>
      </c>
      <c r="B1412" s="241" t="s">
        <v>5375</v>
      </c>
      <c r="C1412" s="241" t="s">
        <v>389</v>
      </c>
      <c r="D1412" s="241" t="s">
        <v>5444</v>
      </c>
      <c r="E1412" s="241" t="s">
        <v>5445</v>
      </c>
      <c r="F1412" s="241" t="s">
        <v>5446</v>
      </c>
      <c r="G1412" s="241"/>
      <c r="H1412" s="241" t="s">
        <v>5447</v>
      </c>
      <c r="I1412" s="242"/>
    </row>
    <row r="1413" spans="1:9" s="209" customFormat="1">
      <c r="A1413" s="228" t="s">
        <v>5375</v>
      </c>
      <c r="B1413" s="228" t="s">
        <v>5375</v>
      </c>
      <c r="C1413" s="228"/>
      <c r="D1413" s="228" t="s">
        <v>5448</v>
      </c>
      <c r="E1413" s="228" t="s">
        <v>5449</v>
      </c>
      <c r="F1413" s="228"/>
      <c r="G1413" s="228" t="s">
        <v>5450</v>
      </c>
      <c r="H1413" s="228" t="s">
        <v>5451</v>
      </c>
      <c r="I1413" s="235"/>
    </row>
    <row r="1414" spans="1:9" s="208" customFormat="1">
      <c r="A1414" s="225" t="s">
        <v>5375</v>
      </c>
      <c r="B1414" s="225" t="s">
        <v>5375</v>
      </c>
      <c r="C1414" s="225" t="s">
        <v>389</v>
      </c>
      <c r="D1414" s="225" t="s">
        <v>5452</v>
      </c>
      <c r="E1414" s="225" t="s">
        <v>5453</v>
      </c>
      <c r="F1414" s="225" t="s">
        <v>471</v>
      </c>
      <c r="G1414" s="225"/>
      <c r="H1414" s="225" t="s">
        <v>5454</v>
      </c>
      <c r="I1414" s="226"/>
    </row>
    <row r="1415" spans="1:9" s="208" customFormat="1">
      <c r="A1415" s="225" t="s">
        <v>5375</v>
      </c>
      <c r="B1415" s="225" t="s">
        <v>5375</v>
      </c>
      <c r="C1415" s="225" t="s">
        <v>389</v>
      </c>
      <c r="D1415" s="225" t="s">
        <v>5455</v>
      </c>
      <c r="E1415" s="225" t="s">
        <v>5456</v>
      </c>
      <c r="F1415" s="225" t="s">
        <v>5457</v>
      </c>
      <c r="G1415" s="225"/>
      <c r="H1415" s="225" t="s">
        <v>5458</v>
      </c>
      <c r="I1415" s="226"/>
    </row>
    <row r="1416" spans="1:9" s="195" customFormat="1">
      <c r="A1416" s="203" t="s">
        <v>5375</v>
      </c>
      <c r="B1416" s="203" t="s">
        <v>5375</v>
      </c>
      <c r="C1416" s="203"/>
      <c r="D1416" s="203" t="s">
        <v>5459</v>
      </c>
      <c r="E1416" s="203" t="s">
        <v>5460</v>
      </c>
      <c r="F1416" s="203" t="s">
        <v>5461</v>
      </c>
      <c r="G1416" s="203"/>
      <c r="H1416" s="203" t="s">
        <v>5462</v>
      </c>
    </row>
    <row r="1417" spans="1:9" s="215" customFormat="1">
      <c r="A1417" s="241" t="s">
        <v>5463</v>
      </c>
      <c r="B1417" s="241" t="s">
        <v>5463</v>
      </c>
      <c r="C1417" s="241" t="s">
        <v>389</v>
      </c>
      <c r="D1417" s="241" t="s">
        <v>5464</v>
      </c>
      <c r="E1417" s="241" t="s">
        <v>5465</v>
      </c>
      <c r="F1417" s="241" t="s">
        <v>5004</v>
      </c>
      <c r="G1417" s="241"/>
      <c r="H1417" s="241" t="s">
        <v>5466</v>
      </c>
      <c r="I1417" s="242"/>
    </row>
    <row r="1418" spans="1:9" s="208" customFormat="1">
      <c r="A1418" s="225" t="s">
        <v>5463</v>
      </c>
      <c r="B1418" s="225" t="s">
        <v>5463</v>
      </c>
      <c r="C1418" s="225" t="s">
        <v>389</v>
      </c>
      <c r="D1418" s="225" t="s">
        <v>5467</v>
      </c>
      <c r="E1418" s="225" t="s">
        <v>5468</v>
      </c>
      <c r="F1418" s="225" t="s">
        <v>4053</v>
      </c>
      <c r="G1418" s="225"/>
      <c r="H1418" s="225" t="s">
        <v>5469</v>
      </c>
      <c r="I1418" s="226"/>
    </row>
    <row r="1419" spans="1:9" s="213" customFormat="1">
      <c r="A1419" s="234" t="s">
        <v>5463</v>
      </c>
      <c r="B1419" s="234" t="s">
        <v>5463</v>
      </c>
      <c r="C1419" s="234" t="s">
        <v>389</v>
      </c>
      <c r="D1419" s="234" t="s">
        <v>5470</v>
      </c>
      <c r="E1419" s="234" t="s">
        <v>5471</v>
      </c>
      <c r="F1419" s="234" t="s">
        <v>2427</v>
      </c>
      <c r="G1419" s="234"/>
      <c r="H1419" s="234" t="s">
        <v>5472</v>
      </c>
      <c r="I1419" s="127"/>
    </row>
    <row r="1420" spans="1:9" s="213" customFormat="1">
      <c r="A1420" s="234" t="s">
        <v>5463</v>
      </c>
      <c r="B1420" s="234" t="s">
        <v>5463</v>
      </c>
      <c r="C1420" s="234" t="s">
        <v>389</v>
      </c>
      <c r="D1420" s="234" t="s">
        <v>5473</v>
      </c>
      <c r="E1420" s="234" t="s">
        <v>5474</v>
      </c>
      <c r="F1420" s="234" t="s">
        <v>658</v>
      </c>
      <c r="G1420" s="234"/>
      <c r="H1420" s="234" t="s">
        <v>5475</v>
      </c>
      <c r="I1420" s="127"/>
    </row>
    <row r="1421" spans="1:9" s="215" customFormat="1">
      <c r="A1421" s="241" t="s">
        <v>5463</v>
      </c>
      <c r="B1421" s="241" t="s">
        <v>5463</v>
      </c>
      <c r="C1421" s="241"/>
      <c r="D1421" s="241" t="s">
        <v>5476</v>
      </c>
      <c r="E1421" s="241" t="s">
        <v>5477</v>
      </c>
      <c r="F1421" s="241" t="s">
        <v>5478</v>
      </c>
      <c r="G1421" s="241"/>
      <c r="H1421" s="241" t="s">
        <v>5479</v>
      </c>
      <c r="I1421" s="242"/>
    </row>
    <row r="1422" spans="1:9" s="213" customFormat="1">
      <c r="A1422" s="234" t="s">
        <v>5463</v>
      </c>
      <c r="B1422" s="234" t="s">
        <v>5463</v>
      </c>
      <c r="C1422" s="234" t="s">
        <v>389</v>
      </c>
      <c r="D1422" s="234" t="s">
        <v>5480</v>
      </c>
      <c r="E1422" s="234" t="s">
        <v>5481</v>
      </c>
      <c r="F1422" s="234" t="s">
        <v>1911</v>
      </c>
      <c r="G1422" s="234"/>
      <c r="H1422" s="234" t="s">
        <v>5482</v>
      </c>
      <c r="I1422" s="127"/>
    </row>
    <row r="1423" spans="1:9" s="215" customFormat="1">
      <c r="A1423" s="241" t="s">
        <v>5463</v>
      </c>
      <c r="B1423" s="241" t="s">
        <v>5463</v>
      </c>
      <c r="C1423" s="241" t="s">
        <v>389</v>
      </c>
      <c r="D1423" s="241" t="s">
        <v>5483</v>
      </c>
      <c r="E1423" s="241" t="s">
        <v>5484</v>
      </c>
      <c r="F1423" s="241" t="s">
        <v>5485</v>
      </c>
      <c r="G1423" s="241"/>
      <c r="H1423" s="241" t="s">
        <v>5486</v>
      </c>
      <c r="I1423" s="242"/>
    </row>
    <row r="1424" spans="1:9" s="215" customFormat="1">
      <c r="A1424" s="241" t="s">
        <v>5463</v>
      </c>
      <c r="B1424" s="241" t="s">
        <v>5463</v>
      </c>
      <c r="C1424" s="241" t="s">
        <v>389</v>
      </c>
      <c r="D1424" s="241" t="s">
        <v>5487</v>
      </c>
      <c r="E1424" s="241" t="s">
        <v>5488</v>
      </c>
      <c r="F1424" s="241" t="s">
        <v>5489</v>
      </c>
      <c r="G1424" s="241"/>
      <c r="H1424" s="241" t="s">
        <v>5490</v>
      </c>
      <c r="I1424" s="242"/>
    </row>
    <row r="1425" spans="1:9" s="195" customFormat="1">
      <c r="A1425" s="203" t="s">
        <v>5463</v>
      </c>
      <c r="B1425" s="203" t="s">
        <v>5463</v>
      </c>
      <c r="C1425" s="203" t="s">
        <v>389</v>
      </c>
      <c r="D1425" s="203" t="s">
        <v>5491</v>
      </c>
      <c r="E1425" s="203" t="s">
        <v>5492</v>
      </c>
      <c r="F1425" s="203" t="s">
        <v>2427</v>
      </c>
      <c r="G1425" s="203"/>
      <c r="H1425" s="203" t="s">
        <v>5493</v>
      </c>
    </row>
    <row r="1426" spans="1:9" s="209" customFormat="1">
      <c r="A1426" s="228" t="s">
        <v>5463</v>
      </c>
      <c r="B1426" s="228" t="s">
        <v>5463</v>
      </c>
      <c r="C1426" s="228"/>
      <c r="D1426" s="228" t="s">
        <v>5494</v>
      </c>
      <c r="E1426" s="228" t="s">
        <v>5495</v>
      </c>
      <c r="F1426" s="228"/>
      <c r="G1426" s="228" t="s">
        <v>5496</v>
      </c>
      <c r="H1426" s="228" t="s">
        <v>5497</v>
      </c>
      <c r="I1426" s="235"/>
    </row>
    <row r="1427" spans="1:9" s="208" customFormat="1">
      <c r="A1427" s="225" t="s">
        <v>5463</v>
      </c>
      <c r="B1427" s="225" t="s">
        <v>5463</v>
      </c>
      <c r="C1427" s="225" t="s">
        <v>389</v>
      </c>
      <c r="D1427" s="225" t="s">
        <v>5498</v>
      </c>
      <c r="E1427" s="225" t="s">
        <v>5499</v>
      </c>
      <c r="F1427" s="225" t="s">
        <v>1046</v>
      </c>
      <c r="G1427" s="225"/>
      <c r="H1427" s="225" t="s">
        <v>5500</v>
      </c>
      <c r="I1427" s="226"/>
    </row>
    <row r="1428" spans="1:9" s="208" customFormat="1">
      <c r="A1428" s="225" t="s">
        <v>5463</v>
      </c>
      <c r="B1428" s="225" t="s">
        <v>5463</v>
      </c>
      <c r="C1428" s="225" t="s">
        <v>389</v>
      </c>
      <c r="D1428" s="225" t="s">
        <v>5501</v>
      </c>
      <c r="E1428" s="225" t="s">
        <v>5502</v>
      </c>
      <c r="F1428" s="225" t="s">
        <v>3613</v>
      </c>
      <c r="G1428" s="225"/>
      <c r="H1428" s="225" t="s">
        <v>5503</v>
      </c>
      <c r="I1428" s="226"/>
    </row>
    <row r="1429" spans="1:9" s="209" customFormat="1">
      <c r="A1429" s="228" t="s">
        <v>5463</v>
      </c>
      <c r="B1429" s="228" t="s">
        <v>5463</v>
      </c>
      <c r="C1429" s="228"/>
      <c r="D1429" s="228" t="s">
        <v>5504</v>
      </c>
      <c r="E1429" s="228" t="s">
        <v>5505</v>
      </c>
      <c r="F1429" s="228"/>
      <c r="G1429" s="228" t="s">
        <v>5506</v>
      </c>
      <c r="H1429" s="228" t="s">
        <v>5507</v>
      </c>
      <c r="I1429" s="235"/>
    </row>
    <row r="1430" spans="1:9" s="215" customFormat="1">
      <c r="A1430" s="241" t="s">
        <v>5463</v>
      </c>
      <c r="B1430" s="241" t="s">
        <v>5463</v>
      </c>
      <c r="C1430" s="241" t="s">
        <v>389</v>
      </c>
      <c r="D1430" s="241" t="s">
        <v>5508</v>
      </c>
      <c r="E1430" s="241" t="s">
        <v>5509</v>
      </c>
      <c r="F1430" s="241" t="s">
        <v>2427</v>
      </c>
      <c r="G1430" s="241"/>
      <c r="H1430" s="241" t="s">
        <v>5510</v>
      </c>
      <c r="I1430" s="242"/>
    </row>
    <row r="1431" spans="1:9" s="208" customFormat="1">
      <c r="A1431" s="225" t="s">
        <v>5463</v>
      </c>
      <c r="B1431" s="225" t="s">
        <v>5463</v>
      </c>
      <c r="C1431" s="225" t="s">
        <v>389</v>
      </c>
      <c r="D1431" s="225" t="s">
        <v>5511</v>
      </c>
      <c r="E1431" s="225" t="s">
        <v>5512</v>
      </c>
      <c r="F1431" s="225" t="s">
        <v>1277</v>
      </c>
      <c r="G1431" s="225"/>
      <c r="H1431" s="225" t="s">
        <v>5513</v>
      </c>
      <c r="I1431" s="226"/>
    </row>
    <row r="1432" spans="1:9" s="215" customFormat="1">
      <c r="A1432" s="241" t="s">
        <v>5463</v>
      </c>
      <c r="B1432" s="241" t="s">
        <v>5463</v>
      </c>
      <c r="C1432" s="241" t="s">
        <v>389</v>
      </c>
      <c r="D1432" s="241" t="s">
        <v>5514</v>
      </c>
      <c r="E1432" s="241" t="s">
        <v>5515</v>
      </c>
      <c r="F1432" s="241" t="s">
        <v>5516</v>
      </c>
      <c r="G1432" s="241"/>
      <c r="H1432" s="241" t="s">
        <v>5517</v>
      </c>
      <c r="I1432" s="242"/>
    </row>
    <row r="1433" spans="1:9" s="209" customFormat="1">
      <c r="A1433" s="228" t="s">
        <v>5463</v>
      </c>
      <c r="B1433" s="228" t="s">
        <v>5463</v>
      </c>
      <c r="C1433" s="228"/>
      <c r="D1433" s="228" t="s">
        <v>5518</v>
      </c>
      <c r="E1433" s="228" t="s">
        <v>5519</v>
      </c>
      <c r="F1433" s="228"/>
      <c r="G1433" s="228" t="s">
        <v>5520</v>
      </c>
      <c r="H1433" s="228" t="s">
        <v>5521</v>
      </c>
      <c r="I1433" s="235"/>
    </row>
    <row r="1434" spans="1:9" s="208" customFormat="1">
      <c r="A1434" s="225" t="s">
        <v>5463</v>
      </c>
      <c r="B1434" s="225" t="s">
        <v>5463</v>
      </c>
      <c r="C1434" s="225" t="s">
        <v>389</v>
      </c>
      <c r="D1434" s="225" t="s">
        <v>5522</v>
      </c>
      <c r="E1434" s="225" t="s">
        <v>5523</v>
      </c>
      <c r="F1434" s="225" t="s">
        <v>2679</v>
      </c>
      <c r="G1434" s="225"/>
      <c r="H1434" s="225" t="s">
        <v>5524</v>
      </c>
      <c r="I1434" s="226"/>
    </row>
    <row r="1435" spans="1:9" s="213" customFormat="1">
      <c r="A1435" s="234" t="s">
        <v>5525</v>
      </c>
      <c r="B1435" s="234" t="s">
        <v>5525</v>
      </c>
      <c r="C1435" s="234" t="s">
        <v>389</v>
      </c>
      <c r="D1435" s="234" t="s">
        <v>5526</v>
      </c>
      <c r="E1435" s="234" t="s">
        <v>5527</v>
      </c>
      <c r="F1435" s="234" t="s">
        <v>2549</v>
      </c>
      <c r="G1435" s="234"/>
      <c r="H1435" s="234" t="s">
        <v>5528</v>
      </c>
      <c r="I1435" s="127"/>
    </row>
    <row r="1436" spans="1:9" s="215" customFormat="1">
      <c r="A1436" s="241" t="s">
        <v>5525</v>
      </c>
      <c r="B1436" s="241" t="s">
        <v>5525</v>
      </c>
      <c r="C1436" s="241" t="s">
        <v>389</v>
      </c>
      <c r="D1436" s="241" t="s">
        <v>5529</v>
      </c>
      <c r="E1436" s="241" t="s">
        <v>5530</v>
      </c>
      <c r="F1436" s="241" t="s">
        <v>5531</v>
      </c>
      <c r="G1436" s="241"/>
      <c r="H1436" s="241" t="s">
        <v>5532</v>
      </c>
      <c r="I1436" s="242"/>
    </row>
    <row r="1437" spans="1:9" s="215" customFormat="1">
      <c r="A1437" s="241" t="s">
        <v>5525</v>
      </c>
      <c r="B1437" s="241" t="s">
        <v>5525</v>
      </c>
      <c r="C1437" s="241" t="s">
        <v>389</v>
      </c>
      <c r="D1437" s="241" t="s">
        <v>5533</v>
      </c>
      <c r="E1437" s="241" t="s">
        <v>5534</v>
      </c>
      <c r="F1437" s="241" t="s">
        <v>5535</v>
      </c>
      <c r="G1437" s="241"/>
      <c r="H1437" s="241" t="s">
        <v>5536</v>
      </c>
      <c r="I1437" s="242"/>
    </row>
    <row r="1438" spans="1:9" s="208" customFormat="1">
      <c r="A1438" s="225" t="s">
        <v>5525</v>
      </c>
      <c r="B1438" s="225" t="s">
        <v>5525</v>
      </c>
      <c r="C1438" s="225"/>
      <c r="D1438" s="225" t="s">
        <v>5537</v>
      </c>
      <c r="E1438" s="225" t="s">
        <v>5538</v>
      </c>
      <c r="F1438" s="225" t="s">
        <v>525</v>
      </c>
      <c r="G1438" s="225"/>
      <c r="H1438" s="225" t="s">
        <v>5539</v>
      </c>
      <c r="I1438" s="226"/>
    </row>
    <row r="1439" spans="1:9" s="208" customFormat="1">
      <c r="A1439" s="225" t="s">
        <v>5525</v>
      </c>
      <c r="B1439" s="225" t="s">
        <v>5525</v>
      </c>
      <c r="C1439" s="225" t="s">
        <v>389</v>
      </c>
      <c r="D1439" s="225" t="s">
        <v>5540</v>
      </c>
      <c r="E1439" s="225" t="s">
        <v>5541</v>
      </c>
      <c r="F1439" s="225" t="s">
        <v>5542</v>
      </c>
      <c r="G1439" s="225"/>
      <c r="H1439" s="225" t="s">
        <v>5543</v>
      </c>
      <c r="I1439" s="226"/>
    </row>
    <row r="1440" spans="1:9" s="209" customFormat="1">
      <c r="A1440" s="228" t="s">
        <v>5525</v>
      </c>
      <c r="B1440" s="228" t="s">
        <v>5525</v>
      </c>
      <c r="C1440" s="228"/>
      <c r="D1440" s="228" t="s">
        <v>5544</v>
      </c>
      <c r="E1440" s="228" t="s">
        <v>5545</v>
      </c>
      <c r="F1440" s="228"/>
      <c r="G1440" s="228" t="s">
        <v>5546</v>
      </c>
      <c r="H1440" s="228" t="s">
        <v>5547</v>
      </c>
      <c r="I1440" s="235"/>
    </row>
    <row r="1441" spans="1:9" s="213" customFormat="1">
      <c r="A1441" s="234" t="s">
        <v>5525</v>
      </c>
      <c r="B1441" s="234" t="s">
        <v>5525</v>
      </c>
      <c r="C1441" s="234" t="s">
        <v>389</v>
      </c>
      <c r="D1441" s="234" t="s">
        <v>5548</v>
      </c>
      <c r="E1441" s="234" t="s">
        <v>5549</v>
      </c>
      <c r="F1441" s="234" t="s">
        <v>5004</v>
      </c>
      <c r="G1441" s="234"/>
      <c r="H1441" s="234" t="s">
        <v>5550</v>
      </c>
      <c r="I1441" s="127"/>
    </row>
    <row r="1442" spans="1:9" s="213" customFormat="1">
      <c r="A1442" s="234" t="s">
        <v>5551</v>
      </c>
      <c r="B1442" s="234" t="s">
        <v>5551</v>
      </c>
      <c r="C1442" s="234" t="s">
        <v>389</v>
      </c>
      <c r="D1442" s="234" t="s">
        <v>5552</v>
      </c>
      <c r="E1442" s="234" t="s">
        <v>5553</v>
      </c>
      <c r="F1442" s="234" t="s">
        <v>2404</v>
      </c>
      <c r="G1442" s="234"/>
      <c r="H1442" s="234" t="s">
        <v>5554</v>
      </c>
      <c r="I1442" s="127"/>
    </row>
    <row r="1443" spans="1:9" s="208" customFormat="1">
      <c r="A1443" s="225" t="s">
        <v>5551</v>
      </c>
      <c r="B1443" s="225" t="s">
        <v>5551</v>
      </c>
      <c r="C1443" s="225" t="s">
        <v>389</v>
      </c>
      <c r="D1443" s="225" t="s">
        <v>5555</v>
      </c>
      <c r="E1443" s="225" t="s">
        <v>5556</v>
      </c>
      <c r="F1443" s="225" t="s">
        <v>709</v>
      </c>
      <c r="G1443" s="225"/>
      <c r="H1443" s="225" t="s">
        <v>5557</v>
      </c>
      <c r="I1443" s="226"/>
    </row>
    <row r="1444" spans="1:9" s="213" customFormat="1">
      <c r="A1444" s="234" t="s">
        <v>5551</v>
      </c>
      <c r="B1444" s="234" t="s">
        <v>5551</v>
      </c>
      <c r="C1444" s="234" t="s">
        <v>389</v>
      </c>
      <c r="D1444" s="234" t="s">
        <v>5558</v>
      </c>
      <c r="E1444" s="234" t="s">
        <v>5559</v>
      </c>
      <c r="F1444" s="234" t="s">
        <v>2427</v>
      </c>
      <c r="G1444" s="234"/>
      <c r="H1444" s="234" t="s">
        <v>5560</v>
      </c>
      <c r="I1444" s="127"/>
    </row>
    <row r="1445" spans="1:9" s="208" customFormat="1">
      <c r="A1445" s="225" t="s">
        <v>5551</v>
      </c>
      <c r="B1445" s="225" t="s">
        <v>5551</v>
      </c>
      <c r="C1445" s="225" t="s">
        <v>389</v>
      </c>
      <c r="D1445" s="225" t="s">
        <v>5561</v>
      </c>
      <c r="E1445" s="225" t="s">
        <v>5562</v>
      </c>
      <c r="F1445" s="225" t="s">
        <v>4632</v>
      </c>
      <c r="G1445" s="225"/>
      <c r="H1445" s="225" t="s">
        <v>5563</v>
      </c>
      <c r="I1445" s="226"/>
    </row>
    <row r="1446" spans="1:9" s="213" customFormat="1">
      <c r="A1446" s="234" t="s">
        <v>5551</v>
      </c>
      <c r="B1446" s="234" t="s">
        <v>5551</v>
      </c>
      <c r="C1446" s="234" t="s">
        <v>389</v>
      </c>
      <c r="D1446" s="234" t="s">
        <v>5564</v>
      </c>
      <c r="E1446" s="234" t="s">
        <v>5565</v>
      </c>
      <c r="F1446" s="234" t="s">
        <v>5566</v>
      </c>
      <c r="G1446" s="234"/>
      <c r="H1446" s="234" t="s">
        <v>5567</v>
      </c>
      <c r="I1446" s="127"/>
    </row>
    <row r="1447" spans="1:9" s="215" customFormat="1">
      <c r="A1447" s="241" t="s">
        <v>5551</v>
      </c>
      <c r="B1447" s="241" t="s">
        <v>5551</v>
      </c>
      <c r="C1447" s="241" t="s">
        <v>389</v>
      </c>
      <c r="D1447" s="241" t="s">
        <v>5568</v>
      </c>
      <c r="E1447" s="241" t="s">
        <v>5569</v>
      </c>
      <c r="F1447" s="241" t="s">
        <v>5570</v>
      </c>
      <c r="G1447" s="241"/>
      <c r="H1447" s="241" t="s">
        <v>5571</v>
      </c>
      <c r="I1447" s="242"/>
    </row>
    <row r="1448" spans="1:9" s="208" customFormat="1">
      <c r="A1448" s="225" t="s">
        <v>5551</v>
      </c>
      <c r="B1448" s="225" t="s">
        <v>5551</v>
      </c>
      <c r="C1448" s="225" t="s">
        <v>389</v>
      </c>
      <c r="D1448" s="225" t="s">
        <v>5572</v>
      </c>
      <c r="E1448" s="225" t="s">
        <v>5573</v>
      </c>
      <c r="F1448" s="225" t="s">
        <v>699</v>
      </c>
      <c r="G1448" s="225"/>
      <c r="H1448" s="225" t="s">
        <v>5574</v>
      </c>
      <c r="I1448" s="226"/>
    </row>
    <row r="1449" spans="1:9" s="208" customFormat="1">
      <c r="A1449" s="225" t="s">
        <v>5551</v>
      </c>
      <c r="B1449" s="225" t="s">
        <v>5551</v>
      </c>
      <c r="C1449" s="225" t="s">
        <v>389</v>
      </c>
      <c r="D1449" s="225" t="s">
        <v>5575</v>
      </c>
      <c r="E1449" s="225" t="s">
        <v>5576</v>
      </c>
      <c r="F1449" s="225" t="s">
        <v>434</v>
      </c>
      <c r="G1449" s="225"/>
      <c r="H1449" s="225" t="s">
        <v>5577</v>
      </c>
      <c r="I1449" s="226"/>
    </row>
    <row r="1450" spans="1:9" s="213" customFormat="1">
      <c r="A1450" s="234" t="s">
        <v>5551</v>
      </c>
      <c r="B1450" s="234" t="s">
        <v>5551</v>
      </c>
      <c r="C1450" s="234" t="s">
        <v>389</v>
      </c>
      <c r="D1450" s="234" t="s">
        <v>5578</v>
      </c>
      <c r="E1450" s="234" t="s">
        <v>5579</v>
      </c>
      <c r="F1450" s="234" t="s">
        <v>4847</v>
      </c>
      <c r="G1450" s="234"/>
      <c r="H1450" s="234" t="s">
        <v>5580</v>
      </c>
      <c r="I1450" s="127"/>
    </row>
    <row r="1451" spans="1:9" s="195" customFormat="1">
      <c r="A1451" s="203" t="s">
        <v>5551</v>
      </c>
      <c r="B1451" s="203" t="s">
        <v>5551</v>
      </c>
      <c r="C1451" s="203"/>
      <c r="D1451" s="203" t="s">
        <v>5581</v>
      </c>
      <c r="E1451" s="203" t="s">
        <v>5582</v>
      </c>
      <c r="F1451" s="203" t="s">
        <v>5583</v>
      </c>
      <c r="G1451" s="203"/>
      <c r="H1451" s="203" t="s">
        <v>5584</v>
      </c>
    </row>
    <row r="1452" spans="1:9" s="208" customFormat="1">
      <c r="A1452" s="225" t="s">
        <v>5551</v>
      </c>
      <c r="B1452" s="225" t="s">
        <v>5551</v>
      </c>
      <c r="C1452" s="225" t="s">
        <v>389</v>
      </c>
      <c r="D1452" s="225" t="s">
        <v>5585</v>
      </c>
      <c r="E1452" s="225" t="s">
        <v>5586</v>
      </c>
      <c r="F1452" s="225" t="s">
        <v>5587</v>
      </c>
      <c r="G1452" s="225"/>
      <c r="H1452" s="225" t="s">
        <v>5588</v>
      </c>
      <c r="I1452" s="226"/>
    </row>
    <row r="1453" spans="1:9" s="215" customFormat="1">
      <c r="A1453" s="241" t="s">
        <v>5551</v>
      </c>
      <c r="B1453" s="241" t="s">
        <v>5551</v>
      </c>
      <c r="C1453" s="241" t="s">
        <v>389</v>
      </c>
      <c r="D1453" s="241" t="s">
        <v>5589</v>
      </c>
      <c r="E1453" s="241" t="s">
        <v>5590</v>
      </c>
      <c r="F1453" s="241" t="s">
        <v>5591</v>
      </c>
      <c r="G1453" s="241"/>
      <c r="H1453" s="241" t="s">
        <v>5592</v>
      </c>
      <c r="I1453" s="242"/>
    </row>
    <row r="1454" spans="1:9" s="213" customFormat="1">
      <c r="A1454" s="234" t="s">
        <v>5551</v>
      </c>
      <c r="B1454" s="234" t="s">
        <v>5551</v>
      </c>
      <c r="C1454" s="234" t="s">
        <v>389</v>
      </c>
      <c r="D1454" s="234" t="s">
        <v>5593</v>
      </c>
      <c r="E1454" s="234" t="s">
        <v>5594</v>
      </c>
      <c r="F1454" s="234" t="s">
        <v>5595</v>
      </c>
      <c r="G1454" s="234"/>
      <c r="H1454" s="234" t="s">
        <v>5596</v>
      </c>
      <c r="I1454" s="127"/>
    </row>
    <row r="1455" spans="1:9" s="215" customFormat="1">
      <c r="A1455" s="241" t="s">
        <v>5551</v>
      </c>
      <c r="B1455" s="241" t="s">
        <v>5551</v>
      </c>
      <c r="C1455" s="241" t="s">
        <v>389</v>
      </c>
      <c r="D1455" s="241" t="s">
        <v>5597</v>
      </c>
      <c r="E1455" s="241" t="s">
        <v>5598</v>
      </c>
      <c r="F1455" s="241" t="s">
        <v>529</v>
      </c>
      <c r="G1455" s="241"/>
      <c r="H1455" s="241" t="s">
        <v>5599</v>
      </c>
      <c r="I1455" s="242"/>
    </row>
    <row r="1456" spans="1:9" s="208" customFormat="1">
      <c r="A1456" s="225" t="s">
        <v>5551</v>
      </c>
      <c r="B1456" s="225" t="s">
        <v>5551</v>
      </c>
      <c r="C1456" s="225" t="s">
        <v>389</v>
      </c>
      <c r="D1456" s="225" t="s">
        <v>5600</v>
      </c>
      <c r="E1456" s="225" t="s">
        <v>5601</v>
      </c>
      <c r="F1456" s="225" t="s">
        <v>5602</v>
      </c>
      <c r="G1456" s="225"/>
      <c r="H1456" s="225" t="s">
        <v>5603</v>
      </c>
      <c r="I1456" s="226"/>
    </row>
    <row r="1457" spans="1:9" s="213" customFormat="1">
      <c r="A1457" s="234" t="s">
        <v>5551</v>
      </c>
      <c r="B1457" s="234" t="s">
        <v>5551</v>
      </c>
      <c r="C1457" s="234" t="s">
        <v>389</v>
      </c>
      <c r="D1457" s="234" t="s">
        <v>5604</v>
      </c>
      <c r="E1457" s="234" t="s">
        <v>5605</v>
      </c>
      <c r="F1457" s="234" t="s">
        <v>2124</v>
      </c>
      <c r="G1457" s="234"/>
      <c r="H1457" s="234" t="s">
        <v>5606</v>
      </c>
      <c r="I1457" s="127"/>
    </row>
    <row r="1458" spans="1:9" s="213" customFormat="1">
      <c r="A1458" s="234" t="s">
        <v>5551</v>
      </c>
      <c r="B1458" s="234" t="s">
        <v>5551</v>
      </c>
      <c r="C1458" s="234" t="s">
        <v>389</v>
      </c>
      <c r="D1458" s="234" t="s">
        <v>5607</v>
      </c>
      <c r="E1458" s="234" t="s">
        <v>5608</v>
      </c>
      <c r="F1458" s="234" t="s">
        <v>5609</v>
      </c>
      <c r="G1458" s="234"/>
      <c r="H1458" s="234" t="s">
        <v>5610</v>
      </c>
      <c r="I1458" s="127"/>
    </row>
    <row r="1459" spans="1:9" s="209" customFormat="1">
      <c r="A1459" s="228" t="s">
        <v>5551</v>
      </c>
      <c r="B1459" s="228" t="s">
        <v>5551</v>
      </c>
      <c r="C1459" s="228"/>
      <c r="D1459" s="228" t="s">
        <v>5611</v>
      </c>
      <c r="E1459" s="228" t="s">
        <v>5612</v>
      </c>
      <c r="F1459" s="228"/>
      <c r="G1459" s="228" t="s">
        <v>940</v>
      </c>
      <c r="H1459" s="228" t="s">
        <v>5613</v>
      </c>
      <c r="I1459" s="235"/>
    </row>
    <row r="1460" spans="1:9" s="209" customFormat="1">
      <c r="A1460" s="228" t="s">
        <v>5551</v>
      </c>
      <c r="B1460" s="228" t="s">
        <v>5551</v>
      </c>
      <c r="C1460" s="228"/>
      <c r="D1460" s="228" t="s">
        <v>5614</v>
      </c>
      <c r="E1460" s="228" t="s">
        <v>5615</v>
      </c>
      <c r="F1460" s="228"/>
      <c r="G1460" s="228" t="s">
        <v>1035</v>
      </c>
      <c r="H1460" s="228" t="s">
        <v>5616</v>
      </c>
      <c r="I1460" s="235"/>
    </row>
    <row r="1461" spans="1:9" s="208" customFormat="1">
      <c r="A1461" s="225" t="s">
        <v>5551</v>
      </c>
      <c r="B1461" s="225" t="s">
        <v>5551</v>
      </c>
      <c r="C1461" s="225"/>
      <c r="D1461" s="225" t="s">
        <v>5617</v>
      </c>
      <c r="E1461" s="225" t="s">
        <v>5618</v>
      </c>
      <c r="F1461" s="225" t="s">
        <v>5619</v>
      </c>
      <c r="G1461" s="225"/>
      <c r="H1461" s="225" t="s">
        <v>5620</v>
      </c>
      <c r="I1461" s="226"/>
    </row>
    <row r="1462" spans="1:9" s="208" customFormat="1">
      <c r="A1462" s="225" t="s">
        <v>5551</v>
      </c>
      <c r="B1462" s="225" t="s">
        <v>5551</v>
      </c>
      <c r="C1462" s="225" t="s">
        <v>389</v>
      </c>
      <c r="D1462" s="225" t="s">
        <v>5621</v>
      </c>
      <c r="E1462" s="225" t="s">
        <v>5622</v>
      </c>
      <c r="F1462" s="225" t="s">
        <v>5623</v>
      </c>
      <c r="G1462" s="225"/>
      <c r="H1462" s="225" t="s">
        <v>5624</v>
      </c>
      <c r="I1462" s="226"/>
    </row>
    <row r="1463" spans="1:9" s="208" customFormat="1">
      <c r="A1463" s="225" t="s">
        <v>5551</v>
      </c>
      <c r="B1463" s="225" t="s">
        <v>5551</v>
      </c>
      <c r="C1463" s="225" t="s">
        <v>389</v>
      </c>
      <c r="D1463" s="225" t="s">
        <v>5625</v>
      </c>
      <c r="E1463" s="225" t="s">
        <v>5626</v>
      </c>
      <c r="F1463" s="225" t="s">
        <v>1106</v>
      </c>
      <c r="G1463" s="225"/>
      <c r="H1463" s="225" t="s">
        <v>5627</v>
      </c>
      <c r="I1463" s="226"/>
    </row>
    <row r="1464" spans="1:9" s="208" customFormat="1">
      <c r="A1464" s="225" t="s">
        <v>5551</v>
      </c>
      <c r="B1464" s="225" t="s">
        <v>5551</v>
      </c>
      <c r="C1464" s="225" t="s">
        <v>389</v>
      </c>
      <c r="D1464" s="225" t="s">
        <v>5628</v>
      </c>
      <c r="E1464" s="225" t="s">
        <v>5629</v>
      </c>
      <c r="F1464" s="225" t="s">
        <v>1308</v>
      </c>
      <c r="G1464" s="225"/>
      <c r="H1464" s="225" t="s">
        <v>5630</v>
      </c>
      <c r="I1464" s="226"/>
    </row>
    <row r="1465" spans="1:9" s="208" customFormat="1">
      <c r="A1465" s="225" t="s">
        <v>5551</v>
      </c>
      <c r="B1465" s="225" t="s">
        <v>5551</v>
      </c>
      <c r="C1465" s="225" t="s">
        <v>389</v>
      </c>
      <c r="D1465" s="225" t="s">
        <v>5631</v>
      </c>
      <c r="E1465" s="225" t="s">
        <v>5632</v>
      </c>
      <c r="F1465" s="225" t="s">
        <v>1845</v>
      </c>
      <c r="G1465" s="225"/>
      <c r="H1465" s="225" t="s">
        <v>5633</v>
      </c>
      <c r="I1465" s="226"/>
    </row>
    <row r="1466" spans="1:9" s="215" customFormat="1">
      <c r="A1466" s="241" t="s">
        <v>5634</v>
      </c>
      <c r="B1466" s="241" t="s">
        <v>5634</v>
      </c>
      <c r="C1466" s="241" t="s">
        <v>389</v>
      </c>
      <c r="D1466" s="241" t="s">
        <v>5635</v>
      </c>
      <c r="E1466" s="241" t="s">
        <v>5636</v>
      </c>
      <c r="F1466" s="241" t="s">
        <v>5637</v>
      </c>
      <c r="G1466" s="241"/>
      <c r="H1466" s="241" t="s">
        <v>5638</v>
      </c>
      <c r="I1466" s="242"/>
    </row>
    <row r="1467" spans="1:9" s="213" customFormat="1">
      <c r="A1467" s="234" t="s">
        <v>5634</v>
      </c>
      <c r="B1467" s="234" t="s">
        <v>5634</v>
      </c>
      <c r="C1467" s="234" t="s">
        <v>389</v>
      </c>
      <c r="D1467" s="234" t="s">
        <v>5639</v>
      </c>
      <c r="E1467" s="234" t="s">
        <v>5640</v>
      </c>
      <c r="F1467" s="234" t="s">
        <v>2427</v>
      </c>
      <c r="G1467" s="234"/>
      <c r="H1467" s="234" t="s">
        <v>5641</v>
      </c>
      <c r="I1467" s="127"/>
    </row>
    <row r="1468" spans="1:9" s="215" customFormat="1">
      <c r="A1468" s="241" t="s">
        <v>5634</v>
      </c>
      <c r="B1468" s="241" t="s">
        <v>5634</v>
      </c>
      <c r="C1468" s="241" t="s">
        <v>389</v>
      </c>
      <c r="D1468" s="241" t="s">
        <v>5642</v>
      </c>
      <c r="E1468" s="241" t="s">
        <v>5643</v>
      </c>
      <c r="F1468" s="241" t="s">
        <v>434</v>
      </c>
      <c r="G1468" s="241"/>
      <c r="H1468" s="241" t="s">
        <v>5644</v>
      </c>
      <c r="I1468" s="242"/>
    </row>
    <row r="1469" spans="1:9" s="213" customFormat="1">
      <c r="A1469" s="234" t="s">
        <v>5634</v>
      </c>
      <c r="B1469" s="234" t="s">
        <v>5634</v>
      </c>
      <c r="C1469" s="234" t="s">
        <v>389</v>
      </c>
      <c r="D1469" s="234" t="s">
        <v>5645</v>
      </c>
      <c r="E1469" s="234" t="s">
        <v>5646</v>
      </c>
      <c r="F1469" s="234" t="s">
        <v>529</v>
      </c>
      <c r="G1469" s="234"/>
      <c r="H1469" s="234" t="s">
        <v>5647</v>
      </c>
      <c r="I1469" s="127"/>
    </row>
    <row r="1470" spans="1:9" s="213" customFormat="1">
      <c r="A1470" s="234" t="s">
        <v>5634</v>
      </c>
      <c r="B1470" s="234" t="s">
        <v>5634</v>
      </c>
      <c r="C1470" s="234" t="s">
        <v>389</v>
      </c>
      <c r="D1470" s="234" t="s">
        <v>5648</v>
      </c>
      <c r="E1470" s="234" t="s">
        <v>5649</v>
      </c>
      <c r="F1470" s="234" t="s">
        <v>5650</v>
      </c>
      <c r="G1470" s="234"/>
      <c r="H1470" s="234" t="s">
        <v>5651</v>
      </c>
      <c r="I1470" s="127"/>
    </row>
    <row r="1471" spans="1:9" s="213" customFormat="1">
      <c r="A1471" s="234" t="s">
        <v>5634</v>
      </c>
      <c r="B1471" s="234" t="s">
        <v>5634</v>
      </c>
      <c r="C1471" s="234" t="s">
        <v>389</v>
      </c>
      <c r="D1471" s="234" t="s">
        <v>5652</v>
      </c>
      <c r="E1471" s="234" t="s">
        <v>5653</v>
      </c>
      <c r="F1471" s="234" t="s">
        <v>5654</v>
      </c>
      <c r="G1471" s="234"/>
      <c r="H1471" s="234" t="s">
        <v>5655</v>
      </c>
      <c r="I1471" s="127"/>
    </row>
    <row r="1472" spans="1:9" s="213" customFormat="1">
      <c r="A1472" s="234" t="s">
        <v>5634</v>
      </c>
      <c r="B1472" s="234" t="s">
        <v>5634</v>
      </c>
      <c r="C1472" s="234" t="s">
        <v>389</v>
      </c>
      <c r="D1472" s="234" t="s">
        <v>5656</v>
      </c>
      <c r="E1472" s="234" t="s">
        <v>5657</v>
      </c>
      <c r="F1472" s="234" t="s">
        <v>2709</v>
      </c>
      <c r="G1472" s="234"/>
      <c r="H1472" s="234" t="s">
        <v>5658</v>
      </c>
      <c r="I1472" s="127"/>
    </row>
    <row r="1473" spans="1:9" s="208" customFormat="1">
      <c r="A1473" s="225" t="s">
        <v>5634</v>
      </c>
      <c r="B1473" s="225" t="s">
        <v>5634</v>
      </c>
      <c r="C1473" s="225"/>
      <c r="D1473" s="225" t="s">
        <v>5659</v>
      </c>
      <c r="E1473" s="225" t="s">
        <v>5660</v>
      </c>
      <c r="F1473" s="225" t="s">
        <v>2090</v>
      </c>
      <c r="G1473" s="225"/>
      <c r="H1473" s="225" t="s">
        <v>5661</v>
      </c>
      <c r="I1473" s="226"/>
    </row>
    <row r="1474" spans="1:9" s="215" customFormat="1">
      <c r="A1474" s="241" t="s">
        <v>5634</v>
      </c>
      <c r="B1474" s="241" t="s">
        <v>5634</v>
      </c>
      <c r="C1474" s="241" t="s">
        <v>389</v>
      </c>
      <c r="D1474" s="241" t="s">
        <v>5662</v>
      </c>
      <c r="E1474" s="241" t="s">
        <v>5663</v>
      </c>
      <c r="F1474" s="241" t="s">
        <v>860</v>
      </c>
      <c r="G1474" s="241"/>
      <c r="H1474" s="241" t="s">
        <v>5664</v>
      </c>
      <c r="I1474" s="242"/>
    </row>
    <row r="1475" spans="1:9" s="208" customFormat="1">
      <c r="A1475" s="225" t="s">
        <v>5634</v>
      </c>
      <c r="B1475" s="225" t="s">
        <v>5634</v>
      </c>
      <c r="C1475" s="225" t="s">
        <v>389</v>
      </c>
      <c r="D1475" s="225" t="s">
        <v>5665</v>
      </c>
      <c r="E1475" s="225" t="s">
        <v>5666</v>
      </c>
      <c r="F1475" s="225" t="s">
        <v>3127</v>
      </c>
      <c r="G1475" s="225"/>
      <c r="H1475" s="225" t="s">
        <v>5667</v>
      </c>
      <c r="I1475" s="226"/>
    </row>
    <row r="1476" spans="1:9" s="215" customFormat="1">
      <c r="A1476" s="241" t="s">
        <v>5634</v>
      </c>
      <c r="B1476" s="241" t="s">
        <v>5634</v>
      </c>
      <c r="C1476" s="241" t="s">
        <v>389</v>
      </c>
      <c r="D1476" s="241" t="s">
        <v>5668</v>
      </c>
      <c r="E1476" s="241" t="s">
        <v>5669</v>
      </c>
      <c r="F1476" s="241" t="s">
        <v>2466</v>
      </c>
      <c r="G1476" s="241"/>
      <c r="H1476" s="241" t="s">
        <v>5670</v>
      </c>
      <c r="I1476" s="242"/>
    </row>
    <row r="1477" spans="1:9" s="208" customFormat="1">
      <c r="A1477" s="225" t="s">
        <v>5634</v>
      </c>
      <c r="B1477" s="225" t="s">
        <v>5634</v>
      </c>
      <c r="C1477" s="225" t="s">
        <v>389</v>
      </c>
      <c r="D1477" s="225" t="s">
        <v>5671</v>
      </c>
      <c r="E1477" s="225" t="s">
        <v>5672</v>
      </c>
      <c r="F1477" s="225" t="s">
        <v>5673</v>
      </c>
      <c r="G1477" s="225"/>
      <c r="H1477" s="225" t="s">
        <v>5674</v>
      </c>
      <c r="I1477" s="226"/>
    </row>
    <row r="1478" spans="1:9" s="215" customFormat="1">
      <c r="A1478" s="241" t="s">
        <v>5634</v>
      </c>
      <c r="B1478" s="241" t="s">
        <v>5634</v>
      </c>
      <c r="C1478" s="241" t="s">
        <v>389</v>
      </c>
      <c r="D1478" s="241" t="s">
        <v>5675</v>
      </c>
      <c r="E1478" s="241" t="s">
        <v>5676</v>
      </c>
      <c r="F1478" s="241" t="s">
        <v>5677</v>
      </c>
      <c r="G1478" s="241"/>
      <c r="H1478" s="241" t="s">
        <v>5678</v>
      </c>
      <c r="I1478" s="242"/>
    </row>
    <row r="1479" spans="1:9" s="209" customFormat="1">
      <c r="A1479" s="228" t="s">
        <v>5634</v>
      </c>
      <c r="B1479" s="228" t="s">
        <v>5634</v>
      </c>
      <c r="C1479" s="228"/>
      <c r="D1479" s="228" t="s">
        <v>5679</v>
      </c>
      <c r="E1479" s="228" t="s">
        <v>5680</v>
      </c>
      <c r="F1479" s="228"/>
      <c r="G1479" s="228" t="s">
        <v>5681</v>
      </c>
      <c r="H1479" s="228" t="s">
        <v>5682</v>
      </c>
      <c r="I1479" s="235"/>
    </row>
    <row r="1480" spans="1:9" s="213" customFormat="1">
      <c r="A1480" s="234" t="s">
        <v>5634</v>
      </c>
      <c r="B1480" s="234" t="s">
        <v>5634</v>
      </c>
      <c r="C1480" s="234" t="s">
        <v>389</v>
      </c>
      <c r="D1480" s="234" t="s">
        <v>5683</v>
      </c>
      <c r="E1480" s="234" t="s">
        <v>5684</v>
      </c>
      <c r="F1480" s="234" t="s">
        <v>2427</v>
      </c>
      <c r="G1480" s="234"/>
      <c r="H1480" s="234" t="s">
        <v>5685</v>
      </c>
      <c r="I1480" s="127"/>
    </row>
    <row r="1481" spans="1:9" s="209" customFormat="1">
      <c r="A1481" s="228" t="s">
        <v>5634</v>
      </c>
      <c r="B1481" s="228" t="s">
        <v>5634</v>
      </c>
      <c r="C1481" s="228"/>
      <c r="D1481" s="228" t="s">
        <v>5686</v>
      </c>
      <c r="E1481" s="228" t="s">
        <v>5687</v>
      </c>
      <c r="F1481" s="228"/>
      <c r="G1481" s="228" t="s">
        <v>5688</v>
      </c>
      <c r="H1481" s="228" t="s">
        <v>5689</v>
      </c>
      <c r="I1481" s="235"/>
    </row>
    <row r="1482" spans="1:9" s="215" customFormat="1">
      <c r="A1482" s="241" t="s">
        <v>5634</v>
      </c>
      <c r="B1482" s="241" t="s">
        <v>5634</v>
      </c>
      <c r="C1482" s="241" t="s">
        <v>389</v>
      </c>
      <c r="D1482" s="241" t="s">
        <v>5690</v>
      </c>
      <c r="E1482" s="241" t="s">
        <v>5691</v>
      </c>
      <c r="F1482" s="241" t="s">
        <v>5692</v>
      </c>
      <c r="G1482" s="241"/>
      <c r="H1482" s="241" t="s">
        <v>5693</v>
      </c>
      <c r="I1482" s="242"/>
    </row>
    <row r="1483" spans="1:9" s="208" customFormat="1">
      <c r="A1483" s="225" t="s">
        <v>5634</v>
      </c>
      <c r="B1483" s="225" t="s">
        <v>5634</v>
      </c>
      <c r="C1483" s="225" t="s">
        <v>389</v>
      </c>
      <c r="D1483" s="225" t="s">
        <v>5694</v>
      </c>
      <c r="E1483" s="225" t="s">
        <v>5695</v>
      </c>
      <c r="F1483" s="225" t="s">
        <v>2090</v>
      </c>
      <c r="G1483" s="225"/>
      <c r="H1483" s="225" t="s">
        <v>5696</v>
      </c>
      <c r="I1483" s="226"/>
    </row>
    <row r="1484" spans="1:9" s="195" customFormat="1">
      <c r="A1484" s="203" t="s">
        <v>5634</v>
      </c>
      <c r="B1484" s="203" t="s">
        <v>5634</v>
      </c>
      <c r="C1484" s="203" t="s">
        <v>389</v>
      </c>
      <c r="D1484" s="203" t="s">
        <v>5697</v>
      </c>
      <c r="E1484" s="203" t="s">
        <v>5698</v>
      </c>
      <c r="F1484" s="203" t="s">
        <v>1277</v>
      </c>
      <c r="G1484" s="203"/>
      <c r="H1484" s="203" t="s">
        <v>5699</v>
      </c>
    </row>
    <row r="1485" spans="1:9" s="208" customFormat="1">
      <c r="A1485" s="225" t="s">
        <v>5634</v>
      </c>
      <c r="B1485" s="225" t="s">
        <v>5634</v>
      </c>
      <c r="C1485" s="225" t="s">
        <v>389</v>
      </c>
      <c r="D1485" s="225" t="s">
        <v>5700</v>
      </c>
      <c r="E1485" s="225" t="s">
        <v>5701</v>
      </c>
      <c r="F1485" s="225" t="s">
        <v>427</v>
      </c>
      <c r="G1485" s="225"/>
      <c r="H1485" s="225" t="s">
        <v>5702</v>
      </c>
      <c r="I1485" s="226"/>
    </row>
    <row r="1486" spans="1:9" s="195" customFormat="1">
      <c r="A1486" s="203" t="s">
        <v>5703</v>
      </c>
      <c r="B1486" s="203" t="s">
        <v>5703</v>
      </c>
      <c r="C1486" s="203" t="s">
        <v>389</v>
      </c>
      <c r="D1486" s="203" t="s">
        <v>5704</v>
      </c>
      <c r="E1486" s="203" t="s">
        <v>5705</v>
      </c>
      <c r="F1486" s="203" t="s">
        <v>5706</v>
      </c>
      <c r="G1486" s="203"/>
      <c r="H1486" s="203" t="s">
        <v>5707</v>
      </c>
    </row>
    <row r="1487" spans="1:9" s="215" customFormat="1">
      <c r="A1487" s="241" t="s">
        <v>5703</v>
      </c>
      <c r="B1487" s="241" t="s">
        <v>5703</v>
      </c>
      <c r="C1487" s="241" t="s">
        <v>389</v>
      </c>
      <c r="D1487" s="241" t="s">
        <v>5708</v>
      </c>
      <c r="E1487" s="241" t="s">
        <v>5709</v>
      </c>
      <c r="F1487" s="241" t="s">
        <v>1781</v>
      </c>
      <c r="G1487" s="241"/>
      <c r="H1487" s="241" t="s">
        <v>5710</v>
      </c>
      <c r="I1487" s="242"/>
    </row>
    <row r="1488" spans="1:9" s="208" customFormat="1">
      <c r="A1488" s="225" t="s">
        <v>5703</v>
      </c>
      <c r="B1488" s="225" t="s">
        <v>5703</v>
      </c>
      <c r="C1488" s="225" t="s">
        <v>389</v>
      </c>
      <c r="D1488" s="225" t="s">
        <v>5711</v>
      </c>
      <c r="E1488" s="225" t="s">
        <v>5712</v>
      </c>
      <c r="F1488" s="225" t="s">
        <v>5134</v>
      </c>
      <c r="G1488" s="225"/>
      <c r="H1488" s="225" t="s">
        <v>5713</v>
      </c>
      <c r="I1488" s="226"/>
    </row>
    <row r="1489" spans="1:9" s="195" customFormat="1">
      <c r="A1489" s="203" t="s">
        <v>5703</v>
      </c>
      <c r="B1489" s="203" t="s">
        <v>5703</v>
      </c>
      <c r="C1489" s="203" t="s">
        <v>389</v>
      </c>
      <c r="D1489" s="203" t="s">
        <v>5714</v>
      </c>
      <c r="E1489" s="203" t="s">
        <v>5715</v>
      </c>
      <c r="F1489" s="203" t="s">
        <v>5716</v>
      </c>
      <c r="G1489" s="203"/>
      <c r="H1489" s="203" t="s">
        <v>5717</v>
      </c>
    </row>
    <row r="1490" spans="1:9" s="215" customFormat="1">
      <c r="A1490" s="241" t="s">
        <v>5703</v>
      </c>
      <c r="B1490" s="241" t="s">
        <v>5703</v>
      </c>
      <c r="C1490" s="241" t="s">
        <v>389</v>
      </c>
      <c r="D1490" s="241" t="s">
        <v>5718</v>
      </c>
      <c r="E1490" s="241" t="s">
        <v>5719</v>
      </c>
      <c r="F1490" s="241" t="s">
        <v>4713</v>
      </c>
      <c r="G1490" s="241"/>
      <c r="H1490" s="241" t="s">
        <v>5720</v>
      </c>
      <c r="I1490" s="242"/>
    </row>
    <row r="1491" spans="1:9" s="213" customFormat="1">
      <c r="A1491" s="234" t="s">
        <v>5703</v>
      </c>
      <c r="B1491" s="234" t="s">
        <v>5703</v>
      </c>
      <c r="C1491" s="234" t="s">
        <v>389</v>
      </c>
      <c r="D1491" s="234" t="s">
        <v>5721</v>
      </c>
      <c r="E1491" s="234" t="s">
        <v>5722</v>
      </c>
      <c r="F1491" s="234" t="s">
        <v>2427</v>
      </c>
      <c r="G1491" s="234"/>
      <c r="H1491" s="234" t="s">
        <v>5723</v>
      </c>
      <c r="I1491" s="127"/>
    </row>
    <row r="1492" spans="1:9" s="209" customFormat="1">
      <c r="A1492" s="228" t="s">
        <v>5703</v>
      </c>
      <c r="B1492" s="228" t="s">
        <v>5703</v>
      </c>
      <c r="C1492" s="228"/>
      <c r="D1492" s="228" t="s">
        <v>5724</v>
      </c>
      <c r="E1492" s="228" t="s">
        <v>5725</v>
      </c>
      <c r="F1492" s="228"/>
      <c r="G1492" s="228" t="s">
        <v>5726</v>
      </c>
      <c r="H1492" s="228" t="s">
        <v>5727</v>
      </c>
      <c r="I1492" s="235"/>
    </row>
    <row r="1493" spans="1:9" s="215" customFormat="1">
      <c r="A1493" s="241" t="s">
        <v>5703</v>
      </c>
      <c r="B1493" s="241" t="s">
        <v>5703</v>
      </c>
      <c r="C1493" s="241" t="s">
        <v>389</v>
      </c>
      <c r="D1493" s="241" t="s">
        <v>5728</v>
      </c>
      <c r="E1493" s="241" t="s">
        <v>5729</v>
      </c>
      <c r="F1493" s="241" t="s">
        <v>1761</v>
      </c>
      <c r="G1493" s="241"/>
      <c r="H1493" s="241" t="s">
        <v>5730</v>
      </c>
      <c r="I1493" s="242"/>
    </row>
    <row r="1494" spans="1:9" s="215" customFormat="1">
      <c r="A1494" s="241" t="s">
        <v>5703</v>
      </c>
      <c r="B1494" s="241" t="s">
        <v>5703</v>
      </c>
      <c r="C1494" s="241"/>
      <c r="D1494" s="241" t="s">
        <v>5731</v>
      </c>
      <c r="E1494" s="241" t="s">
        <v>5732</v>
      </c>
      <c r="F1494" s="241" t="s">
        <v>1069</v>
      </c>
      <c r="G1494" s="241"/>
      <c r="H1494" s="241" t="s">
        <v>5733</v>
      </c>
      <c r="I1494" s="242"/>
    </row>
    <row r="1495" spans="1:9" s="208" customFormat="1">
      <c r="A1495" s="225" t="s">
        <v>5703</v>
      </c>
      <c r="B1495" s="225" t="s">
        <v>5703</v>
      </c>
      <c r="C1495" s="225" t="s">
        <v>389</v>
      </c>
      <c r="D1495" s="225" t="s">
        <v>5734</v>
      </c>
      <c r="E1495" s="225" t="s">
        <v>5735</v>
      </c>
      <c r="F1495" s="225" t="s">
        <v>792</v>
      </c>
      <c r="G1495" s="225"/>
      <c r="H1495" s="225" t="s">
        <v>5736</v>
      </c>
      <c r="I1495" s="226"/>
    </row>
    <row r="1496" spans="1:9" s="208" customFormat="1">
      <c r="A1496" s="225" t="s">
        <v>5737</v>
      </c>
      <c r="B1496" s="225" t="s">
        <v>5737</v>
      </c>
      <c r="C1496" s="225" t="s">
        <v>389</v>
      </c>
      <c r="D1496" s="225" t="s">
        <v>5738</v>
      </c>
      <c r="E1496" s="225" t="s">
        <v>5739</v>
      </c>
      <c r="F1496" s="225" t="s">
        <v>5740</v>
      </c>
      <c r="G1496" s="225"/>
      <c r="H1496" s="225" t="s">
        <v>5741</v>
      </c>
      <c r="I1496" s="226"/>
    </row>
    <row r="1497" spans="1:9" s="208" customFormat="1">
      <c r="A1497" s="225" t="s">
        <v>5737</v>
      </c>
      <c r="B1497" s="225" t="s">
        <v>5737</v>
      </c>
      <c r="C1497" s="225" t="s">
        <v>389</v>
      </c>
      <c r="D1497" s="225" t="s">
        <v>5742</v>
      </c>
      <c r="E1497" s="225" t="s">
        <v>5743</v>
      </c>
      <c r="F1497" s="225" t="s">
        <v>5744</v>
      </c>
      <c r="G1497" s="225"/>
      <c r="H1497" s="225" t="s">
        <v>5745</v>
      </c>
      <c r="I1497" s="226"/>
    </row>
    <row r="1498" spans="1:9" s="208" customFormat="1">
      <c r="A1498" s="225" t="s">
        <v>5737</v>
      </c>
      <c r="B1498" s="225" t="s">
        <v>5737</v>
      </c>
      <c r="C1498" s="225" t="s">
        <v>389</v>
      </c>
      <c r="D1498" s="225" t="s">
        <v>5746</v>
      </c>
      <c r="E1498" s="225" t="s">
        <v>5747</v>
      </c>
      <c r="F1498" s="225" t="s">
        <v>478</v>
      </c>
      <c r="G1498" s="225"/>
      <c r="H1498" s="225" t="s">
        <v>5748</v>
      </c>
      <c r="I1498" s="226"/>
    </row>
    <row r="1499" spans="1:9" s="213" customFormat="1">
      <c r="A1499" s="234" t="s">
        <v>5737</v>
      </c>
      <c r="B1499" s="234" t="s">
        <v>5737</v>
      </c>
      <c r="C1499" s="234" t="s">
        <v>389</v>
      </c>
      <c r="D1499" s="234" t="s">
        <v>5749</v>
      </c>
      <c r="E1499" s="234" t="s">
        <v>5750</v>
      </c>
      <c r="F1499" s="234" t="s">
        <v>5751</v>
      </c>
      <c r="G1499" s="234"/>
      <c r="H1499" s="234" t="s">
        <v>5752</v>
      </c>
      <c r="I1499" s="127"/>
    </row>
    <row r="1500" spans="1:9" s="208" customFormat="1">
      <c r="A1500" s="225" t="s">
        <v>5737</v>
      </c>
      <c r="B1500" s="225" t="s">
        <v>5737</v>
      </c>
      <c r="C1500" s="225" t="s">
        <v>389</v>
      </c>
      <c r="D1500" s="225" t="s">
        <v>5753</v>
      </c>
      <c r="E1500" s="225" t="s">
        <v>5754</v>
      </c>
      <c r="F1500" s="225" t="s">
        <v>1250</v>
      </c>
      <c r="G1500" s="225"/>
      <c r="H1500" s="225" t="s">
        <v>5755</v>
      </c>
      <c r="I1500" s="226"/>
    </row>
    <row r="1501" spans="1:9" s="195" customFormat="1">
      <c r="A1501" s="203" t="s">
        <v>5756</v>
      </c>
      <c r="B1501" s="203" t="s">
        <v>5737</v>
      </c>
      <c r="C1501" s="203" t="s">
        <v>389</v>
      </c>
      <c r="D1501" s="203" t="s">
        <v>5757</v>
      </c>
      <c r="E1501" s="203" t="s">
        <v>5758</v>
      </c>
      <c r="F1501" s="203" t="s">
        <v>2427</v>
      </c>
      <c r="G1501" s="203"/>
      <c r="H1501" s="203" t="s">
        <v>5759</v>
      </c>
    </row>
    <row r="1502" spans="1:9" s="215" customFormat="1">
      <c r="A1502" s="241" t="s">
        <v>5756</v>
      </c>
      <c r="B1502" s="241" t="s">
        <v>5737</v>
      </c>
      <c r="C1502" s="241" t="s">
        <v>389</v>
      </c>
      <c r="D1502" s="241" t="s">
        <v>5760</v>
      </c>
      <c r="E1502" s="241" t="s">
        <v>5761</v>
      </c>
      <c r="F1502" s="241" t="s">
        <v>5762</v>
      </c>
      <c r="G1502" s="241"/>
      <c r="H1502" s="241" t="s">
        <v>5763</v>
      </c>
      <c r="I1502" s="242"/>
    </row>
    <row r="1503" spans="1:9" s="208" customFormat="1">
      <c r="A1503" s="225" t="s">
        <v>5756</v>
      </c>
      <c r="B1503" s="225" t="s">
        <v>5756</v>
      </c>
      <c r="C1503" s="225" t="s">
        <v>389</v>
      </c>
      <c r="D1503" s="225" t="s">
        <v>5764</v>
      </c>
      <c r="E1503" s="225" t="s">
        <v>5765</v>
      </c>
      <c r="F1503" s="225" t="s">
        <v>860</v>
      </c>
      <c r="G1503" s="225"/>
      <c r="H1503" s="225" t="s">
        <v>5766</v>
      </c>
      <c r="I1503" s="226"/>
    </row>
    <row r="1504" spans="1:9" s="215" customFormat="1">
      <c r="A1504" s="241" t="s">
        <v>5756</v>
      </c>
      <c r="B1504" s="241" t="s">
        <v>5756</v>
      </c>
      <c r="C1504" s="241" t="s">
        <v>389</v>
      </c>
      <c r="D1504" s="241" t="s">
        <v>5767</v>
      </c>
      <c r="E1504" s="241" t="s">
        <v>5768</v>
      </c>
      <c r="F1504" s="241" t="s">
        <v>1273</v>
      </c>
      <c r="G1504" s="241"/>
      <c r="H1504" s="241" t="s">
        <v>5769</v>
      </c>
    </row>
    <row r="1505" spans="1:9" s="215" customFormat="1">
      <c r="A1505" s="241" t="s">
        <v>5756</v>
      </c>
      <c r="B1505" s="241" t="s">
        <v>5756</v>
      </c>
      <c r="C1505" s="241" t="s">
        <v>389</v>
      </c>
      <c r="D1505" s="241" t="s">
        <v>5770</v>
      </c>
      <c r="E1505" s="241" t="s">
        <v>5771</v>
      </c>
      <c r="F1505" s="241" t="s">
        <v>5772</v>
      </c>
      <c r="G1505" s="241"/>
      <c r="H1505" s="241" t="s">
        <v>5773</v>
      </c>
      <c r="I1505" s="242"/>
    </row>
    <row r="1506" spans="1:9" s="208" customFormat="1">
      <c r="A1506" s="225" t="s">
        <v>5756</v>
      </c>
      <c r="B1506" s="225" t="s">
        <v>5756</v>
      </c>
      <c r="C1506" s="225" t="s">
        <v>389</v>
      </c>
      <c r="D1506" s="225" t="s">
        <v>5774</v>
      </c>
      <c r="E1506" s="225" t="s">
        <v>5775</v>
      </c>
      <c r="F1506" s="225" t="s">
        <v>5776</v>
      </c>
      <c r="G1506" s="225"/>
      <c r="H1506" s="225" t="s">
        <v>5777</v>
      </c>
      <c r="I1506" s="226"/>
    </row>
    <row r="1507" spans="1:9" s="215" customFormat="1">
      <c r="A1507" s="241" t="s">
        <v>5756</v>
      </c>
      <c r="B1507" s="241" t="s">
        <v>5756</v>
      </c>
      <c r="C1507" s="241" t="s">
        <v>389</v>
      </c>
      <c r="D1507" s="241" t="s">
        <v>5778</v>
      </c>
      <c r="E1507" s="241" t="s">
        <v>5779</v>
      </c>
      <c r="F1507" s="241" t="s">
        <v>721</v>
      </c>
      <c r="G1507" s="241"/>
      <c r="H1507" s="241" t="s">
        <v>5780</v>
      </c>
      <c r="I1507" s="242"/>
    </row>
    <row r="1508" spans="1:9" s="215" customFormat="1">
      <c r="A1508" s="241" t="s">
        <v>5756</v>
      </c>
      <c r="B1508" s="241" t="s">
        <v>5756</v>
      </c>
      <c r="C1508" s="241" t="s">
        <v>389</v>
      </c>
      <c r="D1508" s="241" t="s">
        <v>5781</v>
      </c>
      <c r="E1508" s="241" t="s">
        <v>5782</v>
      </c>
      <c r="F1508" s="241" t="s">
        <v>5783</v>
      </c>
      <c r="G1508" s="241"/>
      <c r="H1508" s="241" t="s">
        <v>5784</v>
      </c>
      <c r="I1508" s="242"/>
    </row>
    <row r="1509" spans="1:9" s="209" customFormat="1">
      <c r="A1509" s="228" t="s">
        <v>5756</v>
      </c>
      <c r="B1509" s="228" t="s">
        <v>5756</v>
      </c>
      <c r="C1509" s="228"/>
      <c r="D1509" s="228" t="s">
        <v>5785</v>
      </c>
      <c r="E1509" s="228" t="s">
        <v>5786</v>
      </c>
      <c r="F1509" s="228"/>
      <c r="G1509" s="228" t="s">
        <v>2584</v>
      </c>
      <c r="H1509" s="228" t="s">
        <v>5787</v>
      </c>
      <c r="I1509" s="235"/>
    </row>
    <row r="1510" spans="1:9" s="215" customFormat="1">
      <c r="A1510" s="241" t="s">
        <v>5756</v>
      </c>
      <c r="B1510" s="241" t="s">
        <v>5756</v>
      </c>
      <c r="C1510" s="241" t="s">
        <v>389</v>
      </c>
      <c r="D1510" s="241" t="s">
        <v>5788</v>
      </c>
      <c r="E1510" s="241" t="s">
        <v>5789</v>
      </c>
      <c r="F1510" s="241" t="s">
        <v>5790</v>
      </c>
      <c r="G1510" s="241"/>
      <c r="H1510" s="241" t="s">
        <v>5791</v>
      </c>
      <c r="I1510" s="242"/>
    </row>
    <row r="1511" spans="1:9" s="215" customFormat="1">
      <c r="A1511" s="241" t="s">
        <v>5756</v>
      </c>
      <c r="B1511" s="241" t="s">
        <v>5756</v>
      </c>
      <c r="C1511" s="241" t="s">
        <v>389</v>
      </c>
      <c r="D1511" s="241" t="s">
        <v>5792</v>
      </c>
      <c r="E1511" s="241" t="s">
        <v>5793</v>
      </c>
      <c r="F1511" s="241" t="s">
        <v>3734</v>
      </c>
      <c r="G1511" s="241"/>
      <c r="H1511" s="241" t="s">
        <v>5794</v>
      </c>
      <c r="I1511" s="242"/>
    </row>
    <row r="1512" spans="1:9" s="215" customFormat="1">
      <c r="A1512" s="241" t="s">
        <v>5756</v>
      </c>
      <c r="B1512" s="241" t="s">
        <v>5756</v>
      </c>
      <c r="C1512" s="241" t="s">
        <v>389</v>
      </c>
      <c r="D1512" s="241" t="s">
        <v>5795</v>
      </c>
      <c r="E1512" s="241" t="s">
        <v>5796</v>
      </c>
      <c r="F1512" s="241" t="s">
        <v>2554</v>
      </c>
      <c r="G1512" s="241"/>
      <c r="H1512" s="241" t="s">
        <v>5797</v>
      </c>
      <c r="I1512" s="242"/>
    </row>
    <row r="1513" spans="1:9" s="215" customFormat="1">
      <c r="A1513" s="241" t="s">
        <v>5756</v>
      </c>
      <c r="B1513" s="241" t="s">
        <v>5756</v>
      </c>
      <c r="C1513" s="241" t="s">
        <v>389</v>
      </c>
      <c r="D1513" s="241" t="s">
        <v>5798</v>
      </c>
      <c r="E1513" s="241" t="s">
        <v>5799</v>
      </c>
      <c r="F1513" s="241" t="s">
        <v>529</v>
      </c>
      <c r="G1513" s="241"/>
      <c r="H1513" s="241" t="s">
        <v>5800</v>
      </c>
      <c r="I1513" s="242"/>
    </row>
    <row r="1514" spans="1:9" s="215" customFormat="1">
      <c r="A1514" s="241" t="s">
        <v>5756</v>
      </c>
      <c r="B1514" s="241" t="s">
        <v>5756</v>
      </c>
      <c r="C1514" s="241" t="s">
        <v>389</v>
      </c>
      <c r="D1514" s="241" t="s">
        <v>5801</v>
      </c>
      <c r="E1514" s="241" t="s">
        <v>5802</v>
      </c>
      <c r="F1514" s="241" t="s">
        <v>5803</v>
      </c>
      <c r="G1514" s="241"/>
      <c r="H1514" s="241" t="s">
        <v>5804</v>
      </c>
      <c r="I1514" s="242"/>
    </row>
    <row r="1515" spans="1:9" s="208" customFormat="1">
      <c r="A1515" s="225" t="s">
        <v>5756</v>
      </c>
      <c r="B1515" s="225" t="s">
        <v>5756</v>
      </c>
      <c r="C1515" s="225" t="s">
        <v>389</v>
      </c>
      <c r="D1515" s="225" t="s">
        <v>5805</v>
      </c>
      <c r="E1515" s="225" t="s">
        <v>5806</v>
      </c>
      <c r="F1515" s="225" t="s">
        <v>4044</v>
      </c>
      <c r="G1515" s="225"/>
      <c r="H1515" s="225" t="s">
        <v>5807</v>
      </c>
      <c r="I1515" s="364"/>
    </row>
    <row r="1516" spans="1:9" s="208" customFormat="1">
      <c r="A1516" s="225" t="s">
        <v>5756</v>
      </c>
      <c r="B1516" s="225" t="s">
        <v>5756</v>
      </c>
      <c r="C1516" s="225" t="s">
        <v>389</v>
      </c>
      <c r="D1516" s="225" t="s">
        <v>5808</v>
      </c>
      <c r="E1516" s="225" t="s">
        <v>5809</v>
      </c>
      <c r="F1516" s="225" t="s">
        <v>5810</v>
      </c>
      <c r="G1516" s="225"/>
      <c r="H1516" s="225" t="s">
        <v>5811</v>
      </c>
      <c r="I1516" s="226"/>
    </row>
    <row r="1517" spans="1:9" s="213" customFormat="1">
      <c r="A1517" s="234" t="s">
        <v>5756</v>
      </c>
      <c r="B1517" s="234" t="s">
        <v>5756</v>
      </c>
      <c r="C1517" s="234" t="s">
        <v>389</v>
      </c>
      <c r="D1517" s="234" t="s">
        <v>5812</v>
      </c>
      <c r="E1517" s="234" t="s">
        <v>5813</v>
      </c>
      <c r="F1517" s="234" t="s">
        <v>1277</v>
      </c>
      <c r="G1517" s="234"/>
      <c r="H1517" s="234" t="s">
        <v>5814</v>
      </c>
      <c r="I1517" s="127"/>
    </row>
    <row r="1518" spans="1:9" s="208" customFormat="1">
      <c r="A1518" s="225" t="s">
        <v>5756</v>
      </c>
      <c r="B1518" s="225" t="s">
        <v>5756</v>
      </c>
      <c r="C1518" s="225" t="s">
        <v>389</v>
      </c>
      <c r="D1518" s="225" t="s">
        <v>5815</v>
      </c>
      <c r="E1518" s="225" t="s">
        <v>5816</v>
      </c>
      <c r="F1518" s="225" t="s">
        <v>5817</v>
      </c>
      <c r="G1518" s="225"/>
      <c r="H1518" s="225" t="s">
        <v>5818</v>
      </c>
      <c r="I1518" s="226"/>
    </row>
    <row r="1519" spans="1:9" s="208" customFormat="1">
      <c r="A1519" s="225" t="s">
        <v>5756</v>
      </c>
      <c r="B1519" s="225" t="s">
        <v>5756</v>
      </c>
      <c r="C1519" s="225" t="s">
        <v>389</v>
      </c>
      <c r="D1519" s="225" t="s">
        <v>5819</v>
      </c>
      <c r="E1519" s="225" t="s">
        <v>5820</v>
      </c>
      <c r="F1519" s="225" t="s">
        <v>5821</v>
      </c>
      <c r="G1519" s="225"/>
      <c r="H1519" s="225" t="s">
        <v>5822</v>
      </c>
      <c r="I1519" s="226"/>
    </row>
    <row r="1520" spans="1:9" s="215" customFormat="1">
      <c r="A1520" s="241" t="s">
        <v>5756</v>
      </c>
      <c r="B1520" s="241" t="s">
        <v>5756</v>
      </c>
      <c r="C1520" s="241" t="s">
        <v>389</v>
      </c>
      <c r="D1520" s="241" t="s">
        <v>5823</v>
      </c>
      <c r="E1520" s="241" t="s">
        <v>5824</v>
      </c>
      <c r="F1520" s="241" t="s">
        <v>5825</v>
      </c>
      <c r="G1520" s="241"/>
      <c r="H1520" s="241" t="s">
        <v>5826</v>
      </c>
      <c r="I1520" s="242"/>
    </row>
    <row r="1521" spans="1:9" s="215" customFormat="1">
      <c r="A1521" s="241" t="s">
        <v>5756</v>
      </c>
      <c r="B1521" s="241" t="s">
        <v>5756</v>
      </c>
      <c r="C1521" s="241" t="s">
        <v>389</v>
      </c>
      <c r="D1521" s="241" t="s">
        <v>5827</v>
      </c>
      <c r="E1521" s="241" t="s">
        <v>5828</v>
      </c>
      <c r="F1521" s="241" t="s">
        <v>864</v>
      </c>
      <c r="G1521" s="241"/>
      <c r="H1521" s="241" t="s">
        <v>5829</v>
      </c>
      <c r="I1521" s="242"/>
    </row>
    <row r="1522" spans="1:9" s="208" customFormat="1">
      <c r="A1522" s="225" t="s">
        <v>5756</v>
      </c>
      <c r="B1522" s="225" t="s">
        <v>5756</v>
      </c>
      <c r="C1522" s="225" t="s">
        <v>389</v>
      </c>
      <c r="D1522" s="225" t="s">
        <v>5830</v>
      </c>
      <c r="E1522" s="225" t="s">
        <v>5831</v>
      </c>
      <c r="F1522" s="225" t="s">
        <v>5602</v>
      </c>
      <c r="G1522" s="225"/>
      <c r="H1522" s="225" t="s">
        <v>5832</v>
      </c>
      <c r="I1522" s="226"/>
    </row>
    <row r="1523" spans="1:9" s="215" customFormat="1">
      <c r="A1523" s="241" t="s">
        <v>5756</v>
      </c>
      <c r="B1523" s="241" t="s">
        <v>5756</v>
      </c>
      <c r="C1523" s="241" t="s">
        <v>389</v>
      </c>
      <c r="D1523" s="241" t="s">
        <v>5833</v>
      </c>
      <c r="E1523" s="241" t="s">
        <v>5834</v>
      </c>
      <c r="F1523" s="241" t="s">
        <v>586</v>
      </c>
      <c r="G1523" s="241"/>
      <c r="H1523" s="241" t="s">
        <v>5835</v>
      </c>
      <c r="I1523" s="242"/>
    </row>
    <row r="1524" spans="1:9" s="208" customFormat="1">
      <c r="A1524" s="225" t="s">
        <v>5756</v>
      </c>
      <c r="B1524" s="225" t="s">
        <v>5756</v>
      </c>
      <c r="C1524" s="225" t="s">
        <v>389</v>
      </c>
      <c r="D1524" s="225" t="s">
        <v>5836</v>
      </c>
      <c r="E1524" s="225" t="s">
        <v>5837</v>
      </c>
      <c r="F1524" s="225" t="s">
        <v>5838</v>
      </c>
      <c r="G1524" s="225"/>
      <c r="H1524" s="225" t="s">
        <v>5839</v>
      </c>
      <c r="I1524" s="226"/>
    </row>
    <row r="1525" spans="1:9" s="209" customFormat="1">
      <c r="A1525" s="228" t="s">
        <v>5756</v>
      </c>
      <c r="B1525" s="228" t="s">
        <v>5756</v>
      </c>
      <c r="C1525" s="228"/>
      <c r="D1525" s="228" t="s">
        <v>5840</v>
      </c>
      <c r="E1525" s="228" t="s">
        <v>5841</v>
      </c>
      <c r="F1525" s="228"/>
      <c r="G1525" s="228" t="s">
        <v>517</v>
      </c>
      <c r="H1525" s="228" t="s">
        <v>5842</v>
      </c>
      <c r="I1525" s="235"/>
    </row>
    <row r="1526" spans="1:9" s="208" customFormat="1">
      <c r="A1526" s="225" t="s">
        <v>5756</v>
      </c>
      <c r="B1526" s="225" t="s">
        <v>5756</v>
      </c>
      <c r="C1526" s="225" t="s">
        <v>389</v>
      </c>
      <c r="D1526" s="225" t="s">
        <v>5843</v>
      </c>
      <c r="E1526" s="225" t="s">
        <v>5844</v>
      </c>
      <c r="F1526" s="225" t="s">
        <v>1845</v>
      </c>
      <c r="G1526" s="225"/>
      <c r="H1526" s="225" t="s">
        <v>5845</v>
      </c>
      <c r="I1526" s="226"/>
    </row>
    <row r="1527" spans="1:9" s="208" customFormat="1">
      <c r="A1527" s="225" t="s">
        <v>5756</v>
      </c>
      <c r="B1527" s="225" t="s">
        <v>5756</v>
      </c>
      <c r="C1527" s="225" t="s">
        <v>5846</v>
      </c>
      <c r="D1527" s="225" t="s">
        <v>5847</v>
      </c>
      <c r="E1527" s="225" t="s">
        <v>5848</v>
      </c>
      <c r="F1527" s="225" t="s">
        <v>5849</v>
      </c>
      <c r="G1527" s="225"/>
      <c r="H1527" s="225" t="s">
        <v>5850</v>
      </c>
      <c r="I1527" s="226"/>
    </row>
    <row r="1528" spans="1:9" s="213" customFormat="1">
      <c r="A1528" s="234" t="s">
        <v>5851</v>
      </c>
      <c r="B1528" s="234" t="s">
        <v>5851</v>
      </c>
      <c r="C1528" s="234" t="s">
        <v>389</v>
      </c>
      <c r="D1528" s="234" t="s">
        <v>5852</v>
      </c>
      <c r="E1528" s="234" t="s">
        <v>5853</v>
      </c>
      <c r="F1528" s="234" t="s">
        <v>1277</v>
      </c>
      <c r="G1528" s="234"/>
      <c r="H1528" s="234" t="s">
        <v>5854</v>
      </c>
      <c r="I1528" s="127"/>
    </row>
    <row r="1529" spans="1:9" s="208" customFormat="1">
      <c r="A1529" s="225" t="s">
        <v>5851</v>
      </c>
      <c r="B1529" s="225" t="s">
        <v>5851</v>
      </c>
      <c r="C1529" s="225" t="s">
        <v>389</v>
      </c>
      <c r="D1529" s="225" t="s">
        <v>5855</v>
      </c>
      <c r="E1529" s="225" t="s">
        <v>5856</v>
      </c>
      <c r="F1529" s="225" t="s">
        <v>5146</v>
      </c>
      <c r="G1529" s="225"/>
      <c r="H1529" s="225" t="s">
        <v>5857</v>
      </c>
      <c r="I1529" s="226"/>
    </row>
    <row r="1530" spans="1:9" s="209" customFormat="1">
      <c r="A1530" s="228" t="s">
        <v>5851</v>
      </c>
      <c r="B1530" s="228" t="s">
        <v>5851</v>
      </c>
      <c r="C1530" s="228"/>
      <c r="D1530" s="228" t="s">
        <v>5858</v>
      </c>
      <c r="E1530" s="228" t="s">
        <v>5859</v>
      </c>
      <c r="F1530" s="228"/>
      <c r="G1530" s="228" t="s">
        <v>1092</v>
      </c>
      <c r="H1530" s="228" t="s">
        <v>5860</v>
      </c>
      <c r="I1530" s="235"/>
    </row>
    <row r="1531" spans="1:9" s="215" customFormat="1">
      <c r="A1531" s="241" t="s">
        <v>5851</v>
      </c>
      <c r="B1531" s="241" t="s">
        <v>5851</v>
      </c>
      <c r="C1531" s="241"/>
      <c r="D1531" s="241" t="s">
        <v>5861</v>
      </c>
      <c r="E1531" s="241" t="s">
        <v>5862</v>
      </c>
      <c r="F1531" s="241" t="s">
        <v>5863</v>
      </c>
      <c r="G1531" s="241"/>
      <c r="H1531" s="241" t="s">
        <v>5864</v>
      </c>
      <c r="I1531" s="242"/>
    </row>
    <row r="1532" spans="1:9" s="213" customFormat="1">
      <c r="A1532" s="234" t="s">
        <v>5851</v>
      </c>
      <c r="B1532" s="234" t="s">
        <v>5851</v>
      </c>
      <c r="C1532" s="234" t="s">
        <v>389</v>
      </c>
      <c r="D1532" s="234" t="s">
        <v>5865</v>
      </c>
      <c r="E1532" s="234" t="s">
        <v>5866</v>
      </c>
      <c r="F1532" s="234" t="s">
        <v>586</v>
      </c>
      <c r="G1532" s="234"/>
      <c r="H1532" s="234" t="s">
        <v>5867</v>
      </c>
      <c r="I1532" s="127"/>
    </row>
    <row r="1533" spans="1:9" s="215" customFormat="1">
      <c r="A1533" s="241" t="s">
        <v>5851</v>
      </c>
      <c r="B1533" s="241" t="s">
        <v>5851</v>
      </c>
      <c r="C1533" s="241" t="s">
        <v>389</v>
      </c>
      <c r="D1533" s="241" t="s">
        <v>5868</v>
      </c>
      <c r="E1533" s="241" t="s">
        <v>5869</v>
      </c>
      <c r="F1533" s="241" t="s">
        <v>792</v>
      </c>
      <c r="G1533" s="241"/>
      <c r="H1533" s="241" t="s">
        <v>5870</v>
      </c>
      <c r="I1533" s="242"/>
    </row>
    <row r="1534" spans="1:9" s="215" customFormat="1">
      <c r="A1534" s="241" t="s">
        <v>5851</v>
      </c>
      <c r="B1534" s="241" t="s">
        <v>5851</v>
      </c>
      <c r="C1534" s="241"/>
      <c r="D1534" s="241" t="s">
        <v>5871</v>
      </c>
      <c r="E1534" s="241" t="s">
        <v>5872</v>
      </c>
      <c r="F1534" s="241" t="s">
        <v>594</v>
      </c>
      <c r="G1534" s="241"/>
      <c r="H1534" s="241" t="s">
        <v>5873</v>
      </c>
      <c r="I1534" s="242"/>
    </row>
    <row r="1535" spans="1:9" s="213" customFormat="1">
      <c r="A1535" s="234" t="s">
        <v>5851</v>
      </c>
      <c r="B1535" s="234" t="s">
        <v>5851</v>
      </c>
      <c r="C1535" s="234" t="s">
        <v>389</v>
      </c>
      <c r="D1535" s="234" t="s">
        <v>5874</v>
      </c>
      <c r="E1535" s="234" t="s">
        <v>5875</v>
      </c>
      <c r="F1535" s="234" t="s">
        <v>5876</v>
      </c>
      <c r="G1535" s="234"/>
      <c r="H1535" s="234" t="s">
        <v>5877</v>
      </c>
      <c r="I1535" s="127"/>
    </row>
    <row r="1536" spans="1:9" s="215" customFormat="1">
      <c r="A1536" s="241" t="s">
        <v>5851</v>
      </c>
      <c r="B1536" s="241" t="s">
        <v>5851</v>
      </c>
      <c r="C1536" s="241" t="s">
        <v>389</v>
      </c>
      <c r="D1536" s="241" t="s">
        <v>5878</v>
      </c>
      <c r="E1536" s="241" t="s">
        <v>5879</v>
      </c>
      <c r="F1536" s="241" t="s">
        <v>792</v>
      </c>
      <c r="G1536" s="241"/>
      <c r="H1536" s="241" t="s">
        <v>5880</v>
      </c>
      <c r="I1536" s="242"/>
    </row>
    <row r="1537" spans="1:9" s="215" customFormat="1">
      <c r="A1537" s="241" t="s">
        <v>5851</v>
      </c>
      <c r="B1537" s="241" t="s">
        <v>5851</v>
      </c>
      <c r="C1537" s="241" t="s">
        <v>389</v>
      </c>
      <c r="D1537" s="241" t="s">
        <v>5881</v>
      </c>
      <c r="E1537" s="241" t="s">
        <v>5882</v>
      </c>
      <c r="F1537" s="241" t="s">
        <v>5883</v>
      </c>
      <c r="G1537" s="241"/>
      <c r="H1537" s="241" t="s">
        <v>5884</v>
      </c>
      <c r="I1537" s="242"/>
    </row>
    <row r="1538" spans="1:9" s="208" customFormat="1">
      <c r="A1538" s="225" t="s">
        <v>5851</v>
      </c>
      <c r="B1538" s="225" t="s">
        <v>5851</v>
      </c>
      <c r="C1538" s="225" t="s">
        <v>389</v>
      </c>
      <c r="D1538" s="225" t="s">
        <v>5885</v>
      </c>
      <c r="E1538" s="225" t="s">
        <v>5886</v>
      </c>
      <c r="F1538" s="225" t="s">
        <v>5692</v>
      </c>
      <c r="G1538" s="225"/>
      <c r="H1538" s="225" t="s">
        <v>5887</v>
      </c>
      <c r="I1538" s="226"/>
    </row>
    <row r="1539" spans="1:9" s="208" customFormat="1">
      <c r="A1539" s="225" t="s">
        <v>5851</v>
      </c>
      <c r="B1539" s="225" t="s">
        <v>5851</v>
      </c>
      <c r="C1539" s="225" t="s">
        <v>389</v>
      </c>
      <c r="D1539" s="225" t="s">
        <v>5888</v>
      </c>
      <c r="E1539" s="225" t="s">
        <v>5889</v>
      </c>
      <c r="F1539" s="225" t="s">
        <v>5890</v>
      </c>
      <c r="G1539" s="225"/>
      <c r="H1539" s="225" t="s">
        <v>5891</v>
      </c>
      <c r="I1539" s="226"/>
    </row>
    <row r="1540" spans="1:9" s="215" customFormat="1">
      <c r="A1540" s="241" t="s">
        <v>5851</v>
      </c>
      <c r="B1540" s="241" t="s">
        <v>5851</v>
      </c>
      <c r="C1540" s="241" t="s">
        <v>389</v>
      </c>
      <c r="D1540" s="241" t="s">
        <v>5892</v>
      </c>
      <c r="E1540" s="241" t="s">
        <v>5893</v>
      </c>
      <c r="F1540" s="241" t="s">
        <v>5894</v>
      </c>
      <c r="G1540" s="241"/>
      <c r="H1540" s="241" t="s">
        <v>5895</v>
      </c>
      <c r="I1540" s="242"/>
    </row>
    <row r="1541" spans="1:9" s="208" customFormat="1">
      <c r="A1541" s="225" t="s">
        <v>5851</v>
      </c>
      <c r="B1541" s="225" t="s">
        <v>5851</v>
      </c>
      <c r="C1541" s="225" t="s">
        <v>389</v>
      </c>
      <c r="D1541" s="225" t="s">
        <v>5896</v>
      </c>
      <c r="E1541" s="225" t="s">
        <v>5897</v>
      </c>
      <c r="F1541" s="225" t="s">
        <v>5898</v>
      </c>
      <c r="G1541" s="225"/>
      <c r="H1541" s="225" t="s">
        <v>5899</v>
      </c>
      <c r="I1541" s="226"/>
    </row>
    <row r="1542" spans="1:9" s="215" customFormat="1">
      <c r="A1542" s="241" t="s">
        <v>5851</v>
      </c>
      <c r="B1542" s="241" t="s">
        <v>5851</v>
      </c>
      <c r="C1542" s="241" t="s">
        <v>389</v>
      </c>
      <c r="D1542" s="241" t="s">
        <v>5900</v>
      </c>
      <c r="E1542" s="241" t="s">
        <v>5901</v>
      </c>
      <c r="F1542" s="241" t="s">
        <v>5902</v>
      </c>
      <c r="G1542" s="241"/>
      <c r="H1542" s="241" t="s">
        <v>5903</v>
      </c>
      <c r="I1542" s="242"/>
    </row>
    <row r="1543" spans="1:9" s="209" customFormat="1">
      <c r="A1543" s="228" t="s">
        <v>5851</v>
      </c>
      <c r="B1543" s="228" t="s">
        <v>5851</v>
      </c>
      <c r="C1543" s="228"/>
      <c r="D1543" s="228" t="s">
        <v>5904</v>
      </c>
      <c r="E1543" s="228" t="s">
        <v>5905</v>
      </c>
      <c r="F1543" s="228"/>
      <c r="G1543" s="228" t="s">
        <v>5138</v>
      </c>
      <c r="H1543" s="228" t="s">
        <v>5906</v>
      </c>
      <c r="I1543" s="235"/>
    </row>
    <row r="1544" spans="1:9" s="213" customFormat="1">
      <c r="A1544" s="234" t="s">
        <v>5907</v>
      </c>
      <c r="B1544" s="234" t="s">
        <v>5907</v>
      </c>
      <c r="C1544" s="234" t="s">
        <v>389</v>
      </c>
      <c r="D1544" s="234" t="s">
        <v>5908</v>
      </c>
      <c r="E1544" s="234" t="s">
        <v>5909</v>
      </c>
      <c r="F1544" s="234" t="s">
        <v>5910</v>
      </c>
      <c r="G1544" s="234"/>
      <c r="H1544" s="234" t="s">
        <v>5911</v>
      </c>
      <c r="I1544" s="127"/>
    </row>
    <row r="1545" spans="1:9" s="215" customFormat="1">
      <c r="A1545" s="241" t="s">
        <v>5907</v>
      </c>
      <c r="B1545" s="241" t="s">
        <v>5907</v>
      </c>
      <c r="C1545" s="241" t="s">
        <v>389</v>
      </c>
      <c r="D1545" s="241" t="s">
        <v>5912</v>
      </c>
      <c r="E1545" s="241" t="s">
        <v>5913</v>
      </c>
      <c r="F1545" s="241" t="s">
        <v>5914</v>
      </c>
      <c r="G1545" s="241"/>
      <c r="H1545" s="241" t="s">
        <v>5915</v>
      </c>
      <c r="I1545" s="242"/>
    </row>
    <row r="1546" spans="1:9" s="208" customFormat="1">
      <c r="A1546" s="225" t="s">
        <v>5907</v>
      </c>
      <c r="B1546" s="225" t="s">
        <v>5907</v>
      </c>
      <c r="C1546" s="225"/>
      <c r="D1546" s="225" t="s">
        <v>5916</v>
      </c>
      <c r="E1546" s="225" t="s">
        <v>5917</v>
      </c>
      <c r="F1546" s="225" t="s">
        <v>612</v>
      </c>
      <c r="G1546" s="225"/>
      <c r="H1546" s="225" t="s">
        <v>5918</v>
      </c>
      <c r="I1546" s="226"/>
    </row>
    <row r="1547" spans="1:9" s="215" customFormat="1">
      <c r="A1547" s="241" t="s">
        <v>5907</v>
      </c>
      <c r="B1547" s="241" t="s">
        <v>5907</v>
      </c>
      <c r="C1547" s="241" t="s">
        <v>389</v>
      </c>
      <c r="D1547" s="241" t="s">
        <v>5919</v>
      </c>
      <c r="E1547" s="241" t="s">
        <v>5920</v>
      </c>
      <c r="F1547" s="241" t="s">
        <v>471</v>
      </c>
      <c r="G1547" s="241"/>
      <c r="H1547" s="241" t="s">
        <v>5921</v>
      </c>
      <c r="I1547" s="242"/>
    </row>
    <row r="1548" spans="1:9" s="215" customFormat="1">
      <c r="A1548" s="241" t="s">
        <v>5907</v>
      </c>
      <c r="B1548" s="241" t="s">
        <v>5907</v>
      </c>
      <c r="C1548" s="241" t="s">
        <v>389</v>
      </c>
      <c r="D1548" s="241" t="s">
        <v>5922</v>
      </c>
      <c r="E1548" s="241" t="s">
        <v>5923</v>
      </c>
      <c r="F1548" s="241" t="s">
        <v>1915</v>
      </c>
      <c r="G1548" s="241"/>
      <c r="H1548" s="241" t="s">
        <v>5924</v>
      </c>
      <c r="I1548" s="242"/>
    </row>
    <row r="1549" spans="1:9" s="213" customFormat="1">
      <c r="A1549" s="234" t="s">
        <v>5907</v>
      </c>
      <c r="B1549" s="234" t="s">
        <v>5907</v>
      </c>
      <c r="C1549" s="234" t="s">
        <v>389</v>
      </c>
      <c r="D1549" s="234" t="s">
        <v>5925</v>
      </c>
      <c r="E1549" s="234" t="s">
        <v>5926</v>
      </c>
      <c r="F1549" s="234" t="s">
        <v>1277</v>
      </c>
      <c r="G1549" s="234"/>
      <c r="H1549" s="234" t="s">
        <v>5927</v>
      </c>
      <c r="I1549" s="127"/>
    </row>
    <row r="1550" spans="1:9" s="215" customFormat="1">
      <c r="A1550" s="241" t="s">
        <v>5907</v>
      </c>
      <c r="B1550" s="241" t="s">
        <v>5907</v>
      </c>
      <c r="C1550" s="241" t="s">
        <v>389</v>
      </c>
      <c r="D1550" s="241" t="s">
        <v>5928</v>
      </c>
      <c r="E1550" s="241" t="s">
        <v>5929</v>
      </c>
      <c r="F1550" s="241" t="s">
        <v>434</v>
      </c>
      <c r="G1550" s="241"/>
      <c r="H1550" s="241" t="s">
        <v>5930</v>
      </c>
      <c r="I1550" s="242"/>
    </row>
    <row r="1551" spans="1:9" s="215" customFormat="1">
      <c r="A1551" s="241" t="s">
        <v>5907</v>
      </c>
      <c r="B1551" s="241" t="s">
        <v>5907</v>
      </c>
      <c r="C1551" s="241" t="s">
        <v>389</v>
      </c>
      <c r="D1551" s="241" t="s">
        <v>5931</v>
      </c>
      <c r="E1551" s="241" t="s">
        <v>5932</v>
      </c>
      <c r="F1551" s="241" t="s">
        <v>5933</v>
      </c>
      <c r="G1551" s="241"/>
      <c r="H1551" s="241" t="s">
        <v>5934</v>
      </c>
      <c r="I1551" s="242"/>
    </row>
    <row r="1552" spans="1:9" s="208" customFormat="1">
      <c r="A1552" s="225" t="s">
        <v>5907</v>
      </c>
      <c r="B1552" s="225" t="s">
        <v>5907</v>
      </c>
      <c r="C1552" s="225" t="s">
        <v>389</v>
      </c>
      <c r="D1552" s="225" t="s">
        <v>5935</v>
      </c>
      <c r="E1552" s="225" t="s">
        <v>5936</v>
      </c>
      <c r="F1552" s="225" t="s">
        <v>709</v>
      </c>
      <c r="G1552" s="225"/>
      <c r="H1552" s="225" t="s">
        <v>5937</v>
      </c>
      <c r="I1552" s="226"/>
    </row>
    <row r="1553" spans="1:9" s="215" customFormat="1">
      <c r="A1553" s="241" t="s">
        <v>5907</v>
      </c>
      <c r="B1553" s="241" t="s">
        <v>5907</v>
      </c>
      <c r="C1553" s="241" t="s">
        <v>389</v>
      </c>
      <c r="D1553" s="241" t="s">
        <v>5938</v>
      </c>
      <c r="E1553" s="241" t="s">
        <v>5939</v>
      </c>
      <c r="F1553" s="241" t="s">
        <v>525</v>
      </c>
      <c r="G1553" s="241"/>
      <c r="H1553" s="241" t="s">
        <v>5940</v>
      </c>
      <c r="I1553" s="242"/>
    </row>
    <row r="1554" spans="1:9" s="209" customFormat="1">
      <c r="A1554" s="228" t="s">
        <v>5907</v>
      </c>
      <c r="B1554" s="228" t="s">
        <v>5907</v>
      </c>
      <c r="C1554" s="228"/>
      <c r="D1554" s="228" t="s">
        <v>5941</v>
      </c>
      <c r="E1554" s="228" t="s">
        <v>5942</v>
      </c>
      <c r="F1554" s="228"/>
      <c r="G1554" s="228" t="s">
        <v>940</v>
      </c>
      <c r="H1554" s="228" t="s">
        <v>5943</v>
      </c>
      <c r="I1554" s="235"/>
    </row>
    <row r="1555" spans="1:9" s="213" customFormat="1">
      <c r="A1555" s="234" t="s">
        <v>5944</v>
      </c>
      <c r="B1555" s="234" t="s">
        <v>5944</v>
      </c>
      <c r="C1555" s="234" t="s">
        <v>389</v>
      </c>
      <c r="D1555" s="234" t="s">
        <v>5945</v>
      </c>
      <c r="E1555" s="234" t="s">
        <v>5946</v>
      </c>
      <c r="F1555" s="234" t="s">
        <v>1277</v>
      </c>
      <c r="G1555" s="234"/>
      <c r="H1555" s="234" t="s">
        <v>5947</v>
      </c>
      <c r="I1555" s="127"/>
    </row>
    <row r="1556" spans="1:9" s="208" customFormat="1">
      <c r="A1556" s="225" t="s">
        <v>5944</v>
      </c>
      <c r="B1556" s="225" t="s">
        <v>5944</v>
      </c>
      <c r="C1556" s="225" t="s">
        <v>389</v>
      </c>
      <c r="D1556" s="225" t="s">
        <v>5948</v>
      </c>
      <c r="E1556" s="225" t="s">
        <v>5949</v>
      </c>
      <c r="F1556" s="225" t="s">
        <v>5950</v>
      </c>
      <c r="G1556" s="225"/>
      <c r="H1556" s="225" t="s">
        <v>5951</v>
      </c>
      <c r="I1556" s="226"/>
    </row>
    <row r="1557" spans="1:9" s="215" customFormat="1">
      <c r="A1557" s="241" t="s">
        <v>5944</v>
      </c>
      <c r="B1557" s="241" t="s">
        <v>5944</v>
      </c>
      <c r="C1557" s="241" t="s">
        <v>389</v>
      </c>
      <c r="D1557" s="241" t="s">
        <v>5952</v>
      </c>
      <c r="E1557" s="241" t="s">
        <v>5953</v>
      </c>
      <c r="F1557" s="241" t="s">
        <v>5954</v>
      </c>
      <c r="G1557" s="241"/>
      <c r="H1557" s="241" t="s">
        <v>5955</v>
      </c>
      <c r="I1557" s="242"/>
    </row>
    <row r="1558" spans="1:9" s="215" customFormat="1">
      <c r="A1558" s="241" t="s">
        <v>5944</v>
      </c>
      <c r="B1558" s="241" t="s">
        <v>5944</v>
      </c>
      <c r="C1558" s="241" t="s">
        <v>389</v>
      </c>
      <c r="D1558" s="241" t="s">
        <v>5956</v>
      </c>
      <c r="E1558" s="241" t="s">
        <v>5957</v>
      </c>
      <c r="F1558" s="241" t="s">
        <v>5958</v>
      </c>
      <c r="G1558" s="241"/>
      <c r="H1558" s="241" t="s">
        <v>5959</v>
      </c>
      <c r="I1558" s="242"/>
    </row>
    <row r="1559" spans="1:9" s="213" customFormat="1">
      <c r="A1559" s="234" t="s">
        <v>5944</v>
      </c>
      <c r="B1559" s="234" t="s">
        <v>5944</v>
      </c>
      <c r="C1559" s="234" t="s">
        <v>389</v>
      </c>
      <c r="D1559" s="234" t="s">
        <v>5960</v>
      </c>
      <c r="E1559" s="234" t="s">
        <v>5961</v>
      </c>
      <c r="F1559" s="234" t="s">
        <v>1881</v>
      </c>
      <c r="G1559" s="234"/>
      <c r="H1559" s="234" t="s">
        <v>5962</v>
      </c>
      <c r="I1559" s="127"/>
    </row>
    <row r="1560" spans="1:9" s="195" customFormat="1">
      <c r="A1560" s="203" t="s">
        <v>5944</v>
      </c>
      <c r="B1560" s="203" t="s">
        <v>5944</v>
      </c>
      <c r="C1560" s="203" t="s">
        <v>389</v>
      </c>
      <c r="D1560" s="203" t="s">
        <v>5963</v>
      </c>
      <c r="E1560" s="203" t="s">
        <v>5964</v>
      </c>
      <c r="F1560" s="203" t="s">
        <v>5965</v>
      </c>
      <c r="G1560" s="203"/>
      <c r="H1560" s="203" t="s">
        <v>5966</v>
      </c>
    </row>
    <row r="1561" spans="1:9" s="215" customFormat="1">
      <c r="A1561" s="241" t="s">
        <v>5944</v>
      </c>
      <c r="B1561" s="241" t="s">
        <v>5944</v>
      </c>
      <c r="C1561" s="241" t="s">
        <v>389</v>
      </c>
      <c r="D1561" s="241" t="s">
        <v>5967</v>
      </c>
      <c r="E1561" s="241" t="s">
        <v>5968</v>
      </c>
      <c r="F1561" s="241" t="s">
        <v>434</v>
      </c>
      <c r="G1561" s="241"/>
      <c r="H1561" s="241" t="s">
        <v>5969</v>
      </c>
      <c r="I1561" s="242"/>
    </row>
    <row r="1562" spans="1:9" s="215" customFormat="1">
      <c r="A1562" s="241" t="s">
        <v>5944</v>
      </c>
      <c r="B1562" s="241" t="s">
        <v>5944</v>
      </c>
      <c r="C1562" s="241" t="s">
        <v>389</v>
      </c>
      <c r="D1562" s="241" t="s">
        <v>5970</v>
      </c>
      <c r="E1562" s="241" t="s">
        <v>5971</v>
      </c>
      <c r="F1562" s="241" t="s">
        <v>5972</v>
      </c>
      <c r="G1562" s="241"/>
      <c r="H1562" s="241" t="s">
        <v>5973</v>
      </c>
      <c r="I1562" s="242"/>
    </row>
    <row r="1563" spans="1:9" s="215" customFormat="1">
      <c r="A1563" s="241" t="s">
        <v>5944</v>
      </c>
      <c r="B1563" s="241" t="s">
        <v>5944</v>
      </c>
      <c r="C1563" s="241" t="s">
        <v>389</v>
      </c>
      <c r="D1563" s="241" t="s">
        <v>5974</v>
      </c>
      <c r="E1563" s="241" t="s">
        <v>5975</v>
      </c>
      <c r="F1563" s="241" t="s">
        <v>5976</v>
      </c>
      <c r="G1563" s="241"/>
      <c r="H1563" s="241" t="s">
        <v>5977</v>
      </c>
      <c r="I1563" s="242"/>
    </row>
    <row r="1564" spans="1:9" s="215" customFormat="1">
      <c r="A1564" s="241" t="s">
        <v>5944</v>
      </c>
      <c r="B1564" s="241" t="s">
        <v>5944</v>
      </c>
      <c r="C1564" s="241" t="s">
        <v>389</v>
      </c>
      <c r="D1564" s="241" t="s">
        <v>5978</v>
      </c>
      <c r="E1564" s="241" t="s">
        <v>5979</v>
      </c>
      <c r="F1564" s="241" t="s">
        <v>5980</v>
      </c>
      <c r="G1564" s="241"/>
      <c r="H1564" s="241" t="s">
        <v>5981</v>
      </c>
      <c r="I1564" s="242"/>
    </row>
    <row r="1565" spans="1:9" s="208" customFormat="1">
      <c r="A1565" s="225" t="s">
        <v>5944</v>
      </c>
      <c r="B1565" s="225" t="s">
        <v>5944</v>
      </c>
      <c r="C1565" s="225" t="s">
        <v>389</v>
      </c>
      <c r="D1565" s="225" t="s">
        <v>5982</v>
      </c>
      <c r="E1565" s="225" t="s">
        <v>5983</v>
      </c>
      <c r="F1565" s="225" t="s">
        <v>5984</v>
      </c>
      <c r="G1565" s="225"/>
      <c r="H1565" s="225" t="s">
        <v>5985</v>
      </c>
      <c r="I1565" s="226"/>
    </row>
    <row r="1566" spans="1:9" s="195" customFormat="1">
      <c r="A1566" s="203" t="s">
        <v>5944</v>
      </c>
      <c r="B1566" s="203" t="s">
        <v>5944</v>
      </c>
      <c r="C1566" s="203" t="s">
        <v>389</v>
      </c>
      <c r="D1566" s="203" t="s">
        <v>5986</v>
      </c>
      <c r="E1566" s="203" t="s">
        <v>5987</v>
      </c>
      <c r="F1566" s="203" t="s">
        <v>1277</v>
      </c>
      <c r="G1566" s="203"/>
      <c r="H1566" s="203" t="s">
        <v>5988</v>
      </c>
    </row>
    <row r="1567" spans="1:9" s="208" customFormat="1">
      <c r="A1567" s="225" t="s">
        <v>5944</v>
      </c>
      <c r="B1567" s="225" t="s">
        <v>5944</v>
      </c>
      <c r="C1567" s="225" t="s">
        <v>389</v>
      </c>
      <c r="D1567" s="225" t="s">
        <v>5989</v>
      </c>
      <c r="E1567" s="225" t="s">
        <v>5990</v>
      </c>
      <c r="F1567" s="225" t="s">
        <v>5991</v>
      </c>
      <c r="G1567" s="225"/>
      <c r="H1567" s="225" t="s">
        <v>5992</v>
      </c>
      <c r="I1567" s="226"/>
    </row>
    <row r="1568" spans="1:9" s="215" customFormat="1">
      <c r="A1568" s="241" t="s">
        <v>5944</v>
      </c>
      <c r="B1568" s="241" t="s">
        <v>5944</v>
      </c>
      <c r="C1568" s="241" t="s">
        <v>389</v>
      </c>
      <c r="D1568" s="241" t="s">
        <v>5993</v>
      </c>
      <c r="E1568" s="241" t="s">
        <v>5994</v>
      </c>
      <c r="F1568" s="241" t="s">
        <v>5995</v>
      </c>
      <c r="G1568" s="241"/>
      <c r="H1568" s="241" t="s">
        <v>5996</v>
      </c>
      <c r="I1568" s="242"/>
    </row>
    <row r="1569" spans="1:9" s="215" customFormat="1">
      <c r="A1569" s="241" t="s">
        <v>5944</v>
      </c>
      <c r="B1569" s="241" t="s">
        <v>5944</v>
      </c>
      <c r="C1569" s="241" t="s">
        <v>389</v>
      </c>
      <c r="D1569" s="241" t="s">
        <v>5997</v>
      </c>
      <c r="E1569" s="241" t="s">
        <v>5998</v>
      </c>
      <c r="F1569" s="241" t="s">
        <v>2539</v>
      </c>
      <c r="G1569" s="241"/>
      <c r="H1569" s="241" t="s">
        <v>5999</v>
      </c>
      <c r="I1569" s="242"/>
    </row>
    <row r="1570" spans="1:9" s="215" customFormat="1">
      <c r="A1570" s="241" t="s">
        <v>5944</v>
      </c>
      <c r="B1570" s="241" t="s">
        <v>5944</v>
      </c>
      <c r="C1570" s="241" t="s">
        <v>389</v>
      </c>
      <c r="D1570" s="241" t="s">
        <v>6000</v>
      </c>
      <c r="E1570" s="241" t="s">
        <v>6001</v>
      </c>
      <c r="F1570" s="241" t="s">
        <v>6002</v>
      </c>
      <c r="G1570" s="241"/>
      <c r="H1570" s="241" t="s">
        <v>6003</v>
      </c>
      <c r="I1570" s="242"/>
    </row>
    <row r="1571" spans="1:9" s="215" customFormat="1">
      <c r="A1571" s="241" t="s">
        <v>5944</v>
      </c>
      <c r="B1571" s="241" t="s">
        <v>5944</v>
      </c>
      <c r="C1571" s="241" t="s">
        <v>389</v>
      </c>
      <c r="D1571" s="241" t="s">
        <v>6004</v>
      </c>
      <c r="E1571" s="241" t="s">
        <v>6005</v>
      </c>
      <c r="F1571" s="241" t="s">
        <v>6006</v>
      </c>
      <c r="G1571" s="241"/>
      <c r="H1571" s="241" t="s">
        <v>6007</v>
      </c>
      <c r="I1571" s="242"/>
    </row>
    <row r="1572" spans="1:9" s="208" customFormat="1">
      <c r="A1572" s="225" t="s">
        <v>5944</v>
      </c>
      <c r="B1572" s="225" t="s">
        <v>5944</v>
      </c>
      <c r="C1572" s="225" t="s">
        <v>5846</v>
      </c>
      <c r="D1572" s="225" t="s">
        <v>6008</v>
      </c>
      <c r="E1572" s="225" t="s">
        <v>6009</v>
      </c>
      <c r="F1572" s="225" t="s">
        <v>662</v>
      </c>
      <c r="G1572" s="225"/>
      <c r="H1572" s="225" t="s">
        <v>6010</v>
      </c>
      <c r="I1572" s="226"/>
    </row>
    <row r="1573" spans="1:9" s="208" customFormat="1">
      <c r="A1573" s="225" t="s">
        <v>5944</v>
      </c>
      <c r="B1573" s="225" t="s">
        <v>5944</v>
      </c>
      <c r="C1573" s="225" t="s">
        <v>389</v>
      </c>
      <c r="D1573" s="225" t="s">
        <v>6011</v>
      </c>
      <c r="E1573" s="225" t="s">
        <v>6012</v>
      </c>
      <c r="F1573" s="225" t="s">
        <v>3358</v>
      </c>
      <c r="G1573" s="225"/>
      <c r="H1573" s="225" t="s">
        <v>6013</v>
      </c>
      <c r="I1573" s="226"/>
    </row>
    <row r="1574" spans="1:9" s="209" customFormat="1">
      <c r="A1574" s="228" t="s">
        <v>5944</v>
      </c>
      <c r="B1574" s="228" t="s">
        <v>5944</v>
      </c>
      <c r="C1574" s="228"/>
      <c r="D1574" s="228" t="s">
        <v>6014</v>
      </c>
      <c r="E1574" s="228" t="s">
        <v>6015</v>
      </c>
      <c r="F1574" s="228"/>
      <c r="G1574" s="228" t="s">
        <v>2176</v>
      </c>
      <c r="H1574" s="228" t="s">
        <v>5906</v>
      </c>
      <c r="I1574" s="235"/>
    </row>
    <row r="1575" spans="1:9" s="208" customFormat="1">
      <c r="A1575" s="225" t="s">
        <v>5944</v>
      </c>
      <c r="B1575" s="225" t="s">
        <v>5944</v>
      </c>
      <c r="C1575" s="225" t="s">
        <v>389</v>
      </c>
      <c r="D1575" s="225" t="s">
        <v>6016</v>
      </c>
      <c r="E1575" s="225" t="s">
        <v>6017</v>
      </c>
      <c r="F1575" s="225" t="s">
        <v>6018</v>
      </c>
      <c r="G1575" s="225"/>
      <c r="H1575" s="225" t="s">
        <v>6019</v>
      </c>
      <c r="I1575" s="226"/>
    </row>
    <row r="1576" spans="1:9" s="208" customFormat="1">
      <c r="A1576" s="225" t="s">
        <v>5944</v>
      </c>
      <c r="B1576" s="225" t="s">
        <v>5944</v>
      </c>
      <c r="C1576" s="225" t="s">
        <v>389</v>
      </c>
      <c r="D1576" s="225" t="s">
        <v>6020</v>
      </c>
      <c r="E1576" s="225" t="s">
        <v>6021</v>
      </c>
      <c r="F1576" s="225" t="s">
        <v>529</v>
      </c>
      <c r="G1576" s="225"/>
      <c r="H1576" s="225" t="s">
        <v>6022</v>
      </c>
      <c r="I1576" s="226"/>
    </row>
    <row r="1577" spans="1:9" s="215" customFormat="1">
      <c r="A1577" s="241" t="s">
        <v>6023</v>
      </c>
      <c r="B1577" s="241" t="s">
        <v>6023</v>
      </c>
      <c r="C1577" s="241" t="s">
        <v>389</v>
      </c>
      <c r="D1577" s="241" t="s">
        <v>6024</v>
      </c>
      <c r="E1577" s="241" t="s">
        <v>6025</v>
      </c>
      <c r="F1577" s="241" t="s">
        <v>3358</v>
      </c>
      <c r="G1577" s="241"/>
      <c r="H1577" s="241" t="s">
        <v>6026</v>
      </c>
    </row>
    <row r="1578" spans="1:9" s="215" customFormat="1">
      <c r="A1578" s="241" t="s">
        <v>6023</v>
      </c>
      <c r="B1578" s="241" t="s">
        <v>6023</v>
      </c>
      <c r="C1578" s="241" t="s">
        <v>389</v>
      </c>
      <c r="D1578" s="241" t="s">
        <v>6027</v>
      </c>
      <c r="E1578" s="241" t="s">
        <v>6028</v>
      </c>
      <c r="F1578" s="241" t="s">
        <v>3675</v>
      </c>
      <c r="G1578" s="241"/>
      <c r="H1578" s="241" t="s">
        <v>6029</v>
      </c>
    </row>
    <row r="1579" spans="1:9" s="213" customFormat="1">
      <c r="A1579" s="234" t="s">
        <v>6023</v>
      </c>
      <c r="B1579" s="234" t="s">
        <v>6023</v>
      </c>
      <c r="C1579" s="234" t="s">
        <v>389</v>
      </c>
      <c r="D1579" s="234" t="s">
        <v>6030</v>
      </c>
      <c r="E1579" s="234" t="s">
        <v>6031</v>
      </c>
      <c r="F1579" s="234" t="s">
        <v>6032</v>
      </c>
      <c r="G1579" s="234"/>
      <c r="H1579" s="234" t="s">
        <v>6033</v>
      </c>
      <c r="I1579" s="127"/>
    </row>
    <row r="1580" spans="1:9" s="215" customFormat="1">
      <c r="A1580" s="241" t="s">
        <v>6023</v>
      </c>
      <c r="B1580" s="241" t="s">
        <v>6023</v>
      </c>
      <c r="C1580" s="241" t="s">
        <v>389</v>
      </c>
      <c r="D1580" s="241" t="s">
        <v>6034</v>
      </c>
      <c r="E1580" s="241" t="s">
        <v>6035</v>
      </c>
      <c r="F1580" s="241" t="s">
        <v>6036</v>
      </c>
      <c r="G1580" s="241"/>
      <c r="H1580" s="241" t="s">
        <v>6037</v>
      </c>
    </row>
    <row r="1581" spans="1:9" s="215" customFormat="1">
      <c r="A1581" s="241" t="s">
        <v>6023</v>
      </c>
      <c r="B1581" s="241" t="s">
        <v>6023</v>
      </c>
      <c r="C1581" s="241" t="s">
        <v>389</v>
      </c>
      <c r="D1581" s="241" t="s">
        <v>6038</v>
      </c>
      <c r="E1581" s="241" t="s">
        <v>6039</v>
      </c>
      <c r="F1581" s="241" t="s">
        <v>6040</v>
      </c>
      <c r="G1581" s="241"/>
      <c r="H1581" s="241" t="s">
        <v>6041</v>
      </c>
      <c r="I1581" s="242"/>
    </row>
    <row r="1582" spans="1:9" s="215" customFormat="1">
      <c r="A1582" s="241" t="s">
        <v>6023</v>
      </c>
      <c r="B1582" s="241" t="s">
        <v>6023</v>
      </c>
      <c r="C1582" s="241" t="s">
        <v>389</v>
      </c>
      <c r="D1582" s="241" t="s">
        <v>6042</v>
      </c>
      <c r="E1582" s="241" t="s">
        <v>6043</v>
      </c>
      <c r="F1582" s="241" t="s">
        <v>6044</v>
      </c>
      <c r="G1582" s="241"/>
      <c r="H1582" s="241" t="s">
        <v>6045</v>
      </c>
      <c r="I1582" s="242"/>
    </row>
    <row r="1583" spans="1:9" s="215" customFormat="1">
      <c r="A1583" s="241" t="s">
        <v>6023</v>
      </c>
      <c r="B1583" s="241" t="s">
        <v>6023</v>
      </c>
      <c r="C1583" s="241" t="s">
        <v>389</v>
      </c>
      <c r="D1583" s="241" t="s">
        <v>6046</v>
      </c>
      <c r="E1583" s="241" t="s">
        <v>6047</v>
      </c>
      <c r="F1583" s="241" t="s">
        <v>1016</v>
      </c>
      <c r="G1583" s="241"/>
      <c r="H1583" s="241" t="s">
        <v>6048</v>
      </c>
      <c r="I1583" s="242"/>
    </row>
    <row r="1584" spans="1:9" s="213" customFormat="1">
      <c r="A1584" s="234" t="s">
        <v>6023</v>
      </c>
      <c r="B1584" s="234" t="s">
        <v>6023</v>
      </c>
      <c r="C1584" s="234" t="s">
        <v>389</v>
      </c>
      <c r="D1584" s="234" t="s">
        <v>6049</v>
      </c>
      <c r="E1584" s="234" t="s">
        <v>6050</v>
      </c>
      <c r="F1584" s="234" t="s">
        <v>6051</v>
      </c>
      <c r="G1584" s="234"/>
      <c r="H1584" s="234" t="s">
        <v>6052</v>
      </c>
      <c r="I1584" s="127"/>
    </row>
    <row r="1585" spans="1:9" s="215" customFormat="1">
      <c r="A1585" s="241" t="s">
        <v>6023</v>
      </c>
      <c r="B1585" s="241" t="s">
        <v>6023</v>
      </c>
      <c r="C1585" s="241" t="s">
        <v>389</v>
      </c>
      <c r="D1585" s="241" t="s">
        <v>6053</v>
      </c>
      <c r="E1585" s="241" t="s">
        <v>6054</v>
      </c>
      <c r="F1585" s="241" t="s">
        <v>6055</v>
      </c>
      <c r="G1585" s="241"/>
      <c r="H1585" s="241" t="s">
        <v>6056</v>
      </c>
      <c r="I1585" s="242"/>
    </row>
    <row r="1586" spans="1:9" s="213" customFormat="1">
      <c r="A1586" s="234" t="s">
        <v>6023</v>
      </c>
      <c r="B1586" s="234" t="s">
        <v>6023</v>
      </c>
      <c r="C1586" s="234" t="s">
        <v>389</v>
      </c>
      <c r="D1586" s="234" t="s">
        <v>6057</v>
      </c>
      <c r="E1586" s="234" t="s">
        <v>6058</v>
      </c>
      <c r="F1586" s="234" t="s">
        <v>631</v>
      </c>
      <c r="G1586" s="234"/>
      <c r="H1586" s="234" t="s">
        <v>6059</v>
      </c>
      <c r="I1586" s="127"/>
    </row>
    <row r="1587" spans="1:9" s="215" customFormat="1">
      <c r="A1587" s="241" t="s">
        <v>6023</v>
      </c>
      <c r="B1587" s="241" t="s">
        <v>6023</v>
      </c>
      <c r="C1587" s="241" t="s">
        <v>389</v>
      </c>
      <c r="D1587" s="241" t="s">
        <v>6060</v>
      </c>
      <c r="E1587" s="241" t="s">
        <v>6061</v>
      </c>
      <c r="F1587" s="241" t="s">
        <v>1443</v>
      </c>
      <c r="G1587" s="241"/>
      <c r="H1587" s="241" t="s">
        <v>6062</v>
      </c>
      <c r="I1587" s="242"/>
    </row>
    <row r="1588" spans="1:9" s="215" customFormat="1">
      <c r="A1588" s="241" t="s">
        <v>6023</v>
      </c>
      <c r="B1588" s="241" t="s">
        <v>6023</v>
      </c>
      <c r="C1588" s="241" t="s">
        <v>389</v>
      </c>
      <c r="D1588" s="241" t="s">
        <v>6063</v>
      </c>
      <c r="E1588" s="241" t="s">
        <v>6064</v>
      </c>
      <c r="F1588" s="241" t="s">
        <v>6065</v>
      </c>
      <c r="G1588" s="241"/>
      <c r="H1588" s="241" t="s">
        <v>6066</v>
      </c>
      <c r="I1588" s="242"/>
    </row>
    <row r="1589" spans="1:9" s="215" customFormat="1">
      <c r="A1589" s="241" t="s">
        <v>6023</v>
      </c>
      <c r="B1589" s="241" t="s">
        <v>6023</v>
      </c>
      <c r="C1589" s="241"/>
      <c r="D1589" s="241" t="s">
        <v>6067</v>
      </c>
      <c r="E1589" s="241" t="s">
        <v>6068</v>
      </c>
      <c r="F1589" s="241" t="s">
        <v>434</v>
      </c>
      <c r="G1589" s="241"/>
      <c r="H1589" s="241" t="s">
        <v>6069</v>
      </c>
      <c r="I1589" s="242"/>
    </row>
    <row r="1590" spans="1:9" s="215" customFormat="1">
      <c r="A1590" s="241" t="s">
        <v>6023</v>
      </c>
      <c r="B1590" s="241" t="s">
        <v>6023</v>
      </c>
      <c r="C1590" s="241"/>
      <c r="D1590" s="241" t="s">
        <v>6070</v>
      </c>
      <c r="E1590" s="241" t="s">
        <v>6071</v>
      </c>
      <c r="F1590" s="241" t="s">
        <v>434</v>
      </c>
      <c r="G1590" s="241"/>
      <c r="H1590" s="241" t="s">
        <v>6072</v>
      </c>
      <c r="I1590" s="242"/>
    </row>
    <row r="1591" spans="1:9" s="215" customFormat="1">
      <c r="A1591" s="241" t="s">
        <v>6023</v>
      </c>
      <c r="B1591" s="241" t="s">
        <v>6023</v>
      </c>
      <c r="C1591" s="241"/>
      <c r="D1591" s="241" t="s">
        <v>6073</v>
      </c>
      <c r="E1591" s="241" t="s">
        <v>6074</v>
      </c>
      <c r="F1591" s="241" t="s">
        <v>586</v>
      </c>
      <c r="G1591" s="241"/>
      <c r="H1591" s="241" t="s">
        <v>6075</v>
      </c>
      <c r="I1591" s="242"/>
    </row>
    <row r="1592" spans="1:9" s="215" customFormat="1">
      <c r="A1592" s="241" t="s">
        <v>6023</v>
      </c>
      <c r="B1592" s="241" t="s">
        <v>6023</v>
      </c>
      <c r="C1592" s="241"/>
      <c r="D1592" s="241" t="s">
        <v>6076</v>
      </c>
      <c r="E1592" s="241" t="s">
        <v>6077</v>
      </c>
      <c r="F1592" s="241" t="s">
        <v>6078</v>
      </c>
      <c r="G1592" s="241"/>
      <c r="H1592" s="241" t="s">
        <v>6079</v>
      </c>
      <c r="I1592" s="242"/>
    </row>
    <row r="1593" spans="1:9" s="215" customFormat="1">
      <c r="A1593" s="241" t="s">
        <v>6023</v>
      </c>
      <c r="B1593" s="241" t="s">
        <v>6023</v>
      </c>
      <c r="C1593" s="241" t="s">
        <v>389</v>
      </c>
      <c r="D1593" s="241" t="s">
        <v>6080</v>
      </c>
      <c r="E1593" s="241" t="s">
        <v>6081</v>
      </c>
      <c r="F1593" s="241" t="s">
        <v>6082</v>
      </c>
      <c r="G1593" s="241"/>
      <c r="H1593" s="241" t="s">
        <v>6083</v>
      </c>
      <c r="I1593" s="242"/>
    </row>
    <row r="1594" spans="1:9" s="213" customFormat="1">
      <c r="A1594" s="234" t="s">
        <v>6023</v>
      </c>
      <c r="B1594" s="234" t="s">
        <v>6023</v>
      </c>
      <c r="C1594" s="234" t="s">
        <v>389</v>
      </c>
      <c r="D1594" s="234" t="s">
        <v>6084</v>
      </c>
      <c r="E1594" s="234" t="s">
        <v>6085</v>
      </c>
      <c r="F1594" s="234" t="s">
        <v>1277</v>
      </c>
      <c r="G1594" s="234"/>
      <c r="H1594" s="234" t="s">
        <v>6086</v>
      </c>
      <c r="I1594" s="127"/>
    </row>
    <row r="1595" spans="1:9" s="213" customFormat="1">
      <c r="A1595" s="336" t="s">
        <v>6023</v>
      </c>
      <c r="B1595" s="336" t="s">
        <v>6023</v>
      </c>
      <c r="C1595" s="336" t="s">
        <v>389</v>
      </c>
      <c r="D1595" s="336" t="s">
        <v>6087</v>
      </c>
      <c r="E1595" s="336" t="s">
        <v>6088</v>
      </c>
      <c r="F1595" s="336" t="s">
        <v>1277</v>
      </c>
      <c r="G1595" s="336"/>
      <c r="H1595" s="336" t="s">
        <v>6089</v>
      </c>
      <c r="I1595" s="127"/>
    </row>
    <row r="1596" spans="1:9" s="211" customFormat="1">
      <c r="A1596" s="211" t="s">
        <v>6023</v>
      </c>
      <c r="B1596" s="211" t="s">
        <v>6023</v>
      </c>
      <c r="D1596" s="211" t="s">
        <v>6090</v>
      </c>
      <c r="E1596" s="211" t="s">
        <v>6091</v>
      </c>
      <c r="G1596" s="211" t="s">
        <v>1046</v>
      </c>
      <c r="H1596" s="211" t="s">
        <v>6092</v>
      </c>
      <c r="I1596" s="243"/>
    </row>
    <row r="1597" spans="1:9" s="212" customFormat="1">
      <c r="A1597" s="212" t="s">
        <v>6023</v>
      </c>
      <c r="B1597" s="212" t="s">
        <v>6023</v>
      </c>
      <c r="D1597" s="212" t="s">
        <v>6093</v>
      </c>
      <c r="E1597" s="212" t="s">
        <v>6094</v>
      </c>
      <c r="G1597" s="212" t="s">
        <v>448</v>
      </c>
      <c r="H1597" s="212" t="s">
        <v>6095</v>
      </c>
      <c r="I1597" s="238"/>
    </row>
    <row r="1598" spans="1:9" s="213" customFormat="1">
      <c r="A1598" s="234" t="s">
        <v>6023</v>
      </c>
      <c r="B1598" s="234" t="s">
        <v>6023</v>
      </c>
      <c r="C1598" s="234" t="s">
        <v>389</v>
      </c>
      <c r="D1598" s="234" t="s">
        <v>6096</v>
      </c>
      <c r="E1598" s="234" t="s">
        <v>6097</v>
      </c>
      <c r="F1598" s="234" t="s">
        <v>1277</v>
      </c>
      <c r="G1598" s="234"/>
      <c r="H1598" s="234" t="s">
        <v>6098</v>
      </c>
      <c r="I1598" s="127"/>
    </row>
    <row r="1599" spans="1:9" s="215" customFormat="1">
      <c r="A1599" s="241" t="s">
        <v>6099</v>
      </c>
      <c r="B1599" s="241" t="s">
        <v>6099</v>
      </c>
      <c r="C1599" s="241"/>
      <c r="D1599" s="241" t="s">
        <v>6100</v>
      </c>
      <c r="E1599" s="241" t="s">
        <v>6101</v>
      </c>
      <c r="F1599" s="241" t="s">
        <v>6102</v>
      </c>
      <c r="G1599" s="241"/>
      <c r="H1599" s="241" t="s">
        <v>6103</v>
      </c>
      <c r="I1599" s="242"/>
    </row>
    <row r="1600" spans="1:9" s="213" customFormat="1">
      <c r="A1600" s="234" t="s">
        <v>6099</v>
      </c>
      <c r="B1600" s="234" t="s">
        <v>6099</v>
      </c>
      <c r="C1600" s="234" t="s">
        <v>389</v>
      </c>
      <c r="D1600" s="234" t="s">
        <v>6104</v>
      </c>
      <c r="E1600" s="234" t="s">
        <v>6105</v>
      </c>
      <c r="F1600" s="234" t="s">
        <v>1308</v>
      </c>
      <c r="G1600" s="234"/>
      <c r="H1600" s="234" t="s">
        <v>6106</v>
      </c>
      <c r="I1600" s="127"/>
    </row>
    <row r="1601" spans="1:9" s="213" customFormat="1">
      <c r="A1601" s="234" t="s">
        <v>6099</v>
      </c>
      <c r="B1601" s="234" t="s">
        <v>6099</v>
      </c>
      <c r="C1601" s="234" t="s">
        <v>389</v>
      </c>
      <c r="D1601" s="234" t="s">
        <v>6107</v>
      </c>
      <c r="E1601" s="234" t="s">
        <v>6108</v>
      </c>
      <c r="F1601" s="234" t="s">
        <v>1665</v>
      </c>
      <c r="G1601" s="234"/>
      <c r="H1601" s="234" t="s">
        <v>6109</v>
      </c>
      <c r="I1601" s="127"/>
    </row>
    <row r="1602" spans="1:9" s="213" customFormat="1">
      <c r="A1602" s="234" t="s">
        <v>6099</v>
      </c>
      <c r="B1602" s="234" t="s">
        <v>6099</v>
      </c>
      <c r="C1602" s="234" t="s">
        <v>389</v>
      </c>
      <c r="D1602" s="234" t="s">
        <v>6110</v>
      </c>
      <c r="E1602" s="234" t="s">
        <v>6111</v>
      </c>
      <c r="F1602" s="234" t="s">
        <v>5910</v>
      </c>
      <c r="G1602" s="234"/>
      <c r="H1602" s="234" t="s">
        <v>6112</v>
      </c>
      <c r="I1602" s="127"/>
    </row>
    <row r="1603" spans="1:9" s="209" customFormat="1">
      <c r="A1603" s="228" t="s">
        <v>6113</v>
      </c>
      <c r="B1603" s="228" t="s">
        <v>6113</v>
      </c>
      <c r="C1603" s="228"/>
      <c r="D1603" s="228" t="s">
        <v>6114</v>
      </c>
      <c r="E1603" s="228" t="s">
        <v>6115</v>
      </c>
      <c r="F1603" s="228"/>
      <c r="G1603" s="228" t="s">
        <v>568</v>
      </c>
      <c r="H1603" s="228" t="s">
        <v>6116</v>
      </c>
      <c r="I1603" s="235"/>
    </row>
    <row r="1604" spans="1:9" s="215" customFormat="1">
      <c r="A1604" s="241" t="s">
        <v>6117</v>
      </c>
      <c r="B1604" s="241" t="s">
        <v>6117</v>
      </c>
      <c r="C1604" s="241" t="s">
        <v>389</v>
      </c>
      <c r="D1604" s="241" t="s">
        <v>6118</v>
      </c>
      <c r="E1604" s="241" t="s">
        <v>6119</v>
      </c>
      <c r="F1604" s="241" t="s">
        <v>792</v>
      </c>
      <c r="G1604" s="241"/>
      <c r="H1604" s="241" t="s">
        <v>6120</v>
      </c>
      <c r="I1604" s="242"/>
    </row>
    <row r="1605" spans="1:9" s="213" customFormat="1">
      <c r="A1605" s="234" t="s">
        <v>6117</v>
      </c>
      <c r="B1605" s="234" t="s">
        <v>6117</v>
      </c>
      <c r="C1605" s="234" t="s">
        <v>389</v>
      </c>
      <c r="D1605" s="234" t="s">
        <v>6121</v>
      </c>
      <c r="E1605" s="234" t="s">
        <v>6122</v>
      </c>
      <c r="F1605" s="234" t="s">
        <v>1277</v>
      </c>
      <c r="G1605" s="234"/>
      <c r="H1605" s="234" t="s">
        <v>6123</v>
      </c>
      <c r="I1605" s="127"/>
    </row>
    <row r="1606" spans="1:9" s="213" customFormat="1">
      <c r="A1606" s="234" t="s">
        <v>6117</v>
      </c>
      <c r="B1606" s="234" t="s">
        <v>6117</v>
      </c>
      <c r="C1606" s="234" t="s">
        <v>389</v>
      </c>
      <c r="D1606" s="234" t="s">
        <v>6124</v>
      </c>
      <c r="E1606" s="234" t="s">
        <v>6125</v>
      </c>
      <c r="F1606" s="234" t="s">
        <v>525</v>
      </c>
      <c r="G1606" s="234"/>
      <c r="H1606" s="234" t="s">
        <v>6126</v>
      </c>
      <c r="I1606" s="127"/>
    </row>
    <row r="1607" spans="1:9" s="213" customFormat="1">
      <c r="A1607" s="234" t="s">
        <v>6117</v>
      </c>
      <c r="B1607" s="234" t="s">
        <v>6117</v>
      </c>
      <c r="C1607" s="234" t="s">
        <v>389</v>
      </c>
      <c r="D1607" s="234" t="s">
        <v>6127</v>
      </c>
      <c r="E1607" s="234" t="s">
        <v>6128</v>
      </c>
      <c r="F1607" s="234" t="s">
        <v>529</v>
      </c>
      <c r="G1607" s="234"/>
      <c r="H1607" s="234" t="s">
        <v>6129</v>
      </c>
      <c r="I1607" s="127"/>
    </row>
    <row r="1608" spans="1:9" s="215" customFormat="1">
      <c r="A1608" s="241" t="s">
        <v>6117</v>
      </c>
      <c r="B1608" s="241" t="s">
        <v>6117</v>
      </c>
      <c r="C1608" s="241" t="s">
        <v>389</v>
      </c>
      <c r="D1608" s="241" t="s">
        <v>6130</v>
      </c>
      <c r="E1608" s="241" t="s">
        <v>6131</v>
      </c>
      <c r="F1608" s="241" t="s">
        <v>6132</v>
      </c>
      <c r="G1608" s="241"/>
      <c r="H1608" s="241" t="s">
        <v>6133</v>
      </c>
      <c r="I1608" s="242"/>
    </row>
    <row r="1609" spans="1:9" s="215" customFormat="1">
      <c r="A1609" s="241" t="s">
        <v>6117</v>
      </c>
      <c r="B1609" s="241" t="s">
        <v>6117</v>
      </c>
      <c r="C1609" s="241" t="s">
        <v>389</v>
      </c>
      <c r="D1609" s="241" t="s">
        <v>6134</v>
      </c>
      <c r="E1609" s="241" t="s">
        <v>6135</v>
      </c>
      <c r="F1609" s="241" t="s">
        <v>6136</v>
      </c>
      <c r="G1609" s="241"/>
      <c r="H1609" s="241" t="s">
        <v>6137</v>
      </c>
      <c r="I1609" s="242"/>
    </row>
    <row r="1610" spans="1:9" s="213" customFormat="1">
      <c r="A1610" s="234" t="s">
        <v>6117</v>
      </c>
      <c r="B1610" s="234" t="s">
        <v>6117</v>
      </c>
      <c r="C1610" s="234" t="s">
        <v>389</v>
      </c>
      <c r="D1610" s="234" t="s">
        <v>6138</v>
      </c>
      <c r="E1610" s="234" t="s">
        <v>6139</v>
      </c>
      <c r="F1610" s="234" t="s">
        <v>1277</v>
      </c>
      <c r="G1610" s="234"/>
      <c r="H1610" s="234" t="s">
        <v>6140</v>
      </c>
      <c r="I1610" s="127"/>
    </row>
    <row r="1611" spans="1:9" s="215" customFormat="1">
      <c r="A1611" s="241" t="s">
        <v>6117</v>
      </c>
      <c r="B1611" s="241" t="s">
        <v>6117</v>
      </c>
      <c r="C1611" s="241" t="s">
        <v>389</v>
      </c>
      <c r="D1611" s="241" t="s">
        <v>6141</v>
      </c>
      <c r="E1611" s="241" t="s">
        <v>6142</v>
      </c>
      <c r="F1611" s="241" t="s">
        <v>6143</v>
      </c>
      <c r="G1611" s="241"/>
      <c r="H1611" s="241" t="s">
        <v>6144</v>
      </c>
      <c r="I1611" s="242"/>
    </row>
    <row r="1612" spans="1:9" s="215" customFormat="1">
      <c r="A1612" s="241" t="s">
        <v>6117</v>
      </c>
      <c r="B1612" s="241" t="s">
        <v>6117</v>
      </c>
      <c r="C1612" s="241" t="s">
        <v>389</v>
      </c>
      <c r="D1612" s="241" t="s">
        <v>6145</v>
      </c>
      <c r="E1612" s="241" t="s">
        <v>6146</v>
      </c>
      <c r="F1612" s="241" t="s">
        <v>478</v>
      </c>
      <c r="G1612" s="241"/>
      <c r="H1612" s="241" t="s">
        <v>6147</v>
      </c>
      <c r="I1612" s="242"/>
    </row>
    <row r="1613" spans="1:9" s="215" customFormat="1">
      <c r="A1613" s="241" t="s">
        <v>6117</v>
      </c>
      <c r="B1613" s="241" t="s">
        <v>6117</v>
      </c>
      <c r="C1613" s="241" t="s">
        <v>389</v>
      </c>
      <c r="D1613" s="241" t="s">
        <v>6148</v>
      </c>
      <c r="E1613" s="241" t="s">
        <v>6149</v>
      </c>
      <c r="F1613" s="241" t="s">
        <v>961</v>
      </c>
      <c r="G1613" s="241"/>
      <c r="H1613" s="241" t="s">
        <v>6150</v>
      </c>
      <c r="I1613" s="242"/>
    </row>
    <row r="1614" spans="1:9" s="215" customFormat="1">
      <c r="A1614" s="241" t="s">
        <v>6117</v>
      </c>
      <c r="B1614" s="241" t="s">
        <v>6117</v>
      </c>
      <c r="C1614" s="241" t="s">
        <v>389</v>
      </c>
      <c r="D1614" s="241" t="s">
        <v>6151</v>
      </c>
      <c r="E1614" s="241" t="s">
        <v>6152</v>
      </c>
      <c r="F1614" s="241" t="s">
        <v>1915</v>
      </c>
      <c r="G1614" s="241"/>
      <c r="H1614" s="241" t="s">
        <v>6153</v>
      </c>
      <c r="I1614" s="242"/>
    </row>
    <row r="1615" spans="1:9" s="215" customFormat="1">
      <c r="A1615" s="241" t="s">
        <v>6117</v>
      </c>
      <c r="B1615" s="241" t="s">
        <v>6117</v>
      </c>
      <c r="C1615" s="241" t="s">
        <v>389</v>
      </c>
      <c r="D1615" s="241" t="s">
        <v>6154</v>
      </c>
      <c r="E1615" s="241" t="s">
        <v>6155</v>
      </c>
      <c r="F1615" s="241" t="s">
        <v>6156</v>
      </c>
      <c r="G1615" s="241"/>
      <c r="H1615" s="241" t="s">
        <v>6157</v>
      </c>
      <c r="I1615" s="242"/>
    </row>
    <row r="1616" spans="1:9" s="195" customFormat="1">
      <c r="A1616" s="203" t="s">
        <v>6117</v>
      </c>
      <c r="B1616" s="203" t="s">
        <v>6117</v>
      </c>
      <c r="C1616" s="203" t="s">
        <v>389</v>
      </c>
      <c r="D1616" s="203" t="s">
        <v>6158</v>
      </c>
      <c r="E1616" s="203" t="s">
        <v>6159</v>
      </c>
      <c r="F1616" s="203" t="s">
        <v>434</v>
      </c>
      <c r="G1616" s="203"/>
      <c r="H1616" s="203" t="s">
        <v>6160</v>
      </c>
    </row>
    <row r="1617" spans="1:9" s="215" customFormat="1">
      <c r="A1617" s="241" t="s">
        <v>6117</v>
      </c>
      <c r="B1617" s="241" t="s">
        <v>6117</v>
      </c>
      <c r="C1617" s="241" t="s">
        <v>389</v>
      </c>
      <c r="D1617" s="241" t="s">
        <v>6161</v>
      </c>
      <c r="E1617" s="241" t="s">
        <v>6162</v>
      </c>
      <c r="F1617" s="241" t="s">
        <v>6163</v>
      </c>
      <c r="G1617" s="241"/>
      <c r="H1617" s="241" t="s">
        <v>6164</v>
      </c>
      <c r="I1617" s="242"/>
    </row>
    <row r="1618" spans="1:9" s="208" customFormat="1">
      <c r="A1618" s="225" t="s">
        <v>6117</v>
      </c>
      <c r="B1618" s="225" t="s">
        <v>6117</v>
      </c>
      <c r="C1618" s="225" t="s">
        <v>389</v>
      </c>
      <c r="D1618" s="225" t="s">
        <v>6165</v>
      </c>
      <c r="E1618" s="225" t="s">
        <v>6166</v>
      </c>
      <c r="F1618" s="225" t="s">
        <v>586</v>
      </c>
      <c r="G1618" s="225"/>
      <c r="H1618" s="225" t="s">
        <v>6167</v>
      </c>
      <c r="I1618" s="226"/>
    </row>
    <row r="1619" spans="1:9" s="209" customFormat="1">
      <c r="A1619" s="228" t="s">
        <v>6117</v>
      </c>
      <c r="B1619" s="228" t="s">
        <v>6117</v>
      </c>
      <c r="C1619" s="228"/>
      <c r="D1619" s="228" t="s">
        <v>6168</v>
      </c>
      <c r="E1619" s="228" t="s">
        <v>6169</v>
      </c>
      <c r="F1619" s="228"/>
      <c r="G1619" s="228" t="s">
        <v>2584</v>
      </c>
      <c r="H1619" s="228" t="s">
        <v>6170</v>
      </c>
      <c r="I1619" s="229"/>
    </row>
    <row r="1620" spans="1:9" s="195" customFormat="1">
      <c r="A1620" s="203" t="s">
        <v>6171</v>
      </c>
      <c r="B1620" s="203" t="s">
        <v>6171</v>
      </c>
      <c r="C1620" s="203" t="s">
        <v>389</v>
      </c>
      <c r="D1620" s="203" t="s">
        <v>6172</v>
      </c>
      <c r="E1620" s="203" t="s">
        <v>6173</v>
      </c>
      <c r="F1620" s="203" t="s">
        <v>434</v>
      </c>
      <c r="G1620" s="203"/>
      <c r="H1620" s="203" t="s">
        <v>6174</v>
      </c>
    </row>
    <row r="1621" spans="1:9" s="213" customFormat="1">
      <c r="A1621" s="234" t="s">
        <v>6171</v>
      </c>
      <c r="B1621" s="234" t="s">
        <v>6171</v>
      </c>
      <c r="C1621" s="234" t="s">
        <v>389</v>
      </c>
      <c r="D1621" s="234" t="s">
        <v>6175</v>
      </c>
      <c r="E1621" s="234" t="s">
        <v>6176</v>
      </c>
      <c r="F1621" s="234" t="s">
        <v>1277</v>
      </c>
      <c r="G1621" s="234"/>
      <c r="H1621" s="234" t="s">
        <v>6177</v>
      </c>
      <c r="I1621" s="127"/>
    </row>
    <row r="1622" spans="1:9" s="208" customFormat="1">
      <c r="A1622" s="225" t="s">
        <v>6171</v>
      </c>
      <c r="B1622" s="225" t="s">
        <v>6171</v>
      </c>
      <c r="C1622" s="225" t="s">
        <v>389</v>
      </c>
      <c r="D1622" s="225" t="s">
        <v>6178</v>
      </c>
      <c r="E1622" s="225" t="s">
        <v>6179</v>
      </c>
      <c r="F1622" s="225" t="s">
        <v>1845</v>
      </c>
      <c r="G1622" s="225"/>
      <c r="H1622" s="225" t="s">
        <v>6180</v>
      </c>
      <c r="I1622" s="226"/>
    </row>
    <row r="1623" spans="1:9" s="208" customFormat="1">
      <c r="A1623" s="225" t="s">
        <v>6171</v>
      </c>
      <c r="B1623" s="225" t="s">
        <v>6171</v>
      </c>
      <c r="C1623" s="225" t="s">
        <v>389</v>
      </c>
      <c r="D1623" s="225" t="s">
        <v>6181</v>
      </c>
      <c r="E1623" s="225" t="s">
        <v>6182</v>
      </c>
      <c r="F1623" s="225" t="s">
        <v>525</v>
      </c>
      <c r="G1623" s="225"/>
      <c r="H1623" s="225" t="s">
        <v>6183</v>
      </c>
      <c r="I1623" s="226"/>
    </row>
    <row r="1624" spans="1:9" s="195" customFormat="1">
      <c r="A1624" s="203" t="s">
        <v>6171</v>
      </c>
      <c r="B1624" s="203" t="s">
        <v>6171</v>
      </c>
      <c r="C1624" s="203" t="s">
        <v>389</v>
      </c>
      <c r="D1624" s="203" t="s">
        <v>6184</v>
      </c>
      <c r="E1624" s="203" t="s">
        <v>6185</v>
      </c>
      <c r="F1624" s="203" t="s">
        <v>6186</v>
      </c>
      <c r="G1624" s="203"/>
      <c r="H1624" s="203" t="s">
        <v>6187</v>
      </c>
    </row>
    <row r="1625" spans="1:9" s="215" customFormat="1">
      <c r="A1625" s="241" t="s">
        <v>6171</v>
      </c>
      <c r="B1625" s="241" t="s">
        <v>6171</v>
      </c>
      <c r="C1625" s="241" t="s">
        <v>389</v>
      </c>
      <c r="D1625" s="241" t="s">
        <v>6188</v>
      </c>
      <c r="E1625" s="241" t="s">
        <v>6189</v>
      </c>
      <c r="F1625" s="241" t="s">
        <v>4288</v>
      </c>
      <c r="G1625" s="241"/>
      <c r="H1625" s="241" t="s">
        <v>6190</v>
      </c>
      <c r="I1625" s="242"/>
    </row>
    <row r="1626" spans="1:9" s="208" customFormat="1">
      <c r="A1626" s="225" t="s">
        <v>6171</v>
      </c>
      <c r="B1626" s="225" t="s">
        <v>6171</v>
      </c>
      <c r="C1626" s="225"/>
      <c r="D1626" s="225" t="s">
        <v>6191</v>
      </c>
      <c r="E1626" s="225" t="s">
        <v>6192</v>
      </c>
      <c r="F1626" s="225" t="s">
        <v>1265</v>
      </c>
      <c r="G1626" s="225"/>
      <c r="H1626" s="225" t="s">
        <v>6193</v>
      </c>
      <c r="I1626" s="226"/>
    </row>
    <row r="1627" spans="1:9" s="209" customFormat="1">
      <c r="A1627" s="228" t="s">
        <v>6171</v>
      </c>
      <c r="B1627" s="228" t="s">
        <v>6171</v>
      </c>
      <c r="C1627" s="228"/>
      <c r="D1627" s="228" t="s">
        <v>6194</v>
      </c>
      <c r="E1627" s="228" t="s">
        <v>6195</v>
      </c>
      <c r="F1627" s="228"/>
      <c r="G1627" s="228" t="s">
        <v>6196</v>
      </c>
      <c r="H1627" s="228" t="s">
        <v>6197</v>
      </c>
      <c r="I1627" s="229"/>
    </row>
    <row r="1628" spans="1:9" s="215" customFormat="1">
      <c r="A1628" s="241" t="s">
        <v>6171</v>
      </c>
      <c r="B1628" s="241" t="s">
        <v>6171</v>
      </c>
      <c r="C1628" s="241" t="s">
        <v>389</v>
      </c>
      <c r="D1628" s="241" t="s">
        <v>6198</v>
      </c>
      <c r="E1628" s="241" t="s">
        <v>6199</v>
      </c>
      <c r="F1628" s="241" t="s">
        <v>1781</v>
      </c>
      <c r="G1628" s="241"/>
      <c r="H1628" s="241" t="s">
        <v>6200</v>
      </c>
      <c r="I1628" s="242"/>
    </row>
    <row r="1629" spans="1:9" s="215" customFormat="1">
      <c r="A1629" s="241" t="s">
        <v>6171</v>
      </c>
      <c r="B1629" s="241" t="s">
        <v>6171</v>
      </c>
      <c r="C1629" s="203" t="s">
        <v>389</v>
      </c>
      <c r="D1629" s="241" t="s">
        <v>6201</v>
      </c>
      <c r="E1629" s="241" t="s">
        <v>6202</v>
      </c>
      <c r="F1629" s="241" t="s">
        <v>6203</v>
      </c>
      <c r="G1629" s="241"/>
      <c r="H1629" s="241" t="s">
        <v>6204</v>
      </c>
    </row>
    <row r="1630" spans="1:9" s="213" customFormat="1">
      <c r="A1630" s="234" t="s">
        <v>6171</v>
      </c>
      <c r="B1630" s="234" t="s">
        <v>6171</v>
      </c>
      <c r="C1630" s="234" t="s">
        <v>389</v>
      </c>
      <c r="D1630" s="234" t="s">
        <v>6205</v>
      </c>
      <c r="E1630" s="234" t="s">
        <v>6206</v>
      </c>
      <c r="F1630" s="234" t="s">
        <v>1277</v>
      </c>
      <c r="G1630" s="234"/>
      <c r="H1630" s="234" t="s">
        <v>6207</v>
      </c>
      <c r="I1630" s="127"/>
    </row>
    <row r="1631" spans="1:9" s="215" customFormat="1">
      <c r="A1631" s="241" t="s">
        <v>6171</v>
      </c>
      <c r="B1631" s="241" t="s">
        <v>6171</v>
      </c>
      <c r="C1631" s="241" t="s">
        <v>389</v>
      </c>
      <c r="D1631" s="241" t="s">
        <v>6208</v>
      </c>
      <c r="E1631" s="241" t="s">
        <v>6209</v>
      </c>
      <c r="F1631" s="241" t="s">
        <v>1443</v>
      </c>
      <c r="G1631" s="241"/>
      <c r="H1631" s="241" t="s">
        <v>6210</v>
      </c>
      <c r="I1631" s="242"/>
    </row>
    <row r="1632" spans="1:9" s="215" customFormat="1">
      <c r="A1632" s="241" t="s">
        <v>6171</v>
      </c>
      <c r="B1632" s="241" t="s">
        <v>6171</v>
      </c>
      <c r="C1632" s="241" t="s">
        <v>389</v>
      </c>
      <c r="D1632" s="241" t="s">
        <v>6211</v>
      </c>
      <c r="E1632" s="241" t="s">
        <v>6212</v>
      </c>
      <c r="F1632" s="241" t="s">
        <v>6213</v>
      </c>
      <c r="G1632" s="241"/>
      <c r="H1632" s="241" t="s">
        <v>6214</v>
      </c>
      <c r="I1632" s="242"/>
    </row>
    <row r="1633" spans="1:9" s="215" customFormat="1">
      <c r="A1633" s="241" t="s">
        <v>6171</v>
      </c>
      <c r="B1633" s="241" t="s">
        <v>6171</v>
      </c>
      <c r="C1633" s="241"/>
      <c r="D1633" s="241" t="s">
        <v>6215</v>
      </c>
      <c r="E1633" s="241" t="s">
        <v>6216</v>
      </c>
      <c r="F1633" s="241" t="s">
        <v>6217</v>
      </c>
      <c r="G1633" s="241"/>
      <c r="H1633" s="241" t="s">
        <v>6218</v>
      </c>
      <c r="I1633" s="242"/>
    </row>
    <row r="1634" spans="1:9" s="215" customFormat="1">
      <c r="A1634" s="241" t="s">
        <v>6171</v>
      </c>
      <c r="B1634" s="241" t="s">
        <v>6171</v>
      </c>
      <c r="C1634" s="241" t="s">
        <v>389</v>
      </c>
      <c r="D1634" s="241" t="s">
        <v>6219</v>
      </c>
      <c r="E1634" s="241" t="s">
        <v>6220</v>
      </c>
      <c r="F1634" s="241" t="s">
        <v>6221</v>
      </c>
      <c r="G1634" s="241"/>
      <c r="H1634" s="241" t="s">
        <v>6222</v>
      </c>
      <c r="I1634" s="242"/>
    </row>
    <row r="1635" spans="1:9" s="209" customFormat="1">
      <c r="A1635" s="228" t="s">
        <v>6171</v>
      </c>
      <c r="B1635" s="228" t="s">
        <v>6171</v>
      </c>
      <c r="C1635" s="228"/>
      <c r="D1635" s="228" t="s">
        <v>6223</v>
      </c>
      <c r="E1635" s="228" t="s">
        <v>6224</v>
      </c>
      <c r="F1635" s="228"/>
      <c r="G1635" s="228" t="s">
        <v>1106</v>
      </c>
      <c r="H1635" s="228" t="s">
        <v>6225</v>
      </c>
      <c r="I1635" s="229"/>
    </row>
    <row r="1636" spans="1:9" s="215" customFormat="1">
      <c r="A1636" s="241" t="s">
        <v>6226</v>
      </c>
      <c r="B1636" s="241" t="s">
        <v>6226</v>
      </c>
      <c r="C1636" s="241"/>
      <c r="D1636" s="241" t="s">
        <v>6227</v>
      </c>
      <c r="E1636" s="366" t="s">
        <v>6228</v>
      </c>
      <c r="F1636" s="241" t="s">
        <v>434</v>
      </c>
      <c r="G1636" s="241"/>
      <c r="H1636" s="241" t="s">
        <v>6229</v>
      </c>
      <c r="I1636" s="242"/>
    </row>
    <row r="1637" spans="1:9" s="215" customFormat="1">
      <c r="A1637" s="241" t="s">
        <v>6226</v>
      </c>
      <c r="B1637" s="241" t="s">
        <v>6226</v>
      </c>
      <c r="C1637" s="241"/>
      <c r="D1637" s="241" t="s">
        <v>6230</v>
      </c>
      <c r="E1637" s="366" t="s">
        <v>6231</v>
      </c>
      <c r="F1637" s="241" t="s">
        <v>6232</v>
      </c>
      <c r="G1637" s="241"/>
      <c r="H1637" s="241" t="s">
        <v>6233</v>
      </c>
      <c r="I1637" s="242"/>
    </row>
    <row r="1638" spans="1:9" s="215" customFormat="1">
      <c r="A1638" s="241" t="s">
        <v>6226</v>
      </c>
      <c r="B1638" s="241" t="s">
        <v>6226</v>
      </c>
      <c r="C1638" s="241" t="s">
        <v>389</v>
      </c>
      <c r="D1638" s="241" t="s">
        <v>6234</v>
      </c>
      <c r="E1638" s="241" t="s">
        <v>6235</v>
      </c>
      <c r="F1638" s="241" t="s">
        <v>6236</v>
      </c>
      <c r="G1638" s="241"/>
      <c r="H1638" s="241" t="s">
        <v>6237</v>
      </c>
      <c r="I1638" s="242"/>
    </row>
    <row r="1639" spans="1:9" s="195" customFormat="1">
      <c r="A1639" s="203" t="s">
        <v>6226</v>
      </c>
      <c r="B1639" s="203" t="s">
        <v>6226</v>
      </c>
      <c r="C1639" s="203" t="s">
        <v>389</v>
      </c>
      <c r="D1639" s="203" t="s">
        <v>6238</v>
      </c>
      <c r="E1639" s="203" t="s">
        <v>6239</v>
      </c>
      <c r="F1639" s="203" t="s">
        <v>6240</v>
      </c>
      <c r="G1639" s="203"/>
      <c r="H1639" s="203" t="s">
        <v>6241</v>
      </c>
    </row>
    <row r="1640" spans="1:9" s="213" customFormat="1">
      <c r="A1640" s="234" t="s">
        <v>6226</v>
      </c>
      <c r="B1640" s="234" t="s">
        <v>6226</v>
      </c>
      <c r="C1640" s="234" t="s">
        <v>389</v>
      </c>
      <c r="D1640" s="234" t="s">
        <v>6242</v>
      </c>
      <c r="E1640" s="234" t="s">
        <v>6243</v>
      </c>
      <c r="F1640" s="234" t="s">
        <v>1411</v>
      </c>
      <c r="G1640" s="234"/>
      <c r="H1640" s="234" t="s">
        <v>6244</v>
      </c>
      <c r="I1640" s="127"/>
    </row>
    <row r="1641" spans="1:9" s="215" customFormat="1">
      <c r="A1641" s="241" t="s">
        <v>6226</v>
      </c>
      <c r="B1641" s="241" t="s">
        <v>6226</v>
      </c>
      <c r="C1641" s="241" t="s">
        <v>389</v>
      </c>
      <c r="D1641" s="241" t="s">
        <v>6245</v>
      </c>
      <c r="E1641" s="241" t="s">
        <v>6246</v>
      </c>
      <c r="F1641" s="241" t="s">
        <v>6247</v>
      </c>
      <c r="G1641" s="241"/>
      <c r="H1641" s="241" t="s">
        <v>6248</v>
      </c>
      <c r="I1641" s="242"/>
    </row>
    <row r="1642" spans="1:9" s="209" customFormat="1">
      <c r="A1642" s="228" t="s">
        <v>6226</v>
      </c>
      <c r="B1642" s="228" t="s">
        <v>6226</v>
      </c>
      <c r="C1642" s="228"/>
      <c r="D1642" s="228" t="s">
        <v>6249</v>
      </c>
      <c r="E1642" s="228" t="s">
        <v>6250</v>
      </c>
      <c r="F1642" s="228"/>
      <c r="G1642" s="228" t="s">
        <v>6251</v>
      </c>
      <c r="H1642" s="228" t="s">
        <v>6252</v>
      </c>
      <c r="I1642" s="229"/>
    </row>
    <row r="1643" spans="1:9" s="213" customFormat="1">
      <c r="A1643" s="234" t="s">
        <v>6226</v>
      </c>
      <c r="B1643" s="234" t="s">
        <v>6226</v>
      </c>
      <c r="C1643" s="234" t="s">
        <v>389</v>
      </c>
      <c r="D1643" s="234" t="s">
        <v>6253</v>
      </c>
      <c r="E1643" s="234" t="s">
        <v>6254</v>
      </c>
      <c r="F1643" s="234" t="s">
        <v>1277</v>
      </c>
      <c r="G1643" s="234"/>
      <c r="H1643" s="234" t="s">
        <v>6255</v>
      </c>
      <c r="I1643" s="127"/>
    </row>
    <row r="1644" spans="1:9" s="215" customFormat="1">
      <c r="A1644" s="241" t="s">
        <v>6226</v>
      </c>
      <c r="B1644" s="241" t="s">
        <v>6226</v>
      </c>
      <c r="C1644" s="241" t="s">
        <v>389</v>
      </c>
      <c r="D1644" s="241" t="s">
        <v>6256</v>
      </c>
      <c r="E1644" s="241" t="s">
        <v>6257</v>
      </c>
      <c r="F1644" s="241" t="s">
        <v>434</v>
      </c>
      <c r="G1644" s="241"/>
      <c r="H1644" s="241" t="s">
        <v>6258</v>
      </c>
      <c r="I1644" s="242"/>
    </row>
    <row r="1645" spans="1:9" s="215" customFormat="1">
      <c r="A1645" s="241" t="s">
        <v>6226</v>
      </c>
      <c r="B1645" s="241" t="s">
        <v>6226</v>
      </c>
      <c r="C1645" s="241" t="s">
        <v>389</v>
      </c>
      <c r="D1645" s="241" t="s">
        <v>6259</v>
      </c>
      <c r="E1645" s="241" t="s">
        <v>6260</v>
      </c>
      <c r="F1645" s="241" t="s">
        <v>2451</v>
      </c>
      <c r="G1645" s="241"/>
      <c r="H1645" s="241" t="s">
        <v>6261</v>
      </c>
      <c r="I1645" s="242"/>
    </row>
    <row r="1646" spans="1:9" s="215" customFormat="1">
      <c r="A1646" s="241" t="s">
        <v>6226</v>
      </c>
      <c r="B1646" s="241" t="s">
        <v>6226</v>
      </c>
      <c r="C1646" s="241" t="s">
        <v>389</v>
      </c>
      <c r="D1646" s="241" t="s">
        <v>6262</v>
      </c>
      <c r="E1646" s="241" t="s">
        <v>6263</v>
      </c>
      <c r="F1646" s="241" t="s">
        <v>6264</v>
      </c>
      <c r="G1646" s="241"/>
      <c r="H1646" s="241" t="s">
        <v>6265</v>
      </c>
      <c r="I1646" s="242"/>
    </row>
    <row r="1647" spans="1:9" s="215" customFormat="1">
      <c r="A1647" s="241" t="s">
        <v>6226</v>
      </c>
      <c r="B1647" s="241" t="s">
        <v>6226</v>
      </c>
      <c r="C1647" s="241"/>
      <c r="D1647" s="241" t="s">
        <v>6266</v>
      </c>
      <c r="E1647" s="241" t="s">
        <v>6267</v>
      </c>
      <c r="F1647" s="241" t="s">
        <v>6268</v>
      </c>
      <c r="G1647" s="241"/>
      <c r="H1647" s="241" t="s">
        <v>6269</v>
      </c>
      <c r="I1647" s="242"/>
    </row>
    <row r="1648" spans="1:9" s="215" customFormat="1">
      <c r="A1648" s="241" t="s">
        <v>6226</v>
      </c>
      <c r="B1648" s="241" t="s">
        <v>6226</v>
      </c>
      <c r="C1648" s="241" t="s">
        <v>389</v>
      </c>
      <c r="D1648" s="241" t="s">
        <v>6270</v>
      </c>
      <c r="E1648" s="241" t="s">
        <v>6271</v>
      </c>
      <c r="F1648" s="241" t="s">
        <v>6272</v>
      </c>
      <c r="G1648" s="241"/>
      <c r="H1648" s="241" t="s">
        <v>6273</v>
      </c>
      <c r="I1648" s="242"/>
    </row>
    <row r="1649" spans="1:9" s="208" customFormat="1">
      <c r="A1649" s="225" t="s">
        <v>6226</v>
      </c>
      <c r="B1649" s="225" t="s">
        <v>6226</v>
      </c>
      <c r="C1649" s="225" t="s">
        <v>389</v>
      </c>
      <c r="D1649" s="225" t="s">
        <v>6274</v>
      </c>
      <c r="E1649" s="225" t="s">
        <v>6275</v>
      </c>
      <c r="F1649" s="225" t="s">
        <v>6276</v>
      </c>
      <c r="G1649" s="225"/>
      <c r="H1649" s="225" t="s">
        <v>6277</v>
      </c>
      <c r="I1649" s="226"/>
    </row>
    <row r="1650" spans="1:9" s="215" customFormat="1">
      <c r="A1650" s="241" t="s">
        <v>6226</v>
      </c>
      <c r="B1650" s="241" t="s">
        <v>6226</v>
      </c>
      <c r="C1650" s="241" t="s">
        <v>389</v>
      </c>
      <c r="D1650" s="241" t="s">
        <v>6278</v>
      </c>
      <c r="E1650" s="241" t="s">
        <v>6279</v>
      </c>
      <c r="F1650" s="241" t="s">
        <v>6280</v>
      </c>
      <c r="G1650" s="241"/>
      <c r="H1650" s="241" t="s">
        <v>6281</v>
      </c>
      <c r="I1650" s="242"/>
    </row>
    <row r="1651" spans="1:9" s="215" customFormat="1">
      <c r="A1651" s="241" t="s">
        <v>6226</v>
      </c>
      <c r="B1651" s="241" t="s">
        <v>6226</v>
      </c>
      <c r="C1651" s="241" t="s">
        <v>389</v>
      </c>
      <c r="D1651" s="241" t="s">
        <v>6282</v>
      </c>
      <c r="E1651" s="241" t="s">
        <v>6283</v>
      </c>
      <c r="F1651" s="241" t="s">
        <v>6284</v>
      </c>
      <c r="G1651" s="241"/>
      <c r="H1651" s="241" t="s">
        <v>6285</v>
      </c>
      <c r="I1651" s="242"/>
    </row>
    <row r="1652" spans="1:9" s="213" customFormat="1">
      <c r="A1652" s="234" t="s">
        <v>6226</v>
      </c>
      <c r="B1652" s="234" t="s">
        <v>6226</v>
      </c>
      <c r="C1652" s="234" t="s">
        <v>389</v>
      </c>
      <c r="D1652" s="234" t="s">
        <v>6286</v>
      </c>
      <c r="E1652" s="234" t="s">
        <v>6287</v>
      </c>
      <c r="F1652" s="234" t="s">
        <v>5051</v>
      </c>
      <c r="G1652" s="234"/>
      <c r="H1652" s="234" t="s">
        <v>6288</v>
      </c>
    </row>
    <row r="1653" spans="1:9" s="209" customFormat="1">
      <c r="A1653" s="228" t="s">
        <v>6226</v>
      </c>
      <c r="B1653" s="228" t="s">
        <v>6226</v>
      </c>
      <c r="C1653" s="228"/>
      <c r="D1653" s="228" t="s">
        <v>6289</v>
      </c>
      <c r="E1653" s="228" t="s">
        <v>6290</v>
      </c>
      <c r="F1653" s="228"/>
      <c r="G1653" s="228" t="s">
        <v>6291</v>
      </c>
      <c r="H1653" s="228" t="s">
        <v>6292</v>
      </c>
      <c r="I1653" s="229"/>
    </row>
    <row r="1654" spans="1:9" s="215" customFormat="1">
      <c r="A1654" s="241" t="s">
        <v>6226</v>
      </c>
      <c r="B1654" s="241" t="s">
        <v>6226</v>
      </c>
      <c r="C1654" s="241"/>
      <c r="D1654" s="241" t="s">
        <v>6293</v>
      </c>
      <c r="E1654" s="366" t="s">
        <v>6294</v>
      </c>
      <c r="F1654" s="241" t="s">
        <v>434</v>
      </c>
      <c r="G1654" s="241"/>
      <c r="H1654" s="241" t="s">
        <v>6295</v>
      </c>
      <c r="I1654" s="242"/>
    </row>
    <row r="1655" spans="1:9" s="215" customFormat="1">
      <c r="A1655" s="241" t="s">
        <v>6226</v>
      </c>
      <c r="B1655" s="241" t="s">
        <v>6226</v>
      </c>
      <c r="C1655" s="241"/>
      <c r="D1655" s="241" t="s">
        <v>6296</v>
      </c>
      <c r="E1655" s="366" t="s">
        <v>6297</v>
      </c>
      <c r="F1655" s="241" t="s">
        <v>6298</v>
      </c>
      <c r="G1655" s="241"/>
      <c r="H1655" s="241" t="s">
        <v>6299</v>
      </c>
      <c r="I1655" s="242"/>
    </row>
    <row r="1656" spans="1:9" s="215" customFormat="1">
      <c r="A1656" s="241" t="s">
        <v>6300</v>
      </c>
      <c r="B1656" s="241" t="s">
        <v>6300</v>
      </c>
      <c r="C1656" s="241"/>
      <c r="D1656" s="241" t="s">
        <v>6301</v>
      </c>
      <c r="E1656" s="366" t="s">
        <v>6302</v>
      </c>
      <c r="F1656" s="241" t="s">
        <v>6298</v>
      </c>
      <c r="G1656" s="241"/>
      <c r="H1656" s="241" t="s">
        <v>6303</v>
      </c>
      <c r="I1656" s="242"/>
    </row>
    <row r="1657" spans="1:9" s="215" customFormat="1">
      <c r="A1657" s="241" t="s">
        <v>6300</v>
      </c>
      <c r="B1657" s="241" t="s">
        <v>6300</v>
      </c>
      <c r="C1657" s="241" t="s">
        <v>389</v>
      </c>
      <c r="D1657" s="241" t="s">
        <v>6304</v>
      </c>
      <c r="E1657" s="241" t="s">
        <v>6305</v>
      </c>
      <c r="F1657" s="241" t="s">
        <v>6132</v>
      </c>
      <c r="G1657" s="241"/>
      <c r="H1657" s="241" t="s">
        <v>6306</v>
      </c>
      <c r="I1657" s="242"/>
    </row>
    <row r="1658" spans="1:9" s="215" customFormat="1">
      <c r="A1658" s="241" t="s">
        <v>6300</v>
      </c>
      <c r="B1658" s="241" t="s">
        <v>6300</v>
      </c>
      <c r="C1658" s="241" t="s">
        <v>389</v>
      </c>
      <c r="D1658" s="241" t="s">
        <v>6307</v>
      </c>
      <c r="E1658" s="241" t="s">
        <v>6308</v>
      </c>
      <c r="F1658" s="241" t="s">
        <v>6309</v>
      </c>
      <c r="G1658" s="241"/>
      <c r="H1658" s="241" t="s">
        <v>6310</v>
      </c>
      <c r="I1658" s="242"/>
    </row>
    <row r="1659" spans="1:9" s="208" customFormat="1">
      <c r="A1659" s="225" t="s">
        <v>6300</v>
      </c>
      <c r="B1659" s="225" t="s">
        <v>6300</v>
      </c>
      <c r="C1659" s="225" t="s">
        <v>389</v>
      </c>
      <c r="D1659" s="225" t="s">
        <v>6311</v>
      </c>
      <c r="E1659" s="225" t="s">
        <v>6312</v>
      </c>
      <c r="F1659" s="225" t="s">
        <v>709</v>
      </c>
      <c r="G1659" s="225"/>
      <c r="H1659" s="225" t="s">
        <v>6313</v>
      </c>
      <c r="I1659" s="226"/>
    </row>
    <row r="1660" spans="1:9" s="208" customFormat="1">
      <c r="A1660" s="225" t="s">
        <v>6300</v>
      </c>
      <c r="B1660" s="225" t="s">
        <v>6300</v>
      </c>
      <c r="C1660" s="225" t="s">
        <v>389</v>
      </c>
      <c r="D1660" s="225" t="s">
        <v>6314</v>
      </c>
      <c r="E1660" s="225" t="s">
        <v>6315</v>
      </c>
      <c r="F1660" s="225" t="s">
        <v>6316</v>
      </c>
      <c r="G1660" s="225"/>
      <c r="H1660" s="225" t="s">
        <v>6317</v>
      </c>
      <c r="I1660" s="226"/>
    </row>
    <row r="1661" spans="1:9" s="215" customFormat="1">
      <c r="A1661" s="241" t="s">
        <v>6300</v>
      </c>
      <c r="B1661" s="241" t="s">
        <v>6300</v>
      </c>
      <c r="C1661" s="241" t="s">
        <v>389</v>
      </c>
      <c r="D1661" s="241" t="s">
        <v>6318</v>
      </c>
      <c r="E1661" s="241" t="s">
        <v>6319</v>
      </c>
      <c r="F1661" s="241" t="s">
        <v>6320</v>
      </c>
      <c r="G1661" s="241"/>
      <c r="H1661" s="241" t="s">
        <v>6321</v>
      </c>
      <c r="I1661" s="242"/>
    </row>
    <row r="1662" spans="1:9" s="213" customFormat="1">
      <c r="A1662" s="234" t="s">
        <v>6300</v>
      </c>
      <c r="B1662" s="234" t="s">
        <v>6300</v>
      </c>
      <c r="C1662" s="234" t="s">
        <v>389</v>
      </c>
      <c r="D1662" s="234" t="s">
        <v>6322</v>
      </c>
      <c r="E1662" s="234" t="s">
        <v>6323</v>
      </c>
      <c r="F1662" s="234" t="s">
        <v>839</v>
      </c>
      <c r="G1662" s="234"/>
      <c r="H1662" s="234" t="s">
        <v>6324</v>
      </c>
      <c r="I1662" s="127"/>
    </row>
    <row r="1663" spans="1:9" s="213" customFormat="1">
      <c r="A1663" s="234" t="s">
        <v>6300</v>
      </c>
      <c r="B1663" s="234" t="s">
        <v>6300</v>
      </c>
      <c r="C1663" s="234" t="s">
        <v>389</v>
      </c>
      <c r="D1663" s="234" t="s">
        <v>6325</v>
      </c>
      <c r="E1663" s="234" t="s">
        <v>6326</v>
      </c>
      <c r="F1663" s="234" t="s">
        <v>529</v>
      </c>
      <c r="G1663" s="234"/>
      <c r="H1663" s="234" t="s">
        <v>6327</v>
      </c>
      <c r="I1663" s="127"/>
    </row>
    <row r="1664" spans="1:9" s="213" customFormat="1">
      <c r="A1664" s="234" t="s">
        <v>6300</v>
      </c>
      <c r="B1664" s="234" t="s">
        <v>6300</v>
      </c>
      <c r="C1664" s="234" t="s">
        <v>389</v>
      </c>
      <c r="D1664" s="234" t="s">
        <v>6328</v>
      </c>
      <c r="E1664" s="234" t="s">
        <v>6329</v>
      </c>
      <c r="F1664" s="234" t="s">
        <v>529</v>
      </c>
      <c r="G1664" s="234"/>
      <c r="H1664" s="234" t="s">
        <v>6330</v>
      </c>
      <c r="I1664" s="127"/>
    </row>
    <row r="1665" spans="1:9" s="215" customFormat="1">
      <c r="A1665" s="241" t="s">
        <v>6300</v>
      </c>
      <c r="B1665" s="241" t="s">
        <v>6300</v>
      </c>
      <c r="C1665" s="241" t="s">
        <v>389</v>
      </c>
      <c r="D1665" s="241" t="s">
        <v>6331</v>
      </c>
      <c r="E1665" s="241" t="s">
        <v>6332</v>
      </c>
      <c r="F1665" s="241" t="s">
        <v>6333</v>
      </c>
      <c r="G1665" s="241"/>
      <c r="H1665" s="241" t="s">
        <v>6334</v>
      </c>
      <c r="I1665" s="242"/>
    </row>
    <row r="1666" spans="1:9" s="209" customFormat="1">
      <c r="A1666" s="228" t="s">
        <v>6300</v>
      </c>
      <c r="B1666" s="228" t="s">
        <v>6300</v>
      </c>
      <c r="C1666" s="228"/>
      <c r="D1666" s="228" t="s">
        <v>6335</v>
      </c>
      <c r="E1666" s="228" t="s">
        <v>6336</v>
      </c>
      <c r="F1666" s="228"/>
      <c r="G1666" s="228" t="s">
        <v>6337</v>
      </c>
      <c r="H1666" s="228" t="s">
        <v>6338</v>
      </c>
      <c r="I1666" s="229"/>
    </row>
    <row r="1667" spans="1:9" s="215" customFormat="1">
      <c r="A1667" s="241" t="s">
        <v>6300</v>
      </c>
      <c r="B1667" s="241" t="s">
        <v>6300</v>
      </c>
      <c r="C1667" s="241" t="s">
        <v>389</v>
      </c>
      <c r="D1667" s="241" t="s">
        <v>6339</v>
      </c>
      <c r="E1667" s="241" t="s">
        <v>6340</v>
      </c>
      <c r="F1667" s="241" t="s">
        <v>2818</v>
      </c>
      <c r="G1667" s="241"/>
      <c r="H1667" s="241" t="s">
        <v>6341</v>
      </c>
      <c r="I1667" s="242"/>
    </row>
    <row r="1668" spans="1:9" s="215" customFormat="1">
      <c r="A1668" s="241" t="s">
        <v>6300</v>
      </c>
      <c r="B1668" s="241" t="s">
        <v>6300</v>
      </c>
      <c r="C1668" s="241" t="s">
        <v>389</v>
      </c>
      <c r="D1668" s="241" t="s">
        <v>6342</v>
      </c>
      <c r="E1668" s="241" t="s">
        <v>6343</v>
      </c>
      <c r="F1668" s="241" t="s">
        <v>3306</v>
      </c>
      <c r="G1668" s="241"/>
      <c r="H1668" s="241" t="s">
        <v>6344</v>
      </c>
      <c r="I1668" s="242"/>
    </row>
    <row r="1669" spans="1:9" s="215" customFormat="1">
      <c r="A1669" s="241" t="s">
        <v>6300</v>
      </c>
      <c r="B1669" s="241" t="s">
        <v>6300</v>
      </c>
      <c r="C1669" s="241" t="s">
        <v>389</v>
      </c>
      <c r="D1669" s="241" t="s">
        <v>6345</v>
      </c>
      <c r="E1669" s="241" t="s">
        <v>6346</v>
      </c>
      <c r="F1669" s="241" t="s">
        <v>644</v>
      </c>
      <c r="G1669" s="241"/>
      <c r="H1669" s="241" t="s">
        <v>6347</v>
      </c>
      <c r="I1669" s="242"/>
    </row>
    <row r="1670" spans="1:9" s="208" customFormat="1">
      <c r="A1670" s="225" t="s">
        <v>6300</v>
      </c>
      <c r="B1670" s="225" t="s">
        <v>6300</v>
      </c>
      <c r="C1670" s="225" t="s">
        <v>389</v>
      </c>
      <c r="D1670" s="225" t="s">
        <v>6348</v>
      </c>
      <c r="E1670" s="225" t="s">
        <v>6349</v>
      </c>
      <c r="F1670" s="225" t="s">
        <v>471</v>
      </c>
      <c r="G1670" s="225"/>
      <c r="H1670" s="225" t="s">
        <v>6350</v>
      </c>
      <c r="I1670" s="226"/>
    </row>
    <row r="1671" spans="1:9" s="209" customFormat="1">
      <c r="A1671" s="228" t="s">
        <v>6300</v>
      </c>
      <c r="B1671" s="228" t="s">
        <v>6300</v>
      </c>
      <c r="C1671" s="228"/>
      <c r="D1671" s="228" t="s">
        <v>6351</v>
      </c>
      <c r="E1671" s="228" t="s">
        <v>6352</v>
      </c>
      <c r="F1671" s="228"/>
      <c r="G1671" s="228" t="s">
        <v>6353</v>
      </c>
      <c r="H1671" s="228" t="s">
        <v>6354</v>
      </c>
      <c r="I1671" s="229"/>
    </row>
    <row r="1672" spans="1:9" s="215" customFormat="1">
      <c r="A1672" s="241" t="s">
        <v>6355</v>
      </c>
      <c r="B1672" s="241" t="s">
        <v>6355</v>
      </c>
      <c r="C1672" s="241"/>
      <c r="D1672" s="241" t="s">
        <v>6356</v>
      </c>
      <c r="E1672" s="241" t="s">
        <v>6357</v>
      </c>
      <c r="F1672" s="241" t="s">
        <v>6358</v>
      </c>
      <c r="G1672" s="241"/>
      <c r="H1672" s="241" t="s">
        <v>6359</v>
      </c>
      <c r="I1672" s="242"/>
    </row>
    <row r="1673" spans="1:9" s="215" customFormat="1">
      <c r="A1673" s="241" t="s">
        <v>6355</v>
      </c>
      <c r="B1673" s="241" t="s">
        <v>6355</v>
      </c>
      <c r="C1673" s="241" t="s">
        <v>389</v>
      </c>
      <c r="D1673" s="241" t="s">
        <v>6360</v>
      </c>
      <c r="E1673" s="241" t="s">
        <v>6361</v>
      </c>
      <c r="F1673" s="241" t="s">
        <v>6362</v>
      </c>
      <c r="G1673" s="241"/>
      <c r="H1673" s="241" t="s">
        <v>6363</v>
      </c>
      <c r="I1673" s="242"/>
    </row>
    <row r="1674" spans="1:9" s="215" customFormat="1">
      <c r="A1674" s="241" t="s">
        <v>6355</v>
      </c>
      <c r="B1674" s="241" t="s">
        <v>6355</v>
      </c>
      <c r="C1674" s="241" t="s">
        <v>389</v>
      </c>
      <c r="D1674" s="241" t="s">
        <v>6364</v>
      </c>
      <c r="E1674" s="241" t="s">
        <v>6365</v>
      </c>
      <c r="F1674" s="241" t="s">
        <v>3886</v>
      </c>
      <c r="G1674" s="241"/>
      <c r="H1674" s="241" t="s">
        <v>6366</v>
      </c>
      <c r="I1674" s="242"/>
    </row>
    <row r="1675" spans="1:9" s="215" customFormat="1">
      <c r="A1675" s="241" t="s">
        <v>6355</v>
      </c>
      <c r="B1675" s="241" t="s">
        <v>6355</v>
      </c>
      <c r="C1675" s="241" t="s">
        <v>389</v>
      </c>
      <c r="D1675" s="241" t="s">
        <v>6367</v>
      </c>
      <c r="E1675" s="241" t="s">
        <v>6368</v>
      </c>
      <c r="F1675" s="241" t="s">
        <v>6369</v>
      </c>
      <c r="G1675" s="241"/>
      <c r="H1675" s="241" t="s">
        <v>6370</v>
      </c>
      <c r="I1675" s="242"/>
    </row>
    <row r="1676" spans="1:9" s="215" customFormat="1">
      <c r="A1676" s="241" t="s">
        <v>6355</v>
      </c>
      <c r="B1676" s="241" t="s">
        <v>6355</v>
      </c>
      <c r="C1676" s="241"/>
      <c r="D1676" s="241" t="s">
        <v>6371</v>
      </c>
      <c r="E1676" s="367" t="s">
        <v>6372</v>
      </c>
      <c r="F1676" s="241" t="s">
        <v>434</v>
      </c>
      <c r="G1676" s="241"/>
      <c r="H1676" s="241" t="s">
        <v>6373</v>
      </c>
      <c r="I1676" s="242"/>
    </row>
    <row r="1677" spans="1:9" s="208" customFormat="1">
      <c r="A1677" s="225" t="s">
        <v>6355</v>
      </c>
      <c r="B1677" s="225" t="s">
        <v>6355</v>
      </c>
      <c r="C1677" s="225" t="s">
        <v>389</v>
      </c>
      <c r="D1677" s="225" t="s">
        <v>6374</v>
      </c>
      <c r="E1677" s="225" t="s">
        <v>6375</v>
      </c>
      <c r="F1677" s="225" t="s">
        <v>2730</v>
      </c>
      <c r="G1677" s="225"/>
      <c r="H1677" s="225" t="s">
        <v>6376</v>
      </c>
      <c r="I1677" s="226"/>
    </row>
    <row r="1678" spans="1:9" s="215" customFormat="1">
      <c r="A1678" s="241" t="s">
        <v>6355</v>
      </c>
      <c r="B1678" s="241" t="s">
        <v>6355</v>
      </c>
      <c r="C1678" s="241"/>
      <c r="D1678" s="241" t="s">
        <v>6377</v>
      </c>
      <c r="E1678" s="241" t="s">
        <v>6378</v>
      </c>
      <c r="F1678" s="241" t="s">
        <v>6379</v>
      </c>
      <c r="G1678" s="241"/>
      <c r="H1678" s="241" t="s">
        <v>6380</v>
      </c>
      <c r="I1678" s="242"/>
    </row>
    <row r="1679" spans="1:9" s="208" customFormat="1">
      <c r="A1679" s="225" t="s">
        <v>6355</v>
      </c>
      <c r="B1679" s="225" t="s">
        <v>6355</v>
      </c>
      <c r="C1679" s="225" t="s">
        <v>389</v>
      </c>
      <c r="D1679" s="225" t="s">
        <v>6381</v>
      </c>
      <c r="E1679" s="225" t="s">
        <v>6382</v>
      </c>
      <c r="F1679" s="225" t="s">
        <v>709</v>
      </c>
      <c r="G1679" s="225"/>
      <c r="H1679" s="225" t="s">
        <v>6383</v>
      </c>
      <c r="I1679" s="226"/>
    </row>
    <row r="1680" spans="1:9" s="215" customFormat="1">
      <c r="A1680" s="241" t="s">
        <v>6355</v>
      </c>
      <c r="B1680" s="241" t="s">
        <v>6355</v>
      </c>
      <c r="C1680" s="241"/>
      <c r="D1680" s="241" t="s">
        <v>6384</v>
      </c>
      <c r="E1680" s="241" t="s">
        <v>6385</v>
      </c>
      <c r="F1680" s="241" t="s">
        <v>6386</v>
      </c>
      <c r="G1680" s="241"/>
      <c r="H1680" s="241" t="s">
        <v>6387</v>
      </c>
      <c r="I1680" s="242"/>
    </row>
    <row r="1681" spans="1:9" s="215" customFormat="1">
      <c r="A1681" s="241" t="s">
        <v>6355</v>
      </c>
      <c r="B1681" s="241" t="s">
        <v>6355</v>
      </c>
      <c r="C1681" s="241" t="s">
        <v>389</v>
      </c>
      <c r="D1681" s="241" t="s">
        <v>6388</v>
      </c>
      <c r="E1681" s="241" t="s">
        <v>6389</v>
      </c>
      <c r="F1681" s="241" t="s">
        <v>6390</v>
      </c>
      <c r="G1681" s="241"/>
      <c r="H1681" s="241" t="s">
        <v>6391</v>
      </c>
      <c r="I1681" s="242"/>
    </row>
    <row r="1682" spans="1:9" s="209" customFormat="1">
      <c r="A1682" s="228" t="s">
        <v>6355</v>
      </c>
      <c r="B1682" s="228" t="s">
        <v>6355</v>
      </c>
      <c r="C1682" s="228"/>
      <c r="D1682" s="228" t="s">
        <v>6392</v>
      </c>
      <c r="E1682" s="228" t="s">
        <v>6393</v>
      </c>
      <c r="F1682" s="228"/>
      <c r="G1682" s="228" t="s">
        <v>6394</v>
      </c>
      <c r="H1682" s="228" t="s">
        <v>6395</v>
      </c>
      <c r="I1682" s="235"/>
    </row>
    <row r="1683" spans="1:9" s="213" customFormat="1">
      <c r="A1683" s="234" t="s">
        <v>6355</v>
      </c>
      <c r="B1683" s="234" t="s">
        <v>6355</v>
      </c>
      <c r="C1683" s="234" t="s">
        <v>389</v>
      </c>
      <c r="D1683" s="234" t="s">
        <v>6396</v>
      </c>
      <c r="E1683" s="234" t="s">
        <v>6397</v>
      </c>
      <c r="F1683" s="234" t="s">
        <v>5051</v>
      </c>
      <c r="G1683" s="234"/>
      <c r="H1683" s="234" t="s">
        <v>6398</v>
      </c>
      <c r="I1683" s="127"/>
    </row>
    <row r="1684" spans="1:9" s="208" customFormat="1">
      <c r="A1684" s="225" t="s">
        <v>6355</v>
      </c>
      <c r="B1684" s="225" t="s">
        <v>6355</v>
      </c>
      <c r="C1684" s="225" t="s">
        <v>389</v>
      </c>
      <c r="D1684" s="225" t="s">
        <v>6399</v>
      </c>
      <c r="E1684" s="225" t="s">
        <v>6400</v>
      </c>
      <c r="F1684" s="225" t="s">
        <v>525</v>
      </c>
      <c r="G1684" s="225"/>
      <c r="H1684" s="225" t="s">
        <v>6401</v>
      </c>
      <c r="I1684" s="226"/>
    </row>
    <row r="1685" spans="1:9" s="215" customFormat="1">
      <c r="A1685" s="241" t="s">
        <v>6355</v>
      </c>
      <c r="B1685" s="241" t="s">
        <v>6355</v>
      </c>
      <c r="C1685" s="241"/>
      <c r="D1685" s="241" t="s">
        <v>6402</v>
      </c>
      <c r="E1685" s="241" t="s">
        <v>6403</v>
      </c>
      <c r="F1685" s="241" t="s">
        <v>586</v>
      </c>
      <c r="G1685" s="241"/>
      <c r="H1685" s="241" t="s">
        <v>6404</v>
      </c>
      <c r="I1685" s="327"/>
    </row>
    <row r="1686" spans="1:9" s="215" customFormat="1">
      <c r="A1686" s="241" t="s">
        <v>6355</v>
      </c>
      <c r="B1686" s="241" t="s">
        <v>6355</v>
      </c>
      <c r="C1686" s="241" t="s">
        <v>389</v>
      </c>
      <c r="D1686" s="241" t="s">
        <v>6405</v>
      </c>
      <c r="E1686" s="241" t="s">
        <v>6406</v>
      </c>
      <c r="F1686" s="241" t="s">
        <v>6407</v>
      </c>
      <c r="G1686" s="241"/>
      <c r="H1686" s="241" t="s">
        <v>6408</v>
      </c>
      <c r="I1686" s="242"/>
    </row>
    <row r="1687" spans="1:9" s="208" customFormat="1">
      <c r="A1687" s="225" t="s">
        <v>6355</v>
      </c>
      <c r="B1687" s="225" t="s">
        <v>6355</v>
      </c>
      <c r="C1687" s="225"/>
      <c r="D1687" s="225" t="s">
        <v>6409</v>
      </c>
      <c r="E1687" s="225" t="s">
        <v>6410</v>
      </c>
      <c r="F1687" s="225" t="s">
        <v>6411</v>
      </c>
      <c r="G1687" s="225"/>
      <c r="H1687" s="225" t="s">
        <v>6412</v>
      </c>
      <c r="I1687" s="226"/>
    </row>
    <row r="1688" spans="1:9" s="209" customFormat="1">
      <c r="A1688" s="228" t="s">
        <v>6355</v>
      </c>
      <c r="B1688" s="228" t="s">
        <v>6355</v>
      </c>
      <c r="C1688" s="228"/>
      <c r="D1688" s="228" t="s">
        <v>6413</v>
      </c>
      <c r="E1688" s="228" t="s">
        <v>6414</v>
      </c>
      <c r="F1688" s="228"/>
      <c r="G1688" s="228" t="s">
        <v>1517</v>
      </c>
      <c r="H1688" s="228" t="s">
        <v>6415</v>
      </c>
      <c r="I1688" s="235"/>
    </row>
    <row r="1689" spans="1:9" s="209" customFormat="1">
      <c r="A1689" s="228" t="s">
        <v>6355</v>
      </c>
      <c r="B1689" s="228" t="s">
        <v>6355</v>
      </c>
      <c r="C1689" s="228"/>
      <c r="D1689" s="228" t="s">
        <v>6416</v>
      </c>
      <c r="E1689" s="228" t="s">
        <v>6417</v>
      </c>
      <c r="F1689" s="228"/>
      <c r="G1689" s="228" t="s">
        <v>6418</v>
      </c>
      <c r="H1689" s="228" t="s">
        <v>6419</v>
      </c>
      <c r="I1689" s="235"/>
    </row>
    <row r="1690" spans="1:9" s="215" customFormat="1">
      <c r="A1690" s="241" t="s">
        <v>6355</v>
      </c>
      <c r="B1690" s="241" t="s">
        <v>6355</v>
      </c>
      <c r="C1690" s="241" t="s">
        <v>389</v>
      </c>
      <c r="D1690" s="241" t="s">
        <v>6420</v>
      </c>
      <c r="E1690" s="241" t="s">
        <v>6421</v>
      </c>
      <c r="F1690" s="241" t="s">
        <v>1885</v>
      </c>
      <c r="G1690" s="241"/>
      <c r="H1690" s="241" t="s">
        <v>6422</v>
      </c>
      <c r="I1690" s="242"/>
    </row>
    <row r="1691" spans="1:9" s="213" customFormat="1">
      <c r="A1691" s="234" t="s">
        <v>6423</v>
      </c>
      <c r="B1691" s="234" t="s">
        <v>6355</v>
      </c>
      <c r="C1691" s="234" t="s">
        <v>389</v>
      </c>
      <c r="D1691" s="234" t="s">
        <v>6424</v>
      </c>
      <c r="E1691" s="234" t="s">
        <v>6425</v>
      </c>
      <c r="F1691" s="234" t="s">
        <v>1277</v>
      </c>
      <c r="G1691" s="234"/>
      <c r="H1691" s="234" t="s">
        <v>6426</v>
      </c>
      <c r="I1691" s="127"/>
    </row>
    <row r="1692" spans="1:9" s="208" customFormat="1">
      <c r="A1692" s="225" t="s">
        <v>6423</v>
      </c>
      <c r="B1692" s="225" t="s">
        <v>6423</v>
      </c>
      <c r="C1692" s="225" t="s">
        <v>389</v>
      </c>
      <c r="D1692" s="225" t="s">
        <v>6427</v>
      </c>
      <c r="E1692" s="225" t="s">
        <v>6428</v>
      </c>
      <c r="F1692" s="225" t="s">
        <v>1295</v>
      </c>
      <c r="G1692" s="225"/>
      <c r="H1692" s="225" t="s">
        <v>6429</v>
      </c>
      <c r="I1692" s="226"/>
    </row>
    <row r="1693" spans="1:9" s="215" customFormat="1">
      <c r="A1693" s="241" t="s">
        <v>6423</v>
      </c>
      <c r="B1693" s="241" t="s">
        <v>6423</v>
      </c>
      <c r="C1693" s="241" t="s">
        <v>389</v>
      </c>
      <c r="D1693" s="241" t="s">
        <v>6430</v>
      </c>
      <c r="E1693" s="241" t="s">
        <v>6431</v>
      </c>
      <c r="F1693" s="241" t="s">
        <v>729</v>
      </c>
      <c r="G1693" s="241"/>
      <c r="H1693" s="241" t="s">
        <v>6432</v>
      </c>
      <c r="I1693" s="242"/>
    </row>
    <row r="1694" spans="1:9" s="215" customFormat="1">
      <c r="A1694" s="241" t="s">
        <v>6423</v>
      </c>
      <c r="B1694" s="241" t="s">
        <v>6423</v>
      </c>
      <c r="C1694" s="241" t="s">
        <v>389</v>
      </c>
      <c r="D1694" s="241" t="s">
        <v>6433</v>
      </c>
      <c r="E1694" s="241" t="s">
        <v>6434</v>
      </c>
      <c r="F1694" s="241" t="s">
        <v>6435</v>
      </c>
      <c r="G1694" s="241"/>
      <c r="H1694" s="241" t="s">
        <v>6436</v>
      </c>
      <c r="I1694" s="242"/>
    </row>
    <row r="1695" spans="1:9" s="209" customFormat="1">
      <c r="A1695" s="228" t="s">
        <v>6423</v>
      </c>
      <c r="B1695" s="228" t="s">
        <v>6423</v>
      </c>
      <c r="C1695" s="228"/>
      <c r="D1695" s="228" t="s">
        <v>6437</v>
      </c>
      <c r="E1695" s="228" t="s">
        <v>6438</v>
      </c>
      <c r="F1695" s="228"/>
      <c r="G1695" s="228" t="s">
        <v>6439</v>
      </c>
      <c r="H1695" s="228" t="s">
        <v>6440</v>
      </c>
      <c r="I1695" s="235"/>
    </row>
    <row r="1696" spans="1:9" s="195" customFormat="1">
      <c r="A1696" s="203" t="s">
        <v>6423</v>
      </c>
      <c r="B1696" s="203" t="s">
        <v>6423</v>
      </c>
      <c r="C1696" s="203" t="s">
        <v>389</v>
      </c>
      <c r="D1696" s="203" t="s">
        <v>6441</v>
      </c>
      <c r="E1696" s="203" t="s">
        <v>6442</v>
      </c>
      <c r="F1696" s="203" t="s">
        <v>5051</v>
      </c>
      <c r="G1696" s="203"/>
      <c r="H1696" s="203" t="s">
        <v>6443</v>
      </c>
    </row>
    <row r="1697" spans="1:9" s="195" customFormat="1">
      <c r="A1697" s="203" t="s">
        <v>6423</v>
      </c>
      <c r="B1697" s="203" t="s">
        <v>6423</v>
      </c>
      <c r="C1697" s="203" t="s">
        <v>389</v>
      </c>
      <c r="D1697" s="203" t="s">
        <v>6444</v>
      </c>
      <c r="E1697" s="203" t="s">
        <v>6445</v>
      </c>
      <c r="F1697" s="203" t="s">
        <v>586</v>
      </c>
      <c r="G1697" s="203"/>
      <c r="H1697" s="203" t="s">
        <v>6446</v>
      </c>
    </row>
    <row r="1698" spans="1:9" s="208" customFormat="1">
      <c r="A1698" s="225" t="s">
        <v>6423</v>
      </c>
      <c r="B1698" s="225" t="s">
        <v>6423</v>
      </c>
      <c r="C1698" s="225" t="s">
        <v>389</v>
      </c>
      <c r="D1698" s="225" t="s">
        <v>6447</v>
      </c>
      <c r="E1698" s="225" t="s">
        <v>6448</v>
      </c>
      <c r="F1698" s="225" t="s">
        <v>6449</v>
      </c>
      <c r="G1698" s="225"/>
      <c r="H1698" s="225" t="s">
        <v>6450</v>
      </c>
      <c r="I1698" s="226"/>
    </row>
    <row r="1699" spans="1:9" s="215" customFormat="1">
      <c r="A1699" s="241" t="s">
        <v>6423</v>
      </c>
      <c r="B1699" s="241" t="s">
        <v>6423</v>
      </c>
      <c r="C1699" s="241" t="s">
        <v>389</v>
      </c>
      <c r="D1699" s="241" t="s">
        <v>6451</v>
      </c>
      <c r="E1699" s="241" t="s">
        <v>6452</v>
      </c>
      <c r="F1699" s="241" t="s">
        <v>3796</v>
      </c>
      <c r="G1699" s="241"/>
      <c r="H1699" s="241" t="s">
        <v>6453</v>
      </c>
      <c r="I1699" s="242"/>
    </row>
    <row r="1700" spans="1:9" s="208" customFormat="1">
      <c r="A1700" s="225" t="s">
        <v>6423</v>
      </c>
      <c r="B1700" s="225" t="s">
        <v>6423</v>
      </c>
      <c r="C1700" s="225" t="s">
        <v>389</v>
      </c>
      <c r="D1700" s="225" t="s">
        <v>6454</v>
      </c>
      <c r="E1700" s="225" t="s">
        <v>6455</v>
      </c>
      <c r="F1700" s="225" t="s">
        <v>6456</v>
      </c>
      <c r="G1700" s="225"/>
      <c r="H1700" s="225" t="s">
        <v>6457</v>
      </c>
      <c r="I1700" s="226"/>
    </row>
    <row r="1701" spans="1:9" s="213" customFormat="1">
      <c r="A1701" s="234" t="s">
        <v>6458</v>
      </c>
      <c r="B1701" s="234" t="s">
        <v>6458</v>
      </c>
      <c r="C1701" s="234" t="s">
        <v>389</v>
      </c>
      <c r="D1701" s="234" t="s">
        <v>6459</v>
      </c>
      <c r="E1701" s="234" t="s">
        <v>6460</v>
      </c>
      <c r="F1701" s="234" t="s">
        <v>5051</v>
      </c>
      <c r="G1701" s="234"/>
      <c r="H1701" s="234" t="s">
        <v>6461</v>
      </c>
      <c r="I1701" s="127"/>
    </row>
    <row r="1702" spans="1:9" s="213" customFormat="1">
      <c r="A1702" s="234" t="s">
        <v>6458</v>
      </c>
      <c r="B1702" s="234" t="s">
        <v>6458</v>
      </c>
      <c r="C1702" s="234" t="s">
        <v>389</v>
      </c>
      <c r="D1702" s="234" t="s">
        <v>6462</v>
      </c>
      <c r="E1702" s="234" t="s">
        <v>6463</v>
      </c>
      <c r="F1702" s="234" t="s">
        <v>434</v>
      </c>
      <c r="G1702" s="234"/>
      <c r="H1702" s="234" t="s">
        <v>6464</v>
      </c>
      <c r="I1702" s="127"/>
    </row>
    <row r="1703" spans="1:9" s="213" customFormat="1">
      <c r="A1703" s="234" t="s">
        <v>6458</v>
      </c>
      <c r="B1703" s="234" t="s">
        <v>6458</v>
      </c>
      <c r="C1703" s="234" t="s">
        <v>389</v>
      </c>
      <c r="D1703" s="234" t="s">
        <v>6465</v>
      </c>
      <c r="E1703" s="234" t="s">
        <v>6466</v>
      </c>
      <c r="F1703" s="234" t="s">
        <v>5051</v>
      </c>
      <c r="G1703" s="234"/>
      <c r="H1703" s="234" t="s">
        <v>6467</v>
      </c>
      <c r="I1703" s="127"/>
    </row>
    <row r="1704" spans="1:9" s="215" customFormat="1">
      <c r="A1704" s="241" t="s">
        <v>6458</v>
      </c>
      <c r="B1704" s="241" t="s">
        <v>6458</v>
      </c>
      <c r="C1704" s="241" t="s">
        <v>389</v>
      </c>
      <c r="D1704" s="241" t="s">
        <v>6468</v>
      </c>
      <c r="E1704" s="241" t="s">
        <v>6469</v>
      </c>
      <c r="F1704" s="241" t="s">
        <v>2404</v>
      </c>
      <c r="G1704" s="241"/>
      <c r="H1704" s="241" t="s">
        <v>6470</v>
      </c>
      <c r="I1704" s="242"/>
    </row>
    <row r="1705" spans="1:9" s="215" customFormat="1">
      <c r="A1705" s="241" t="s">
        <v>6458</v>
      </c>
      <c r="B1705" s="241" t="s">
        <v>6458</v>
      </c>
      <c r="C1705" s="241" t="s">
        <v>389</v>
      </c>
      <c r="D1705" s="241" t="s">
        <v>6471</v>
      </c>
      <c r="E1705" s="241" t="s">
        <v>6472</v>
      </c>
      <c r="F1705" s="241" t="s">
        <v>529</v>
      </c>
      <c r="G1705" s="241"/>
      <c r="H1705" s="241" t="s">
        <v>6473</v>
      </c>
      <c r="I1705" s="242"/>
    </row>
    <row r="1706" spans="1:9" s="213" customFormat="1">
      <c r="A1706" s="234" t="s">
        <v>6458</v>
      </c>
      <c r="B1706" s="234" t="s">
        <v>6458</v>
      </c>
      <c r="C1706" s="234" t="s">
        <v>389</v>
      </c>
      <c r="D1706" s="234" t="s">
        <v>6474</v>
      </c>
      <c r="E1706" s="234" t="s">
        <v>6475</v>
      </c>
      <c r="F1706" s="234" t="s">
        <v>5051</v>
      </c>
      <c r="G1706" s="234"/>
      <c r="H1706" s="234" t="s">
        <v>6476</v>
      </c>
      <c r="I1706" s="127"/>
    </row>
    <row r="1707" spans="1:9" s="215" customFormat="1">
      <c r="A1707" s="241" t="s">
        <v>6458</v>
      </c>
      <c r="B1707" s="241" t="s">
        <v>6458</v>
      </c>
      <c r="C1707" s="241" t="s">
        <v>389</v>
      </c>
      <c r="D1707" s="241" t="s">
        <v>6477</v>
      </c>
      <c r="E1707" s="241" t="s">
        <v>6478</v>
      </c>
      <c r="F1707" s="241" t="s">
        <v>2271</v>
      </c>
      <c r="G1707" s="241"/>
      <c r="H1707" s="241" t="s">
        <v>6479</v>
      </c>
      <c r="I1707" s="242"/>
    </row>
    <row r="1708" spans="1:9" s="215" customFormat="1">
      <c r="A1708" s="241" t="s">
        <v>6458</v>
      </c>
      <c r="B1708" s="241" t="s">
        <v>6458</v>
      </c>
      <c r="C1708" s="241" t="s">
        <v>389</v>
      </c>
      <c r="D1708" s="241" t="s">
        <v>6480</v>
      </c>
      <c r="E1708" s="241" t="s">
        <v>6481</v>
      </c>
      <c r="F1708" s="241" t="s">
        <v>6482</v>
      </c>
      <c r="G1708" s="241"/>
      <c r="H1708" s="241" t="s">
        <v>6483</v>
      </c>
      <c r="I1708" s="242"/>
    </row>
    <row r="1709" spans="1:9" s="215" customFormat="1">
      <c r="A1709" s="241" t="s">
        <v>6458</v>
      </c>
      <c r="B1709" s="241" t="s">
        <v>6458</v>
      </c>
      <c r="C1709" s="241" t="s">
        <v>389</v>
      </c>
      <c r="D1709" s="241" t="s">
        <v>6484</v>
      </c>
      <c r="E1709" s="241" t="s">
        <v>6485</v>
      </c>
      <c r="F1709" s="241" t="s">
        <v>6486</v>
      </c>
      <c r="G1709" s="241"/>
      <c r="H1709" s="241" t="s">
        <v>6487</v>
      </c>
      <c r="I1709" s="242"/>
    </row>
    <row r="1710" spans="1:9" s="208" customFormat="1">
      <c r="A1710" s="225" t="s">
        <v>6458</v>
      </c>
      <c r="B1710" s="225" t="s">
        <v>6458</v>
      </c>
      <c r="C1710" s="225" t="s">
        <v>389</v>
      </c>
      <c r="D1710" s="225" t="s">
        <v>6488</v>
      </c>
      <c r="E1710" s="225" t="s">
        <v>6489</v>
      </c>
      <c r="F1710" s="225" t="s">
        <v>427</v>
      </c>
      <c r="G1710" s="225"/>
      <c r="H1710" s="225" t="s">
        <v>6490</v>
      </c>
      <c r="I1710" s="226"/>
    </row>
    <row r="1711" spans="1:9" s="208" customFormat="1">
      <c r="A1711" s="225" t="s">
        <v>6458</v>
      </c>
      <c r="B1711" s="225" t="s">
        <v>6458</v>
      </c>
      <c r="C1711" s="225" t="s">
        <v>389</v>
      </c>
      <c r="D1711" s="225" t="s">
        <v>6491</v>
      </c>
      <c r="E1711" s="225" t="s">
        <v>6492</v>
      </c>
      <c r="F1711" s="225" t="s">
        <v>6493</v>
      </c>
      <c r="G1711" s="225"/>
      <c r="H1711" s="225" t="s">
        <v>6494</v>
      </c>
      <c r="I1711" s="226"/>
    </row>
    <row r="1712" spans="1:9" s="215" customFormat="1">
      <c r="A1712" s="241" t="s">
        <v>6458</v>
      </c>
      <c r="B1712" s="241" t="s">
        <v>6458</v>
      </c>
      <c r="C1712" s="241" t="s">
        <v>389</v>
      </c>
      <c r="D1712" s="241" t="s">
        <v>6495</v>
      </c>
      <c r="E1712" s="241" t="s">
        <v>6496</v>
      </c>
      <c r="F1712" s="241" t="s">
        <v>3373</v>
      </c>
      <c r="G1712" s="241"/>
      <c r="H1712" s="241" t="s">
        <v>6497</v>
      </c>
      <c r="I1712" s="242"/>
    </row>
    <row r="1713" spans="1:9" s="213" customFormat="1">
      <c r="A1713" s="234" t="s">
        <v>6458</v>
      </c>
      <c r="B1713" s="234" t="s">
        <v>6458</v>
      </c>
      <c r="C1713" s="234" t="s">
        <v>389</v>
      </c>
      <c r="D1713" s="234" t="s">
        <v>6498</v>
      </c>
      <c r="E1713" s="234" t="s">
        <v>6499</v>
      </c>
      <c r="F1713" s="234" t="s">
        <v>5051</v>
      </c>
      <c r="G1713" s="234"/>
      <c r="H1713" s="234" t="s">
        <v>6500</v>
      </c>
      <c r="I1713" s="127"/>
    </row>
    <row r="1714" spans="1:9" s="215" customFormat="1">
      <c r="A1714" s="241" t="s">
        <v>6458</v>
      </c>
      <c r="B1714" s="241" t="s">
        <v>6458</v>
      </c>
      <c r="C1714" s="241" t="s">
        <v>389</v>
      </c>
      <c r="D1714" s="241" t="s">
        <v>6501</v>
      </c>
      <c r="E1714" s="241" t="s">
        <v>6502</v>
      </c>
      <c r="F1714" s="241" t="s">
        <v>6503</v>
      </c>
      <c r="G1714" s="241"/>
      <c r="H1714" s="241" t="s">
        <v>6504</v>
      </c>
      <c r="I1714" s="242"/>
    </row>
    <row r="1715" spans="1:9" s="208" customFormat="1">
      <c r="A1715" s="225" t="s">
        <v>6458</v>
      </c>
      <c r="B1715" s="225" t="s">
        <v>6458</v>
      </c>
      <c r="C1715" s="225" t="s">
        <v>389</v>
      </c>
      <c r="D1715" s="225" t="s">
        <v>6505</v>
      </c>
      <c r="E1715" s="225" t="s">
        <v>6506</v>
      </c>
      <c r="F1715" s="225" t="s">
        <v>2079</v>
      </c>
      <c r="G1715" s="225"/>
      <c r="H1715" s="225" t="s">
        <v>6507</v>
      </c>
      <c r="I1715" s="226"/>
    </row>
    <row r="1716" spans="1:9" s="215" customFormat="1">
      <c r="A1716" s="241" t="s">
        <v>6458</v>
      </c>
      <c r="B1716" s="241" t="s">
        <v>6458</v>
      </c>
      <c r="C1716" s="241" t="s">
        <v>389</v>
      </c>
      <c r="D1716" s="241" t="s">
        <v>6508</v>
      </c>
      <c r="E1716" s="241" t="s">
        <v>6509</v>
      </c>
      <c r="F1716" s="241" t="s">
        <v>6510</v>
      </c>
      <c r="G1716" s="241"/>
      <c r="H1716" s="241" t="s">
        <v>6511</v>
      </c>
      <c r="I1716" s="242"/>
    </row>
    <row r="1717" spans="1:9" s="215" customFormat="1">
      <c r="A1717" s="241" t="s">
        <v>6458</v>
      </c>
      <c r="B1717" s="241" t="s">
        <v>6458</v>
      </c>
      <c r="C1717" s="241" t="s">
        <v>389</v>
      </c>
      <c r="D1717" s="241" t="s">
        <v>6512</v>
      </c>
      <c r="E1717" s="241" t="s">
        <v>6513</v>
      </c>
      <c r="F1717" s="241" t="s">
        <v>6514</v>
      </c>
      <c r="G1717" s="241"/>
      <c r="H1717" s="241" t="s">
        <v>6515</v>
      </c>
      <c r="I1717" s="242"/>
    </row>
    <row r="1718" spans="1:9" s="215" customFormat="1">
      <c r="A1718" s="241" t="s">
        <v>6458</v>
      </c>
      <c r="B1718" s="241" t="s">
        <v>6458</v>
      </c>
      <c r="C1718" s="241" t="s">
        <v>389</v>
      </c>
      <c r="D1718" s="241" t="s">
        <v>6516</v>
      </c>
      <c r="E1718" s="241" t="s">
        <v>6517</v>
      </c>
      <c r="F1718" s="241" t="s">
        <v>5346</v>
      </c>
      <c r="G1718" s="241"/>
      <c r="H1718" s="241" t="s">
        <v>6518</v>
      </c>
      <c r="I1718" s="242"/>
    </row>
    <row r="1719" spans="1:9" s="209" customFormat="1">
      <c r="A1719" s="228" t="s">
        <v>6458</v>
      </c>
      <c r="B1719" s="228" t="s">
        <v>6458</v>
      </c>
      <c r="C1719" s="228"/>
      <c r="D1719" s="228" t="s">
        <v>6519</v>
      </c>
      <c r="E1719" s="228" t="s">
        <v>6520</v>
      </c>
      <c r="F1719" s="228"/>
      <c r="G1719" s="228" t="s">
        <v>6521</v>
      </c>
      <c r="H1719" s="228" t="s">
        <v>6522</v>
      </c>
      <c r="I1719" s="235"/>
    </row>
    <row r="1720" spans="1:9" s="215" customFormat="1">
      <c r="A1720" s="241" t="s">
        <v>6458</v>
      </c>
      <c r="B1720" s="241" t="s">
        <v>6458</v>
      </c>
      <c r="C1720" s="241" t="s">
        <v>389</v>
      </c>
      <c r="D1720" s="241" t="s">
        <v>6523</v>
      </c>
      <c r="E1720" s="241" t="s">
        <v>6524</v>
      </c>
      <c r="F1720" s="241" t="s">
        <v>1106</v>
      </c>
      <c r="G1720" s="241"/>
      <c r="H1720" s="241" t="s">
        <v>6525</v>
      </c>
      <c r="I1720" s="242"/>
    </row>
    <row r="1721" spans="1:9" s="215" customFormat="1">
      <c r="A1721" s="337" t="s">
        <v>6458</v>
      </c>
      <c r="B1721" s="337" t="s">
        <v>6458</v>
      </c>
      <c r="C1721" s="337" t="s">
        <v>389</v>
      </c>
      <c r="D1721" s="337" t="s">
        <v>6526</v>
      </c>
      <c r="E1721" s="337" t="s">
        <v>6527</v>
      </c>
      <c r="F1721" s="337" t="s">
        <v>1206</v>
      </c>
      <c r="G1721" s="337"/>
      <c r="H1721" s="337" t="s">
        <v>6528</v>
      </c>
      <c r="I1721" s="242"/>
    </row>
    <row r="1722" spans="1:9" s="326" customFormat="1">
      <c r="A1722" s="326" t="s">
        <v>6458</v>
      </c>
      <c r="B1722" s="326" t="s">
        <v>6458</v>
      </c>
      <c r="C1722" s="326" t="s">
        <v>389</v>
      </c>
      <c r="D1722" s="326" t="s">
        <v>6529</v>
      </c>
      <c r="E1722" s="326" t="s">
        <v>6530</v>
      </c>
      <c r="F1722" s="326" t="s">
        <v>392</v>
      </c>
      <c r="H1722" s="326" t="s">
        <v>6531</v>
      </c>
      <c r="I1722" s="359"/>
    </row>
    <row r="1723" spans="1:9" s="215" customFormat="1">
      <c r="A1723" s="241" t="s">
        <v>6532</v>
      </c>
      <c r="B1723" s="241" t="s">
        <v>6532</v>
      </c>
      <c r="C1723" s="241" t="s">
        <v>389</v>
      </c>
      <c r="D1723" s="241" t="s">
        <v>6533</v>
      </c>
      <c r="E1723" s="241" t="s">
        <v>6534</v>
      </c>
      <c r="F1723" s="241" t="s">
        <v>434</v>
      </c>
      <c r="G1723" s="241"/>
      <c r="H1723" s="241" t="s">
        <v>6535</v>
      </c>
      <c r="I1723" s="242"/>
    </row>
    <row r="1724" spans="1:9" s="208" customFormat="1">
      <c r="A1724" s="225" t="s">
        <v>6532</v>
      </c>
      <c r="B1724" s="225" t="s">
        <v>6532</v>
      </c>
      <c r="C1724" s="225"/>
      <c r="D1724" s="225" t="s">
        <v>6536</v>
      </c>
      <c r="E1724" s="225" t="s">
        <v>6537</v>
      </c>
      <c r="F1724" s="225" t="s">
        <v>903</v>
      </c>
      <c r="G1724" s="225"/>
      <c r="H1724" s="225" t="s">
        <v>6538</v>
      </c>
      <c r="I1724" s="226"/>
    </row>
    <row r="1725" spans="1:9" s="215" customFormat="1">
      <c r="A1725" s="241" t="s">
        <v>6532</v>
      </c>
      <c r="B1725" s="241" t="s">
        <v>6532</v>
      </c>
      <c r="C1725" s="241" t="s">
        <v>389</v>
      </c>
      <c r="D1725" s="241" t="s">
        <v>6539</v>
      </c>
      <c r="E1725" s="241" t="s">
        <v>6540</v>
      </c>
      <c r="F1725" s="241" t="s">
        <v>6541</v>
      </c>
      <c r="G1725" s="241"/>
      <c r="H1725" s="241" t="s">
        <v>6542</v>
      </c>
      <c r="I1725" s="242"/>
    </row>
    <row r="1726" spans="1:9" s="195" customFormat="1">
      <c r="A1726" s="203" t="s">
        <v>6532</v>
      </c>
      <c r="B1726" s="203" t="s">
        <v>6532</v>
      </c>
      <c r="C1726" s="203" t="s">
        <v>389</v>
      </c>
      <c r="D1726" s="203" t="s">
        <v>6543</v>
      </c>
      <c r="E1726" s="203" t="s">
        <v>6544</v>
      </c>
      <c r="F1726" s="203" t="s">
        <v>2349</v>
      </c>
      <c r="G1726" s="203"/>
      <c r="H1726" s="203" t="s">
        <v>6545</v>
      </c>
    </row>
    <row r="1727" spans="1:9" s="215" customFormat="1">
      <c r="A1727" s="241" t="s">
        <v>6532</v>
      </c>
      <c r="B1727" s="241" t="s">
        <v>6532</v>
      </c>
      <c r="C1727" s="241" t="s">
        <v>389</v>
      </c>
      <c r="D1727" s="241" t="s">
        <v>6546</v>
      </c>
      <c r="E1727" s="241" t="s">
        <v>6547</v>
      </c>
      <c r="F1727" s="241" t="s">
        <v>6548</v>
      </c>
      <c r="G1727" s="241"/>
      <c r="H1727" s="241" t="s">
        <v>6549</v>
      </c>
      <c r="I1727" s="242"/>
    </row>
    <row r="1728" spans="1:9" s="213" customFormat="1">
      <c r="A1728" s="234" t="s">
        <v>6532</v>
      </c>
      <c r="B1728" s="234" t="s">
        <v>6532</v>
      </c>
      <c r="C1728" s="234" t="s">
        <v>389</v>
      </c>
      <c r="D1728" s="234" t="s">
        <v>6550</v>
      </c>
      <c r="E1728" s="234" t="s">
        <v>6551</v>
      </c>
      <c r="F1728" s="234" t="s">
        <v>6552</v>
      </c>
      <c r="G1728" s="234"/>
      <c r="H1728" s="234" t="s">
        <v>6553</v>
      </c>
      <c r="I1728" s="127"/>
    </row>
    <row r="1729" spans="1:9" s="213" customFormat="1">
      <c r="A1729" s="336" t="s">
        <v>6532</v>
      </c>
      <c r="B1729" s="336" t="s">
        <v>6532</v>
      </c>
      <c r="C1729" s="336" t="s">
        <v>389</v>
      </c>
      <c r="D1729" s="336" t="s">
        <v>6554</v>
      </c>
      <c r="E1729" s="336" t="s">
        <v>6555</v>
      </c>
      <c r="F1729" s="336" t="s">
        <v>5051</v>
      </c>
      <c r="G1729" s="336"/>
      <c r="H1729" s="336" t="s">
        <v>6556</v>
      </c>
      <c r="I1729" s="127"/>
    </row>
    <row r="1730" spans="1:9" s="212" customFormat="1">
      <c r="A1730" s="212" t="s">
        <v>6532</v>
      </c>
      <c r="B1730" s="212" t="s">
        <v>6532</v>
      </c>
      <c r="D1730" s="212" t="s">
        <v>6557</v>
      </c>
      <c r="E1730" s="212" t="s">
        <v>6558</v>
      </c>
      <c r="G1730" s="212" t="s">
        <v>6559</v>
      </c>
      <c r="H1730" s="212" t="s">
        <v>6560</v>
      </c>
      <c r="I1730" s="238"/>
    </row>
    <row r="1731" spans="1:9" s="213" customFormat="1">
      <c r="A1731" s="234" t="s">
        <v>6532</v>
      </c>
      <c r="B1731" s="234" t="s">
        <v>6532</v>
      </c>
      <c r="C1731" s="234" t="s">
        <v>389</v>
      </c>
      <c r="D1731" s="234" t="s">
        <v>6561</v>
      </c>
      <c r="E1731" s="234" t="s">
        <v>6562</v>
      </c>
      <c r="F1731" s="234" t="s">
        <v>1411</v>
      </c>
      <c r="G1731" s="234"/>
      <c r="H1731" s="234" t="s">
        <v>6563</v>
      </c>
      <c r="I1731" s="127"/>
    </row>
    <row r="1732" spans="1:9" s="213" customFormat="1">
      <c r="A1732" s="234" t="s">
        <v>6564</v>
      </c>
      <c r="B1732" s="234" t="s">
        <v>6564</v>
      </c>
      <c r="C1732" s="234" t="s">
        <v>389</v>
      </c>
      <c r="D1732" s="234" t="s">
        <v>6565</v>
      </c>
      <c r="E1732" s="234" t="s">
        <v>6566</v>
      </c>
      <c r="F1732" s="234" t="s">
        <v>5051</v>
      </c>
      <c r="G1732" s="234"/>
      <c r="H1732" s="234" t="s">
        <v>6567</v>
      </c>
      <c r="I1732" s="127"/>
    </row>
    <row r="1733" spans="1:9" s="213" customFormat="1">
      <c r="A1733" s="234" t="s">
        <v>6564</v>
      </c>
      <c r="B1733" s="234" t="s">
        <v>6564</v>
      </c>
      <c r="C1733" s="234" t="s">
        <v>389</v>
      </c>
      <c r="D1733" s="234" t="s">
        <v>6568</v>
      </c>
      <c r="E1733" s="234" t="s">
        <v>6569</v>
      </c>
      <c r="F1733" s="234" t="s">
        <v>6570</v>
      </c>
      <c r="G1733" s="234"/>
      <c r="H1733" s="234" t="s">
        <v>6571</v>
      </c>
      <c r="I1733" s="127"/>
    </row>
    <row r="1734" spans="1:9" s="208" customFormat="1">
      <c r="A1734" s="225" t="s">
        <v>6564</v>
      </c>
      <c r="B1734" s="225" t="s">
        <v>6564</v>
      </c>
      <c r="C1734" s="225" t="s">
        <v>389</v>
      </c>
      <c r="D1734" s="225" t="s">
        <v>6572</v>
      </c>
      <c r="E1734" s="225" t="s">
        <v>6573</v>
      </c>
      <c r="F1734" s="225" t="s">
        <v>816</v>
      </c>
      <c r="G1734" s="225"/>
      <c r="H1734" s="225" t="s">
        <v>6574</v>
      </c>
      <c r="I1734" s="226"/>
    </row>
    <row r="1735" spans="1:9" s="215" customFormat="1">
      <c r="A1735" s="241" t="s">
        <v>6564</v>
      </c>
      <c r="B1735" s="241" t="s">
        <v>6564</v>
      </c>
      <c r="C1735" s="241"/>
      <c r="D1735" s="241" t="s">
        <v>6575</v>
      </c>
      <c r="E1735" s="241" t="s">
        <v>6576</v>
      </c>
      <c r="F1735" s="241" t="s">
        <v>6577</v>
      </c>
      <c r="G1735" s="241"/>
      <c r="H1735" s="241" t="s">
        <v>6578</v>
      </c>
      <c r="I1735" s="242"/>
    </row>
    <row r="1736" spans="1:9" s="215" customFormat="1">
      <c r="A1736" s="241" t="s">
        <v>6564</v>
      </c>
      <c r="B1736" s="241" t="s">
        <v>6564</v>
      </c>
      <c r="C1736" s="241" t="s">
        <v>389</v>
      </c>
      <c r="D1736" s="241" t="s">
        <v>6579</v>
      </c>
      <c r="E1736" s="241" t="s">
        <v>6580</v>
      </c>
      <c r="F1736" s="241" t="s">
        <v>6581</v>
      </c>
      <c r="G1736" s="241"/>
      <c r="H1736" s="241" t="s">
        <v>6582</v>
      </c>
      <c r="I1736" s="242"/>
    </row>
    <row r="1737" spans="1:9" s="215" customFormat="1">
      <c r="A1737" s="241" t="s">
        <v>6564</v>
      </c>
      <c r="B1737" s="241" t="s">
        <v>6564</v>
      </c>
      <c r="C1737" s="241" t="s">
        <v>389</v>
      </c>
      <c r="D1737" s="241" t="s">
        <v>6583</v>
      </c>
      <c r="E1737" s="241" t="s">
        <v>6584</v>
      </c>
      <c r="F1737" s="241" t="s">
        <v>6585</v>
      </c>
      <c r="G1737" s="241"/>
      <c r="H1737" s="241" t="s">
        <v>6586</v>
      </c>
      <c r="I1737" s="242"/>
    </row>
    <row r="1738" spans="1:9" s="213" customFormat="1">
      <c r="A1738" s="234" t="s">
        <v>6564</v>
      </c>
      <c r="B1738" s="234" t="s">
        <v>6564</v>
      </c>
      <c r="C1738" s="234" t="s">
        <v>389</v>
      </c>
      <c r="D1738" s="234" t="s">
        <v>6587</v>
      </c>
      <c r="E1738" s="234" t="s">
        <v>6588</v>
      </c>
      <c r="F1738" s="234" t="s">
        <v>5051</v>
      </c>
      <c r="G1738" s="234"/>
      <c r="H1738" s="234" t="s">
        <v>6589</v>
      </c>
      <c r="I1738" s="127"/>
    </row>
    <row r="1739" spans="1:9" s="215" customFormat="1">
      <c r="A1739" s="241" t="s">
        <v>6564</v>
      </c>
      <c r="B1739" s="241" t="s">
        <v>6564</v>
      </c>
      <c r="C1739" s="241" t="s">
        <v>389</v>
      </c>
      <c r="D1739" s="241" t="s">
        <v>6590</v>
      </c>
      <c r="E1739" s="241" t="s">
        <v>6591</v>
      </c>
      <c r="F1739" s="241" t="s">
        <v>6592</v>
      </c>
      <c r="G1739" s="241"/>
      <c r="H1739" s="241" t="s">
        <v>6593</v>
      </c>
      <c r="I1739" s="242"/>
    </row>
    <row r="1740" spans="1:9" s="209" customFormat="1">
      <c r="A1740" s="228" t="s">
        <v>6564</v>
      </c>
      <c r="B1740" s="228" t="s">
        <v>6564</v>
      </c>
      <c r="C1740" s="228"/>
      <c r="D1740" s="228" t="s">
        <v>6594</v>
      </c>
      <c r="E1740" s="228" t="s">
        <v>6595</v>
      </c>
      <c r="F1740" s="228"/>
      <c r="G1740" s="228" t="s">
        <v>6596</v>
      </c>
      <c r="H1740" s="228" t="s">
        <v>6597</v>
      </c>
      <c r="I1740" s="235"/>
    </row>
    <row r="1741" spans="1:9" s="215" customFormat="1">
      <c r="A1741" s="241" t="s">
        <v>6564</v>
      </c>
      <c r="B1741" s="241" t="s">
        <v>6564</v>
      </c>
      <c r="C1741" s="241" t="s">
        <v>389</v>
      </c>
      <c r="D1741" s="241" t="s">
        <v>6598</v>
      </c>
      <c r="E1741" s="241" t="s">
        <v>6599</v>
      </c>
      <c r="F1741" s="241" t="s">
        <v>658</v>
      </c>
      <c r="G1741" s="241"/>
      <c r="H1741" s="241" t="s">
        <v>6600</v>
      </c>
      <c r="I1741" s="242"/>
    </row>
    <row r="1742" spans="1:9" s="215" customFormat="1">
      <c r="A1742" s="241" t="s">
        <v>6601</v>
      </c>
      <c r="B1742" s="241" t="s">
        <v>6601</v>
      </c>
      <c r="C1742" s="241" t="s">
        <v>389</v>
      </c>
      <c r="D1742" s="241" t="s">
        <v>6602</v>
      </c>
      <c r="E1742" s="241" t="s">
        <v>6603</v>
      </c>
      <c r="F1742" s="241" t="s">
        <v>5318</v>
      </c>
      <c r="G1742" s="241"/>
      <c r="H1742" s="241" t="s">
        <v>6604</v>
      </c>
      <c r="I1742" s="242"/>
    </row>
    <row r="1743" spans="1:9" s="213" customFormat="1">
      <c r="A1743" s="234" t="s">
        <v>6601</v>
      </c>
      <c r="B1743" s="234" t="s">
        <v>6601</v>
      </c>
      <c r="C1743" s="234" t="s">
        <v>389</v>
      </c>
      <c r="D1743" s="234" t="s">
        <v>6605</v>
      </c>
      <c r="E1743" s="234" t="s">
        <v>6606</v>
      </c>
      <c r="F1743" s="234" t="s">
        <v>1665</v>
      </c>
      <c r="G1743" s="234"/>
      <c r="H1743" s="234" t="s">
        <v>6607</v>
      </c>
      <c r="I1743" s="127"/>
    </row>
    <row r="1744" spans="1:9" s="208" customFormat="1">
      <c r="A1744" s="225" t="s">
        <v>6601</v>
      </c>
      <c r="B1744" s="225" t="s">
        <v>6601</v>
      </c>
      <c r="C1744" s="225"/>
      <c r="D1744" s="225" t="s">
        <v>6608</v>
      </c>
      <c r="E1744" s="366" t="s">
        <v>6609</v>
      </c>
      <c r="F1744" s="225" t="s">
        <v>434</v>
      </c>
      <c r="G1744" s="225"/>
      <c r="H1744" s="225" t="s">
        <v>6610</v>
      </c>
      <c r="I1744" s="226"/>
    </row>
    <row r="1745" spans="1:9" s="215" customFormat="1">
      <c r="A1745" s="241" t="s">
        <v>6601</v>
      </c>
      <c r="B1745" s="241" t="s">
        <v>6601</v>
      </c>
      <c r="C1745" s="241"/>
      <c r="D1745" s="241" t="s">
        <v>6611</v>
      </c>
      <c r="E1745" s="366" t="s">
        <v>6612</v>
      </c>
      <c r="F1745" s="241" t="s">
        <v>6613</v>
      </c>
      <c r="G1745" s="241"/>
      <c r="H1745" s="241" t="s">
        <v>6614</v>
      </c>
      <c r="I1745" s="242"/>
    </row>
    <row r="1746" spans="1:9" s="213" customFormat="1">
      <c r="A1746" s="234" t="s">
        <v>6601</v>
      </c>
      <c r="B1746" s="234" t="s">
        <v>6601</v>
      </c>
      <c r="C1746" s="234" t="s">
        <v>389</v>
      </c>
      <c r="D1746" s="234" t="s">
        <v>6615</v>
      </c>
      <c r="E1746" s="234" t="s">
        <v>6616</v>
      </c>
      <c r="F1746" s="234" t="s">
        <v>6617</v>
      </c>
      <c r="G1746" s="234"/>
      <c r="H1746" s="234" t="s">
        <v>6618</v>
      </c>
      <c r="I1746" s="127"/>
    </row>
    <row r="1747" spans="1:9" s="213" customFormat="1">
      <c r="A1747" s="234" t="s">
        <v>6601</v>
      </c>
      <c r="B1747" s="234" t="s">
        <v>6601</v>
      </c>
      <c r="C1747" s="234" t="s">
        <v>389</v>
      </c>
      <c r="D1747" s="234" t="s">
        <v>6619</v>
      </c>
      <c r="E1747" s="234" t="s">
        <v>6620</v>
      </c>
      <c r="F1747" s="234" t="s">
        <v>1821</v>
      </c>
      <c r="G1747" s="234"/>
      <c r="H1747" s="234" t="s">
        <v>6621</v>
      </c>
      <c r="I1747" s="127"/>
    </row>
    <row r="1748" spans="1:9" s="215" customFormat="1">
      <c r="A1748" s="241" t="s">
        <v>6601</v>
      </c>
      <c r="B1748" s="241" t="s">
        <v>6601</v>
      </c>
      <c r="C1748" s="241" t="s">
        <v>389</v>
      </c>
      <c r="D1748" s="241" t="s">
        <v>6622</v>
      </c>
      <c r="E1748" s="241" t="s">
        <v>6623</v>
      </c>
      <c r="F1748" s="241" t="s">
        <v>6624</v>
      </c>
      <c r="G1748" s="241"/>
      <c r="H1748" s="241" t="s">
        <v>6625</v>
      </c>
      <c r="I1748" s="242"/>
    </row>
    <row r="1749" spans="1:9" s="215" customFormat="1">
      <c r="A1749" s="241" t="s">
        <v>6601</v>
      </c>
      <c r="B1749" s="241" t="s">
        <v>6601</v>
      </c>
      <c r="C1749" s="241"/>
      <c r="D1749" s="241" t="s">
        <v>6626</v>
      </c>
      <c r="E1749" s="241" t="s">
        <v>6627</v>
      </c>
      <c r="F1749" s="241" t="s">
        <v>2222</v>
      </c>
      <c r="G1749" s="241"/>
      <c r="H1749" s="241" t="s">
        <v>6628</v>
      </c>
      <c r="I1749" s="242"/>
    </row>
    <row r="1750" spans="1:9" s="209" customFormat="1">
      <c r="A1750" s="228" t="s">
        <v>6601</v>
      </c>
      <c r="B1750" s="228" t="s">
        <v>6601</v>
      </c>
      <c r="C1750" s="228"/>
      <c r="D1750" s="228" t="s">
        <v>6629</v>
      </c>
      <c r="E1750" s="228" t="s">
        <v>6630</v>
      </c>
      <c r="F1750" s="228"/>
      <c r="G1750" s="228" t="s">
        <v>6631</v>
      </c>
      <c r="H1750" s="228" t="s">
        <v>6632</v>
      </c>
      <c r="I1750" s="229"/>
    </row>
    <row r="1751" spans="1:9" s="215" customFormat="1">
      <c r="A1751" s="241" t="s">
        <v>6601</v>
      </c>
      <c r="B1751" s="241" t="s">
        <v>6601</v>
      </c>
      <c r="C1751" s="241" t="s">
        <v>389</v>
      </c>
      <c r="D1751" s="241" t="s">
        <v>6633</v>
      </c>
      <c r="E1751" s="241" t="s">
        <v>6634</v>
      </c>
      <c r="F1751" s="241" t="s">
        <v>6635</v>
      </c>
      <c r="G1751" s="241"/>
      <c r="H1751" s="241" t="s">
        <v>6636</v>
      </c>
      <c r="I1751" s="242"/>
    </row>
    <row r="1752" spans="1:9" s="213" customFormat="1">
      <c r="A1752" s="234" t="s">
        <v>6601</v>
      </c>
      <c r="B1752" s="234" t="s">
        <v>6601</v>
      </c>
      <c r="C1752" s="234" t="s">
        <v>389</v>
      </c>
      <c r="D1752" s="234" t="s">
        <v>6637</v>
      </c>
      <c r="E1752" s="234" t="s">
        <v>6638</v>
      </c>
      <c r="F1752" s="234" t="s">
        <v>6639</v>
      </c>
      <c r="G1752" s="234"/>
      <c r="H1752" s="234" t="s">
        <v>6640</v>
      </c>
      <c r="I1752" s="127"/>
    </row>
    <row r="1753" spans="1:9" s="215" customFormat="1">
      <c r="A1753" s="241" t="s">
        <v>6601</v>
      </c>
      <c r="B1753" s="241" t="s">
        <v>6601</v>
      </c>
      <c r="C1753" s="241" t="s">
        <v>389</v>
      </c>
      <c r="D1753" s="241" t="s">
        <v>6641</v>
      </c>
      <c r="E1753" s="241" t="s">
        <v>6642</v>
      </c>
      <c r="F1753" s="241" t="s">
        <v>6643</v>
      </c>
      <c r="G1753" s="241"/>
      <c r="H1753" s="241" t="s">
        <v>6644</v>
      </c>
      <c r="I1753" s="242"/>
    </row>
    <row r="1754" spans="1:9" s="209" customFormat="1">
      <c r="A1754" s="228" t="s">
        <v>6601</v>
      </c>
      <c r="B1754" s="228" t="s">
        <v>6601</v>
      </c>
      <c r="C1754" s="228"/>
      <c r="D1754" s="228" t="s">
        <v>6645</v>
      </c>
      <c r="E1754" s="228" t="s">
        <v>6646</v>
      </c>
      <c r="F1754" s="228"/>
      <c r="G1754" s="228" t="s">
        <v>6647</v>
      </c>
      <c r="H1754" s="228" t="s">
        <v>6648</v>
      </c>
      <c r="I1754" s="235"/>
    </row>
    <row r="1755" spans="1:9" s="215" customFormat="1">
      <c r="A1755" s="241" t="s">
        <v>6601</v>
      </c>
      <c r="B1755" s="241" t="s">
        <v>6601</v>
      </c>
      <c r="C1755" s="241" t="s">
        <v>389</v>
      </c>
      <c r="D1755" s="241" t="s">
        <v>6649</v>
      </c>
      <c r="E1755" s="241" t="s">
        <v>6650</v>
      </c>
      <c r="F1755" s="241" t="s">
        <v>3675</v>
      </c>
      <c r="G1755" s="241"/>
      <c r="H1755" s="241" t="s">
        <v>6651</v>
      </c>
      <c r="I1755" s="242"/>
    </row>
    <row r="1756" spans="1:9" s="215" customFormat="1">
      <c r="A1756" s="241" t="s">
        <v>6601</v>
      </c>
      <c r="B1756" s="241" t="s">
        <v>6601</v>
      </c>
      <c r="C1756" s="241" t="s">
        <v>389</v>
      </c>
      <c r="D1756" s="241" t="s">
        <v>6652</v>
      </c>
      <c r="E1756" s="241" t="s">
        <v>6653</v>
      </c>
      <c r="F1756" s="241" t="s">
        <v>6654</v>
      </c>
      <c r="G1756" s="241"/>
      <c r="H1756" s="241" t="s">
        <v>6655</v>
      </c>
      <c r="I1756" s="242"/>
    </row>
    <row r="1757" spans="1:9" s="215" customFormat="1">
      <c r="A1757" s="241" t="s">
        <v>6601</v>
      </c>
      <c r="B1757" s="241" t="s">
        <v>6601</v>
      </c>
      <c r="C1757" s="241" t="s">
        <v>389</v>
      </c>
      <c r="D1757" s="241" t="s">
        <v>6656</v>
      </c>
      <c r="E1757" s="241" t="s">
        <v>6657</v>
      </c>
      <c r="F1757" s="241" t="s">
        <v>471</v>
      </c>
      <c r="G1757" s="241"/>
      <c r="H1757" s="241" t="s">
        <v>6658</v>
      </c>
      <c r="I1757" s="242"/>
    </row>
    <row r="1758" spans="1:9" s="215" customFormat="1">
      <c r="A1758" s="241" t="s">
        <v>6601</v>
      </c>
      <c r="B1758" s="241" t="s">
        <v>6601</v>
      </c>
      <c r="C1758" s="241" t="s">
        <v>389</v>
      </c>
      <c r="D1758" s="241" t="s">
        <v>6659</v>
      </c>
      <c r="E1758" s="241" t="s">
        <v>6660</v>
      </c>
      <c r="F1758" s="241" t="s">
        <v>2210</v>
      </c>
      <c r="G1758" s="241"/>
      <c r="H1758" s="241" t="s">
        <v>6661</v>
      </c>
      <c r="I1758" s="242"/>
    </row>
    <row r="1759" spans="1:9" s="215" customFormat="1">
      <c r="A1759" s="241" t="s">
        <v>6601</v>
      </c>
      <c r="B1759" s="241" t="s">
        <v>6601</v>
      </c>
      <c r="C1759" s="241" t="s">
        <v>389</v>
      </c>
      <c r="D1759" s="241" t="s">
        <v>6662</v>
      </c>
      <c r="E1759" s="241" t="s">
        <v>6663</v>
      </c>
      <c r="F1759" s="241" t="s">
        <v>434</v>
      </c>
      <c r="G1759" s="241"/>
      <c r="H1759" s="241" t="s">
        <v>6664</v>
      </c>
      <c r="I1759" s="242"/>
    </row>
    <row r="1760" spans="1:9" s="215" customFormat="1">
      <c r="A1760" s="241" t="s">
        <v>6601</v>
      </c>
      <c r="B1760" s="241" t="s">
        <v>6601</v>
      </c>
      <c r="C1760" s="241"/>
      <c r="D1760" s="241" t="s">
        <v>6665</v>
      </c>
      <c r="E1760" s="366" t="s">
        <v>6666</v>
      </c>
      <c r="F1760" s="241" t="s">
        <v>434</v>
      </c>
      <c r="G1760" s="241"/>
      <c r="H1760" s="241" t="s">
        <v>6667</v>
      </c>
      <c r="I1760" s="242"/>
    </row>
    <row r="1761" spans="1:9" s="215" customFormat="1">
      <c r="A1761" s="241" t="s">
        <v>6601</v>
      </c>
      <c r="B1761" s="241" t="s">
        <v>6601</v>
      </c>
      <c r="C1761" s="241" t="s">
        <v>389</v>
      </c>
      <c r="D1761" s="241" t="s">
        <v>6668</v>
      </c>
      <c r="E1761" s="241" t="s">
        <v>6669</v>
      </c>
      <c r="F1761" s="241" t="s">
        <v>6670</v>
      </c>
      <c r="G1761" s="241"/>
      <c r="H1761" s="241" t="s">
        <v>6671</v>
      </c>
      <c r="I1761" s="242"/>
    </row>
    <row r="1762" spans="1:9" s="215" customFormat="1">
      <c r="A1762" s="241" t="s">
        <v>6601</v>
      </c>
      <c r="B1762" s="241" t="s">
        <v>6601</v>
      </c>
      <c r="C1762" s="241" t="s">
        <v>389</v>
      </c>
      <c r="D1762" s="241" t="s">
        <v>6672</v>
      </c>
      <c r="E1762" s="241" t="s">
        <v>6673</v>
      </c>
      <c r="F1762" s="241" t="s">
        <v>3008</v>
      </c>
      <c r="G1762" s="241"/>
      <c r="H1762" s="241" t="s">
        <v>6674</v>
      </c>
      <c r="I1762" s="242"/>
    </row>
    <row r="1763" spans="1:9" s="208" customFormat="1">
      <c r="A1763" s="225" t="s">
        <v>6601</v>
      </c>
      <c r="B1763" s="225" t="s">
        <v>6601</v>
      </c>
      <c r="C1763" s="225" t="s">
        <v>389</v>
      </c>
      <c r="D1763" s="225" t="s">
        <v>6675</v>
      </c>
      <c r="E1763" s="225" t="s">
        <v>6676</v>
      </c>
      <c r="F1763" s="225" t="s">
        <v>6677</v>
      </c>
      <c r="G1763" s="225"/>
      <c r="H1763" s="225" t="s">
        <v>6678</v>
      </c>
      <c r="I1763" s="226"/>
    </row>
    <row r="1764" spans="1:9" s="209" customFormat="1">
      <c r="A1764" s="228" t="s">
        <v>6601</v>
      </c>
      <c r="B1764" s="228" t="s">
        <v>6601</v>
      </c>
      <c r="C1764" s="228"/>
      <c r="D1764" s="228" t="s">
        <v>6679</v>
      </c>
      <c r="E1764" s="228" t="s">
        <v>6680</v>
      </c>
      <c r="F1764" s="228"/>
      <c r="G1764" s="228" t="s">
        <v>6681</v>
      </c>
      <c r="H1764" s="228" t="s">
        <v>6682</v>
      </c>
      <c r="I1764" s="235"/>
    </row>
    <row r="1765" spans="1:9" s="213" customFormat="1">
      <c r="A1765" s="234" t="s">
        <v>6683</v>
      </c>
      <c r="B1765" s="234" t="s">
        <v>6683</v>
      </c>
      <c r="C1765" s="234" t="s">
        <v>389</v>
      </c>
      <c r="D1765" s="234" t="s">
        <v>6684</v>
      </c>
      <c r="E1765" s="234" t="s">
        <v>6685</v>
      </c>
      <c r="F1765" s="234" t="s">
        <v>1641</v>
      </c>
      <c r="G1765" s="234"/>
      <c r="H1765" s="234" t="s">
        <v>6686</v>
      </c>
      <c r="I1765" s="127"/>
    </row>
    <row r="1766" spans="1:9" s="208" customFormat="1">
      <c r="A1766" s="225" t="s">
        <v>6683</v>
      </c>
      <c r="B1766" s="225" t="s">
        <v>6683</v>
      </c>
      <c r="C1766" s="225"/>
      <c r="D1766" s="225" t="s">
        <v>6687</v>
      </c>
      <c r="E1766" s="225" t="s">
        <v>6688</v>
      </c>
      <c r="F1766" s="225">
        <v>19956000</v>
      </c>
      <c r="G1766" s="225"/>
      <c r="H1766" s="225" t="s">
        <v>6689</v>
      </c>
      <c r="I1766" s="226"/>
    </row>
    <row r="1767" spans="1:9" s="215" customFormat="1">
      <c r="A1767" s="241" t="s">
        <v>6683</v>
      </c>
      <c r="B1767" s="241" t="s">
        <v>6683</v>
      </c>
      <c r="C1767" s="241" t="s">
        <v>389</v>
      </c>
      <c r="D1767" s="241" t="s">
        <v>6690</v>
      </c>
      <c r="E1767" s="241" t="s">
        <v>6691</v>
      </c>
      <c r="F1767" s="241" t="s">
        <v>6692</v>
      </c>
      <c r="G1767" s="241"/>
      <c r="H1767" s="241" t="s">
        <v>6693</v>
      </c>
      <c r="I1767" s="242"/>
    </row>
    <row r="1768" spans="1:9" s="195" customFormat="1">
      <c r="A1768" s="203" t="s">
        <v>6683</v>
      </c>
      <c r="B1768" s="203" t="s">
        <v>6683</v>
      </c>
      <c r="C1768" s="203" t="s">
        <v>389</v>
      </c>
      <c r="D1768" s="203" t="s">
        <v>6694</v>
      </c>
      <c r="E1768" s="203" t="s">
        <v>6695</v>
      </c>
      <c r="F1768" s="203" t="s">
        <v>1411</v>
      </c>
      <c r="G1768" s="203"/>
      <c r="H1768" s="203" t="s">
        <v>6696</v>
      </c>
    </row>
    <row r="1769" spans="1:9" s="215" customFormat="1">
      <c r="A1769" s="241" t="s">
        <v>6683</v>
      </c>
      <c r="B1769" s="241" t="s">
        <v>6683</v>
      </c>
      <c r="C1769" s="241" t="s">
        <v>389</v>
      </c>
      <c r="D1769" s="241" t="s">
        <v>6697</v>
      </c>
      <c r="E1769" s="241" t="s">
        <v>6698</v>
      </c>
      <c r="F1769" s="241" t="s">
        <v>6699</v>
      </c>
      <c r="G1769" s="241"/>
      <c r="H1769" s="241" t="s">
        <v>6700</v>
      </c>
      <c r="I1769" s="242"/>
    </row>
    <row r="1770" spans="1:9" s="215" customFormat="1">
      <c r="A1770" s="241" t="s">
        <v>6683</v>
      </c>
      <c r="B1770" s="241" t="s">
        <v>6683</v>
      </c>
      <c r="C1770" s="241" t="s">
        <v>389</v>
      </c>
      <c r="D1770" s="241" t="s">
        <v>6701</v>
      </c>
      <c r="E1770" s="241" t="s">
        <v>6702</v>
      </c>
      <c r="F1770" s="241" t="s">
        <v>1137</v>
      </c>
      <c r="G1770" s="241"/>
      <c r="H1770" s="241" t="s">
        <v>6703</v>
      </c>
      <c r="I1770" s="242"/>
    </row>
    <row r="1771" spans="1:9" s="208" customFormat="1">
      <c r="A1771" s="225" t="s">
        <v>6683</v>
      </c>
      <c r="B1771" s="225" t="s">
        <v>6683</v>
      </c>
      <c r="C1771" s="225" t="s">
        <v>389</v>
      </c>
      <c r="D1771" s="225" t="s">
        <v>6704</v>
      </c>
      <c r="E1771" s="225" t="s">
        <v>6705</v>
      </c>
      <c r="F1771" s="225" t="s">
        <v>1106</v>
      </c>
      <c r="G1771" s="225"/>
      <c r="H1771" s="225" t="s">
        <v>6706</v>
      </c>
      <c r="I1771" s="226"/>
    </row>
    <row r="1772" spans="1:9" s="213" customFormat="1">
      <c r="A1772" s="234" t="s">
        <v>6683</v>
      </c>
      <c r="B1772" s="234" t="s">
        <v>6683</v>
      </c>
      <c r="C1772" s="234" t="s">
        <v>389</v>
      </c>
      <c r="D1772" s="234" t="s">
        <v>6707</v>
      </c>
      <c r="E1772" s="234" t="s">
        <v>6708</v>
      </c>
      <c r="F1772" s="234" t="s">
        <v>5051</v>
      </c>
      <c r="G1772" s="234"/>
      <c r="H1772" s="234" t="s">
        <v>6709</v>
      </c>
      <c r="I1772" s="127"/>
    </row>
    <row r="1773" spans="1:9" s="215" customFormat="1">
      <c r="A1773" s="337" t="s">
        <v>6683</v>
      </c>
      <c r="B1773" s="337" t="s">
        <v>6683</v>
      </c>
      <c r="C1773" s="337" t="s">
        <v>389</v>
      </c>
      <c r="D1773" s="337" t="s">
        <v>6710</v>
      </c>
      <c r="E1773" s="337" t="s">
        <v>6711</v>
      </c>
      <c r="F1773" s="337" t="s">
        <v>6712</v>
      </c>
      <c r="G1773" s="337"/>
      <c r="H1773" s="337" t="s">
        <v>6713</v>
      </c>
      <c r="I1773" s="242"/>
    </row>
    <row r="1774" spans="1:9" s="211" customFormat="1">
      <c r="A1774" s="211" t="s">
        <v>6683</v>
      </c>
      <c r="B1774" s="211" t="s">
        <v>6683</v>
      </c>
      <c r="D1774" s="211" t="s">
        <v>6714</v>
      </c>
      <c r="E1774" s="211" t="s">
        <v>6715</v>
      </c>
      <c r="G1774" s="211" t="s">
        <v>525</v>
      </c>
      <c r="H1774" s="211" t="s">
        <v>6716</v>
      </c>
      <c r="I1774" s="243"/>
    </row>
    <row r="1775" spans="1:9" s="212" customFormat="1">
      <c r="A1775" s="212" t="s">
        <v>6683</v>
      </c>
      <c r="B1775" s="212" t="s">
        <v>6683</v>
      </c>
      <c r="D1775" s="212" t="s">
        <v>6717</v>
      </c>
      <c r="E1775" s="212" t="s">
        <v>6718</v>
      </c>
      <c r="G1775" s="212" t="s">
        <v>6719</v>
      </c>
      <c r="H1775" s="212" t="s">
        <v>6720</v>
      </c>
      <c r="I1775" s="238"/>
    </row>
    <row r="1776" spans="1:9" s="208" customFormat="1">
      <c r="A1776" s="225" t="s">
        <v>6683</v>
      </c>
      <c r="B1776" s="225" t="s">
        <v>6683</v>
      </c>
      <c r="C1776" s="225" t="s">
        <v>389</v>
      </c>
      <c r="D1776" s="225" t="s">
        <v>6721</v>
      </c>
      <c r="E1776" s="225" t="s">
        <v>6722</v>
      </c>
      <c r="F1776" s="225" t="s">
        <v>525</v>
      </c>
      <c r="G1776" s="225"/>
      <c r="H1776" s="225" t="s">
        <v>6723</v>
      </c>
      <c r="I1776" s="226"/>
    </row>
    <row r="1777" spans="1:9" s="213" customFormat="1">
      <c r="A1777" s="234" t="s">
        <v>6724</v>
      </c>
      <c r="B1777" s="234" t="s">
        <v>6724</v>
      </c>
      <c r="C1777" s="234" t="s">
        <v>389</v>
      </c>
      <c r="D1777" s="234" t="s">
        <v>6725</v>
      </c>
      <c r="E1777" s="234" t="s">
        <v>6726</v>
      </c>
      <c r="F1777" s="234" t="s">
        <v>5051</v>
      </c>
      <c r="G1777" s="234"/>
      <c r="H1777" s="234" t="s">
        <v>6727</v>
      </c>
      <c r="I1777" s="127"/>
    </row>
    <row r="1778" spans="1:9" s="208" customFormat="1">
      <c r="A1778" s="225" t="s">
        <v>6724</v>
      </c>
      <c r="B1778" s="225" t="s">
        <v>6724</v>
      </c>
      <c r="C1778" s="225" t="s">
        <v>389</v>
      </c>
      <c r="D1778" s="225" t="s">
        <v>6728</v>
      </c>
      <c r="E1778" s="225" t="s">
        <v>6729</v>
      </c>
      <c r="F1778" s="225" t="s">
        <v>2214</v>
      </c>
      <c r="G1778" s="225"/>
      <c r="H1778" s="225" t="s">
        <v>6730</v>
      </c>
      <c r="I1778" s="226"/>
    </row>
    <row r="1779" spans="1:9" s="208" customFormat="1">
      <c r="A1779" s="230" t="s">
        <v>6724</v>
      </c>
      <c r="B1779" s="230" t="s">
        <v>6724</v>
      </c>
      <c r="C1779" s="230" t="s">
        <v>389</v>
      </c>
      <c r="D1779" s="230" t="s">
        <v>6731</v>
      </c>
      <c r="E1779" s="230" t="s">
        <v>6732</v>
      </c>
      <c r="F1779" s="230" t="s">
        <v>6733</v>
      </c>
      <c r="G1779" s="230"/>
      <c r="H1779" s="230" t="s">
        <v>6734</v>
      </c>
      <c r="I1779" s="226"/>
    </row>
    <row r="1780" spans="1:9" s="254" customFormat="1">
      <c r="A1780" s="254" t="s">
        <v>6724</v>
      </c>
      <c r="B1780" s="254" t="s">
        <v>6724</v>
      </c>
      <c r="C1780" s="254" t="s">
        <v>389</v>
      </c>
      <c r="D1780" s="254" t="s">
        <v>6735</v>
      </c>
      <c r="E1780" s="254" t="s">
        <v>6736</v>
      </c>
      <c r="F1780" s="254" t="s">
        <v>594</v>
      </c>
      <c r="H1780" s="254" t="s">
        <v>6737</v>
      </c>
      <c r="I1780" s="281"/>
    </row>
    <row r="1781" spans="1:9" s="254" customFormat="1">
      <c r="A1781" s="254" t="s">
        <v>6724</v>
      </c>
      <c r="B1781" s="254" t="s">
        <v>6724</v>
      </c>
      <c r="C1781" s="254" t="s">
        <v>389</v>
      </c>
      <c r="D1781" s="254" t="s">
        <v>6738</v>
      </c>
      <c r="E1781" s="254" t="s">
        <v>6739</v>
      </c>
      <c r="F1781" s="254" t="s">
        <v>444</v>
      </c>
      <c r="H1781" s="254" t="s">
        <v>6740</v>
      </c>
      <c r="I1781" s="281"/>
    </row>
    <row r="1782" spans="1:9" s="214" customFormat="1">
      <c r="A1782" s="214" t="s">
        <v>6724</v>
      </c>
      <c r="B1782" s="214" t="s">
        <v>6724</v>
      </c>
      <c r="C1782" s="214" t="s">
        <v>389</v>
      </c>
      <c r="D1782" s="214" t="s">
        <v>6741</v>
      </c>
      <c r="E1782" s="214" t="s">
        <v>6742</v>
      </c>
      <c r="F1782" s="214" t="s">
        <v>5602</v>
      </c>
      <c r="H1782" s="214" t="s">
        <v>6743</v>
      </c>
      <c r="I1782" s="240"/>
    </row>
    <row r="1783" spans="1:9" s="213" customFormat="1">
      <c r="A1783" s="234" t="s">
        <v>6724</v>
      </c>
      <c r="B1783" s="234" t="s">
        <v>6724</v>
      </c>
      <c r="C1783" s="234" t="s">
        <v>389</v>
      </c>
      <c r="D1783" s="234" t="s">
        <v>6744</v>
      </c>
      <c r="E1783" s="234" t="s">
        <v>6745</v>
      </c>
      <c r="F1783" s="234" t="s">
        <v>820</v>
      </c>
      <c r="G1783" s="234"/>
      <c r="H1783" s="234" t="s">
        <v>6746</v>
      </c>
      <c r="I1783" s="127"/>
    </row>
    <row r="1784" spans="1:9" s="215" customFormat="1">
      <c r="A1784" s="241" t="s">
        <v>6724</v>
      </c>
      <c r="B1784" s="241" t="s">
        <v>6724</v>
      </c>
      <c r="C1784" s="203" t="s">
        <v>389</v>
      </c>
      <c r="D1784" s="241" t="s">
        <v>6747</v>
      </c>
      <c r="E1784" s="366" t="s">
        <v>6748</v>
      </c>
      <c r="F1784" s="241" t="s">
        <v>6749</v>
      </c>
      <c r="G1784" s="241"/>
      <c r="H1784" s="241" t="s">
        <v>6750</v>
      </c>
    </row>
    <row r="1785" spans="1:9" s="213" customFormat="1">
      <c r="A1785" s="234" t="s">
        <v>6724</v>
      </c>
      <c r="B1785" s="234" t="s">
        <v>6724</v>
      </c>
      <c r="C1785" s="234" t="s">
        <v>389</v>
      </c>
      <c r="D1785" s="234" t="s">
        <v>6751</v>
      </c>
      <c r="E1785" s="234" t="s">
        <v>6752</v>
      </c>
      <c r="F1785" s="234" t="s">
        <v>6753</v>
      </c>
      <c r="G1785" s="234"/>
      <c r="H1785" s="234" t="s">
        <v>6754</v>
      </c>
      <c r="I1785" s="127"/>
    </row>
    <row r="1786" spans="1:9" s="213" customFormat="1">
      <c r="A1786" s="234" t="s">
        <v>6724</v>
      </c>
      <c r="B1786" s="234" t="s">
        <v>6724</v>
      </c>
      <c r="C1786" s="234"/>
      <c r="D1786" s="234" t="s">
        <v>6755</v>
      </c>
      <c r="E1786" s="234" t="s">
        <v>6756</v>
      </c>
      <c r="F1786" s="234" t="s">
        <v>6757</v>
      </c>
      <c r="G1786" s="234"/>
      <c r="H1786" s="234" t="s">
        <v>6758</v>
      </c>
      <c r="I1786" s="127"/>
    </row>
    <row r="1787" spans="1:9" s="213" customFormat="1">
      <c r="A1787" s="234" t="s">
        <v>6724</v>
      </c>
      <c r="B1787" s="234" t="s">
        <v>6724</v>
      </c>
      <c r="C1787" s="234" t="s">
        <v>389</v>
      </c>
      <c r="D1787" s="234" t="s">
        <v>6759</v>
      </c>
      <c r="E1787" s="234" t="s">
        <v>6760</v>
      </c>
      <c r="F1787" s="234" t="s">
        <v>1411</v>
      </c>
      <c r="G1787" s="234"/>
      <c r="H1787" s="234" t="s">
        <v>6761</v>
      </c>
      <c r="I1787" s="127"/>
    </row>
    <row r="1788" spans="1:9" s="208" customFormat="1">
      <c r="A1788" s="225" t="s">
        <v>6762</v>
      </c>
      <c r="B1788" s="225" t="s">
        <v>6762</v>
      </c>
      <c r="C1788" s="225" t="s">
        <v>389</v>
      </c>
      <c r="D1788" s="225" t="s">
        <v>6763</v>
      </c>
      <c r="E1788" s="225" t="s">
        <v>6764</v>
      </c>
      <c r="F1788" s="225" t="s">
        <v>586</v>
      </c>
      <c r="G1788" s="225"/>
      <c r="H1788" s="225" t="s">
        <v>6765</v>
      </c>
      <c r="I1788" s="226"/>
    </row>
    <row r="1789" spans="1:9" s="209" customFormat="1">
      <c r="A1789" s="228" t="s">
        <v>6762</v>
      </c>
      <c r="B1789" s="203" t="s">
        <v>6762</v>
      </c>
      <c r="C1789" s="203"/>
      <c r="D1789" s="228" t="s">
        <v>6766</v>
      </c>
      <c r="E1789" s="228" t="s">
        <v>6767</v>
      </c>
      <c r="F1789" s="228"/>
      <c r="G1789" s="228" t="s">
        <v>6768</v>
      </c>
      <c r="H1789" s="228" t="s">
        <v>6769</v>
      </c>
    </row>
    <row r="1790" spans="1:9" s="213" customFormat="1">
      <c r="A1790" s="234" t="s">
        <v>6770</v>
      </c>
      <c r="B1790" s="234" t="s">
        <v>6770</v>
      </c>
      <c r="C1790" s="234" t="s">
        <v>389</v>
      </c>
      <c r="D1790" s="234" t="s">
        <v>6771</v>
      </c>
      <c r="E1790" s="234" t="s">
        <v>6772</v>
      </c>
      <c r="F1790" s="234" t="s">
        <v>5051</v>
      </c>
      <c r="G1790" s="234"/>
      <c r="H1790" s="234" t="s">
        <v>6773</v>
      </c>
      <c r="I1790" s="127"/>
    </row>
    <row r="1791" spans="1:9" s="213" customFormat="1">
      <c r="A1791" s="234" t="s">
        <v>6770</v>
      </c>
      <c r="B1791" s="234" t="s">
        <v>6770</v>
      </c>
      <c r="C1791" s="234" t="s">
        <v>389</v>
      </c>
      <c r="D1791" s="234" t="s">
        <v>6774</v>
      </c>
      <c r="E1791" s="234" t="s">
        <v>6775</v>
      </c>
      <c r="F1791" s="234" t="s">
        <v>5838</v>
      </c>
      <c r="G1791" s="234"/>
      <c r="H1791" s="234" t="s">
        <v>6776</v>
      </c>
      <c r="I1791" s="127"/>
    </row>
    <row r="1792" spans="1:9" s="215" customFormat="1">
      <c r="A1792" s="241" t="s">
        <v>6770</v>
      </c>
      <c r="B1792" s="241" t="s">
        <v>6770</v>
      </c>
      <c r="C1792" s="241" t="s">
        <v>389</v>
      </c>
      <c r="D1792" s="241" t="s">
        <v>6777</v>
      </c>
      <c r="E1792" s="241" t="s">
        <v>6778</v>
      </c>
      <c r="F1792" s="241" t="s">
        <v>5055</v>
      </c>
      <c r="G1792" s="241"/>
      <c r="H1792" s="241" t="s">
        <v>6779</v>
      </c>
      <c r="I1792" s="242"/>
    </row>
    <row r="1793" spans="1:9" s="215" customFormat="1">
      <c r="A1793" s="241" t="s">
        <v>6770</v>
      </c>
      <c r="B1793" s="241" t="s">
        <v>6770</v>
      </c>
      <c r="C1793" s="241" t="s">
        <v>389</v>
      </c>
      <c r="D1793" s="241" t="s">
        <v>6780</v>
      </c>
      <c r="E1793" s="241" t="s">
        <v>6781</v>
      </c>
      <c r="F1793" s="241" t="s">
        <v>6782</v>
      </c>
      <c r="G1793" s="241"/>
      <c r="H1793" s="241" t="s">
        <v>6783</v>
      </c>
      <c r="I1793" s="242"/>
    </row>
    <row r="1794" spans="1:9" s="215" customFormat="1">
      <c r="A1794" s="241" t="s">
        <v>6770</v>
      </c>
      <c r="B1794" s="241" t="s">
        <v>6770</v>
      </c>
      <c r="C1794" s="241" t="s">
        <v>389</v>
      </c>
      <c r="D1794" s="241" t="s">
        <v>6784</v>
      </c>
      <c r="E1794" s="241" t="s">
        <v>6785</v>
      </c>
      <c r="F1794" s="241" t="s">
        <v>6786</v>
      </c>
      <c r="G1794" s="241"/>
      <c r="H1794" s="241" t="s">
        <v>6787</v>
      </c>
      <c r="I1794" s="242"/>
    </row>
    <row r="1795" spans="1:9" s="208" customFormat="1">
      <c r="A1795" s="225" t="s">
        <v>6770</v>
      </c>
      <c r="B1795" s="225" t="s">
        <v>6770</v>
      </c>
      <c r="C1795" s="225"/>
      <c r="D1795" s="225" t="s">
        <v>6788</v>
      </c>
      <c r="E1795" s="225" t="s">
        <v>6789</v>
      </c>
      <c r="F1795" s="225" t="s">
        <v>709</v>
      </c>
      <c r="G1795" s="225"/>
      <c r="H1795" s="225" t="s">
        <v>6790</v>
      </c>
      <c r="I1795" s="226"/>
    </row>
    <row r="1796" spans="1:9" s="215" customFormat="1">
      <c r="A1796" s="241" t="s">
        <v>6770</v>
      </c>
      <c r="B1796" s="241" t="s">
        <v>6770</v>
      </c>
      <c r="C1796" s="241"/>
      <c r="D1796" s="241" t="s">
        <v>6791</v>
      </c>
      <c r="E1796" s="241" t="s">
        <v>6792</v>
      </c>
      <c r="F1796" s="241" t="s">
        <v>6793</v>
      </c>
      <c r="G1796" s="241"/>
      <c r="H1796" s="241" t="s">
        <v>6794</v>
      </c>
      <c r="I1796" s="242"/>
    </row>
    <row r="1797" spans="1:9" s="215" customFormat="1">
      <c r="A1797" s="241" t="s">
        <v>6770</v>
      </c>
      <c r="B1797" s="241" t="s">
        <v>6770</v>
      </c>
      <c r="C1797" s="241" t="s">
        <v>389</v>
      </c>
      <c r="D1797" s="241" t="s">
        <v>6795</v>
      </c>
      <c r="E1797" s="241" t="s">
        <v>6796</v>
      </c>
      <c r="F1797" s="241" t="s">
        <v>6797</v>
      </c>
      <c r="G1797" s="241"/>
      <c r="H1797" s="241" t="s">
        <v>6798</v>
      </c>
      <c r="I1797" s="242"/>
    </row>
    <row r="1798" spans="1:9" s="215" customFormat="1">
      <c r="A1798" s="241" t="s">
        <v>6770</v>
      </c>
      <c r="B1798" s="241" t="s">
        <v>6770</v>
      </c>
      <c r="C1798" s="241" t="s">
        <v>389</v>
      </c>
      <c r="D1798" s="241" t="s">
        <v>6799</v>
      </c>
      <c r="E1798" s="241" t="s">
        <v>6800</v>
      </c>
      <c r="F1798" s="241" t="s">
        <v>3734</v>
      </c>
      <c r="G1798" s="241"/>
      <c r="H1798" s="241" t="s">
        <v>6801</v>
      </c>
      <c r="I1798" s="242"/>
    </row>
    <row r="1799" spans="1:9" s="215" customFormat="1">
      <c r="A1799" s="241" t="s">
        <v>6770</v>
      </c>
      <c r="B1799" s="241" t="s">
        <v>6770</v>
      </c>
      <c r="C1799" s="241" t="s">
        <v>389</v>
      </c>
      <c r="D1799" s="241" t="s">
        <v>6802</v>
      </c>
      <c r="E1799" s="241" t="s">
        <v>6803</v>
      </c>
      <c r="F1799" s="241" t="s">
        <v>6804</v>
      </c>
      <c r="G1799" s="241"/>
      <c r="H1799" s="241" t="s">
        <v>6805</v>
      </c>
      <c r="I1799" s="368" t="s">
        <v>6806</v>
      </c>
    </row>
    <row r="1800" spans="1:9" s="213" customFormat="1">
      <c r="A1800" s="234" t="s">
        <v>6770</v>
      </c>
      <c r="B1800" s="234" t="s">
        <v>6770</v>
      </c>
      <c r="C1800" s="234" t="s">
        <v>389</v>
      </c>
      <c r="D1800" s="234" t="s">
        <v>6807</v>
      </c>
      <c r="E1800" s="234" t="s">
        <v>6808</v>
      </c>
      <c r="F1800" s="234" t="s">
        <v>529</v>
      </c>
      <c r="G1800" s="234"/>
      <c r="H1800" s="234" t="s">
        <v>6809</v>
      </c>
      <c r="I1800" s="127"/>
    </row>
    <row r="1801" spans="1:9" s="209" customFormat="1">
      <c r="A1801" s="228" t="s">
        <v>6770</v>
      </c>
      <c r="B1801" s="228" t="s">
        <v>6770</v>
      </c>
      <c r="C1801" s="228"/>
      <c r="D1801" s="228" t="s">
        <v>6810</v>
      </c>
      <c r="E1801" s="228" t="s">
        <v>6811</v>
      </c>
      <c r="F1801" s="228"/>
      <c r="G1801" s="228" t="s">
        <v>6812</v>
      </c>
      <c r="H1801" s="228" t="s">
        <v>6813</v>
      </c>
      <c r="I1801" s="235"/>
    </row>
    <row r="1802" spans="1:9" s="215" customFormat="1">
      <c r="A1802" s="241" t="s">
        <v>6770</v>
      </c>
      <c r="B1802" s="241" t="s">
        <v>6770</v>
      </c>
      <c r="C1802" s="241" t="s">
        <v>389</v>
      </c>
      <c r="D1802" s="241" t="s">
        <v>6814</v>
      </c>
      <c r="E1802" s="241" t="s">
        <v>6815</v>
      </c>
      <c r="F1802" s="241" t="s">
        <v>6816</v>
      </c>
      <c r="G1802" s="241"/>
      <c r="H1802" s="241" t="s">
        <v>6817</v>
      </c>
      <c r="I1802" s="242"/>
    </row>
    <row r="1803" spans="1:9" s="195" customFormat="1">
      <c r="A1803" s="203" t="s">
        <v>6770</v>
      </c>
      <c r="B1803" s="203" t="s">
        <v>6770</v>
      </c>
      <c r="C1803" s="203" t="s">
        <v>389</v>
      </c>
      <c r="D1803" s="203" t="s">
        <v>6818</v>
      </c>
      <c r="E1803" s="203" t="s">
        <v>6819</v>
      </c>
      <c r="F1803" s="203" t="s">
        <v>6820</v>
      </c>
      <c r="G1803" s="203"/>
      <c r="H1803" s="203" t="s">
        <v>6821</v>
      </c>
      <c r="I1803" s="83"/>
    </row>
    <row r="1804" spans="1:9" s="215" customFormat="1">
      <c r="A1804" s="241" t="s">
        <v>6770</v>
      </c>
      <c r="B1804" s="241" t="s">
        <v>6770</v>
      </c>
      <c r="C1804" s="241" t="s">
        <v>389</v>
      </c>
      <c r="D1804" s="241" t="s">
        <v>6822</v>
      </c>
      <c r="E1804" s="241" t="s">
        <v>6823</v>
      </c>
      <c r="F1804" s="241" t="s">
        <v>3886</v>
      </c>
      <c r="G1804" s="241"/>
      <c r="H1804" s="241" t="s">
        <v>6824</v>
      </c>
      <c r="I1804" s="242"/>
    </row>
    <row r="1805" spans="1:9" s="213" customFormat="1">
      <c r="A1805" s="234" t="s">
        <v>6770</v>
      </c>
      <c r="B1805" s="234" t="s">
        <v>6770</v>
      </c>
      <c r="C1805" s="234" t="s">
        <v>389</v>
      </c>
      <c r="D1805" s="234" t="s">
        <v>6825</v>
      </c>
      <c r="E1805" s="234" t="s">
        <v>6826</v>
      </c>
      <c r="F1805" s="234" t="s">
        <v>529</v>
      </c>
      <c r="G1805" s="234"/>
      <c r="H1805" s="234" t="s">
        <v>6827</v>
      </c>
      <c r="I1805" s="127"/>
    </row>
    <row r="1806" spans="1:9" s="213" customFormat="1">
      <c r="A1806" s="234" t="s">
        <v>6770</v>
      </c>
      <c r="B1806" s="234" t="s">
        <v>6770</v>
      </c>
      <c r="C1806" s="234" t="s">
        <v>389</v>
      </c>
      <c r="D1806" s="234" t="s">
        <v>6828</v>
      </c>
      <c r="E1806" s="234" t="s">
        <v>6829</v>
      </c>
      <c r="F1806" s="234" t="s">
        <v>1630</v>
      </c>
      <c r="G1806" s="234"/>
      <c r="H1806" s="234" t="s">
        <v>6830</v>
      </c>
      <c r="I1806" s="127"/>
    </row>
    <row r="1807" spans="1:9" s="215" customFormat="1">
      <c r="A1807" s="241" t="s">
        <v>6770</v>
      </c>
      <c r="B1807" s="241" t="s">
        <v>6770</v>
      </c>
      <c r="C1807" s="241" t="s">
        <v>389</v>
      </c>
      <c r="D1807" s="241" t="s">
        <v>6831</v>
      </c>
      <c r="E1807" s="241" t="s">
        <v>6832</v>
      </c>
      <c r="F1807" s="241" t="s">
        <v>6833</v>
      </c>
      <c r="G1807" s="241"/>
      <c r="H1807" s="241" t="s">
        <v>6834</v>
      </c>
      <c r="I1807" s="242"/>
    </row>
    <row r="1808" spans="1:9" s="213" customFormat="1">
      <c r="A1808" s="234" t="s">
        <v>6770</v>
      </c>
      <c r="B1808" s="234" t="s">
        <v>6770</v>
      </c>
      <c r="C1808" s="234" t="s">
        <v>389</v>
      </c>
      <c r="D1808" s="234" t="s">
        <v>6835</v>
      </c>
      <c r="E1808" s="234" t="s">
        <v>6836</v>
      </c>
      <c r="F1808" s="234" t="s">
        <v>1845</v>
      </c>
      <c r="G1808" s="234"/>
      <c r="H1808" s="234" t="s">
        <v>6837</v>
      </c>
      <c r="I1808" s="127"/>
    </row>
    <row r="1809" spans="1:9" s="209" customFormat="1">
      <c r="A1809" s="228" t="s">
        <v>6770</v>
      </c>
      <c r="B1809" s="228" t="s">
        <v>6770</v>
      </c>
      <c r="C1809" s="228"/>
      <c r="D1809" s="228" t="s">
        <v>6838</v>
      </c>
      <c r="E1809" s="228" t="s">
        <v>6839</v>
      </c>
      <c r="F1809" s="228"/>
      <c r="G1809" s="228" t="s">
        <v>1106</v>
      </c>
      <c r="H1809" s="228" t="s">
        <v>6840</v>
      </c>
      <c r="I1809" s="235"/>
    </row>
    <row r="1810" spans="1:9" s="213" customFormat="1">
      <c r="A1810" s="234" t="s">
        <v>6770</v>
      </c>
      <c r="B1810" s="234" t="s">
        <v>6770</v>
      </c>
      <c r="C1810" s="234" t="s">
        <v>389</v>
      </c>
      <c r="D1810" s="234" t="s">
        <v>6841</v>
      </c>
      <c r="E1810" s="234" t="s">
        <v>6842</v>
      </c>
      <c r="F1810" s="234" t="s">
        <v>1845</v>
      </c>
      <c r="G1810" s="234"/>
      <c r="H1810" s="234" t="s">
        <v>6843</v>
      </c>
      <c r="I1810" s="127"/>
    </row>
    <row r="1811" spans="1:9" s="215" customFormat="1">
      <c r="A1811" s="241" t="s">
        <v>6844</v>
      </c>
      <c r="B1811" s="241" t="s">
        <v>6844</v>
      </c>
      <c r="C1811" s="241" t="s">
        <v>389</v>
      </c>
      <c r="D1811" s="241" t="s">
        <v>6845</v>
      </c>
      <c r="E1811" s="241" t="s">
        <v>6846</v>
      </c>
      <c r="F1811" s="241" t="s">
        <v>926</v>
      </c>
      <c r="G1811" s="241"/>
      <c r="H1811" s="241" t="s">
        <v>6847</v>
      </c>
      <c r="I1811" s="242"/>
    </row>
    <row r="1812" spans="1:9" s="215" customFormat="1">
      <c r="A1812" s="241" t="s">
        <v>6844</v>
      </c>
      <c r="B1812" s="241" t="s">
        <v>6844</v>
      </c>
      <c r="C1812" s="241" t="s">
        <v>389</v>
      </c>
      <c r="D1812" s="241" t="s">
        <v>6848</v>
      </c>
      <c r="E1812" s="241" t="s">
        <v>6849</v>
      </c>
      <c r="F1812" s="241" t="s">
        <v>434</v>
      </c>
      <c r="G1812" s="241"/>
      <c r="H1812" s="241" t="s">
        <v>6850</v>
      </c>
      <c r="I1812" s="242"/>
    </row>
    <row r="1813" spans="1:9" s="209" customFormat="1">
      <c r="A1813" s="228" t="s">
        <v>6844</v>
      </c>
      <c r="B1813" s="228" t="s">
        <v>6844</v>
      </c>
      <c r="C1813" s="228"/>
      <c r="D1813" s="228" t="s">
        <v>6851</v>
      </c>
      <c r="E1813" s="228" t="s">
        <v>6852</v>
      </c>
      <c r="F1813" s="228"/>
      <c r="G1813" s="228" t="s">
        <v>6853</v>
      </c>
      <c r="H1813" s="228" t="s">
        <v>6854</v>
      </c>
      <c r="I1813" s="235"/>
    </row>
    <row r="1814" spans="1:9" s="209" customFormat="1">
      <c r="A1814" s="228" t="s">
        <v>6844</v>
      </c>
      <c r="B1814" s="228" t="s">
        <v>6844</v>
      </c>
      <c r="C1814" s="228"/>
      <c r="D1814" s="228" t="s">
        <v>6855</v>
      </c>
      <c r="E1814" s="228" t="s">
        <v>6852</v>
      </c>
      <c r="F1814" s="228"/>
      <c r="G1814" s="228" t="s">
        <v>2937</v>
      </c>
      <c r="H1814" s="228" t="s">
        <v>6856</v>
      </c>
      <c r="I1814" s="235"/>
    </row>
    <row r="1815" spans="1:9" s="209" customFormat="1">
      <c r="A1815" s="228" t="s">
        <v>6844</v>
      </c>
      <c r="B1815" s="228" t="s">
        <v>6844</v>
      </c>
      <c r="C1815" s="228"/>
      <c r="D1815" s="228" t="s">
        <v>6857</v>
      </c>
      <c r="E1815" s="228" t="s">
        <v>6852</v>
      </c>
      <c r="F1815" s="228"/>
      <c r="G1815" s="228" t="s">
        <v>2940</v>
      </c>
      <c r="H1815" s="228" t="s">
        <v>6858</v>
      </c>
      <c r="I1815" s="235"/>
    </row>
    <row r="1816" spans="1:9" s="215" customFormat="1">
      <c r="A1816" s="241" t="s">
        <v>6844</v>
      </c>
      <c r="B1816" s="241" t="s">
        <v>6844</v>
      </c>
      <c r="C1816" s="241" t="s">
        <v>389</v>
      </c>
      <c r="D1816" s="241" t="s">
        <v>6859</v>
      </c>
      <c r="E1816" s="241" t="s">
        <v>6860</v>
      </c>
      <c r="F1816" s="241" t="s">
        <v>6861</v>
      </c>
      <c r="G1816" s="241"/>
      <c r="H1816" s="241" t="s">
        <v>6862</v>
      </c>
      <c r="I1816" s="242"/>
    </row>
    <row r="1817" spans="1:9" s="215" customFormat="1">
      <c r="A1817" s="241" t="s">
        <v>6844</v>
      </c>
      <c r="B1817" s="241" t="s">
        <v>6844</v>
      </c>
      <c r="C1817" s="241" t="s">
        <v>389</v>
      </c>
      <c r="D1817" s="241" t="s">
        <v>6863</v>
      </c>
      <c r="E1817" s="241" t="s">
        <v>6864</v>
      </c>
      <c r="F1817" s="241" t="s">
        <v>6865</v>
      </c>
      <c r="G1817" s="241"/>
      <c r="H1817" s="241" t="s">
        <v>6866</v>
      </c>
      <c r="I1817" s="242"/>
    </row>
    <row r="1818" spans="1:9" s="215" customFormat="1">
      <c r="A1818" s="241" t="s">
        <v>6844</v>
      </c>
      <c r="B1818" s="241" t="s">
        <v>6844</v>
      </c>
      <c r="C1818" s="241" t="s">
        <v>389</v>
      </c>
      <c r="D1818" s="241" t="s">
        <v>6867</v>
      </c>
      <c r="E1818" s="241" t="s">
        <v>6868</v>
      </c>
      <c r="F1818" s="241" t="s">
        <v>6869</v>
      </c>
      <c r="G1818" s="241"/>
      <c r="H1818" s="241" t="s">
        <v>6870</v>
      </c>
      <c r="I1818" s="242"/>
    </row>
    <row r="1819" spans="1:9" s="208" customFormat="1">
      <c r="A1819" s="225" t="s">
        <v>6844</v>
      </c>
      <c r="B1819" s="225" t="s">
        <v>6844</v>
      </c>
      <c r="C1819" s="225" t="s">
        <v>389</v>
      </c>
      <c r="D1819" s="225" t="s">
        <v>6871</v>
      </c>
      <c r="E1819" s="225" t="s">
        <v>6872</v>
      </c>
      <c r="F1819" s="225" t="s">
        <v>434</v>
      </c>
      <c r="G1819" s="225"/>
      <c r="H1819" s="225" t="s">
        <v>6873</v>
      </c>
      <c r="I1819" s="226"/>
    </row>
    <row r="1820" spans="1:9" s="213" customFormat="1">
      <c r="A1820" s="234" t="s">
        <v>6844</v>
      </c>
      <c r="B1820" s="234" t="s">
        <v>6844</v>
      </c>
      <c r="C1820" s="234" t="s">
        <v>389</v>
      </c>
      <c r="D1820" s="234" t="s">
        <v>6874</v>
      </c>
      <c r="E1820" s="234" t="s">
        <v>6875</v>
      </c>
      <c r="F1820" s="234" t="s">
        <v>1411</v>
      </c>
      <c r="G1820" s="234"/>
      <c r="H1820" s="234" t="s">
        <v>6876</v>
      </c>
      <c r="I1820" s="127"/>
    </row>
    <row r="1821" spans="1:9" s="215" customFormat="1">
      <c r="A1821" s="241" t="s">
        <v>6844</v>
      </c>
      <c r="B1821" s="241" t="s">
        <v>6844</v>
      </c>
      <c r="C1821" s="241" t="s">
        <v>389</v>
      </c>
      <c r="D1821" s="241" t="s">
        <v>6877</v>
      </c>
      <c r="E1821" s="241" t="s">
        <v>6878</v>
      </c>
      <c r="F1821" s="241" t="s">
        <v>6879</v>
      </c>
      <c r="G1821" s="241"/>
      <c r="H1821" s="241" t="s">
        <v>6880</v>
      </c>
      <c r="I1821" s="242"/>
    </row>
    <row r="1822" spans="1:9" s="213" customFormat="1">
      <c r="A1822" s="234" t="s">
        <v>6844</v>
      </c>
      <c r="B1822" s="234" t="s">
        <v>6844</v>
      </c>
      <c r="C1822" s="234" t="s">
        <v>389</v>
      </c>
      <c r="D1822" s="234" t="s">
        <v>6881</v>
      </c>
      <c r="E1822" s="234" t="s">
        <v>6882</v>
      </c>
      <c r="F1822" s="234" t="s">
        <v>1889</v>
      </c>
      <c r="G1822" s="234"/>
      <c r="H1822" s="234" t="s">
        <v>6883</v>
      </c>
      <c r="I1822" s="127"/>
    </row>
    <row r="1823" spans="1:9" s="209" customFormat="1">
      <c r="A1823" s="228" t="s">
        <v>6844</v>
      </c>
      <c r="B1823" s="228" t="s">
        <v>6844</v>
      </c>
      <c r="C1823" s="228"/>
      <c r="D1823" s="228" t="s">
        <v>6884</v>
      </c>
      <c r="E1823" s="228" t="s">
        <v>6885</v>
      </c>
      <c r="F1823" s="228"/>
      <c r="G1823" s="228" t="s">
        <v>6886</v>
      </c>
      <c r="H1823" s="228" t="s">
        <v>6887</v>
      </c>
      <c r="I1823" s="235"/>
    </row>
    <row r="1824" spans="1:9" s="195" customFormat="1">
      <c r="A1824" s="203" t="s">
        <v>6888</v>
      </c>
      <c r="B1824" s="203" t="s">
        <v>6844</v>
      </c>
      <c r="C1824" s="203" t="s">
        <v>389</v>
      </c>
      <c r="D1824" s="203" t="s">
        <v>6889</v>
      </c>
      <c r="E1824" s="203" t="s">
        <v>6890</v>
      </c>
      <c r="F1824" s="203" t="s">
        <v>6570</v>
      </c>
      <c r="G1824" s="203"/>
      <c r="H1824" s="203" t="s">
        <v>6891</v>
      </c>
    </row>
    <row r="1825" spans="1:9" s="213" customFormat="1">
      <c r="A1825" s="234" t="s">
        <v>6888</v>
      </c>
      <c r="B1825" s="234" t="s">
        <v>6888</v>
      </c>
      <c r="C1825" s="234" t="s">
        <v>389</v>
      </c>
      <c r="D1825" s="234" t="s">
        <v>6892</v>
      </c>
      <c r="E1825" s="234" t="s">
        <v>6893</v>
      </c>
      <c r="F1825" s="234" t="s">
        <v>1411</v>
      </c>
      <c r="G1825" s="234"/>
      <c r="H1825" s="234" t="s">
        <v>6894</v>
      </c>
      <c r="I1825" s="127"/>
    </row>
    <row r="1826" spans="1:9" s="215" customFormat="1">
      <c r="A1826" s="241" t="s">
        <v>6888</v>
      </c>
      <c r="B1826" s="241" t="s">
        <v>6888</v>
      </c>
      <c r="C1826" s="241" t="s">
        <v>389</v>
      </c>
      <c r="D1826" s="241" t="s">
        <v>6895</v>
      </c>
      <c r="E1826" s="241" t="s">
        <v>6896</v>
      </c>
      <c r="F1826" s="241" t="s">
        <v>6897</v>
      </c>
      <c r="G1826" s="241"/>
      <c r="H1826" s="241" t="s">
        <v>6898</v>
      </c>
      <c r="I1826" s="242"/>
    </row>
    <row r="1827" spans="1:9" s="215" customFormat="1">
      <c r="A1827" s="241" t="s">
        <v>6888</v>
      </c>
      <c r="B1827" s="241" t="s">
        <v>6888</v>
      </c>
      <c r="C1827" s="241" t="s">
        <v>389</v>
      </c>
      <c r="D1827" s="241" t="s">
        <v>6899</v>
      </c>
      <c r="E1827" s="241" t="s">
        <v>6900</v>
      </c>
      <c r="F1827" s="241" t="s">
        <v>1176</v>
      </c>
      <c r="G1827" s="241"/>
      <c r="H1827" s="241" t="s">
        <v>6901</v>
      </c>
      <c r="I1827" s="242"/>
    </row>
    <row r="1828" spans="1:9" s="208" customFormat="1">
      <c r="A1828" s="225" t="s">
        <v>6888</v>
      </c>
      <c r="B1828" s="225" t="s">
        <v>6888</v>
      </c>
      <c r="C1828" s="225" t="s">
        <v>389</v>
      </c>
      <c r="D1828" s="225" t="s">
        <v>6902</v>
      </c>
      <c r="E1828" s="225" t="s">
        <v>6903</v>
      </c>
      <c r="F1828" s="225" t="s">
        <v>525</v>
      </c>
      <c r="G1828" s="225"/>
      <c r="H1828" s="225" t="s">
        <v>6904</v>
      </c>
      <c r="I1828" s="226"/>
    </row>
    <row r="1829" spans="1:9" s="213" customFormat="1">
      <c r="A1829" s="234" t="s">
        <v>6888</v>
      </c>
      <c r="B1829" s="234" t="s">
        <v>6888</v>
      </c>
      <c r="C1829" s="234" t="s">
        <v>389</v>
      </c>
      <c r="D1829" s="234" t="s">
        <v>6905</v>
      </c>
      <c r="E1829" s="234" t="s">
        <v>6906</v>
      </c>
      <c r="F1829" s="234" t="s">
        <v>1911</v>
      </c>
      <c r="G1829" s="234"/>
      <c r="H1829" s="234" t="s">
        <v>6907</v>
      </c>
      <c r="I1829" s="127"/>
    </row>
    <row r="1830" spans="1:9" s="215" customFormat="1">
      <c r="A1830" s="241" t="s">
        <v>6888</v>
      </c>
      <c r="B1830" s="241" t="s">
        <v>6888</v>
      </c>
      <c r="C1830" s="241" t="s">
        <v>389</v>
      </c>
      <c r="D1830" s="241" t="s">
        <v>6908</v>
      </c>
      <c r="E1830" s="241" t="s">
        <v>6909</v>
      </c>
      <c r="F1830" s="241" t="s">
        <v>6910</v>
      </c>
      <c r="G1830" s="241"/>
      <c r="H1830" s="241" t="s">
        <v>6911</v>
      </c>
      <c r="I1830" s="242"/>
    </row>
    <row r="1831" spans="1:9" s="215" customFormat="1">
      <c r="A1831" s="241" t="s">
        <v>6888</v>
      </c>
      <c r="B1831" s="241" t="s">
        <v>6888</v>
      </c>
      <c r="C1831" s="241" t="s">
        <v>389</v>
      </c>
      <c r="D1831" s="241" t="s">
        <v>6912</v>
      </c>
      <c r="E1831" s="241" t="s">
        <v>6913</v>
      </c>
      <c r="F1831" s="241" t="s">
        <v>5326</v>
      </c>
      <c r="G1831" s="241"/>
      <c r="H1831" s="241" t="s">
        <v>6914</v>
      </c>
      <c r="I1831" s="242"/>
    </row>
    <row r="1832" spans="1:9" s="215" customFormat="1">
      <c r="A1832" s="241" t="s">
        <v>6888</v>
      </c>
      <c r="B1832" s="241" t="s">
        <v>6888</v>
      </c>
      <c r="C1832" s="241" t="s">
        <v>389</v>
      </c>
      <c r="D1832" s="241" t="s">
        <v>6915</v>
      </c>
      <c r="E1832" s="241" t="s">
        <v>6916</v>
      </c>
      <c r="F1832" s="241" t="s">
        <v>1308</v>
      </c>
      <c r="G1832" s="241"/>
      <c r="H1832" s="241" t="s">
        <v>6917</v>
      </c>
      <c r="I1832" s="242"/>
    </row>
    <row r="1833" spans="1:9" s="215" customFormat="1">
      <c r="A1833" s="241" t="s">
        <v>6888</v>
      </c>
      <c r="B1833" s="241" t="s">
        <v>6888</v>
      </c>
      <c r="C1833" s="241" t="s">
        <v>389</v>
      </c>
      <c r="D1833" s="241" t="s">
        <v>6918</v>
      </c>
      <c r="E1833" s="241" t="s">
        <v>6919</v>
      </c>
      <c r="F1833" s="241" t="s">
        <v>709</v>
      </c>
      <c r="G1833" s="241"/>
      <c r="H1833" s="241" t="s">
        <v>6920</v>
      </c>
      <c r="I1833" s="242"/>
    </row>
    <row r="1834" spans="1:9" s="208" customFormat="1">
      <c r="A1834" s="225" t="s">
        <v>6888</v>
      </c>
      <c r="B1834" s="225" t="s">
        <v>6888</v>
      </c>
      <c r="C1834" s="225" t="s">
        <v>389</v>
      </c>
      <c r="D1834" s="225" t="s">
        <v>5498</v>
      </c>
      <c r="E1834" s="225" t="s">
        <v>6921</v>
      </c>
      <c r="F1834" s="225" t="s">
        <v>1062</v>
      </c>
      <c r="G1834" s="225"/>
      <c r="H1834" s="225" t="s">
        <v>6922</v>
      </c>
      <c r="I1834" s="226"/>
    </row>
    <row r="1835" spans="1:9" s="208" customFormat="1">
      <c r="A1835" s="225" t="s">
        <v>6888</v>
      </c>
      <c r="B1835" s="225" t="s">
        <v>6888</v>
      </c>
      <c r="C1835" s="225" t="s">
        <v>389</v>
      </c>
      <c r="D1835" s="225" t="s">
        <v>6923</v>
      </c>
      <c r="E1835" s="225" t="s">
        <v>6924</v>
      </c>
      <c r="F1835" s="225" t="s">
        <v>816</v>
      </c>
      <c r="G1835" s="225"/>
      <c r="H1835" s="225" t="s">
        <v>6925</v>
      </c>
      <c r="I1835" s="226"/>
    </row>
    <row r="1836" spans="1:9" s="208" customFormat="1">
      <c r="A1836" s="225" t="s">
        <v>6888</v>
      </c>
      <c r="B1836" s="225" t="s">
        <v>6888</v>
      </c>
      <c r="C1836" s="225"/>
      <c r="D1836" s="225" t="s">
        <v>6926</v>
      </c>
      <c r="E1836" s="225" t="s">
        <v>6927</v>
      </c>
      <c r="F1836" s="225" t="s">
        <v>525</v>
      </c>
      <c r="G1836" s="225"/>
      <c r="H1836" s="225" t="s">
        <v>6928</v>
      </c>
      <c r="I1836" s="226"/>
    </row>
    <row r="1837" spans="1:9" s="215" customFormat="1">
      <c r="A1837" s="241" t="s">
        <v>6888</v>
      </c>
      <c r="B1837" s="241" t="s">
        <v>6888</v>
      </c>
      <c r="C1837" s="241" t="s">
        <v>389</v>
      </c>
      <c r="D1837" s="241" t="s">
        <v>6929</v>
      </c>
      <c r="E1837" s="366" t="s">
        <v>6930</v>
      </c>
      <c r="F1837" s="241" t="s">
        <v>6931</v>
      </c>
      <c r="G1837" s="241"/>
      <c r="H1837" s="241" t="s">
        <v>6932</v>
      </c>
      <c r="I1837" s="242"/>
    </row>
    <row r="1838" spans="1:9" s="208" customFormat="1">
      <c r="A1838" s="225" t="s">
        <v>6888</v>
      </c>
      <c r="B1838" s="225" t="s">
        <v>6888</v>
      </c>
      <c r="C1838" s="225" t="s">
        <v>389</v>
      </c>
      <c r="D1838" s="225" t="s">
        <v>6933</v>
      </c>
      <c r="E1838" s="225" t="s">
        <v>6934</v>
      </c>
      <c r="F1838" s="225" t="s">
        <v>1106</v>
      </c>
      <c r="G1838" s="225"/>
      <c r="H1838" s="225" t="s">
        <v>6935</v>
      </c>
      <c r="I1838" s="226"/>
    </row>
    <row r="1839" spans="1:9" s="215" customFormat="1">
      <c r="A1839" s="241" t="s">
        <v>6888</v>
      </c>
      <c r="B1839" s="241" t="s">
        <v>6888</v>
      </c>
      <c r="C1839" s="241" t="s">
        <v>389</v>
      </c>
      <c r="D1839" s="241" t="s">
        <v>6936</v>
      </c>
      <c r="E1839" s="241" t="s">
        <v>6937</v>
      </c>
      <c r="F1839" s="241" t="s">
        <v>1845</v>
      </c>
      <c r="G1839" s="241"/>
      <c r="H1839" s="241" t="s">
        <v>6938</v>
      </c>
    </row>
    <row r="1840" spans="1:9" s="215" customFormat="1">
      <c r="A1840" s="241" t="s">
        <v>6888</v>
      </c>
      <c r="B1840" s="241" t="s">
        <v>6888</v>
      </c>
      <c r="C1840" s="241" t="s">
        <v>389</v>
      </c>
      <c r="D1840" s="241" t="s">
        <v>6939</v>
      </c>
      <c r="E1840" s="241" t="s">
        <v>6940</v>
      </c>
      <c r="F1840" s="241" t="s">
        <v>6941</v>
      </c>
      <c r="G1840" s="241"/>
      <c r="H1840" s="241" t="s">
        <v>6942</v>
      </c>
    </row>
    <row r="1841" spans="1:9" s="215" customFormat="1">
      <c r="A1841" s="241" t="s">
        <v>6888</v>
      </c>
      <c r="B1841" s="241" t="s">
        <v>6888</v>
      </c>
      <c r="C1841" s="241" t="s">
        <v>389</v>
      </c>
      <c r="D1841" s="241" t="s">
        <v>6943</v>
      </c>
      <c r="E1841" s="241" t="s">
        <v>6944</v>
      </c>
      <c r="F1841" s="241" t="s">
        <v>1400</v>
      </c>
      <c r="G1841" s="241"/>
      <c r="H1841" s="241" t="s">
        <v>6945</v>
      </c>
      <c r="I1841" s="242"/>
    </row>
    <row r="1842" spans="1:9" s="215" customFormat="1">
      <c r="A1842" s="241" t="s">
        <v>6888</v>
      </c>
      <c r="B1842" s="241" t="s">
        <v>6888</v>
      </c>
      <c r="C1842" s="241" t="s">
        <v>389</v>
      </c>
      <c r="D1842" s="241" t="s">
        <v>6946</v>
      </c>
      <c r="E1842" s="366" t="s">
        <v>6947</v>
      </c>
      <c r="F1842" s="241" t="s">
        <v>6948</v>
      </c>
      <c r="G1842" s="241"/>
      <c r="H1842" s="241" t="s">
        <v>6949</v>
      </c>
      <c r="I1842" s="242"/>
    </row>
    <row r="1843" spans="1:9" s="208" customFormat="1">
      <c r="A1843" s="225" t="s">
        <v>6888</v>
      </c>
      <c r="B1843" s="225" t="s">
        <v>6888</v>
      </c>
      <c r="C1843" s="225"/>
      <c r="D1843" s="225" t="s">
        <v>6950</v>
      </c>
      <c r="E1843" s="225" t="s">
        <v>6951</v>
      </c>
      <c r="F1843" s="225" t="s">
        <v>6952</v>
      </c>
      <c r="G1843" s="225"/>
      <c r="H1843" s="225" t="s">
        <v>6953</v>
      </c>
      <c r="I1843" s="226"/>
    </row>
    <row r="1844" spans="1:9" s="215" customFormat="1">
      <c r="A1844" s="241" t="s">
        <v>6888</v>
      </c>
      <c r="B1844" s="241" t="s">
        <v>6888</v>
      </c>
      <c r="C1844" s="241" t="s">
        <v>389</v>
      </c>
      <c r="D1844" s="241" t="s">
        <v>6954</v>
      </c>
      <c r="E1844" s="241" t="s">
        <v>6955</v>
      </c>
      <c r="F1844" s="241" t="s">
        <v>612</v>
      </c>
      <c r="G1844" s="241"/>
      <c r="H1844" s="241" t="s">
        <v>6956</v>
      </c>
      <c r="I1844" s="242"/>
    </row>
    <row r="1845" spans="1:9" s="209" customFormat="1">
      <c r="A1845" s="228" t="s">
        <v>6888</v>
      </c>
      <c r="B1845" s="228" t="s">
        <v>6888</v>
      </c>
      <c r="C1845" s="228"/>
      <c r="D1845" s="228" t="s">
        <v>6957</v>
      </c>
      <c r="E1845" s="228" t="s">
        <v>6958</v>
      </c>
      <c r="F1845" s="228"/>
      <c r="G1845" s="228" t="s">
        <v>875</v>
      </c>
      <c r="H1845" s="228" t="s">
        <v>6959</v>
      </c>
      <c r="I1845" s="235"/>
    </row>
    <row r="1846" spans="1:9" s="195" customFormat="1">
      <c r="A1846" s="203" t="s">
        <v>6888</v>
      </c>
      <c r="B1846" s="203" t="s">
        <v>6888</v>
      </c>
      <c r="C1846" s="203"/>
      <c r="D1846" s="203" t="s">
        <v>6960</v>
      </c>
      <c r="E1846" s="203" t="s">
        <v>6961</v>
      </c>
      <c r="F1846" s="203"/>
      <c r="G1846" s="203" t="s">
        <v>1653</v>
      </c>
      <c r="H1846" s="203" t="s">
        <v>6962</v>
      </c>
    </row>
    <row r="1847" spans="1:9" s="195" customFormat="1">
      <c r="A1847" s="203" t="s">
        <v>6888</v>
      </c>
      <c r="B1847" s="203" t="s">
        <v>6888</v>
      </c>
      <c r="C1847" s="203"/>
      <c r="D1847" s="203" t="s">
        <v>6963</v>
      </c>
      <c r="E1847" s="203" t="s">
        <v>6964</v>
      </c>
      <c r="F1847" s="203"/>
      <c r="G1847" s="203" t="s">
        <v>1657</v>
      </c>
      <c r="H1847" s="203" t="s">
        <v>6965</v>
      </c>
    </row>
    <row r="1848" spans="1:9" s="213" customFormat="1">
      <c r="A1848" s="234" t="s">
        <v>6966</v>
      </c>
      <c r="B1848" s="234" t="s">
        <v>6966</v>
      </c>
      <c r="C1848" s="234" t="s">
        <v>389</v>
      </c>
      <c r="D1848" s="234" t="s">
        <v>6967</v>
      </c>
      <c r="E1848" s="234" t="s">
        <v>6968</v>
      </c>
      <c r="F1848" s="234" t="s">
        <v>3283</v>
      </c>
      <c r="G1848" s="234"/>
      <c r="H1848" s="234" t="s">
        <v>6969</v>
      </c>
      <c r="I1848" s="127"/>
    </row>
    <row r="1849" spans="1:9" s="213" customFormat="1">
      <c r="A1849" s="234" t="s">
        <v>6966</v>
      </c>
      <c r="B1849" s="234" t="s">
        <v>6966</v>
      </c>
      <c r="C1849" s="234" t="s">
        <v>389</v>
      </c>
      <c r="D1849" s="234" t="s">
        <v>6970</v>
      </c>
      <c r="E1849" s="234" t="s">
        <v>6971</v>
      </c>
      <c r="F1849" s="234" t="s">
        <v>3283</v>
      </c>
      <c r="G1849" s="234"/>
      <c r="H1849" s="234" t="s">
        <v>6972</v>
      </c>
      <c r="I1849" s="127"/>
    </row>
    <row r="1850" spans="1:9" s="215" customFormat="1">
      <c r="A1850" s="241" t="s">
        <v>6966</v>
      </c>
      <c r="B1850" s="241" t="s">
        <v>6966</v>
      </c>
      <c r="C1850" s="241" t="s">
        <v>389</v>
      </c>
      <c r="D1850" s="241" t="s">
        <v>6973</v>
      </c>
      <c r="E1850" s="241" t="s">
        <v>6974</v>
      </c>
      <c r="F1850" s="241" t="s">
        <v>6975</v>
      </c>
      <c r="G1850" s="241"/>
      <c r="H1850" s="241" t="s">
        <v>6976</v>
      </c>
      <c r="I1850" s="242"/>
    </row>
    <row r="1851" spans="1:9" s="215" customFormat="1">
      <c r="A1851" s="241" t="s">
        <v>6966</v>
      </c>
      <c r="B1851" s="241" t="s">
        <v>6966</v>
      </c>
      <c r="C1851" s="241" t="s">
        <v>389</v>
      </c>
      <c r="D1851" s="241" t="s">
        <v>6977</v>
      </c>
      <c r="E1851" s="241" t="s">
        <v>6978</v>
      </c>
      <c r="F1851" s="241" t="s">
        <v>977</v>
      </c>
      <c r="G1851" s="241"/>
      <c r="H1851" s="241" t="s">
        <v>6979</v>
      </c>
      <c r="I1851" s="242"/>
    </row>
    <row r="1852" spans="1:9" s="208" customFormat="1">
      <c r="A1852" s="225" t="s">
        <v>6966</v>
      </c>
      <c r="B1852" s="225" t="s">
        <v>6966</v>
      </c>
      <c r="C1852" s="225" t="s">
        <v>389</v>
      </c>
      <c r="D1852" s="225" t="s">
        <v>6980</v>
      </c>
      <c r="E1852" s="225" t="s">
        <v>6981</v>
      </c>
      <c r="F1852" s="225" t="s">
        <v>1630</v>
      </c>
      <c r="G1852" s="225"/>
      <c r="H1852" s="225" t="s">
        <v>6982</v>
      </c>
      <c r="I1852" s="226"/>
    </row>
    <row r="1853" spans="1:9" s="215" customFormat="1">
      <c r="A1853" s="241" t="s">
        <v>6966</v>
      </c>
      <c r="B1853" s="241" t="s">
        <v>6966</v>
      </c>
      <c r="C1853" s="241" t="s">
        <v>389</v>
      </c>
      <c r="D1853" s="241" t="s">
        <v>6983</v>
      </c>
      <c r="E1853" s="241" t="s">
        <v>6984</v>
      </c>
      <c r="F1853" s="241" t="s">
        <v>6985</v>
      </c>
      <c r="G1853" s="241"/>
      <c r="H1853" s="241" t="s">
        <v>6986</v>
      </c>
      <c r="I1853" s="242"/>
    </row>
    <row r="1854" spans="1:9" s="215" customFormat="1">
      <c r="A1854" s="241" t="s">
        <v>6966</v>
      </c>
      <c r="B1854" s="241" t="s">
        <v>6966</v>
      </c>
      <c r="C1854" s="241" t="s">
        <v>389</v>
      </c>
      <c r="D1854" s="241" t="s">
        <v>6987</v>
      </c>
      <c r="E1854" s="241" t="s">
        <v>6988</v>
      </c>
      <c r="F1854" s="241" t="s">
        <v>6989</v>
      </c>
      <c r="G1854" s="241"/>
      <c r="H1854" s="241" t="s">
        <v>6990</v>
      </c>
      <c r="I1854" s="242"/>
    </row>
    <row r="1855" spans="1:9" s="215" customFormat="1">
      <c r="A1855" s="241" t="s">
        <v>6966</v>
      </c>
      <c r="B1855" s="241" t="s">
        <v>6966</v>
      </c>
      <c r="C1855" s="241" t="s">
        <v>389</v>
      </c>
      <c r="D1855" s="241" t="s">
        <v>6991</v>
      </c>
      <c r="E1855" s="241" t="s">
        <v>6992</v>
      </c>
      <c r="F1855" s="241" t="s">
        <v>6993</v>
      </c>
      <c r="G1855" s="241"/>
      <c r="H1855" s="241" t="s">
        <v>6994</v>
      </c>
      <c r="I1855" s="242"/>
    </row>
    <row r="1856" spans="1:9" s="215" customFormat="1">
      <c r="A1856" s="241" t="s">
        <v>6966</v>
      </c>
      <c r="B1856" s="241" t="s">
        <v>6966</v>
      </c>
      <c r="C1856" s="241" t="s">
        <v>389</v>
      </c>
      <c r="D1856" s="241" t="s">
        <v>6995</v>
      </c>
      <c r="E1856" s="241" t="s">
        <v>6996</v>
      </c>
      <c r="F1856" s="241" t="s">
        <v>6997</v>
      </c>
      <c r="G1856" s="241"/>
      <c r="H1856" s="241" t="s">
        <v>6998</v>
      </c>
      <c r="I1856" s="242"/>
    </row>
    <row r="1857" spans="1:9" s="213" customFormat="1">
      <c r="A1857" s="234" t="s">
        <v>6966</v>
      </c>
      <c r="B1857" s="234" t="s">
        <v>6966</v>
      </c>
      <c r="C1857" s="234" t="s">
        <v>389</v>
      </c>
      <c r="D1857" s="234" t="s">
        <v>6999</v>
      </c>
      <c r="E1857" s="234" t="s">
        <v>7000</v>
      </c>
      <c r="F1857" s="234" t="s">
        <v>7001</v>
      </c>
      <c r="G1857" s="234"/>
      <c r="H1857" s="234" t="s">
        <v>7002</v>
      </c>
      <c r="I1857" s="127"/>
    </row>
    <row r="1858" spans="1:9" s="209" customFormat="1">
      <c r="A1858" s="228" t="s">
        <v>6966</v>
      </c>
      <c r="B1858" s="228" t="s">
        <v>6966</v>
      </c>
      <c r="C1858" s="228"/>
      <c r="D1858" s="228" t="s">
        <v>7003</v>
      </c>
      <c r="E1858" s="228" t="s">
        <v>7004</v>
      </c>
      <c r="F1858" s="228"/>
      <c r="G1858" s="228" t="s">
        <v>3012</v>
      </c>
      <c r="H1858" s="228" t="s">
        <v>7005</v>
      </c>
      <c r="I1858" s="235"/>
    </row>
    <row r="1859" spans="1:9" s="215" customFormat="1">
      <c r="A1859" s="241" t="s">
        <v>6966</v>
      </c>
      <c r="B1859" s="241" t="s">
        <v>6966</v>
      </c>
      <c r="C1859" s="241"/>
      <c r="D1859" s="241" t="s">
        <v>7006</v>
      </c>
      <c r="E1859" s="241" t="s">
        <v>7007</v>
      </c>
      <c r="F1859" s="241" t="s">
        <v>7008</v>
      </c>
      <c r="G1859" s="241"/>
      <c r="H1859" s="241" t="s">
        <v>7009</v>
      </c>
      <c r="I1859" s="242"/>
    </row>
    <row r="1860" spans="1:9" s="213" customFormat="1">
      <c r="A1860" s="234" t="s">
        <v>7010</v>
      </c>
      <c r="B1860" s="234" t="s">
        <v>6966</v>
      </c>
      <c r="C1860" s="234" t="s">
        <v>389</v>
      </c>
      <c r="D1860" s="234" t="s">
        <v>7011</v>
      </c>
      <c r="E1860" s="234" t="s">
        <v>7012</v>
      </c>
      <c r="F1860" s="234" t="s">
        <v>6570</v>
      </c>
      <c r="G1860" s="234"/>
      <c r="H1860" s="234" t="s">
        <v>7013</v>
      </c>
      <c r="I1860" s="127"/>
    </row>
    <row r="1861" spans="1:9" s="213" customFormat="1">
      <c r="A1861" s="234" t="s">
        <v>7010</v>
      </c>
      <c r="B1861" s="234" t="s">
        <v>7010</v>
      </c>
      <c r="C1861" s="234" t="s">
        <v>389</v>
      </c>
      <c r="D1861" s="234" t="s">
        <v>7014</v>
      </c>
      <c r="E1861" s="234" t="s">
        <v>7015</v>
      </c>
      <c r="F1861" s="234" t="s">
        <v>2142</v>
      </c>
      <c r="G1861" s="234"/>
      <c r="H1861" s="234" t="s">
        <v>7016</v>
      </c>
      <c r="I1861" s="127"/>
    </row>
    <row r="1862" spans="1:9" s="213" customFormat="1">
      <c r="A1862" s="234" t="s">
        <v>7010</v>
      </c>
      <c r="B1862" s="234" t="s">
        <v>7010</v>
      </c>
      <c r="C1862" s="234" t="s">
        <v>389</v>
      </c>
      <c r="D1862" s="234" t="s">
        <v>7017</v>
      </c>
      <c r="E1862" s="234" t="s">
        <v>7018</v>
      </c>
      <c r="F1862" s="234" t="s">
        <v>7019</v>
      </c>
      <c r="G1862" s="234"/>
      <c r="H1862" s="234" t="s">
        <v>7020</v>
      </c>
      <c r="I1862" s="127"/>
    </row>
    <row r="1863" spans="1:9" s="215" customFormat="1">
      <c r="A1863" s="241" t="s">
        <v>7010</v>
      </c>
      <c r="B1863" s="241" t="s">
        <v>7010</v>
      </c>
      <c r="C1863" s="241" t="s">
        <v>389</v>
      </c>
      <c r="D1863" s="241" t="s">
        <v>7021</v>
      </c>
      <c r="E1863" s="241" t="s">
        <v>7022</v>
      </c>
      <c r="F1863" s="241" t="s">
        <v>7023</v>
      </c>
      <c r="G1863" s="241"/>
      <c r="H1863" s="241" t="s">
        <v>7024</v>
      </c>
      <c r="I1863" s="242"/>
    </row>
    <row r="1864" spans="1:9" s="215" customFormat="1">
      <c r="A1864" s="241" t="s">
        <v>7010</v>
      </c>
      <c r="B1864" s="241" t="s">
        <v>7010</v>
      </c>
      <c r="C1864" s="241" t="s">
        <v>389</v>
      </c>
      <c r="D1864" s="241" t="s">
        <v>7025</v>
      </c>
      <c r="E1864" s="241" t="s">
        <v>7026</v>
      </c>
      <c r="F1864" s="241" t="s">
        <v>7027</v>
      </c>
      <c r="G1864" s="241"/>
      <c r="H1864" s="241" t="s">
        <v>7028</v>
      </c>
      <c r="I1864" s="242"/>
    </row>
    <row r="1865" spans="1:9" s="208" customFormat="1">
      <c r="A1865" s="225" t="s">
        <v>7010</v>
      </c>
      <c r="B1865" s="225" t="s">
        <v>7010</v>
      </c>
      <c r="C1865" s="225" t="s">
        <v>389</v>
      </c>
      <c r="D1865" s="225" t="s">
        <v>7029</v>
      </c>
      <c r="E1865" s="225" t="s">
        <v>7030</v>
      </c>
      <c r="F1865" s="225" t="s">
        <v>2241</v>
      </c>
      <c r="G1865" s="225"/>
      <c r="H1865" s="225" t="s">
        <v>7031</v>
      </c>
      <c r="I1865" s="226"/>
    </row>
    <row r="1866" spans="1:9" s="215" customFormat="1">
      <c r="A1866" s="241" t="s">
        <v>7010</v>
      </c>
      <c r="B1866" s="241" t="s">
        <v>7010</v>
      </c>
      <c r="C1866" s="241" t="s">
        <v>389</v>
      </c>
      <c r="D1866" s="241" t="s">
        <v>7032</v>
      </c>
      <c r="E1866" s="241" t="s">
        <v>7033</v>
      </c>
      <c r="F1866" s="241" t="s">
        <v>1565</v>
      </c>
      <c r="G1866" s="241"/>
      <c r="H1866" s="241" t="s">
        <v>7034</v>
      </c>
      <c r="I1866" s="242"/>
    </row>
    <row r="1867" spans="1:9" s="215" customFormat="1">
      <c r="A1867" s="241" t="s">
        <v>7010</v>
      </c>
      <c r="B1867" s="241" t="s">
        <v>7010</v>
      </c>
      <c r="C1867" s="241" t="s">
        <v>389</v>
      </c>
      <c r="D1867" s="241" t="s">
        <v>7035</v>
      </c>
      <c r="E1867" s="241" t="s">
        <v>7036</v>
      </c>
      <c r="F1867" s="241" t="s">
        <v>434</v>
      </c>
      <c r="G1867" s="241"/>
      <c r="H1867" s="241" t="s">
        <v>7037</v>
      </c>
      <c r="I1867" s="242"/>
    </row>
    <row r="1868" spans="1:9" s="215" customFormat="1">
      <c r="A1868" s="241" t="s">
        <v>7010</v>
      </c>
      <c r="B1868" s="241" t="s">
        <v>7010</v>
      </c>
      <c r="C1868" s="241"/>
      <c r="D1868" s="241" t="s">
        <v>7038</v>
      </c>
      <c r="E1868" s="366" t="s">
        <v>7039</v>
      </c>
      <c r="F1868" s="241" t="s">
        <v>434</v>
      </c>
      <c r="G1868" s="241"/>
      <c r="H1868" s="241" t="s">
        <v>7040</v>
      </c>
      <c r="I1868" s="242"/>
    </row>
    <row r="1869" spans="1:9" s="215" customFormat="1">
      <c r="A1869" s="241" t="s">
        <v>7010</v>
      </c>
      <c r="B1869" s="241" t="s">
        <v>7010</v>
      </c>
      <c r="C1869" s="241"/>
      <c r="D1869" s="241" t="s">
        <v>7041</v>
      </c>
      <c r="E1869" s="366" t="s">
        <v>7042</v>
      </c>
      <c r="F1869" s="241" t="s">
        <v>434</v>
      </c>
      <c r="G1869" s="241"/>
      <c r="H1869" s="241" t="s">
        <v>7043</v>
      </c>
      <c r="I1869" s="242"/>
    </row>
    <row r="1870" spans="1:9" s="215" customFormat="1">
      <c r="A1870" s="241" t="s">
        <v>7010</v>
      </c>
      <c r="B1870" s="241" t="s">
        <v>7010</v>
      </c>
      <c r="C1870" s="241"/>
      <c r="D1870" s="241" t="s">
        <v>7044</v>
      </c>
      <c r="E1870" s="366" t="s">
        <v>7045</v>
      </c>
      <c r="F1870" s="241" t="s">
        <v>471</v>
      </c>
      <c r="G1870" s="241"/>
      <c r="H1870" s="241" t="s">
        <v>7046</v>
      </c>
      <c r="I1870" s="242"/>
    </row>
    <row r="1871" spans="1:9" s="215" customFormat="1">
      <c r="A1871" s="241" t="s">
        <v>7010</v>
      </c>
      <c r="B1871" s="241" t="s">
        <v>7010</v>
      </c>
      <c r="C1871" s="241" t="s">
        <v>389</v>
      </c>
      <c r="D1871" s="241" t="s">
        <v>7047</v>
      </c>
      <c r="E1871" s="366" t="s">
        <v>7048</v>
      </c>
      <c r="F1871" s="241" t="s">
        <v>7049</v>
      </c>
      <c r="G1871" s="241"/>
      <c r="H1871" s="241" t="s">
        <v>7050</v>
      </c>
      <c r="I1871" s="242"/>
    </row>
    <row r="1872" spans="1:9" s="215" customFormat="1">
      <c r="A1872" s="241" t="s">
        <v>7010</v>
      </c>
      <c r="B1872" s="241" t="s">
        <v>7010</v>
      </c>
      <c r="C1872" s="241"/>
      <c r="D1872" s="241" t="s">
        <v>7051</v>
      </c>
      <c r="E1872" s="366" t="s">
        <v>7052</v>
      </c>
      <c r="F1872" s="241" t="s">
        <v>7053</v>
      </c>
      <c r="G1872" s="241"/>
      <c r="H1872" s="241" t="s">
        <v>7054</v>
      </c>
      <c r="I1872" s="242"/>
    </row>
    <row r="1873" spans="1:9" s="215" customFormat="1">
      <c r="A1873" s="241" t="s">
        <v>7010</v>
      </c>
      <c r="B1873" s="241" t="s">
        <v>7010</v>
      </c>
      <c r="C1873" s="241"/>
      <c r="D1873" s="241" t="s">
        <v>7055</v>
      </c>
      <c r="E1873" s="241" t="s">
        <v>7056</v>
      </c>
      <c r="F1873" s="241" t="s">
        <v>7057</v>
      </c>
      <c r="G1873" s="241"/>
      <c r="H1873" s="241" t="s">
        <v>7058</v>
      </c>
      <c r="I1873" s="242"/>
    </row>
    <row r="1874" spans="1:9" s="215" customFormat="1">
      <c r="A1874" s="241" t="s">
        <v>7010</v>
      </c>
      <c r="B1874" s="241" t="s">
        <v>7010</v>
      </c>
      <c r="C1874" s="241" t="s">
        <v>389</v>
      </c>
      <c r="D1874" s="241" t="s">
        <v>7059</v>
      </c>
      <c r="E1874" s="241" t="s">
        <v>7060</v>
      </c>
      <c r="F1874" s="241" t="s">
        <v>7061</v>
      </c>
      <c r="G1874" s="241"/>
      <c r="H1874" s="241" t="s">
        <v>7062</v>
      </c>
      <c r="I1874" s="242"/>
    </row>
    <row r="1875" spans="1:9" s="208" customFormat="1">
      <c r="A1875" s="225" t="s">
        <v>7010</v>
      </c>
      <c r="B1875" s="225" t="s">
        <v>7010</v>
      </c>
      <c r="C1875" s="225" t="s">
        <v>389</v>
      </c>
      <c r="D1875" s="225" t="s">
        <v>3018</v>
      </c>
      <c r="E1875" s="225" t="s">
        <v>7063</v>
      </c>
      <c r="F1875" s="225" t="s">
        <v>1046</v>
      </c>
      <c r="G1875" s="225"/>
      <c r="H1875" s="225" t="s">
        <v>7064</v>
      </c>
      <c r="I1875" s="226"/>
    </row>
    <row r="1876" spans="1:9" s="215" customFormat="1">
      <c r="A1876" s="241" t="s">
        <v>7010</v>
      </c>
      <c r="B1876" s="241" t="s">
        <v>7010</v>
      </c>
      <c r="C1876" s="241" t="s">
        <v>389</v>
      </c>
      <c r="D1876" s="241" t="s">
        <v>7065</v>
      </c>
      <c r="E1876" s="241" t="s">
        <v>7066</v>
      </c>
      <c r="F1876" s="241" t="s">
        <v>7067</v>
      </c>
      <c r="G1876" s="241"/>
      <c r="H1876" s="241" t="s">
        <v>7068</v>
      </c>
      <c r="I1876" s="242"/>
    </row>
    <row r="1877" spans="1:9" s="208" customFormat="1">
      <c r="A1877" s="225" t="s">
        <v>7010</v>
      </c>
      <c r="B1877" s="225" t="s">
        <v>7010</v>
      </c>
      <c r="C1877" s="225" t="s">
        <v>389</v>
      </c>
      <c r="D1877" s="225" t="s">
        <v>7069</v>
      </c>
      <c r="E1877" s="225" t="s">
        <v>7070</v>
      </c>
      <c r="F1877" s="225" t="s">
        <v>7071</v>
      </c>
      <c r="G1877" s="225"/>
      <c r="H1877" s="225" t="s">
        <v>7072</v>
      </c>
      <c r="I1877" s="226"/>
    </row>
    <row r="1878" spans="1:9" s="209" customFormat="1">
      <c r="A1878" s="228" t="s">
        <v>7010</v>
      </c>
      <c r="B1878" s="228" t="s">
        <v>7010</v>
      </c>
      <c r="C1878" s="228"/>
      <c r="D1878" s="228" t="s">
        <v>7073</v>
      </c>
      <c r="E1878" s="228" t="s">
        <v>7074</v>
      </c>
      <c r="F1878" s="228"/>
      <c r="G1878" s="228" t="s">
        <v>7075</v>
      </c>
      <c r="H1878" s="228" t="s">
        <v>7076</v>
      </c>
      <c r="I1878" s="235"/>
    </row>
    <row r="1879" spans="1:9" s="215" customFormat="1">
      <c r="A1879" s="241" t="s">
        <v>7010</v>
      </c>
      <c r="B1879" s="241" t="s">
        <v>7010</v>
      </c>
      <c r="C1879" s="241" t="s">
        <v>389</v>
      </c>
      <c r="D1879" s="241" t="s">
        <v>7077</v>
      </c>
      <c r="E1879" s="241" t="s">
        <v>7078</v>
      </c>
      <c r="F1879" s="241" t="s">
        <v>7079</v>
      </c>
      <c r="G1879" s="241"/>
      <c r="H1879" s="241" t="s">
        <v>7080</v>
      </c>
      <c r="I1879" s="242"/>
    </row>
    <row r="1880" spans="1:9" s="209" customFormat="1">
      <c r="A1880" s="228" t="s">
        <v>7010</v>
      </c>
      <c r="B1880" s="228" t="s">
        <v>7010</v>
      </c>
      <c r="C1880" s="228"/>
      <c r="D1880" s="228" t="s">
        <v>7081</v>
      </c>
      <c r="E1880" s="228" t="s">
        <v>7082</v>
      </c>
      <c r="F1880" s="228"/>
      <c r="G1880" s="228" t="s">
        <v>2876</v>
      </c>
      <c r="H1880" s="228" t="s">
        <v>7083</v>
      </c>
      <c r="I1880" s="235"/>
    </row>
    <row r="1881" spans="1:9" s="208" customFormat="1">
      <c r="A1881" s="225" t="s">
        <v>7010</v>
      </c>
      <c r="B1881" s="225" t="s">
        <v>7010</v>
      </c>
      <c r="C1881" s="225" t="s">
        <v>389</v>
      </c>
      <c r="D1881" s="225" t="s">
        <v>7084</v>
      </c>
      <c r="E1881" s="225" t="s">
        <v>7085</v>
      </c>
      <c r="F1881" s="225" t="s">
        <v>792</v>
      </c>
      <c r="G1881" s="225"/>
      <c r="H1881" s="225" t="s">
        <v>7086</v>
      </c>
      <c r="I1881" s="226"/>
    </row>
    <row r="1882" spans="1:9" s="213" customFormat="1">
      <c r="A1882" s="234" t="s">
        <v>7087</v>
      </c>
      <c r="B1882" s="234" t="s">
        <v>7087</v>
      </c>
      <c r="C1882" s="234" t="s">
        <v>389</v>
      </c>
      <c r="D1882" s="234" t="s">
        <v>7088</v>
      </c>
      <c r="E1882" s="234" t="s">
        <v>7089</v>
      </c>
      <c r="F1882" s="234" t="s">
        <v>2709</v>
      </c>
      <c r="G1882" s="234"/>
      <c r="H1882" s="234" t="s">
        <v>7090</v>
      </c>
      <c r="I1882" s="127"/>
    </row>
    <row r="1883" spans="1:9" s="213" customFormat="1">
      <c r="A1883" s="234" t="s">
        <v>7087</v>
      </c>
      <c r="B1883" s="234" t="s">
        <v>7087</v>
      </c>
      <c r="C1883" s="234" t="s">
        <v>389</v>
      </c>
      <c r="D1883" s="234" t="s">
        <v>7091</v>
      </c>
      <c r="E1883" s="234" t="s">
        <v>7092</v>
      </c>
      <c r="F1883" s="234" t="s">
        <v>3335</v>
      </c>
      <c r="G1883" s="234"/>
      <c r="H1883" s="234" t="s">
        <v>7093</v>
      </c>
      <c r="I1883" s="127"/>
    </row>
    <row r="1884" spans="1:9" s="215" customFormat="1">
      <c r="A1884" s="241" t="s">
        <v>7087</v>
      </c>
      <c r="B1884" s="241" t="s">
        <v>7087</v>
      </c>
      <c r="C1884" s="241" t="s">
        <v>389</v>
      </c>
      <c r="D1884" s="241" t="s">
        <v>7094</v>
      </c>
      <c r="E1884" s="241" t="s">
        <v>7095</v>
      </c>
      <c r="F1884" s="241" t="s">
        <v>7096</v>
      </c>
      <c r="G1884" s="241"/>
      <c r="H1884" s="241" t="s">
        <v>7097</v>
      </c>
      <c r="I1884" s="242"/>
    </row>
    <row r="1885" spans="1:9" s="215" customFormat="1">
      <c r="A1885" s="241" t="s">
        <v>7087</v>
      </c>
      <c r="B1885" s="241" t="s">
        <v>7087</v>
      </c>
      <c r="C1885" s="241" t="s">
        <v>389</v>
      </c>
      <c r="D1885" s="241" t="s">
        <v>7098</v>
      </c>
      <c r="E1885" s="241" t="s">
        <v>7099</v>
      </c>
      <c r="F1885" s="241" t="s">
        <v>7100</v>
      </c>
      <c r="G1885" s="241"/>
      <c r="H1885" s="241" t="s">
        <v>7101</v>
      </c>
      <c r="I1885" s="242"/>
    </row>
    <row r="1886" spans="1:9" s="215" customFormat="1">
      <c r="A1886" s="241" t="s">
        <v>7087</v>
      </c>
      <c r="B1886" s="241" t="s">
        <v>7102</v>
      </c>
      <c r="C1886" s="241" t="s">
        <v>389</v>
      </c>
      <c r="D1886" s="241" t="s">
        <v>7103</v>
      </c>
      <c r="E1886" s="241" t="s">
        <v>7104</v>
      </c>
      <c r="F1886" s="241" t="s">
        <v>709</v>
      </c>
      <c r="G1886" s="241"/>
      <c r="H1886" s="241" t="s">
        <v>7105</v>
      </c>
      <c r="I1886" s="242"/>
    </row>
    <row r="1887" spans="1:9" s="215" customFormat="1">
      <c r="A1887" s="241" t="s">
        <v>7087</v>
      </c>
      <c r="B1887" s="241" t="s">
        <v>7087</v>
      </c>
      <c r="C1887" s="241" t="s">
        <v>389</v>
      </c>
      <c r="D1887" s="241" t="s">
        <v>7106</v>
      </c>
      <c r="E1887" s="241" t="s">
        <v>7107</v>
      </c>
      <c r="F1887" s="241" t="s">
        <v>434</v>
      </c>
      <c r="G1887" s="241"/>
      <c r="H1887" s="241" t="s">
        <v>7108</v>
      </c>
      <c r="I1887" s="242"/>
    </row>
    <row r="1888" spans="1:9" s="215" customFormat="1">
      <c r="A1888" s="241" t="s">
        <v>7087</v>
      </c>
      <c r="B1888" s="241" t="s">
        <v>7087</v>
      </c>
      <c r="C1888" s="241" t="s">
        <v>389</v>
      </c>
      <c r="D1888" s="241" t="s">
        <v>7109</v>
      </c>
      <c r="E1888" s="241" t="s">
        <v>7110</v>
      </c>
      <c r="F1888" s="241" t="s">
        <v>7111</v>
      </c>
      <c r="G1888" s="241"/>
      <c r="H1888" s="241" t="s">
        <v>7112</v>
      </c>
      <c r="I1888" s="242"/>
    </row>
    <row r="1889" spans="1:9" s="208" customFormat="1">
      <c r="A1889" s="225" t="s">
        <v>7087</v>
      </c>
      <c r="B1889" s="225" t="s">
        <v>7087</v>
      </c>
      <c r="C1889" s="225" t="s">
        <v>389</v>
      </c>
      <c r="D1889" s="225" t="s">
        <v>7113</v>
      </c>
      <c r="E1889" s="225" t="s">
        <v>7114</v>
      </c>
      <c r="F1889" s="225" t="s">
        <v>1206</v>
      </c>
      <c r="G1889" s="225"/>
      <c r="H1889" s="225" t="s">
        <v>7115</v>
      </c>
      <c r="I1889" s="226"/>
    </row>
    <row r="1890" spans="1:9" s="215" customFormat="1">
      <c r="A1890" s="241" t="s">
        <v>7087</v>
      </c>
      <c r="B1890" s="241" t="s">
        <v>7087</v>
      </c>
      <c r="C1890" s="241" t="s">
        <v>389</v>
      </c>
      <c r="D1890" s="241" t="s">
        <v>7116</v>
      </c>
      <c r="E1890" s="241" t="s">
        <v>7117</v>
      </c>
      <c r="F1890" s="241" t="s">
        <v>5134</v>
      </c>
      <c r="G1890" s="241"/>
      <c r="H1890" s="241" t="s">
        <v>7118</v>
      </c>
      <c r="I1890" s="242"/>
    </row>
    <row r="1891" spans="1:9" s="215" customFormat="1">
      <c r="A1891" s="241" t="s">
        <v>7087</v>
      </c>
      <c r="B1891" s="241" t="s">
        <v>7087</v>
      </c>
      <c r="C1891" s="241" t="s">
        <v>389</v>
      </c>
      <c r="D1891" s="241" t="s">
        <v>7119</v>
      </c>
      <c r="E1891" s="241" t="s">
        <v>7120</v>
      </c>
      <c r="F1891" s="241" t="s">
        <v>7121</v>
      </c>
      <c r="G1891" s="241"/>
      <c r="H1891" s="241" t="s">
        <v>7122</v>
      </c>
      <c r="I1891" s="242"/>
    </row>
    <row r="1892" spans="1:9" s="208" customFormat="1">
      <c r="A1892" s="225" t="s">
        <v>7087</v>
      </c>
      <c r="B1892" s="225" t="s">
        <v>7087</v>
      </c>
      <c r="C1892" s="225" t="s">
        <v>389</v>
      </c>
      <c r="D1892" s="225" t="s">
        <v>7123</v>
      </c>
      <c r="E1892" s="225" t="s">
        <v>7124</v>
      </c>
      <c r="F1892" s="225" t="s">
        <v>7125</v>
      </c>
      <c r="G1892" s="225"/>
      <c r="H1892" s="225" t="s">
        <v>7126</v>
      </c>
      <c r="I1892" s="226"/>
    </row>
    <row r="1893" spans="1:9" s="215" customFormat="1">
      <c r="A1893" s="241" t="s">
        <v>7087</v>
      </c>
      <c r="B1893" s="241" t="s">
        <v>7087</v>
      </c>
      <c r="C1893" s="241" t="s">
        <v>389</v>
      </c>
      <c r="D1893" s="241" t="s">
        <v>7127</v>
      </c>
      <c r="E1893" s="241" t="s">
        <v>7128</v>
      </c>
      <c r="F1893" s="241" t="s">
        <v>586</v>
      </c>
      <c r="G1893" s="241"/>
      <c r="H1893" s="241" t="s">
        <v>7129</v>
      </c>
      <c r="I1893" s="242"/>
    </row>
    <row r="1894" spans="1:9" s="215" customFormat="1">
      <c r="A1894" s="241" t="s">
        <v>7087</v>
      </c>
      <c r="B1894" s="241" t="s">
        <v>7087</v>
      </c>
      <c r="C1894" s="241" t="s">
        <v>389</v>
      </c>
      <c r="D1894" s="241" t="s">
        <v>7130</v>
      </c>
      <c r="E1894" s="241" t="s">
        <v>7131</v>
      </c>
      <c r="F1894" s="241" t="s">
        <v>7132</v>
      </c>
      <c r="G1894" s="241"/>
      <c r="H1894" s="241" t="s">
        <v>7133</v>
      </c>
      <c r="I1894" s="242"/>
    </row>
    <row r="1895" spans="1:9" s="209" customFormat="1">
      <c r="A1895" s="228" t="s">
        <v>7087</v>
      </c>
      <c r="B1895" s="228" t="s">
        <v>7087</v>
      </c>
      <c r="C1895" s="228"/>
      <c r="D1895" s="228" t="s">
        <v>7134</v>
      </c>
      <c r="E1895" s="228" t="s">
        <v>7135</v>
      </c>
      <c r="F1895" s="228"/>
      <c r="G1895" s="228" t="s">
        <v>517</v>
      </c>
      <c r="H1895" s="228" t="s">
        <v>7136</v>
      </c>
      <c r="I1895" s="235"/>
    </row>
    <row r="1896" spans="1:9" s="208" customFormat="1">
      <c r="A1896" s="225" t="s">
        <v>7087</v>
      </c>
      <c r="B1896" s="225" t="s">
        <v>7087</v>
      </c>
      <c r="C1896" s="225" t="s">
        <v>389</v>
      </c>
      <c r="D1896" s="225" t="s">
        <v>7137</v>
      </c>
      <c r="E1896" s="225" t="s">
        <v>7138</v>
      </c>
      <c r="F1896" s="225" t="s">
        <v>434</v>
      </c>
      <c r="G1896" s="225"/>
      <c r="H1896" s="225" t="s">
        <v>7139</v>
      </c>
      <c r="I1896" s="226"/>
    </row>
    <row r="1897" spans="1:9" s="215" customFormat="1">
      <c r="A1897" s="241" t="s">
        <v>7102</v>
      </c>
      <c r="B1897" s="241" t="s">
        <v>7102</v>
      </c>
      <c r="C1897" s="241" t="s">
        <v>389</v>
      </c>
      <c r="D1897" s="241" t="s">
        <v>7140</v>
      </c>
      <c r="E1897" s="241" t="s">
        <v>7141</v>
      </c>
      <c r="F1897" s="241" t="s">
        <v>7142</v>
      </c>
      <c r="G1897" s="241"/>
      <c r="H1897" s="241" t="s">
        <v>7143</v>
      </c>
      <c r="I1897" s="242"/>
    </row>
    <row r="1898" spans="1:9" s="208" customFormat="1">
      <c r="A1898" s="225" t="s">
        <v>7102</v>
      </c>
      <c r="B1898" s="225" t="s">
        <v>7102</v>
      </c>
      <c r="C1898" s="225" t="s">
        <v>389</v>
      </c>
      <c r="D1898" s="225" t="s">
        <v>7144</v>
      </c>
      <c r="E1898" s="225" t="s">
        <v>7145</v>
      </c>
      <c r="F1898" s="225" t="s">
        <v>2124</v>
      </c>
      <c r="G1898" s="225"/>
      <c r="H1898" s="225" t="s">
        <v>7146</v>
      </c>
      <c r="I1898" s="226"/>
    </row>
    <row r="1899" spans="1:9" s="215" customFormat="1">
      <c r="A1899" s="241" t="s">
        <v>7147</v>
      </c>
      <c r="B1899" s="241" t="s">
        <v>7147</v>
      </c>
      <c r="C1899" s="241" t="s">
        <v>389</v>
      </c>
      <c r="D1899" s="241" t="s">
        <v>7148</v>
      </c>
      <c r="E1899" s="241" t="s">
        <v>7149</v>
      </c>
      <c r="F1899" s="241" t="s">
        <v>1907</v>
      </c>
      <c r="G1899" s="241"/>
      <c r="H1899" s="241" t="s">
        <v>7150</v>
      </c>
      <c r="I1899" s="242"/>
    </row>
    <row r="1900" spans="1:9" s="215" customFormat="1">
      <c r="A1900" s="241" t="s">
        <v>7147</v>
      </c>
      <c r="B1900" s="241" t="s">
        <v>7147</v>
      </c>
      <c r="C1900" s="241" t="s">
        <v>389</v>
      </c>
      <c r="D1900" s="241" t="s">
        <v>7151</v>
      </c>
      <c r="E1900" s="241" t="s">
        <v>7152</v>
      </c>
      <c r="F1900" s="241" t="s">
        <v>594</v>
      </c>
      <c r="G1900" s="241"/>
      <c r="H1900" s="241" t="s">
        <v>7153</v>
      </c>
      <c r="I1900" s="242"/>
    </row>
    <row r="1901" spans="1:9" s="215" customFormat="1">
      <c r="A1901" s="241" t="s">
        <v>7147</v>
      </c>
      <c r="B1901" s="241" t="s">
        <v>7147</v>
      </c>
      <c r="C1901" s="241" t="s">
        <v>389</v>
      </c>
      <c r="D1901" s="241" t="s">
        <v>7154</v>
      </c>
      <c r="E1901" s="241" t="s">
        <v>7155</v>
      </c>
      <c r="F1901" s="241" t="s">
        <v>419</v>
      </c>
      <c r="G1901" s="241"/>
      <c r="H1901" s="241" t="s">
        <v>7156</v>
      </c>
      <c r="I1901" s="242"/>
    </row>
    <row r="1902" spans="1:9" s="215" customFormat="1">
      <c r="A1902" s="241" t="s">
        <v>7147</v>
      </c>
      <c r="B1902" s="241" t="s">
        <v>7147</v>
      </c>
      <c r="C1902" s="241" t="s">
        <v>389</v>
      </c>
      <c r="D1902" s="241" t="s">
        <v>7157</v>
      </c>
      <c r="E1902" s="241" t="s">
        <v>7158</v>
      </c>
      <c r="F1902" s="241" t="s">
        <v>1845</v>
      </c>
      <c r="G1902" s="241"/>
      <c r="H1902" s="241" t="s">
        <v>7159</v>
      </c>
      <c r="I1902" s="242"/>
    </row>
    <row r="1903" spans="1:9" s="215" customFormat="1">
      <c r="A1903" s="241" t="s">
        <v>7147</v>
      </c>
      <c r="B1903" s="241" t="s">
        <v>7147</v>
      </c>
      <c r="C1903" s="241" t="s">
        <v>389</v>
      </c>
      <c r="D1903" s="241" t="s">
        <v>7160</v>
      </c>
      <c r="E1903" s="241" t="s">
        <v>7161</v>
      </c>
      <c r="F1903" s="241" t="s">
        <v>7162</v>
      </c>
      <c r="G1903" s="241"/>
      <c r="H1903" s="241" t="s">
        <v>7163</v>
      </c>
      <c r="I1903" s="242"/>
    </row>
    <row r="1904" spans="1:9" s="208" customFormat="1">
      <c r="A1904" s="225" t="s">
        <v>7147</v>
      </c>
      <c r="B1904" s="225" t="s">
        <v>7147</v>
      </c>
      <c r="C1904" s="225" t="s">
        <v>389</v>
      </c>
      <c r="D1904" s="225" t="s">
        <v>7164</v>
      </c>
      <c r="E1904" s="225" t="s">
        <v>7165</v>
      </c>
      <c r="F1904" s="225" t="s">
        <v>5212</v>
      </c>
      <c r="G1904" s="225"/>
      <c r="H1904" s="225" t="s">
        <v>7166</v>
      </c>
      <c r="I1904" s="226"/>
    </row>
    <row r="1905" spans="1:9" s="213" customFormat="1">
      <c r="A1905" s="234" t="s">
        <v>7147</v>
      </c>
      <c r="B1905" s="234" t="s">
        <v>7147</v>
      </c>
      <c r="C1905" s="234" t="s">
        <v>389</v>
      </c>
      <c r="D1905" s="234" t="s">
        <v>7167</v>
      </c>
      <c r="E1905" s="234" t="s">
        <v>7168</v>
      </c>
      <c r="F1905" s="234" t="s">
        <v>1911</v>
      </c>
      <c r="G1905" s="234"/>
      <c r="H1905" s="234" t="s">
        <v>7169</v>
      </c>
      <c r="I1905" s="127"/>
    </row>
    <row r="1906" spans="1:9" s="213" customFormat="1">
      <c r="A1906" s="234" t="s">
        <v>7147</v>
      </c>
      <c r="B1906" s="234" t="s">
        <v>7147</v>
      </c>
      <c r="C1906" s="234" t="s">
        <v>389</v>
      </c>
      <c r="D1906" s="234" t="s">
        <v>7170</v>
      </c>
      <c r="E1906" s="234" t="s">
        <v>7171</v>
      </c>
      <c r="F1906" s="234" t="s">
        <v>709</v>
      </c>
      <c r="G1906" s="234"/>
      <c r="H1906" s="234" t="s">
        <v>7172</v>
      </c>
      <c r="I1906" s="127"/>
    </row>
    <row r="1907" spans="1:9" s="208" customFormat="1">
      <c r="A1907" s="225" t="s">
        <v>7147</v>
      </c>
      <c r="B1907" s="225" t="s">
        <v>7147</v>
      </c>
      <c r="C1907" s="225" t="s">
        <v>389</v>
      </c>
      <c r="D1907" s="225" t="s">
        <v>7173</v>
      </c>
      <c r="E1907" s="225" t="s">
        <v>7174</v>
      </c>
      <c r="F1907" s="225" t="s">
        <v>7175</v>
      </c>
      <c r="G1907" s="225"/>
      <c r="H1907" s="225" t="s">
        <v>7176</v>
      </c>
      <c r="I1907" s="226"/>
    </row>
    <row r="1908" spans="1:9" s="213" customFormat="1">
      <c r="A1908" s="234" t="s">
        <v>7147</v>
      </c>
      <c r="B1908" s="234" t="s">
        <v>7147</v>
      </c>
      <c r="C1908" s="234" t="s">
        <v>389</v>
      </c>
      <c r="D1908" s="234" t="s">
        <v>7177</v>
      </c>
      <c r="E1908" s="234" t="s">
        <v>7178</v>
      </c>
      <c r="F1908" s="234" t="s">
        <v>1411</v>
      </c>
      <c r="G1908" s="234"/>
      <c r="H1908" s="234" t="s">
        <v>7179</v>
      </c>
      <c r="I1908" s="127"/>
    </row>
    <row r="1909" spans="1:9" s="208" customFormat="1">
      <c r="A1909" s="225" t="s">
        <v>7147</v>
      </c>
      <c r="B1909" s="225" t="s">
        <v>7147</v>
      </c>
      <c r="C1909" s="225" t="s">
        <v>389</v>
      </c>
      <c r="D1909" s="225" t="s">
        <v>7180</v>
      </c>
      <c r="E1909" s="225" t="s">
        <v>7181</v>
      </c>
      <c r="F1909" s="225" t="s">
        <v>1106</v>
      </c>
      <c r="G1909" s="225"/>
      <c r="H1909" s="225" t="s">
        <v>7182</v>
      </c>
      <c r="I1909" s="226"/>
    </row>
    <row r="1910" spans="1:9" s="215" customFormat="1">
      <c r="A1910" s="241" t="s">
        <v>7147</v>
      </c>
      <c r="B1910" s="241" t="s">
        <v>7147</v>
      </c>
      <c r="C1910" s="241" t="s">
        <v>389</v>
      </c>
      <c r="D1910" s="241" t="s">
        <v>7183</v>
      </c>
      <c r="E1910" s="241" t="s">
        <v>7184</v>
      </c>
      <c r="F1910" s="241" t="s">
        <v>7185</v>
      </c>
      <c r="G1910" s="241"/>
      <c r="H1910" s="241" t="s">
        <v>7186</v>
      </c>
      <c r="I1910" s="242"/>
    </row>
    <row r="1911" spans="1:9" s="215" customFormat="1">
      <c r="A1911" s="241" t="s">
        <v>7147</v>
      </c>
      <c r="B1911" s="241" t="s">
        <v>7147</v>
      </c>
      <c r="C1911" s="241" t="s">
        <v>389</v>
      </c>
      <c r="D1911" s="241" t="s">
        <v>7187</v>
      </c>
      <c r="E1911" s="241" t="s">
        <v>7188</v>
      </c>
      <c r="F1911" s="241" t="s">
        <v>7189</v>
      </c>
      <c r="G1911" s="241"/>
      <c r="H1911" s="241" t="s">
        <v>7190</v>
      </c>
      <c r="I1911" s="242"/>
    </row>
    <row r="1912" spans="1:9" s="215" customFormat="1">
      <c r="A1912" s="241" t="s">
        <v>7147</v>
      </c>
      <c r="B1912" s="241" t="s">
        <v>7147</v>
      </c>
      <c r="C1912" s="241" t="s">
        <v>389</v>
      </c>
      <c r="D1912" s="241" t="s">
        <v>7191</v>
      </c>
      <c r="E1912" s="241" t="s">
        <v>7192</v>
      </c>
      <c r="F1912" s="241" t="s">
        <v>816</v>
      </c>
      <c r="G1912" s="241"/>
      <c r="H1912" s="241" t="s">
        <v>7193</v>
      </c>
      <c r="I1912" s="242"/>
    </row>
    <row r="1913" spans="1:9" s="215" customFormat="1">
      <c r="A1913" s="241" t="s">
        <v>7147</v>
      </c>
      <c r="B1913" s="241" t="s">
        <v>7147</v>
      </c>
      <c r="C1913" s="241" t="s">
        <v>389</v>
      </c>
      <c r="D1913" s="241" t="s">
        <v>7194</v>
      </c>
      <c r="E1913" s="241" t="s">
        <v>7195</v>
      </c>
      <c r="F1913" s="241" t="s">
        <v>7196</v>
      </c>
      <c r="G1913" s="241"/>
      <c r="H1913" s="241" t="s">
        <v>7197</v>
      </c>
      <c r="I1913" s="242"/>
    </row>
    <row r="1914" spans="1:9" s="195" customFormat="1">
      <c r="A1914" s="203" t="s">
        <v>7147</v>
      </c>
      <c r="B1914" s="203" t="s">
        <v>7147</v>
      </c>
      <c r="C1914" s="203" t="s">
        <v>389</v>
      </c>
      <c r="D1914" s="203" t="s">
        <v>7198</v>
      </c>
      <c r="E1914" s="203" t="s">
        <v>7199</v>
      </c>
      <c r="F1914" s="203" t="s">
        <v>709</v>
      </c>
      <c r="G1914" s="203"/>
      <c r="H1914" s="203" t="s">
        <v>7200</v>
      </c>
    </row>
    <row r="1915" spans="1:9" s="209" customFormat="1">
      <c r="A1915" s="228" t="s">
        <v>7147</v>
      </c>
      <c r="B1915" s="228" t="s">
        <v>7147</v>
      </c>
      <c r="C1915" s="228"/>
      <c r="D1915" s="228" t="s">
        <v>7201</v>
      </c>
      <c r="E1915" s="228" t="s">
        <v>7202</v>
      </c>
      <c r="F1915" s="228"/>
      <c r="G1915" s="228" t="s">
        <v>3905</v>
      </c>
      <c r="H1915" s="228" t="s">
        <v>7203</v>
      </c>
      <c r="I1915" s="235"/>
    </row>
    <row r="1916" spans="1:9" s="215" customFormat="1">
      <c r="A1916" s="241" t="s">
        <v>7147</v>
      </c>
      <c r="B1916" s="241" t="s">
        <v>7147</v>
      </c>
      <c r="C1916" s="241" t="s">
        <v>389</v>
      </c>
      <c r="D1916" s="241" t="s">
        <v>7204</v>
      </c>
      <c r="E1916" s="241" t="s">
        <v>7205</v>
      </c>
      <c r="F1916" s="241" t="s">
        <v>1273</v>
      </c>
      <c r="G1916" s="241"/>
      <c r="H1916" s="241" t="s">
        <v>7206</v>
      </c>
      <c r="I1916" s="242"/>
    </row>
    <row r="1917" spans="1:9" s="195" customFormat="1">
      <c r="A1917" s="203" t="s">
        <v>7147</v>
      </c>
      <c r="B1917" s="203" t="s">
        <v>7147</v>
      </c>
      <c r="C1917" s="203" t="s">
        <v>389</v>
      </c>
      <c r="D1917" s="203" t="s">
        <v>7207</v>
      </c>
      <c r="E1917" s="203" t="s">
        <v>7208</v>
      </c>
      <c r="F1917" s="203" t="s">
        <v>1106</v>
      </c>
      <c r="G1917" s="203"/>
      <c r="H1917" s="203" t="s">
        <v>7209</v>
      </c>
    </row>
    <row r="1918" spans="1:9" s="215" customFormat="1">
      <c r="A1918" s="241" t="s">
        <v>7147</v>
      </c>
      <c r="B1918" s="241" t="s">
        <v>7147</v>
      </c>
      <c r="C1918" s="241" t="s">
        <v>389</v>
      </c>
      <c r="D1918" s="241" t="s">
        <v>7210</v>
      </c>
      <c r="E1918" s="241" t="s">
        <v>7211</v>
      </c>
      <c r="F1918" s="241" t="s">
        <v>7212</v>
      </c>
      <c r="G1918" s="241"/>
      <c r="H1918" s="241" t="s">
        <v>7213</v>
      </c>
      <c r="I1918" s="242"/>
    </row>
    <row r="1919" spans="1:9" s="215" customFormat="1">
      <c r="A1919" s="241" t="s">
        <v>7147</v>
      </c>
      <c r="B1919" s="241" t="s">
        <v>7147</v>
      </c>
      <c r="C1919" s="241" t="s">
        <v>389</v>
      </c>
      <c r="D1919" s="241" t="s">
        <v>7214</v>
      </c>
      <c r="E1919" s="241" t="s">
        <v>7215</v>
      </c>
      <c r="F1919" s="241" t="s">
        <v>7216</v>
      </c>
      <c r="G1919" s="241"/>
      <c r="H1919" s="241" t="s">
        <v>7217</v>
      </c>
      <c r="I1919" s="242"/>
    </row>
    <row r="1920" spans="1:9" s="213" customFormat="1">
      <c r="A1920" s="234" t="s">
        <v>7147</v>
      </c>
      <c r="B1920" s="234" t="s">
        <v>7147</v>
      </c>
      <c r="C1920" s="234" t="s">
        <v>389</v>
      </c>
      <c r="D1920" s="234" t="s">
        <v>7218</v>
      </c>
      <c r="E1920" s="234" t="s">
        <v>7219</v>
      </c>
      <c r="F1920" s="234" t="s">
        <v>1911</v>
      </c>
      <c r="G1920" s="234"/>
      <c r="H1920" s="234" t="s">
        <v>7220</v>
      </c>
      <c r="I1920" s="127"/>
    </row>
    <row r="1921" spans="1:9" s="209" customFormat="1">
      <c r="A1921" s="228" t="s">
        <v>7147</v>
      </c>
      <c r="B1921" s="228" t="s">
        <v>7147</v>
      </c>
      <c r="C1921" s="228"/>
      <c r="D1921" s="228" t="s">
        <v>7221</v>
      </c>
      <c r="E1921" s="228" t="s">
        <v>7222</v>
      </c>
      <c r="F1921" s="228"/>
      <c r="G1921" s="228" t="s">
        <v>7223</v>
      </c>
      <c r="H1921" s="228" t="s">
        <v>7224</v>
      </c>
      <c r="I1921" s="235"/>
    </row>
    <row r="1922" spans="1:9" s="213" customFormat="1">
      <c r="A1922" s="234" t="s">
        <v>7147</v>
      </c>
      <c r="B1922" s="234" t="s">
        <v>7147</v>
      </c>
      <c r="C1922" s="234" t="s">
        <v>389</v>
      </c>
      <c r="D1922" s="234" t="s">
        <v>7225</v>
      </c>
      <c r="E1922" s="234" t="s">
        <v>7226</v>
      </c>
      <c r="F1922" s="234" t="s">
        <v>1069</v>
      </c>
      <c r="G1922" s="234"/>
      <c r="H1922" s="234" t="s">
        <v>7227</v>
      </c>
      <c r="I1922" s="127"/>
    </row>
    <row r="1923" spans="1:9" s="195" customFormat="1">
      <c r="A1923" s="203" t="s">
        <v>7147</v>
      </c>
      <c r="B1923" s="203" t="s">
        <v>7147</v>
      </c>
      <c r="C1923" s="203" t="s">
        <v>389</v>
      </c>
      <c r="D1923" s="203" t="s">
        <v>7228</v>
      </c>
      <c r="E1923" s="203" t="s">
        <v>7229</v>
      </c>
      <c r="F1923" s="203" t="s">
        <v>1411</v>
      </c>
      <c r="G1923" s="203"/>
      <c r="H1923" s="203" t="s">
        <v>7230</v>
      </c>
    </row>
    <row r="1924" spans="1:9" s="215" customFormat="1">
      <c r="A1924" s="241" t="s">
        <v>7231</v>
      </c>
      <c r="B1924" s="241" t="s">
        <v>7231</v>
      </c>
      <c r="C1924" s="241" t="s">
        <v>389</v>
      </c>
      <c r="D1924" s="241" t="s">
        <v>7232</v>
      </c>
      <c r="E1924" s="241" t="s">
        <v>7233</v>
      </c>
      <c r="F1924" s="241" t="s">
        <v>2349</v>
      </c>
      <c r="G1924" s="241"/>
      <c r="H1924" s="241" t="s">
        <v>7234</v>
      </c>
      <c r="I1924" s="242"/>
    </row>
    <row r="1925" spans="1:9" s="215" customFormat="1">
      <c r="A1925" s="241" t="s">
        <v>7231</v>
      </c>
      <c r="B1925" s="241" t="s">
        <v>7231</v>
      </c>
      <c r="C1925" s="241" t="s">
        <v>389</v>
      </c>
      <c r="D1925" s="241" t="s">
        <v>7235</v>
      </c>
      <c r="E1925" s="241" t="s">
        <v>7236</v>
      </c>
      <c r="F1925" s="241" t="s">
        <v>1845</v>
      </c>
      <c r="G1925" s="241"/>
      <c r="H1925" s="241" t="s">
        <v>7237</v>
      </c>
      <c r="I1925" s="242"/>
    </row>
    <row r="1926" spans="1:9" s="215" customFormat="1">
      <c r="A1926" s="241" t="s">
        <v>7231</v>
      </c>
      <c r="B1926" s="241" t="s">
        <v>7231</v>
      </c>
      <c r="C1926" s="241" t="s">
        <v>389</v>
      </c>
      <c r="D1926" s="241" t="s">
        <v>7238</v>
      </c>
      <c r="E1926" s="241" t="s">
        <v>7239</v>
      </c>
      <c r="F1926" s="241" t="s">
        <v>868</v>
      </c>
      <c r="G1926" s="241"/>
      <c r="H1926" s="241" t="s">
        <v>7240</v>
      </c>
      <c r="I1926" s="242"/>
    </row>
    <row r="1927" spans="1:9" s="213" customFormat="1">
      <c r="A1927" s="234" t="s">
        <v>7231</v>
      </c>
      <c r="B1927" s="234" t="s">
        <v>7231</v>
      </c>
      <c r="C1927" s="234" t="s">
        <v>389</v>
      </c>
      <c r="D1927" s="234" t="s">
        <v>7241</v>
      </c>
      <c r="E1927" s="234" t="s">
        <v>7242</v>
      </c>
      <c r="F1927" s="234" t="s">
        <v>1277</v>
      </c>
      <c r="G1927" s="234"/>
      <c r="H1927" s="234" t="s">
        <v>7243</v>
      </c>
      <c r="I1927" s="127"/>
    </row>
    <row r="1928" spans="1:9" s="209" customFormat="1">
      <c r="A1928" s="228" t="s">
        <v>7231</v>
      </c>
      <c r="B1928" s="228" t="s">
        <v>7231</v>
      </c>
      <c r="C1928" s="228"/>
      <c r="D1928" s="228" t="s">
        <v>7244</v>
      </c>
      <c r="E1928" s="228" t="s">
        <v>7245</v>
      </c>
      <c r="F1928" s="228"/>
      <c r="G1928" s="228" t="s">
        <v>2539</v>
      </c>
      <c r="H1928" s="228" t="s">
        <v>7246</v>
      </c>
      <c r="I1928" s="235"/>
    </row>
    <row r="1929" spans="1:9" s="209" customFormat="1">
      <c r="A1929" s="228" t="s">
        <v>7231</v>
      </c>
      <c r="B1929" s="228" t="s">
        <v>7231</v>
      </c>
      <c r="C1929" s="228"/>
      <c r="D1929" s="228" t="s">
        <v>7247</v>
      </c>
      <c r="E1929" s="228" t="s">
        <v>7245</v>
      </c>
      <c r="F1929" s="228"/>
      <c r="G1929" s="228" t="s">
        <v>7248</v>
      </c>
      <c r="H1929" s="228" t="s">
        <v>7249</v>
      </c>
      <c r="I1929" s="235"/>
    </row>
    <row r="1930" spans="1:9" s="209" customFormat="1">
      <c r="A1930" s="228" t="s">
        <v>7231</v>
      </c>
      <c r="B1930" s="228" t="s">
        <v>7231</v>
      </c>
      <c r="C1930" s="228"/>
      <c r="D1930" s="228" t="s">
        <v>7250</v>
      </c>
      <c r="E1930" s="228" t="s">
        <v>7245</v>
      </c>
      <c r="F1930" s="228"/>
      <c r="G1930" s="228" t="s">
        <v>7251</v>
      </c>
      <c r="H1930" s="228" t="s">
        <v>7252</v>
      </c>
      <c r="I1930" s="235"/>
    </row>
    <row r="1931" spans="1:9" s="213" customFormat="1">
      <c r="A1931" s="234" t="s">
        <v>7231</v>
      </c>
      <c r="B1931" s="234" t="s">
        <v>7231</v>
      </c>
      <c r="C1931" s="234" t="s">
        <v>389</v>
      </c>
      <c r="D1931" s="234" t="s">
        <v>7253</v>
      </c>
      <c r="E1931" s="234" t="s">
        <v>7254</v>
      </c>
      <c r="F1931" s="234" t="s">
        <v>1277</v>
      </c>
      <c r="G1931" s="234"/>
      <c r="H1931" s="234" t="s">
        <v>7255</v>
      </c>
      <c r="I1931" s="127"/>
    </row>
    <row r="1932" spans="1:9" s="215" customFormat="1">
      <c r="A1932" s="241" t="s">
        <v>7256</v>
      </c>
      <c r="B1932" s="241" t="s">
        <v>7256</v>
      </c>
      <c r="C1932" s="241"/>
      <c r="D1932" s="241" t="s">
        <v>7257</v>
      </c>
      <c r="E1932" s="366" t="s">
        <v>7258</v>
      </c>
      <c r="F1932" s="241" t="s">
        <v>434</v>
      </c>
      <c r="G1932" s="241"/>
      <c r="H1932" s="241" t="s">
        <v>7259</v>
      </c>
      <c r="I1932" s="242"/>
    </row>
    <row r="1933" spans="1:9" s="215" customFormat="1">
      <c r="A1933" s="241" t="s">
        <v>7256</v>
      </c>
      <c r="B1933" s="241" t="s">
        <v>7256</v>
      </c>
      <c r="C1933" s="241" t="s">
        <v>389</v>
      </c>
      <c r="D1933" s="241" t="s">
        <v>7260</v>
      </c>
      <c r="E1933" s="241" t="s">
        <v>7261</v>
      </c>
      <c r="F1933" s="241" t="s">
        <v>7262</v>
      </c>
      <c r="G1933" s="241"/>
      <c r="H1933" s="241" t="s">
        <v>7263</v>
      </c>
      <c r="I1933" s="242"/>
    </row>
    <row r="1934" spans="1:9" s="215" customFormat="1">
      <c r="A1934" s="241" t="s">
        <v>7256</v>
      </c>
      <c r="B1934" s="241" t="s">
        <v>7256</v>
      </c>
      <c r="C1934" s="241"/>
      <c r="D1934" s="241" t="s">
        <v>7264</v>
      </c>
      <c r="E1934" s="366" t="s">
        <v>7265</v>
      </c>
      <c r="F1934" s="241" t="s">
        <v>1176</v>
      </c>
      <c r="G1934" s="241"/>
      <c r="H1934" s="241" t="s">
        <v>7266</v>
      </c>
      <c r="I1934" s="242"/>
    </row>
    <row r="1935" spans="1:9" s="208" customFormat="1">
      <c r="A1935" s="225" t="s">
        <v>7256</v>
      </c>
      <c r="B1935" s="225" t="s">
        <v>7256</v>
      </c>
      <c r="C1935" s="225" t="s">
        <v>389</v>
      </c>
      <c r="D1935" s="225" t="s">
        <v>7267</v>
      </c>
      <c r="E1935" s="225" t="s">
        <v>7268</v>
      </c>
      <c r="F1935" s="225" t="s">
        <v>7061</v>
      </c>
      <c r="G1935" s="225"/>
      <c r="H1935" s="225" t="s">
        <v>7269</v>
      </c>
      <c r="I1935" s="226"/>
    </row>
    <row r="1936" spans="1:9" s="215" customFormat="1">
      <c r="A1936" s="241" t="s">
        <v>7256</v>
      </c>
      <c r="B1936" s="241" t="s">
        <v>7256</v>
      </c>
      <c r="C1936" s="241" t="s">
        <v>389</v>
      </c>
      <c r="D1936" s="241" t="s">
        <v>7270</v>
      </c>
      <c r="E1936" s="241" t="s">
        <v>7271</v>
      </c>
      <c r="F1936" s="241" t="s">
        <v>529</v>
      </c>
      <c r="G1936" s="241"/>
      <c r="H1936" s="241" t="s">
        <v>7272</v>
      </c>
      <c r="I1936" s="242"/>
    </row>
    <row r="1937" spans="1:9" s="215" customFormat="1">
      <c r="A1937" s="241" t="s">
        <v>7256</v>
      </c>
      <c r="B1937" s="241" t="s">
        <v>7256</v>
      </c>
      <c r="C1937" s="241"/>
      <c r="D1937" s="241" t="s">
        <v>7273</v>
      </c>
      <c r="E1937" s="366" t="s">
        <v>7274</v>
      </c>
      <c r="F1937" s="241" t="s">
        <v>434</v>
      </c>
      <c r="G1937" s="241"/>
      <c r="H1937" s="241" t="s">
        <v>7275</v>
      </c>
      <c r="I1937" s="242"/>
    </row>
    <row r="1938" spans="1:9" s="215" customFormat="1">
      <c r="A1938" s="241" t="s">
        <v>7256</v>
      </c>
      <c r="B1938" s="241" t="s">
        <v>7256</v>
      </c>
      <c r="C1938" s="241"/>
      <c r="D1938" s="241" t="s">
        <v>7276</v>
      </c>
      <c r="E1938" s="366" t="s">
        <v>7277</v>
      </c>
      <c r="F1938" s="241" t="s">
        <v>7278</v>
      </c>
      <c r="G1938" s="241"/>
      <c r="H1938" s="241" t="s">
        <v>7279</v>
      </c>
      <c r="I1938" s="242"/>
    </row>
    <row r="1939" spans="1:9" s="213" customFormat="1">
      <c r="A1939" s="234" t="s">
        <v>7256</v>
      </c>
      <c r="B1939" s="234" t="s">
        <v>7256</v>
      </c>
      <c r="C1939" s="234" t="s">
        <v>389</v>
      </c>
      <c r="D1939" s="234" t="s">
        <v>7280</v>
      </c>
      <c r="E1939" s="234" t="s">
        <v>7281</v>
      </c>
      <c r="F1939" s="234" t="s">
        <v>1277</v>
      </c>
      <c r="G1939" s="234"/>
      <c r="H1939" s="234" t="s">
        <v>7282</v>
      </c>
      <c r="I1939" s="127"/>
    </row>
    <row r="1940" spans="1:9" s="215" customFormat="1">
      <c r="A1940" s="241" t="s">
        <v>7256</v>
      </c>
      <c r="B1940" s="241" t="s">
        <v>7256</v>
      </c>
      <c r="C1940" s="241" t="s">
        <v>389</v>
      </c>
      <c r="D1940" s="241" t="s">
        <v>7283</v>
      </c>
      <c r="E1940" s="241" t="s">
        <v>7284</v>
      </c>
      <c r="F1940" s="241" t="s">
        <v>4632</v>
      </c>
      <c r="G1940" s="241"/>
      <c r="H1940" s="241" t="s">
        <v>7285</v>
      </c>
      <c r="I1940" s="242"/>
    </row>
    <row r="1941" spans="1:9" s="215" customFormat="1">
      <c r="A1941" s="241" t="s">
        <v>7256</v>
      </c>
      <c r="B1941" s="241" t="s">
        <v>7256</v>
      </c>
      <c r="C1941" s="241" t="s">
        <v>389</v>
      </c>
      <c r="D1941" s="241" t="s">
        <v>7286</v>
      </c>
      <c r="E1941" s="241" t="s">
        <v>7287</v>
      </c>
      <c r="F1941" s="241" t="s">
        <v>7288</v>
      </c>
      <c r="G1941" s="241"/>
      <c r="H1941" s="241" t="s">
        <v>7289</v>
      </c>
      <c r="I1941" s="327"/>
    </row>
    <row r="1942" spans="1:9" s="215" customFormat="1">
      <c r="A1942" s="241" t="s">
        <v>7256</v>
      </c>
      <c r="B1942" s="241" t="s">
        <v>7256</v>
      </c>
      <c r="C1942" s="241" t="s">
        <v>389</v>
      </c>
      <c r="D1942" s="241" t="s">
        <v>7290</v>
      </c>
      <c r="E1942" s="241" t="s">
        <v>7291</v>
      </c>
      <c r="F1942" s="241" t="s">
        <v>7292</v>
      </c>
      <c r="G1942" s="241"/>
      <c r="H1942" s="241" t="s">
        <v>7293</v>
      </c>
      <c r="I1942" s="242"/>
    </row>
    <row r="1943" spans="1:9" s="195" customFormat="1">
      <c r="A1943" s="203" t="s">
        <v>7256</v>
      </c>
      <c r="B1943" s="203" t="s">
        <v>7256</v>
      </c>
      <c r="C1943" s="203" t="s">
        <v>389</v>
      </c>
      <c r="D1943" s="203" t="s">
        <v>7294</v>
      </c>
      <c r="E1943" s="203" t="s">
        <v>7295</v>
      </c>
      <c r="F1943" s="203" t="s">
        <v>529</v>
      </c>
      <c r="G1943" s="203"/>
      <c r="H1943" s="203" t="s">
        <v>7296</v>
      </c>
    </row>
    <row r="1944" spans="1:9" s="215" customFormat="1">
      <c r="A1944" s="241" t="s">
        <v>7256</v>
      </c>
      <c r="B1944" s="241" t="s">
        <v>7256</v>
      </c>
      <c r="C1944" s="241" t="s">
        <v>389</v>
      </c>
      <c r="D1944" s="241" t="s">
        <v>7297</v>
      </c>
      <c r="E1944" s="241" t="s">
        <v>7298</v>
      </c>
      <c r="F1944" s="241" t="s">
        <v>594</v>
      </c>
      <c r="G1944" s="241"/>
      <c r="H1944" s="241" t="s">
        <v>7299</v>
      </c>
      <c r="I1944" s="242"/>
    </row>
    <row r="1945" spans="1:9" s="215" customFormat="1">
      <c r="A1945" s="337" t="s">
        <v>7256</v>
      </c>
      <c r="B1945" s="337" t="s">
        <v>7256</v>
      </c>
      <c r="C1945" s="337" t="s">
        <v>389</v>
      </c>
      <c r="D1945" s="337" t="s">
        <v>7300</v>
      </c>
      <c r="E1945" s="337" t="s">
        <v>7301</v>
      </c>
      <c r="F1945" s="337" t="s">
        <v>3617</v>
      </c>
      <c r="G1945" s="337"/>
      <c r="H1945" s="337" t="s">
        <v>7302</v>
      </c>
      <c r="I1945" s="242"/>
    </row>
    <row r="1946" spans="1:9" s="254" customFormat="1">
      <c r="A1946" s="254" t="s">
        <v>7256</v>
      </c>
      <c r="B1946" s="254" t="s">
        <v>7256</v>
      </c>
      <c r="C1946" s="254" t="s">
        <v>389</v>
      </c>
      <c r="D1946" s="254" t="s">
        <v>7303</v>
      </c>
      <c r="E1946" s="254" t="s">
        <v>7304</v>
      </c>
      <c r="F1946" s="254" t="s">
        <v>1277</v>
      </c>
      <c r="H1946" s="254" t="s">
        <v>7305</v>
      </c>
      <c r="I1946" s="281"/>
    </row>
    <row r="1947" spans="1:9" s="212" customFormat="1">
      <c r="A1947" s="212" t="s">
        <v>7256</v>
      </c>
      <c r="B1947" s="212" t="s">
        <v>7256</v>
      </c>
      <c r="D1947" s="212" t="s">
        <v>7306</v>
      </c>
      <c r="E1947" s="212" t="s">
        <v>7307</v>
      </c>
      <c r="G1947" s="212" t="s">
        <v>940</v>
      </c>
      <c r="H1947" s="212" t="s">
        <v>7308</v>
      </c>
      <c r="I1947" s="238"/>
    </row>
    <row r="1948" spans="1:9" s="213" customFormat="1">
      <c r="A1948" s="234" t="s">
        <v>7309</v>
      </c>
      <c r="B1948" s="234" t="s">
        <v>7309</v>
      </c>
      <c r="C1948" s="234" t="s">
        <v>389</v>
      </c>
      <c r="D1948" s="234" t="s">
        <v>1614</v>
      </c>
      <c r="E1948" s="234" t="s">
        <v>7310</v>
      </c>
      <c r="F1948" s="234" t="s">
        <v>5910</v>
      </c>
      <c r="G1948" s="234"/>
      <c r="H1948" s="234" t="s">
        <v>7311</v>
      </c>
      <c r="I1948" s="127"/>
    </row>
    <row r="1949" spans="1:9" s="215" customFormat="1">
      <c r="A1949" s="241" t="s">
        <v>7309</v>
      </c>
      <c r="B1949" s="241" t="s">
        <v>7309</v>
      </c>
      <c r="C1949" s="241" t="s">
        <v>389</v>
      </c>
      <c r="D1949" s="241" t="s">
        <v>7312</v>
      </c>
      <c r="E1949" s="241" t="s">
        <v>7313</v>
      </c>
      <c r="F1949" s="241" t="s">
        <v>7314</v>
      </c>
      <c r="G1949" s="241"/>
      <c r="H1949" s="241" t="s">
        <v>7315</v>
      </c>
      <c r="I1949" s="242"/>
    </row>
    <row r="1950" spans="1:9" s="215" customFormat="1">
      <c r="A1950" s="241" t="s">
        <v>7309</v>
      </c>
      <c r="B1950" s="241" t="s">
        <v>7309</v>
      </c>
      <c r="C1950" s="241" t="s">
        <v>389</v>
      </c>
      <c r="D1950" s="241" t="s">
        <v>7316</v>
      </c>
      <c r="E1950" s="241" t="s">
        <v>7317</v>
      </c>
      <c r="F1950" s="241" t="s">
        <v>2502</v>
      </c>
      <c r="G1950" s="241"/>
      <c r="H1950" s="241" t="s">
        <v>7318</v>
      </c>
      <c r="I1950" s="242"/>
    </row>
    <row r="1951" spans="1:9" s="213" customFormat="1">
      <c r="A1951" s="234" t="s">
        <v>7309</v>
      </c>
      <c r="B1951" s="234" t="s">
        <v>7309</v>
      </c>
      <c r="C1951" s="234" t="s">
        <v>389</v>
      </c>
      <c r="D1951" s="234" t="s">
        <v>7319</v>
      </c>
      <c r="E1951" s="234" t="s">
        <v>7320</v>
      </c>
      <c r="F1951" s="234" t="s">
        <v>529</v>
      </c>
      <c r="G1951" s="234"/>
      <c r="H1951" s="234" t="s">
        <v>7321</v>
      </c>
      <c r="I1951" s="127"/>
    </row>
    <row r="1952" spans="1:9" s="215" customFormat="1">
      <c r="A1952" s="241" t="s">
        <v>7309</v>
      </c>
      <c r="B1952" s="241" t="s">
        <v>7309</v>
      </c>
      <c r="C1952" s="241" t="s">
        <v>389</v>
      </c>
      <c r="D1952" s="241" t="s">
        <v>7322</v>
      </c>
      <c r="E1952" s="241" t="s">
        <v>7323</v>
      </c>
      <c r="F1952" s="241" t="s">
        <v>7324</v>
      </c>
      <c r="G1952" s="241"/>
      <c r="H1952" s="241" t="s">
        <v>7325</v>
      </c>
      <c r="I1952" s="242"/>
    </row>
    <row r="1953" spans="1:9" s="215" customFormat="1">
      <c r="A1953" s="241" t="s">
        <v>7309</v>
      </c>
      <c r="B1953" s="241" t="s">
        <v>7309</v>
      </c>
      <c r="C1953" s="241" t="s">
        <v>389</v>
      </c>
      <c r="D1953" s="241" t="s">
        <v>7326</v>
      </c>
      <c r="E1953" s="241" t="s">
        <v>7327</v>
      </c>
      <c r="F1953" s="241" t="s">
        <v>434</v>
      </c>
      <c r="G1953" s="241"/>
      <c r="H1953" s="241" t="s">
        <v>7328</v>
      </c>
      <c r="I1953" s="242"/>
    </row>
    <row r="1954" spans="1:9" s="208" customFormat="1">
      <c r="A1954" s="225" t="s">
        <v>7309</v>
      </c>
      <c r="B1954" s="225" t="s">
        <v>7309</v>
      </c>
      <c r="C1954" s="225" t="s">
        <v>389</v>
      </c>
      <c r="D1954" s="225" t="s">
        <v>7329</v>
      </c>
      <c r="E1954" s="225" t="s">
        <v>7330</v>
      </c>
      <c r="F1954" s="225" t="s">
        <v>7331</v>
      </c>
      <c r="G1954" s="225"/>
      <c r="H1954" s="225" t="s">
        <v>7332</v>
      </c>
      <c r="I1954" s="226"/>
    </row>
    <row r="1955" spans="1:9" s="215" customFormat="1">
      <c r="A1955" s="241" t="s">
        <v>7309</v>
      </c>
      <c r="B1955" s="241" t="s">
        <v>7309</v>
      </c>
      <c r="C1955" s="241" t="s">
        <v>389</v>
      </c>
      <c r="D1955" s="241" t="s">
        <v>7333</v>
      </c>
      <c r="E1955" s="241" t="s">
        <v>7334</v>
      </c>
      <c r="F1955" s="241" t="s">
        <v>1911</v>
      </c>
      <c r="G1955" s="241"/>
      <c r="H1955" s="241" t="s">
        <v>7335</v>
      </c>
      <c r="I1955" s="242"/>
    </row>
    <row r="1956" spans="1:9" s="215" customFormat="1">
      <c r="A1956" s="241" t="s">
        <v>7309</v>
      </c>
      <c r="B1956" s="241" t="s">
        <v>7309</v>
      </c>
      <c r="C1956" s="241" t="s">
        <v>389</v>
      </c>
      <c r="D1956" s="241" t="s">
        <v>7336</v>
      </c>
      <c r="E1956" s="241" t="s">
        <v>7337</v>
      </c>
      <c r="F1956" s="241" t="s">
        <v>3675</v>
      </c>
      <c r="G1956" s="241"/>
      <c r="H1956" s="241" t="s">
        <v>7338</v>
      </c>
      <c r="I1956" s="242"/>
    </row>
    <row r="1957" spans="1:9" s="215" customFormat="1">
      <c r="A1957" s="241" t="s">
        <v>7309</v>
      </c>
      <c r="B1957" s="241" t="s">
        <v>7309</v>
      </c>
      <c r="C1957" s="241" t="s">
        <v>389</v>
      </c>
      <c r="D1957" s="241" t="s">
        <v>7339</v>
      </c>
      <c r="E1957" s="241" t="s">
        <v>7340</v>
      </c>
      <c r="F1957" s="241" t="s">
        <v>4427</v>
      </c>
      <c r="G1957" s="241"/>
      <c r="H1957" s="241" t="s">
        <v>7341</v>
      </c>
      <c r="I1957" s="242"/>
    </row>
    <row r="1958" spans="1:9" s="213" customFormat="1">
      <c r="A1958" s="234" t="s">
        <v>7309</v>
      </c>
      <c r="B1958" s="234" t="s">
        <v>7309</v>
      </c>
      <c r="C1958" s="234" t="s">
        <v>389</v>
      </c>
      <c r="D1958" s="234" t="s">
        <v>7342</v>
      </c>
      <c r="E1958" s="234" t="s">
        <v>7343</v>
      </c>
      <c r="F1958" s="234" t="s">
        <v>936</v>
      </c>
      <c r="G1958" s="234"/>
      <c r="H1958" s="234" t="s">
        <v>7344</v>
      </c>
      <c r="I1958" s="127"/>
    </row>
    <row r="1959" spans="1:9" s="208" customFormat="1">
      <c r="A1959" s="225" t="s">
        <v>7309</v>
      </c>
      <c r="B1959" s="225" t="s">
        <v>7309</v>
      </c>
      <c r="C1959" s="225"/>
      <c r="D1959" s="225" t="s">
        <v>7345</v>
      </c>
      <c r="E1959" s="225" t="s">
        <v>7346</v>
      </c>
      <c r="F1959" s="225" t="s">
        <v>7347</v>
      </c>
      <c r="G1959" s="225"/>
      <c r="H1959" s="225" t="s">
        <v>7348</v>
      </c>
      <c r="I1959" s="226"/>
    </row>
    <row r="1960" spans="1:9" s="208" customFormat="1">
      <c r="A1960" s="225" t="s">
        <v>7309</v>
      </c>
      <c r="B1960" s="225" t="s">
        <v>7309</v>
      </c>
      <c r="C1960" s="225" t="s">
        <v>389</v>
      </c>
      <c r="D1960" s="225" t="s">
        <v>7349</v>
      </c>
      <c r="E1960" s="225" t="s">
        <v>7350</v>
      </c>
      <c r="F1960" s="225" t="s">
        <v>1845</v>
      </c>
      <c r="G1960" s="225"/>
      <c r="H1960" s="225" t="s">
        <v>7351</v>
      </c>
      <c r="I1960" s="226"/>
    </row>
    <row r="1961" spans="1:9" s="208" customFormat="1">
      <c r="A1961" s="225" t="s">
        <v>7309</v>
      </c>
      <c r="B1961" s="225" t="s">
        <v>7309</v>
      </c>
      <c r="C1961" s="225" t="s">
        <v>389</v>
      </c>
      <c r="D1961" s="225" t="s">
        <v>7352</v>
      </c>
      <c r="E1961" s="225" t="s">
        <v>7353</v>
      </c>
      <c r="F1961" s="225" t="s">
        <v>586</v>
      </c>
      <c r="G1961" s="225"/>
      <c r="H1961" s="225" t="s">
        <v>7354</v>
      </c>
      <c r="I1961" s="226"/>
    </row>
    <row r="1962" spans="1:9" s="215" customFormat="1">
      <c r="A1962" s="241" t="s">
        <v>7309</v>
      </c>
      <c r="B1962" s="241" t="s">
        <v>7309</v>
      </c>
      <c r="C1962" s="241"/>
      <c r="D1962" s="241" t="s">
        <v>7355</v>
      </c>
      <c r="E1962" s="241" t="s">
        <v>7356</v>
      </c>
      <c r="F1962" s="241" t="s">
        <v>7357</v>
      </c>
      <c r="G1962" s="241"/>
      <c r="H1962" s="241" t="s">
        <v>7358</v>
      </c>
      <c r="I1962" s="242"/>
    </row>
    <row r="1963" spans="1:9" s="209" customFormat="1">
      <c r="A1963" s="228" t="s">
        <v>7309</v>
      </c>
      <c r="B1963" s="228" t="s">
        <v>7309</v>
      </c>
      <c r="C1963" s="228"/>
      <c r="D1963" s="228" t="s">
        <v>7359</v>
      </c>
      <c r="E1963" s="228" t="s">
        <v>7360</v>
      </c>
      <c r="F1963" s="228"/>
      <c r="G1963" s="228" t="s">
        <v>448</v>
      </c>
      <c r="H1963" s="228" t="s">
        <v>7361</v>
      </c>
      <c r="I1963" s="235"/>
    </row>
    <row r="1964" spans="1:9" s="213" customFormat="1">
      <c r="A1964" s="234" t="s">
        <v>7309</v>
      </c>
      <c r="B1964" s="234" t="s">
        <v>7309</v>
      </c>
      <c r="C1964" s="234" t="s">
        <v>389</v>
      </c>
      <c r="D1964" s="234" t="s">
        <v>7362</v>
      </c>
      <c r="E1964" s="234" t="s">
        <v>7363</v>
      </c>
      <c r="F1964" s="234" t="s">
        <v>1133</v>
      </c>
      <c r="G1964" s="234"/>
      <c r="H1964" s="234" t="s">
        <v>7364</v>
      </c>
      <c r="I1964" s="127"/>
    </row>
    <row r="1965" spans="1:9" s="215" customFormat="1">
      <c r="A1965" s="241" t="s">
        <v>7309</v>
      </c>
      <c r="B1965" s="241" t="s">
        <v>7309</v>
      </c>
      <c r="C1965" s="241" t="s">
        <v>389</v>
      </c>
      <c r="D1965" s="241" t="s">
        <v>7365</v>
      </c>
      <c r="E1965" s="241" t="s">
        <v>7366</v>
      </c>
      <c r="F1965" s="241" t="s">
        <v>7367</v>
      </c>
      <c r="G1965" s="241"/>
      <c r="H1965" s="241" t="s">
        <v>7368</v>
      </c>
      <c r="I1965" s="242"/>
    </row>
    <row r="1966" spans="1:9" s="209" customFormat="1">
      <c r="A1966" s="228" t="s">
        <v>7309</v>
      </c>
      <c r="B1966" s="228" t="s">
        <v>7309</v>
      </c>
      <c r="C1966" s="228"/>
      <c r="D1966" s="228" t="s">
        <v>7369</v>
      </c>
      <c r="E1966" s="228" t="s">
        <v>7370</v>
      </c>
      <c r="F1966" s="228"/>
      <c r="G1966" s="228" t="s">
        <v>7371</v>
      </c>
      <c r="H1966" s="228" t="s">
        <v>7372</v>
      </c>
      <c r="I1966" s="235"/>
    </row>
    <row r="1967" spans="1:9" s="215" customFormat="1">
      <c r="A1967" s="241" t="s">
        <v>7309</v>
      </c>
      <c r="B1967" s="241" t="s">
        <v>7309</v>
      </c>
      <c r="C1967" s="241" t="s">
        <v>389</v>
      </c>
      <c r="D1967" s="241" t="s">
        <v>7373</v>
      </c>
      <c r="E1967" s="241" t="s">
        <v>7374</v>
      </c>
      <c r="F1967" s="241" t="s">
        <v>7375</v>
      </c>
      <c r="G1967" s="241"/>
      <c r="H1967" s="241" t="s">
        <v>7376</v>
      </c>
      <c r="I1967" s="242"/>
    </row>
    <row r="1968" spans="1:9" s="215" customFormat="1">
      <c r="A1968" s="241" t="s">
        <v>7377</v>
      </c>
      <c r="B1968" s="241" t="s">
        <v>7377</v>
      </c>
      <c r="C1968" s="241" t="s">
        <v>389</v>
      </c>
      <c r="D1968" s="241" t="s">
        <v>7378</v>
      </c>
      <c r="E1968" s="241" t="s">
        <v>7379</v>
      </c>
      <c r="F1968" s="241" t="s">
        <v>1881</v>
      </c>
      <c r="G1968" s="241"/>
      <c r="H1968" s="241" t="s">
        <v>7380</v>
      </c>
      <c r="I1968" s="242"/>
    </row>
    <row r="1969" spans="1:9" s="213" customFormat="1">
      <c r="A1969" s="234" t="s">
        <v>7377</v>
      </c>
      <c r="B1969" s="234" t="s">
        <v>7377</v>
      </c>
      <c r="C1969" s="234" t="s">
        <v>389</v>
      </c>
      <c r="D1969" s="234" t="s">
        <v>7381</v>
      </c>
      <c r="E1969" s="234" t="s">
        <v>7382</v>
      </c>
      <c r="F1969" s="234" t="s">
        <v>1277</v>
      </c>
      <c r="G1969" s="234"/>
      <c r="H1969" s="234" t="s">
        <v>7383</v>
      </c>
      <c r="I1969" s="127"/>
    </row>
    <row r="1970" spans="1:9" s="213" customFormat="1">
      <c r="A1970" s="234" t="s">
        <v>7377</v>
      </c>
      <c r="B1970" s="234" t="s">
        <v>7377</v>
      </c>
      <c r="C1970" s="234" t="s">
        <v>389</v>
      </c>
      <c r="D1970" s="234" t="s">
        <v>7384</v>
      </c>
      <c r="E1970" s="234" t="s">
        <v>7385</v>
      </c>
      <c r="F1970" s="234" t="s">
        <v>1641</v>
      </c>
      <c r="G1970" s="234"/>
      <c r="H1970" s="234" t="s">
        <v>7386</v>
      </c>
      <c r="I1970" s="127"/>
    </row>
    <row r="1971" spans="1:9" s="209" customFormat="1">
      <c r="A1971" s="228" t="s">
        <v>7377</v>
      </c>
      <c r="B1971" s="228" t="s">
        <v>7377</v>
      </c>
      <c r="C1971" s="228"/>
      <c r="D1971" s="228" t="s">
        <v>7387</v>
      </c>
      <c r="E1971" s="228" t="s">
        <v>7388</v>
      </c>
      <c r="F1971" s="228"/>
      <c r="G1971" s="228" t="s">
        <v>7389</v>
      </c>
      <c r="H1971" s="228" t="s">
        <v>7390</v>
      </c>
      <c r="I1971" s="235"/>
    </row>
    <row r="1972" spans="1:9" s="208" customFormat="1">
      <c r="A1972" s="225" t="s">
        <v>7377</v>
      </c>
      <c r="B1972" s="225" t="s">
        <v>7377</v>
      </c>
      <c r="C1972" s="225"/>
      <c r="D1972" s="225" t="s">
        <v>7391</v>
      </c>
      <c r="E1972" s="225" t="s">
        <v>7392</v>
      </c>
      <c r="F1972" s="225" t="s">
        <v>7393</v>
      </c>
      <c r="G1972" s="225"/>
      <c r="H1972" s="225" t="s">
        <v>7394</v>
      </c>
      <c r="I1972" s="226"/>
    </row>
    <row r="1973" spans="1:9" s="215" customFormat="1">
      <c r="A1973" s="241" t="s">
        <v>7377</v>
      </c>
      <c r="B1973" s="241" t="s">
        <v>7377</v>
      </c>
      <c r="C1973" s="241" t="s">
        <v>389</v>
      </c>
      <c r="D1973" s="241" t="s">
        <v>7395</v>
      </c>
      <c r="E1973" s="241" t="s">
        <v>7396</v>
      </c>
      <c r="F1973" s="241" t="s">
        <v>1672</v>
      </c>
      <c r="G1973" s="241"/>
      <c r="H1973" s="241" t="s">
        <v>7397</v>
      </c>
      <c r="I1973" s="242"/>
    </row>
    <row r="1974" spans="1:9" s="215" customFormat="1">
      <c r="A1974" s="241" t="s">
        <v>7377</v>
      </c>
      <c r="B1974" s="241" t="s">
        <v>7377</v>
      </c>
      <c r="C1974" s="241" t="s">
        <v>389</v>
      </c>
      <c r="D1974" s="241" t="s">
        <v>7398</v>
      </c>
      <c r="E1974" s="241" t="s">
        <v>7399</v>
      </c>
      <c r="F1974" s="241" t="s">
        <v>4514</v>
      </c>
      <c r="G1974" s="241"/>
      <c r="H1974" s="241" t="s">
        <v>7400</v>
      </c>
      <c r="I1974" s="242"/>
    </row>
    <row r="1975" spans="1:9" s="195" customFormat="1">
      <c r="A1975" s="203" t="s">
        <v>7377</v>
      </c>
      <c r="B1975" s="203" t="s">
        <v>7377</v>
      </c>
      <c r="C1975" s="203"/>
      <c r="D1975" s="203" t="s">
        <v>7401</v>
      </c>
      <c r="E1975" s="203" t="s">
        <v>7402</v>
      </c>
      <c r="F1975" s="203"/>
      <c r="G1975" s="203" t="s">
        <v>7403</v>
      </c>
      <c r="H1975" s="203" t="s">
        <v>7404</v>
      </c>
      <c r="I1975" s="227"/>
    </row>
    <row r="1976" spans="1:9" s="208" customFormat="1">
      <c r="A1976" s="225" t="s">
        <v>7377</v>
      </c>
      <c r="B1976" s="225" t="s">
        <v>7377</v>
      </c>
      <c r="C1976" s="225" t="s">
        <v>389</v>
      </c>
      <c r="D1976" s="225" t="s">
        <v>7405</v>
      </c>
      <c r="E1976" s="225" t="s">
        <v>7406</v>
      </c>
      <c r="F1976" s="225" t="s">
        <v>3886</v>
      </c>
      <c r="G1976" s="225"/>
      <c r="H1976" s="225" t="s">
        <v>7407</v>
      </c>
      <c r="I1976" s="226"/>
    </row>
    <row r="1977" spans="1:9" s="215" customFormat="1">
      <c r="A1977" s="241" t="s">
        <v>7377</v>
      </c>
      <c r="B1977" s="241" t="s">
        <v>7377</v>
      </c>
      <c r="C1977" s="241" t="s">
        <v>389</v>
      </c>
      <c r="D1977" s="241" t="s">
        <v>7408</v>
      </c>
      <c r="E1977" s="241" t="s">
        <v>7409</v>
      </c>
      <c r="F1977" s="241" t="s">
        <v>7410</v>
      </c>
      <c r="G1977" s="241"/>
      <c r="H1977" s="241" t="s">
        <v>7411</v>
      </c>
      <c r="I1977" s="242"/>
    </row>
    <row r="1978" spans="1:9" s="208" customFormat="1">
      <c r="A1978" s="225" t="s">
        <v>7377</v>
      </c>
      <c r="B1978" s="225" t="s">
        <v>7377</v>
      </c>
      <c r="C1978" s="225" t="s">
        <v>389</v>
      </c>
      <c r="D1978" s="225" t="s">
        <v>7412</v>
      </c>
      <c r="E1978" s="225" t="s">
        <v>7413</v>
      </c>
      <c r="F1978" s="225" t="s">
        <v>860</v>
      </c>
      <c r="G1978" s="225"/>
      <c r="H1978" s="225" t="s">
        <v>7414</v>
      </c>
      <c r="I1978" s="226"/>
    </row>
    <row r="1979" spans="1:9" s="195" customFormat="1">
      <c r="A1979" s="203" t="s">
        <v>7377</v>
      </c>
      <c r="B1979" s="203" t="s">
        <v>7377</v>
      </c>
      <c r="C1979" s="203" t="s">
        <v>389</v>
      </c>
      <c r="D1979" s="203" t="s">
        <v>7415</v>
      </c>
      <c r="E1979" s="203" t="s">
        <v>7416</v>
      </c>
      <c r="F1979" s="203" t="s">
        <v>1285</v>
      </c>
      <c r="G1979" s="203"/>
      <c r="H1979" s="203" t="s">
        <v>7417</v>
      </c>
    </row>
    <row r="1980" spans="1:9" s="215" customFormat="1">
      <c r="A1980" s="241" t="s">
        <v>7377</v>
      </c>
      <c r="B1980" s="241" t="s">
        <v>7377</v>
      </c>
      <c r="C1980" s="241" t="s">
        <v>389</v>
      </c>
      <c r="D1980" s="241" t="s">
        <v>7418</v>
      </c>
      <c r="E1980" s="241" t="s">
        <v>7419</v>
      </c>
      <c r="F1980" s="241" t="s">
        <v>631</v>
      </c>
      <c r="G1980" s="241"/>
      <c r="H1980" s="241" t="s">
        <v>7420</v>
      </c>
      <c r="I1980" s="242"/>
    </row>
    <row r="1981" spans="1:9" s="213" customFormat="1">
      <c r="A1981" s="234" t="s">
        <v>7377</v>
      </c>
      <c r="B1981" s="234" t="s">
        <v>7377</v>
      </c>
      <c r="C1981" s="234" t="s">
        <v>389</v>
      </c>
      <c r="D1981" s="234" t="s">
        <v>7421</v>
      </c>
      <c r="E1981" s="234" t="s">
        <v>7422</v>
      </c>
      <c r="F1981" s="234" t="s">
        <v>1277</v>
      </c>
      <c r="G1981" s="234"/>
      <c r="H1981" s="234" t="s">
        <v>7423</v>
      </c>
      <c r="I1981" s="127"/>
    </row>
    <row r="1982" spans="1:9" s="213" customFormat="1">
      <c r="A1982" s="234" t="s">
        <v>7377</v>
      </c>
      <c r="B1982" s="234" t="s">
        <v>7377</v>
      </c>
      <c r="C1982" s="234" t="s">
        <v>389</v>
      </c>
      <c r="D1982" s="234" t="s">
        <v>7424</v>
      </c>
      <c r="E1982" s="234" t="s">
        <v>7425</v>
      </c>
      <c r="F1982" s="234" t="s">
        <v>2569</v>
      </c>
      <c r="G1982" s="234"/>
      <c r="H1982" s="234" t="s">
        <v>7426</v>
      </c>
      <c r="I1982" s="127"/>
    </row>
    <row r="1983" spans="1:9" s="213" customFormat="1">
      <c r="A1983" s="234" t="s">
        <v>7377</v>
      </c>
      <c r="B1983" s="234" t="s">
        <v>7377</v>
      </c>
      <c r="C1983" s="234" t="s">
        <v>389</v>
      </c>
      <c r="D1983" s="234" t="s">
        <v>7427</v>
      </c>
      <c r="E1983" s="234" t="s">
        <v>7428</v>
      </c>
      <c r="F1983" s="234" t="s">
        <v>3675</v>
      </c>
      <c r="G1983" s="234"/>
      <c r="H1983" s="234" t="s">
        <v>7429</v>
      </c>
      <c r="I1983" s="127"/>
    </row>
    <row r="1984" spans="1:9" s="209" customFormat="1">
      <c r="A1984" s="228" t="s">
        <v>7377</v>
      </c>
      <c r="B1984" s="228" t="s">
        <v>7377</v>
      </c>
      <c r="C1984" s="228"/>
      <c r="D1984" s="228" t="s">
        <v>7430</v>
      </c>
      <c r="E1984" s="228" t="s">
        <v>7431</v>
      </c>
      <c r="F1984" s="228"/>
      <c r="G1984" s="228" t="s">
        <v>6521</v>
      </c>
      <c r="H1984" s="228" t="s">
        <v>7432</v>
      </c>
      <c r="I1984" s="235"/>
    </row>
    <row r="1985" spans="1:9" s="213" customFormat="1">
      <c r="A1985" s="234" t="s">
        <v>7433</v>
      </c>
      <c r="B1985" s="234" t="s">
        <v>7433</v>
      </c>
      <c r="C1985" s="234" t="s">
        <v>389</v>
      </c>
      <c r="D1985" s="234" t="s">
        <v>7434</v>
      </c>
      <c r="E1985" s="234" t="s">
        <v>7435</v>
      </c>
      <c r="F1985" s="234" t="s">
        <v>1277</v>
      </c>
      <c r="G1985" s="234"/>
      <c r="H1985" s="234" t="s">
        <v>7436</v>
      </c>
      <c r="I1985" s="127"/>
    </row>
    <row r="1986" spans="1:9" s="213" customFormat="1">
      <c r="A1986" s="234" t="s">
        <v>7433</v>
      </c>
      <c r="B1986" s="234" t="s">
        <v>7433</v>
      </c>
      <c r="C1986" s="234" t="s">
        <v>389</v>
      </c>
      <c r="D1986" s="234" t="s">
        <v>7437</v>
      </c>
      <c r="E1986" s="234" t="s">
        <v>7438</v>
      </c>
      <c r="F1986" s="234" t="s">
        <v>7439</v>
      </c>
      <c r="G1986" s="234"/>
      <c r="H1986" s="234" t="s">
        <v>7440</v>
      </c>
      <c r="I1986" s="127"/>
    </row>
    <row r="1987" spans="1:9" s="213" customFormat="1">
      <c r="A1987" s="234" t="s">
        <v>7433</v>
      </c>
      <c r="B1987" s="234" t="s">
        <v>7433</v>
      </c>
      <c r="C1987" s="234" t="s">
        <v>389</v>
      </c>
      <c r="D1987" s="234" t="s">
        <v>7441</v>
      </c>
      <c r="E1987" s="234" t="s">
        <v>7442</v>
      </c>
      <c r="F1987" s="234" t="s">
        <v>2569</v>
      </c>
      <c r="G1987" s="234"/>
      <c r="H1987" s="234" t="s">
        <v>7443</v>
      </c>
      <c r="I1987" s="127"/>
    </row>
    <row r="1988" spans="1:9" s="215" customFormat="1">
      <c r="A1988" s="241" t="s">
        <v>7433</v>
      </c>
      <c r="B1988" s="241" t="s">
        <v>7433</v>
      </c>
      <c r="C1988" s="241" t="s">
        <v>389</v>
      </c>
      <c r="D1988" s="241" t="s">
        <v>7444</v>
      </c>
      <c r="E1988" s="241" t="s">
        <v>7445</v>
      </c>
      <c r="F1988" s="241" t="s">
        <v>7446</v>
      </c>
      <c r="G1988" s="241"/>
      <c r="H1988" s="241" t="s">
        <v>7447</v>
      </c>
      <c r="I1988" s="242"/>
    </row>
    <row r="1989" spans="1:9" s="213" customFormat="1">
      <c r="A1989" s="234" t="s">
        <v>7433</v>
      </c>
      <c r="B1989" s="234" t="s">
        <v>7433</v>
      </c>
      <c r="C1989" s="234" t="s">
        <v>389</v>
      </c>
      <c r="D1989" s="234" t="s">
        <v>7448</v>
      </c>
      <c r="E1989" s="234" t="s">
        <v>7449</v>
      </c>
      <c r="F1989" s="234" t="s">
        <v>1619</v>
      </c>
      <c r="G1989" s="234"/>
      <c r="H1989" s="234" t="s">
        <v>7450</v>
      </c>
      <c r="I1989" s="127"/>
    </row>
    <row r="1990" spans="1:9" s="215" customFormat="1">
      <c r="A1990" s="241" t="s">
        <v>7433</v>
      </c>
      <c r="B1990" s="241" t="s">
        <v>7433</v>
      </c>
      <c r="C1990" s="241" t="s">
        <v>389</v>
      </c>
      <c r="D1990" s="241" t="s">
        <v>7451</v>
      </c>
      <c r="E1990" s="241" t="s">
        <v>7452</v>
      </c>
      <c r="F1990" s="241" t="s">
        <v>7453</v>
      </c>
      <c r="G1990" s="241"/>
      <c r="H1990" s="241" t="s">
        <v>7454</v>
      </c>
      <c r="I1990" s="242"/>
    </row>
    <row r="1991" spans="1:9" s="208" customFormat="1">
      <c r="A1991" s="225" t="s">
        <v>7433</v>
      </c>
      <c r="B1991" s="225" t="s">
        <v>7433</v>
      </c>
      <c r="C1991" s="225" t="s">
        <v>389</v>
      </c>
      <c r="D1991" s="225" t="s">
        <v>7455</v>
      </c>
      <c r="E1991" s="225" t="s">
        <v>7456</v>
      </c>
      <c r="F1991" s="225" t="s">
        <v>5401</v>
      </c>
      <c r="G1991" s="225"/>
      <c r="H1991" s="225" t="s">
        <v>7457</v>
      </c>
      <c r="I1991" s="226"/>
    </row>
    <row r="1992" spans="1:9" s="215" customFormat="1">
      <c r="A1992" s="241" t="s">
        <v>7433</v>
      </c>
      <c r="B1992" s="241" t="s">
        <v>7433</v>
      </c>
      <c r="C1992" s="241" t="s">
        <v>389</v>
      </c>
      <c r="D1992" s="241" t="s">
        <v>7458</v>
      </c>
      <c r="E1992" s="241" t="s">
        <v>7459</v>
      </c>
      <c r="F1992" s="241" t="s">
        <v>7460</v>
      </c>
      <c r="G1992" s="241"/>
      <c r="H1992" s="241" t="s">
        <v>7461</v>
      </c>
      <c r="I1992" s="242"/>
    </row>
    <row r="1993" spans="1:9" s="208" customFormat="1">
      <c r="A1993" s="225" t="s">
        <v>7433</v>
      </c>
      <c r="B1993" s="225" t="s">
        <v>7433</v>
      </c>
      <c r="C1993" s="225" t="s">
        <v>389</v>
      </c>
      <c r="D1993" s="225" t="s">
        <v>7462</v>
      </c>
      <c r="E1993" s="225" t="s">
        <v>7463</v>
      </c>
      <c r="F1993" s="225" t="s">
        <v>392</v>
      </c>
      <c r="G1993" s="225"/>
      <c r="H1993" s="225" t="s">
        <v>7464</v>
      </c>
      <c r="I1993" s="226"/>
    </row>
    <row r="1994" spans="1:9" s="213" customFormat="1">
      <c r="A1994" s="234" t="s">
        <v>7433</v>
      </c>
      <c r="B1994" s="234" t="s">
        <v>7433</v>
      </c>
      <c r="C1994" s="234" t="s">
        <v>389</v>
      </c>
      <c r="D1994" s="234" t="s">
        <v>7465</v>
      </c>
      <c r="E1994" s="234" t="s">
        <v>7466</v>
      </c>
      <c r="F1994" s="234" t="s">
        <v>7467</v>
      </c>
      <c r="G1994" s="234"/>
      <c r="H1994" s="234" t="s">
        <v>7468</v>
      </c>
      <c r="I1994" s="127"/>
    </row>
    <row r="1995" spans="1:9" s="208" customFormat="1">
      <c r="A1995" s="225" t="s">
        <v>7469</v>
      </c>
      <c r="B1995" s="225" t="s">
        <v>7470</v>
      </c>
      <c r="C1995" s="225" t="s">
        <v>389</v>
      </c>
      <c r="D1995" s="225" t="s">
        <v>7471</v>
      </c>
      <c r="E1995" s="225" t="s">
        <v>7472</v>
      </c>
      <c r="F1995" s="225" t="s">
        <v>6570</v>
      </c>
      <c r="G1995" s="225"/>
      <c r="H1995" s="225" t="s">
        <v>7473</v>
      </c>
      <c r="I1995" s="226"/>
    </row>
    <row r="1996" spans="1:9" s="215" customFormat="1">
      <c r="A1996" s="241" t="s">
        <v>7469</v>
      </c>
      <c r="B1996" s="241" t="s">
        <v>7470</v>
      </c>
      <c r="C1996" s="241" t="s">
        <v>389</v>
      </c>
      <c r="D1996" s="241" t="s">
        <v>7474</v>
      </c>
      <c r="E1996" s="241" t="s">
        <v>7475</v>
      </c>
      <c r="F1996" s="241" t="s">
        <v>2569</v>
      </c>
      <c r="G1996" s="241"/>
      <c r="H1996" s="241" t="s">
        <v>7476</v>
      </c>
      <c r="I1996" s="242"/>
    </row>
    <row r="1997" spans="1:9" s="208" customFormat="1">
      <c r="A1997" s="225" t="s">
        <v>7469</v>
      </c>
      <c r="B1997" s="225" t="s">
        <v>7469</v>
      </c>
      <c r="C1997" s="225" t="s">
        <v>389</v>
      </c>
      <c r="D1997" s="225" t="s">
        <v>7477</v>
      </c>
      <c r="E1997" s="225" t="s">
        <v>7478</v>
      </c>
      <c r="F1997" s="225" t="s">
        <v>1590</v>
      </c>
      <c r="G1997" s="225"/>
      <c r="H1997" s="225" t="s">
        <v>7479</v>
      </c>
      <c r="I1997" s="226"/>
    </row>
    <row r="1998" spans="1:9" s="213" customFormat="1">
      <c r="A1998" s="234" t="s">
        <v>7469</v>
      </c>
      <c r="B1998" s="234" t="s">
        <v>7469</v>
      </c>
      <c r="C1998" s="234" t="s">
        <v>389</v>
      </c>
      <c r="D1998" s="234" t="s">
        <v>7480</v>
      </c>
      <c r="E1998" s="234" t="s">
        <v>7481</v>
      </c>
      <c r="F1998" s="234" t="s">
        <v>1277</v>
      </c>
      <c r="G1998" s="234"/>
      <c r="H1998" s="234" t="s">
        <v>7482</v>
      </c>
      <c r="I1998" s="127"/>
    </row>
    <row r="1999" spans="1:9" s="215" customFormat="1">
      <c r="A1999" s="241" t="s">
        <v>7469</v>
      </c>
      <c r="B1999" s="241" t="s">
        <v>7469</v>
      </c>
      <c r="C1999" s="241" t="s">
        <v>389</v>
      </c>
      <c r="D1999" s="241" t="s">
        <v>7483</v>
      </c>
      <c r="E1999" s="241" t="s">
        <v>7484</v>
      </c>
      <c r="F1999" s="241" t="s">
        <v>709</v>
      </c>
      <c r="G1999" s="241"/>
      <c r="H1999" s="241" t="s">
        <v>7485</v>
      </c>
      <c r="I1999" s="242"/>
    </row>
    <row r="2000" spans="1:9" s="215" customFormat="1">
      <c r="A2000" s="241" t="s">
        <v>7469</v>
      </c>
      <c r="B2000" s="241" t="s">
        <v>7469</v>
      </c>
      <c r="C2000" s="241" t="s">
        <v>389</v>
      </c>
      <c r="D2000" s="241" t="s">
        <v>7486</v>
      </c>
      <c r="E2000" s="241" t="s">
        <v>7487</v>
      </c>
      <c r="F2000" s="241" t="s">
        <v>2124</v>
      </c>
      <c r="G2000" s="241"/>
      <c r="H2000" s="241" t="s">
        <v>7488</v>
      </c>
      <c r="I2000" s="242"/>
    </row>
    <row r="2001" spans="1:9" s="215" customFormat="1">
      <c r="A2001" s="241" t="s">
        <v>7469</v>
      </c>
      <c r="B2001" s="241" t="s">
        <v>7469</v>
      </c>
      <c r="C2001" s="241" t="s">
        <v>389</v>
      </c>
      <c r="D2001" s="241" t="s">
        <v>7489</v>
      </c>
      <c r="E2001" s="241" t="s">
        <v>7490</v>
      </c>
      <c r="F2001" s="241" t="s">
        <v>709</v>
      </c>
      <c r="G2001" s="241"/>
      <c r="H2001" s="241" t="s">
        <v>7491</v>
      </c>
      <c r="I2001" s="242"/>
    </row>
    <row r="2002" spans="1:9" s="195" customFormat="1">
      <c r="A2002" s="203" t="s">
        <v>7469</v>
      </c>
      <c r="B2002" s="203" t="s">
        <v>7469</v>
      </c>
      <c r="C2002" s="203" t="s">
        <v>389</v>
      </c>
      <c r="D2002" s="203" t="s">
        <v>7492</v>
      </c>
      <c r="E2002" s="203" t="s">
        <v>7493</v>
      </c>
      <c r="F2002" s="203" t="s">
        <v>3705</v>
      </c>
      <c r="G2002" s="203"/>
      <c r="H2002" s="203" t="s">
        <v>7494</v>
      </c>
    </row>
    <row r="2003" spans="1:9" s="215" customFormat="1">
      <c r="A2003" s="241" t="s">
        <v>7469</v>
      </c>
      <c r="B2003" s="241" t="s">
        <v>7469</v>
      </c>
      <c r="C2003" s="241" t="s">
        <v>389</v>
      </c>
      <c r="D2003" s="241" t="s">
        <v>7495</v>
      </c>
      <c r="E2003" s="241" t="s">
        <v>7496</v>
      </c>
      <c r="F2003" s="241" t="s">
        <v>392</v>
      </c>
      <c r="G2003" s="241"/>
      <c r="H2003" s="241" t="s">
        <v>7497</v>
      </c>
      <c r="I2003" s="242"/>
    </row>
    <row r="2004" spans="1:9" s="215" customFormat="1">
      <c r="A2004" s="241" t="s">
        <v>7469</v>
      </c>
      <c r="B2004" s="241" t="s">
        <v>7469</v>
      </c>
      <c r="C2004" s="241" t="s">
        <v>389</v>
      </c>
      <c r="D2004" s="241" t="s">
        <v>7498</v>
      </c>
      <c r="E2004" s="241" t="s">
        <v>7499</v>
      </c>
      <c r="F2004" s="241" t="s">
        <v>7500</v>
      </c>
      <c r="G2004" s="241"/>
      <c r="H2004" s="241" t="s">
        <v>7501</v>
      </c>
      <c r="I2004" s="242"/>
    </row>
    <row r="2005" spans="1:9" s="213" customFormat="1">
      <c r="A2005" s="234" t="s">
        <v>7469</v>
      </c>
      <c r="B2005" s="234" t="s">
        <v>7469</v>
      </c>
      <c r="C2005" s="234" t="s">
        <v>389</v>
      </c>
      <c r="D2005" s="234" t="s">
        <v>7502</v>
      </c>
      <c r="E2005" s="234" t="s">
        <v>7503</v>
      </c>
      <c r="F2005" s="234" t="s">
        <v>1641</v>
      </c>
      <c r="G2005" s="234"/>
      <c r="H2005" s="234" t="s">
        <v>7504</v>
      </c>
      <c r="I2005" s="127"/>
    </row>
    <row r="2006" spans="1:9" s="213" customFormat="1">
      <c r="A2006" s="234" t="s">
        <v>7469</v>
      </c>
      <c r="B2006" s="234" t="s">
        <v>7469</v>
      </c>
      <c r="C2006" s="234" t="s">
        <v>389</v>
      </c>
      <c r="D2006" s="234" t="s">
        <v>7505</v>
      </c>
      <c r="E2006" s="234" t="s">
        <v>7506</v>
      </c>
      <c r="F2006" s="234" t="s">
        <v>434</v>
      </c>
      <c r="G2006" s="234"/>
      <c r="H2006" s="234" t="s">
        <v>7507</v>
      </c>
      <c r="I2006" s="127"/>
    </row>
    <row r="2007" spans="1:9" s="215" customFormat="1">
      <c r="A2007" s="241" t="s">
        <v>7508</v>
      </c>
      <c r="B2007" s="241" t="s">
        <v>7508</v>
      </c>
      <c r="C2007" s="241" t="s">
        <v>389</v>
      </c>
      <c r="D2007" s="241" t="s">
        <v>7509</v>
      </c>
      <c r="E2007" s="241" t="s">
        <v>7510</v>
      </c>
      <c r="F2007" s="241" t="s">
        <v>434</v>
      </c>
      <c r="G2007" s="241"/>
      <c r="H2007" s="241" t="s">
        <v>7511</v>
      </c>
      <c r="I2007" s="242"/>
    </row>
    <row r="2008" spans="1:9" s="213" customFormat="1">
      <c r="A2008" s="234" t="s">
        <v>7508</v>
      </c>
      <c r="B2008" s="234" t="s">
        <v>7508</v>
      </c>
      <c r="C2008" s="234" t="s">
        <v>389</v>
      </c>
      <c r="D2008" s="234" t="s">
        <v>7512</v>
      </c>
      <c r="E2008" s="234" t="s">
        <v>7513</v>
      </c>
      <c r="F2008" s="234" t="s">
        <v>1277</v>
      </c>
      <c r="G2008" s="234"/>
      <c r="H2008" s="234" t="s">
        <v>7514</v>
      </c>
      <c r="I2008" s="127"/>
    </row>
    <row r="2009" spans="1:9" s="215" customFormat="1">
      <c r="A2009" s="241" t="s">
        <v>7508</v>
      </c>
      <c r="B2009" s="241" t="s">
        <v>7508</v>
      </c>
      <c r="C2009" s="241" t="s">
        <v>389</v>
      </c>
      <c r="D2009" s="241" t="s">
        <v>7515</v>
      </c>
      <c r="E2009" s="241" t="s">
        <v>7516</v>
      </c>
      <c r="F2009" s="241" t="s">
        <v>529</v>
      </c>
      <c r="G2009" s="241"/>
      <c r="H2009" s="241" t="s">
        <v>7517</v>
      </c>
      <c r="I2009" s="242"/>
    </row>
    <row r="2010" spans="1:9" s="213" customFormat="1">
      <c r="A2010" s="234" t="s">
        <v>7508</v>
      </c>
      <c r="B2010" s="234" t="s">
        <v>7508</v>
      </c>
      <c r="C2010" s="234" t="s">
        <v>389</v>
      </c>
      <c r="D2010" s="234" t="s">
        <v>7518</v>
      </c>
      <c r="E2010" s="234" t="s">
        <v>7519</v>
      </c>
      <c r="F2010" s="234" t="s">
        <v>1619</v>
      </c>
      <c r="G2010" s="234"/>
      <c r="H2010" s="234" t="s">
        <v>7520</v>
      </c>
      <c r="I2010" s="127"/>
    </row>
    <row r="2011" spans="1:9" s="215" customFormat="1">
      <c r="A2011" s="241" t="s">
        <v>7508</v>
      </c>
      <c r="B2011" s="241" t="s">
        <v>7508</v>
      </c>
      <c r="C2011" s="241" t="s">
        <v>389</v>
      </c>
      <c r="D2011" s="241" t="s">
        <v>7521</v>
      </c>
      <c r="E2011" s="241" t="s">
        <v>7522</v>
      </c>
      <c r="F2011" s="241" t="s">
        <v>412</v>
      </c>
      <c r="G2011" s="241"/>
      <c r="H2011" s="241" t="s">
        <v>7523</v>
      </c>
      <c r="I2011" s="242"/>
    </row>
    <row r="2012" spans="1:9" s="209" customFormat="1">
      <c r="A2012" s="228" t="s">
        <v>7508</v>
      </c>
      <c r="B2012" s="228" t="s">
        <v>7508</v>
      </c>
      <c r="C2012" s="228"/>
      <c r="D2012" s="228" t="s">
        <v>7524</v>
      </c>
      <c r="E2012" s="228" t="s">
        <v>7525</v>
      </c>
      <c r="F2012" s="228"/>
      <c r="G2012" s="228" t="s">
        <v>7526</v>
      </c>
      <c r="H2012" s="228" t="s">
        <v>7527</v>
      </c>
      <c r="I2012" s="235"/>
    </row>
    <row r="2013" spans="1:9" s="215" customFormat="1">
      <c r="A2013" s="241" t="s">
        <v>7508</v>
      </c>
      <c r="B2013" s="241" t="s">
        <v>7508</v>
      </c>
      <c r="C2013" s="241" t="s">
        <v>389</v>
      </c>
      <c r="D2013" s="241" t="s">
        <v>7528</v>
      </c>
      <c r="E2013" s="241" t="s">
        <v>7529</v>
      </c>
      <c r="F2013" s="241" t="s">
        <v>4353</v>
      </c>
      <c r="G2013" s="241"/>
      <c r="H2013" s="241" t="s">
        <v>7530</v>
      </c>
      <c r="I2013" s="242"/>
    </row>
    <row r="2014" spans="1:9" s="215" customFormat="1">
      <c r="A2014" s="241" t="s">
        <v>7508</v>
      </c>
      <c r="B2014" s="241" t="s">
        <v>7508</v>
      </c>
      <c r="C2014" s="241" t="s">
        <v>389</v>
      </c>
      <c r="D2014" s="241" t="s">
        <v>7531</v>
      </c>
      <c r="E2014" s="241" t="s">
        <v>7532</v>
      </c>
      <c r="F2014" s="241" t="s">
        <v>7533</v>
      </c>
      <c r="G2014" s="241"/>
      <c r="H2014" s="241" t="s">
        <v>7534</v>
      </c>
      <c r="I2014" s="242"/>
    </row>
    <row r="2015" spans="1:9" s="215" customFormat="1">
      <c r="A2015" s="241" t="s">
        <v>7508</v>
      </c>
      <c r="B2015" s="241" t="s">
        <v>7508</v>
      </c>
      <c r="C2015" s="241" t="s">
        <v>389</v>
      </c>
      <c r="D2015" s="241" t="s">
        <v>7535</v>
      </c>
      <c r="E2015" s="241" t="s">
        <v>7536</v>
      </c>
      <c r="F2015" s="241" t="s">
        <v>7537</v>
      </c>
      <c r="G2015" s="241"/>
      <c r="H2015" s="241" t="s">
        <v>7538</v>
      </c>
      <c r="I2015" s="242"/>
    </row>
    <row r="2016" spans="1:9" s="215" customFormat="1">
      <c r="A2016" s="241" t="s">
        <v>7508</v>
      </c>
      <c r="B2016" s="241" t="s">
        <v>7508</v>
      </c>
      <c r="C2016" s="241" t="s">
        <v>389</v>
      </c>
      <c r="D2016" s="241" t="s">
        <v>7539</v>
      </c>
      <c r="E2016" s="241" t="s">
        <v>7540</v>
      </c>
      <c r="F2016" s="241" t="s">
        <v>434</v>
      </c>
      <c r="G2016" s="241"/>
      <c r="H2016" s="241" t="s">
        <v>7541</v>
      </c>
      <c r="I2016" s="242"/>
    </row>
    <row r="2017" spans="1:9" s="195" customFormat="1">
      <c r="A2017" s="203" t="s">
        <v>7508</v>
      </c>
      <c r="B2017" s="369" t="s">
        <v>7508</v>
      </c>
      <c r="C2017" s="369" t="s">
        <v>389</v>
      </c>
      <c r="D2017" s="203" t="s">
        <v>7542</v>
      </c>
      <c r="E2017" s="203" t="s">
        <v>7543</v>
      </c>
      <c r="F2017" s="203" t="s">
        <v>4331</v>
      </c>
      <c r="G2017" s="203"/>
      <c r="H2017" s="203" t="s">
        <v>7544</v>
      </c>
      <c r="I2017" s="370"/>
    </row>
    <row r="2018" spans="1:9" s="215" customFormat="1">
      <c r="A2018" s="241" t="s">
        <v>7508</v>
      </c>
      <c r="B2018" s="241" t="s">
        <v>7508</v>
      </c>
      <c r="C2018" s="241" t="s">
        <v>389</v>
      </c>
      <c r="D2018" s="241" t="s">
        <v>7545</v>
      </c>
      <c r="E2018" s="241" t="s">
        <v>7546</v>
      </c>
      <c r="F2018" s="241" t="s">
        <v>792</v>
      </c>
      <c r="G2018" s="241"/>
      <c r="H2018" s="241" t="s">
        <v>7547</v>
      </c>
      <c r="I2018" s="242"/>
    </row>
    <row r="2019" spans="1:9" s="208" customFormat="1">
      <c r="A2019" s="225" t="s">
        <v>7508</v>
      </c>
      <c r="B2019" s="225" t="s">
        <v>7508</v>
      </c>
      <c r="C2019" s="225" t="s">
        <v>389</v>
      </c>
      <c r="D2019" s="225" t="s">
        <v>7548</v>
      </c>
      <c r="E2019" s="225" t="s">
        <v>7549</v>
      </c>
      <c r="F2019" s="225" t="s">
        <v>1106</v>
      </c>
      <c r="G2019" s="225"/>
      <c r="H2019" s="225" t="s">
        <v>7550</v>
      </c>
      <c r="I2019" s="226"/>
    </row>
    <row r="2020" spans="1:9" s="215" customFormat="1">
      <c r="A2020" s="241" t="s">
        <v>7508</v>
      </c>
      <c r="B2020" s="241" t="s">
        <v>7508</v>
      </c>
      <c r="C2020" s="241" t="s">
        <v>389</v>
      </c>
      <c r="D2020" s="241" t="s">
        <v>7551</v>
      </c>
      <c r="E2020" s="241" t="s">
        <v>7552</v>
      </c>
      <c r="F2020" s="241" t="s">
        <v>7553</v>
      </c>
      <c r="G2020" s="241"/>
      <c r="H2020" s="241" t="s">
        <v>7554</v>
      </c>
      <c r="I2020" s="242"/>
    </row>
    <row r="2021" spans="1:9" s="208" customFormat="1">
      <c r="A2021" s="225" t="s">
        <v>7508</v>
      </c>
      <c r="B2021" s="225" t="s">
        <v>7508</v>
      </c>
      <c r="C2021" s="225" t="s">
        <v>389</v>
      </c>
      <c r="D2021" s="225" t="s">
        <v>7555</v>
      </c>
      <c r="E2021" s="225" t="s">
        <v>7556</v>
      </c>
      <c r="F2021" s="225" t="s">
        <v>471</v>
      </c>
      <c r="G2021" s="225"/>
      <c r="H2021" s="225" t="s">
        <v>7557</v>
      </c>
      <c r="I2021" s="226"/>
    </row>
    <row r="2022" spans="1:9" s="215" customFormat="1">
      <c r="A2022" s="241" t="s">
        <v>7508</v>
      </c>
      <c r="B2022" s="241" t="s">
        <v>7508</v>
      </c>
      <c r="C2022" s="241" t="s">
        <v>389</v>
      </c>
      <c r="D2022" s="241" t="s">
        <v>7558</v>
      </c>
      <c r="E2022" s="241" t="s">
        <v>7559</v>
      </c>
      <c r="F2022" s="241" t="s">
        <v>7560</v>
      </c>
      <c r="G2022" s="241"/>
      <c r="H2022" s="241" t="s">
        <v>7561</v>
      </c>
      <c r="I2022" s="242"/>
    </row>
    <row r="2023" spans="1:9" s="213" customFormat="1">
      <c r="A2023" s="234" t="s">
        <v>7508</v>
      </c>
      <c r="B2023" s="234" t="s">
        <v>7508</v>
      </c>
      <c r="C2023" s="234" t="s">
        <v>389</v>
      </c>
      <c r="D2023" s="234" t="s">
        <v>7562</v>
      </c>
      <c r="E2023" s="234" t="s">
        <v>7563</v>
      </c>
      <c r="F2023" s="234" t="s">
        <v>7564</v>
      </c>
      <c r="G2023" s="234"/>
      <c r="H2023" s="234" t="s">
        <v>7565</v>
      </c>
      <c r="I2023" s="127"/>
    </row>
    <row r="2024" spans="1:9" s="209" customFormat="1">
      <c r="A2024" s="228" t="s">
        <v>7508</v>
      </c>
      <c r="B2024" s="228" t="s">
        <v>7508</v>
      </c>
      <c r="C2024" s="228"/>
      <c r="D2024" s="228" t="s">
        <v>7566</v>
      </c>
      <c r="E2024" s="228" t="s">
        <v>7567</v>
      </c>
      <c r="F2024" s="228"/>
      <c r="G2024" s="228" t="s">
        <v>7568</v>
      </c>
      <c r="H2024" s="228" t="s">
        <v>7569</v>
      </c>
      <c r="I2024" s="235"/>
    </row>
    <row r="2025" spans="1:9" s="215" customFormat="1">
      <c r="A2025" s="241" t="s">
        <v>7508</v>
      </c>
      <c r="B2025" s="241" t="s">
        <v>7508</v>
      </c>
      <c r="C2025" s="241" t="s">
        <v>389</v>
      </c>
      <c r="D2025" s="241" t="s">
        <v>7570</v>
      </c>
      <c r="E2025" s="241" t="s">
        <v>7571</v>
      </c>
      <c r="F2025" s="241" t="s">
        <v>631</v>
      </c>
      <c r="G2025" s="241"/>
      <c r="H2025" s="241" t="s">
        <v>7572</v>
      </c>
      <c r="I2025" s="242"/>
    </row>
    <row r="2026" spans="1:9" s="208" customFormat="1">
      <c r="A2026" s="225" t="s">
        <v>7508</v>
      </c>
      <c r="B2026" s="225" t="s">
        <v>7508</v>
      </c>
      <c r="C2026" s="225" t="s">
        <v>389</v>
      </c>
      <c r="D2026" s="225" t="s">
        <v>7573</v>
      </c>
      <c r="E2026" s="225" t="s">
        <v>7574</v>
      </c>
      <c r="F2026" s="225" t="s">
        <v>2241</v>
      </c>
      <c r="G2026" s="225"/>
      <c r="H2026" s="225" t="s">
        <v>7575</v>
      </c>
      <c r="I2026" s="226"/>
    </row>
    <row r="2027" spans="1:9" s="208" customFormat="1">
      <c r="A2027" s="225" t="s">
        <v>7508</v>
      </c>
      <c r="B2027" s="225" t="s">
        <v>7508</v>
      </c>
      <c r="C2027" s="225" t="s">
        <v>389</v>
      </c>
      <c r="D2027" s="225" t="s">
        <v>7576</v>
      </c>
      <c r="E2027" s="225" t="s">
        <v>7577</v>
      </c>
      <c r="F2027" s="225" t="s">
        <v>5212</v>
      </c>
      <c r="G2027" s="225"/>
      <c r="H2027" s="225" t="s">
        <v>7578</v>
      </c>
      <c r="I2027" s="226"/>
    </row>
    <row r="2028" spans="1:9" s="208" customFormat="1">
      <c r="A2028" s="225" t="s">
        <v>7508</v>
      </c>
      <c r="B2028" s="225" t="s">
        <v>7508</v>
      </c>
      <c r="C2028" s="225" t="s">
        <v>389</v>
      </c>
      <c r="D2028" s="225" t="s">
        <v>7579</v>
      </c>
      <c r="E2028" s="225" t="s">
        <v>7580</v>
      </c>
      <c r="F2028" s="225" t="s">
        <v>434</v>
      </c>
      <c r="G2028" s="225"/>
      <c r="H2028" s="225" t="s">
        <v>7581</v>
      </c>
      <c r="I2028" s="226"/>
    </row>
    <row r="2029" spans="1:9" s="208" customFormat="1">
      <c r="A2029" s="225" t="s">
        <v>7508</v>
      </c>
      <c r="B2029" s="225" t="s">
        <v>7508</v>
      </c>
      <c r="C2029" s="225" t="s">
        <v>389</v>
      </c>
      <c r="D2029" s="225" t="s">
        <v>7582</v>
      </c>
      <c r="E2029" s="225" t="s">
        <v>7583</v>
      </c>
      <c r="F2029" s="225" t="s">
        <v>529</v>
      </c>
      <c r="G2029" s="225"/>
      <c r="H2029" s="225" t="s">
        <v>7584</v>
      </c>
      <c r="I2029" s="226"/>
    </row>
    <row r="2030" spans="1:9" s="213" customFormat="1">
      <c r="A2030" s="234" t="s">
        <v>7508</v>
      </c>
      <c r="B2030" s="234" t="s">
        <v>7508</v>
      </c>
      <c r="C2030" s="234" t="s">
        <v>389</v>
      </c>
      <c r="D2030" s="234" t="s">
        <v>7585</v>
      </c>
      <c r="E2030" s="234" t="s">
        <v>7586</v>
      </c>
      <c r="F2030" s="234" t="s">
        <v>3373</v>
      </c>
      <c r="G2030" s="234"/>
      <c r="H2030" s="234" t="s">
        <v>7587</v>
      </c>
      <c r="I2030" s="127"/>
    </row>
    <row r="2031" spans="1:9" s="215" customFormat="1">
      <c r="A2031" s="241" t="s">
        <v>7508</v>
      </c>
      <c r="B2031" s="241" t="s">
        <v>7508</v>
      </c>
      <c r="C2031" s="241"/>
      <c r="D2031" s="241" t="s">
        <v>7588</v>
      </c>
      <c r="E2031" s="241" t="s">
        <v>7589</v>
      </c>
      <c r="F2031" s="241" t="s">
        <v>7590</v>
      </c>
      <c r="G2031" s="241"/>
      <c r="H2031" s="241" t="s">
        <v>7591</v>
      </c>
      <c r="I2031" s="242"/>
    </row>
    <row r="2032" spans="1:9" s="215" customFormat="1">
      <c r="A2032" s="241" t="s">
        <v>7508</v>
      </c>
      <c r="B2032" s="241" t="s">
        <v>7508</v>
      </c>
      <c r="C2032" s="241" t="s">
        <v>389</v>
      </c>
      <c r="D2032" s="241" t="s">
        <v>7592</v>
      </c>
      <c r="E2032" s="241" t="s">
        <v>7593</v>
      </c>
      <c r="F2032" s="241" t="s">
        <v>7594</v>
      </c>
      <c r="G2032" s="241"/>
      <c r="H2032" s="241" t="s">
        <v>7595</v>
      </c>
      <c r="I2032" s="242"/>
    </row>
    <row r="2033" spans="1:9" s="215" customFormat="1">
      <c r="A2033" s="241" t="s">
        <v>7508</v>
      </c>
      <c r="B2033" s="241" t="s">
        <v>7508</v>
      </c>
      <c r="C2033" s="241" t="s">
        <v>389</v>
      </c>
      <c r="D2033" s="241" t="s">
        <v>7596</v>
      </c>
      <c r="E2033" s="241" t="s">
        <v>7597</v>
      </c>
      <c r="F2033" s="241" t="s">
        <v>7598</v>
      </c>
      <c r="G2033" s="241"/>
      <c r="H2033" s="241" t="s">
        <v>7599</v>
      </c>
      <c r="I2033" s="242"/>
    </row>
    <row r="2034" spans="1:9" s="215" customFormat="1">
      <c r="A2034" s="241" t="s">
        <v>7508</v>
      </c>
      <c r="B2034" s="241" t="s">
        <v>7508</v>
      </c>
      <c r="C2034" s="241" t="s">
        <v>389</v>
      </c>
      <c r="D2034" s="241" t="s">
        <v>7600</v>
      </c>
      <c r="E2034" s="241" t="s">
        <v>7601</v>
      </c>
      <c r="F2034" s="241" t="s">
        <v>2142</v>
      </c>
      <c r="G2034" s="241"/>
      <c r="H2034" s="241" t="s">
        <v>7602</v>
      </c>
      <c r="I2034" s="242"/>
    </row>
    <row r="2035" spans="1:9" s="215" customFormat="1">
      <c r="A2035" s="337" t="s">
        <v>7508</v>
      </c>
      <c r="B2035" s="337" t="s">
        <v>7508</v>
      </c>
      <c r="C2035" s="337" t="s">
        <v>389</v>
      </c>
      <c r="D2035" s="337" t="s">
        <v>7603</v>
      </c>
      <c r="E2035" s="337" t="s">
        <v>7604</v>
      </c>
      <c r="F2035" s="337" t="s">
        <v>392</v>
      </c>
      <c r="G2035" s="337"/>
      <c r="H2035" s="337" t="s">
        <v>7605</v>
      </c>
      <c r="I2035" s="242"/>
    </row>
    <row r="2036" spans="1:9" s="253" customFormat="1">
      <c r="A2036" s="253" t="s">
        <v>7508</v>
      </c>
      <c r="B2036" s="253" t="s">
        <v>7508</v>
      </c>
      <c r="C2036" s="253" t="s">
        <v>389</v>
      </c>
      <c r="D2036" s="253" t="s">
        <v>7606</v>
      </c>
      <c r="E2036" s="253" t="s">
        <v>7607</v>
      </c>
      <c r="F2036" s="253" t="s">
        <v>7608</v>
      </c>
      <c r="H2036" s="253" t="s">
        <v>7609</v>
      </c>
      <c r="I2036" s="255"/>
    </row>
    <row r="2037" spans="1:9" s="253" customFormat="1">
      <c r="A2037" s="253" t="s">
        <v>7508</v>
      </c>
      <c r="B2037" s="253" t="s">
        <v>7508</v>
      </c>
      <c r="C2037" s="253" t="s">
        <v>389</v>
      </c>
      <c r="D2037" s="253" t="s">
        <v>7610</v>
      </c>
      <c r="E2037" s="253" t="s">
        <v>7611</v>
      </c>
      <c r="F2037" s="253" t="s">
        <v>5991</v>
      </c>
      <c r="H2037" s="253" t="s">
        <v>7612</v>
      </c>
      <c r="I2037" s="255"/>
    </row>
    <row r="2038" spans="1:9" s="210" customFormat="1">
      <c r="A2038" s="210" t="s">
        <v>7508</v>
      </c>
      <c r="B2038" s="210" t="s">
        <v>7508</v>
      </c>
      <c r="C2038" s="210" t="s">
        <v>389</v>
      </c>
      <c r="D2038" s="210" t="s">
        <v>7613</v>
      </c>
      <c r="E2038" s="210" t="s">
        <v>7614</v>
      </c>
      <c r="F2038" s="210" t="s">
        <v>7615</v>
      </c>
      <c r="H2038" s="210" t="s">
        <v>7616</v>
      </c>
      <c r="I2038" s="231"/>
    </row>
    <row r="2039" spans="1:9" s="211" customFormat="1">
      <c r="A2039" s="211" t="s">
        <v>7508</v>
      </c>
      <c r="B2039" s="211" t="s">
        <v>7508</v>
      </c>
      <c r="D2039" s="211" t="s">
        <v>7617</v>
      </c>
      <c r="E2039" s="211" t="s">
        <v>7618</v>
      </c>
      <c r="G2039" s="211" t="s">
        <v>7619</v>
      </c>
      <c r="H2039" s="211" t="s">
        <v>7620</v>
      </c>
      <c r="I2039" s="243"/>
    </row>
    <row r="2040" spans="1:9" s="212" customFormat="1">
      <c r="A2040" s="212" t="s">
        <v>7508</v>
      </c>
      <c r="B2040" s="212" t="s">
        <v>7508</v>
      </c>
      <c r="D2040" s="212" t="s">
        <v>7621</v>
      </c>
      <c r="E2040" s="212" t="s">
        <v>7622</v>
      </c>
      <c r="G2040" s="212" t="s">
        <v>568</v>
      </c>
      <c r="H2040" s="212" t="s">
        <v>7623</v>
      </c>
      <c r="I2040" s="238"/>
    </row>
    <row r="2041" spans="1:9" s="215" customFormat="1">
      <c r="A2041" s="241" t="s">
        <v>7508</v>
      </c>
      <c r="B2041" s="241" t="s">
        <v>7508</v>
      </c>
      <c r="C2041" s="241" t="s">
        <v>389</v>
      </c>
      <c r="D2041" s="241" t="s">
        <v>7624</v>
      </c>
      <c r="E2041" s="241" t="s">
        <v>7625</v>
      </c>
      <c r="F2041" s="241" t="s">
        <v>7162</v>
      </c>
      <c r="G2041" s="241"/>
      <c r="H2041" s="241" t="s">
        <v>7626</v>
      </c>
      <c r="I2041" s="242"/>
    </row>
    <row r="2042" spans="1:9" s="209" customFormat="1">
      <c r="A2042" s="228" t="s">
        <v>7508</v>
      </c>
      <c r="B2042" s="228" t="s">
        <v>7508</v>
      </c>
      <c r="C2042" s="228"/>
      <c r="D2042" s="228" t="s">
        <v>7627</v>
      </c>
      <c r="E2042" s="228" t="s">
        <v>7628</v>
      </c>
      <c r="F2042" s="228"/>
      <c r="G2042" s="228" t="s">
        <v>7629</v>
      </c>
      <c r="H2042" s="228" t="s">
        <v>7630</v>
      </c>
      <c r="I2042" s="495"/>
    </row>
    <row r="2043" spans="1:9" s="209" customFormat="1">
      <c r="A2043" s="228" t="s">
        <v>7508</v>
      </c>
      <c r="B2043" s="228" t="s">
        <v>7508</v>
      </c>
      <c r="C2043" s="228" t="s">
        <v>7631</v>
      </c>
      <c r="D2043" s="228" t="s">
        <v>7632</v>
      </c>
      <c r="E2043" s="228" t="s">
        <v>7633</v>
      </c>
      <c r="F2043" s="228"/>
      <c r="G2043" s="228" t="s">
        <v>7634</v>
      </c>
      <c r="H2043" s="228" t="s">
        <v>7635</v>
      </c>
      <c r="I2043" s="496"/>
    </row>
    <row r="2044" spans="1:9" s="209" customFormat="1">
      <c r="A2044" s="228" t="s">
        <v>7508</v>
      </c>
      <c r="B2044" s="228" t="s">
        <v>7508</v>
      </c>
      <c r="C2044" s="228" t="s">
        <v>7636</v>
      </c>
      <c r="D2044" s="228" t="s">
        <v>7637</v>
      </c>
      <c r="E2044" s="228" t="s">
        <v>7638</v>
      </c>
      <c r="F2044" s="228"/>
      <c r="G2044" s="228" t="s">
        <v>7639</v>
      </c>
      <c r="H2044" s="228" t="s">
        <v>7640</v>
      </c>
      <c r="I2044" s="496"/>
    </row>
    <row r="2045" spans="1:9" s="209" customFormat="1">
      <c r="A2045" s="228" t="s">
        <v>7508</v>
      </c>
      <c r="B2045" s="228" t="s">
        <v>7508</v>
      </c>
      <c r="C2045" s="228" t="s">
        <v>7641</v>
      </c>
      <c r="D2045" s="228" t="s">
        <v>7642</v>
      </c>
      <c r="E2045" s="228" t="s">
        <v>7643</v>
      </c>
      <c r="F2045" s="228"/>
      <c r="G2045" s="228" t="s">
        <v>7644</v>
      </c>
      <c r="H2045" s="228" t="s">
        <v>7645</v>
      </c>
      <c r="I2045" s="496"/>
    </row>
    <row r="2046" spans="1:9" s="209" customFormat="1">
      <c r="A2046" s="228" t="s">
        <v>7508</v>
      </c>
      <c r="B2046" s="228" t="s">
        <v>7508</v>
      </c>
      <c r="C2046" s="228" t="s">
        <v>7646</v>
      </c>
      <c r="D2046" s="228" t="s">
        <v>7647</v>
      </c>
      <c r="E2046" s="228" t="s">
        <v>7648</v>
      </c>
      <c r="F2046" s="228"/>
      <c r="G2046" s="228" t="s">
        <v>7649</v>
      </c>
      <c r="H2046" s="228" t="s">
        <v>7650</v>
      </c>
      <c r="I2046" s="496"/>
    </row>
    <row r="2047" spans="1:9" s="209" customFormat="1">
      <c r="A2047" s="228" t="s">
        <v>7508</v>
      </c>
      <c r="B2047" s="228" t="s">
        <v>7508</v>
      </c>
      <c r="C2047" s="228" t="s">
        <v>7651</v>
      </c>
      <c r="D2047" s="228" t="s">
        <v>7652</v>
      </c>
      <c r="E2047" s="228" t="s">
        <v>7653</v>
      </c>
      <c r="F2047" s="228"/>
      <c r="G2047" s="228" t="s">
        <v>7654</v>
      </c>
      <c r="H2047" s="228" t="s">
        <v>7655</v>
      </c>
      <c r="I2047" s="496"/>
    </row>
    <row r="2048" spans="1:9" s="213" customFormat="1">
      <c r="A2048" s="234" t="s">
        <v>7656</v>
      </c>
      <c r="B2048" s="234" t="s">
        <v>7656</v>
      </c>
      <c r="C2048" s="234" t="s">
        <v>389</v>
      </c>
      <c r="D2048" s="234" t="s">
        <v>7657</v>
      </c>
      <c r="E2048" s="234" t="s">
        <v>7658</v>
      </c>
      <c r="F2048" s="234" t="s">
        <v>1641</v>
      </c>
      <c r="G2048" s="234"/>
      <c r="H2048" s="234" t="s">
        <v>7659</v>
      </c>
      <c r="I2048" s="127"/>
    </row>
    <row r="2049" spans="1:9" s="208" customFormat="1">
      <c r="A2049" s="225" t="s">
        <v>7656</v>
      </c>
      <c r="B2049" s="225" t="s">
        <v>7656</v>
      </c>
      <c r="C2049" s="225" t="s">
        <v>389</v>
      </c>
      <c r="D2049" s="225" t="s">
        <v>7660</v>
      </c>
      <c r="E2049" s="225" t="s">
        <v>7661</v>
      </c>
      <c r="F2049" s="225" t="s">
        <v>7662</v>
      </c>
      <c r="G2049" s="225"/>
      <c r="H2049" s="225" t="s">
        <v>7663</v>
      </c>
      <c r="I2049" s="226"/>
    </row>
    <row r="2050" spans="1:9" s="213" customFormat="1">
      <c r="A2050" s="234" t="s">
        <v>7656</v>
      </c>
      <c r="B2050" s="234" t="s">
        <v>7656</v>
      </c>
      <c r="C2050" s="234" t="s">
        <v>389</v>
      </c>
      <c r="D2050" s="234" t="s">
        <v>7664</v>
      </c>
      <c r="E2050" s="234" t="s">
        <v>7665</v>
      </c>
      <c r="F2050" s="234" t="s">
        <v>1619</v>
      </c>
      <c r="G2050" s="234"/>
      <c r="H2050" s="234" t="s">
        <v>7666</v>
      </c>
      <c r="I2050" s="127"/>
    </row>
    <row r="2051" spans="1:9" s="215" customFormat="1">
      <c r="A2051" s="241" t="s">
        <v>7656</v>
      </c>
      <c r="B2051" s="241" t="s">
        <v>7656</v>
      </c>
      <c r="C2051" s="241" t="s">
        <v>389</v>
      </c>
      <c r="D2051" s="241" t="s">
        <v>7667</v>
      </c>
      <c r="E2051" s="241" t="s">
        <v>7668</v>
      </c>
      <c r="F2051" s="241" t="s">
        <v>7669</v>
      </c>
      <c r="G2051" s="241"/>
      <c r="H2051" s="241" t="s">
        <v>7670</v>
      </c>
      <c r="I2051" s="242"/>
    </row>
    <row r="2052" spans="1:9" s="208" customFormat="1">
      <c r="A2052" s="225" t="s">
        <v>7656</v>
      </c>
      <c r="B2052" s="225" t="s">
        <v>7656</v>
      </c>
      <c r="C2052" s="225" t="s">
        <v>389</v>
      </c>
      <c r="D2052" s="225" t="s">
        <v>7671</v>
      </c>
      <c r="E2052" s="225" t="s">
        <v>7672</v>
      </c>
      <c r="F2052" s="225" t="s">
        <v>7673</v>
      </c>
      <c r="G2052" s="225"/>
      <c r="H2052" s="225" t="s">
        <v>7674</v>
      </c>
      <c r="I2052" s="226"/>
    </row>
    <row r="2053" spans="1:9" s="215" customFormat="1">
      <c r="A2053" s="241" t="s">
        <v>7656</v>
      </c>
      <c r="B2053" s="241" t="s">
        <v>7656</v>
      </c>
      <c r="C2053" s="241" t="s">
        <v>389</v>
      </c>
      <c r="D2053" s="241" t="s">
        <v>7675</v>
      </c>
      <c r="E2053" s="241" t="s">
        <v>7676</v>
      </c>
      <c r="F2053" s="241" t="s">
        <v>4885</v>
      </c>
      <c r="G2053" s="241"/>
      <c r="H2053" s="241" t="s">
        <v>7677</v>
      </c>
      <c r="I2053" s="242"/>
    </row>
    <row r="2054" spans="1:9" s="213" customFormat="1">
      <c r="A2054" s="234" t="s">
        <v>7656</v>
      </c>
      <c r="B2054" s="234" t="s">
        <v>7656</v>
      </c>
      <c r="C2054" s="234" t="s">
        <v>389</v>
      </c>
      <c r="D2054" s="234" t="s">
        <v>7678</v>
      </c>
      <c r="E2054" s="234" t="s">
        <v>7679</v>
      </c>
      <c r="F2054" s="234" t="s">
        <v>3373</v>
      </c>
      <c r="G2054" s="234"/>
      <c r="H2054" s="234" t="s">
        <v>7680</v>
      </c>
      <c r="I2054" s="127"/>
    </row>
    <row r="2055" spans="1:9" s="215" customFormat="1">
      <c r="A2055" s="241" t="s">
        <v>7656</v>
      </c>
      <c r="B2055" s="241" t="s">
        <v>7656</v>
      </c>
      <c r="C2055" s="203"/>
      <c r="D2055" s="241" t="s">
        <v>7681</v>
      </c>
      <c r="E2055" s="241" t="s">
        <v>7682</v>
      </c>
      <c r="F2055" s="241" t="s">
        <v>434</v>
      </c>
      <c r="G2055" s="241"/>
      <c r="H2055" s="241" t="s">
        <v>7683</v>
      </c>
    </row>
    <row r="2056" spans="1:9" s="215" customFormat="1">
      <c r="A2056" s="241" t="s">
        <v>7656</v>
      </c>
      <c r="B2056" s="241" t="s">
        <v>7656</v>
      </c>
      <c r="C2056" s="203"/>
      <c r="D2056" s="241" t="s">
        <v>7684</v>
      </c>
      <c r="E2056" s="241" t="s">
        <v>7685</v>
      </c>
      <c r="F2056" s="241" t="s">
        <v>7686</v>
      </c>
      <c r="G2056" s="241"/>
      <c r="H2056" s="241" t="s">
        <v>7687</v>
      </c>
    </row>
    <row r="2057" spans="1:9" s="208" customFormat="1">
      <c r="A2057" s="225" t="s">
        <v>7656</v>
      </c>
      <c r="B2057" s="225" t="s">
        <v>7656</v>
      </c>
      <c r="C2057" s="225" t="s">
        <v>389</v>
      </c>
      <c r="D2057" s="225" t="s">
        <v>7688</v>
      </c>
      <c r="E2057" s="225" t="s">
        <v>7689</v>
      </c>
      <c r="F2057" s="225" t="s">
        <v>1598</v>
      </c>
      <c r="G2057" s="225"/>
      <c r="H2057" s="225" t="s">
        <v>7690</v>
      </c>
      <c r="I2057" s="226"/>
    </row>
    <row r="2058" spans="1:9" s="208" customFormat="1">
      <c r="A2058" s="225" t="s">
        <v>7656</v>
      </c>
      <c r="B2058" s="225" t="s">
        <v>7656</v>
      </c>
      <c r="C2058" s="225" t="s">
        <v>389</v>
      </c>
      <c r="D2058" s="225" t="s">
        <v>7691</v>
      </c>
      <c r="E2058" s="225" t="s">
        <v>7692</v>
      </c>
      <c r="F2058" s="225" t="s">
        <v>7693</v>
      </c>
      <c r="G2058" s="225"/>
      <c r="H2058" s="225" t="s">
        <v>7694</v>
      </c>
      <c r="I2058" s="226"/>
    </row>
    <row r="2059" spans="1:9" s="208" customFormat="1">
      <c r="A2059" s="225" t="s">
        <v>7656</v>
      </c>
      <c r="B2059" s="225" t="s">
        <v>7656</v>
      </c>
      <c r="C2059" s="225" t="s">
        <v>389</v>
      </c>
      <c r="D2059" s="225" t="s">
        <v>7695</v>
      </c>
      <c r="E2059" s="225" t="s">
        <v>7696</v>
      </c>
      <c r="F2059" s="225" t="s">
        <v>7697</v>
      </c>
      <c r="G2059" s="225"/>
      <c r="H2059" s="225" t="s">
        <v>7698</v>
      </c>
      <c r="I2059" s="226"/>
    </row>
    <row r="2060" spans="1:9" s="213" customFormat="1">
      <c r="A2060" s="234" t="s">
        <v>7656</v>
      </c>
      <c r="B2060" s="234" t="s">
        <v>7656</v>
      </c>
      <c r="C2060" s="234" t="s">
        <v>389</v>
      </c>
      <c r="D2060" s="234" t="s">
        <v>7699</v>
      </c>
      <c r="E2060" s="234" t="s">
        <v>7700</v>
      </c>
      <c r="F2060" s="234" t="s">
        <v>1641</v>
      </c>
      <c r="G2060" s="234"/>
      <c r="H2060" s="234" t="s">
        <v>7701</v>
      </c>
      <c r="I2060" s="127"/>
    </row>
    <row r="2061" spans="1:9" s="195" customFormat="1">
      <c r="A2061" s="203" t="s">
        <v>7656</v>
      </c>
      <c r="B2061" s="203" t="s">
        <v>7656</v>
      </c>
      <c r="C2061" s="203"/>
      <c r="D2061" s="203" t="s">
        <v>7702</v>
      </c>
      <c r="E2061" s="203" t="s">
        <v>7703</v>
      </c>
      <c r="F2061" s="203" t="s">
        <v>434</v>
      </c>
      <c r="G2061" s="203"/>
      <c r="H2061" s="203" t="s">
        <v>7704</v>
      </c>
    </row>
    <row r="2062" spans="1:9" s="215" customFormat="1">
      <c r="A2062" s="241" t="s">
        <v>7656</v>
      </c>
      <c r="B2062" s="241" t="s">
        <v>7656</v>
      </c>
      <c r="C2062" s="241" t="s">
        <v>389</v>
      </c>
      <c r="D2062" s="241" t="s">
        <v>7705</v>
      </c>
      <c r="E2062" s="241" t="s">
        <v>7706</v>
      </c>
      <c r="F2062" s="241" t="s">
        <v>7707</v>
      </c>
      <c r="G2062" s="241"/>
      <c r="H2062" s="241" t="s">
        <v>7708</v>
      </c>
      <c r="I2062" s="242"/>
    </row>
    <row r="2063" spans="1:9" s="208" customFormat="1">
      <c r="A2063" s="225" t="s">
        <v>7656</v>
      </c>
      <c r="B2063" s="225" t="s">
        <v>7656</v>
      </c>
      <c r="C2063" s="225" t="s">
        <v>389</v>
      </c>
      <c r="D2063" s="225" t="s">
        <v>7709</v>
      </c>
      <c r="E2063" s="225" t="s">
        <v>7710</v>
      </c>
      <c r="F2063" s="225" t="s">
        <v>419</v>
      </c>
      <c r="G2063" s="225"/>
      <c r="H2063" s="225" t="s">
        <v>7711</v>
      </c>
      <c r="I2063" s="226"/>
    </row>
    <row r="2064" spans="1:9" s="215" customFormat="1">
      <c r="A2064" s="241" t="s">
        <v>7656</v>
      </c>
      <c r="B2064" s="241" t="s">
        <v>7656</v>
      </c>
      <c r="C2064" s="241" t="s">
        <v>389</v>
      </c>
      <c r="D2064" s="241" t="s">
        <v>7712</v>
      </c>
      <c r="E2064" s="241" t="s">
        <v>7713</v>
      </c>
      <c r="F2064" s="241" t="s">
        <v>977</v>
      </c>
      <c r="G2064" s="241"/>
      <c r="H2064" s="241" t="s">
        <v>7714</v>
      </c>
      <c r="I2064" s="242"/>
    </row>
    <row r="2065" spans="1:9" s="209" customFormat="1">
      <c r="A2065" s="228" t="s">
        <v>7656</v>
      </c>
      <c r="B2065" s="228" t="s">
        <v>7656</v>
      </c>
      <c r="C2065" s="228"/>
      <c r="D2065" s="228" t="s">
        <v>7715</v>
      </c>
      <c r="E2065" s="228" t="s">
        <v>7716</v>
      </c>
      <c r="F2065" s="228"/>
      <c r="G2065" s="228" t="s">
        <v>7717</v>
      </c>
      <c r="H2065" s="228" t="s">
        <v>7718</v>
      </c>
      <c r="I2065" s="235"/>
    </row>
    <row r="2066" spans="1:9" s="195" customFormat="1">
      <c r="A2066" s="203" t="s">
        <v>7656</v>
      </c>
      <c r="B2066" s="203" t="s">
        <v>7656</v>
      </c>
      <c r="C2066" s="203"/>
      <c r="D2066" s="203" t="s">
        <v>7719</v>
      </c>
      <c r="E2066" s="203" t="s">
        <v>7716</v>
      </c>
      <c r="F2066" s="203"/>
      <c r="G2066" s="203" t="s">
        <v>2937</v>
      </c>
      <c r="H2066" s="203" t="s">
        <v>7720</v>
      </c>
    </row>
    <row r="2067" spans="1:9" s="195" customFormat="1">
      <c r="A2067" s="203" t="s">
        <v>7656</v>
      </c>
      <c r="B2067" s="203" t="s">
        <v>7656</v>
      </c>
      <c r="C2067" s="203"/>
      <c r="D2067" s="203" t="s">
        <v>7721</v>
      </c>
      <c r="E2067" s="203" t="s">
        <v>7716</v>
      </c>
      <c r="F2067" s="203"/>
      <c r="G2067" s="203" t="s">
        <v>2940</v>
      </c>
      <c r="H2067" s="203" t="s">
        <v>7722</v>
      </c>
    </row>
    <row r="2068" spans="1:9" s="209" customFormat="1">
      <c r="A2068" s="228" t="s">
        <v>7656</v>
      </c>
      <c r="B2068" s="228" t="s">
        <v>7656</v>
      </c>
      <c r="C2068" s="228"/>
      <c r="D2068" s="228" t="s">
        <v>7723</v>
      </c>
      <c r="E2068" s="228" t="s">
        <v>7724</v>
      </c>
      <c r="F2068" s="228"/>
      <c r="G2068" s="228" t="s">
        <v>6559</v>
      </c>
      <c r="H2068" s="228" t="s">
        <v>7725</v>
      </c>
      <c r="I2068" s="235"/>
    </row>
    <row r="2069" spans="1:9" s="213" customFormat="1">
      <c r="A2069" s="234" t="s">
        <v>7656</v>
      </c>
      <c r="B2069" s="234" t="s">
        <v>7656</v>
      </c>
      <c r="C2069" s="234" t="s">
        <v>389</v>
      </c>
      <c r="D2069" s="234" t="s">
        <v>7726</v>
      </c>
      <c r="E2069" s="234" t="s">
        <v>7727</v>
      </c>
      <c r="F2069" s="234" t="s">
        <v>1641</v>
      </c>
      <c r="G2069" s="234"/>
      <c r="H2069" s="234" t="s">
        <v>7728</v>
      </c>
      <c r="I2069" s="127"/>
    </row>
    <row r="2070" spans="1:9" s="215" customFormat="1">
      <c r="A2070" s="241" t="s">
        <v>7656</v>
      </c>
      <c r="B2070" s="241" t="s">
        <v>7656</v>
      </c>
      <c r="C2070" s="241" t="s">
        <v>389</v>
      </c>
      <c r="D2070" s="241" t="s">
        <v>7729</v>
      </c>
      <c r="E2070" s="241" t="s">
        <v>7730</v>
      </c>
      <c r="F2070" s="241" t="s">
        <v>2569</v>
      </c>
      <c r="G2070" s="241"/>
      <c r="H2070" s="241" t="s">
        <v>7731</v>
      </c>
      <c r="I2070" s="242"/>
    </row>
    <row r="2071" spans="1:9" s="213" customFormat="1">
      <c r="A2071" s="234" t="s">
        <v>7732</v>
      </c>
      <c r="B2071" s="234" t="s">
        <v>7656</v>
      </c>
      <c r="C2071" s="234" t="s">
        <v>389</v>
      </c>
      <c r="D2071" s="234" t="s">
        <v>7733</v>
      </c>
      <c r="E2071" s="234" t="s">
        <v>7734</v>
      </c>
      <c r="F2071" s="234" t="s">
        <v>1411</v>
      </c>
      <c r="G2071" s="234"/>
      <c r="H2071" s="234" t="s">
        <v>7735</v>
      </c>
      <c r="I2071" s="127"/>
    </row>
    <row r="2072" spans="1:9" s="208" customFormat="1">
      <c r="A2072" s="225" t="s">
        <v>7732</v>
      </c>
      <c r="B2072" s="225" t="s">
        <v>7732</v>
      </c>
      <c r="C2072" s="225" t="s">
        <v>389</v>
      </c>
      <c r="D2072" s="225" t="s">
        <v>7736</v>
      </c>
      <c r="E2072" s="225" t="s">
        <v>7737</v>
      </c>
      <c r="F2072" s="225" t="s">
        <v>7738</v>
      </c>
      <c r="G2072" s="225"/>
      <c r="H2072" s="225" t="s">
        <v>7739</v>
      </c>
      <c r="I2072" s="226"/>
    </row>
    <row r="2073" spans="1:9" s="213" customFormat="1">
      <c r="A2073" s="234" t="s">
        <v>7732</v>
      </c>
      <c r="B2073" s="234" t="s">
        <v>7732</v>
      </c>
      <c r="C2073" s="234" t="s">
        <v>389</v>
      </c>
      <c r="D2073" s="234" t="s">
        <v>7740</v>
      </c>
      <c r="E2073" s="234" t="s">
        <v>7741</v>
      </c>
      <c r="F2073" s="234" t="s">
        <v>1411</v>
      </c>
      <c r="G2073" s="234"/>
      <c r="H2073" s="234" t="s">
        <v>7742</v>
      </c>
      <c r="I2073" s="127"/>
    </row>
    <row r="2074" spans="1:9" s="213" customFormat="1">
      <c r="A2074" s="234" t="s">
        <v>7732</v>
      </c>
      <c r="B2074" s="234" t="s">
        <v>7732</v>
      </c>
      <c r="C2074" s="234" t="s">
        <v>389</v>
      </c>
      <c r="D2074" s="234" t="s">
        <v>7743</v>
      </c>
      <c r="E2074" s="234" t="s">
        <v>7744</v>
      </c>
      <c r="F2074" s="234" t="s">
        <v>3373</v>
      </c>
      <c r="G2074" s="234"/>
      <c r="H2074" s="234" t="s">
        <v>7745</v>
      </c>
      <c r="I2074" s="127"/>
    </row>
    <row r="2075" spans="1:9" s="215" customFormat="1">
      <c r="A2075" s="241" t="s">
        <v>7732</v>
      </c>
      <c r="B2075" s="241" t="s">
        <v>7732</v>
      </c>
      <c r="C2075" s="241" t="s">
        <v>389</v>
      </c>
      <c r="D2075" s="241" t="s">
        <v>7746</v>
      </c>
      <c r="E2075" s="241" t="s">
        <v>7747</v>
      </c>
      <c r="F2075" s="241" t="s">
        <v>525</v>
      </c>
      <c r="G2075" s="241"/>
      <c r="H2075" s="241" t="s">
        <v>7748</v>
      </c>
      <c r="I2075" s="242"/>
    </row>
    <row r="2076" spans="1:9" s="208" customFormat="1">
      <c r="A2076" s="225" t="s">
        <v>7732</v>
      </c>
      <c r="B2076" s="225" t="s">
        <v>7732</v>
      </c>
      <c r="C2076" s="225" t="s">
        <v>389</v>
      </c>
      <c r="D2076" s="225" t="s">
        <v>7749</v>
      </c>
      <c r="E2076" s="225" t="s">
        <v>7750</v>
      </c>
      <c r="F2076" s="225" t="s">
        <v>7751</v>
      </c>
      <c r="G2076" s="225"/>
      <c r="H2076" s="225" t="s">
        <v>7752</v>
      </c>
      <c r="I2076" s="226"/>
    </row>
    <row r="2077" spans="1:9" s="215" customFormat="1">
      <c r="A2077" s="241" t="s">
        <v>7732</v>
      </c>
      <c r="B2077" s="241" t="s">
        <v>7732</v>
      </c>
      <c r="C2077" s="241" t="s">
        <v>389</v>
      </c>
      <c r="D2077" s="241" t="s">
        <v>7753</v>
      </c>
      <c r="E2077" s="241" t="s">
        <v>7754</v>
      </c>
      <c r="F2077" s="241" t="s">
        <v>7755</v>
      </c>
      <c r="G2077" s="241"/>
      <c r="H2077" s="241" t="s">
        <v>7756</v>
      </c>
      <c r="I2077" s="242"/>
    </row>
    <row r="2078" spans="1:9" s="215" customFormat="1">
      <c r="A2078" s="241" t="s">
        <v>7732</v>
      </c>
      <c r="B2078" s="241" t="s">
        <v>7732</v>
      </c>
      <c r="C2078" s="241" t="s">
        <v>389</v>
      </c>
      <c r="D2078" s="241" t="s">
        <v>7757</v>
      </c>
      <c r="E2078" s="241" t="s">
        <v>7758</v>
      </c>
      <c r="F2078" s="241" t="s">
        <v>434</v>
      </c>
      <c r="G2078" s="241"/>
      <c r="H2078" s="241" t="s">
        <v>7759</v>
      </c>
      <c r="I2078" s="242"/>
    </row>
    <row r="2079" spans="1:9" s="213" customFormat="1">
      <c r="A2079" s="234" t="s">
        <v>7732</v>
      </c>
      <c r="B2079" s="234" t="s">
        <v>7732</v>
      </c>
      <c r="C2079" s="234" t="s">
        <v>389</v>
      </c>
      <c r="D2079" s="234" t="s">
        <v>7760</v>
      </c>
      <c r="E2079" s="234" t="s">
        <v>7761</v>
      </c>
      <c r="F2079" s="234" t="s">
        <v>1277</v>
      </c>
      <c r="G2079" s="234"/>
      <c r="H2079" s="234" t="s">
        <v>7762</v>
      </c>
      <c r="I2079" s="127"/>
    </row>
    <row r="2080" spans="1:9" s="208" customFormat="1">
      <c r="A2080" s="225" t="s">
        <v>7732</v>
      </c>
      <c r="B2080" s="225" t="s">
        <v>7732</v>
      </c>
      <c r="C2080" s="225" t="s">
        <v>389</v>
      </c>
      <c r="D2080" s="225" t="s">
        <v>7763</v>
      </c>
      <c r="E2080" s="225" t="s">
        <v>7764</v>
      </c>
      <c r="F2080" s="225" t="s">
        <v>3000</v>
      </c>
      <c r="G2080" s="225"/>
      <c r="H2080" s="225" t="s">
        <v>7765</v>
      </c>
      <c r="I2080" s="226"/>
    </row>
    <row r="2081" spans="1:9" s="215" customFormat="1">
      <c r="A2081" s="241" t="s">
        <v>7732</v>
      </c>
      <c r="B2081" s="241" t="s">
        <v>7732</v>
      </c>
      <c r="C2081" s="241" t="s">
        <v>389</v>
      </c>
      <c r="D2081" s="241" t="s">
        <v>7766</v>
      </c>
      <c r="E2081" s="241" t="s">
        <v>7767</v>
      </c>
      <c r="F2081" s="241" t="s">
        <v>6065</v>
      </c>
      <c r="G2081" s="241"/>
      <c r="H2081" s="241" t="s">
        <v>7768</v>
      </c>
      <c r="I2081" s="242"/>
    </row>
    <row r="2082" spans="1:9" s="215" customFormat="1">
      <c r="A2082" s="241" t="s">
        <v>7732</v>
      </c>
      <c r="B2082" s="241" t="s">
        <v>7732</v>
      </c>
      <c r="C2082" s="241" t="s">
        <v>389</v>
      </c>
      <c r="D2082" s="241" t="s">
        <v>7769</v>
      </c>
      <c r="E2082" s="241" t="s">
        <v>7770</v>
      </c>
      <c r="F2082" s="241" t="s">
        <v>7771</v>
      </c>
      <c r="G2082" s="241"/>
      <c r="H2082" s="241" t="s">
        <v>7772</v>
      </c>
      <c r="I2082" s="242"/>
    </row>
    <row r="2083" spans="1:9" s="215" customFormat="1">
      <c r="A2083" s="241" t="s">
        <v>7732</v>
      </c>
      <c r="B2083" s="241" t="s">
        <v>7732</v>
      </c>
      <c r="C2083" s="241" t="s">
        <v>389</v>
      </c>
      <c r="D2083" s="241" t="s">
        <v>7773</v>
      </c>
      <c r="E2083" s="241" t="s">
        <v>7774</v>
      </c>
      <c r="F2083" s="241" t="s">
        <v>709</v>
      </c>
      <c r="G2083" s="241"/>
      <c r="H2083" s="241" t="s">
        <v>7775</v>
      </c>
      <c r="I2083" s="242"/>
    </row>
    <row r="2084" spans="1:9" s="215" customFormat="1">
      <c r="A2084" s="241" t="s">
        <v>7732</v>
      </c>
      <c r="B2084" s="241" t="s">
        <v>7732</v>
      </c>
      <c r="C2084" s="241" t="s">
        <v>389</v>
      </c>
      <c r="D2084" s="241" t="s">
        <v>7776</v>
      </c>
      <c r="E2084" s="241" t="s">
        <v>7777</v>
      </c>
      <c r="F2084" s="241" t="s">
        <v>3734</v>
      </c>
      <c r="G2084" s="241"/>
      <c r="H2084" s="241" t="s">
        <v>7778</v>
      </c>
      <c r="I2084" s="242"/>
    </row>
    <row r="2085" spans="1:9" s="215" customFormat="1">
      <c r="A2085" s="241" t="s">
        <v>7732</v>
      </c>
      <c r="B2085" s="241" t="s">
        <v>7732</v>
      </c>
      <c r="C2085" s="241" t="s">
        <v>389</v>
      </c>
      <c r="D2085" s="241" t="s">
        <v>7779</v>
      </c>
      <c r="E2085" s="241" t="s">
        <v>7780</v>
      </c>
      <c r="F2085" s="241" t="s">
        <v>7781</v>
      </c>
      <c r="G2085" s="241"/>
      <c r="H2085" s="241" t="s">
        <v>7782</v>
      </c>
      <c r="I2085" s="242"/>
    </row>
    <row r="2086" spans="1:9" s="215" customFormat="1">
      <c r="A2086" s="241" t="s">
        <v>7732</v>
      </c>
      <c r="B2086" s="241" t="s">
        <v>7732</v>
      </c>
      <c r="C2086" s="241" t="s">
        <v>389</v>
      </c>
      <c r="D2086" s="241" t="s">
        <v>7783</v>
      </c>
      <c r="E2086" s="241" t="s">
        <v>7784</v>
      </c>
      <c r="F2086" s="241" t="s">
        <v>7785</v>
      </c>
      <c r="G2086" s="241"/>
      <c r="H2086" s="241" t="s">
        <v>7786</v>
      </c>
      <c r="I2086" s="242"/>
    </row>
    <row r="2087" spans="1:9" s="215" customFormat="1">
      <c r="A2087" s="241" t="s">
        <v>7732</v>
      </c>
      <c r="B2087" s="241" t="s">
        <v>7732</v>
      </c>
      <c r="C2087" s="241" t="s">
        <v>389</v>
      </c>
      <c r="D2087" s="241" t="s">
        <v>7787</v>
      </c>
      <c r="E2087" s="241" t="s">
        <v>7788</v>
      </c>
      <c r="F2087" s="241" t="s">
        <v>860</v>
      </c>
      <c r="G2087" s="241"/>
      <c r="H2087" s="241" t="s">
        <v>7789</v>
      </c>
      <c r="I2087" s="242"/>
    </row>
    <row r="2088" spans="1:9" s="208" customFormat="1">
      <c r="A2088" s="225" t="s">
        <v>7732</v>
      </c>
      <c r="B2088" s="225" t="s">
        <v>7732</v>
      </c>
      <c r="C2088" s="225" t="s">
        <v>389</v>
      </c>
      <c r="D2088" s="225" t="s">
        <v>7790</v>
      </c>
      <c r="E2088" s="225" t="s">
        <v>7791</v>
      </c>
      <c r="F2088" s="225" t="s">
        <v>434</v>
      </c>
      <c r="G2088" s="225"/>
      <c r="H2088" s="225" t="s">
        <v>7792</v>
      </c>
      <c r="I2088" s="226"/>
    </row>
    <row r="2089" spans="1:9" s="209" customFormat="1">
      <c r="A2089" s="228" t="s">
        <v>7732</v>
      </c>
      <c r="B2089" s="228" t="s">
        <v>7732</v>
      </c>
      <c r="C2089" s="228"/>
      <c r="D2089" s="228" t="s">
        <v>7793</v>
      </c>
      <c r="E2089" s="228" t="s">
        <v>7794</v>
      </c>
      <c r="F2089" s="228"/>
      <c r="G2089" s="228" t="s">
        <v>1828</v>
      </c>
      <c r="H2089" s="228" t="s">
        <v>7795</v>
      </c>
      <c r="I2089" s="235"/>
    </row>
    <row r="2090" spans="1:9" s="195" customFormat="1">
      <c r="A2090" s="203" t="s">
        <v>7732</v>
      </c>
      <c r="B2090" s="203" t="s">
        <v>7732</v>
      </c>
      <c r="C2090" s="203"/>
      <c r="D2090" s="203" t="s">
        <v>7796</v>
      </c>
      <c r="E2090" s="203" t="s">
        <v>7797</v>
      </c>
      <c r="F2090" s="203" t="s">
        <v>7798</v>
      </c>
      <c r="G2090" s="203"/>
      <c r="H2090" s="203" t="s">
        <v>7799</v>
      </c>
    </row>
    <row r="2091" spans="1:9" s="213" customFormat="1">
      <c r="A2091" s="234" t="s">
        <v>7800</v>
      </c>
      <c r="B2091" s="234" t="s">
        <v>7800</v>
      </c>
      <c r="C2091" s="234" t="s">
        <v>389</v>
      </c>
      <c r="D2091" s="234" t="s">
        <v>7801</v>
      </c>
      <c r="E2091" s="234" t="s">
        <v>7802</v>
      </c>
      <c r="F2091" s="234" t="s">
        <v>1242</v>
      </c>
      <c r="G2091" s="234"/>
      <c r="H2091" s="234" t="s">
        <v>7803</v>
      </c>
      <c r="I2091" s="127"/>
    </row>
    <row r="2092" spans="1:9" s="208" customFormat="1">
      <c r="A2092" s="225" t="s">
        <v>7800</v>
      </c>
      <c r="B2092" s="225" t="s">
        <v>7800</v>
      </c>
      <c r="C2092" s="225" t="s">
        <v>389</v>
      </c>
      <c r="D2092" s="225" t="s">
        <v>7804</v>
      </c>
      <c r="E2092" s="225" t="s">
        <v>7805</v>
      </c>
      <c r="F2092" s="225" t="s">
        <v>1176</v>
      </c>
      <c r="G2092" s="225"/>
      <c r="H2092" s="225" t="s">
        <v>7806</v>
      </c>
      <c r="I2092" s="226"/>
    </row>
    <row r="2093" spans="1:9" s="215" customFormat="1">
      <c r="A2093" s="241" t="s">
        <v>7800</v>
      </c>
      <c r="B2093" s="241" t="s">
        <v>7800</v>
      </c>
      <c r="C2093" s="241" t="s">
        <v>389</v>
      </c>
      <c r="D2093" s="241" t="s">
        <v>7807</v>
      </c>
      <c r="E2093" s="241" t="s">
        <v>7808</v>
      </c>
      <c r="F2093" s="241" t="s">
        <v>7809</v>
      </c>
      <c r="G2093" s="241"/>
      <c r="H2093" s="241" t="s">
        <v>7810</v>
      </c>
      <c r="I2093" s="242"/>
    </row>
    <row r="2094" spans="1:9" s="213" customFormat="1">
      <c r="A2094" s="234" t="s">
        <v>7800</v>
      </c>
      <c r="B2094" s="234" t="s">
        <v>7800</v>
      </c>
      <c r="C2094" s="234" t="s">
        <v>389</v>
      </c>
      <c r="D2094" s="234" t="s">
        <v>7811</v>
      </c>
      <c r="E2094" s="234" t="s">
        <v>7812</v>
      </c>
      <c r="F2094" s="234" t="s">
        <v>1641</v>
      </c>
      <c r="G2094" s="234"/>
      <c r="H2094" s="234" t="s">
        <v>7813</v>
      </c>
      <c r="I2094" s="127"/>
    </row>
    <row r="2095" spans="1:9" s="208" customFormat="1">
      <c r="A2095" s="225" t="s">
        <v>7800</v>
      </c>
      <c r="B2095" s="225" t="s">
        <v>7800</v>
      </c>
      <c r="C2095" s="225" t="s">
        <v>389</v>
      </c>
      <c r="D2095" s="225" t="s">
        <v>7814</v>
      </c>
      <c r="E2095" s="225" t="s">
        <v>7815</v>
      </c>
      <c r="F2095" s="225" t="s">
        <v>434</v>
      </c>
      <c r="G2095" s="225"/>
      <c r="H2095" s="225" t="s">
        <v>7816</v>
      </c>
      <c r="I2095" s="226"/>
    </row>
    <row r="2096" spans="1:9" s="215" customFormat="1">
      <c r="A2096" s="241" t="s">
        <v>7800</v>
      </c>
      <c r="B2096" s="241" t="s">
        <v>7800</v>
      </c>
      <c r="C2096" s="241" t="s">
        <v>389</v>
      </c>
      <c r="D2096" s="241" t="s">
        <v>7817</v>
      </c>
      <c r="E2096" s="241" t="s">
        <v>7818</v>
      </c>
      <c r="F2096" s="241" t="s">
        <v>7819</v>
      </c>
      <c r="G2096" s="241"/>
      <c r="H2096" s="241" t="s">
        <v>7820</v>
      </c>
      <c r="I2096" s="242"/>
    </row>
    <row r="2097" spans="1:9" s="215" customFormat="1">
      <c r="A2097" s="241" t="s">
        <v>7800</v>
      </c>
      <c r="B2097" s="241" t="s">
        <v>7800</v>
      </c>
      <c r="C2097" s="241" t="s">
        <v>389</v>
      </c>
      <c r="D2097" s="241" t="s">
        <v>7821</v>
      </c>
      <c r="E2097" s="241" t="s">
        <v>7822</v>
      </c>
      <c r="F2097" s="241" t="s">
        <v>7823</v>
      </c>
      <c r="G2097" s="241"/>
      <c r="H2097" s="241" t="s">
        <v>7824</v>
      </c>
      <c r="I2097" s="242"/>
    </row>
    <row r="2098" spans="1:9" s="215" customFormat="1">
      <c r="A2098" s="241" t="s">
        <v>7800</v>
      </c>
      <c r="B2098" s="241" t="s">
        <v>7800</v>
      </c>
      <c r="C2098" s="241" t="s">
        <v>389</v>
      </c>
      <c r="D2098" s="241" t="s">
        <v>7825</v>
      </c>
      <c r="E2098" s="241" t="s">
        <v>7826</v>
      </c>
      <c r="F2098" s="241" t="s">
        <v>7827</v>
      </c>
      <c r="G2098" s="241"/>
      <c r="H2098" s="241" t="s">
        <v>7828</v>
      </c>
      <c r="I2098" s="242"/>
    </row>
    <row r="2099" spans="1:9" s="213" customFormat="1">
      <c r="A2099" s="234" t="s">
        <v>7800</v>
      </c>
      <c r="B2099" s="234" t="s">
        <v>7800</v>
      </c>
      <c r="C2099" s="234" t="s">
        <v>389</v>
      </c>
      <c r="D2099" s="234" t="s">
        <v>7829</v>
      </c>
      <c r="E2099" s="234" t="s">
        <v>7830</v>
      </c>
      <c r="F2099" s="234" t="s">
        <v>1277</v>
      </c>
      <c r="G2099" s="234"/>
      <c r="H2099" s="234" t="s">
        <v>7831</v>
      </c>
      <c r="I2099" s="127"/>
    </row>
    <row r="2100" spans="1:9" s="215" customFormat="1">
      <c r="A2100" s="241" t="s">
        <v>7800</v>
      </c>
      <c r="B2100" s="241" t="s">
        <v>7800</v>
      </c>
      <c r="C2100" s="241" t="s">
        <v>389</v>
      </c>
      <c r="D2100" s="241" t="s">
        <v>7832</v>
      </c>
      <c r="E2100" s="241" t="s">
        <v>7833</v>
      </c>
      <c r="F2100" s="241" t="s">
        <v>7834</v>
      </c>
      <c r="G2100" s="241"/>
      <c r="H2100" s="241" t="s">
        <v>7835</v>
      </c>
      <c r="I2100" s="242"/>
    </row>
    <row r="2101" spans="1:9" s="209" customFormat="1">
      <c r="A2101" s="239" t="s">
        <v>7800</v>
      </c>
      <c r="B2101" s="239" t="s">
        <v>7800</v>
      </c>
      <c r="C2101" s="239" t="s">
        <v>7836</v>
      </c>
      <c r="D2101" s="239" t="s">
        <v>7837</v>
      </c>
      <c r="E2101" s="239" t="s">
        <v>7838</v>
      </c>
      <c r="F2101" s="239"/>
      <c r="G2101" s="239" t="s">
        <v>1845</v>
      </c>
      <c r="H2101" s="239" t="s">
        <v>7839</v>
      </c>
      <c r="I2101" s="235"/>
    </row>
    <row r="2102" spans="1:9" s="212" customFormat="1">
      <c r="A2102" s="212" t="s">
        <v>7800</v>
      </c>
      <c r="B2102" s="212" t="s">
        <v>7800</v>
      </c>
      <c r="D2102" s="212" t="s">
        <v>7840</v>
      </c>
      <c r="E2102" s="212" t="s">
        <v>7841</v>
      </c>
      <c r="G2102" s="212" t="s">
        <v>448</v>
      </c>
      <c r="H2102" s="212" t="s">
        <v>7842</v>
      </c>
      <c r="I2102" s="238"/>
    </row>
    <row r="2103" spans="1:9" s="215" customFormat="1">
      <c r="A2103" s="241" t="s">
        <v>7800</v>
      </c>
      <c r="B2103" s="203" t="s">
        <v>7800</v>
      </c>
      <c r="C2103" s="203" t="s">
        <v>389</v>
      </c>
      <c r="D2103" s="241" t="s">
        <v>7843</v>
      </c>
      <c r="E2103" s="241" t="s">
        <v>7844</v>
      </c>
      <c r="F2103" s="241" t="s">
        <v>525</v>
      </c>
      <c r="G2103" s="241"/>
      <c r="H2103" s="241" t="s">
        <v>7845</v>
      </c>
    </row>
    <row r="2104" spans="1:9" s="208" customFormat="1">
      <c r="A2104" s="225" t="s">
        <v>7800</v>
      </c>
      <c r="B2104" s="225" t="s">
        <v>7800</v>
      </c>
      <c r="C2104" s="225" t="s">
        <v>389</v>
      </c>
      <c r="D2104" s="225" t="s">
        <v>7846</v>
      </c>
      <c r="E2104" s="225" t="s">
        <v>7847</v>
      </c>
      <c r="F2104" s="225" t="s">
        <v>471</v>
      </c>
      <c r="G2104" s="225"/>
      <c r="H2104" s="225" t="s">
        <v>7848</v>
      </c>
      <c r="I2104" s="226"/>
    </row>
    <row r="2105" spans="1:9" s="213" customFormat="1">
      <c r="A2105" s="234" t="s">
        <v>7849</v>
      </c>
      <c r="B2105" s="234" t="s">
        <v>7849</v>
      </c>
      <c r="C2105" s="234" t="s">
        <v>389</v>
      </c>
      <c r="D2105" s="234" t="s">
        <v>7850</v>
      </c>
      <c r="E2105" s="234" t="s">
        <v>7851</v>
      </c>
      <c r="F2105" s="234" t="s">
        <v>4335</v>
      </c>
      <c r="G2105" s="234"/>
      <c r="H2105" s="234" t="s">
        <v>7852</v>
      </c>
      <c r="I2105" s="127"/>
    </row>
    <row r="2106" spans="1:9" s="208" customFormat="1">
      <c r="A2106" s="225" t="s">
        <v>7849</v>
      </c>
      <c r="B2106" s="225" t="s">
        <v>7849</v>
      </c>
      <c r="C2106" s="225" t="s">
        <v>389</v>
      </c>
      <c r="D2106" s="225" t="s">
        <v>7853</v>
      </c>
      <c r="E2106" s="225" t="s">
        <v>7854</v>
      </c>
      <c r="F2106" s="225" t="s">
        <v>529</v>
      </c>
      <c r="G2106" s="225"/>
      <c r="H2106" s="225" t="s">
        <v>7855</v>
      </c>
      <c r="I2106" s="226"/>
    </row>
    <row r="2107" spans="1:9" s="213" customFormat="1">
      <c r="A2107" s="234" t="s">
        <v>7849</v>
      </c>
      <c r="B2107" s="234" t="s">
        <v>7849</v>
      </c>
      <c r="C2107" s="234" t="s">
        <v>389</v>
      </c>
      <c r="D2107" s="234" t="s">
        <v>7856</v>
      </c>
      <c r="E2107" s="234" t="s">
        <v>7857</v>
      </c>
      <c r="F2107" s="234" t="s">
        <v>1619</v>
      </c>
      <c r="G2107" s="234"/>
      <c r="H2107" s="234" t="s">
        <v>7858</v>
      </c>
      <c r="I2107" s="127"/>
    </row>
    <row r="2108" spans="1:9" s="215" customFormat="1">
      <c r="A2108" s="241" t="s">
        <v>7849</v>
      </c>
      <c r="B2108" s="241" t="s">
        <v>7849</v>
      </c>
      <c r="C2108" s="241" t="s">
        <v>389</v>
      </c>
      <c r="D2108" s="241" t="s">
        <v>7859</v>
      </c>
      <c r="E2108" s="241" t="s">
        <v>7860</v>
      </c>
      <c r="F2108" s="241" t="s">
        <v>7861</v>
      </c>
      <c r="G2108" s="241"/>
      <c r="H2108" s="241" t="s">
        <v>7862</v>
      </c>
      <c r="I2108" s="242"/>
    </row>
    <row r="2109" spans="1:9" s="213" customFormat="1">
      <c r="A2109" s="234" t="s">
        <v>7849</v>
      </c>
      <c r="B2109" s="234" t="s">
        <v>7849</v>
      </c>
      <c r="C2109" s="234" t="s">
        <v>389</v>
      </c>
      <c r="D2109" s="234" t="s">
        <v>7863</v>
      </c>
      <c r="E2109" s="234" t="s">
        <v>7864</v>
      </c>
      <c r="F2109" s="234" t="s">
        <v>860</v>
      </c>
      <c r="G2109" s="234"/>
      <c r="H2109" s="234" t="s">
        <v>7865</v>
      </c>
      <c r="I2109" s="127"/>
    </row>
    <row r="2110" spans="1:9" s="215" customFormat="1">
      <c r="A2110" s="241" t="s">
        <v>7849</v>
      </c>
      <c r="B2110" s="241" t="s">
        <v>7849</v>
      </c>
      <c r="C2110" s="241" t="s">
        <v>389</v>
      </c>
      <c r="D2110" s="241" t="s">
        <v>7866</v>
      </c>
      <c r="E2110" s="241" t="s">
        <v>7867</v>
      </c>
      <c r="F2110" s="241" t="s">
        <v>7868</v>
      </c>
      <c r="G2110" s="241"/>
      <c r="H2110" s="241" t="s">
        <v>7869</v>
      </c>
      <c r="I2110" s="242"/>
    </row>
    <row r="2111" spans="1:9" s="215" customFormat="1">
      <c r="A2111" s="241" t="s">
        <v>7849</v>
      </c>
      <c r="B2111" s="241" t="s">
        <v>7849</v>
      </c>
      <c r="C2111" s="241" t="s">
        <v>389</v>
      </c>
      <c r="D2111" s="241" t="s">
        <v>7870</v>
      </c>
      <c r="E2111" s="241" t="s">
        <v>7871</v>
      </c>
      <c r="F2111" s="241" t="s">
        <v>7872</v>
      </c>
      <c r="G2111" s="241"/>
      <c r="H2111" s="241" t="s">
        <v>7873</v>
      </c>
      <c r="I2111" s="242"/>
    </row>
    <row r="2112" spans="1:9" s="215" customFormat="1">
      <c r="A2112" s="241" t="s">
        <v>7849</v>
      </c>
      <c r="B2112" s="241" t="s">
        <v>7849</v>
      </c>
      <c r="C2112" s="241" t="s">
        <v>389</v>
      </c>
      <c r="D2112" s="241" t="s">
        <v>7874</v>
      </c>
      <c r="E2112" s="241" t="s">
        <v>7875</v>
      </c>
      <c r="F2112" s="241" t="s">
        <v>7876</v>
      </c>
      <c r="G2112" s="241"/>
      <c r="H2112" s="241" t="s">
        <v>7877</v>
      </c>
      <c r="I2112" s="242"/>
    </row>
    <row r="2113" spans="1:256" s="208" customFormat="1">
      <c r="A2113" s="225" t="s">
        <v>7849</v>
      </c>
      <c r="B2113" s="225" t="s">
        <v>7849</v>
      </c>
      <c r="C2113" s="225" t="s">
        <v>389</v>
      </c>
      <c r="D2113" s="225" t="s">
        <v>7878</v>
      </c>
      <c r="E2113" s="225" t="s">
        <v>7879</v>
      </c>
      <c r="F2113" s="225" t="s">
        <v>1590</v>
      </c>
      <c r="G2113" s="225"/>
      <c r="H2113" s="225" t="s">
        <v>7880</v>
      </c>
      <c r="I2113" s="226"/>
    </row>
    <row r="2114" spans="1:256" s="195" customFormat="1">
      <c r="A2114" s="203" t="s">
        <v>7849</v>
      </c>
      <c r="B2114" s="203" t="s">
        <v>7849</v>
      </c>
      <c r="C2114" s="203" t="s">
        <v>389</v>
      </c>
      <c r="D2114" s="203" t="s">
        <v>7881</v>
      </c>
      <c r="E2114" s="203" t="s">
        <v>7882</v>
      </c>
      <c r="F2114" s="203" t="s">
        <v>1641</v>
      </c>
      <c r="G2114" s="203"/>
      <c r="H2114" s="203" t="s">
        <v>7883</v>
      </c>
    </row>
    <row r="2115" spans="1:256" s="213" customFormat="1">
      <c r="A2115" s="234" t="s">
        <v>7849</v>
      </c>
      <c r="B2115" s="234" t="s">
        <v>7849</v>
      </c>
      <c r="C2115" s="234" t="s">
        <v>389</v>
      </c>
      <c r="D2115" s="234" t="s">
        <v>7884</v>
      </c>
      <c r="E2115" s="234" t="s">
        <v>7885</v>
      </c>
      <c r="F2115" s="234" t="s">
        <v>1641</v>
      </c>
      <c r="G2115" s="234"/>
      <c r="H2115" s="234" t="s">
        <v>7886</v>
      </c>
      <c r="I2115" s="127"/>
    </row>
    <row r="2116" spans="1:256" s="208" customFormat="1">
      <c r="A2116" s="225" t="s">
        <v>7849</v>
      </c>
      <c r="B2116" s="225" t="s">
        <v>7849</v>
      </c>
      <c r="C2116" s="225" t="s">
        <v>389</v>
      </c>
      <c r="D2116" s="225" t="s">
        <v>7887</v>
      </c>
      <c r="E2116" s="225" t="s">
        <v>7888</v>
      </c>
      <c r="F2116" s="225" t="s">
        <v>434</v>
      </c>
      <c r="G2116" s="225"/>
      <c r="H2116" s="225" t="s">
        <v>7889</v>
      </c>
      <c r="I2116" s="226"/>
    </row>
    <row r="2117" spans="1:256" s="208" customFormat="1">
      <c r="A2117" s="225" t="s">
        <v>7849</v>
      </c>
      <c r="B2117" s="225" t="s">
        <v>7849</v>
      </c>
      <c r="C2117" s="225" t="s">
        <v>389</v>
      </c>
      <c r="D2117" s="225" t="s">
        <v>7890</v>
      </c>
      <c r="E2117" s="225" t="s">
        <v>7891</v>
      </c>
      <c r="F2117" s="225" t="s">
        <v>7892</v>
      </c>
      <c r="G2117" s="225"/>
      <c r="H2117" s="225" t="s">
        <v>7893</v>
      </c>
      <c r="I2117" s="226"/>
    </row>
    <row r="2118" spans="1:256" s="215" customFormat="1">
      <c r="A2118" s="241" t="s">
        <v>7849</v>
      </c>
      <c r="B2118" s="241" t="s">
        <v>7849</v>
      </c>
      <c r="C2118" s="241" t="s">
        <v>389</v>
      </c>
      <c r="D2118" s="241" t="s">
        <v>7894</v>
      </c>
      <c r="E2118" s="241" t="s">
        <v>7895</v>
      </c>
      <c r="F2118" s="241" t="s">
        <v>529</v>
      </c>
      <c r="G2118" s="241"/>
      <c r="H2118" s="241" t="s">
        <v>7896</v>
      </c>
      <c r="I2118" s="242"/>
    </row>
    <row r="2119" spans="1:256" s="215" customFormat="1">
      <c r="A2119" s="241" t="s">
        <v>7849</v>
      </c>
      <c r="B2119" s="241" t="s">
        <v>7849</v>
      </c>
      <c r="C2119" s="241" t="s">
        <v>389</v>
      </c>
      <c r="D2119" s="241" t="s">
        <v>7897</v>
      </c>
      <c r="E2119" s="241" t="s">
        <v>7898</v>
      </c>
      <c r="F2119" s="241" t="s">
        <v>586</v>
      </c>
      <c r="G2119" s="241"/>
      <c r="H2119" s="241" t="s">
        <v>7899</v>
      </c>
      <c r="I2119" s="242"/>
    </row>
    <row r="2120" spans="1:256" s="215" customFormat="1">
      <c r="A2120" s="241" t="s">
        <v>7849</v>
      </c>
      <c r="B2120" s="241" t="s">
        <v>7849</v>
      </c>
      <c r="C2120" s="241" t="s">
        <v>389</v>
      </c>
      <c r="D2120" s="241" t="s">
        <v>7900</v>
      </c>
      <c r="E2120" s="241" t="s">
        <v>7901</v>
      </c>
      <c r="F2120" s="241" t="s">
        <v>7175</v>
      </c>
      <c r="G2120" s="241"/>
      <c r="H2120" s="241" t="s">
        <v>7902</v>
      </c>
      <c r="I2120" s="242"/>
    </row>
    <row r="2121" spans="1:256" s="213" customFormat="1">
      <c r="A2121" s="234" t="s">
        <v>7849</v>
      </c>
      <c r="B2121" s="234" t="s">
        <v>7849</v>
      </c>
      <c r="C2121" s="234" t="s">
        <v>389</v>
      </c>
      <c r="D2121" s="234" t="s">
        <v>7903</v>
      </c>
      <c r="E2121" s="234" t="s">
        <v>7904</v>
      </c>
      <c r="F2121" s="234" t="s">
        <v>709</v>
      </c>
      <c r="G2121" s="234"/>
      <c r="H2121" s="234" t="s">
        <v>7905</v>
      </c>
      <c r="I2121" s="127"/>
    </row>
    <row r="2122" spans="1:256" s="208" customFormat="1">
      <c r="A2122" s="225" t="s">
        <v>7906</v>
      </c>
      <c r="B2122" s="225" t="s">
        <v>7906</v>
      </c>
      <c r="C2122" s="225" t="s">
        <v>389</v>
      </c>
      <c r="D2122" s="225" t="s">
        <v>7907</v>
      </c>
      <c r="E2122" s="225" t="s">
        <v>7908</v>
      </c>
      <c r="F2122" s="225" t="s">
        <v>7909</v>
      </c>
      <c r="G2122" s="225"/>
      <c r="H2122" s="225" t="s">
        <v>7910</v>
      </c>
      <c r="I2122" s="226"/>
    </row>
    <row r="2123" spans="1:256" s="127" customFormat="1">
      <c r="A2123" s="234" t="s">
        <v>7906</v>
      </c>
      <c r="B2123" s="234" t="s">
        <v>7906</v>
      </c>
      <c r="C2123" s="234" t="s">
        <v>389</v>
      </c>
      <c r="D2123" s="234" t="s">
        <v>7911</v>
      </c>
      <c r="E2123" s="234" t="s">
        <v>7912</v>
      </c>
      <c r="F2123" s="234" t="s">
        <v>1641</v>
      </c>
      <c r="G2123" s="234"/>
      <c r="H2123" s="234" t="s">
        <v>7913</v>
      </c>
      <c r="I2123" s="234"/>
      <c r="J2123" s="234"/>
      <c r="K2123" s="234"/>
      <c r="L2123" s="234"/>
      <c r="M2123" s="234"/>
      <c r="N2123" s="234"/>
      <c r="O2123" s="234"/>
      <c r="P2123" s="234"/>
      <c r="Q2123" s="234"/>
      <c r="R2123" s="234"/>
      <c r="S2123" s="234"/>
      <c r="T2123" s="234"/>
      <c r="U2123" s="234"/>
      <c r="V2123" s="234"/>
      <c r="W2123" s="234"/>
      <c r="X2123" s="234"/>
      <c r="Y2123" s="234"/>
      <c r="Z2123" s="234"/>
      <c r="AA2123" s="234"/>
      <c r="AB2123" s="234"/>
      <c r="AC2123" s="234"/>
      <c r="AD2123" s="234"/>
      <c r="AE2123" s="234"/>
      <c r="AF2123" s="234"/>
      <c r="AG2123" s="234"/>
      <c r="AH2123" s="234"/>
      <c r="AI2123" s="234"/>
      <c r="AJ2123" s="234"/>
      <c r="AK2123" s="234"/>
      <c r="AL2123" s="234"/>
      <c r="AM2123" s="234"/>
      <c r="AN2123" s="234"/>
      <c r="AO2123" s="234"/>
      <c r="AP2123" s="234"/>
      <c r="AQ2123" s="234"/>
      <c r="AR2123" s="234"/>
      <c r="AS2123" s="234"/>
      <c r="AT2123" s="234"/>
      <c r="AU2123" s="234"/>
      <c r="AV2123" s="234"/>
      <c r="AW2123" s="234"/>
      <c r="AX2123" s="234"/>
      <c r="AY2123" s="234"/>
      <c r="AZ2123" s="234"/>
      <c r="BA2123" s="234"/>
      <c r="BB2123" s="234"/>
      <c r="BC2123" s="234"/>
      <c r="BD2123" s="234"/>
      <c r="BE2123" s="234"/>
      <c r="BF2123" s="234"/>
      <c r="BG2123" s="234"/>
      <c r="BH2123" s="234"/>
      <c r="BI2123" s="234"/>
      <c r="BJ2123" s="234"/>
      <c r="BK2123" s="234"/>
      <c r="BL2123" s="234"/>
      <c r="BM2123" s="234"/>
      <c r="BN2123" s="234"/>
      <c r="BO2123" s="234"/>
      <c r="BP2123" s="234"/>
      <c r="BQ2123" s="234"/>
      <c r="BR2123" s="234"/>
      <c r="BS2123" s="234"/>
      <c r="BT2123" s="234"/>
      <c r="BU2123" s="234"/>
      <c r="BV2123" s="234"/>
      <c r="BW2123" s="234"/>
      <c r="BX2123" s="234"/>
      <c r="BY2123" s="234"/>
      <c r="BZ2123" s="234"/>
      <c r="CA2123" s="234"/>
      <c r="CB2123" s="234"/>
      <c r="CC2123" s="234"/>
      <c r="CD2123" s="234"/>
      <c r="CE2123" s="234"/>
      <c r="CF2123" s="234"/>
      <c r="CG2123" s="234"/>
      <c r="CH2123" s="234"/>
      <c r="CI2123" s="234"/>
      <c r="CJ2123" s="234"/>
      <c r="CK2123" s="234"/>
      <c r="CL2123" s="234"/>
      <c r="CM2123" s="234"/>
      <c r="CN2123" s="234"/>
      <c r="CO2123" s="234"/>
      <c r="CP2123" s="234"/>
      <c r="CQ2123" s="234"/>
      <c r="CR2123" s="234"/>
      <c r="CS2123" s="234"/>
      <c r="CT2123" s="234"/>
      <c r="CU2123" s="234"/>
      <c r="CV2123" s="234"/>
      <c r="CW2123" s="234"/>
      <c r="CX2123" s="234"/>
      <c r="CY2123" s="234"/>
      <c r="CZ2123" s="234"/>
      <c r="DA2123" s="234"/>
      <c r="DB2123" s="234"/>
      <c r="DC2123" s="234"/>
      <c r="DD2123" s="234"/>
      <c r="DE2123" s="234"/>
      <c r="DF2123" s="234"/>
      <c r="DG2123" s="234"/>
      <c r="DH2123" s="234"/>
      <c r="DI2123" s="234"/>
      <c r="DJ2123" s="234"/>
      <c r="DK2123" s="234"/>
      <c r="DL2123" s="234"/>
      <c r="DM2123" s="234"/>
      <c r="DN2123" s="234"/>
      <c r="DO2123" s="234"/>
      <c r="DP2123" s="234"/>
      <c r="DQ2123" s="234"/>
      <c r="DR2123" s="234"/>
      <c r="DS2123" s="234"/>
      <c r="DT2123" s="234"/>
      <c r="DU2123" s="234"/>
      <c r="DV2123" s="234"/>
      <c r="DW2123" s="234"/>
      <c r="DX2123" s="234"/>
      <c r="DY2123" s="234"/>
      <c r="DZ2123" s="234"/>
      <c r="EA2123" s="234"/>
      <c r="EB2123" s="234"/>
      <c r="EC2123" s="234"/>
      <c r="ED2123" s="234"/>
      <c r="EE2123" s="234"/>
      <c r="EF2123" s="234"/>
      <c r="EG2123" s="234"/>
      <c r="EH2123" s="234"/>
      <c r="EI2123" s="234"/>
      <c r="EJ2123" s="234"/>
      <c r="EK2123" s="234"/>
      <c r="EL2123" s="234"/>
      <c r="EM2123" s="234"/>
      <c r="EN2123" s="234"/>
      <c r="EO2123" s="234"/>
      <c r="EP2123" s="234"/>
      <c r="EQ2123" s="234"/>
      <c r="ER2123" s="234"/>
      <c r="ES2123" s="234"/>
      <c r="ET2123" s="234"/>
      <c r="EU2123" s="234"/>
      <c r="EV2123" s="234"/>
      <c r="EW2123" s="234"/>
      <c r="EX2123" s="234"/>
      <c r="EY2123" s="234"/>
      <c r="EZ2123" s="234"/>
      <c r="FA2123" s="234"/>
      <c r="FB2123" s="234"/>
      <c r="FC2123" s="234"/>
      <c r="FD2123" s="234"/>
      <c r="FE2123" s="234"/>
      <c r="FF2123" s="234"/>
      <c r="FG2123" s="234"/>
      <c r="FH2123" s="234"/>
      <c r="FI2123" s="234"/>
      <c r="FJ2123" s="234"/>
      <c r="FK2123" s="234"/>
      <c r="FL2123" s="234"/>
      <c r="FM2123" s="234"/>
      <c r="FN2123" s="234"/>
      <c r="FO2123" s="234"/>
      <c r="FP2123" s="234"/>
      <c r="FQ2123" s="234"/>
      <c r="FR2123" s="234"/>
      <c r="FS2123" s="234"/>
      <c r="FT2123" s="234"/>
      <c r="FU2123" s="234"/>
      <c r="FV2123" s="234"/>
      <c r="FW2123" s="234"/>
      <c r="FX2123" s="234"/>
      <c r="FY2123" s="234"/>
      <c r="FZ2123" s="234"/>
      <c r="GA2123" s="234"/>
      <c r="GB2123" s="234"/>
      <c r="GC2123" s="234"/>
      <c r="GD2123" s="234"/>
      <c r="GE2123" s="234"/>
      <c r="GF2123" s="234"/>
      <c r="GG2123" s="234"/>
      <c r="GH2123" s="234"/>
      <c r="GI2123" s="234"/>
      <c r="GJ2123" s="234"/>
      <c r="GK2123" s="234"/>
      <c r="GL2123" s="234"/>
      <c r="GM2123" s="234"/>
      <c r="GN2123" s="234"/>
      <c r="GO2123" s="234"/>
      <c r="GP2123" s="234"/>
      <c r="GQ2123" s="234"/>
      <c r="GR2123" s="234"/>
      <c r="GS2123" s="234"/>
      <c r="GT2123" s="234"/>
      <c r="GU2123" s="234"/>
      <c r="GV2123" s="234"/>
      <c r="GW2123" s="234"/>
      <c r="GX2123" s="234"/>
      <c r="GY2123" s="234"/>
      <c r="GZ2123" s="234"/>
      <c r="HA2123" s="234"/>
      <c r="HB2123" s="234"/>
      <c r="HC2123" s="234"/>
      <c r="HD2123" s="234"/>
      <c r="HE2123" s="234"/>
      <c r="HF2123" s="234"/>
      <c r="HG2123" s="234"/>
      <c r="HH2123" s="234"/>
      <c r="HI2123" s="234"/>
      <c r="HJ2123" s="234"/>
      <c r="HK2123" s="234"/>
      <c r="HL2123" s="234"/>
      <c r="HM2123" s="234"/>
      <c r="HN2123" s="234"/>
      <c r="HO2123" s="234"/>
      <c r="HP2123" s="234"/>
      <c r="HQ2123" s="234"/>
      <c r="HR2123" s="234"/>
      <c r="HS2123" s="234"/>
      <c r="HT2123" s="234"/>
      <c r="HU2123" s="234"/>
      <c r="HV2123" s="234"/>
      <c r="HW2123" s="234"/>
      <c r="HX2123" s="234"/>
      <c r="HY2123" s="234"/>
      <c r="HZ2123" s="234"/>
      <c r="IA2123" s="234"/>
      <c r="IB2123" s="234"/>
      <c r="IC2123" s="234"/>
      <c r="ID2123" s="234"/>
      <c r="IE2123" s="234"/>
      <c r="IF2123" s="234"/>
      <c r="IG2123" s="234"/>
      <c r="IH2123" s="234"/>
      <c r="II2123" s="234"/>
      <c r="IJ2123" s="234"/>
      <c r="IK2123" s="234"/>
      <c r="IL2123" s="234"/>
      <c r="IM2123" s="234"/>
      <c r="IN2123" s="234"/>
      <c r="IO2123" s="234"/>
      <c r="IP2123" s="234"/>
      <c r="IQ2123" s="234"/>
      <c r="IR2123" s="234"/>
      <c r="IS2123" s="234"/>
      <c r="IT2123" s="234"/>
      <c r="IU2123" s="234"/>
      <c r="IV2123" s="234"/>
    </row>
    <row r="2124" spans="1:256" s="242" customFormat="1">
      <c r="A2124" s="241" t="s">
        <v>7914</v>
      </c>
      <c r="B2124" s="241" t="s">
        <v>7906</v>
      </c>
      <c r="C2124" s="241" t="s">
        <v>389</v>
      </c>
      <c r="D2124" s="241" t="s">
        <v>7915</v>
      </c>
      <c r="E2124" s="241" t="s">
        <v>7916</v>
      </c>
      <c r="F2124" s="241" t="s">
        <v>5838</v>
      </c>
      <c r="G2124" s="241"/>
      <c r="H2124" s="241" t="s">
        <v>7917</v>
      </c>
      <c r="I2124" s="241"/>
      <c r="J2124" s="241"/>
      <c r="K2124" s="241"/>
      <c r="L2124" s="241"/>
      <c r="M2124" s="241"/>
      <c r="N2124" s="241"/>
      <c r="O2124" s="241"/>
      <c r="P2124" s="241"/>
      <c r="Q2124" s="241"/>
      <c r="R2124" s="241"/>
      <c r="S2124" s="241"/>
      <c r="T2124" s="241"/>
      <c r="U2124" s="241"/>
      <c r="V2124" s="241"/>
      <c r="W2124" s="241"/>
      <c r="X2124" s="241"/>
      <c r="Y2124" s="241"/>
      <c r="Z2124" s="241"/>
      <c r="AA2124" s="241"/>
      <c r="AB2124" s="241"/>
      <c r="AC2124" s="241"/>
      <c r="AD2124" s="241"/>
      <c r="AE2124" s="241"/>
      <c r="AF2124" s="241"/>
      <c r="AG2124" s="241"/>
      <c r="AH2124" s="241"/>
      <c r="AI2124" s="241"/>
      <c r="AJ2124" s="241"/>
      <c r="AK2124" s="241"/>
      <c r="AL2124" s="241"/>
      <c r="AM2124" s="241"/>
      <c r="AN2124" s="241"/>
      <c r="AO2124" s="241"/>
      <c r="AP2124" s="241"/>
      <c r="AQ2124" s="241"/>
      <c r="AR2124" s="241"/>
      <c r="AS2124" s="241"/>
      <c r="AT2124" s="241"/>
      <c r="AU2124" s="241"/>
      <c r="AV2124" s="241"/>
      <c r="AW2124" s="241"/>
      <c r="AX2124" s="241"/>
      <c r="AY2124" s="241"/>
      <c r="AZ2124" s="241"/>
      <c r="BA2124" s="241"/>
      <c r="BB2124" s="241"/>
      <c r="BC2124" s="241"/>
      <c r="BD2124" s="241"/>
      <c r="BE2124" s="241"/>
      <c r="BF2124" s="241"/>
      <c r="BG2124" s="241"/>
      <c r="BH2124" s="241"/>
      <c r="BI2124" s="241"/>
      <c r="BJ2124" s="241"/>
      <c r="BK2124" s="241"/>
      <c r="BL2124" s="241"/>
      <c r="BM2124" s="241"/>
      <c r="BN2124" s="241"/>
      <c r="BO2124" s="241"/>
      <c r="BP2124" s="241"/>
      <c r="BQ2124" s="241"/>
      <c r="BR2124" s="241"/>
      <c r="BS2124" s="241"/>
      <c r="BT2124" s="241"/>
      <c r="BU2124" s="241"/>
      <c r="BV2124" s="241"/>
      <c r="BW2124" s="241"/>
      <c r="BX2124" s="241"/>
      <c r="BY2124" s="241"/>
      <c r="BZ2124" s="241"/>
      <c r="CA2124" s="241"/>
      <c r="CB2124" s="241"/>
      <c r="CC2124" s="241"/>
      <c r="CD2124" s="241"/>
      <c r="CE2124" s="241"/>
      <c r="CF2124" s="241"/>
      <c r="CG2124" s="241"/>
      <c r="CH2124" s="241"/>
      <c r="CI2124" s="241"/>
      <c r="CJ2124" s="241"/>
      <c r="CK2124" s="241"/>
      <c r="CL2124" s="241"/>
      <c r="CM2124" s="241"/>
      <c r="CN2124" s="241"/>
      <c r="CO2124" s="241"/>
      <c r="CP2124" s="241"/>
      <c r="CQ2124" s="241"/>
      <c r="CR2124" s="241"/>
      <c r="CS2124" s="241"/>
      <c r="CT2124" s="241"/>
      <c r="CU2124" s="241"/>
      <c r="CV2124" s="241"/>
      <c r="CW2124" s="241"/>
      <c r="CX2124" s="241"/>
      <c r="CY2124" s="241"/>
      <c r="CZ2124" s="241"/>
      <c r="DA2124" s="241"/>
      <c r="DB2124" s="241"/>
      <c r="DC2124" s="241"/>
      <c r="DD2124" s="241"/>
      <c r="DE2124" s="241"/>
      <c r="DF2124" s="241"/>
      <c r="DG2124" s="241"/>
      <c r="DH2124" s="241"/>
      <c r="DI2124" s="241"/>
      <c r="DJ2124" s="241"/>
      <c r="DK2124" s="241"/>
      <c r="DL2124" s="241"/>
      <c r="DM2124" s="241"/>
      <c r="DN2124" s="241"/>
      <c r="DO2124" s="241"/>
      <c r="DP2124" s="241"/>
      <c r="DQ2124" s="241"/>
      <c r="DR2124" s="241"/>
      <c r="DS2124" s="241"/>
      <c r="DT2124" s="241"/>
      <c r="DU2124" s="241"/>
      <c r="DV2124" s="241"/>
      <c r="DW2124" s="241"/>
      <c r="DX2124" s="241"/>
      <c r="DY2124" s="241"/>
      <c r="DZ2124" s="241"/>
      <c r="EA2124" s="241"/>
      <c r="EB2124" s="241"/>
      <c r="EC2124" s="241"/>
      <c r="ED2124" s="241"/>
      <c r="EE2124" s="241"/>
      <c r="EF2124" s="241"/>
      <c r="EG2124" s="241"/>
      <c r="EH2124" s="241"/>
      <c r="EI2124" s="241"/>
      <c r="EJ2124" s="241"/>
      <c r="EK2124" s="241"/>
      <c r="EL2124" s="241"/>
      <c r="EM2124" s="241"/>
      <c r="EN2124" s="241"/>
      <c r="EO2124" s="241"/>
      <c r="EP2124" s="241"/>
      <c r="EQ2124" s="241"/>
      <c r="ER2124" s="241"/>
      <c r="ES2124" s="241"/>
      <c r="ET2124" s="241"/>
      <c r="EU2124" s="241"/>
      <c r="EV2124" s="241"/>
      <c r="EW2124" s="241"/>
      <c r="EX2124" s="241"/>
      <c r="EY2124" s="241"/>
      <c r="EZ2124" s="241"/>
      <c r="FA2124" s="241"/>
      <c r="FB2124" s="241"/>
      <c r="FC2124" s="241"/>
      <c r="FD2124" s="241"/>
      <c r="FE2124" s="241"/>
      <c r="FF2124" s="241"/>
      <c r="FG2124" s="241"/>
      <c r="FH2124" s="241"/>
      <c r="FI2124" s="241"/>
      <c r="FJ2124" s="241"/>
      <c r="FK2124" s="241"/>
      <c r="FL2124" s="241"/>
      <c r="FM2124" s="241"/>
      <c r="FN2124" s="241"/>
      <c r="FO2124" s="241"/>
      <c r="FP2124" s="241"/>
      <c r="FQ2124" s="241"/>
      <c r="FR2124" s="241"/>
      <c r="FS2124" s="241"/>
      <c r="FT2124" s="241"/>
      <c r="FU2124" s="241"/>
      <c r="FV2124" s="241"/>
      <c r="FW2124" s="241"/>
      <c r="FX2124" s="241"/>
      <c r="FY2124" s="241"/>
      <c r="FZ2124" s="241"/>
      <c r="GA2124" s="241"/>
      <c r="GB2124" s="241"/>
      <c r="GC2124" s="241"/>
      <c r="GD2124" s="241"/>
      <c r="GE2124" s="241"/>
      <c r="GF2124" s="241"/>
      <c r="GG2124" s="241"/>
      <c r="GH2124" s="241"/>
      <c r="GI2124" s="241"/>
      <c r="GJ2124" s="241"/>
      <c r="GK2124" s="241"/>
      <c r="GL2124" s="241"/>
      <c r="GM2124" s="241"/>
      <c r="GN2124" s="241"/>
      <c r="GO2124" s="241"/>
      <c r="GP2124" s="241"/>
      <c r="GQ2124" s="241"/>
      <c r="GR2124" s="241"/>
      <c r="GS2124" s="241"/>
      <c r="GT2124" s="241"/>
      <c r="GU2124" s="241"/>
      <c r="GV2124" s="241"/>
      <c r="GW2124" s="241"/>
      <c r="GX2124" s="241"/>
      <c r="GY2124" s="241"/>
      <c r="GZ2124" s="241"/>
      <c r="HA2124" s="241"/>
      <c r="HB2124" s="241"/>
      <c r="HC2124" s="241"/>
      <c r="HD2124" s="241"/>
      <c r="HE2124" s="241"/>
      <c r="HF2124" s="241"/>
      <c r="HG2124" s="241"/>
      <c r="HH2124" s="241"/>
      <c r="HI2124" s="241"/>
      <c r="HJ2124" s="241"/>
      <c r="HK2124" s="241"/>
      <c r="HL2124" s="241"/>
      <c r="HM2124" s="241"/>
      <c r="HN2124" s="241"/>
      <c r="HO2124" s="241"/>
      <c r="HP2124" s="241"/>
      <c r="HQ2124" s="241"/>
      <c r="HR2124" s="241"/>
      <c r="HS2124" s="241"/>
      <c r="HT2124" s="241"/>
      <c r="HU2124" s="241"/>
      <c r="HV2124" s="241"/>
      <c r="HW2124" s="241"/>
      <c r="HX2124" s="241"/>
      <c r="HY2124" s="241"/>
      <c r="HZ2124" s="241"/>
      <c r="IA2124" s="241"/>
      <c r="IB2124" s="241"/>
      <c r="IC2124" s="241"/>
      <c r="ID2124" s="241"/>
      <c r="IE2124" s="241"/>
      <c r="IF2124" s="241"/>
      <c r="IG2124" s="241"/>
      <c r="IH2124" s="241"/>
      <c r="II2124" s="241"/>
      <c r="IJ2124" s="241"/>
      <c r="IK2124" s="241"/>
      <c r="IL2124" s="241"/>
      <c r="IM2124" s="241"/>
      <c r="IN2124" s="241"/>
      <c r="IO2124" s="241"/>
      <c r="IP2124" s="241"/>
      <c r="IQ2124" s="241"/>
      <c r="IR2124" s="241"/>
      <c r="IS2124" s="241"/>
      <c r="IT2124" s="241"/>
      <c r="IU2124" s="241"/>
      <c r="IV2124" s="241"/>
    </row>
    <row r="2125" spans="1:256" s="242" customFormat="1">
      <c r="A2125" s="241" t="s">
        <v>7914</v>
      </c>
      <c r="B2125" s="241" t="s">
        <v>7906</v>
      </c>
      <c r="C2125" s="241" t="s">
        <v>389</v>
      </c>
      <c r="D2125" s="241" t="s">
        <v>7918</v>
      </c>
      <c r="E2125" s="241" t="s">
        <v>7919</v>
      </c>
      <c r="F2125" s="241" t="s">
        <v>7920</v>
      </c>
      <c r="G2125" s="241"/>
      <c r="H2125" s="241" t="s">
        <v>7921</v>
      </c>
      <c r="I2125" s="241"/>
      <c r="J2125" s="241"/>
      <c r="K2125" s="241"/>
      <c r="L2125" s="241"/>
      <c r="M2125" s="241"/>
      <c r="N2125" s="241"/>
      <c r="O2125" s="241"/>
      <c r="P2125" s="241"/>
      <c r="Q2125" s="241"/>
      <c r="R2125" s="241"/>
      <c r="S2125" s="241"/>
      <c r="T2125" s="241"/>
      <c r="U2125" s="241"/>
      <c r="V2125" s="241"/>
      <c r="W2125" s="241"/>
      <c r="X2125" s="241"/>
      <c r="Y2125" s="241"/>
      <c r="Z2125" s="241"/>
      <c r="AA2125" s="241"/>
      <c r="AB2125" s="241"/>
      <c r="AC2125" s="241"/>
      <c r="AD2125" s="241"/>
      <c r="AE2125" s="241"/>
      <c r="AF2125" s="241"/>
      <c r="AG2125" s="241"/>
      <c r="AH2125" s="241"/>
      <c r="AI2125" s="241"/>
      <c r="AJ2125" s="241"/>
      <c r="AK2125" s="241"/>
      <c r="AL2125" s="241"/>
      <c r="AM2125" s="241"/>
      <c r="AN2125" s="241"/>
      <c r="AO2125" s="241"/>
      <c r="AP2125" s="241"/>
      <c r="AQ2125" s="241"/>
      <c r="AR2125" s="241"/>
      <c r="AS2125" s="241"/>
      <c r="AT2125" s="241"/>
      <c r="AU2125" s="241"/>
      <c r="AV2125" s="241"/>
      <c r="AW2125" s="241"/>
      <c r="AX2125" s="241"/>
      <c r="AY2125" s="241"/>
      <c r="AZ2125" s="241"/>
      <c r="BA2125" s="241"/>
      <c r="BB2125" s="241"/>
      <c r="BC2125" s="241"/>
      <c r="BD2125" s="241"/>
      <c r="BE2125" s="241"/>
      <c r="BF2125" s="241"/>
      <c r="BG2125" s="241"/>
      <c r="BH2125" s="241"/>
      <c r="BI2125" s="241"/>
      <c r="BJ2125" s="241"/>
      <c r="BK2125" s="241"/>
      <c r="BL2125" s="241"/>
      <c r="BM2125" s="241"/>
      <c r="BN2125" s="241"/>
      <c r="BO2125" s="241"/>
      <c r="BP2125" s="241"/>
      <c r="BQ2125" s="241"/>
      <c r="BR2125" s="241"/>
      <c r="BS2125" s="241"/>
      <c r="BT2125" s="241"/>
      <c r="BU2125" s="241"/>
      <c r="BV2125" s="241"/>
      <c r="BW2125" s="241"/>
      <c r="BX2125" s="241"/>
      <c r="BY2125" s="241"/>
      <c r="BZ2125" s="241"/>
      <c r="CA2125" s="241"/>
      <c r="CB2125" s="241"/>
      <c r="CC2125" s="241"/>
      <c r="CD2125" s="241"/>
      <c r="CE2125" s="241"/>
      <c r="CF2125" s="241"/>
      <c r="CG2125" s="241"/>
      <c r="CH2125" s="241"/>
      <c r="CI2125" s="241"/>
      <c r="CJ2125" s="241"/>
      <c r="CK2125" s="241"/>
      <c r="CL2125" s="241"/>
      <c r="CM2125" s="241"/>
      <c r="CN2125" s="241"/>
      <c r="CO2125" s="241"/>
      <c r="CP2125" s="241"/>
      <c r="CQ2125" s="241"/>
      <c r="CR2125" s="241"/>
      <c r="CS2125" s="241"/>
      <c r="CT2125" s="241"/>
      <c r="CU2125" s="241"/>
      <c r="CV2125" s="241"/>
      <c r="CW2125" s="241"/>
      <c r="CX2125" s="241"/>
      <c r="CY2125" s="241"/>
      <c r="CZ2125" s="241"/>
      <c r="DA2125" s="241"/>
      <c r="DB2125" s="241"/>
      <c r="DC2125" s="241"/>
      <c r="DD2125" s="241"/>
      <c r="DE2125" s="241"/>
      <c r="DF2125" s="241"/>
      <c r="DG2125" s="241"/>
      <c r="DH2125" s="241"/>
      <c r="DI2125" s="241"/>
      <c r="DJ2125" s="241"/>
      <c r="DK2125" s="241"/>
      <c r="DL2125" s="241"/>
      <c r="DM2125" s="241"/>
      <c r="DN2125" s="241"/>
      <c r="DO2125" s="241"/>
      <c r="DP2125" s="241"/>
      <c r="DQ2125" s="241"/>
      <c r="DR2125" s="241"/>
      <c r="DS2125" s="241"/>
      <c r="DT2125" s="241"/>
      <c r="DU2125" s="241"/>
      <c r="DV2125" s="241"/>
      <c r="DW2125" s="241"/>
      <c r="DX2125" s="241"/>
      <c r="DY2125" s="241"/>
      <c r="DZ2125" s="241"/>
      <c r="EA2125" s="241"/>
      <c r="EB2125" s="241"/>
      <c r="EC2125" s="241"/>
      <c r="ED2125" s="241"/>
      <c r="EE2125" s="241"/>
      <c r="EF2125" s="241"/>
      <c r="EG2125" s="241"/>
      <c r="EH2125" s="241"/>
      <c r="EI2125" s="241"/>
      <c r="EJ2125" s="241"/>
      <c r="EK2125" s="241"/>
      <c r="EL2125" s="241"/>
      <c r="EM2125" s="241"/>
      <c r="EN2125" s="241"/>
      <c r="EO2125" s="241"/>
      <c r="EP2125" s="241"/>
      <c r="EQ2125" s="241"/>
      <c r="ER2125" s="241"/>
      <c r="ES2125" s="241"/>
      <c r="ET2125" s="241"/>
      <c r="EU2125" s="241"/>
      <c r="EV2125" s="241"/>
      <c r="EW2125" s="241"/>
      <c r="EX2125" s="241"/>
      <c r="EY2125" s="241"/>
      <c r="EZ2125" s="241"/>
      <c r="FA2125" s="241"/>
      <c r="FB2125" s="241"/>
      <c r="FC2125" s="241"/>
      <c r="FD2125" s="241"/>
      <c r="FE2125" s="241"/>
      <c r="FF2125" s="241"/>
      <c r="FG2125" s="241"/>
      <c r="FH2125" s="241"/>
      <c r="FI2125" s="241"/>
      <c r="FJ2125" s="241"/>
      <c r="FK2125" s="241"/>
      <c r="FL2125" s="241"/>
      <c r="FM2125" s="241"/>
      <c r="FN2125" s="241"/>
      <c r="FO2125" s="241"/>
      <c r="FP2125" s="241"/>
      <c r="FQ2125" s="241"/>
      <c r="FR2125" s="241"/>
      <c r="FS2125" s="241"/>
      <c r="FT2125" s="241"/>
      <c r="FU2125" s="241"/>
      <c r="FV2125" s="241"/>
      <c r="FW2125" s="241"/>
      <c r="FX2125" s="241"/>
      <c r="FY2125" s="241"/>
      <c r="FZ2125" s="241"/>
      <c r="GA2125" s="241"/>
      <c r="GB2125" s="241"/>
      <c r="GC2125" s="241"/>
      <c r="GD2125" s="241"/>
      <c r="GE2125" s="241"/>
      <c r="GF2125" s="241"/>
      <c r="GG2125" s="241"/>
      <c r="GH2125" s="241"/>
      <c r="GI2125" s="241"/>
      <c r="GJ2125" s="241"/>
      <c r="GK2125" s="241"/>
      <c r="GL2125" s="241"/>
      <c r="GM2125" s="241"/>
      <c r="GN2125" s="241"/>
      <c r="GO2125" s="241"/>
      <c r="GP2125" s="241"/>
      <c r="GQ2125" s="241"/>
      <c r="GR2125" s="241"/>
      <c r="GS2125" s="241"/>
      <c r="GT2125" s="241"/>
      <c r="GU2125" s="241"/>
      <c r="GV2125" s="241"/>
      <c r="GW2125" s="241"/>
      <c r="GX2125" s="241"/>
      <c r="GY2125" s="241"/>
      <c r="GZ2125" s="241"/>
      <c r="HA2125" s="241"/>
      <c r="HB2125" s="241"/>
      <c r="HC2125" s="241"/>
      <c r="HD2125" s="241"/>
      <c r="HE2125" s="241"/>
      <c r="HF2125" s="241"/>
      <c r="HG2125" s="241"/>
      <c r="HH2125" s="241"/>
      <c r="HI2125" s="241"/>
      <c r="HJ2125" s="241"/>
      <c r="HK2125" s="241"/>
      <c r="HL2125" s="241"/>
      <c r="HM2125" s="241"/>
      <c r="HN2125" s="241"/>
      <c r="HO2125" s="241"/>
      <c r="HP2125" s="241"/>
      <c r="HQ2125" s="241"/>
      <c r="HR2125" s="241"/>
      <c r="HS2125" s="241"/>
      <c r="HT2125" s="241"/>
      <c r="HU2125" s="241"/>
      <c r="HV2125" s="241"/>
      <c r="HW2125" s="241"/>
      <c r="HX2125" s="241"/>
      <c r="HY2125" s="241"/>
      <c r="HZ2125" s="241"/>
      <c r="IA2125" s="241"/>
      <c r="IB2125" s="241"/>
      <c r="IC2125" s="241"/>
      <c r="ID2125" s="241"/>
      <c r="IE2125" s="241"/>
      <c r="IF2125" s="241"/>
      <c r="IG2125" s="241"/>
      <c r="IH2125" s="241"/>
      <c r="II2125" s="241"/>
      <c r="IJ2125" s="241"/>
      <c r="IK2125" s="241"/>
      <c r="IL2125" s="241"/>
      <c r="IM2125" s="241"/>
      <c r="IN2125" s="241"/>
      <c r="IO2125" s="241"/>
      <c r="IP2125" s="241"/>
      <c r="IQ2125" s="241"/>
      <c r="IR2125" s="241"/>
      <c r="IS2125" s="241"/>
      <c r="IT2125" s="241"/>
      <c r="IU2125" s="241"/>
      <c r="IV2125" s="241"/>
    </row>
    <row r="2126" spans="1:256" s="242" customFormat="1">
      <c r="A2126" s="241" t="s">
        <v>7914</v>
      </c>
      <c r="B2126" s="241" t="s">
        <v>7906</v>
      </c>
      <c r="C2126" s="241" t="s">
        <v>389</v>
      </c>
      <c r="D2126" s="241" t="s">
        <v>7922</v>
      </c>
      <c r="E2126" s="241" t="s">
        <v>7923</v>
      </c>
      <c r="F2126" s="241" t="s">
        <v>7924</v>
      </c>
      <c r="G2126" s="241"/>
      <c r="H2126" s="241" t="s">
        <v>7925</v>
      </c>
      <c r="I2126" s="241"/>
      <c r="J2126" s="241"/>
      <c r="K2126" s="241"/>
      <c r="L2126" s="241"/>
      <c r="M2126" s="241"/>
      <c r="N2126" s="241"/>
      <c r="O2126" s="241"/>
      <c r="P2126" s="241"/>
      <c r="Q2126" s="241"/>
      <c r="R2126" s="241"/>
      <c r="S2126" s="241"/>
      <c r="T2126" s="241"/>
      <c r="U2126" s="241"/>
      <c r="V2126" s="241"/>
      <c r="W2126" s="241"/>
      <c r="X2126" s="241"/>
      <c r="Y2126" s="241"/>
      <c r="Z2126" s="241"/>
      <c r="AA2126" s="241"/>
      <c r="AB2126" s="241"/>
      <c r="AC2126" s="241"/>
      <c r="AD2126" s="241"/>
      <c r="AE2126" s="241"/>
      <c r="AF2126" s="241"/>
      <c r="AG2126" s="241"/>
      <c r="AH2126" s="241"/>
      <c r="AI2126" s="241"/>
      <c r="AJ2126" s="241"/>
      <c r="AK2126" s="241"/>
      <c r="AL2126" s="241"/>
      <c r="AM2126" s="241"/>
      <c r="AN2126" s="241"/>
      <c r="AO2126" s="241"/>
      <c r="AP2126" s="241"/>
      <c r="AQ2126" s="241"/>
      <c r="AR2126" s="241"/>
      <c r="AS2126" s="241"/>
      <c r="AT2126" s="241"/>
      <c r="AU2126" s="241"/>
      <c r="AV2126" s="241"/>
      <c r="AW2126" s="241"/>
      <c r="AX2126" s="241"/>
      <c r="AY2126" s="241"/>
      <c r="AZ2126" s="241"/>
      <c r="BA2126" s="241"/>
      <c r="BB2126" s="241"/>
      <c r="BC2126" s="241"/>
      <c r="BD2126" s="241"/>
      <c r="BE2126" s="241"/>
      <c r="BF2126" s="241"/>
      <c r="BG2126" s="241"/>
      <c r="BH2126" s="241"/>
      <c r="BI2126" s="241"/>
      <c r="BJ2126" s="241"/>
      <c r="BK2126" s="241"/>
      <c r="BL2126" s="241"/>
      <c r="BM2126" s="241"/>
      <c r="BN2126" s="241"/>
      <c r="BO2126" s="241"/>
      <c r="BP2126" s="241"/>
      <c r="BQ2126" s="241"/>
      <c r="BR2126" s="241"/>
      <c r="BS2126" s="241"/>
      <c r="BT2126" s="241"/>
      <c r="BU2126" s="241"/>
      <c r="BV2126" s="241"/>
      <c r="BW2126" s="241"/>
      <c r="BX2126" s="241"/>
      <c r="BY2126" s="241"/>
      <c r="BZ2126" s="241"/>
      <c r="CA2126" s="241"/>
      <c r="CB2126" s="241"/>
      <c r="CC2126" s="241"/>
      <c r="CD2126" s="241"/>
      <c r="CE2126" s="241"/>
      <c r="CF2126" s="241"/>
      <c r="CG2126" s="241"/>
      <c r="CH2126" s="241"/>
      <c r="CI2126" s="241"/>
      <c r="CJ2126" s="241"/>
      <c r="CK2126" s="241"/>
      <c r="CL2126" s="241"/>
      <c r="CM2126" s="241"/>
      <c r="CN2126" s="241"/>
      <c r="CO2126" s="241"/>
      <c r="CP2126" s="241"/>
      <c r="CQ2126" s="241"/>
      <c r="CR2126" s="241"/>
      <c r="CS2126" s="241"/>
      <c r="CT2126" s="241"/>
      <c r="CU2126" s="241"/>
      <c r="CV2126" s="241"/>
      <c r="CW2126" s="241"/>
      <c r="CX2126" s="241"/>
      <c r="CY2126" s="241"/>
      <c r="CZ2126" s="241"/>
      <c r="DA2126" s="241"/>
      <c r="DB2126" s="241"/>
      <c r="DC2126" s="241"/>
      <c r="DD2126" s="241"/>
      <c r="DE2126" s="241"/>
      <c r="DF2126" s="241"/>
      <c r="DG2126" s="241"/>
      <c r="DH2126" s="241"/>
      <c r="DI2126" s="241"/>
      <c r="DJ2126" s="241"/>
      <c r="DK2126" s="241"/>
      <c r="DL2126" s="241"/>
      <c r="DM2126" s="241"/>
      <c r="DN2126" s="241"/>
      <c r="DO2126" s="241"/>
      <c r="DP2126" s="241"/>
      <c r="DQ2126" s="241"/>
      <c r="DR2126" s="241"/>
      <c r="DS2126" s="241"/>
      <c r="DT2126" s="241"/>
      <c r="DU2126" s="241"/>
      <c r="DV2126" s="241"/>
      <c r="DW2126" s="241"/>
      <c r="DX2126" s="241"/>
      <c r="DY2126" s="241"/>
      <c r="DZ2126" s="241"/>
      <c r="EA2126" s="241"/>
      <c r="EB2126" s="241"/>
      <c r="EC2126" s="241"/>
      <c r="ED2126" s="241"/>
      <c r="EE2126" s="241"/>
      <c r="EF2126" s="241"/>
      <c r="EG2126" s="241"/>
      <c r="EH2126" s="241"/>
      <c r="EI2126" s="241"/>
      <c r="EJ2126" s="241"/>
      <c r="EK2126" s="241"/>
      <c r="EL2126" s="241"/>
      <c r="EM2126" s="241"/>
      <c r="EN2126" s="241"/>
      <c r="EO2126" s="241"/>
      <c r="EP2126" s="241"/>
      <c r="EQ2126" s="241"/>
      <c r="ER2126" s="241"/>
      <c r="ES2126" s="241"/>
      <c r="ET2126" s="241"/>
      <c r="EU2126" s="241"/>
      <c r="EV2126" s="241"/>
      <c r="EW2126" s="241"/>
      <c r="EX2126" s="241"/>
      <c r="EY2126" s="241"/>
      <c r="EZ2126" s="241"/>
      <c r="FA2126" s="241"/>
      <c r="FB2126" s="241"/>
      <c r="FC2126" s="241"/>
      <c r="FD2126" s="241"/>
      <c r="FE2126" s="241"/>
      <c r="FF2126" s="241"/>
      <c r="FG2126" s="241"/>
      <c r="FH2126" s="241"/>
      <c r="FI2126" s="241"/>
      <c r="FJ2126" s="241"/>
      <c r="FK2126" s="241"/>
      <c r="FL2126" s="241"/>
      <c r="FM2126" s="241"/>
      <c r="FN2126" s="241"/>
      <c r="FO2126" s="241"/>
      <c r="FP2126" s="241"/>
      <c r="FQ2126" s="241"/>
      <c r="FR2126" s="241"/>
      <c r="FS2126" s="241"/>
      <c r="FT2126" s="241"/>
      <c r="FU2126" s="241"/>
      <c r="FV2126" s="241"/>
      <c r="FW2126" s="241"/>
      <c r="FX2126" s="241"/>
      <c r="FY2126" s="241"/>
      <c r="FZ2126" s="241"/>
      <c r="GA2126" s="241"/>
      <c r="GB2126" s="241"/>
      <c r="GC2126" s="241"/>
      <c r="GD2126" s="241"/>
      <c r="GE2126" s="241"/>
      <c r="GF2126" s="241"/>
      <c r="GG2126" s="241"/>
      <c r="GH2126" s="241"/>
      <c r="GI2126" s="241"/>
      <c r="GJ2126" s="241"/>
      <c r="GK2126" s="241"/>
      <c r="GL2126" s="241"/>
      <c r="GM2126" s="241"/>
      <c r="GN2126" s="241"/>
      <c r="GO2126" s="241"/>
      <c r="GP2126" s="241"/>
      <c r="GQ2126" s="241"/>
      <c r="GR2126" s="241"/>
      <c r="GS2126" s="241"/>
      <c r="GT2126" s="241"/>
      <c r="GU2126" s="241"/>
      <c r="GV2126" s="241"/>
      <c r="GW2126" s="241"/>
      <c r="GX2126" s="241"/>
      <c r="GY2126" s="241"/>
      <c r="GZ2126" s="241"/>
      <c r="HA2126" s="241"/>
      <c r="HB2126" s="241"/>
      <c r="HC2126" s="241"/>
      <c r="HD2126" s="241"/>
      <c r="HE2126" s="241"/>
      <c r="HF2126" s="241"/>
      <c r="HG2126" s="241"/>
      <c r="HH2126" s="241"/>
      <c r="HI2126" s="241"/>
      <c r="HJ2126" s="241"/>
      <c r="HK2126" s="241"/>
      <c r="HL2126" s="241"/>
      <c r="HM2126" s="241"/>
      <c r="HN2126" s="241"/>
      <c r="HO2126" s="241"/>
      <c r="HP2126" s="241"/>
      <c r="HQ2126" s="241"/>
      <c r="HR2126" s="241"/>
      <c r="HS2126" s="241"/>
      <c r="HT2126" s="241"/>
      <c r="HU2126" s="241"/>
      <c r="HV2126" s="241"/>
      <c r="HW2126" s="241"/>
      <c r="HX2126" s="241"/>
      <c r="HY2126" s="241"/>
      <c r="HZ2126" s="241"/>
      <c r="IA2126" s="241"/>
      <c r="IB2126" s="241"/>
      <c r="IC2126" s="241"/>
      <c r="ID2126" s="241"/>
      <c r="IE2126" s="241"/>
      <c r="IF2126" s="241"/>
      <c r="IG2126" s="241"/>
      <c r="IH2126" s="241"/>
      <c r="II2126" s="241"/>
      <c r="IJ2126" s="241"/>
      <c r="IK2126" s="241"/>
      <c r="IL2126" s="241"/>
      <c r="IM2126" s="241"/>
      <c r="IN2126" s="241"/>
      <c r="IO2126" s="241"/>
      <c r="IP2126" s="241"/>
      <c r="IQ2126" s="241"/>
      <c r="IR2126" s="241"/>
      <c r="IS2126" s="241"/>
      <c r="IT2126" s="241"/>
      <c r="IU2126" s="241"/>
      <c r="IV2126" s="241"/>
    </row>
    <row r="2127" spans="1:256" s="242" customFormat="1">
      <c r="A2127" s="241" t="s">
        <v>7914</v>
      </c>
      <c r="B2127" s="241" t="s">
        <v>7906</v>
      </c>
      <c r="C2127" s="241" t="s">
        <v>389</v>
      </c>
      <c r="D2127" s="241" t="s">
        <v>7926</v>
      </c>
      <c r="E2127" s="241" t="s">
        <v>7927</v>
      </c>
      <c r="F2127" s="241" t="s">
        <v>7928</v>
      </c>
      <c r="G2127" s="241"/>
      <c r="H2127" s="241" t="s">
        <v>7929</v>
      </c>
      <c r="I2127" s="241"/>
      <c r="J2127" s="241"/>
      <c r="K2127" s="241"/>
      <c r="L2127" s="241"/>
      <c r="M2127" s="241"/>
      <c r="N2127" s="241"/>
      <c r="O2127" s="241"/>
      <c r="P2127" s="241"/>
      <c r="Q2127" s="241"/>
      <c r="R2127" s="241"/>
      <c r="S2127" s="241"/>
      <c r="T2127" s="241"/>
      <c r="U2127" s="241"/>
      <c r="V2127" s="241"/>
      <c r="W2127" s="241"/>
      <c r="X2127" s="241"/>
      <c r="Y2127" s="241"/>
      <c r="Z2127" s="241"/>
      <c r="AA2127" s="241"/>
      <c r="AB2127" s="241"/>
      <c r="AC2127" s="241"/>
      <c r="AD2127" s="241"/>
      <c r="AE2127" s="241"/>
      <c r="AF2127" s="241"/>
      <c r="AG2127" s="241"/>
      <c r="AH2127" s="241"/>
      <c r="AI2127" s="241"/>
      <c r="AJ2127" s="241"/>
      <c r="AK2127" s="241"/>
      <c r="AL2127" s="241"/>
      <c r="AM2127" s="241"/>
      <c r="AN2127" s="241"/>
      <c r="AO2127" s="241"/>
      <c r="AP2127" s="241"/>
      <c r="AQ2127" s="241"/>
      <c r="AR2127" s="241"/>
      <c r="AS2127" s="241"/>
      <c r="AT2127" s="241"/>
      <c r="AU2127" s="241"/>
      <c r="AV2127" s="241"/>
      <c r="AW2127" s="241"/>
      <c r="AX2127" s="241"/>
      <c r="AY2127" s="241"/>
      <c r="AZ2127" s="241"/>
      <c r="BA2127" s="241"/>
      <c r="BB2127" s="241"/>
      <c r="BC2127" s="241"/>
      <c r="BD2127" s="241"/>
      <c r="BE2127" s="241"/>
      <c r="BF2127" s="241"/>
      <c r="BG2127" s="241"/>
      <c r="BH2127" s="241"/>
      <c r="BI2127" s="241"/>
      <c r="BJ2127" s="241"/>
      <c r="BK2127" s="241"/>
      <c r="BL2127" s="241"/>
      <c r="BM2127" s="241"/>
      <c r="BN2127" s="241"/>
      <c r="BO2127" s="241"/>
      <c r="BP2127" s="241"/>
      <c r="BQ2127" s="241"/>
      <c r="BR2127" s="241"/>
      <c r="BS2127" s="241"/>
      <c r="BT2127" s="241"/>
      <c r="BU2127" s="241"/>
      <c r="BV2127" s="241"/>
      <c r="BW2127" s="241"/>
      <c r="BX2127" s="241"/>
      <c r="BY2127" s="241"/>
      <c r="BZ2127" s="241"/>
      <c r="CA2127" s="241"/>
      <c r="CB2127" s="241"/>
      <c r="CC2127" s="241"/>
      <c r="CD2127" s="241"/>
      <c r="CE2127" s="241"/>
      <c r="CF2127" s="241"/>
      <c r="CG2127" s="241"/>
      <c r="CH2127" s="241"/>
      <c r="CI2127" s="241"/>
      <c r="CJ2127" s="241"/>
      <c r="CK2127" s="241"/>
      <c r="CL2127" s="241"/>
      <c r="CM2127" s="241"/>
      <c r="CN2127" s="241"/>
      <c r="CO2127" s="241"/>
      <c r="CP2127" s="241"/>
      <c r="CQ2127" s="241"/>
      <c r="CR2127" s="241"/>
      <c r="CS2127" s="241"/>
      <c r="CT2127" s="241"/>
      <c r="CU2127" s="241"/>
      <c r="CV2127" s="241"/>
      <c r="CW2127" s="241"/>
      <c r="CX2127" s="241"/>
      <c r="CY2127" s="241"/>
      <c r="CZ2127" s="241"/>
      <c r="DA2127" s="241"/>
      <c r="DB2127" s="241"/>
      <c r="DC2127" s="241"/>
      <c r="DD2127" s="241"/>
      <c r="DE2127" s="241"/>
      <c r="DF2127" s="241"/>
      <c r="DG2127" s="241"/>
      <c r="DH2127" s="241"/>
      <c r="DI2127" s="241"/>
      <c r="DJ2127" s="241"/>
      <c r="DK2127" s="241"/>
      <c r="DL2127" s="241"/>
      <c r="DM2127" s="241"/>
      <c r="DN2127" s="241"/>
      <c r="DO2127" s="241"/>
      <c r="DP2127" s="241"/>
      <c r="DQ2127" s="241"/>
      <c r="DR2127" s="241"/>
      <c r="DS2127" s="241"/>
      <c r="DT2127" s="241"/>
      <c r="DU2127" s="241"/>
      <c r="DV2127" s="241"/>
      <c r="DW2127" s="241"/>
      <c r="DX2127" s="241"/>
      <c r="DY2127" s="241"/>
      <c r="DZ2127" s="241"/>
      <c r="EA2127" s="241"/>
      <c r="EB2127" s="241"/>
      <c r="EC2127" s="241"/>
      <c r="ED2127" s="241"/>
      <c r="EE2127" s="241"/>
      <c r="EF2127" s="241"/>
      <c r="EG2127" s="241"/>
      <c r="EH2127" s="241"/>
      <c r="EI2127" s="241"/>
      <c r="EJ2127" s="241"/>
      <c r="EK2127" s="241"/>
      <c r="EL2127" s="241"/>
      <c r="EM2127" s="241"/>
      <c r="EN2127" s="241"/>
      <c r="EO2127" s="241"/>
      <c r="EP2127" s="241"/>
      <c r="EQ2127" s="241"/>
      <c r="ER2127" s="241"/>
      <c r="ES2127" s="241"/>
      <c r="ET2127" s="241"/>
      <c r="EU2127" s="241"/>
      <c r="EV2127" s="241"/>
      <c r="EW2127" s="241"/>
      <c r="EX2127" s="241"/>
      <c r="EY2127" s="241"/>
      <c r="EZ2127" s="241"/>
      <c r="FA2127" s="241"/>
      <c r="FB2127" s="241"/>
      <c r="FC2127" s="241"/>
      <c r="FD2127" s="241"/>
      <c r="FE2127" s="241"/>
      <c r="FF2127" s="241"/>
      <c r="FG2127" s="241"/>
      <c r="FH2127" s="241"/>
      <c r="FI2127" s="241"/>
      <c r="FJ2127" s="241"/>
      <c r="FK2127" s="241"/>
      <c r="FL2127" s="241"/>
      <c r="FM2127" s="241"/>
      <c r="FN2127" s="241"/>
      <c r="FO2127" s="241"/>
      <c r="FP2127" s="241"/>
      <c r="FQ2127" s="241"/>
      <c r="FR2127" s="241"/>
      <c r="FS2127" s="241"/>
      <c r="FT2127" s="241"/>
      <c r="FU2127" s="241"/>
      <c r="FV2127" s="241"/>
      <c r="FW2127" s="241"/>
      <c r="FX2127" s="241"/>
      <c r="FY2127" s="241"/>
      <c r="FZ2127" s="241"/>
      <c r="GA2127" s="241"/>
      <c r="GB2127" s="241"/>
      <c r="GC2127" s="241"/>
      <c r="GD2127" s="241"/>
      <c r="GE2127" s="241"/>
      <c r="GF2127" s="241"/>
      <c r="GG2127" s="241"/>
      <c r="GH2127" s="241"/>
      <c r="GI2127" s="241"/>
      <c r="GJ2127" s="241"/>
      <c r="GK2127" s="241"/>
      <c r="GL2127" s="241"/>
      <c r="GM2127" s="241"/>
      <c r="GN2127" s="241"/>
      <c r="GO2127" s="241"/>
      <c r="GP2127" s="241"/>
      <c r="GQ2127" s="241"/>
      <c r="GR2127" s="241"/>
      <c r="GS2127" s="241"/>
      <c r="GT2127" s="241"/>
      <c r="GU2127" s="241"/>
      <c r="GV2127" s="241"/>
      <c r="GW2127" s="241"/>
      <c r="GX2127" s="241"/>
      <c r="GY2127" s="241"/>
      <c r="GZ2127" s="241"/>
      <c r="HA2127" s="241"/>
      <c r="HB2127" s="241"/>
      <c r="HC2127" s="241"/>
      <c r="HD2127" s="241"/>
      <c r="HE2127" s="241"/>
      <c r="HF2127" s="241"/>
      <c r="HG2127" s="241"/>
      <c r="HH2127" s="241"/>
      <c r="HI2127" s="241"/>
      <c r="HJ2127" s="241"/>
      <c r="HK2127" s="241"/>
      <c r="HL2127" s="241"/>
      <c r="HM2127" s="241"/>
      <c r="HN2127" s="241"/>
      <c r="HO2127" s="241"/>
      <c r="HP2127" s="241"/>
      <c r="HQ2127" s="241"/>
      <c r="HR2127" s="241"/>
      <c r="HS2127" s="241"/>
      <c r="HT2127" s="241"/>
      <c r="HU2127" s="241"/>
      <c r="HV2127" s="241"/>
      <c r="HW2127" s="241"/>
      <c r="HX2127" s="241"/>
      <c r="HY2127" s="241"/>
      <c r="HZ2127" s="241"/>
      <c r="IA2127" s="241"/>
      <c r="IB2127" s="241"/>
      <c r="IC2127" s="241"/>
      <c r="ID2127" s="241"/>
      <c r="IE2127" s="241"/>
      <c r="IF2127" s="241"/>
      <c r="IG2127" s="241"/>
      <c r="IH2127" s="241"/>
      <c r="II2127" s="241"/>
      <c r="IJ2127" s="241"/>
      <c r="IK2127" s="241"/>
      <c r="IL2127" s="241"/>
      <c r="IM2127" s="241"/>
      <c r="IN2127" s="241"/>
      <c r="IO2127" s="241"/>
      <c r="IP2127" s="241"/>
      <c r="IQ2127" s="241"/>
      <c r="IR2127" s="241"/>
      <c r="IS2127" s="241"/>
      <c r="IT2127" s="241"/>
      <c r="IU2127" s="241"/>
      <c r="IV2127" s="241"/>
    </row>
    <row r="2128" spans="1:256" s="242" customFormat="1">
      <c r="A2128" s="241" t="s">
        <v>7914</v>
      </c>
      <c r="B2128" s="241" t="s">
        <v>7906</v>
      </c>
      <c r="C2128" s="241" t="s">
        <v>389</v>
      </c>
      <c r="D2128" s="241" t="s">
        <v>7930</v>
      </c>
      <c r="E2128" s="241" t="s">
        <v>7931</v>
      </c>
      <c r="F2128" s="241" t="s">
        <v>7932</v>
      </c>
      <c r="G2128" s="241"/>
      <c r="H2128" s="241" t="s">
        <v>7933</v>
      </c>
      <c r="I2128" s="241"/>
      <c r="J2128" s="241"/>
      <c r="K2128" s="241"/>
      <c r="L2128" s="241"/>
      <c r="M2128" s="241"/>
      <c r="N2128" s="241"/>
      <c r="O2128" s="241"/>
      <c r="P2128" s="241"/>
      <c r="Q2128" s="241"/>
      <c r="R2128" s="241"/>
      <c r="S2128" s="241"/>
      <c r="T2128" s="241"/>
      <c r="U2128" s="241"/>
      <c r="V2128" s="241"/>
      <c r="W2128" s="241"/>
      <c r="X2128" s="241"/>
      <c r="Y2128" s="241"/>
      <c r="Z2128" s="241"/>
      <c r="AA2128" s="241"/>
      <c r="AB2128" s="241"/>
      <c r="AC2128" s="241"/>
      <c r="AD2128" s="241"/>
      <c r="AE2128" s="241"/>
      <c r="AF2128" s="241"/>
      <c r="AG2128" s="241"/>
      <c r="AH2128" s="241"/>
      <c r="AI2128" s="241"/>
      <c r="AJ2128" s="241"/>
      <c r="AK2128" s="241"/>
      <c r="AL2128" s="241"/>
      <c r="AM2128" s="241"/>
      <c r="AN2128" s="241"/>
      <c r="AO2128" s="241"/>
      <c r="AP2128" s="241"/>
      <c r="AQ2128" s="241"/>
      <c r="AR2128" s="241"/>
      <c r="AS2128" s="241"/>
      <c r="AT2128" s="241"/>
      <c r="AU2128" s="241"/>
      <c r="AV2128" s="241"/>
      <c r="AW2128" s="241"/>
      <c r="AX2128" s="241"/>
      <c r="AY2128" s="241"/>
      <c r="AZ2128" s="241"/>
      <c r="BA2128" s="241"/>
      <c r="BB2128" s="241"/>
      <c r="BC2128" s="241"/>
      <c r="BD2128" s="241"/>
      <c r="BE2128" s="241"/>
      <c r="BF2128" s="241"/>
      <c r="BG2128" s="241"/>
      <c r="BH2128" s="241"/>
      <c r="BI2128" s="241"/>
      <c r="BJ2128" s="241"/>
      <c r="BK2128" s="241"/>
      <c r="BL2128" s="241"/>
      <c r="BM2128" s="241"/>
      <c r="BN2128" s="241"/>
      <c r="BO2128" s="241"/>
      <c r="BP2128" s="241"/>
      <c r="BQ2128" s="241"/>
      <c r="BR2128" s="241"/>
      <c r="BS2128" s="241"/>
      <c r="BT2128" s="241"/>
      <c r="BU2128" s="241"/>
      <c r="BV2128" s="241"/>
      <c r="BW2128" s="241"/>
      <c r="BX2128" s="241"/>
      <c r="BY2128" s="241"/>
      <c r="BZ2128" s="241"/>
      <c r="CA2128" s="241"/>
      <c r="CB2128" s="241"/>
      <c r="CC2128" s="241"/>
      <c r="CD2128" s="241"/>
      <c r="CE2128" s="241"/>
      <c r="CF2128" s="241"/>
      <c r="CG2128" s="241"/>
      <c r="CH2128" s="241"/>
      <c r="CI2128" s="241"/>
      <c r="CJ2128" s="241"/>
      <c r="CK2128" s="241"/>
      <c r="CL2128" s="241"/>
      <c r="CM2128" s="241"/>
      <c r="CN2128" s="241"/>
      <c r="CO2128" s="241"/>
      <c r="CP2128" s="241"/>
      <c r="CQ2128" s="241"/>
      <c r="CR2128" s="241"/>
      <c r="CS2128" s="241"/>
      <c r="CT2128" s="241"/>
      <c r="CU2128" s="241"/>
      <c r="CV2128" s="241"/>
      <c r="CW2128" s="241"/>
      <c r="CX2128" s="241"/>
      <c r="CY2128" s="241"/>
      <c r="CZ2128" s="241"/>
      <c r="DA2128" s="241"/>
      <c r="DB2128" s="241"/>
      <c r="DC2128" s="241"/>
      <c r="DD2128" s="241"/>
      <c r="DE2128" s="241"/>
      <c r="DF2128" s="241"/>
      <c r="DG2128" s="241"/>
      <c r="DH2128" s="241"/>
      <c r="DI2128" s="241"/>
      <c r="DJ2128" s="241"/>
      <c r="DK2128" s="241"/>
      <c r="DL2128" s="241"/>
      <c r="DM2128" s="241"/>
      <c r="DN2128" s="241"/>
      <c r="DO2128" s="241"/>
      <c r="DP2128" s="241"/>
      <c r="DQ2128" s="241"/>
      <c r="DR2128" s="241"/>
      <c r="DS2128" s="241"/>
      <c r="DT2128" s="241"/>
      <c r="DU2128" s="241"/>
      <c r="DV2128" s="241"/>
      <c r="DW2128" s="241"/>
      <c r="DX2128" s="241"/>
      <c r="DY2128" s="241"/>
      <c r="DZ2128" s="241"/>
      <c r="EA2128" s="241"/>
      <c r="EB2128" s="241"/>
      <c r="EC2128" s="241"/>
      <c r="ED2128" s="241"/>
      <c r="EE2128" s="241"/>
      <c r="EF2128" s="241"/>
      <c r="EG2128" s="241"/>
      <c r="EH2128" s="241"/>
      <c r="EI2128" s="241"/>
      <c r="EJ2128" s="241"/>
      <c r="EK2128" s="241"/>
      <c r="EL2128" s="241"/>
      <c r="EM2128" s="241"/>
      <c r="EN2128" s="241"/>
      <c r="EO2128" s="241"/>
      <c r="EP2128" s="241"/>
      <c r="EQ2128" s="241"/>
      <c r="ER2128" s="241"/>
      <c r="ES2128" s="241"/>
      <c r="ET2128" s="241"/>
      <c r="EU2128" s="241"/>
      <c r="EV2128" s="241"/>
      <c r="EW2128" s="241"/>
      <c r="EX2128" s="241"/>
      <c r="EY2128" s="241"/>
      <c r="EZ2128" s="241"/>
      <c r="FA2128" s="241"/>
      <c r="FB2128" s="241"/>
      <c r="FC2128" s="241"/>
      <c r="FD2128" s="241"/>
      <c r="FE2128" s="241"/>
      <c r="FF2128" s="241"/>
      <c r="FG2128" s="241"/>
      <c r="FH2128" s="241"/>
      <c r="FI2128" s="241"/>
      <c r="FJ2128" s="241"/>
      <c r="FK2128" s="241"/>
      <c r="FL2128" s="241"/>
      <c r="FM2128" s="241"/>
      <c r="FN2128" s="241"/>
      <c r="FO2128" s="241"/>
      <c r="FP2128" s="241"/>
      <c r="FQ2128" s="241"/>
      <c r="FR2128" s="241"/>
      <c r="FS2128" s="241"/>
      <c r="FT2128" s="241"/>
      <c r="FU2128" s="241"/>
      <c r="FV2128" s="241"/>
      <c r="FW2128" s="241"/>
      <c r="FX2128" s="241"/>
      <c r="FY2128" s="241"/>
      <c r="FZ2128" s="241"/>
      <c r="GA2128" s="241"/>
      <c r="GB2128" s="241"/>
      <c r="GC2128" s="241"/>
      <c r="GD2128" s="241"/>
      <c r="GE2128" s="241"/>
      <c r="GF2128" s="241"/>
      <c r="GG2128" s="241"/>
      <c r="GH2128" s="241"/>
      <c r="GI2128" s="241"/>
      <c r="GJ2128" s="241"/>
      <c r="GK2128" s="241"/>
      <c r="GL2128" s="241"/>
      <c r="GM2128" s="241"/>
      <c r="GN2128" s="241"/>
      <c r="GO2128" s="241"/>
      <c r="GP2128" s="241"/>
      <c r="GQ2128" s="241"/>
      <c r="GR2128" s="241"/>
      <c r="GS2128" s="241"/>
      <c r="GT2128" s="241"/>
      <c r="GU2128" s="241"/>
      <c r="GV2128" s="241"/>
      <c r="GW2128" s="241"/>
      <c r="GX2128" s="241"/>
      <c r="GY2128" s="241"/>
      <c r="GZ2128" s="241"/>
      <c r="HA2128" s="241"/>
      <c r="HB2128" s="241"/>
      <c r="HC2128" s="241"/>
      <c r="HD2128" s="241"/>
      <c r="HE2128" s="241"/>
      <c r="HF2128" s="241"/>
      <c r="HG2128" s="241"/>
      <c r="HH2128" s="241"/>
      <c r="HI2128" s="241"/>
      <c r="HJ2128" s="241"/>
      <c r="HK2128" s="241"/>
      <c r="HL2128" s="241"/>
      <c r="HM2128" s="241"/>
      <c r="HN2128" s="241"/>
      <c r="HO2128" s="241"/>
      <c r="HP2128" s="241"/>
      <c r="HQ2128" s="241"/>
      <c r="HR2128" s="241"/>
      <c r="HS2128" s="241"/>
      <c r="HT2128" s="241"/>
      <c r="HU2128" s="241"/>
      <c r="HV2128" s="241"/>
      <c r="HW2128" s="241"/>
      <c r="HX2128" s="241"/>
      <c r="HY2128" s="241"/>
      <c r="HZ2128" s="241"/>
      <c r="IA2128" s="241"/>
      <c r="IB2128" s="241"/>
      <c r="IC2128" s="241"/>
      <c r="ID2128" s="241"/>
      <c r="IE2128" s="241"/>
      <c r="IF2128" s="241"/>
      <c r="IG2128" s="241"/>
      <c r="IH2128" s="241"/>
      <c r="II2128" s="241"/>
      <c r="IJ2128" s="241"/>
      <c r="IK2128" s="241"/>
      <c r="IL2128" s="241"/>
      <c r="IM2128" s="241"/>
      <c r="IN2128" s="241"/>
      <c r="IO2128" s="241"/>
      <c r="IP2128" s="241"/>
      <c r="IQ2128" s="241"/>
      <c r="IR2128" s="241"/>
      <c r="IS2128" s="241"/>
      <c r="IT2128" s="241"/>
      <c r="IU2128" s="241"/>
      <c r="IV2128" s="241"/>
    </row>
    <row r="2129" spans="1:256" s="242" customFormat="1">
      <c r="A2129" s="241" t="s">
        <v>7914</v>
      </c>
      <c r="B2129" s="241" t="s">
        <v>7906</v>
      </c>
      <c r="C2129" s="241" t="s">
        <v>389</v>
      </c>
      <c r="D2129" s="241" t="s">
        <v>7934</v>
      </c>
      <c r="E2129" s="241" t="s">
        <v>7935</v>
      </c>
      <c r="F2129" s="241" t="s">
        <v>7936</v>
      </c>
      <c r="G2129" s="241"/>
      <c r="H2129" s="241" t="s">
        <v>7937</v>
      </c>
      <c r="I2129" s="241"/>
      <c r="J2129" s="241"/>
      <c r="K2129" s="241"/>
      <c r="L2129" s="241"/>
      <c r="M2129" s="241"/>
      <c r="N2129" s="241"/>
      <c r="O2129" s="241"/>
      <c r="P2129" s="241"/>
      <c r="Q2129" s="241"/>
      <c r="R2129" s="241"/>
      <c r="S2129" s="241"/>
      <c r="T2129" s="241"/>
      <c r="U2129" s="241"/>
      <c r="V2129" s="241"/>
      <c r="W2129" s="241"/>
      <c r="X2129" s="241"/>
      <c r="Y2129" s="241"/>
      <c r="Z2129" s="241"/>
      <c r="AA2129" s="241"/>
      <c r="AB2129" s="241"/>
      <c r="AC2129" s="241"/>
      <c r="AD2129" s="241"/>
      <c r="AE2129" s="241"/>
      <c r="AF2129" s="241"/>
      <c r="AG2129" s="241"/>
      <c r="AH2129" s="241"/>
      <c r="AI2129" s="241"/>
      <c r="AJ2129" s="241"/>
      <c r="AK2129" s="241"/>
      <c r="AL2129" s="241"/>
      <c r="AM2129" s="241"/>
      <c r="AN2129" s="241"/>
      <c r="AO2129" s="241"/>
      <c r="AP2129" s="241"/>
      <c r="AQ2129" s="241"/>
      <c r="AR2129" s="241"/>
      <c r="AS2129" s="241"/>
      <c r="AT2129" s="241"/>
      <c r="AU2129" s="241"/>
      <c r="AV2129" s="241"/>
      <c r="AW2129" s="241"/>
      <c r="AX2129" s="241"/>
      <c r="AY2129" s="241"/>
      <c r="AZ2129" s="241"/>
      <c r="BA2129" s="241"/>
      <c r="BB2129" s="241"/>
      <c r="BC2129" s="241"/>
      <c r="BD2129" s="241"/>
      <c r="BE2129" s="241"/>
      <c r="BF2129" s="241"/>
      <c r="BG2129" s="241"/>
      <c r="BH2129" s="241"/>
      <c r="BI2129" s="241"/>
      <c r="BJ2129" s="241"/>
      <c r="BK2129" s="241"/>
      <c r="BL2129" s="241"/>
      <c r="BM2129" s="241"/>
      <c r="BN2129" s="241"/>
      <c r="BO2129" s="241"/>
      <c r="BP2129" s="241"/>
      <c r="BQ2129" s="241"/>
      <c r="BR2129" s="241"/>
      <c r="BS2129" s="241"/>
      <c r="BT2129" s="241"/>
      <c r="BU2129" s="241"/>
      <c r="BV2129" s="241"/>
      <c r="BW2129" s="241"/>
      <c r="BX2129" s="241"/>
      <c r="BY2129" s="241"/>
      <c r="BZ2129" s="241"/>
      <c r="CA2129" s="241"/>
      <c r="CB2129" s="241"/>
      <c r="CC2129" s="241"/>
      <c r="CD2129" s="241"/>
      <c r="CE2129" s="241"/>
      <c r="CF2129" s="241"/>
      <c r="CG2129" s="241"/>
      <c r="CH2129" s="241"/>
      <c r="CI2129" s="241"/>
      <c r="CJ2129" s="241"/>
      <c r="CK2129" s="241"/>
      <c r="CL2129" s="241"/>
      <c r="CM2129" s="241"/>
      <c r="CN2129" s="241"/>
      <c r="CO2129" s="241"/>
      <c r="CP2129" s="241"/>
      <c r="CQ2129" s="241"/>
      <c r="CR2129" s="241"/>
      <c r="CS2129" s="241"/>
      <c r="CT2129" s="241"/>
      <c r="CU2129" s="241"/>
      <c r="CV2129" s="241"/>
      <c r="CW2129" s="241"/>
      <c r="CX2129" s="241"/>
      <c r="CY2129" s="241"/>
      <c r="CZ2129" s="241"/>
      <c r="DA2129" s="241"/>
      <c r="DB2129" s="241"/>
      <c r="DC2129" s="241"/>
      <c r="DD2129" s="241"/>
      <c r="DE2129" s="241"/>
      <c r="DF2129" s="241"/>
      <c r="DG2129" s="241"/>
      <c r="DH2129" s="241"/>
      <c r="DI2129" s="241"/>
      <c r="DJ2129" s="241"/>
      <c r="DK2129" s="241"/>
      <c r="DL2129" s="241"/>
      <c r="DM2129" s="241"/>
      <c r="DN2129" s="241"/>
      <c r="DO2129" s="241"/>
      <c r="DP2129" s="241"/>
      <c r="DQ2129" s="241"/>
      <c r="DR2129" s="241"/>
      <c r="DS2129" s="241"/>
      <c r="DT2129" s="241"/>
      <c r="DU2129" s="241"/>
      <c r="DV2129" s="241"/>
      <c r="DW2129" s="241"/>
      <c r="DX2129" s="241"/>
      <c r="DY2129" s="241"/>
      <c r="DZ2129" s="241"/>
      <c r="EA2129" s="241"/>
      <c r="EB2129" s="241"/>
      <c r="EC2129" s="241"/>
      <c r="ED2129" s="241"/>
      <c r="EE2129" s="241"/>
      <c r="EF2129" s="241"/>
      <c r="EG2129" s="241"/>
      <c r="EH2129" s="241"/>
      <c r="EI2129" s="241"/>
      <c r="EJ2129" s="241"/>
      <c r="EK2129" s="241"/>
      <c r="EL2129" s="241"/>
      <c r="EM2129" s="241"/>
      <c r="EN2129" s="241"/>
      <c r="EO2129" s="241"/>
      <c r="EP2129" s="241"/>
      <c r="EQ2129" s="241"/>
      <c r="ER2129" s="241"/>
      <c r="ES2129" s="241"/>
      <c r="ET2129" s="241"/>
      <c r="EU2129" s="241"/>
      <c r="EV2129" s="241"/>
      <c r="EW2129" s="241"/>
      <c r="EX2129" s="241"/>
      <c r="EY2129" s="241"/>
      <c r="EZ2129" s="241"/>
      <c r="FA2129" s="241"/>
      <c r="FB2129" s="241"/>
      <c r="FC2129" s="241"/>
      <c r="FD2129" s="241"/>
      <c r="FE2129" s="241"/>
      <c r="FF2129" s="241"/>
      <c r="FG2129" s="241"/>
      <c r="FH2129" s="241"/>
      <c r="FI2129" s="241"/>
      <c r="FJ2129" s="241"/>
      <c r="FK2129" s="241"/>
      <c r="FL2129" s="241"/>
      <c r="FM2129" s="241"/>
      <c r="FN2129" s="241"/>
      <c r="FO2129" s="241"/>
      <c r="FP2129" s="241"/>
      <c r="FQ2129" s="241"/>
      <c r="FR2129" s="241"/>
      <c r="FS2129" s="241"/>
      <c r="FT2129" s="241"/>
      <c r="FU2129" s="241"/>
      <c r="FV2129" s="241"/>
      <c r="FW2129" s="241"/>
      <c r="FX2129" s="241"/>
      <c r="FY2129" s="241"/>
      <c r="FZ2129" s="241"/>
      <c r="GA2129" s="241"/>
      <c r="GB2129" s="241"/>
      <c r="GC2129" s="241"/>
      <c r="GD2129" s="241"/>
      <c r="GE2129" s="241"/>
      <c r="GF2129" s="241"/>
      <c r="GG2129" s="241"/>
      <c r="GH2129" s="241"/>
      <c r="GI2129" s="241"/>
      <c r="GJ2129" s="241"/>
      <c r="GK2129" s="241"/>
      <c r="GL2129" s="241"/>
      <c r="GM2129" s="241"/>
      <c r="GN2129" s="241"/>
      <c r="GO2129" s="241"/>
      <c r="GP2129" s="241"/>
      <c r="GQ2129" s="241"/>
      <c r="GR2129" s="241"/>
      <c r="GS2129" s="241"/>
      <c r="GT2129" s="241"/>
      <c r="GU2129" s="241"/>
      <c r="GV2129" s="241"/>
      <c r="GW2129" s="241"/>
      <c r="GX2129" s="241"/>
      <c r="GY2129" s="241"/>
      <c r="GZ2129" s="241"/>
      <c r="HA2129" s="241"/>
      <c r="HB2129" s="241"/>
      <c r="HC2129" s="241"/>
      <c r="HD2129" s="241"/>
      <c r="HE2129" s="241"/>
      <c r="HF2129" s="241"/>
      <c r="HG2129" s="241"/>
      <c r="HH2129" s="241"/>
      <c r="HI2129" s="241"/>
      <c r="HJ2129" s="241"/>
      <c r="HK2129" s="241"/>
      <c r="HL2129" s="241"/>
      <c r="HM2129" s="241"/>
      <c r="HN2129" s="241"/>
      <c r="HO2129" s="241"/>
      <c r="HP2129" s="241"/>
      <c r="HQ2129" s="241"/>
      <c r="HR2129" s="241"/>
      <c r="HS2129" s="241"/>
      <c r="HT2129" s="241"/>
      <c r="HU2129" s="241"/>
      <c r="HV2129" s="241"/>
      <c r="HW2129" s="241"/>
      <c r="HX2129" s="241"/>
      <c r="HY2129" s="241"/>
      <c r="HZ2129" s="241"/>
      <c r="IA2129" s="241"/>
      <c r="IB2129" s="241"/>
      <c r="IC2129" s="241"/>
      <c r="ID2129" s="241"/>
      <c r="IE2129" s="241"/>
      <c r="IF2129" s="241"/>
      <c r="IG2129" s="241"/>
      <c r="IH2129" s="241"/>
      <c r="II2129" s="241"/>
      <c r="IJ2129" s="241"/>
      <c r="IK2129" s="241"/>
      <c r="IL2129" s="241"/>
      <c r="IM2129" s="241"/>
      <c r="IN2129" s="241"/>
      <c r="IO2129" s="241"/>
      <c r="IP2129" s="241"/>
      <c r="IQ2129" s="241"/>
      <c r="IR2129" s="241"/>
      <c r="IS2129" s="241"/>
      <c r="IT2129" s="241"/>
      <c r="IU2129" s="241"/>
      <c r="IV2129" s="241"/>
    </row>
    <row r="2130" spans="1:256" s="127" customFormat="1">
      <c r="A2130" s="234" t="s">
        <v>7914</v>
      </c>
      <c r="B2130" s="234" t="s">
        <v>7914</v>
      </c>
      <c r="C2130" s="234" t="s">
        <v>389</v>
      </c>
      <c r="D2130" s="234" t="s">
        <v>7938</v>
      </c>
      <c r="E2130" s="234" t="s">
        <v>7939</v>
      </c>
      <c r="F2130" s="234" t="s">
        <v>1641</v>
      </c>
      <c r="G2130" s="234"/>
      <c r="H2130" s="234" t="s">
        <v>7940</v>
      </c>
      <c r="I2130" s="234"/>
      <c r="J2130" s="234"/>
      <c r="K2130" s="234"/>
      <c r="L2130" s="234"/>
      <c r="M2130" s="234"/>
      <c r="N2130" s="234"/>
      <c r="O2130" s="234"/>
      <c r="P2130" s="234"/>
      <c r="Q2130" s="234"/>
      <c r="R2130" s="234"/>
      <c r="S2130" s="234"/>
      <c r="T2130" s="234"/>
      <c r="U2130" s="234"/>
      <c r="V2130" s="234"/>
      <c r="W2130" s="234"/>
      <c r="X2130" s="234"/>
      <c r="Y2130" s="234"/>
      <c r="Z2130" s="234"/>
      <c r="AA2130" s="234"/>
      <c r="AB2130" s="234"/>
      <c r="AC2130" s="234"/>
      <c r="AD2130" s="234"/>
      <c r="AE2130" s="234"/>
      <c r="AF2130" s="234"/>
      <c r="AG2130" s="234"/>
      <c r="AH2130" s="234"/>
      <c r="AI2130" s="234"/>
      <c r="AJ2130" s="234"/>
      <c r="AK2130" s="234"/>
      <c r="AL2130" s="234"/>
      <c r="AM2130" s="234"/>
      <c r="AN2130" s="234"/>
      <c r="AO2130" s="234"/>
      <c r="AP2130" s="234"/>
      <c r="AQ2130" s="234"/>
      <c r="AR2130" s="234"/>
      <c r="AS2130" s="234"/>
      <c r="AT2130" s="234"/>
      <c r="AU2130" s="234"/>
      <c r="AV2130" s="234"/>
      <c r="AW2130" s="234"/>
      <c r="AX2130" s="234"/>
      <c r="AY2130" s="234"/>
      <c r="AZ2130" s="234"/>
      <c r="BA2130" s="234"/>
      <c r="BB2130" s="234"/>
      <c r="BC2130" s="234"/>
      <c r="BD2130" s="234"/>
      <c r="BE2130" s="234"/>
      <c r="BF2130" s="234"/>
      <c r="BG2130" s="234"/>
      <c r="BH2130" s="234"/>
      <c r="BI2130" s="234"/>
      <c r="BJ2130" s="234"/>
      <c r="BK2130" s="234"/>
      <c r="BL2130" s="234"/>
      <c r="BM2130" s="234"/>
      <c r="BN2130" s="234"/>
      <c r="BO2130" s="234"/>
      <c r="BP2130" s="234"/>
      <c r="BQ2130" s="234"/>
      <c r="BR2130" s="234"/>
      <c r="BS2130" s="234"/>
      <c r="BT2130" s="234"/>
      <c r="BU2130" s="234"/>
      <c r="BV2130" s="234"/>
      <c r="BW2130" s="234"/>
      <c r="BX2130" s="234"/>
      <c r="BY2130" s="234"/>
      <c r="BZ2130" s="234"/>
      <c r="CA2130" s="234"/>
      <c r="CB2130" s="234"/>
      <c r="CC2130" s="234"/>
      <c r="CD2130" s="234"/>
      <c r="CE2130" s="234"/>
      <c r="CF2130" s="234"/>
      <c r="CG2130" s="234"/>
      <c r="CH2130" s="234"/>
      <c r="CI2130" s="234"/>
      <c r="CJ2130" s="234"/>
      <c r="CK2130" s="234"/>
      <c r="CL2130" s="234"/>
      <c r="CM2130" s="234"/>
      <c r="CN2130" s="234"/>
      <c r="CO2130" s="234"/>
      <c r="CP2130" s="234"/>
      <c r="CQ2130" s="234"/>
      <c r="CR2130" s="234"/>
      <c r="CS2130" s="234"/>
      <c r="CT2130" s="234"/>
      <c r="CU2130" s="234"/>
      <c r="CV2130" s="234"/>
      <c r="CW2130" s="234"/>
      <c r="CX2130" s="234"/>
      <c r="CY2130" s="234"/>
      <c r="CZ2130" s="234"/>
      <c r="DA2130" s="234"/>
      <c r="DB2130" s="234"/>
      <c r="DC2130" s="234"/>
      <c r="DD2130" s="234"/>
      <c r="DE2130" s="234"/>
      <c r="DF2130" s="234"/>
      <c r="DG2130" s="234"/>
      <c r="DH2130" s="234"/>
      <c r="DI2130" s="234"/>
      <c r="DJ2130" s="234"/>
      <c r="DK2130" s="234"/>
      <c r="DL2130" s="234"/>
      <c r="DM2130" s="234"/>
      <c r="DN2130" s="234"/>
      <c r="DO2130" s="234"/>
      <c r="DP2130" s="234"/>
      <c r="DQ2130" s="234"/>
      <c r="DR2130" s="234"/>
      <c r="DS2130" s="234"/>
      <c r="DT2130" s="234"/>
      <c r="DU2130" s="234"/>
      <c r="DV2130" s="234"/>
      <c r="DW2130" s="234"/>
      <c r="DX2130" s="234"/>
      <c r="DY2130" s="234"/>
      <c r="DZ2130" s="234"/>
      <c r="EA2130" s="234"/>
      <c r="EB2130" s="234"/>
      <c r="EC2130" s="234"/>
      <c r="ED2130" s="234"/>
      <c r="EE2130" s="234"/>
      <c r="EF2130" s="234"/>
      <c r="EG2130" s="234"/>
      <c r="EH2130" s="234"/>
      <c r="EI2130" s="234"/>
      <c r="EJ2130" s="234"/>
      <c r="EK2130" s="234"/>
      <c r="EL2130" s="234"/>
      <c r="EM2130" s="234"/>
      <c r="EN2130" s="234"/>
      <c r="EO2130" s="234"/>
      <c r="EP2130" s="234"/>
      <c r="EQ2130" s="234"/>
      <c r="ER2130" s="234"/>
      <c r="ES2130" s="234"/>
      <c r="ET2130" s="234"/>
      <c r="EU2130" s="234"/>
      <c r="EV2130" s="234"/>
      <c r="EW2130" s="234"/>
      <c r="EX2130" s="234"/>
      <c r="EY2130" s="234"/>
      <c r="EZ2130" s="234"/>
      <c r="FA2130" s="234"/>
      <c r="FB2130" s="234"/>
      <c r="FC2130" s="234"/>
      <c r="FD2130" s="234"/>
      <c r="FE2130" s="234"/>
      <c r="FF2130" s="234"/>
      <c r="FG2130" s="234"/>
      <c r="FH2130" s="234"/>
      <c r="FI2130" s="234"/>
      <c r="FJ2130" s="234"/>
      <c r="FK2130" s="234"/>
      <c r="FL2130" s="234"/>
      <c r="FM2130" s="234"/>
      <c r="FN2130" s="234"/>
      <c r="FO2130" s="234"/>
      <c r="FP2130" s="234"/>
      <c r="FQ2130" s="234"/>
      <c r="FR2130" s="234"/>
      <c r="FS2130" s="234"/>
      <c r="FT2130" s="234"/>
      <c r="FU2130" s="234"/>
      <c r="FV2130" s="234"/>
      <c r="FW2130" s="234"/>
      <c r="FX2130" s="234"/>
      <c r="FY2130" s="234"/>
      <c r="FZ2130" s="234"/>
      <c r="GA2130" s="234"/>
      <c r="GB2130" s="234"/>
      <c r="GC2130" s="234"/>
      <c r="GD2130" s="234"/>
      <c r="GE2130" s="234"/>
      <c r="GF2130" s="234"/>
      <c r="GG2130" s="234"/>
      <c r="GH2130" s="234"/>
      <c r="GI2130" s="234"/>
      <c r="GJ2130" s="234"/>
      <c r="GK2130" s="234"/>
      <c r="GL2130" s="234"/>
      <c r="GM2130" s="234"/>
      <c r="GN2130" s="234"/>
      <c r="GO2130" s="234"/>
      <c r="GP2130" s="234"/>
      <c r="GQ2130" s="234"/>
      <c r="GR2130" s="234"/>
      <c r="GS2130" s="234"/>
      <c r="GT2130" s="234"/>
      <c r="GU2130" s="234"/>
      <c r="GV2130" s="234"/>
      <c r="GW2130" s="234"/>
      <c r="GX2130" s="234"/>
      <c r="GY2130" s="234"/>
      <c r="GZ2130" s="234"/>
      <c r="HA2130" s="234"/>
      <c r="HB2130" s="234"/>
      <c r="HC2130" s="234"/>
      <c r="HD2130" s="234"/>
      <c r="HE2130" s="234"/>
      <c r="HF2130" s="234"/>
      <c r="HG2130" s="234"/>
      <c r="HH2130" s="234"/>
      <c r="HI2130" s="234"/>
      <c r="HJ2130" s="234"/>
      <c r="HK2130" s="234"/>
      <c r="HL2130" s="234"/>
      <c r="HM2130" s="234"/>
      <c r="HN2130" s="234"/>
      <c r="HO2130" s="234"/>
      <c r="HP2130" s="234"/>
      <c r="HQ2130" s="234"/>
      <c r="HR2130" s="234"/>
      <c r="HS2130" s="234"/>
      <c r="HT2130" s="234"/>
      <c r="HU2130" s="234"/>
      <c r="HV2130" s="234"/>
      <c r="HW2130" s="234"/>
      <c r="HX2130" s="234"/>
      <c r="HY2130" s="234"/>
      <c r="HZ2130" s="234"/>
      <c r="IA2130" s="234"/>
      <c r="IB2130" s="234"/>
      <c r="IC2130" s="234"/>
      <c r="ID2130" s="234"/>
      <c r="IE2130" s="234"/>
      <c r="IF2130" s="234"/>
      <c r="IG2130" s="234"/>
      <c r="IH2130" s="234"/>
      <c r="II2130" s="234"/>
      <c r="IJ2130" s="234"/>
      <c r="IK2130" s="234"/>
      <c r="IL2130" s="234"/>
      <c r="IM2130" s="234"/>
      <c r="IN2130" s="234"/>
      <c r="IO2130" s="234"/>
      <c r="IP2130" s="234"/>
      <c r="IQ2130" s="234"/>
      <c r="IR2130" s="234"/>
      <c r="IS2130" s="234"/>
      <c r="IT2130" s="234"/>
      <c r="IU2130" s="234"/>
      <c r="IV2130" s="234"/>
    </row>
    <row r="2131" spans="1:256" s="242" customFormat="1">
      <c r="A2131" s="241" t="s">
        <v>7914</v>
      </c>
      <c r="B2131" s="241" t="s">
        <v>7914</v>
      </c>
      <c r="C2131" s="241" t="s">
        <v>389</v>
      </c>
      <c r="D2131" s="241" t="s">
        <v>7941</v>
      </c>
      <c r="E2131" s="241" t="s">
        <v>7942</v>
      </c>
      <c r="F2131" s="241" t="s">
        <v>4413</v>
      </c>
      <c r="G2131" s="241"/>
      <c r="H2131" s="241" t="s">
        <v>7943</v>
      </c>
      <c r="I2131" s="241"/>
      <c r="J2131" s="241"/>
      <c r="K2131" s="241"/>
      <c r="L2131" s="241"/>
      <c r="M2131" s="241"/>
      <c r="N2131" s="241"/>
      <c r="O2131" s="241"/>
      <c r="P2131" s="241"/>
      <c r="Q2131" s="241"/>
      <c r="R2131" s="241"/>
      <c r="S2131" s="241"/>
      <c r="T2131" s="241"/>
      <c r="U2131" s="241"/>
      <c r="V2131" s="241"/>
      <c r="W2131" s="241"/>
      <c r="X2131" s="241"/>
      <c r="Y2131" s="241"/>
      <c r="Z2131" s="241"/>
      <c r="AA2131" s="241"/>
      <c r="AB2131" s="241"/>
      <c r="AC2131" s="241"/>
      <c r="AD2131" s="241"/>
      <c r="AE2131" s="241"/>
      <c r="AF2131" s="241"/>
      <c r="AG2131" s="241"/>
      <c r="AH2131" s="241"/>
      <c r="AI2131" s="241"/>
      <c r="AJ2131" s="241"/>
      <c r="AK2131" s="241"/>
      <c r="AL2131" s="241"/>
      <c r="AM2131" s="241"/>
      <c r="AN2131" s="241"/>
      <c r="AO2131" s="241"/>
      <c r="AP2131" s="241"/>
      <c r="AQ2131" s="241"/>
      <c r="AR2131" s="241"/>
      <c r="AS2131" s="241"/>
      <c r="AT2131" s="241"/>
      <c r="AU2131" s="241"/>
      <c r="AV2131" s="241"/>
      <c r="AW2131" s="241"/>
      <c r="AX2131" s="241"/>
      <c r="AY2131" s="241"/>
      <c r="AZ2131" s="241"/>
      <c r="BA2131" s="241"/>
      <c r="BB2131" s="241"/>
      <c r="BC2131" s="241"/>
      <c r="BD2131" s="241"/>
      <c r="BE2131" s="241"/>
      <c r="BF2131" s="241"/>
      <c r="BG2131" s="241"/>
      <c r="BH2131" s="241"/>
      <c r="BI2131" s="241"/>
      <c r="BJ2131" s="241"/>
      <c r="BK2131" s="241"/>
      <c r="BL2131" s="241"/>
      <c r="BM2131" s="241"/>
      <c r="BN2131" s="241"/>
      <c r="BO2131" s="241"/>
      <c r="BP2131" s="241"/>
      <c r="BQ2131" s="241"/>
      <c r="BR2131" s="241"/>
      <c r="BS2131" s="241"/>
      <c r="BT2131" s="241"/>
      <c r="BU2131" s="241"/>
      <c r="BV2131" s="241"/>
      <c r="BW2131" s="241"/>
      <c r="BX2131" s="241"/>
      <c r="BY2131" s="241"/>
      <c r="BZ2131" s="241"/>
      <c r="CA2131" s="241"/>
      <c r="CB2131" s="241"/>
      <c r="CC2131" s="241"/>
      <c r="CD2131" s="241"/>
      <c r="CE2131" s="241"/>
      <c r="CF2131" s="241"/>
      <c r="CG2131" s="241"/>
      <c r="CH2131" s="241"/>
      <c r="CI2131" s="241"/>
      <c r="CJ2131" s="241"/>
      <c r="CK2131" s="241"/>
      <c r="CL2131" s="241"/>
      <c r="CM2131" s="241"/>
      <c r="CN2131" s="241"/>
      <c r="CO2131" s="241"/>
      <c r="CP2131" s="241"/>
      <c r="CQ2131" s="241"/>
      <c r="CR2131" s="241"/>
      <c r="CS2131" s="241"/>
      <c r="CT2131" s="241"/>
      <c r="CU2131" s="241"/>
      <c r="CV2131" s="241"/>
      <c r="CW2131" s="241"/>
      <c r="CX2131" s="241"/>
      <c r="CY2131" s="241"/>
      <c r="CZ2131" s="241"/>
      <c r="DA2131" s="241"/>
      <c r="DB2131" s="241"/>
      <c r="DC2131" s="241"/>
      <c r="DD2131" s="241"/>
      <c r="DE2131" s="241"/>
      <c r="DF2131" s="241"/>
      <c r="DG2131" s="241"/>
      <c r="DH2131" s="241"/>
      <c r="DI2131" s="241"/>
      <c r="DJ2131" s="241"/>
      <c r="DK2131" s="241"/>
      <c r="DL2131" s="241"/>
      <c r="DM2131" s="241"/>
      <c r="DN2131" s="241"/>
      <c r="DO2131" s="241"/>
      <c r="DP2131" s="241"/>
      <c r="DQ2131" s="241"/>
      <c r="DR2131" s="241"/>
      <c r="DS2131" s="241"/>
      <c r="DT2131" s="241"/>
      <c r="DU2131" s="241"/>
      <c r="DV2131" s="241"/>
      <c r="DW2131" s="241"/>
      <c r="DX2131" s="241"/>
      <c r="DY2131" s="241"/>
      <c r="DZ2131" s="241"/>
      <c r="EA2131" s="241"/>
      <c r="EB2131" s="241"/>
      <c r="EC2131" s="241"/>
      <c r="ED2131" s="241"/>
      <c r="EE2131" s="241"/>
      <c r="EF2131" s="241"/>
      <c r="EG2131" s="241"/>
      <c r="EH2131" s="241"/>
      <c r="EI2131" s="241"/>
      <c r="EJ2131" s="241"/>
      <c r="EK2131" s="241"/>
      <c r="EL2131" s="241"/>
      <c r="EM2131" s="241"/>
      <c r="EN2131" s="241"/>
      <c r="EO2131" s="241"/>
      <c r="EP2131" s="241"/>
      <c r="EQ2131" s="241"/>
      <c r="ER2131" s="241"/>
      <c r="ES2131" s="241"/>
      <c r="ET2131" s="241"/>
      <c r="EU2131" s="241"/>
      <c r="EV2131" s="241"/>
      <c r="EW2131" s="241"/>
      <c r="EX2131" s="241"/>
      <c r="EY2131" s="241"/>
      <c r="EZ2131" s="241"/>
      <c r="FA2131" s="241"/>
      <c r="FB2131" s="241"/>
      <c r="FC2131" s="241"/>
      <c r="FD2131" s="241"/>
      <c r="FE2131" s="241"/>
      <c r="FF2131" s="241"/>
      <c r="FG2131" s="241"/>
      <c r="FH2131" s="241"/>
      <c r="FI2131" s="241"/>
      <c r="FJ2131" s="241"/>
      <c r="FK2131" s="241"/>
      <c r="FL2131" s="241"/>
      <c r="FM2131" s="241"/>
      <c r="FN2131" s="241"/>
      <c r="FO2131" s="241"/>
      <c r="FP2131" s="241"/>
      <c r="FQ2131" s="241"/>
      <c r="FR2131" s="241"/>
      <c r="FS2131" s="241"/>
      <c r="FT2131" s="241"/>
      <c r="FU2131" s="241"/>
      <c r="FV2131" s="241"/>
      <c r="FW2131" s="241"/>
      <c r="FX2131" s="241"/>
      <c r="FY2131" s="241"/>
      <c r="FZ2131" s="241"/>
      <c r="GA2131" s="241"/>
      <c r="GB2131" s="241"/>
      <c r="GC2131" s="241"/>
      <c r="GD2131" s="241"/>
      <c r="GE2131" s="241"/>
      <c r="GF2131" s="241"/>
      <c r="GG2131" s="241"/>
      <c r="GH2131" s="241"/>
      <c r="GI2131" s="241"/>
      <c r="GJ2131" s="241"/>
      <c r="GK2131" s="241"/>
      <c r="GL2131" s="241"/>
      <c r="GM2131" s="241"/>
      <c r="GN2131" s="241"/>
      <c r="GO2131" s="241"/>
      <c r="GP2131" s="241"/>
      <c r="GQ2131" s="241"/>
      <c r="GR2131" s="241"/>
      <c r="GS2131" s="241"/>
      <c r="GT2131" s="241"/>
      <c r="GU2131" s="241"/>
      <c r="GV2131" s="241"/>
      <c r="GW2131" s="241"/>
      <c r="GX2131" s="241"/>
      <c r="GY2131" s="241"/>
      <c r="GZ2131" s="241"/>
      <c r="HA2131" s="241"/>
      <c r="HB2131" s="241"/>
      <c r="HC2131" s="241"/>
      <c r="HD2131" s="241"/>
      <c r="HE2131" s="241"/>
      <c r="HF2131" s="241"/>
      <c r="HG2131" s="241"/>
      <c r="HH2131" s="241"/>
      <c r="HI2131" s="241"/>
      <c r="HJ2131" s="241"/>
      <c r="HK2131" s="241"/>
      <c r="HL2131" s="241"/>
      <c r="HM2131" s="241"/>
      <c r="HN2131" s="241"/>
      <c r="HO2131" s="241"/>
      <c r="HP2131" s="241"/>
      <c r="HQ2131" s="241"/>
      <c r="HR2131" s="241"/>
      <c r="HS2131" s="241"/>
      <c r="HT2131" s="241"/>
      <c r="HU2131" s="241"/>
      <c r="HV2131" s="241"/>
      <c r="HW2131" s="241"/>
      <c r="HX2131" s="241"/>
      <c r="HY2131" s="241"/>
      <c r="HZ2131" s="241"/>
      <c r="IA2131" s="241"/>
      <c r="IB2131" s="241"/>
      <c r="IC2131" s="241"/>
      <c r="ID2131" s="241"/>
      <c r="IE2131" s="241"/>
      <c r="IF2131" s="241"/>
      <c r="IG2131" s="241"/>
      <c r="IH2131" s="241"/>
      <c r="II2131" s="241"/>
      <c r="IJ2131" s="241"/>
      <c r="IK2131" s="241"/>
      <c r="IL2131" s="241"/>
      <c r="IM2131" s="241"/>
      <c r="IN2131" s="241"/>
      <c r="IO2131" s="241"/>
      <c r="IP2131" s="241"/>
      <c r="IQ2131" s="241"/>
      <c r="IR2131" s="241"/>
      <c r="IS2131" s="241"/>
      <c r="IT2131" s="241"/>
      <c r="IU2131" s="241"/>
      <c r="IV2131" s="241"/>
    </row>
    <row r="2132" spans="1:256" s="127" customFormat="1">
      <c r="A2132" s="234" t="s">
        <v>7914</v>
      </c>
      <c r="B2132" s="234" t="s">
        <v>7914</v>
      </c>
      <c r="C2132" s="234" t="s">
        <v>389</v>
      </c>
      <c r="D2132" s="234" t="s">
        <v>7944</v>
      </c>
      <c r="E2132" s="234" t="s">
        <v>7945</v>
      </c>
      <c r="F2132" s="234" t="s">
        <v>1411</v>
      </c>
      <c r="G2132" s="234"/>
      <c r="H2132" s="234" t="s">
        <v>7946</v>
      </c>
      <c r="I2132" s="234"/>
      <c r="J2132" s="234"/>
      <c r="K2132" s="234"/>
      <c r="L2132" s="234"/>
      <c r="M2132" s="234"/>
      <c r="N2132" s="234"/>
      <c r="O2132" s="234"/>
      <c r="P2132" s="234"/>
      <c r="Q2132" s="234"/>
      <c r="R2132" s="234"/>
      <c r="S2132" s="234"/>
      <c r="T2132" s="234"/>
      <c r="U2132" s="234"/>
      <c r="V2132" s="234"/>
      <c r="W2132" s="234"/>
      <c r="X2132" s="234"/>
      <c r="Y2132" s="234"/>
      <c r="Z2132" s="234"/>
      <c r="AA2132" s="234"/>
      <c r="AB2132" s="234"/>
      <c r="AC2132" s="234"/>
      <c r="AD2132" s="234"/>
      <c r="AE2132" s="234"/>
      <c r="AF2132" s="234"/>
      <c r="AG2132" s="234"/>
      <c r="AH2132" s="234"/>
      <c r="AI2132" s="234"/>
      <c r="AJ2132" s="234"/>
      <c r="AK2132" s="234"/>
      <c r="AL2132" s="234"/>
      <c r="AM2132" s="234"/>
      <c r="AN2132" s="234"/>
      <c r="AO2132" s="234"/>
      <c r="AP2132" s="234"/>
      <c r="AQ2132" s="234"/>
      <c r="AR2132" s="234"/>
      <c r="AS2132" s="234"/>
      <c r="AT2132" s="234"/>
      <c r="AU2132" s="234"/>
      <c r="AV2132" s="234"/>
      <c r="AW2132" s="234"/>
      <c r="AX2132" s="234"/>
      <c r="AY2132" s="234"/>
      <c r="AZ2132" s="234"/>
      <c r="BA2132" s="234"/>
      <c r="BB2132" s="234"/>
      <c r="BC2132" s="234"/>
      <c r="BD2132" s="234"/>
      <c r="BE2132" s="234"/>
      <c r="BF2132" s="234"/>
      <c r="BG2132" s="234"/>
      <c r="BH2132" s="234"/>
      <c r="BI2132" s="234"/>
      <c r="BJ2132" s="234"/>
      <c r="BK2132" s="234"/>
      <c r="BL2132" s="234"/>
      <c r="BM2132" s="234"/>
      <c r="BN2132" s="234"/>
      <c r="BO2132" s="234"/>
      <c r="BP2132" s="234"/>
      <c r="BQ2132" s="234"/>
      <c r="BR2132" s="234"/>
      <c r="BS2132" s="234"/>
      <c r="BT2132" s="234"/>
      <c r="BU2132" s="234"/>
      <c r="BV2132" s="234"/>
      <c r="BW2132" s="234"/>
      <c r="BX2132" s="234"/>
      <c r="BY2132" s="234"/>
      <c r="BZ2132" s="234"/>
      <c r="CA2132" s="234"/>
      <c r="CB2132" s="234"/>
      <c r="CC2132" s="234"/>
      <c r="CD2132" s="234"/>
      <c r="CE2132" s="234"/>
      <c r="CF2132" s="234"/>
      <c r="CG2132" s="234"/>
      <c r="CH2132" s="234"/>
      <c r="CI2132" s="234"/>
      <c r="CJ2132" s="234"/>
      <c r="CK2132" s="234"/>
      <c r="CL2132" s="234"/>
      <c r="CM2132" s="234"/>
      <c r="CN2132" s="234"/>
      <c r="CO2132" s="234"/>
      <c r="CP2132" s="234"/>
      <c r="CQ2132" s="234"/>
      <c r="CR2132" s="234"/>
      <c r="CS2132" s="234"/>
      <c r="CT2132" s="234"/>
      <c r="CU2132" s="234"/>
      <c r="CV2132" s="234"/>
      <c r="CW2132" s="234"/>
      <c r="CX2132" s="234"/>
      <c r="CY2132" s="234"/>
      <c r="CZ2132" s="234"/>
      <c r="DA2132" s="234"/>
      <c r="DB2132" s="234"/>
      <c r="DC2132" s="234"/>
      <c r="DD2132" s="234"/>
      <c r="DE2132" s="234"/>
      <c r="DF2132" s="234"/>
      <c r="DG2132" s="234"/>
      <c r="DH2132" s="234"/>
      <c r="DI2132" s="234"/>
      <c r="DJ2132" s="234"/>
      <c r="DK2132" s="234"/>
      <c r="DL2132" s="234"/>
      <c r="DM2132" s="234"/>
      <c r="DN2132" s="234"/>
      <c r="DO2132" s="234"/>
      <c r="DP2132" s="234"/>
      <c r="DQ2132" s="234"/>
      <c r="DR2132" s="234"/>
      <c r="DS2132" s="234"/>
      <c r="DT2132" s="234"/>
      <c r="DU2132" s="234"/>
      <c r="DV2132" s="234"/>
      <c r="DW2132" s="234"/>
      <c r="DX2132" s="234"/>
      <c r="DY2132" s="234"/>
      <c r="DZ2132" s="234"/>
      <c r="EA2132" s="234"/>
      <c r="EB2132" s="234"/>
      <c r="EC2132" s="234"/>
      <c r="ED2132" s="234"/>
      <c r="EE2132" s="234"/>
      <c r="EF2132" s="234"/>
      <c r="EG2132" s="234"/>
      <c r="EH2132" s="234"/>
      <c r="EI2132" s="234"/>
      <c r="EJ2132" s="234"/>
      <c r="EK2132" s="234"/>
      <c r="EL2132" s="234"/>
      <c r="EM2132" s="234"/>
      <c r="EN2132" s="234"/>
      <c r="EO2132" s="234"/>
      <c r="EP2132" s="234"/>
      <c r="EQ2132" s="234"/>
      <c r="ER2132" s="234"/>
      <c r="ES2132" s="234"/>
      <c r="ET2132" s="234"/>
      <c r="EU2132" s="234"/>
      <c r="EV2132" s="234"/>
      <c r="EW2132" s="234"/>
      <c r="EX2132" s="234"/>
      <c r="EY2132" s="234"/>
      <c r="EZ2132" s="234"/>
      <c r="FA2132" s="234"/>
      <c r="FB2132" s="234"/>
      <c r="FC2132" s="234"/>
      <c r="FD2132" s="234"/>
      <c r="FE2132" s="234"/>
      <c r="FF2132" s="234"/>
      <c r="FG2132" s="234"/>
      <c r="FH2132" s="234"/>
      <c r="FI2132" s="234"/>
      <c r="FJ2132" s="234"/>
      <c r="FK2132" s="234"/>
      <c r="FL2132" s="234"/>
      <c r="FM2132" s="234"/>
      <c r="FN2132" s="234"/>
      <c r="FO2132" s="234"/>
      <c r="FP2132" s="234"/>
      <c r="FQ2132" s="234"/>
      <c r="FR2132" s="234"/>
      <c r="FS2132" s="234"/>
      <c r="FT2132" s="234"/>
      <c r="FU2132" s="234"/>
      <c r="FV2132" s="234"/>
      <c r="FW2132" s="234"/>
      <c r="FX2132" s="234"/>
      <c r="FY2132" s="234"/>
      <c r="FZ2132" s="234"/>
      <c r="GA2132" s="234"/>
      <c r="GB2132" s="234"/>
      <c r="GC2132" s="234"/>
      <c r="GD2132" s="234"/>
      <c r="GE2132" s="234"/>
      <c r="GF2132" s="234"/>
      <c r="GG2132" s="234"/>
      <c r="GH2132" s="234"/>
      <c r="GI2132" s="234"/>
      <c r="GJ2132" s="234"/>
      <c r="GK2132" s="234"/>
      <c r="GL2132" s="234"/>
      <c r="GM2132" s="234"/>
      <c r="GN2132" s="234"/>
      <c r="GO2132" s="234"/>
      <c r="GP2132" s="234"/>
      <c r="GQ2132" s="234"/>
      <c r="GR2132" s="234"/>
      <c r="GS2132" s="234"/>
      <c r="GT2132" s="234"/>
      <c r="GU2132" s="234"/>
      <c r="GV2132" s="234"/>
      <c r="GW2132" s="234"/>
      <c r="GX2132" s="234"/>
      <c r="GY2132" s="234"/>
      <c r="GZ2132" s="234"/>
      <c r="HA2132" s="234"/>
      <c r="HB2132" s="234"/>
      <c r="HC2132" s="234"/>
      <c r="HD2132" s="234"/>
      <c r="HE2132" s="234"/>
      <c r="HF2132" s="234"/>
      <c r="HG2132" s="234"/>
      <c r="HH2132" s="234"/>
      <c r="HI2132" s="234"/>
      <c r="HJ2132" s="234"/>
      <c r="HK2132" s="234"/>
      <c r="HL2132" s="234"/>
      <c r="HM2132" s="234"/>
      <c r="HN2132" s="234"/>
      <c r="HO2132" s="234"/>
      <c r="HP2132" s="234"/>
      <c r="HQ2132" s="234"/>
      <c r="HR2132" s="234"/>
      <c r="HS2132" s="234"/>
      <c r="HT2132" s="234"/>
      <c r="HU2132" s="234"/>
      <c r="HV2132" s="234"/>
      <c r="HW2132" s="234"/>
      <c r="HX2132" s="234"/>
      <c r="HY2132" s="234"/>
      <c r="HZ2132" s="234"/>
      <c r="IA2132" s="234"/>
      <c r="IB2132" s="234"/>
      <c r="IC2132" s="234"/>
      <c r="ID2132" s="234"/>
      <c r="IE2132" s="234"/>
      <c r="IF2132" s="234"/>
      <c r="IG2132" s="234"/>
      <c r="IH2132" s="234"/>
      <c r="II2132" s="234"/>
      <c r="IJ2132" s="234"/>
      <c r="IK2132" s="234"/>
      <c r="IL2132" s="234"/>
      <c r="IM2132" s="234"/>
      <c r="IN2132" s="234"/>
      <c r="IO2132" s="234"/>
      <c r="IP2132" s="234"/>
      <c r="IQ2132" s="234"/>
      <c r="IR2132" s="234"/>
      <c r="IS2132" s="234"/>
      <c r="IT2132" s="234"/>
      <c r="IU2132" s="234"/>
      <c r="IV2132" s="234"/>
    </row>
    <row r="2133" spans="1:256" s="127" customFormat="1">
      <c r="A2133" s="234" t="s">
        <v>7914</v>
      </c>
      <c r="B2133" s="234" t="s">
        <v>7914</v>
      </c>
      <c r="C2133" s="234" t="s">
        <v>389</v>
      </c>
      <c r="D2133" s="234" t="s">
        <v>7947</v>
      </c>
      <c r="E2133" s="234" t="s">
        <v>7948</v>
      </c>
      <c r="F2133" s="234" t="s">
        <v>7949</v>
      </c>
      <c r="G2133" s="234"/>
      <c r="H2133" s="234" t="s">
        <v>7950</v>
      </c>
      <c r="I2133" s="234"/>
      <c r="J2133" s="234"/>
      <c r="K2133" s="234"/>
      <c r="L2133" s="234"/>
      <c r="M2133" s="234"/>
      <c r="N2133" s="234"/>
      <c r="O2133" s="234"/>
      <c r="P2133" s="234"/>
      <c r="Q2133" s="234"/>
      <c r="R2133" s="234"/>
      <c r="S2133" s="234"/>
      <c r="T2133" s="234"/>
      <c r="U2133" s="234"/>
      <c r="V2133" s="234"/>
      <c r="W2133" s="234"/>
      <c r="X2133" s="234"/>
      <c r="Y2133" s="234"/>
      <c r="Z2133" s="234"/>
      <c r="AA2133" s="234"/>
      <c r="AB2133" s="234"/>
      <c r="AC2133" s="234"/>
      <c r="AD2133" s="234"/>
      <c r="AE2133" s="234"/>
      <c r="AF2133" s="234"/>
      <c r="AG2133" s="234"/>
      <c r="AH2133" s="234"/>
      <c r="AI2133" s="234"/>
      <c r="AJ2133" s="234"/>
      <c r="AK2133" s="234"/>
      <c r="AL2133" s="234"/>
      <c r="AM2133" s="234"/>
      <c r="AN2133" s="234"/>
      <c r="AO2133" s="234"/>
      <c r="AP2133" s="234"/>
      <c r="AQ2133" s="234"/>
      <c r="AR2133" s="234"/>
      <c r="AS2133" s="234"/>
      <c r="AT2133" s="234"/>
      <c r="AU2133" s="234"/>
      <c r="AV2133" s="234"/>
      <c r="AW2133" s="234"/>
      <c r="AX2133" s="234"/>
      <c r="AY2133" s="234"/>
      <c r="AZ2133" s="234"/>
      <c r="BA2133" s="234"/>
      <c r="BB2133" s="234"/>
      <c r="BC2133" s="234"/>
      <c r="BD2133" s="234"/>
      <c r="BE2133" s="234"/>
      <c r="BF2133" s="234"/>
      <c r="BG2133" s="234"/>
      <c r="BH2133" s="234"/>
      <c r="BI2133" s="234"/>
      <c r="BJ2133" s="234"/>
      <c r="BK2133" s="234"/>
      <c r="BL2133" s="234"/>
      <c r="BM2133" s="234"/>
      <c r="BN2133" s="234"/>
      <c r="BO2133" s="234"/>
      <c r="BP2133" s="234"/>
      <c r="BQ2133" s="234"/>
      <c r="BR2133" s="234"/>
      <c r="BS2133" s="234"/>
      <c r="BT2133" s="234"/>
      <c r="BU2133" s="234"/>
      <c r="BV2133" s="234"/>
      <c r="BW2133" s="234"/>
      <c r="BX2133" s="234"/>
      <c r="BY2133" s="234"/>
      <c r="BZ2133" s="234"/>
      <c r="CA2133" s="234"/>
      <c r="CB2133" s="234"/>
      <c r="CC2133" s="234"/>
      <c r="CD2133" s="234"/>
      <c r="CE2133" s="234"/>
      <c r="CF2133" s="234"/>
      <c r="CG2133" s="234"/>
      <c r="CH2133" s="234"/>
      <c r="CI2133" s="234"/>
      <c r="CJ2133" s="234"/>
      <c r="CK2133" s="234"/>
      <c r="CL2133" s="234"/>
      <c r="CM2133" s="234"/>
      <c r="CN2133" s="234"/>
      <c r="CO2133" s="234"/>
      <c r="CP2133" s="234"/>
      <c r="CQ2133" s="234"/>
      <c r="CR2133" s="234"/>
      <c r="CS2133" s="234"/>
      <c r="CT2133" s="234"/>
      <c r="CU2133" s="234"/>
      <c r="CV2133" s="234"/>
      <c r="CW2133" s="234"/>
      <c r="CX2133" s="234"/>
      <c r="CY2133" s="234"/>
      <c r="CZ2133" s="234"/>
      <c r="DA2133" s="234"/>
      <c r="DB2133" s="234"/>
      <c r="DC2133" s="234"/>
      <c r="DD2133" s="234"/>
      <c r="DE2133" s="234"/>
      <c r="DF2133" s="234"/>
      <c r="DG2133" s="234"/>
      <c r="DH2133" s="234"/>
      <c r="DI2133" s="234"/>
      <c r="DJ2133" s="234"/>
      <c r="DK2133" s="234"/>
      <c r="DL2133" s="234"/>
      <c r="DM2133" s="234"/>
      <c r="DN2133" s="234"/>
      <c r="DO2133" s="234"/>
      <c r="DP2133" s="234"/>
      <c r="DQ2133" s="234"/>
      <c r="DR2133" s="234"/>
      <c r="DS2133" s="234"/>
      <c r="DT2133" s="234"/>
      <c r="DU2133" s="234"/>
      <c r="DV2133" s="234"/>
      <c r="DW2133" s="234"/>
      <c r="DX2133" s="234"/>
      <c r="DY2133" s="234"/>
      <c r="DZ2133" s="234"/>
      <c r="EA2133" s="234"/>
      <c r="EB2133" s="234"/>
      <c r="EC2133" s="234"/>
      <c r="ED2133" s="234"/>
      <c r="EE2133" s="234"/>
      <c r="EF2133" s="234"/>
      <c r="EG2133" s="234"/>
      <c r="EH2133" s="234"/>
      <c r="EI2133" s="234"/>
      <c r="EJ2133" s="234"/>
      <c r="EK2133" s="234"/>
      <c r="EL2133" s="234"/>
      <c r="EM2133" s="234"/>
      <c r="EN2133" s="234"/>
      <c r="EO2133" s="234"/>
      <c r="EP2133" s="234"/>
      <c r="EQ2133" s="234"/>
      <c r="ER2133" s="234"/>
      <c r="ES2133" s="234"/>
      <c r="ET2133" s="234"/>
      <c r="EU2133" s="234"/>
      <c r="EV2133" s="234"/>
      <c r="EW2133" s="234"/>
      <c r="EX2133" s="234"/>
      <c r="EY2133" s="234"/>
      <c r="EZ2133" s="234"/>
      <c r="FA2133" s="234"/>
      <c r="FB2133" s="234"/>
      <c r="FC2133" s="234"/>
      <c r="FD2133" s="234"/>
      <c r="FE2133" s="234"/>
      <c r="FF2133" s="234"/>
      <c r="FG2133" s="234"/>
      <c r="FH2133" s="234"/>
      <c r="FI2133" s="234"/>
      <c r="FJ2133" s="234"/>
      <c r="FK2133" s="234"/>
      <c r="FL2133" s="234"/>
      <c r="FM2133" s="234"/>
      <c r="FN2133" s="234"/>
      <c r="FO2133" s="234"/>
      <c r="FP2133" s="234"/>
      <c r="FQ2133" s="234"/>
      <c r="FR2133" s="234"/>
      <c r="FS2133" s="234"/>
      <c r="FT2133" s="234"/>
      <c r="FU2133" s="234"/>
      <c r="FV2133" s="234"/>
      <c r="FW2133" s="234"/>
      <c r="FX2133" s="234"/>
      <c r="FY2133" s="234"/>
      <c r="FZ2133" s="234"/>
      <c r="GA2133" s="234"/>
      <c r="GB2133" s="234"/>
      <c r="GC2133" s="234"/>
      <c r="GD2133" s="234"/>
      <c r="GE2133" s="234"/>
      <c r="GF2133" s="234"/>
      <c r="GG2133" s="234"/>
      <c r="GH2133" s="234"/>
      <c r="GI2133" s="234"/>
      <c r="GJ2133" s="234"/>
      <c r="GK2133" s="234"/>
      <c r="GL2133" s="234"/>
      <c r="GM2133" s="234"/>
      <c r="GN2133" s="234"/>
      <c r="GO2133" s="234"/>
      <c r="GP2133" s="234"/>
      <c r="GQ2133" s="234"/>
      <c r="GR2133" s="234"/>
      <c r="GS2133" s="234"/>
      <c r="GT2133" s="234"/>
      <c r="GU2133" s="234"/>
      <c r="GV2133" s="234"/>
      <c r="GW2133" s="234"/>
      <c r="GX2133" s="234"/>
      <c r="GY2133" s="234"/>
      <c r="GZ2133" s="234"/>
      <c r="HA2133" s="234"/>
      <c r="HB2133" s="234"/>
      <c r="HC2133" s="234"/>
      <c r="HD2133" s="234"/>
      <c r="HE2133" s="234"/>
      <c r="HF2133" s="234"/>
      <c r="HG2133" s="234"/>
      <c r="HH2133" s="234"/>
      <c r="HI2133" s="234"/>
      <c r="HJ2133" s="234"/>
      <c r="HK2133" s="234"/>
      <c r="HL2133" s="234"/>
      <c r="HM2133" s="234"/>
      <c r="HN2133" s="234"/>
      <c r="HO2133" s="234"/>
      <c r="HP2133" s="234"/>
      <c r="HQ2133" s="234"/>
      <c r="HR2133" s="234"/>
      <c r="HS2133" s="234"/>
      <c r="HT2133" s="234"/>
      <c r="HU2133" s="234"/>
      <c r="HV2133" s="234"/>
      <c r="HW2133" s="234"/>
      <c r="HX2133" s="234"/>
      <c r="HY2133" s="234"/>
      <c r="HZ2133" s="234"/>
      <c r="IA2133" s="234"/>
      <c r="IB2133" s="234"/>
      <c r="IC2133" s="234"/>
      <c r="ID2133" s="234"/>
      <c r="IE2133" s="234"/>
      <c r="IF2133" s="234"/>
      <c r="IG2133" s="234"/>
      <c r="IH2133" s="234"/>
      <c r="II2133" s="234"/>
      <c r="IJ2133" s="234"/>
      <c r="IK2133" s="234"/>
      <c r="IL2133" s="234"/>
      <c r="IM2133" s="234"/>
      <c r="IN2133" s="234"/>
      <c r="IO2133" s="234"/>
      <c r="IP2133" s="234"/>
      <c r="IQ2133" s="234"/>
      <c r="IR2133" s="234"/>
      <c r="IS2133" s="234"/>
      <c r="IT2133" s="234"/>
      <c r="IU2133" s="234"/>
      <c r="IV2133" s="234"/>
    </row>
    <row r="2134" spans="1:256">
      <c r="A2134" s="203" t="s">
        <v>7914</v>
      </c>
      <c r="B2134" s="203" t="s">
        <v>7914</v>
      </c>
      <c r="C2134" s="203" t="s">
        <v>389</v>
      </c>
      <c r="D2134" s="203" t="s">
        <v>7951</v>
      </c>
      <c r="E2134" s="203" t="s">
        <v>7952</v>
      </c>
      <c r="F2134" s="203" t="s">
        <v>1411</v>
      </c>
      <c r="G2134" s="203"/>
      <c r="H2134" s="203" t="s">
        <v>7953</v>
      </c>
      <c r="I2134" s="203"/>
      <c r="J2134" s="203"/>
      <c r="K2134" s="203"/>
      <c r="L2134" s="203"/>
      <c r="M2134" s="203"/>
      <c r="N2134" s="203"/>
      <c r="O2134" s="203"/>
      <c r="P2134" s="203"/>
      <c r="Q2134" s="203"/>
      <c r="R2134" s="203"/>
      <c r="S2134" s="203"/>
      <c r="T2134" s="203"/>
      <c r="U2134" s="203"/>
      <c r="V2134" s="203"/>
      <c r="W2134" s="203"/>
      <c r="X2134" s="203"/>
      <c r="Y2134" s="203"/>
      <c r="Z2134" s="203"/>
      <c r="AA2134" s="203"/>
      <c r="AB2134" s="203"/>
      <c r="AC2134" s="203"/>
      <c r="AD2134" s="203"/>
      <c r="AE2134" s="203"/>
      <c r="AF2134" s="203"/>
      <c r="AG2134" s="203"/>
      <c r="AH2134" s="203"/>
      <c r="AI2134" s="203"/>
      <c r="AJ2134" s="203"/>
      <c r="AK2134" s="203"/>
      <c r="AL2134" s="203"/>
      <c r="AM2134" s="203"/>
      <c r="AN2134" s="203"/>
      <c r="AO2134" s="203"/>
      <c r="AP2134" s="203"/>
      <c r="AQ2134" s="203"/>
      <c r="AR2134" s="203"/>
      <c r="AS2134" s="203"/>
      <c r="AT2134" s="203"/>
      <c r="AU2134" s="203"/>
      <c r="AV2134" s="203"/>
      <c r="AW2134" s="203"/>
      <c r="AX2134" s="203"/>
      <c r="AY2134" s="203"/>
      <c r="AZ2134" s="203"/>
      <c r="BA2134" s="203"/>
      <c r="BB2134" s="203"/>
      <c r="BC2134" s="203"/>
      <c r="BD2134" s="203"/>
      <c r="BE2134" s="203"/>
      <c r="BF2134" s="203"/>
      <c r="BG2134" s="203"/>
      <c r="BH2134" s="203"/>
      <c r="BI2134" s="203"/>
      <c r="BJ2134" s="203"/>
      <c r="BK2134" s="203"/>
      <c r="BL2134" s="203"/>
      <c r="BM2134" s="203"/>
      <c r="BN2134" s="203"/>
      <c r="BO2134" s="203"/>
      <c r="BP2134" s="203"/>
      <c r="BQ2134" s="203"/>
      <c r="BR2134" s="203"/>
      <c r="BS2134" s="203"/>
      <c r="BT2134" s="203"/>
      <c r="BU2134" s="203"/>
      <c r="BV2134" s="203"/>
      <c r="BW2134" s="203"/>
      <c r="BX2134" s="203"/>
      <c r="BY2134" s="203"/>
      <c r="BZ2134" s="203"/>
      <c r="CA2134" s="203"/>
      <c r="CB2134" s="203"/>
      <c r="CC2134" s="203"/>
      <c r="CD2134" s="203"/>
      <c r="CE2134" s="203"/>
      <c r="CF2134" s="203"/>
      <c r="CG2134" s="203"/>
      <c r="CH2134" s="203"/>
      <c r="CI2134" s="203"/>
      <c r="CJ2134" s="203"/>
      <c r="CK2134" s="203"/>
      <c r="CL2134" s="203"/>
      <c r="CM2134" s="203"/>
      <c r="CN2134" s="203"/>
      <c r="CO2134" s="203"/>
      <c r="CP2134" s="203"/>
      <c r="CQ2134" s="203"/>
      <c r="CR2134" s="203"/>
      <c r="CS2134" s="203"/>
      <c r="CT2134" s="203"/>
      <c r="CU2134" s="203"/>
      <c r="CV2134" s="203"/>
      <c r="CW2134" s="203"/>
      <c r="CX2134" s="203"/>
      <c r="CY2134" s="203"/>
      <c r="CZ2134" s="203"/>
      <c r="DA2134" s="203"/>
      <c r="DB2134" s="203"/>
      <c r="DC2134" s="203"/>
      <c r="DD2134" s="203"/>
      <c r="DE2134" s="203"/>
      <c r="DF2134" s="203"/>
      <c r="DG2134" s="203"/>
      <c r="DH2134" s="203"/>
      <c r="DI2134" s="203"/>
      <c r="DJ2134" s="203"/>
      <c r="DK2134" s="203"/>
      <c r="DL2134" s="203"/>
      <c r="DM2134" s="203"/>
      <c r="DN2134" s="203"/>
      <c r="DO2134" s="203"/>
      <c r="DP2134" s="203"/>
      <c r="DQ2134" s="203"/>
      <c r="DR2134" s="203"/>
      <c r="DS2134" s="203"/>
      <c r="DT2134" s="203"/>
      <c r="DU2134" s="203"/>
      <c r="DV2134" s="203"/>
      <c r="DW2134" s="203"/>
      <c r="DX2134" s="203"/>
      <c r="DY2134" s="203"/>
      <c r="DZ2134" s="203"/>
      <c r="EA2134" s="203"/>
      <c r="EB2134" s="203"/>
      <c r="EC2134" s="203"/>
      <c r="ED2134" s="203"/>
      <c r="EE2134" s="203"/>
      <c r="EF2134" s="203"/>
      <c r="EG2134" s="203"/>
      <c r="EH2134" s="203"/>
      <c r="EI2134" s="203"/>
      <c r="EJ2134" s="203"/>
      <c r="EK2134" s="203"/>
      <c r="EL2134" s="203"/>
      <c r="EM2134" s="203"/>
      <c r="EN2134" s="203"/>
      <c r="EO2134" s="203"/>
      <c r="EP2134" s="203"/>
      <c r="EQ2134" s="203"/>
      <c r="ER2134" s="203"/>
      <c r="ES2134" s="203"/>
      <c r="ET2134" s="203"/>
      <c r="EU2134" s="203"/>
      <c r="EV2134" s="203"/>
      <c r="EW2134" s="203"/>
      <c r="EX2134" s="203"/>
      <c r="EY2134" s="203"/>
      <c r="EZ2134" s="203"/>
      <c r="FA2134" s="203"/>
      <c r="FB2134" s="203"/>
      <c r="FC2134" s="203"/>
      <c r="FD2134" s="203"/>
      <c r="FE2134" s="203"/>
      <c r="FF2134" s="203"/>
      <c r="FG2134" s="203"/>
      <c r="FH2134" s="203"/>
      <c r="FI2134" s="203"/>
      <c r="FJ2134" s="203"/>
      <c r="FK2134" s="203"/>
      <c r="FL2134" s="203"/>
      <c r="FM2134" s="203"/>
      <c r="FN2134" s="203"/>
      <c r="FO2134" s="203"/>
      <c r="FP2134" s="203"/>
      <c r="FQ2134" s="203"/>
      <c r="FR2134" s="203"/>
      <c r="FS2134" s="203"/>
      <c r="FT2134" s="203"/>
      <c r="FU2134" s="203"/>
      <c r="FV2134" s="203"/>
      <c r="FW2134" s="203"/>
      <c r="FX2134" s="203"/>
      <c r="FY2134" s="203"/>
      <c r="FZ2134" s="203"/>
      <c r="GA2134" s="203"/>
      <c r="GB2134" s="203"/>
      <c r="GC2134" s="203"/>
      <c r="GD2134" s="203"/>
      <c r="GE2134" s="203"/>
      <c r="GF2134" s="203"/>
      <c r="GG2134" s="203"/>
      <c r="GH2134" s="203"/>
      <c r="GI2134" s="203"/>
      <c r="GJ2134" s="203"/>
      <c r="GK2134" s="203"/>
      <c r="GL2134" s="203"/>
      <c r="GM2134" s="203"/>
      <c r="GN2134" s="203"/>
      <c r="GO2134" s="203"/>
      <c r="GP2134" s="203"/>
      <c r="GQ2134" s="203"/>
      <c r="GR2134" s="203"/>
      <c r="GS2134" s="203"/>
      <c r="GT2134" s="203"/>
      <c r="GU2134" s="203"/>
      <c r="GV2134" s="203"/>
      <c r="GW2134" s="203"/>
      <c r="GX2134" s="203"/>
      <c r="GY2134" s="203"/>
      <c r="GZ2134" s="203"/>
      <c r="HA2134" s="203"/>
      <c r="HB2134" s="203"/>
      <c r="HC2134" s="203"/>
      <c r="HD2134" s="203"/>
      <c r="HE2134" s="203"/>
      <c r="HF2134" s="203"/>
      <c r="HG2134" s="203"/>
      <c r="HH2134" s="203"/>
      <c r="HI2134" s="203"/>
      <c r="HJ2134" s="203"/>
      <c r="HK2134" s="203"/>
      <c r="HL2134" s="203"/>
      <c r="HM2134" s="203"/>
      <c r="HN2134" s="203"/>
      <c r="HO2134" s="203"/>
      <c r="HP2134" s="203"/>
      <c r="HQ2134" s="203"/>
      <c r="HR2134" s="203"/>
      <c r="HS2134" s="203"/>
      <c r="HT2134" s="203"/>
      <c r="HU2134" s="203"/>
      <c r="HV2134" s="203"/>
      <c r="HW2134" s="203"/>
      <c r="HX2134" s="203"/>
      <c r="HY2134" s="203"/>
      <c r="HZ2134" s="203"/>
      <c r="IA2134" s="203"/>
      <c r="IB2134" s="203"/>
      <c r="IC2134" s="203"/>
      <c r="ID2134" s="203"/>
      <c r="IE2134" s="203"/>
      <c r="IF2134" s="203"/>
      <c r="IG2134" s="203"/>
      <c r="IH2134" s="203"/>
      <c r="II2134" s="203"/>
      <c r="IJ2134" s="203"/>
      <c r="IK2134" s="203"/>
      <c r="IL2134" s="203"/>
      <c r="IM2134" s="203"/>
      <c r="IN2134" s="203"/>
      <c r="IO2134" s="203"/>
      <c r="IP2134" s="203"/>
      <c r="IQ2134" s="203"/>
      <c r="IR2134" s="203"/>
      <c r="IS2134" s="203"/>
      <c r="IT2134" s="203"/>
      <c r="IU2134" s="203"/>
      <c r="IV2134" s="203"/>
    </row>
    <row r="2135" spans="1:256" s="127" customFormat="1">
      <c r="A2135" s="234" t="s">
        <v>7914</v>
      </c>
      <c r="B2135" s="234" t="s">
        <v>7914</v>
      </c>
      <c r="C2135" s="234" t="s">
        <v>389</v>
      </c>
      <c r="D2135" s="234" t="s">
        <v>7954</v>
      </c>
      <c r="E2135" s="234" t="s">
        <v>7955</v>
      </c>
      <c r="F2135" s="234" t="s">
        <v>1411</v>
      </c>
      <c r="G2135" s="234"/>
      <c r="H2135" s="234" t="s">
        <v>7956</v>
      </c>
      <c r="I2135" s="234"/>
      <c r="J2135" s="234"/>
      <c r="K2135" s="234"/>
      <c r="L2135" s="234"/>
      <c r="M2135" s="234"/>
      <c r="N2135" s="234"/>
      <c r="O2135" s="234"/>
      <c r="P2135" s="234"/>
      <c r="Q2135" s="234"/>
      <c r="R2135" s="234"/>
      <c r="S2135" s="234"/>
      <c r="T2135" s="234"/>
      <c r="U2135" s="234"/>
      <c r="V2135" s="234"/>
      <c r="W2135" s="234"/>
      <c r="X2135" s="234"/>
      <c r="Y2135" s="234"/>
      <c r="Z2135" s="234"/>
      <c r="AA2135" s="234"/>
      <c r="AB2135" s="234"/>
      <c r="AC2135" s="234"/>
      <c r="AD2135" s="234"/>
      <c r="AE2135" s="234"/>
      <c r="AF2135" s="234"/>
      <c r="AG2135" s="234"/>
      <c r="AH2135" s="234"/>
      <c r="AI2135" s="234"/>
      <c r="AJ2135" s="234"/>
      <c r="AK2135" s="234"/>
      <c r="AL2135" s="234"/>
      <c r="AM2135" s="234"/>
      <c r="AN2135" s="234"/>
      <c r="AO2135" s="234"/>
      <c r="AP2135" s="234"/>
      <c r="AQ2135" s="234"/>
      <c r="AR2135" s="234"/>
      <c r="AS2135" s="234"/>
      <c r="AT2135" s="234"/>
      <c r="AU2135" s="234"/>
      <c r="AV2135" s="234"/>
      <c r="AW2135" s="234"/>
      <c r="AX2135" s="234"/>
      <c r="AY2135" s="234"/>
      <c r="AZ2135" s="234"/>
      <c r="BA2135" s="234"/>
      <c r="BB2135" s="234"/>
      <c r="BC2135" s="234"/>
      <c r="BD2135" s="234"/>
      <c r="BE2135" s="234"/>
      <c r="BF2135" s="234"/>
      <c r="BG2135" s="234"/>
      <c r="BH2135" s="234"/>
      <c r="BI2135" s="234"/>
      <c r="BJ2135" s="234"/>
      <c r="BK2135" s="234"/>
      <c r="BL2135" s="234"/>
      <c r="BM2135" s="234"/>
      <c r="BN2135" s="234"/>
      <c r="BO2135" s="234"/>
      <c r="BP2135" s="234"/>
      <c r="BQ2135" s="234"/>
      <c r="BR2135" s="234"/>
      <c r="BS2135" s="234"/>
      <c r="BT2135" s="234"/>
      <c r="BU2135" s="234"/>
      <c r="BV2135" s="234"/>
      <c r="BW2135" s="234"/>
      <c r="BX2135" s="234"/>
      <c r="BY2135" s="234"/>
      <c r="BZ2135" s="234"/>
      <c r="CA2135" s="234"/>
      <c r="CB2135" s="234"/>
      <c r="CC2135" s="234"/>
      <c r="CD2135" s="234"/>
      <c r="CE2135" s="234"/>
      <c r="CF2135" s="234"/>
      <c r="CG2135" s="234"/>
      <c r="CH2135" s="234"/>
      <c r="CI2135" s="234"/>
      <c r="CJ2135" s="234"/>
      <c r="CK2135" s="234"/>
      <c r="CL2135" s="234"/>
      <c r="CM2135" s="234"/>
      <c r="CN2135" s="234"/>
      <c r="CO2135" s="234"/>
      <c r="CP2135" s="234"/>
      <c r="CQ2135" s="234"/>
      <c r="CR2135" s="234"/>
      <c r="CS2135" s="234"/>
      <c r="CT2135" s="234"/>
      <c r="CU2135" s="234"/>
      <c r="CV2135" s="234"/>
      <c r="CW2135" s="234"/>
      <c r="CX2135" s="234"/>
      <c r="CY2135" s="234"/>
      <c r="CZ2135" s="234"/>
      <c r="DA2135" s="234"/>
      <c r="DB2135" s="234"/>
      <c r="DC2135" s="234"/>
      <c r="DD2135" s="234"/>
      <c r="DE2135" s="234"/>
      <c r="DF2135" s="234"/>
      <c r="DG2135" s="234"/>
      <c r="DH2135" s="234"/>
      <c r="DI2135" s="234"/>
      <c r="DJ2135" s="234"/>
      <c r="DK2135" s="234"/>
      <c r="DL2135" s="234"/>
      <c r="DM2135" s="234"/>
      <c r="DN2135" s="234"/>
      <c r="DO2135" s="234"/>
      <c r="DP2135" s="234"/>
      <c r="DQ2135" s="234"/>
      <c r="DR2135" s="234"/>
      <c r="DS2135" s="234"/>
      <c r="DT2135" s="234"/>
      <c r="DU2135" s="234"/>
      <c r="DV2135" s="234"/>
      <c r="DW2135" s="234"/>
      <c r="DX2135" s="234"/>
      <c r="DY2135" s="234"/>
      <c r="DZ2135" s="234"/>
      <c r="EA2135" s="234"/>
      <c r="EB2135" s="234"/>
      <c r="EC2135" s="234"/>
      <c r="ED2135" s="234"/>
      <c r="EE2135" s="234"/>
      <c r="EF2135" s="234"/>
      <c r="EG2135" s="234"/>
      <c r="EH2135" s="234"/>
      <c r="EI2135" s="234"/>
      <c r="EJ2135" s="234"/>
      <c r="EK2135" s="234"/>
      <c r="EL2135" s="234"/>
      <c r="EM2135" s="234"/>
      <c r="EN2135" s="234"/>
      <c r="EO2135" s="234"/>
      <c r="EP2135" s="234"/>
      <c r="EQ2135" s="234"/>
      <c r="ER2135" s="234"/>
      <c r="ES2135" s="234"/>
      <c r="ET2135" s="234"/>
      <c r="EU2135" s="234"/>
      <c r="EV2135" s="234"/>
      <c r="EW2135" s="234"/>
      <c r="EX2135" s="234"/>
      <c r="EY2135" s="234"/>
      <c r="EZ2135" s="234"/>
      <c r="FA2135" s="234"/>
      <c r="FB2135" s="234"/>
      <c r="FC2135" s="234"/>
      <c r="FD2135" s="234"/>
      <c r="FE2135" s="234"/>
      <c r="FF2135" s="234"/>
      <c r="FG2135" s="234"/>
      <c r="FH2135" s="234"/>
      <c r="FI2135" s="234"/>
      <c r="FJ2135" s="234"/>
      <c r="FK2135" s="234"/>
      <c r="FL2135" s="234"/>
      <c r="FM2135" s="234"/>
      <c r="FN2135" s="234"/>
      <c r="FO2135" s="234"/>
      <c r="FP2135" s="234"/>
      <c r="FQ2135" s="234"/>
      <c r="FR2135" s="234"/>
      <c r="FS2135" s="234"/>
      <c r="FT2135" s="234"/>
      <c r="FU2135" s="234"/>
      <c r="FV2135" s="234"/>
      <c r="FW2135" s="234"/>
      <c r="FX2135" s="234"/>
      <c r="FY2135" s="234"/>
      <c r="FZ2135" s="234"/>
      <c r="GA2135" s="234"/>
      <c r="GB2135" s="234"/>
      <c r="GC2135" s="234"/>
      <c r="GD2135" s="234"/>
      <c r="GE2135" s="234"/>
      <c r="GF2135" s="234"/>
      <c r="GG2135" s="234"/>
      <c r="GH2135" s="234"/>
      <c r="GI2135" s="234"/>
      <c r="GJ2135" s="234"/>
      <c r="GK2135" s="234"/>
      <c r="GL2135" s="234"/>
      <c r="GM2135" s="234"/>
      <c r="GN2135" s="234"/>
      <c r="GO2135" s="234"/>
      <c r="GP2135" s="234"/>
      <c r="GQ2135" s="234"/>
      <c r="GR2135" s="234"/>
      <c r="GS2135" s="234"/>
      <c r="GT2135" s="234"/>
      <c r="GU2135" s="234"/>
      <c r="GV2135" s="234"/>
      <c r="GW2135" s="234"/>
      <c r="GX2135" s="234"/>
      <c r="GY2135" s="234"/>
      <c r="GZ2135" s="234"/>
      <c r="HA2135" s="234"/>
      <c r="HB2135" s="234"/>
      <c r="HC2135" s="234"/>
      <c r="HD2135" s="234"/>
      <c r="HE2135" s="234"/>
      <c r="HF2135" s="234"/>
      <c r="HG2135" s="234"/>
      <c r="HH2135" s="234"/>
      <c r="HI2135" s="234"/>
      <c r="HJ2135" s="234"/>
      <c r="HK2135" s="234"/>
      <c r="HL2135" s="234"/>
      <c r="HM2135" s="234"/>
      <c r="HN2135" s="234"/>
      <c r="HO2135" s="234"/>
      <c r="HP2135" s="234"/>
      <c r="HQ2135" s="234"/>
      <c r="HR2135" s="234"/>
      <c r="HS2135" s="234"/>
      <c r="HT2135" s="234"/>
      <c r="HU2135" s="234"/>
      <c r="HV2135" s="234"/>
      <c r="HW2135" s="234"/>
      <c r="HX2135" s="234"/>
      <c r="HY2135" s="234"/>
      <c r="HZ2135" s="234"/>
      <c r="IA2135" s="234"/>
      <c r="IB2135" s="234"/>
      <c r="IC2135" s="234"/>
      <c r="ID2135" s="234"/>
      <c r="IE2135" s="234"/>
      <c r="IF2135" s="234"/>
      <c r="IG2135" s="234"/>
      <c r="IH2135" s="234"/>
      <c r="II2135" s="234"/>
      <c r="IJ2135" s="234"/>
      <c r="IK2135" s="234"/>
      <c r="IL2135" s="234"/>
      <c r="IM2135" s="234"/>
      <c r="IN2135" s="234"/>
      <c r="IO2135" s="234"/>
      <c r="IP2135" s="234"/>
      <c r="IQ2135" s="234"/>
      <c r="IR2135" s="234"/>
      <c r="IS2135" s="234"/>
      <c r="IT2135" s="234"/>
      <c r="IU2135" s="234"/>
      <c r="IV2135" s="234"/>
    </row>
    <row r="2136" spans="1:256" s="127" customFormat="1">
      <c r="A2136" s="234" t="s">
        <v>7914</v>
      </c>
      <c r="B2136" s="234" t="s">
        <v>7914</v>
      </c>
      <c r="C2136" s="234" t="s">
        <v>389</v>
      </c>
      <c r="D2136" s="234" t="s">
        <v>7957</v>
      </c>
      <c r="E2136" s="234" t="s">
        <v>7958</v>
      </c>
      <c r="F2136" s="234" t="s">
        <v>5055</v>
      </c>
      <c r="G2136" s="234"/>
      <c r="H2136" s="234" t="s">
        <v>7959</v>
      </c>
      <c r="I2136" s="234"/>
      <c r="J2136" s="234"/>
      <c r="K2136" s="234"/>
      <c r="L2136" s="234"/>
      <c r="M2136" s="234"/>
      <c r="N2136" s="234"/>
      <c r="O2136" s="234"/>
      <c r="P2136" s="234"/>
      <c r="Q2136" s="234"/>
      <c r="R2136" s="234"/>
      <c r="S2136" s="234"/>
      <c r="T2136" s="234"/>
      <c r="U2136" s="234"/>
      <c r="V2136" s="234"/>
      <c r="W2136" s="234"/>
      <c r="X2136" s="234"/>
      <c r="Y2136" s="234"/>
      <c r="Z2136" s="234"/>
      <c r="AA2136" s="234"/>
      <c r="AB2136" s="234"/>
      <c r="AC2136" s="234"/>
      <c r="AD2136" s="234"/>
      <c r="AE2136" s="234"/>
      <c r="AF2136" s="234"/>
      <c r="AG2136" s="234"/>
      <c r="AH2136" s="234"/>
      <c r="AI2136" s="234"/>
      <c r="AJ2136" s="234"/>
      <c r="AK2136" s="234"/>
      <c r="AL2136" s="234"/>
      <c r="AM2136" s="234"/>
      <c r="AN2136" s="234"/>
      <c r="AO2136" s="234"/>
      <c r="AP2136" s="234"/>
      <c r="AQ2136" s="234"/>
      <c r="AR2136" s="234"/>
      <c r="AS2136" s="234"/>
      <c r="AT2136" s="234"/>
      <c r="AU2136" s="234"/>
      <c r="AV2136" s="234"/>
      <c r="AW2136" s="234"/>
      <c r="AX2136" s="234"/>
      <c r="AY2136" s="234"/>
      <c r="AZ2136" s="234"/>
      <c r="BA2136" s="234"/>
      <c r="BB2136" s="234"/>
      <c r="BC2136" s="234"/>
      <c r="BD2136" s="234"/>
      <c r="BE2136" s="234"/>
      <c r="BF2136" s="234"/>
      <c r="BG2136" s="234"/>
      <c r="BH2136" s="234"/>
      <c r="BI2136" s="234"/>
      <c r="BJ2136" s="234"/>
      <c r="BK2136" s="234"/>
      <c r="BL2136" s="234"/>
      <c r="BM2136" s="234"/>
      <c r="BN2136" s="234"/>
      <c r="BO2136" s="234"/>
      <c r="BP2136" s="234"/>
      <c r="BQ2136" s="234"/>
      <c r="BR2136" s="234"/>
      <c r="BS2136" s="234"/>
      <c r="BT2136" s="234"/>
      <c r="BU2136" s="234"/>
      <c r="BV2136" s="234"/>
      <c r="BW2136" s="234"/>
      <c r="BX2136" s="234"/>
      <c r="BY2136" s="234"/>
      <c r="BZ2136" s="234"/>
      <c r="CA2136" s="234"/>
      <c r="CB2136" s="234"/>
      <c r="CC2136" s="234"/>
      <c r="CD2136" s="234"/>
      <c r="CE2136" s="234"/>
      <c r="CF2136" s="234"/>
      <c r="CG2136" s="234"/>
      <c r="CH2136" s="234"/>
      <c r="CI2136" s="234"/>
      <c r="CJ2136" s="234"/>
      <c r="CK2136" s="234"/>
      <c r="CL2136" s="234"/>
      <c r="CM2136" s="234"/>
      <c r="CN2136" s="234"/>
      <c r="CO2136" s="234"/>
      <c r="CP2136" s="234"/>
      <c r="CQ2136" s="234"/>
      <c r="CR2136" s="234"/>
      <c r="CS2136" s="234"/>
      <c r="CT2136" s="234"/>
      <c r="CU2136" s="234"/>
      <c r="CV2136" s="234"/>
      <c r="CW2136" s="234"/>
      <c r="CX2136" s="234"/>
      <c r="CY2136" s="234"/>
      <c r="CZ2136" s="234"/>
      <c r="DA2136" s="234"/>
      <c r="DB2136" s="234"/>
      <c r="DC2136" s="234"/>
      <c r="DD2136" s="234"/>
      <c r="DE2136" s="234"/>
      <c r="DF2136" s="234"/>
      <c r="DG2136" s="234"/>
      <c r="DH2136" s="234"/>
      <c r="DI2136" s="234"/>
      <c r="DJ2136" s="234"/>
      <c r="DK2136" s="234"/>
      <c r="DL2136" s="234"/>
      <c r="DM2136" s="234"/>
      <c r="DN2136" s="234"/>
      <c r="DO2136" s="234"/>
      <c r="DP2136" s="234"/>
      <c r="DQ2136" s="234"/>
      <c r="DR2136" s="234"/>
      <c r="DS2136" s="234"/>
      <c r="DT2136" s="234"/>
      <c r="DU2136" s="234"/>
      <c r="DV2136" s="234"/>
      <c r="DW2136" s="234"/>
      <c r="DX2136" s="234"/>
      <c r="DY2136" s="234"/>
      <c r="DZ2136" s="234"/>
      <c r="EA2136" s="234"/>
      <c r="EB2136" s="234"/>
      <c r="EC2136" s="234"/>
      <c r="ED2136" s="234"/>
      <c r="EE2136" s="234"/>
      <c r="EF2136" s="234"/>
      <c r="EG2136" s="234"/>
      <c r="EH2136" s="234"/>
      <c r="EI2136" s="234"/>
      <c r="EJ2136" s="234"/>
      <c r="EK2136" s="234"/>
      <c r="EL2136" s="234"/>
      <c r="EM2136" s="234"/>
      <c r="EN2136" s="234"/>
      <c r="EO2136" s="234"/>
      <c r="EP2136" s="234"/>
      <c r="EQ2136" s="234"/>
      <c r="ER2136" s="234"/>
      <c r="ES2136" s="234"/>
      <c r="ET2136" s="234"/>
      <c r="EU2136" s="234"/>
      <c r="EV2136" s="234"/>
      <c r="EW2136" s="234"/>
      <c r="EX2136" s="234"/>
      <c r="EY2136" s="234"/>
      <c r="EZ2136" s="234"/>
      <c r="FA2136" s="234"/>
      <c r="FB2136" s="234"/>
      <c r="FC2136" s="234"/>
      <c r="FD2136" s="234"/>
      <c r="FE2136" s="234"/>
      <c r="FF2136" s="234"/>
      <c r="FG2136" s="234"/>
      <c r="FH2136" s="234"/>
      <c r="FI2136" s="234"/>
      <c r="FJ2136" s="234"/>
      <c r="FK2136" s="234"/>
      <c r="FL2136" s="234"/>
      <c r="FM2136" s="234"/>
      <c r="FN2136" s="234"/>
      <c r="FO2136" s="234"/>
      <c r="FP2136" s="234"/>
      <c r="FQ2136" s="234"/>
      <c r="FR2136" s="234"/>
      <c r="FS2136" s="234"/>
      <c r="FT2136" s="234"/>
      <c r="FU2136" s="234"/>
      <c r="FV2136" s="234"/>
      <c r="FW2136" s="234"/>
      <c r="FX2136" s="234"/>
      <c r="FY2136" s="234"/>
      <c r="FZ2136" s="234"/>
      <c r="GA2136" s="234"/>
      <c r="GB2136" s="234"/>
      <c r="GC2136" s="234"/>
      <c r="GD2136" s="234"/>
      <c r="GE2136" s="234"/>
      <c r="GF2136" s="234"/>
      <c r="GG2136" s="234"/>
      <c r="GH2136" s="234"/>
      <c r="GI2136" s="234"/>
      <c r="GJ2136" s="234"/>
      <c r="GK2136" s="234"/>
      <c r="GL2136" s="234"/>
      <c r="GM2136" s="234"/>
      <c r="GN2136" s="234"/>
      <c r="GO2136" s="234"/>
      <c r="GP2136" s="234"/>
      <c r="GQ2136" s="234"/>
      <c r="GR2136" s="234"/>
      <c r="GS2136" s="234"/>
      <c r="GT2136" s="234"/>
      <c r="GU2136" s="234"/>
      <c r="GV2136" s="234"/>
      <c r="GW2136" s="234"/>
      <c r="GX2136" s="234"/>
      <c r="GY2136" s="234"/>
      <c r="GZ2136" s="234"/>
      <c r="HA2136" s="234"/>
      <c r="HB2136" s="234"/>
      <c r="HC2136" s="234"/>
      <c r="HD2136" s="234"/>
      <c r="HE2136" s="234"/>
      <c r="HF2136" s="234"/>
      <c r="HG2136" s="234"/>
      <c r="HH2136" s="234"/>
      <c r="HI2136" s="234"/>
      <c r="HJ2136" s="234"/>
      <c r="HK2136" s="234"/>
      <c r="HL2136" s="234"/>
      <c r="HM2136" s="234"/>
      <c r="HN2136" s="234"/>
      <c r="HO2136" s="234"/>
      <c r="HP2136" s="234"/>
      <c r="HQ2136" s="234"/>
      <c r="HR2136" s="234"/>
      <c r="HS2136" s="234"/>
      <c r="HT2136" s="234"/>
      <c r="HU2136" s="234"/>
      <c r="HV2136" s="234"/>
      <c r="HW2136" s="234"/>
      <c r="HX2136" s="234"/>
      <c r="HY2136" s="234"/>
      <c r="HZ2136" s="234"/>
      <c r="IA2136" s="234"/>
      <c r="IB2136" s="234"/>
      <c r="IC2136" s="234"/>
      <c r="ID2136" s="234"/>
      <c r="IE2136" s="234"/>
      <c r="IF2136" s="234"/>
      <c r="IG2136" s="234"/>
      <c r="IH2136" s="234"/>
      <c r="II2136" s="234"/>
      <c r="IJ2136" s="234"/>
      <c r="IK2136" s="234"/>
      <c r="IL2136" s="234"/>
      <c r="IM2136" s="234"/>
      <c r="IN2136" s="234"/>
      <c r="IO2136" s="234"/>
      <c r="IP2136" s="234"/>
      <c r="IQ2136" s="234"/>
      <c r="IR2136" s="234"/>
      <c r="IS2136" s="234"/>
      <c r="IT2136" s="234"/>
      <c r="IU2136" s="234"/>
      <c r="IV2136" s="234"/>
    </row>
    <row r="2137" spans="1:256" s="226" customFormat="1">
      <c r="A2137" s="225" t="s">
        <v>7914</v>
      </c>
      <c r="B2137" s="225" t="s">
        <v>7914</v>
      </c>
      <c r="C2137" s="225" t="s">
        <v>389</v>
      </c>
      <c r="D2137" s="225" t="s">
        <v>7960</v>
      </c>
      <c r="E2137" s="225" t="s">
        <v>7961</v>
      </c>
      <c r="F2137" s="225" t="s">
        <v>525</v>
      </c>
      <c r="G2137" s="225"/>
      <c r="H2137" s="225" t="s">
        <v>7962</v>
      </c>
      <c r="I2137" s="225"/>
      <c r="J2137" s="225"/>
      <c r="K2137" s="225"/>
      <c r="L2137" s="225"/>
      <c r="M2137" s="225"/>
      <c r="N2137" s="225"/>
      <c r="O2137" s="225"/>
      <c r="P2137" s="225"/>
      <c r="Q2137" s="225"/>
      <c r="R2137" s="225"/>
      <c r="S2137" s="225"/>
      <c r="T2137" s="225"/>
      <c r="U2137" s="225"/>
      <c r="V2137" s="225"/>
      <c r="W2137" s="225"/>
      <c r="X2137" s="225"/>
      <c r="Y2137" s="225"/>
      <c r="Z2137" s="225"/>
      <c r="AA2137" s="225"/>
      <c r="AB2137" s="225"/>
      <c r="AC2137" s="225"/>
      <c r="AD2137" s="225"/>
      <c r="AE2137" s="225"/>
      <c r="AF2137" s="225"/>
      <c r="AG2137" s="225"/>
      <c r="AH2137" s="225"/>
      <c r="AI2137" s="225"/>
      <c r="AJ2137" s="225"/>
      <c r="AK2137" s="225"/>
      <c r="AL2137" s="225"/>
      <c r="AM2137" s="225"/>
      <c r="AN2137" s="225"/>
      <c r="AO2137" s="225"/>
      <c r="AP2137" s="225"/>
      <c r="AQ2137" s="225"/>
      <c r="AR2137" s="225"/>
      <c r="AS2137" s="225"/>
      <c r="AT2137" s="225"/>
      <c r="AU2137" s="225"/>
      <c r="AV2137" s="225"/>
      <c r="AW2137" s="225"/>
      <c r="AX2137" s="225"/>
      <c r="AY2137" s="225"/>
      <c r="AZ2137" s="225"/>
      <c r="BA2137" s="225"/>
      <c r="BB2137" s="225"/>
      <c r="BC2137" s="225"/>
      <c r="BD2137" s="225"/>
      <c r="BE2137" s="225"/>
      <c r="BF2137" s="225"/>
      <c r="BG2137" s="225"/>
      <c r="BH2137" s="225"/>
      <c r="BI2137" s="225"/>
      <c r="BJ2137" s="225"/>
      <c r="BK2137" s="225"/>
      <c r="BL2137" s="225"/>
      <c r="BM2137" s="225"/>
      <c r="BN2137" s="225"/>
      <c r="BO2137" s="225"/>
      <c r="BP2137" s="225"/>
      <c r="BQ2137" s="225"/>
      <c r="BR2137" s="225"/>
      <c r="BS2137" s="225"/>
      <c r="BT2137" s="225"/>
      <c r="BU2137" s="225"/>
      <c r="BV2137" s="225"/>
      <c r="BW2137" s="225"/>
      <c r="BX2137" s="225"/>
      <c r="BY2137" s="225"/>
      <c r="BZ2137" s="225"/>
      <c r="CA2137" s="225"/>
      <c r="CB2137" s="225"/>
      <c r="CC2137" s="225"/>
      <c r="CD2137" s="225"/>
      <c r="CE2137" s="225"/>
      <c r="CF2137" s="225"/>
      <c r="CG2137" s="225"/>
      <c r="CH2137" s="225"/>
      <c r="CI2137" s="225"/>
      <c r="CJ2137" s="225"/>
      <c r="CK2137" s="225"/>
      <c r="CL2137" s="225"/>
      <c r="CM2137" s="225"/>
      <c r="CN2137" s="225"/>
      <c r="CO2137" s="225"/>
      <c r="CP2137" s="225"/>
      <c r="CQ2137" s="225"/>
      <c r="CR2137" s="225"/>
      <c r="CS2137" s="225"/>
      <c r="CT2137" s="225"/>
      <c r="CU2137" s="225"/>
      <c r="CV2137" s="225"/>
      <c r="CW2137" s="225"/>
      <c r="CX2137" s="225"/>
      <c r="CY2137" s="225"/>
      <c r="CZ2137" s="225"/>
      <c r="DA2137" s="225"/>
      <c r="DB2137" s="225"/>
      <c r="DC2137" s="225"/>
      <c r="DD2137" s="225"/>
      <c r="DE2137" s="225"/>
      <c r="DF2137" s="225"/>
      <c r="DG2137" s="225"/>
      <c r="DH2137" s="225"/>
      <c r="DI2137" s="225"/>
      <c r="DJ2137" s="225"/>
      <c r="DK2137" s="225"/>
      <c r="DL2137" s="225"/>
      <c r="DM2137" s="225"/>
      <c r="DN2137" s="225"/>
      <c r="DO2137" s="225"/>
      <c r="DP2137" s="225"/>
      <c r="DQ2137" s="225"/>
      <c r="DR2137" s="225"/>
      <c r="DS2137" s="225"/>
      <c r="DT2137" s="225"/>
      <c r="DU2137" s="225"/>
      <c r="DV2137" s="225"/>
      <c r="DW2137" s="225"/>
      <c r="DX2137" s="225"/>
      <c r="DY2137" s="225"/>
      <c r="DZ2137" s="225"/>
      <c r="EA2137" s="225"/>
      <c r="EB2137" s="225"/>
      <c r="EC2137" s="225"/>
      <c r="ED2137" s="225"/>
      <c r="EE2137" s="225"/>
      <c r="EF2137" s="225"/>
      <c r="EG2137" s="225"/>
      <c r="EH2137" s="225"/>
      <c r="EI2137" s="225"/>
      <c r="EJ2137" s="225"/>
      <c r="EK2137" s="225"/>
      <c r="EL2137" s="225"/>
      <c r="EM2137" s="225"/>
      <c r="EN2137" s="225"/>
      <c r="EO2137" s="225"/>
      <c r="EP2137" s="225"/>
      <c r="EQ2137" s="225"/>
      <c r="ER2137" s="225"/>
      <c r="ES2137" s="225"/>
      <c r="ET2137" s="225"/>
      <c r="EU2137" s="225"/>
      <c r="EV2137" s="225"/>
      <c r="EW2137" s="225"/>
      <c r="EX2137" s="225"/>
      <c r="EY2137" s="225"/>
      <c r="EZ2137" s="225"/>
      <c r="FA2137" s="225"/>
      <c r="FB2137" s="225"/>
      <c r="FC2137" s="225"/>
      <c r="FD2137" s="225"/>
      <c r="FE2137" s="225"/>
      <c r="FF2137" s="225"/>
      <c r="FG2137" s="225"/>
      <c r="FH2137" s="225"/>
      <c r="FI2137" s="225"/>
      <c r="FJ2137" s="225"/>
      <c r="FK2137" s="225"/>
      <c r="FL2137" s="225"/>
      <c r="FM2137" s="225"/>
      <c r="FN2137" s="225"/>
      <c r="FO2137" s="225"/>
      <c r="FP2137" s="225"/>
      <c r="FQ2137" s="225"/>
      <c r="FR2137" s="225"/>
      <c r="FS2137" s="225"/>
      <c r="FT2137" s="225"/>
      <c r="FU2137" s="225"/>
      <c r="FV2137" s="225"/>
      <c r="FW2137" s="225"/>
      <c r="FX2137" s="225"/>
      <c r="FY2137" s="225"/>
      <c r="FZ2137" s="225"/>
      <c r="GA2137" s="225"/>
      <c r="GB2137" s="225"/>
      <c r="GC2137" s="225"/>
      <c r="GD2137" s="225"/>
      <c r="GE2137" s="225"/>
      <c r="GF2137" s="225"/>
      <c r="GG2137" s="225"/>
      <c r="GH2137" s="225"/>
      <c r="GI2137" s="225"/>
      <c r="GJ2137" s="225"/>
      <c r="GK2137" s="225"/>
      <c r="GL2137" s="225"/>
      <c r="GM2137" s="225"/>
      <c r="GN2137" s="225"/>
      <c r="GO2137" s="225"/>
      <c r="GP2137" s="225"/>
      <c r="GQ2137" s="225"/>
      <c r="GR2137" s="225"/>
      <c r="GS2137" s="225"/>
      <c r="GT2137" s="225"/>
      <c r="GU2137" s="225"/>
      <c r="GV2137" s="225"/>
      <c r="GW2137" s="225"/>
      <c r="GX2137" s="225"/>
      <c r="GY2137" s="225"/>
      <c r="GZ2137" s="225"/>
      <c r="HA2137" s="225"/>
      <c r="HB2137" s="225"/>
      <c r="HC2137" s="225"/>
      <c r="HD2137" s="225"/>
      <c r="HE2137" s="225"/>
      <c r="HF2137" s="225"/>
      <c r="HG2137" s="225"/>
      <c r="HH2137" s="225"/>
      <c r="HI2137" s="225"/>
      <c r="HJ2137" s="225"/>
      <c r="HK2137" s="225"/>
      <c r="HL2137" s="225"/>
      <c r="HM2137" s="225"/>
      <c r="HN2137" s="225"/>
      <c r="HO2137" s="225"/>
      <c r="HP2137" s="225"/>
      <c r="HQ2137" s="225"/>
      <c r="HR2137" s="225"/>
      <c r="HS2137" s="225"/>
      <c r="HT2137" s="225"/>
      <c r="HU2137" s="225"/>
      <c r="HV2137" s="225"/>
      <c r="HW2137" s="225"/>
      <c r="HX2137" s="225"/>
      <c r="HY2137" s="225"/>
      <c r="HZ2137" s="225"/>
      <c r="IA2137" s="225"/>
      <c r="IB2137" s="225"/>
      <c r="IC2137" s="225"/>
      <c r="ID2137" s="225"/>
      <c r="IE2137" s="225"/>
      <c r="IF2137" s="225"/>
      <c r="IG2137" s="225"/>
      <c r="IH2137" s="225"/>
      <c r="II2137" s="225"/>
      <c r="IJ2137" s="225"/>
      <c r="IK2137" s="225"/>
      <c r="IL2137" s="225"/>
      <c r="IM2137" s="225"/>
      <c r="IN2137" s="225"/>
      <c r="IO2137" s="225"/>
      <c r="IP2137" s="225"/>
      <c r="IQ2137" s="225"/>
      <c r="IR2137" s="225"/>
      <c r="IS2137" s="225"/>
      <c r="IT2137" s="225"/>
      <c r="IU2137" s="225"/>
      <c r="IV2137" s="225"/>
    </row>
    <row r="2138" spans="1:256" s="127" customFormat="1">
      <c r="A2138" s="234" t="s">
        <v>7914</v>
      </c>
      <c r="B2138" s="234" t="s">
        <v>7914</v>
      </c>
      <c r="C2138" s="234" t="s">
        <v>389</v>
      </c>
      <c r="D2138" s="234" t="s">
        <v>7963</v>
      </c>
      <c r="E2138" s="234" t="s">
        <v>7964</v>
      </c>
      <c r="F2138" s="234" t="s">
        <v>4851</v>
      </c>
      <c r="G2138" s="234"/>
      <c r="H2138" s="234" t="s">
        <v>7965</v>
      </c>
      <c r="I2138" s="234"/>
      <c r="J2138" s="234"/>
      <c r="K2138" s="234"/>
      <c r="L2138" s="234"/>
      <c r="M2138" s="234"/>
      <c r="N2138" s="234"/>
      <c r="O2138" s="234"/>
      <c r="P2138" s="234"/>
      <c r="Q2138" s="234"/>
      <c r="R2138" s="234"/>
      <c r="S2138" s="234"/>
      <c r="T2138" s="234"/>
      <c r="U2138" s="234"/>
      <c r="V2138" s="234"/>
      <c r="W2138" s="234"/>
      <c r="X2138" s="234"/>
      <c r="Y2138" s="234"/>
      <c r="Z2138" s="234"/>
      <c r="AA2138" s="234"/>
      <c r="AB2138" s="234"/>
      <c r="AC2138" s="234"/>
      <c r="AD2138" s="234"/>
      <c r="AE2138" s="234"/>
      <c r="AF2138" s="234"/>
      <c r="AG2138" s="234"/>
      <c r="AH2138" s="234"/>
      <c r="AI2138" s="234"/>
      <c r="AJ2138" s="234"/>
      <c r="AK2138" s="234"/>
      <c r="AL2138" s="234"/>
      <c r="AM2138" s="234"/>
      <c r="AN2138" s="234"/>
      <c r="AO2138" s="234"/>
      <c r="AP2138" s="234"/>
      <c r="AQ2138" s="234"/>
      <c r="AR2138" s="234"/>
      <c r="AS2138" s="234"/>
      <c r="AT2138" s="234"/>
      <c r="AU2138" s="234"/>
      <c r="AV2138" s="234"/>
      <c r="AW2138" s="234"/>
      <c r="AX2138" s="234"/>
      <c r="AY2138" s="234"/>
      <c r="AZ2138" s="234"/>
      <c r="BA2138" s="234"/>
      <c r="BB2138" s="234"/>
      <c r="BC2138" s="234"/>
      <c r="BD2138" s="234"/>
      <c r="BE2138" s="234"/>
      <c r="BF2138" s="234"/>
      <c r="BG2138" s="234"/>
      <c r="BH2138" s="234"/>
      <c r="BI2138" s="234"/>
      <c r="BJ2138" s="234"/>
      <c r="BK2138" s="234"/>
      <c r="BL2138" s="234"/>
      <c r="BM2138" s="234"/>
      <c r="BN2138" s="234"/>
      <c r="BO2138" s="234"/>
      <c r="BP2138" s="234"/>
      <c r="BQ2138" s="234"/>
      <c r="BR2138" s="234"/>
      <c r="BS2138" s="234"/>
      <c r="BT2138" s="234"/>
      <c r="BU2138" s="234"/>
      <c r="BV2138" s="234"/>
      <c r="BW2138" s="234"/>
      <c r="BX2138" s="234"/>
      <c r="BY2138" s="234"/>
      <c r="BZ2138" s="234"/>
      <c r="CA2138" s="234"/>
      <c r="CB2138" s="234"/>
      <c r="CC2138" s="234"/>
      <c r="CD2138" s="234"/>
      <c r="CE2138" s="234"/>
      <c r="CF2138" s="234"/>
      <c r="CG2138" s="234"/>
      <c r="CH2138" s="234"/>
      <c r="CI2138" s="234"/>
      <c r="CJ2138" s="234"/>
      <c r="CK2138" s="234"/>
      <c r="CL2138" s="234"/>
      <c r="CM2138" s="234"/>
      <c r="CN2138" s="234"/>
      <c r="CO2138" s="234"/>
      <c r="CP2138" s="234"/>
      <c r="CQ2138" s="234"/>
      <c r="CR2138" s="234"/>
      <c r="CS2138" s="234"/>
      <c r="CT2138" s="234"/>
      <c r="CU2138" s="234"/>
      <c r="CV2138" s="234"/>
      <c r="CW2138" s="234"/>
      <c r="CX2138" s="234"/>
      <c r="CY2138" s="234"/>
      <c r="CZ2138" s="234"/>
      <c r="DA2138" s="234"/>
      <c r="DB2138" s="234"/>
      <c r="DC2138" s="234"/>
      <c r="DD2138" s="234"/>
      <c r="DE2138" s="234"/>
      <c r="DF2138" s="234"/>
      <c r="DG2138" s="234"/>
      <c r="DH2138" s="234"/>
      <c r="DI2138" s="234"/>
      <c r="DJ2138" s="234"/>
      <c r="DK2138" s="234"/>
      <c r="DL2138" s="234"/>
      <c r="DM2138" s="234"/>
      <c r="DN2138" s="234"/>
      <c r="DO2138" s="234"/>
      <c r="DP2138" s="234"/>
      <c r="DQ2138" s="234"/>
      <c r="DR2138" s="234"/>
      <c r="DS2138" s="234"/>
      <c r="DT2138" s="234"/>
      <c r="DU2138" s="234"/>
      <c r="DV2138" s="234"/>
      <c r="DW2138" s="234"/>
      <c r="DX2138" s="234"/>
      <c r="DY2138" s="234"/>
      <c r="DZ2138" s="234"/>
      <c r="EA2138" s="234"/>
      <c r="EB2138" s="234"/>
      <c r="EC2138" s="234"/>
      <c r="ED2138" s="234"/>
      <c r="EE2138" s="234"/>
      <c r="EF2138" s="234"/>
      <c r="EG2138" s="234"/>
      <c r="EH2138" s="234"/>
      <c r="EI2138" s="234"/>
      <c r="EJ2138" s="234"/>
      <c r="EK2138" s="234"/>
      <c r="EL2138" s="234"/>
      <c r="EM2138" s="234"/>
      <c r="EN2138" s="234"/>
      <c r="EO2138" s="234"/>
      <c r="EP2138" s="234"/>
      <c r="EQ2138" s="234"/>
      <c r="ER2138" s="234"/>
      <c r="ES2138" s="234"/>
      <c r="ET2138" s="234"/>
      <c r="EU2138" s="234"/>
      <c r="EV2138" s="234"/>
      <c r="EW2138" s="234"/>
      <c r="EX2138" s="234"/>
      <c r="EY2138" s="234"/>
      <c r="EZ2138" s="234"/>
      <c r="FA2138" s="234"/>
      <c r="FB2138" s="234"/>
      <c r="FC2138" s="234"/>
      <c r="FD2138" s="234"/>
      <c r="FE2138" s="234"/>
      <c r="FF2138" s="234"/>
      <c r="FG2138" s="234"/>
      <c r="FH2138" s="234"/>
      <c r="FI2138" s="234"/>
      <c r="FJ2138" s="234"/>
      <c r="FK2138" s="234"/>
      <c r="FL2138" s="234"/>
      <c r="FM2138" s="234"/>
      <c r="FN2138" s="234"/>
      <c r="FO2138" s="234"/>
      <c r="FP2138" s="234"/>
      <c r="FQ2138" s="234"/>
      <c r="FR2138" s="234"/>
      <c r="FS2138" s="234"/>
      <c r="FT2138" s="234"/>
      <c r="FU2138" s="234"/>
      <c r="FV2138" s="234"/>
      <c r="FW2138" s="234"/>
      <c r="FX2138" s="234"/>
      <c r="FY2138" s="234"/>
      <c r="FZ2138" s="234"/>
      <c r="GA2138" s="234"/>
      <c r="GB2138" s="234"/>
      <c r="GC2138" s="234"/>
      <c r="GD2138" s="234"/>
      <c r="GE2138" s="234"/>
      <c r="GF2138" s="234"/>
      <c r="GG2138" s="234"/>
      <c r="GH2138" s="234"/>
      <c r="GI2138" s="234"/>
      <c r="GJ2138" s="234"/>
      <c r="GK2138" s="234"/>
      <c r="GL2138" s="234"/>
      <c r="GM2138" s="234"/>
      <c r="GN2138" s="234"/>
      <c r="GO2138" s="234"/>
      <c r="GP2138" s="234"/>
      <c r="GQ2138" s="234"/>
      <c r="GR2138" s="234"/>
      <c r="GS2138" s="234"/>
      <c r="GT2138" s="234"/>
      <c r="GU2138" s="234"/>
      <c r="GV2138" s="234"/>
      <c r="GW2138" s="234"/>
      <c r="GX2138" s="234"/>
      <c r="GY2138" s="234"/>
      <c r="GZ2138" s="234"/>
      <c r="HA2138" s="234"/>
      <c r="HB2138" s="234"/>
      <c r="HC2138" s="234"/>
      <c r="HD2138" s="234"/>
      <c r="HE2138" s="234"/>
      <c r="HF2138" s="234"/>
      <c r="HG2138" s="234"/>
      <c r="HH2138" s="234"/>
      <c r="HI2138" s="234"/>
      <c r="HJ2138" s="234"/>
      <c r="HK2138" s="234"/>
      <c r="HL2138" s="234"/>
      <c r="HM2138" s="234"/>
      <c r="HN2138" s="234"/>
      <c r="HO2138" s="234"/>
      <c r="HP2138" s="234"/>
      <c r="HQ2138" s="234"/>
      <c r="HR2138" s="234"/>
      <c r="HS2138" s="234"/>
      <c r="HT2138" s="234"/>
      <c r="HU2138" s="234"/>
      <c r="HV2138" s="234"/>
      <c r="HW2138" s="234"/>
      <c r="HX2138" s="234"/>
      <c r="HY2138" s="234"/>
      <c r="HZ2138" s="234"/>
      <c r="IA2138" s="234"/>
      <c r="IB2138" s="234"/>
      <c r="IC2138" s="234"/>
      <c r="ID2138" s="234"/>
      <c r="IE2138" s="234"/>
      <c r="IF2138" s="234"/>
      <c r="IG2138" s="234"/>
      <c r="IH2138" s="234"/>
      <c r="II2138" s="234"/>
      <c r="IJ2138" s="234"/>
      <c r="IK2138" s="234"/>
      <c r="IL2138" s="234"/>
      <c r="IM2138" s="234"/>
      <c r="IN2138" s="234"/>
      <c r="IO2138" s="234"/>
      <c r="IP2138" s="234"/>
      <c r="IQ2138" s="234"/>
      <c r="IR2138" s="234"/>
      <c r="IS2138" s="234"/>
      <c r="IT2138" s="234"/>
      <c r="IU2138" s="234"/>
      <c r="IV2138" s="234"/>
    </row>
    <row r="2139" spans="1:256" s="242" customFormat="1">
      <c r="A2139" s="241" t="s">
        <v>7914</v>
      </c>
      <c r="B2139" s="241" t="s">
        <v>7914</v>
      </c>
      <c r="C2139" s="241" t="s">
        <v>389</v>
      </c>
      <c r="D2139" s="241" t="s">
        <v>7966</v>
      </c>
      <c r="E2139" s="241" t="s">
        <v>7967</v>
      </c>
      <c r="F2139" s="241" t="s">
        <v>5346</v>
      </c>
      <c r="G2139" s="241"/>
      <c r="H2139" s="241" t="s">
        <v>7968</v>
      </c>
      <c r="I2139" s="241"/>
      <c r="J2139" s="241"/>
      <c r="K2139" s="241"/>
      <c r="L2139" s="241"/>
      <c r="M2139" s="241"/>
      <c r="N2139" s="241"/>
      <c r="O2139" s="241"/>
      <c r="P2139" s="241"/>
      <c r="Q2139" s="241"/>
      <c r="R2139" s="241"/>
      <c r="S2139" s="241"/>
      <c r="T2139" s="241"/>
      <c r="U2139" s="241"/>
      <c r="V2139" s="241"/>
      <c r="W2139" s="241"/>
      <c r="X2139" s="241"/>
      <c r="Y2139" s="241"/>
      <c r="Z2139" s="241"/>
      <c r="AA2139" s="241"/>
      <c r="AB2139" s="241"/>
      <c r="AC2139" s="241"/>
      <c r="AD2139" s="241"/>
      <c r="AE2139" s="241"/>
      <c r="AF2139" s="241"/>
      <c r="AG2139" s="241"/>
      <c r="AH2139" s="241"/>
      <c r="AI2139" s="241"/>
      <c r="AJ2139" s="241"/>
      <c r="AK2139" s="241"/>
      <c r="AL2139" s="241"/>
      <c r="AM2139" s="241"/>
      <c r="AN2139" s="241"/>
      <c r="AO2139" s="241"/>
      <c r="AP2139" s="241"/>
      <c r="AQ2139" s="241"/>
      <c r="AR2139" s="241"/>
      <c r="AS2139" s="241"/>
      <c r="AT2139" s="241"/>
      <c r="AU2139" s="241"/>
      <c r="AV2139" s="241"/>
      <c r="AW2139" s="241"/>
      <c r="AX2139" s="241"/>
      <c r="AY2139" s="241"/>
      <c r="AZ2139" s="241"/>
      <c r="BA2139" s="241"/>
      <c r="BB2139" s="241"/>
      <c r="BC2139" s="241"/>
      <c r="BD2139" s="241"/>
      <c r="BE2139" s="241"/>
      <c r="BF2139" s="241"/>
      <c r="BG2139" s="241"/>
      <c r="BH2139" s="241"/>
      <c r="BI2139" s="241"/>
      <c r="BJ2139" s="241"/>
      <c r="BK2139" s="241"/>
      <c r="BL2139" s="241"/>
      <c r="BM2139" s="241"/>
      <c r="BN2139" s="241"/>
      <c r="BO2139" s="241"/>
      <c r="BP2139" s="241"/>
      <c r="BQ2139" s="241"/>
      <c r="BR2139" s="241"/>
      <c r="BS2139" s="241"/>
      <c r="BT2139" s="241"/>
      <c r="BU2139" s="241"/>
      <c r="BV2139" s="241"/>
      <c r="BW2139" s="241"/>
      <c r="BX2139" s="241"/>
      <c r="BY2139" s="241"/>
      <c r="BZ2139" s="241"/>
      <c r="CA2139" s="241"/>
      <c r="CB2139" s="241"/>
      <c r="CC2139" s="241"/>
      <c r="CD2139" s="241"/>
      <c r="CE2139" s="241"/>
      <c r="CF2139" s="241"/>
      <c r="CG2139" s="241"/>
      <c r="CH2139" s="241"/>
      <c r="CI2139" s="241"/>
      <c r="CJ2139" s="241"/>
      <c r="CK2139" s="241"/>
      <c r="CL2139" s="241"/>
      <c r="CM2139" s="241"/>
      <c r="CN2139" s="241"/>
      <c r="CO2139" s="241"/>
      <c r="CP2139" s="241"/>
      <c r="CQ2139" s="241"/>
      <c r="CR2139" s="241"/>
      <c r="CS2139" s="241"/>
      <c r="CT2139" s="241"/>
      <c r="CU2139" s="241"/>
      <c r="CV2139" s="241"/>
      <c r="CW2139" s="241"/>
      <c r="CX2139" s="241"/>
      <c r="CY2139" s="241"/>
      <c r="CZ2139" s="241"/>
      <c r="DA2139" s="241"/>
      <c r="DB2139" s="241"/>
      <c r="DC2139" s="241"/>
      <c r="DD2139" s="241"/>
      <c r="DE2139" s="241"/>
      <c r="DF2139" s="241"/>
      <c r="DG2139" s="241"/>
      <c r="DH2139" s="241"/>
      <c r="DI2139" s="241"/>
      <c r="DJ2139" s="241"/>
      <c r="DK2139" s="241"/>
      <c r="DL2139" s="241"/>
      <c r="DM2139" s="241"/>
      <c r="DN2139" s="241"/>
      <c r="DO2139" s="241"/>
      <c r="DP2139" s="241"/>
      <c r="DQ2139" s="241"/>
      <c r="DR2139" s="241"/>
      <c r="DS2139" s="241"/>
      <c r="DT2139" s="241"/>
      <c r="DU2139" s="241"/>
      <c r="DV2139" s="241"/>
      <c r="DW2139" s="241"/>
      <c r="DX2139" s="241"/>
      <c r="DY2139" s="241"/>
      <c r="DZ2139" s="241"/>
      <c r="EA2139" s="241"/>
      <c r="EB2139" s="241"/>
      <c r="EC2139" s="241"/>
      <c r="ED2139" s="241"/>
      <c r="EE2139" s="241"/>
      <c r="EF2139" s="241"/>
      <c r="EG2139" s="241"/>
      <c r="EH2139" s="241"/>
      <c r="EI2139" s="241"/>
      <c r="EJ2139" s="241"/>
      <c r="EK2139" s="241"/>
      <c r="EL2139" s="241"/>
      <c r="EM2139" s="241"/>
      <c r="EN2139" s="241"/>
      <c r="EO2139" s="241"/>
      <c r="EP2139" s="241"/>
      <c r="EQ2139" s="241"/>
      <c r="ER2139" s="241"/>
      <c r="ES2139" s="241"/>
      <c r="ET2139" s="241"/>
      <c r="EU2139" s="241"/>
      <c r="EV2139" s="241"/>
      <c r="EW2139" s="241"/>
      <c r="EX2139" s="241"/>
      <c r="EY2139" s="241"/>
      <c r="EZ2139" s="241"/>
      <c r="FA2139" s="241"/>
      <c r="FB2139" s="241"/>
      <c r="FC2139" s="241"/>
      <c r="FD2139" s="241"/>
      <c r="FE2139" s="241"/>
      <c r="FF2139" s="241"/>
      <c r="FG2139" s="241"/>
      <c r="FH2139" s="241"/>
      <c r="FI2139" s="241"/>
      <c r="FJ2139" s="241"/>
      <c r="FK2139" s="241"/>
      <c r="FL2139" s="241"/>
      <c r="FM2139" s="241"/>
      <c r="FN2139" s="241"/>
      <c r="FO2139" s="241"/>
      <c r="FP2139" s="241"/>
      <c r="FQ2139" s="241"/>
      <c r="FR2139" s="241"/>
      <c r="FS2139" s="241"/>
      <c r="FT2139" s="241"/>
      <c r="FU2139" s="241"/>
      <c r="FV2139" s="241"/>
      <c r="FW2139" s="241"/>
      <c r="FX2139" s="241"/>
      <c r="FY2139" s="241"/>
      <c r="FZ2139" s="241"/>
      <c r="GA2139" s="241"/>
      <c r="GB2139" s="241"/>
      <c r="GC2139" s="241"/>
      <c r="GD2139" s="241"/>
      <c r="GE2139" s="241"/>
      <c r="GF2139" s="241"/>
      <c r="GG2139" s="241"/>
      <c r="GH2139" s="241"/>
      <c r="GI2139" s="241"/>
      <c r="GJ2139" s="241"/>
      <c r="GK2139" s="241"/>
      <c r="GL2139" s="241"/>
      <c r="GM2139" s="241"/>
      <c r="GN2139" s="241"/>
      <c r="GO2139" s="241"/>
      <c r="GP2139" s="241"/>
      <c r="GQ2139" s="241"/>
      <c r="GR2139" s="241"/>
      <c r="GS2139" s="241"/>
      <c r="GT2139" s="241"/>
      <c r="GU2139" s="241"/>
      <c r="GV2139" s="241"/>
      <c r="GW2139" s="241"/>
      <c r="GX2139" s="241"/>
      <c r="GY2139" s="241"/>
      <c r="GZ2139" s="241"/>
      <c r="HA2139" s="241"/>
      <c r="HB2139" s="241"/>
      <c r="HC2139" s="241"/>
      <c r="HD2139" s="241"/>
      <c r="HE2139" s="241"/>
      <c r="HF2139" s="241"/>
      <c r="HG2139" s="241"/>
      <c r="HH2139" s="241"/>
      <c r="HI2139" s="241"/>
      <c r="HJ2139" s="241"/>
      <c r="HK2139" s="241"/>
      <c r="HL2139" s="241"/>
      <c r="HM2139" s="241"/>
      <c r="HN2139" s="241"/>
      <c r="HO2139" s="241"/>
      <c r="HP2139" s="241"/>
      <c r="HQ2139" s="241"/>
      <c r="HR2139" s="241"/>
      <c r="HS2139" s="241"/>
      <c r="HT2139" s="241"/>
      <c r="HU2139" s="241"/>
      <c r="HV2139" s="241"/>
      <c r="HW2139" s="241"/>
      <c r="HX2139" s="241"/>
      <c r="HY2139" s="241"/>
      <c r="HZ2139" s="241"/>
      <c r="IA2139" s="241"/>
      <c r="IB2139" s="241"/>
      <c r="IC2139" s="241"/>
      <c r="ID2139" s="241"/>
      <c r="IE2139" s="241"/>
      <c r="IF2139" s="241"/>
      <c r="IG2139" s="241"/>
      <c r="IH2139" s="241"/>
      <c r="II2139" s="241"/>
      <c r="IJ2139" s="241"/>
      <c r="IK2139" s="241"/>
      <c r="IL2139" s="241"/>
      <c r="IM2139" s="241"/>
      <c r="IN2139" s="241"/>
      <c r="IO2139" s="241"/>
      <c r="IP2139" s="241"/>
      <c r="IQ2139" s="241"/>
      <c r="IR2139" s="241"/>
      <c r="IS2139" s="241"/>
      <c r="IT2139" s="241"/>
      <c r="IU2139" s="241"/>
      <c r="IV2139" s="241"/>
    </row>
    <row r="2140" spans="1:256" s="242" customFormat="1">
      <c r="A2140" s="241" t="s">
        <v>7914</v>
      </c>
      <c r="B2140" s="241" t="s">
        <v>7914</v>
      </c>
      <c r="C2140" s="241"/>
      <c r="D2140" s="241" t="s">
        <v>7969</v>
      </c>
      <c r="E2140" s="241" t="s">
        <v>7970</v>
      </c>
      <c r="F2140" s="241" t="s">
        <v>434</v>
      </c>
      <c r="G2140" s="241"/>
      <c r="H2140" s="241" t="s">
        <v>7971</v>
      </c>
      <c r="I2140" s="241"/>
      <c r="J2140" s="241"/>
      <c r="K2140" s="241"/>
      <c r="L2140" s="241"/>
      <c r="M2140" s="241"/>
      <c r="N2140" s="241"/>
      <c r="O2140" s="241"/>
      <c r="P2140" s="241"/>
      <c r="Q2140" s="241"/>
      <c r="R2140" s="241"/>
      <c r="S2140" s="241"/>
      <c r="T2140" s="241"/>
      <c r="U2140" s="241"/>
      <c r="V2140" s="241"/>
      <c r="W2140" s="241"/>
      <c r="X2140" s="241"/>
      <c r="Y2140" s="241"/>
      <c r="Z2140" s="241"/>
      <c r="AA2140" s="241"/>
      <c r="AB2140" s="241"/>
      <c r="AC2140" s="241"/>
      <c r="AD2140" s="241"/>
      <c r="AE2140" s="241"/>
      <c r="AF2140" s="241"/>
      <c r="AG2140" s="241"/>
      <c r="AH2140" s="241"/>
      <c r="AI2140" s="241"/>
      <c r="AJ2140" s="241"/>
      <c r="AK2140" s="241"/>
      <c r="AL2140" s="241"/>
      <c r="AM2140" s="241"/>
      <c r="AN2140" s="241"/>
      <c r="AO2140" s="241"/>
      <c r="AP2140" s="241"/>
      <c r="AQ2140" s="241"/>
      <c r="AR2140" s="241"/>
      <c r="AS2140" s="241"/>
      <c r="AT2140" s="241"/>
      <c r="AU2140" s="241"/>
      <c r="AV2140" s="241"/>
      <c r="AW2140" s="241"/>
      <c r="AX2140" s="241"/>
      <c r="AY2140" s="241"/>
      <c r="AZ2140" s="241"/>
      <c r="BA2140" s="241"/>
      <c r="BB2140" s="241"/>
      <c r="BC2140" s="241"/>
      <c r="BD2140" s="241"/>
      <c r="BE2140" s="241"/>
      <c r="BF2140" s="241"/>
      <c r="BG2140" s="241"/>
      <c r="BH2140" s="241"/>
      <c r="BI2140" s="241"/>
      <c r="BJ2140" s="241"/>
      <c r="BK2140" s="241"/>
      <c r="BL2140" s="241"/>
      <c r="BM2140" s="241"/>
      <c r="BN2140" s="241"/>
      <c r="BO2140" s="241"/>
      <c r="BP2140" s="241"/>
      <c r="BQ2140" s="241"/>
      <c r="BR2140" s="241"/>
      <c r="BS2140" s="241"/>
      <c r="BT2140" s="241"/>
      <c r="BU2140" s="241"/>
      <c r="BV2140" s="241"/>
      <c r="BW2140" s="241"/>
      <c r="BX2140" s="241"/>
      <c r="BY2140" s="241"/>
      <c r="BZ2140" s="241"/>
      <c r="CA2140" s="241"/>
      <c r="CB2140" s="241"/>
      <c r="CC2140" s="241"/>
      <c r="CD2140" s="241"/>
      <c r="CE2140" s="241"/>
      <c r="CF2140" s="241"/>
      <c r="CG2140" s="241"/>
      <c r="CH2140" s="241"/>
      <c r="CI2140" s="241"/>
      <c r="CJ2140" s="241"/>
      <c r="CK2140" s="241"/>
      <c r="CL2140" s="241"/>
      <c r="CM2140" s="241"/>
      <c r="CN2140" s="241"/>
      <c r="CO2140" s="241"/>
      <c r="CP2140" s="241"/>
      <c r="CQ2140" s="241"/>
      <c r="CR2140" s="241"/>
      <c r="CS2140" s="241"/>
      <c r="CT2140" s="241"/>
      <c r="CU2140" s="241"/>
      <c r="CV2140" s="241"/>
      <c r="CW2140" s="241"/>
      <c r="CX2140" s="241"/>
      <c r="CY2140" s="241"/>
      <c r="CZ2140" s="241"/>
      <c r="DA2140" s="241"/>
      <c r="DB2140" s="241"/>
      <c r="DC2140" s="241"/>
      <c r="DD2140" s="241"/>
      <c r="DE2140" s="241"/>
      <c r="DF2140" s="241"/>
      <c r="DG2140" s="241"/>
      <c r="DH2140" s="241"/>
      <c r="DI2140" s="241"/>
      <c r="DJ2140" s="241"/>
      <c r="DK2140" s="241"/>
      <c r="DL2140" s="241"/>
      <c r="DM2140" s="241"/>
      <c r="DN2140" s="241"/>
      <c r="DO2140" s="241"/>
      <c r="DP2140" s="241"/>
      <c r="DQ2140" s="241"/>
      <c r="DR2140" s="241"/>
      <c r="DS2140" s="241"/>
      <c r="DT2140" s="241"/>
      <c r="DU2140" s="241"/>
      <c r="DV2140" s="241"/>
      <c r="DW2140" s="241"/>
      <c r="DX2140" s="241"/>
      <c r="DY2140" s="241"/>
      <c r="DZ2140" s="241"/>
      <c r="EA2140" s="241"/>
      <c r="EB2140" s="241"/>
      <c r="EC2140" s="241"/>
      <c r="ED2140" s="241"/>
      <c r="EE2140" s="241"/>
      <c r="EF2140" s="241"/>
      <c r="EG2140" s="241"/>
      <c r="EH2140" s="241"/>
      <c r="EI2140" s="241"/>
      <c r="EJ2140" s="241"/>
      <c r="EK2140" s="241"/>
      <c r="EL2140" s="241"/>
      <c r="EM2140" s="241"/>
      <c r="EN2140" s="241"/>
      <c r="EO2140" s="241"/>
      <c r="EP2140" s="241"/>
      <c r="EQ2140" s="241"/>
      <c r="ER2140" s="241"/>
      <c r="ES2140" s="241"/>
      <c r="ET2140" s="241"/>
      <c r="EU2140" s="241"/>
      <c r="EV2140" s="241"/>
      <c r="EW2140" s="241"/>
      <c r="EX2140" s="241"/>
      <c r="EY2140" s="241"/>
      <c r="EZ2140" s="241"/>
      <c r="FA2140" s="241"/>
      <c r="FB2140" s="241"/>
      <c r="FC2140" s="241"/>
      <c r="FD2140" s="241"/>
      <c r="FE2140" s="241"/>
      <c r="FF2140" s="241"/>
      <c r="FG2140" s="241"/>
      <c r="FH2140" s="241"/>
      <c r="FI2140" s="241"/>
      <c r="FJ2140" s="241"/>
      <c r="FK2140" s="241"/>
      <c r="FL2140" s="241"/>
      <c r="FM2140" s="241"/>
      <c r="FN2140" s="241"/>
      <c r="FO2140" s="241"/>
      <c r="FP2140" s="241"/>
      <c r="FQ2140" s="241"/>
      <c r="FR2140" s="241"/>
      <c r="FS2140" s="241"/>
      <c r="FT2140" s="241"/>
      <c r="FU2140" s="241"/>
      <c r="FV2140" s="241"/>
      <c r="FW2140" s="241"/>
      <c r="FX2140" s="241"/>
      <c r="FY2140" s="241"/>
      <c r="FZ2140" s="241"/>
      <c r="GA2140" s="241"/>
      <c r="GB2140" s="241"/>
      <c r="GC2140" s="241"/>
      <c r="GD2140" s="241"/>
      <c r="GE2140" s="241"/>
      <c r="GF2140" s="241"/>
      <c r="GG2140" s="241"/>
      <c r="GH2140" s="241"/>
      <c r="GI2140" s="241"/>
      <c r="GJ2140" s="241"/>
      <c r="GK2140" s="241"/>
      <c r="GL2140" s="241"/>
      <c r="GM2140" s="241"/>
      <c r="GN2140" s="241"/>
      <c r="GO2140" s="241"/>
      <c r="GP2140" s="241"/>
      <c r="GQ2140" s="241"/>
      <c r="GR2140" s="241"/>
      <c r="GS2140" s="241"/>
      <c r="GT2140" s="241"/>
      <c r="GU2140" s="241"/>
      <c r="GV2140" s="241"/>
      <c r="GW2140" s="241"/>
      <c r="GX2140" s="241"/>
      <c r="GY2140" s="241"/>
      <c r="GZ2140" s="241"/>
      <c r="HA2140" s="241"/>
      <c r="HB2140" s="241"/>
      <c r="HC2140" s="241"/>
      <c r="HD2140" s="241"/>
      <c r="HE2140" s="241"/>
      <c r="HF2140" s="241"/>
      <c r="HG2140" s="241"/>
      <c r="HH2140" s="241"/>
      <c r="HI2140" s="241"/>
      <c r="HJ2140" s="241"/>
      <c r="HK2140" s="241"/>
      <c r="HL2140" s="241"/>
      <c r="HM2140" s="241"/>
      <c r="HN2140" s="241"/>
      <c r="HO2140" s="241"/>
      <c r="HP2140" s="241"/>
      <c r="HQ2140" s="241"/>
      <c r="HR2140" s="241"/>
      <c r="HS2140" s="241"/>
      <c r="HT2140" s="241"/>
      <c r="HU2140" s="241"/>
      <c r="HV2140" s="241"/>
      <c r="HW2140" s="241"/>
      <c r="HX2140" s="241"/>
      <c r="HY2140" s="241"/>
      <c r="HZ2140" s="241"/>
      <c r="IA2140" s="241"/>
      <c r="IB2140" s="241"/>
      <c r="IC2140" s="241"/>
      <c r="ID2140" s="241"/>
      <c r="IE2140" s="241"/>
      <c r="IF2140" s="241"/>
      <c r="IG2140" s="241"/>
      <c r="IH2140" s="241"/>
      <c r="II2140" s="241"/>
      <c r="IJ2140" s="241"/>
      <c r="IK2140" s="241"/>
      <c r="IL2140" s="241"/>
      <c r="IM2140" s="241"/>
      <c r="IN2140" s="241"/>
      <c r="IO2140" s="241"/>
      <c r="IP2140" s="241"/>
      <c r="IQ2140" s="241"/>
      <c r="IR2140" s="241"/>
      <c r="IS2140" s="241"/>
      <c r="IT2140" s="241"/>
      <c r="IU2140" s="241"/>
      <c r="IV2140" s="241"/>
    </row>
    <row r="2141" spans="1:256" s="242" customFormat="1">
      <c r="A2141" s="241" t="s">
        <v>7914</v>
      </c>
      <c r="B2141" s="241" t="s">
        <v>7914</v>
      </c>
      <c r="C2141" s="241" t="s">
        <v>389</v>
      </c>
      <c r="D2141" s="241" t="s">
        <v>7972</v>
      </c>
      <c r="E2141" s="241" t="s">
        <v>7973</v>
      </c>
      <c r="F2141" s="241" t="s">
        <v>1923</v>
      </c>
      <c r="G2141" s="241"/>
      <c r="H2141" s="241" t="s">
        <v>7974</v>
      </c>
      <c r="I2141" s="241"/>
      <c r="J2141" s="241"/>
      <c r="K2141" s="241"/>
      <c r="L2141" s="241"/>
      <c r="M2141" s="241"/>
      <c r="N2141" s="241"/>
      <c r="O2141" s="241"/>
      <c r="P2141" s="241"/>
      <c r="Q2141" s="241"/>
      <c r="R2141" s="241"/>
      <c r="S2141" s="241"/>
      <c r="T2141" s="241"/>
      <c r="U2141" s="241"/>
      <c r="V2141" s="241"/>
      <c r="W2141" s="241"/>
      <c r="X2141" s="241"/>
      <c r="Y2141" s="241"/>
      <c r="Z2141" s="241"/>
      <c r="AA2141" s="241"/>
      <c r="AB2141" s="241"/>
      <c r="AC2141" s="241"/>
      <c r="AD2141" s="241"/>
      <c r="AE2141" s="241"/>
      <c r="AF2141" s="241"/>
      <c r="AG2141" s="241"/>
      <c r="AH2141" s="241"/>
      <c r="AI2141" s="241"/>
      <c r="AJ2141" s="241"/>
      <c r="AK2141" s="241"/>
      <c r="AL2141" s="241"/>
      <c r="AM2141" s="241"/>
      <c r="AN2141" s="241"/>
      <c r="AO2141" s="241"/>
      <c r="AP2141" s="241"/>
      <c r="AQ2141" s="241"/>
      <c r="AR2141" s="241"/>
      <c r="AS2141" s="241"/>
      <c r="AT2141" s="241"/>
      <c r="AU2141" s="241"/>
      <c r="AV2141" s="241"/>
      <c r="AW2141" s="241"/>
      <c r="AX2141" s="241"/>
      <c r="AY2141" s="241"/>
      <c r="AZ2141" s="241"/>
      <c r="BA2141" s="241"/>
      <c r="BB2141" s="241"/>
      <c r="BC2141" s="241"/>
      <c r="BD2141" s="241"/>
      <c r="BE2141" s="241"/>
      <c r="BF2141" s="241"/>
      <c r="BG2141" s="241"/>
      <c r="BH2141" s="241"/>
      <c r="BI2141" s="241"/>
      <c r="BJ2141" s="241"/>
      <c r="BK2141" s="241"/>
      <c r="BL2141" s="241"/>
      <c r="BM2141" s="241"/>
      <c r="BN2141" s="241"/>
      <c r="BO2141" s="241"/>
      <c r="BP2141" s="241"/>
      <c r="BQ2141" s="241"/>
      <c r="BR2141" s="241"/>
      <c r="BS2141" s="241"/>
      <c r="BT2141" s="241"/>
      <c r="BU2141" s="241"/>
      <c r="BV2141" s="241"/>
      <c r="BW2141" s="241"/>
      <c r="BX2141" s="241"/>
      <c r="BY2141" s="241"/>
      <c r="BZ2141" s="241"/>
      <c r="CA2141" s="241"/>
      <c r="CB2141" s="241"/>
      <c r="CC2141" s="241"/>
      <c r="CD2141" s="241"/>
      <c r="CE2141" s="241"/>
      <c r="CF2141" s="241"/>
      <c r="CG2141" s="241"/>
      <c r="CH2141" s="241"/>
      <c r="CI2141" s="241"/>
      <c r="CJ2141" s="241"/>
      <c r="CK2141" s="241"/>
      <c r="CL2141" s="241"/>
      <c r="CM2141" s="241"/>
      <c r="CN2141" s="241"/>
      <c r="CO2141" s="241"/>
      <c r="CP2141" s="241"/>
      <c r="CQ2141" s="241"/>
      <c r="CR2141" s="241"/>
      <c r="CS2141" s="241"/>
      <c r="CT2141" s="241"/>
      <c r="CU2141" s="241"/>
      <c r="CV2141" s="241"/>
      <c r="CW2141" s="241"/>
      <c r="CX2141" s="241"/>
      <c r="CY2141" s="241"/>
      <c r="CZ2141" s="241"/>
      <c r="DA2141" s="241"/>
      <c r="DB2141" s="241"/>
      <c r="DC2141" s="241"/>
      <c r="DD2141" s="241"/>
      <c r="DE2141" s="241"/>
      <c r="DF2141" s="241"/>
      <c r="DG2141" s="241"/>
      <c r="DH2141" s="241"/>
      <c r="DI2141" s="241"/>
      <c r="DJ2141" s="241"/>
      <c r="DK2141" s="241"/>
      <c r="DL2141" s="241"/>
      <c r="DM2141" s="241"/>
      <c r="DN2141" s="241"/>
      <c r="DO2141" s="241"/>
      <c r="DP2141" s="241"/>
      <c r="DQ2141" s="241"/>
      <c r="DR2141" s="241"/>
      <c r="DS2141" s="241"/>
      <c r="DT2141" s="241"/>
      <c r="DU2141" s="241"/>
      <c r="DV2141" s="241"/>
      <c r="DW2141" s="241"/>
      <c r="DX2141" s="241"/>
      <c r="DY2141" s="241"/>
      <c r="DZ2141" s="241"/>
      <c r="EA2141" s="241"/>
      <c r="EB2141" s="241"/>
      <c r="EC2141" s="241"/>
      <c r="ED2141" s="241"/>
      <c r="EE2141" s="241"/>
      <c r="EF2141" s="241"/>
      <c r="EG2141" s="241"/>
      <c r="EH2141" s="241"/>
      <c r="EI2141" s="241"/>
      <c r="EJ2141" s="241"/>
      <c r="EK2141" s="241"/>
      <c r="EL2141" s="241"/>
      <c r="EM2141" s="241"/>
      <c r="EN2141" s="241"/>
      <c r="EO2141" s="241"/>
      <c r="EP2141" s="241"/>
      <c r="EQ2141" s="241"/>
      <c r="ER2141" s="241"/>
      <c r="ES2141" s="241"/>
      <c r="ET2141" s="241"/>
      <c r="EU2141" s="241"/>
      <c r="EV2141" s="241"/>
      <c r="EW2141" s="241"/>
      <c r="EX2141" s="241"/>
      <c r="EY2141" s="241"/>
      <c r="EZ2141" s="241"/>
      <c r="FA2141" s="241"/>
      <c r="FB2141" s="241"/>
      <c r="FC2141" s="241"/>
      <c r="FD2141" s="241"/>
      <c r="FE2141" s="241"/>
      <c r="FF2141" s="241"/>
      <c r="FG2141" s="241"/>
      <c r="FH2141" s="241"/>
      <c r="FI2141" s="241"/>
      <c r="FJ2141" s="241"/>
      <c r="FK2141" s="241"/>
      <c r="FL2141" s="241"/>
      <c r="FM2141" s="241"/>
      <c r="FN2141" s="241"/>
      <c r="FO2141" s="241"/>
      <c r="FP2141" s="241"/>
      <c r="FQ2141" s="241"/>
      <c r="FR2141" s="241"/>
      <c r="FS2141" s="241"/>
      <c r="FT2141" s="241"/>
      <c r="FU2141" s="241"/>
      <c r="FV2141" s="241"/>
      <c r="FW2141" s="241"/>
      <c r="FX2141" s="241"/>
      <c r="FY2141" s="241"/>
      <c r="FZ2141" s="241"/>
      <c r="GA2141" s="241"/>
      <c r="GB2141" s="241"/>
      <c r="GC2141" s="241"/>
      <c r="GD2141" s="241"/>
      <c r="GE2141" s="241"/>
      <c r="GF2141" s="241"/>
      <c r="GG2141" s="241"/>
      <c r="GH2141" s="241"/>
      <c r="GI2141" s="241"/>
      <c r="GJ2141" s="241"/>
      <c r="GK2141" s="241"/>
      <c r="GL2141" s="241"/>
      <c r="GM2141" s="241"/>
      <c r="GN2141" s="241"/>
      <c r="GO2141" s="241"/>
      <c r="GP2141" s="241"/>
      <c r="GQ2141" s="241"/>
      <c r="GR2141" s="241"/>
      <c r="GS2141" s="241"/>
      <c r="GT2141" s="241"/>
      <c r="GU2141" s="241"/>
      <c r="GV2141" s="241"/>
      <c r="GW2141" s="241"/>
      <c r="GX2141" s="241"/>
      <c r="GY2141" s="241"/>
      <c r="GZ2141" s="241"/>
      <c r="HA2141" s="241"/>
      <c r="HB2141" s="241"/>
      <c r="HC2141" s="241"/>
      <c r="HD2141" s="241"/>
      <c r="HE2141" s="241"/>
      <c r="HF2141" s="241"/>
      <c r="HG2141" s="241"/>
      <c r="HH2141" s="241"/>
      <c r="HI2141" s="241"/>
      <c r="HJ2141" s="241"/>
      <c r="HK2141" s="241"/>
      <c r="HL2141" s="241"/>
      <c r="HM2141" s="241"/>
      <c r="HN2141" s="241"/>
      <c r="HO2141" s="241"/>
      <c r="HP2141" s="241"/>
      <c r="HQ2141" s="241"/>
      <c r="HR2141" s="241"/>
      <c r="HS2141" s="241"/>
      <c r="HT2141" s="241"/>
      <c r="HU2141" s="241"/>
      <c r="HV2141" s="241"/>
      <c r="HW2141" s="241"/>
      <c r="HX2141" s="241"/>
      <c r="HY2141" s="241"/>
      <c r="HZ2141" s="241"/>
      <c r="IA2141" s="241"/>
      <c r="IB2141" s="241"/>
      <c r="IC2141" s="241"/>
      <c r="ID2141" s="241"/>
      <c r="IE2141" s="241"/>
      <c r="IF2141" s="241"/>
      <c r="IG2141" s="241"/>
      <c r="IH2141" s="241"/>
      <c r="II2141" s="241"/>
      <c r="IJ2141" s="241"/>
      <c r="IK2141" s="241"/>
      <c r="IL2141" s="241"/>
      <c r="IM2141" s="241"/>
      <c r="IN2141" s="241"/>
      <c r="IO2141" s="241"/>
      <c r="IP2141" s="241"/>
      <c r="IQ2141" s="241"/>
      <c r="IR2141" s="241"/>
      <c r="IS2141" s="241"/>
      <c r="IT2141" s="241"/>
      <c r="IU2141" s="241"/>
      <c r="IV2141" s="241"/>
    </row>
    <row r="2142" spans="1:256" s="242" customFormat="1">
      <c r="A2142" s="241" t="s">
        <v>7914</v>
      </c>
      <c r="B2142" s="241" t="s">
        <v>7914</v>
      </c>
      <c r="C2142" s="241"/>
      <c r="D2142" s="241" t="s">
        <v>7975</v>
      </c>
      <c r="E2142" s="241" t="s">
        <v>7976</v>
      </c>
      <c r="F2142" s="241" t="s">
        <v>7324</v>
      </c>
      <c r="G2142" s="241"/>
      <c r="H2142" s="241" t="s">
        <v>7977</v>
      </c>
      <c r="I2142" s="241"/>
      <c r="J2142" s="241"/>
      <c r="K2142" s="241"/>
      <c r="L2142" s="241"/>
      <c r="M2142" s="241"/>
      <c r="N2142" s="241"/>
      <c r="O2142" s="241"/>
      <c r="P2142" s="241"/>
      <c r="Q2142" s="241"/>
      <c r="R2142" s="241"/>
      <c r="S2142" s="241"/>
      <c r="T2142" s="241"/>
      <c r="U2142" s="241"/>
      <c r="V2142" s="241"/>
      <c r="W2142" s="241"/>
      <c r="X2142" s="241"/>
      <c r="Y2142" s="241"/>
      <c r="Z2142" s="241"/>
      <c r="AA2142" s="241"/>
      <c r="AB2142" s="241"/>
      <c r="AC2142" s="241"/>
      <c r="AD2142" s="241"/>
      <c r="AE2142" s="241"/>
      <c r="AF2142" s="241"/>
      <c r="AG2142" s="241"/>
      <c r="AH2142" s="241"/>
      <c r="AI2142" s="241"/>
      <c r="AJ2142" s="241"/>
      <c r="AK2142" s="241"/>
      <c r="AL2142" s="241"/>
      <c r="AM2142" s="241"/>
      <c r="AN2142" s="241"/>
      <c r="AO2142" s="241"/>
      <c r="AP2142" s="241"/>
      <c r="AQ2142" s="241"/>
      <c r="AR2142" s="241"/>
      <c r="AS2142" s="241"/>
      <c r="AT2142" s="241"/>
      <c r="AU2142" s="241"/>
      <c r="AV2142" s="241"/>
      <c r="AW2142" s="241"/>
      <c r="AX2142" s="241"/>
      <c r="AY2142" s="241"/>
      <c r="AZ2142" s="241"/>
      <c r="BA2142" s="241"/>
      <c r="BB2142" s="241"/>
      <c r="BC2142" s="241"/>
      <c r="BD2142" s="241"/>
      <c r="BE2142" s="241"/>
      <c r="BF2142" s="241"/>
      <c r="BG2142" s="241"/>
      <c r="BH2142" s="241"/>
      <c r="BI2142" s="241"/>
      <c r="BJ2142" s="241"/>
      <c r="BK2142" s="241"/>
      <c r="BL2142" s="241"/>
      <c r="BM2142" s="241"/>
      <c r="BN2142" s="241"/>
      <c r="BO2142" s="241"/>
      <c r="BP2142" s="241"/>
      <c r="BQ2142" s="241"/>
      <c r="BR2142" s="241"/>
      <c r="BS2142" s="241"/>
      <c r="BT2142" s="241"/>
      <c r="BU2142" s="241"/>
      <c r="BV2142" s="241"/>
      <c r="BW2142" s="241"/>
      <c r="BX2142" s="241"/>
      <c r="BY2142" s="241"/>
      <c r="BZ2142" s="241"/>
      <c r="CA2142" s="241"/>
      <c r="CB2142" s="241"/>
      <c r="CC2142" s="241"/>
      <c r="CD2142" s="241"/>
      <c r="CE2142" s="241"/>
      <c r="CF2142" s="241"/>
      <c r="CG2142" s="241"/>
      <c r="CH2142" s="241"/>
      <c r="CI2142" s="241"/>
      <c r="CJ2142" s="241"/>
      <c r="CK2142" s="241"/>
      <c r="CL2142" s="241"/>
      <c r="CM2142" s="241"/>
      <c r="CN2142" s="241"/>
      <c r="CO2142" s="241"/>
      <c r="CP2142" s="241"/>
      <c r="CQ2142" s="241"/>
      <c r="CR2142" s="241"/>
      <c r="CS2142" s="241"/>
      <c r="CT2142" s="241"/>
      <c r="CU2142" s="241"/>
      <c r="CV2142" s="241"/>
      <c r="CW2142" s="241"/>
      <c r="CX2142" s="241"/>
      <c r="CY2142" s="241"/>
      <c r="CZ2142" s="241"/>
      <c r="DA2142" s="241"/>
      <c r="DB2142" s="241"/>
      <c r="DC2142" s="241"/>
      <c r="DD2142" s="241"/>
      <c r="DE2142" s="241"/>
      <c r="DF2142" s="241"/>
      <c r="DG2142" s="241"/>
      <c r="DH2142" s="241"/>
      <c r="DI2142" s="241"/>
      <c r="DJ2142" s="241"/>
      <c r="DK2142" s="241"/>
      <c r="DL2142" s="241"/>
      <c r="DM2142" s="241"/>
      <c r="DN2142" s="241"/>
      <c r="DO2142" s="241"/>
      <c r="DP2142" s="241"/>
      <c r="DQ2142" s="241"/>
      <c r="DR2142" s="241"/>
      <c r="DS2142" s="241"/>
      <c r="DT2142" s="241"/>
      <c r="DU2142" s="241"/>
      <c r="DV2142" s="241"/>
      <c r="DW2142" s="241"/>
      <c r="DX2142" s="241"/>
      <c r="DY2142" s="241"/>
      <c r="DZ2142" s="241"/>
      <c r="EA2142" s="241"/>
      <c r="EB2142" s="241"/>
      <c r="EC2142" s="241"/>
      <c r="ED2142" s="241"/>
      <c r="EE2142" s="241"/>
      <c r="EF2142" s="241"/>
      <c r="EG2142" s="241"/>
      <c r="EH2142" s="241"/>
      <c r="EI2142" s="241"/>
      <c r="EJ2142" s="241"/>
      <c r="EK2142" s="241"/>
      <c r="EL2142" s="241"/>
      <c r="EM2142" s="241"/>
      <c r="EN2142" s="241"/>
      <c r="EO2142" s="241"/>
      <c r="EP2142" s="241"/>
      <c r="EQ2142" s="241"/>
      <c r="ER2142" s="241"/>
      <c r="ES2142" s="241"/>
      <c r="ET2142" s="241"/>
      <c r="EU2142" s="241"/>
      <c r="EV2142" s="241"/>
      <c r="EW2142" s="241"/>
      <c r="EX2142" s="241"/>
      <c r="EY2142" s="241"/>
      <c r="EZ2142" s="241"/>
      <c r="FA2142" s="241"/>
      <c r="FB2142" s="241"/>
      <c r="FC2142" s="241"/>
      <c r="FD2142" s="241"/>
      <c r="FE2142" s="241"/>
      <c r="FF2142" s="241"/>
      <c r="FG2142" s="241"/>
      <c r="FH2142" s="241"/>
      <c r="FI2142" s="241"/>
      <c r="FJ2142" s="241"/>
      <c r="FK2142" s="241"/>
      <c r="FL2142" s="241"/>
      <c r="FM2142" s="241"/>
      <c r="FN2142" s="241"/>
      <c r="FO2142" s="241"/>
      <c r="FP2142" s="241"/>
      <c r="FQ2142" s="241"/>
      <c r="FR2142" s="241"/>
      <c r="FS2142" s="241"/>
      <c r="FT2142" s="241"/>
      <c r="FU2142" s="241"/>
      <c r="FV2142" s="241"/>
      <c r="FW2142" s="241"/>
      <c r="FX2142" s="241"/>
      <c r="FY2142" s="241"/>
      <c r="FZ2142" s="241"/>
      <c r="GA2142" s="241"/>
      <c r="GB2142" s="241"/>
      <c r="GC2142" s="241"/>
      <c r="GD2142" s="241"/>
      <c r="GE2142" s="241"/>
      <c r="GF2142" s="241"/>
      <c r="GG2142" s="241"/>
      <c r="GH2142" s="241"/>
      <c r="GI2142" s="241"/>
      <c r="GJ2142" s="241"/>
      <c r="GK2142" s="241"/>
      <c r="GL2142" s="241"/>
      <c r="GM2142" s="241"/>
      <c r="GN2142" s="241"/>
      <c r="GO2142" s="241"/>
      <c r="GP2142" s="241"/>
      <c r="GQ2142" s="241"/>
      <c r="GR2142" s="241"/>
      <c r="GS2142" s="241"/>
      <c r="GT2142" s="241"/>
      <c r="GU2142" s="241"/>
      <c r="GV2142" s="241"/>
      <c r="GW2142" s="241"/>
      <c r="GX2142" s="241"/>
      <c r="GY2142" s="241"/>
      <c r="GZ2142" s="241"/>
      <c r="HA2142" s="241"/>
      <c r="HB2142" s="241"/>
      <c r="HC2142" s="241"/>
      <c r="HD2142" s="241"/>
      <c r="HE2142" s="241"/>
      <c r="HF2142" s="241"/>
      <c r="HG2142" s="241"/>
      <c r="HH2142" s="241"/>
      <c r="HI2142" s="241"/>
      <c r="HJ2142" s="241"/>
      <c r="HK2142" s="241"/>
      <c r="HL2142" s="241"/>
      <c r="HM2142" s="241"/>
      <c r="HN2142" s="241"/>
      <c r="HO2142" s="241"/>
      <c r="HP2142" s="241"/>
      <c r="HQ2142" s="241"/>
      <c r="HR2142" s="241"/>
      <c r="HS2142" s="241"/>
      <c r="HT2142" s="241"/>
      <c r="HU2142" s="241"/>
      <c r="HV2142" s="241"/>
      <c r="HW2142" s="241"/>
      <c r="HX2142" s="241"/>
      <c r="HY2142" s="241"/>
      <c r="HZ2142" s="241"/>
      <c r="IA2142" s="241"/>
      <c r="IB2142" s="241"/>
      <c r="IC2142" s="241"/>
      <c r="ID2142" s="241"/>
      <c r="IE2142" s="241"/>
      <c r="IF2142" s="241"/>
      <c r="IG2142" s="241"/>
      <c r="IH2142" s="241"/>
      <c r="II2142" s="241"/>
      <c r="IJ2142" s="241"/>
      <c r="IK2142" s="241"/>
      <c r="IL2142" s="241"/>
      <c r="IM2142" s="241"/>
      <c r="IN2142" s="241"/>
      <c r="IO2142" s="241"/>
      <c r="IP2142" s="241"/>
      <c r="IQ2142" s="241"/>
      <c r="IR2142" s="241"/>
      <c r="IS2142" s="241"/>
      <c r="IT2142" s="241"/>
      <c r="IU2142" s="241"/>
      <c r="IV2142" s="241"/>
    </row>
    <row r="2143" spans="1:256" s="242" customFormat="1">
      <c r="A2143" s="241" t="s">
        <v>7914</v>
      </c>
      <c r="B2143" s="241" t="s">
        <v>7914</v>
      </c>
      <c r="C2143" s="241" t="s">
        <v>389</v>
      </c>
      <c r="D2143" s="241" t="s">
        <v>7978</v>
      </c>
      <c r="E2143" s="241" t="s">
        <v>7979</v>
      </c>
      <c r="F2143" s="241" t="s">
        <v>7980</v>
      </c>
      <c r="G2143" s="241"/>
      <c r="H2143" s="241" t="s">
        <v>7981</v>
      </c>
      <c r="I2143" s="241"/>
      <c r="J2143" s="241"/>
      <c r="K2143" s="241"/>
      <c r="L2143" s="241"/>
      <c r="M2143" s="241"/>
      <c r="N2143" s="241"/>
      <c r="O2143" s="241"/>
      <c r="P2143" s="241"/>
      <c r="Q2143" s="241"/>
      <c r="R2143" s="241"/>
      <c r="S2143" s="241"/>
      <c r="T2143" s="241"/>
      <c r="U2143" s="241"/>
      <c r="V2143" s="241"/>
      <c r="W2143" s="241"/>
      <c r="X2143" s="241"/>
      <c r="Y2143" s="241"/>
      <c r="Z2143" s="241"/>
      <c r="AA2143" s="241"/>
      <c r="AB2143" s="241"/>
      <c r="AC2143" s="241"/>
      <c r="AD2143" s="241"/>
      <c r="AE2143" s="241"/>
      <c r="AF2143" s="241"/>
      <c r="AG2143" s="241"/>
      <c r="AH2143" s="241"/>
      <c r="AI2143" s="241"/>
      <c r="AJ2143" s="241"/>
      <c r="AK2143" s="241"/>
      <c r="AL2143" s="241"/>
      <c r="AM2143" s="241"/>
      <c r="AN2143" s="241"/>
      <c r="AO2143" s="241"/>
      <c r="AP2143" s="241"/>
      <c r="AQ2143" s="241"/>
      <c r="AR2143" s="241"/>
      <c r="AS2143" s="241"/>
      <c r="AT2143" s="241"/>
      <c r="AU2143" s="241"/>
      <c r="AV2143" s="241"/>
      <c r="AW2143" s="241"/>
      <c r="AX2143" s="241"/>
      <c r="AY2143" s="241"/>
      <c r="AZ2143" s="241"/>
      <c r="BA2143" s="241"/>
      <c r="BB2143" s="241"/>
      <c r="BC2143" s="241"/>
      <c r="BD2143" s="241"/>
      <c r="BE2143" s="241"/>
      <c r="BF2143" s="241"/>
      <c r="BG2143" s="241"/>
      <c r="BH2143" s="241"/>
      <c r="BI2143" s="241"/>
      <c r="BJ2143" s="241"/>
      <c r="BK2143" s="241"/>
      <c r="BL2143" s="241"/>
      <c r="BM2143" s="241"/>
      <c r="BN2143" s="241"/>
      <c r="BO2143" s="241"/>
      <c r="BP2143" s="241"/>
      <c r="BQ2143" s="241"/>
      <c r="BR2143" s="241"/>
      <c r="BS2143" s="241"/>
      <c r="BT2143" s="241"/>
      <c r="BU2143" s="241"/>
      <c r="BV2143" s="241"/>
      <c r="BW2143" s="241"/>
      <c r="BX2143" s="241"/>
      <c r="BY2143" s="241"/>
      <c r="BZ2143" s="241"/>
      <c r="CA2143" s="241"/>
      <c r="CB2143" s="241"/>
      <c r="CC2143" s="241"/>
      <c r="CD2143" s="241"/>
      <c r="CE2143" s="241"/>
      <c r="CF2143" s="241"/>
      <c r="CG2143" s="241"/>
      <c r="CH2143" s="241"/>
      <c r="CI2143" s="241"/>
      <c r="CJ2143" s="241"/>
      <c r="CK2143" s="241"/>
      <c r="CL2143" s="241"/>
      <c r="CM2143" s="241"/>
      <c r="CN2143" s="241"/>
      <c r="CO2143" s="241"/>
      <c r="CP2143" s="241"/>
      <c r="CQ2143" s="241"/>
      <c r="CR2143" s="241"/>
      <c r="CS2143" s="241"/>
      <c r="CT2143" s="241"/>
      <c r="CU2143" s="241"/>
      <c r="CV2143" s="241"/>
      <c r="CW2143" s="241"/>
      <c r="CX2143" s="241"/>
      <c r="CY2143" s="241"/>
      <c r="CZ2143" s="241"/>
      <c r="DA2143" s="241"/>
      <c r="DB2143" s="241"/>
      <c r="DC2143" s="241"/>
      <c r="DD2143" s="241"/>
      <c r="DE2143" s="241"/>
      <c r="DF2143" s="241"/>
      <c r="DG2143" s="241"/>
      <c r="DH2143" s="241"/>
      <c r="DI2143" s="241"/>
      <c r="DJ2143" s="241"/>
      <c r="DK2143" s="241"/>
      <c r="DL2143" s="241"/>
      <c r="DM2143" s="241"/>
      <c r="DN2143" s="241"/>
      <c r="DO2143" s="241"/>
      <c r="DP2143" s="241"/>
      <c r="DQ2143" s="241"/>
      <c r="DR2143" s="241"/>
      <c r="DS2143" s="241"/>
      <c r="DT2143" s="241"/>
      <c r="DU2143" s="241"/>
      <c r="DV2143" s="241"/>
      <c r="DW2143" s="241"/>
      <c r="DX2143" s="241"/>
      <c r="DY2143" s="241"/>
      <c r="DZ2143" s="241"/>
      <c r="EA2143" s="241"/>
      <c r="EB2143" s="241"/>
      <c r="EC2143" s="241"/>
      <c r="ED2143" s="241"/>
      <c r="EE2143" s="241"/>
      <c r="EF2143" s="241"/>
      <c r="EG2143" s="241"/>
      <c r="EH2143" s="241"/>
      <c r="EI2143" s="241"/>
      <c r="EJ2143" s="241"/>
      <c r="EK2143" s="241"/>
      <c r="EL2143" s="241"/>
      <c r="EM2143" s="241"/>
      <c r="EN2143" s="241"/>
      <c r="EO2143" s="241"/>
      <c r="EP2143" s="241"/>
      <c r="EQ2143" s="241"/>
      <c r="ER2143" s="241"/>
      <c r="ES2143" s="241"/>
      <c r="ET2143" s="241"/>
      <c r="EU2143" s="241"/>
      <c r="EV2143" s="241"/>
      <c r="EW2143" s="241"/>
      <c r="EX2143" s="241"/>
      <c r="EY2143" s="241"/>
      <c r="EZ2143" s="241"/>
      <c r="FA2143" s="241"/>
      <c r="FB2143" s="241"/>
      <c r="FC2143" s="241"/>
      <c r="FD2143" s="241"/>
      <c r="FE2143" s="241"/>
      <c r="FF2143" s="241"/>
      <c r="FG2143" s="241"/>
      <c r="FH2143" s="241"/>
      <c r="FI2143" s="241"/>
      <c r="FJ2143" s="241"/>
      <c r="FK2143" s="241"/>
      <c r="FL2143" s="241"/>
      <c r="FM2143" s="241"/>
      <c r="FN2143" s="241"/>
      <c r="FO2143" s="241"/>
      <c r="FP2143" s="241"/>
      <c r="FQ2143" s="241"/>
      <c r="FR2143" s="241"/>
      <c r="FS2143" s="241"/>
      <c r="FT2143" s="241"/>
      <c r="FU2143" s="241"/>
      <c r="FV2143" s="241"/>
      <c r="FW2143" s="241"/>
      <c r="FX2143" s="241"/>
      <c r="FY2143" s="241"/>
      <c r="FZ2143" s="241"/>
      <c r="GA2143" s="241"/>
      <c r="GB2143" s="241"/>
      <c r="GC2143" s="241"/>
      <c r="GD2143" s="241"/>
      <c r="GE2143" s="241"/>
      <c r="GF2143" s="241"/>
      <c r="GG2143" s="241"/>
      <c r="GH2143" s="241"/>
      <c r="GI2143" s="241"/>
      <c r="GJ2143" s="241"/>
      <c r="GK2143" s="241"/>
      <c r="GL2143" s="241"/>
      <c r="GM2143" s="241"/>
      <c r="GN2143" s="241"/>
      <c r="GO2143" s="241"/>
      <c r="GP2143" s="241"/>
      <c r="GQ2143" s="241"/>
      <c r="GR2143" s="241"/>
      <c r="GS2143" s="241"/>
      <c r="GT2143" s="241"/>
      <c r="GU2143" s="241"/>
      <c r="GV2143" s="241"/>
      <c r="GW2143" s="241"/>
      <c r="GX2143" s="241"/>
      <c r="GY2143" s="241"/>
      <c r="GZ2143" s="241"/>
      <c r="HA2143" s="241"/>
      <c r="HB2143" s="241"/>
      <c r="HC2143" s="241"/>
      <c r="HD2143" s="241"/>
      <c r="HE2143" s="241"/>
      <c r="HF2143" s="241"/>
      <c r="HG2143" s="241"/>
      <c r="HH2143" s="241"/>
      <c r="HI2143" s="241"/>
      <c r="HJ2143" s="241"/>
      <c r="HK2143" s="241"/>
      <c r="HL2143" s="241"/>
      <c r="HM2143" s="241"/>
      <c r="HN2143" s="241"/>
      <c r="HO2143" s="241"/>
      <c r="HP2143" s="241"/>
      <c r="HQ2143" s="241"/>
      <c r="HR2143" s="241"/>
      <c r="HS2143" s="241"/>
      <c r="HT2143" s="241"/>
      <c r="HU2143" s="241"/>
      <c r="HV2143" s="241"/>
      <c r="HW2143" s="241"/>
      <c r="HX2143" s="241"/>
      <c r="HY2143" s="241"/>
      <c r="HZ2143" s="241"/>
      <c r="IA2143" s="241"/>
      <c r="IB2143" s="241"/>
      <c r="IC2143" s="241"/>
      <c r="ID2143" s="241"/>
      <c r="IE2143" s="241"/>
      <c r="IF2143" s="241"/>
      <c r="IG2143" s="241"/>
      <c r="IH2143" s="241"/>
      <c r="II2143" s="241"/>
      <c r="IJ2143" s="241"/>
      <c r="IK2143" s="241"/>
      <c r="IL2143" s="241"/>
      <c r="IM2143" s="241"/>
      <c r="IN2143" s="241"/>
      <c r="IO2143" s="241"/>
      <c r="IP2143" s="241"/>
      <c r="IQ2143" s="241"/>
      <c r="IR2143" s="241"/>
      <c r="IS2143" s="241"/>
      <c r="IT2143" s="241"/>
      <c r="IU2143" s="241"/>
      <c r="IV2143" s="241"/>
    </row>
    <row r="2144" spans="1:256" s="242" customFormat="1">
      <c r="A2144" s="241" t="s">
        <v>7914</v>
      </c>
      <c r="B2144" s="241" t="s">
        <v>7914</v>
      </c>
      <c r="C2144" s="241" t="s">
        <v>389</v>
      </c>
      <c r="D2144" s="241" t="s">
        <v>7982</v>
      </c>
      <c r="E2144" s="241" t="s">
        <v>7983</v>
      </c>
      <c r="F2144" s="241" t="s">
        <v>7984</v>
      </c>
      <c r="G2144" s="241"/>
      <c r="H2144" s="241" t="s">
        <v>7985</v>
      </c>
      <c r="I2144" s="241"/>
      <c r="J2144" s="241"/>
      <c r="K2144" s="241"/>
      <c r="L2144" s="241"/>
      <c r="M2144" s="241"/>
      <c r="N2144" s="241"/>
      <c r="O2144" s="241"/>
      <c r="P2144" s="241"/>
      <c r="Q2144" s="241"/>
      <c r="R2144" s="241"/>
      <c r="S2144" s="241"/>
      <c r="T2144" s="241"/>
      <c r="U2144" s="241"/>
      <c r="V2144" s="241"/>
      <c r="W2144" s="241"/>
      <c r="X2144" s="241"/>
      <c r="Y2144" s="241"/>
      <c r="Z2144" s="241"/>
      <c r="AA2144" s="241"/>
      <c r="AB2144" s="241"/>
      <c r="AC2144" s="241"/>
      <c r="AD2144" s="241"/>
      <c r="AE2144" s="241"/>
      <c r="AF2144" s="241"/>
      <c r="AG2144" s="241"/>
      <c r="AH2144" s="241"/>
      <c r="AI2144" s="241"/>
      <c r="AJ2144" s="241"/>
      <c r="AK2144" s="241"/>
      <c r="AL2144" s="241"/>
      <c r="AM2144" s="241"/>
      <c r="AN2144" s="241"/>
      <c r="AO2144" s="241"/>
      <c r="AP2144" s="241"/>
      <c r="AQ2144" s="241"/>
      <c r="AR2144" s="241"/>
      <c r="AS2144" s="241"/>
      <c r="AT2144" s="241"/>
      <c r="AU2144" s="241"/>
      <c r="AV2144" s="241"/>
      <c r="AW2144" s="241"/>
      <c r="AX2144" s="241"/>
      <c r="AY2144" s="241"/>
      <c r="AZ2144" s="241"/>
      <c r="BA2144" s="241"/>
      <c r="BB2144" s="241"/>
      <c r="BC2144" s="241"/>
      <c r="BD2144" s="241"/>
      <c r="BE2144" s="241"/>
      <c r="BF2144" s="241"/>
      <c r="BG2144" s="241"/>
      <c r="BH2144" s="241"/>
      <c r="BI2144" s="241"/>
      <c r="BJ2144" s="241"/>
      <c r="BK2144" s="241"/>
      <c r="BL2144" s="241"/>
      <c r="BM2144" s="241"/>
      <c r="BN2144" s="241"/>
      <c r="BO2144" s="241"/>
      <c r="BP2144" s="241"/>
      <c r="BQ2144" s="241"/>
      <c r="BR2144" s="241"/>
      <c r="BS2144" s="241"/>
      <c r="BT2144" s="241"/>
      <c r="BU2144" s="241"/>
      <c r="BV2144" s="241"/>
      <c r="BW2144" s="241"/>
      <c r="BX2144" s="241"/>
      <c r="BY2144" s="241"/>
      <c r="BZ2144" s="241"/>
      <c r="CA2144" s="241"/>
      <c r="CB2144" s="241"/>
      <c r="CC2144" s="241"/>
      <c r="CD2144" s="241"/>
      <c r="CE2144" s="241"/>
      <c r="CF2144" s="241"/>
      <c r="CG2144" s="241"/>
      <c r="CH2144" s="241"/>
      <c r="CI2144" s="241"/>
      <c r="CJ2144" s="241"/>
      <c r="CK2144" s="241"/>
      <c r="CL2144" s="241"/>
      <c r="CM2144" s="241"/>
      <c r="CN2144" s="241"/>
      <c r="CO2144" s="241"/>
      <c r="CP2144" s="241"/>
      <c r="CQ2144" s="241"/>
      <c r="CR2144" s="241"/>
      <c r="CS2144" s="241"/>
      <c r="CT2144" s="241"/>
      <c r="CU2144" s="241"/>
      <c r="CV2144" s="241"/>
      <c r="CW2144" s="241"/>
      <c r="CX2144" s="241"/>
      <c r="CY2144" s="241"/>
      <c r="CZ2144" s="241"/>
      <c r="DA2144" s="241"/>
      <c r="DB2144" s="241"/>
      <c r="DC2144" s="241"/>
      <c r="DD2144" s="241"/>
      <c r="DE2144" s="241"/>
      <c r="DF2144" s="241"/>
      <c r="DG2144" s="241"/>
      <c r="DH2144" s="241"/>
      <c r="DI2144" s="241"/>
      <c r="DJ2144" s="241"/>
      <c r="DK2144" s="241"/>
      <c r="DL2144" s="241"/>
      <c r="DM2144" s="241"/>
      <c r="DN2144" s="241"/>
      <c r="DO2144" s="241"/>
      <c r="DP2144" s="241"/>
      <c r="DQ2144" s="241"/>
      <c r="DR2144" s="241"/>
      <c r="DS2144" s="241"/>
      <c r="DT2144" s="241"/>
      <c r="DU2144" s="241"/>
      <c r="DV2144" s="241"/>
      <c r="DW2144" s="241"/>
      <c r="DX2144" s="241"/>
      <c r="DY2144" s="241"/>
      <c r="DZ2144" s="241"/>
      <c r="EA2144" s="241"/>
      <c r="EB2144" s="241"/>
      <c r="EC2144" s="241"/>
      <c r="ED2144" s="241"/>
      <c r="EE2144" s="241"/>
      <c r="EF2144" s="241"/>
      <c r="EG2144" s="241"/>
      <c r="EH2144" s="241"/>
      <c r="EI2144" s="241"/>
      <c r="EJ2144" s="241"/>
      <c r="EK2144" s="241"/>
      <c r="EL2144" s="241"/>
      <c r="EM2144" s="241"/>
      <c r="EN2144" s="241"/>
      <c r="EO2144" s="241"/>
      <c r="EP2144" s="241"/>
      <c r="EQ2144" s="241"/>
      <c r="ER2144" s="241"/>
      <c r="ES2144" s="241"/>
      <c r="ET2144" s="241"/>
      <c r="EU2144" s="241"/>
      <c r="EV2144" s="241"/>
      <c r="EW2144" s="241"/>
      <c r="EX2144" s="241"/>
      <c r="EY2144" s="241"/>
      <c r="EZ2144" s="241"/>
      <c r="FA2144" s="241"/>
      <c r="FB2144" s="241"/>
      <c r="FC2144" s="241"/>
      <c r="FD2144" s="241"/>
      <c r="FE2144" s="241"/>
      <c r="FF2144" s="241"/>
      <c r="FG2144" s="241"/>
      <c r="FH2144" s="241"/>
      <c r="FI2144" s="241"/>
      <c r="FJ2144" s="241"/>
      <c r="FK2144" s="241"/>
      <c r="FL2144" s="241"/>
      <c r="FM2144" s="241"/>
      <c r="FN2144" s="241"/>
      <c r="FO2144" s="241"/>
      <c r="FP2144" s="241"/>
      <c r="FQ2144" s="241"/>
      <c r="FR2144" s="241"/>
      <c r="FS2144" s="241"/>
      <c r="FT2144" s="241"/>
      <c r="FU2144" s="241"/>
      <c r="FV2144" s="241"/>
      <c r="FW2144" s="241"/>
      <c r="FX2144" s="241"/>
      <c r="FY2144" s="241"/>
      <c r="FZ2144" s="241"/>
      <c r="GA2144" s="241"/>
      <c r="GB2144" s="241"/>
      <c r="GC2144" s="241"/>
      <c r="GD2144" s="241"/>
      <c r="GE2144" s="241"/>
      <c r="GF2144" s="241"/>
      <c r="GG2144" s="241"/>
      <c r="GH2144" s="241"/>
      <c r="GI2144" s="241"/>
      <c r="GJ2144" s="241"/>
      <c r="GK2144" s="241"/>
      <c r="GL2144" s="241"/>
      <c r="GM2144" s="241"/>
      <c r="GN2144" s="241"/>
      <c r="GO2144" s="241"/>
      <c r="GP2144" s="241"/>
      <c r="GQ2144" s="241"/>
      <c r="GR2144" s="241"/>
      <c r="GS2144" s="241"/>
      <c r="GT2144" s="241"/>
      <c r="GU2144" s="241"/>
      <c r="GV2144" s="241"/>
      <c r="GW2144" s="241"/>
      <c r="GX2144" s="241"/>
      <c r="GY2144" s="241"/>
      <c r="GZ2144" s="241"/>
      <c r="HA2144" s="241"/>
      <c r="HB2144" s="241"/>
      <c r="HC2144" s="241"/>
      <c r="HD2144" s="241"/>
      <c r="HE2144" s="241"/>
      <c r="HF2144" s="241"/>
      <c r="HG2144" s="241"/>
      <c r="HH2144" s="241"/>
      <c r="HI2144" s="241"/>
      <c r="HJ2144" s="241"/>
      <c r="HK2144" s="241"/>
      <c r="HL2144" s="241"/>
      <c r="HM2144" s="241"/>
      <c r="HN2144" s="241"/>
      <c r="HO2144" s="241"/>
      <c r="HP2144" s="241"/>
      <c r="HQ2144" s="241"/>
      <c r="HR2144" s="241"/>
      <c r="HS2144" s="241"/>
      <c r="HT2144" s="241"/>
      <c r="HU2144" s="241"/>
      <c r="HV2144" s="241"/>
      <c r="HW2144" s="241"/>
      <c r="HX2144" s="241"/>
      <c r="HY2144" s="241"/>
      <c r="HZ2144" s="241"/>
      <c r="IA2144" s="241"/>
      <c r="IB2144" s="241"/>
      <c r="IC2144" s="241"/>
      <c r="ID2144" s="241"/>
      <c r="IE2144" s="241"/>
      <c r="IF2144" s="241"/>
      <c r="IG2144" s="241"/>
      <c r="IH2144" s="241"/>
      <c r="II2144" s="241"/>
      <c r="IJ2144" s="241"/>
      <c r="IK2144" s="241"/>
      <c r="IL2144" s="241"/>
      <c r="IM2144" s="241"/>
      <c r="IN2144" s="241"/>
      <c r="IO2144" s="241"/>
      <c r="IP2144" s="241"/>
      <c r="IQ2144" s="241"/>
      <c r="IR2144" s="241"/>
      <c r="IS2144" s="241"/>
      <c r="IT2144" s="241"/>
      <c r="IU2144" s="241"/>
      <c r="IV2144" s="241"/>
    </row>
    <row r="2145" spans="1:256" s="242" customFormat="1">
      <c r="A2145" s="241" t="s">
        <v>7914</v>
      </c>
      <c r="B2145" s="241" t="s">
        <v>7914</v>
      </c>
      <c r="C2145" s="241" t="s">
        <v>389</v>
      </c>
      <c r="D2145" s="241" t="s">
        <v>7986</v>
      </c>
      <c r="E2145" s="241" t="s">
        <v>7987</v>
      </c>
      <c r="F2145" s="241" t="s">
        <v>7988</v>
      </c>
      <c r="G2145" s="241"/>
      <c r="H2145" s="241" t="s">
        <v>7989</v>
      </c>
      <c r="I2145" s="241"/>
      <c r="J2145" s="241"/>
      <c r="K2145" s="241"/>
      <c r="L2145" s="241"/>
      <c r="M2145" s="241"/>
      <c r="N2145" s="241"/>
      <c r="O2145" s="241"/>
      <c r="P2145" s="241"/>
      <c r="Q2145" s="241"/>
      <c r="R2145" s="241"/>
      <c r="S2145" s="241"/>
      <c r="T2145" s="241"/>
      <c r="U2145" s="241"/>
      <c r="V2145" s="241"/>
      <c r="W2145" s="241"/>
      <c r="X2145" s="241"/>
      <c r="Y2145" s="241"/>
      <c r="Z2145" s="241"/>
      <c r="AA2145" s="241"/>
      <c r="AB2145" s="241"/>
      <c r="AC2145" s="241"/>
      <c r="AD2145" s="241"/>
      <c r="AE2145" s="241"/>
      <c r="AF2145" s="241"/>
      <c r="AG2145" s="241"/>
      <c r="AH2145" s="241"/>
      <c r="AI2145" s="241"/>
      <c r="AJ2145" s="241"/>
      <c r="AK2145" s="241"/>
      <c r="AL2145" s="241"/>
      <c r="AM2145" s="241"/>
      <c r="AN2145" s="241"/>
      <c r="AO2145" s="241"/>
      <c r="AP2145" s="241"/>
      <c r="AQ2145" s="241"/>
      <c r="AR2145" s="241"/>
      <c r="AS2145" s="241"/>
      <c r="AT2145" s="241"/>
      <c r="AU2145" s="241"/>
      <c r="AV2145" s="241"/>
      <c r="AW2145" s="241"/>
      <c r="AX2145" s="241"/>
      <c r="AY2145" s="241"/>
      <c r="AZ2145" s="241"/>
      <c r="BA2145" s="241"/>
      <c r="BB2145" s="241"/>
      <c r="BC2145" s="241"/>
      <c r="BD2145" s="241"/>
      <c r="BE2145" s="241"/>
      <c r="BF2145" s="241"/>
      <c r="BG2145" s="241"/>
      <c r="BH2145" s="241"/>
      <c r="BI2145" s="241"/>
      <c r="BJ2145" s="241"/>
      <c r="BK2145" s="241"/>
      <c r="BL2145" s="241"/>
      <c r="BM2145" s="241"/>
      <c r="BN2145" s="241"/>
      <c r="BO2145" s="241"/>
      <c r="BP2145" s="241"/>
      <c r="BQ2145" s="241"/>
      <c r="BR2145" s="241"/>
      <c r="BS2145" s="241"/>
      <c r="BT2145" s="241"/>
      <c r="BU2145" s="241"/>
      <c r="BV2145" s="241"/>
      <c r="BW2145" s="241"/>
      <c r="BX2145" s="241"/>
      <c r="BY2145" s="241"/>
      <c r="BZ2145" s="241"/>
      <c r="CA2145" s="241"/>
      <c r="CB2145" s="241"/>
      <c r="CC2145" s="241"/>
      <c r="CD2145" s="241"/>
      <c r="CE2145" s="241"/>
      <c r="CF2145" s="241"/>
      <c r="CG2145" s="241"/>
      <c r="CH2145" s="241"/>
      <c r="CI2145" s="241"/>
      <c r="CJ2145" s="241"/>
      <c r="CK2145" s="241"/>
      <c r="CL2145" s="241"/>
      <c r="CM2145" s="241"/>
      <c r="CN2145" s="241"/>
      <c r="CO2145" s="241"/>
      <c r="CP2145" s="241"/>
      <c r="CQ2145" s="241"/>
      <c r="CR2145" s="241"/>
      <c r="CS2145" s="241"/>
      <c r="CT2145" s="241"/>
      <c r="CU2145" s="241"/>
      <c r="CV2145" s="241"/>
      <c r="CW2145" s="241"/>
      <c r="CX2145" s="241"/>
      <c r="CY2145" s="241"/>
      <c r="CZ2145" s="241"/>
      <c r="DA2145" s="241"/>
      <c r="DB2145" s="241"/>
      <c r="DC2145" s="241"/>
      <c r="DD2145" s="241"/>
      <c r="DE2145" s="241"/>
      <c r="DF2145" s="241"/>
      <c r="DG2145" s="241"/>
      <c r="DH2145" s="241"/>
      <c r="DI2145" s="241"/>
      <c r="DJ2145" s="241"/>
      <c r="DK2145" s="241"/>
      <c r="DL2145" s="241"/>
      <c r="DM2145" s="241"/>
      <c r="DN2145" s="241"/>
      <c r="DO2145" s="241"/>
      <c r="DP2145" s="241"/>
      <c r="DQ2145" s="241"/>
      <c r="DR2145" s="241"/>
      <c r="DS2145" s="241"/>
      <c r="DT2145" s="241"/>
      <c r="DU2145" s="241"/>
      <c r="DV2145" s="241"/>
      <c r="DW2145" s="241"/>
      <c r="DX2145" s="241"/>
      <c r="DY2145" s="241"/>
      <c r="DZ2145" s="241"/>
      <c r="EA2145" s="241"/>
      <c r="EB2145" s="241"/>
      <c r="EC2145" s="241"/>
      <c r="ED2145" s="241"/>
      <c r="EE2145" s="241"/>
      <c r="EF2145" s="241"/>
      <c r="EG2145" s="241"/>
      <c r="EH2145" s="241"/>
      <c r="EI2145" s="241"/>
      <c r="EJ2145" s="241"/>
      <c r="EK2145" s="241"/>
      <c r="EL2145" s="241"/>
      <c r="EM2145" s="241"/>
      <c r="EN2145" s="241"/>
      <c r="EO2145" s="241"/>
      <c r="EP2145" s="241"/>
      <c r="EQ2145" s="241"/>
      <c r="ER2145" s="241"/>
      <c r="ES2145" s="241"/>
      <c r="ET2145" s="241"/>
      <c r="EU2145" s="241"/>
      <c r="EV2145" s="241"/>
      <c r="EW2145" s="241"/>
      <c r="EX2145" s="241"/>
      <c r="EY2145" s="241"/>
      <c r="EZ2145" s="241"/>
      <c r="FA2145" s="241"/>
      <c r="FB2145" s="241"/>
      <c r="FC2145" s="241"/>
      <c r="FD2145" s="241"/>
      <c r="FE2145" s="241"/>
      <c r="FF2145" s="241"/>
      <c r="FG2145" s="241"/>
      <c r="FH2145" s="241"/>
      <c r="FI2145" s="241"/>
      <c r="FJ2145" s="241"/>
      <c r="FK2145" s="241"/>
      <c r="FL2145" s="241"/>
      <c r="FM2145" s="241"/>
      <c r="FN2145" s="241"/>
      <c r="FO2145" s="241"/>
      <c r="FP2145" s="241"/>
      <c r="FQ2145" s="241"/>
      <c r="FR2145" s="241"/>
      <c r="FS2145" s="241"/>
      <c r="FT2145" s="241"/>
      <c r="FU2145" s="241"/>
      <c r="FV2145" s="241"/>
      <c r="FW2145" s="241"/>
      <c r="FX2145" s="241"/>
      <c r="FY2145" s="241"/>
      <c r="FZ2145" s="241"/>
      <c r="GA2145" s="241"/>
      <c r="GB2145" s="241"/>
      <c r="GC2145" s="241"/>
      <c r="GD2145" s="241"/>
      <c r="GE2145" s="241"/>
      <c r="GF2145" s="241"/>
      <c r="GG2145" s="241"/>
      <c r="GH2145" s="241"/>
      <c r="GI2145" s="241"/>
      <c r="GJ2145" s="241"/>
      <c r="GK2145" s="241"/>
      <c r="GL2145" s="241"/>
      <c r="GM2145" s="241"/>
      <c r="GN2145" s="241"/>
      <c r="GO2145" s="241"/>
      <c r="GP2145" s="241"/>
      <c r="GQ2145" s="241"/>
      <c r="GR2145" s="241"/>
      <c r="GS2145" s="241"/>
      <c r="GT2145" s="241"/>
      <c r="GU2145" s="241"/>
      <c r="GV2145" s="241"/>
      <c r="GW2145" s="241"/>
      <c r="GX2145" s="241"/>
      <c r="GY2145" s="241"/>
      <c r="GZ2145" s="241"/>
      <c r="HA2145" s="241"/>
      <c r="HB2145" s="241"/>
      <c r="HC2145" s="241"/>
      <c r="HD2145" s="241"/>
      <c r="HE2145" s="241"/>
      <c r="HF2145" s="241"/>
      <c r="HG2145" s="241"/>
      <c r="HH2145" s="241"/>
      <c r="HI2145" s="241"/>
      <c r="HJ2145" s="241"/>
      <c r="HK2145" s="241"/>
      <c r="HL2145" s="241"/>
      <c r="HM2145" s="241"/>
      <c r="HN2145" s="241"/>
      <c r="HO2145" s="241"/>
      <c r="HP2145" s="241"/>
      <c r="HQ2145" s="241"/>
      <c r="HR2145" s="241"/>
      <c r="HS2145" s="241"/>
      <c r="HT2145" s="241"/>
      <c r="HU2145" s="241"/>
      <c r="HV2145" s="241"/>
      <c r="HW2145" s="241"/>
      <c r="HX2145" s="241"/>
      <c r="HY2145" s="241"/>
      <c r="HZ2145" s="241"/>
      <c r="IA2145" s="241"/>
      <c r="IB2145" s="241"/>
      <c r="IC2145" s="241"/>
      <c r="ID2145" s="241"/>
      <c r="IE2145" s="241"/>
      <c r="IF2145" s="241"/>
      <c r="IG2145" s="241"/>
      <c r="IH2145" s="241"/>
      <c r="II2145" s="241"/>
      <c r="IJ2145" s="241"/>
      <c r="IK2145" s="241"/>
      <c r="IL2145" s="241"/>
      <c r="IM2145" s="241"/>
      <c r="IN2145" s="241"/>
      <c r="IO2145" s="241"/>
      <c r="IP2145" s="241"/>
      <c r="IQ2145" s="241"/>
      <c r="IR2145" s="241"/>
      <c r="IS2145" s="241"/>
      <c r="IT2145" s="241"/>
      <c r="IU2145" s="241"/>
      <c r="IV2145" s="241"/>
    </row>
    <row r="2146" spans="1:256" s="242" customFormat="1">
      <c r="A2146" s="241" t="s">
        <v>7914</v>
      </c>
      <c r="B2146" s="241" t="s">
        <v>7914</v>
      </c>
      <c r="C2146" s="241" t="s">
        <v>389</v>
      </c>
      <c r="D2146" s="241" t="s">
        <v>7990</v>
      </c>
      <c r="E2146" s="241" t="s">
        <v>7991</v>
      </c>
      <c r="F2146" s="241" t="s">
        <v>2100</v>
      </c>
      <c r="G2146" s="241"/>
      <c r="H2146" s="241" t="s">
        <v>7992</v>
      </c>
      <c r="I2146" s="241"/>
      <c r="J2146" s="241"/>
      <c r="K2146" s="241"/>
      <c r="L2146" s="241"/>
      <c r="M2146" s="241"/>
      <c r="N2146" s="241"/>
      <c r="O2146" s="241"/>
      <c r="P2146" s="241"/>
      <c r="Q2146" s="241"/>
      <c r="R2146" s="241"/>
      <c r="S2146" s="241"/>
      <c r="T2146" s="241"/>
      <c r="U2146" s="241"/>
      <c r="V2146" s="241"/>
      <c r="W2146" s="241"/>
      <c r="X2146" s="241"/>
      <c r="Y2146" s="241"/>
      <c r="Z2146" s="241"/>
      <c r="AA2146" s="241"/>
      <c r="AB2146" s="241"/>
      <c r="AC2146" s="241"/>
      <c r="AD2146" s="241"/>
      <c r="AE2146" s="241"/>
      <c r="AF2146" s="241"/>
      <c r="AG2146" s="241"/>
      <c r="AH2146" s="241"/>
      <c r="AI2146" s="241"/>
      <c r="AJ2146" s="241"/>
      <c r="AK2146" s="241"/>
      <c r="AL2146" s="241"/>
      <c r="AM2146" s="241"/>
      <c r="AN2146" s="241"/>
      <c r="AO2146" s="241"/>
      <c r="AP2146" s="241"/>
      <c r="AQ2146" s="241"/>
      <c r="AR2146" s="241"/>
      <c r="AS2146" s="241"/>
      <c r="AT2146" s="241"/>
      <c r="AU2146" s="241"/>
      <c r="AV2146" s="241"/>
      <c r="AW2146" s="241"/>
      <c r="AX2146" s="241"/>
      <c r="AY2146" s="241"/>
      <c r="AZ2146" s="241"/>
      <c r="BA2146" s="241"/>
      <c r="BB2146" s="241"/>
      <c r="BC2146" s="241"/>
      <c r="BD2146" s="241"/>
      <c r="BE2146" s="241"/>
      <c r="BF2146" s="241"/>
      <c r="BG2146" s="241"/>
      <c r="BH2146" s="241"/>
      <c r="BI2146" s="241"/>
      <c r="BJ2146" s="241"/>
      <c r="BK2146" s="241"/>
      <c r="BL2146" s="241"/>
      <c r="BM2146" s="241"/>
      <c r="BN2146" s="241"/>
      <c r="BO2146" s="241"/>
      <c r="BP2146" s="241"/>
      <c r="BQ2146" s="241"/>
      <c r="BR2146" s="241"/>
      <c r="BS2146" s="241"/>
      <c r="BT2146" s="241"/>
      <c r="BU2146" s="241"/>
      <c r="BV2146" s="241"/>
      <c r="BW2146" s="241"/>
      <c r="BX2146" s="241"/>
      <c r="BY2146" s="241"/>
      <c r="BZ2146" s="241"/>
      <c r="CA2146" s="241"/>
      <c r="CB2146" s="241"/>
      <c r="CC2146" s="241"/>
      <c r="CD2146" s="241"/>
      <c r="CE2146" s="241"/>
      <c r="CF2146" s="241"/>
      <c r="CG2146" s="241"/>
      <c r="CH2146" s="241"/>
      <c r="CI2146" s="241"/>
      <c r="CJ2146" s="241"/>
      <c r="CK2146" s="241"/>
      <c r="CL2146" s="241"/>
      <c r="CM2146" s="241"/>
      <c r="CN2146" s="241"/>
      <c r="CO2146" s="241"/>
      <c r="CP2146" s="241"/>
      <c r="CQ2146" s="241"/>
      <c r="CR2146" s="241"/>
      <c r="CS2146" s="241"/>
      <c r="CT2146" s="241"/>
      <c r="CU2146" s="241"/>
      <c r="CV2146" s="241"/>
      <c r="CW2146" s="241"/>
      <c r="CX2146" s="241"/>
      <c r="CY2146" s="241"/>
      <c r="CZ2146" s="241"/>
      <c r="DA2146" s="241"/>
      <c r="DB2146" s="241"/>
      <c r="DC2146" s="241"/>
      <c r="DD2146" s="241"/>
      <c r="DE2146" s="241"/>
      <c r="DF2146" s="241"/>
      <c r="DG2146" s="241"/>
      <c r="DH2146" s="241"/>
      <c r="DI2146" s="241"/>
      <c r="DJ2146" s="241"/>
      <c r="DK2146" s="241"/>
      <c r="DL2146" s="241"/>
      <c r="DM2146" s="241"/>
      <c r="DN2146" s="241"/>
      <c r="DO2146" s="241"/>
      <c r="DP2146" s="241"/>
      <c r="DQ2146" s="241"/>
      <c r="DR2146" s="241"/>
      <c r="DS2146" s="241"/>
      <c r="DT2146" s="241"/>
      <c r="DU2146" s="241"/>
      <c r="DV2146" s="241"/>
      <c r="DW2146" s="241"/>
      <c r="DX2146" s="241"/>
      <c r="DY2146" s="241"/>
      <c r="DZ2146" s="241"/>
      <c r="EA2146" s="241"/>
      <c r="EB2146" s="241"/>
      <c r="EC2146" s="241"/>
      <c r="ED2146" s="241"/>
      <c r="EE2146" s="241"/>
      <c r="EF2146" s="241"/>
      <c r="EG2146" s="241"/>
      <c r="EH2146" s="241"/>
      <c r="EI2146" s="241"/>
      <c r="EJ2146" s="241"/>
      <c r="EK2146" s="241"/>
      <c r="EL2146" s="241"/>
      <c r="EM2146" s="241"/>
      <c r="EN2146" s="241"/>
      <c r="EO2146" s="241"/>
      <c r="EP2146" s="241"/>
      <c r="EQ2146" s="241"/>
      <c r="ER2146" s="241"/>
      <c r="ES2146" s="241"/>
      <c r="ET2146" s="241"/>
      <c r="EU2146" s="241"/>
      <c r="EV2146" s="241"/>
      <c r="EW2146" s="241"/>
      <c r="EX2146" s="241"/>
      <c r="EY2146" s="241"/>
      <c r="EZ2146" s="241"/>
      <c r="FA2146" s="241"/>
      <c r="FB2146" s="241"/>
      <c r="FC2146" s="241"/>
      <c r="FD2146" s="241"/>
      <c r="FE2146" s="241"/>
      <c r="FF2146" s="241"/>
      <c r="FG2146" s="241"/>
      <c r="FH2146" s="241"/>
      <c r="FI2146" s="241"/>
      <c r="FJ2146" s="241"/>
      <c r="FK2146" s="241"/>
      <c r="FL2146" s="241"/>
      <c r="FM2146" s="241"/>
      <c r="FN2146" s="241"/>
      <c r="FO2146" s="241"/>
      <c r="FP2146" s="241"/>
      <c r="FQ2146" s="241"/>
      <c r="FR2146" s="241"/>
      <c r="FS2146" s="241"/>
      <c r="FT2146" s="241"/>
      <c r="FU2146" s="241"/>
      <c r="FV2146" s="241"/>
      <c r="FW2146" s="241"/>
      <c r="FX2146" s="241"/>
      <c r="FY2146" s="241"/>
      <c r="FZ2146" s="241"/>
      <c r="GA2146" s="241"/>
      <c r="GB2146" s="241"/>
      <c r="GC2146" s="241"/>
      <c r="GD2146" s="241"/>
      <c r="GE2146" s="241"/>
      <c r="GF2146" s="241"/>
      <c r="GG2146" s="241"/>
      <c r="GH2146" s="241"/>
      <c r="GI2146" s="241"/>
      <c r="GJ2146" s="241"/>
      <c r="GK2146" s="241"/>
      <c r="GL2146" s="241"/>
      <c r="GM2146" s="241"/>
      <c r="GN2146" s="241"/>
      <c r="GO2146" s="241"/>
      <c r="GP2146" s="241"/>
      <c r="GQ2146" s="241"/>
      <c r="GR2146" s="241"/>
      <c r="GS2146" s="241"/>
      <c r="GT2146" s="241"/>
      <c r="GU2146" s="241"/>
      <c r="GV2146" s="241"/>
      <c r="GW2146" s="241"/>
      <c r="GX2146" s="241"/>
      <c r="GY2146" s="241"/>
      <c r="GZ2146" s="241"/>
      <c r="HA2146" s="241"/>
      <c r="HB2146" s="241"/>
      <c r="HC2146" s="241"/>
      <c r="HD2146" s="241"/>
      <c r="HE2146" s="241"/>
      <c r="HF2146" s="241"/>
      <c r="HG2146" s="241"/>
      <c r="HH2146" s="241"/>
      <c r="HI2146" s="241"/>
      <c r="HJ2146" s="241"/>
      <c r="HK2146" s="241"/>
      <c r="HL2146" s="241"/>
      <c r="HM2146" s="241"/>
      <c r="HN2146" s="241"/>
      <c r="HO2146" s="241"/>
      <c r="HP2146" s="241"/>
      <c r="HQ2146" s="241"/>
      <c r="HR2146" s="241"/>
      <c r="HS2146" s="241"/>
      <c r="HT2146" s="241"/>
      <c r="HU2146" s="241"/>
      <c r="HV2146" s="241"/>
      <c r="HW2146" s="241"/>
      <c r="HX2146" s="241"/>
      <c r="HY2146" s="241"/>
      <c r="HZ2146" s="241"/>
      <c r="IA2146" s="241"/>
      <c r="IB2146" s="241"/>
      <c r="IC2146" s="241"/>
      <c r="ID2146" s="241"/>
      <c r="IE2146" s="241"/>
      <c r="IF2146" s="241"/>
      <c r="IG2146" s="241"/>
      <c r="IH2146" s="241"/>
      <c r="II2146" s="241"/>
      <c r="IJ2146" s="241"/>
      <c r="IK2146" s="241"/>
      <c r="IL2146" s="241"/>
      <c r="IM2146" s="241"/>
      <c r="IN2146" s="241"/>
      <c r="IO2146" s="241"/>
      <c r="IP2146" s="241"/>
      <c r="IQ2146" s="241"/>
      <c r="IR2146" s="241"/>
      <c r="IS2146" s="241"/>
      <c r="IT2146" s="241"/>
      <c r="IU2146" s="241"/>
      <c r="IV2146" s="241"/>
    </row>
    <row r="2147" spans="1:256" s="127" customFormat="1">
      <c r="A2147" s="234" t="s">
        <v>7914</v>
      </c>
      <c r="B2147" s="234" t="s">
        <v>7914</v>
      </c>
      <c r="C2147" s="234" t="s">
        <v>389</v>
      </c>
      <c r="D2147" s="234" t="s">
        <v>7993</v>
      </c>
      <c r="E2147" s="234" t="s">
        <v>7994</v>
      </c>
      <c r="F2147" s="234" t="s">
        <v>5051</v>
      </c>
      <c r="G2147" s="234"/>
      <c r="H2147" s="234" t="s">
        <v>7995</v>
      </c>
      <c r="I2147" s="234"/>
      <c r="J2147" s="234"/>
      <c r="K2147" s="234"/>
      <c r="L2147" s="234"/>
      <c r="M2147" s="234"/>
      <c r="N2147" s="234"/>
      <c r="O2147" s="234"/>
      <c r="P2147" s="234"/>
      <c r="Q2147" s="234"/>
      <c r="R2147" s="234"/>
      <c r="S2147" s="234"/>
      <c r="T2147" s="234"/>
      <c r="U2147" s="234"/>
      <c r="V2147" s="234"/>
      <c r="W2147" s="234"/>
      <c r="X2147" s="234"/>
      <c r="Y2147" s="234"/>
      <c r="Z2147" s="234"/>
      <c r="AA2147" s="234"/>
      <c r="AB2147" s="234"/>
      <c r="AC2147" s="234"/>
      <c r="AD2147" s="234"/>
      <c r="AE2147" s="234"/>
      <c r="AF2147" s="234"/>
      <c r="AG2147" s="234"/>
      <c r="AH2147" s="234"/>
      <c r="AI2147" s="234"/>
      <c r="AJ2147" s="234"/>
      <c r="AK2147" s="234"/>
      <c r="AL2147" s="234"/>
      <c r="AM2147" s="234"/>
      <c r="AN2147" s="234"/>
      <c r="AO2147" s="234"/>
      <c r="AP2147" s="234"/>
      <c r="AQ2147" s="234"/>
      <c r="AR2147" s="234"/>
      <c r="AS2147" s="234"/>
      <c r="AT2147" s="234"/>
      <c r="AU2147" s="234"/>
      <c r="AV2147" s="234"/>
      <c r="AW2147" s="234"/>
      <c r="AX2147" s="234"/>
      <c r="AY2147" s="234"/>
      <c r="AZ2147" s="234"/>
      <c r="BA2147" s="234"/>
      <c r="BB2147" s="234"/>
      <c r="BC2147" s="234"/>
      <c r="BD2147" s="234"/>
      <c r="BE2147" s="234"/>
      <c r="BF2147" s="234"/>
      <c r="BG2147" s="234"/>
      <c r="BH2147" s="234"/>
      <c r="BI2147" s="234"/>
      <c r="BJ2147" s="234"/>
      <c r="BK2147" s="234"/>
      <c r="BL2147" s="234"/>
      <c r="BM2147" s="234"/>
      <c r="BN2147" s="234"/>
      <c r="BO2147" s="234"/>
      <c r="BP2147" s="234"/>
      <c r="BQ2147" s="234"/>
      <c r="BR2147" s="234"/>
      <c r="BS2147" s="234"/>
      <c r="BT2147" s="234"/>
      <c r="BU2147" s="234"/>
      <c r="BV2147" s="234"/>
      <c r="BW2147" s="234"/>
      <c r="BX2147" s="234"/>
      <c r="BY2147" s="234"/>
      <c r="BZ2147" s="234"/>
      <c r="CA2147" s="234"/>
      <c r="CB2147" s="234"/>
      <c r="CC2147" s="234"/>
      <c r="CD2147" s="234"/>
      <c r="CE2147" s="234"/>
      <c r="CF2147" s="234"/>
      <c r="CG2147" s="234"/>
      <c r="CH2147" s="234"/>
      <c r="CI2147" s="234"/>
      <c r="CJ2147" s="234"/>
      <c r="CK2147" s="234"/>
      <c r="CL2147" s="234"/>
      <c r="CM2147" s="234"/>
      <c r="CN2147" s="234"/>
      <c r="CO2147" s="234"/>
      <c r="CP2147" s="234"/>
      <c r="CQ2147" s="234"/>
      <c r="CR2147" s="234"/>
      <c r="CS2147" s="234"/>
      <c r="CT2147" s="234"/>
      <c r="CU2147" s="234"/>
      <c r="CV2147" s="234"/>
      <c r="CW2147" s="234"/>
      <c r="CX2147" s="234"/>
      <c r="CY2147" s="234"/>
      <c r="CZ2147" s="234"/>
      <c r="DA2147" s="234"/>
      <c r="DB2147" s="234"/>
      <c r="DC2147" s="234"/>
      <c r="DD2147" s="234"/>
      <c r="DE2147" s="234"/>
      <c r="DF2147" s="234"/>
      <c r="DG2147" s="234"/>
      <c r="DH2147" s="234"/>
      <c r="DI2147" s="234"/>
      <c r="DJ2147" s="234"/>
      <c r="DK2147" s="234"/>
      <c r="DL2147" s="234"/>
      <c r="DM2147" s="234"/>
      <c r="DN2147" s="234"/>
      <c r="DO2147" s="234"/>
      <c r="DP2147" s="234"/>
      <c r="DQ2147" s="234"/>
      <c r="DR2147" s="234"/>
      <c r="DS2147" s="234"/>
      <c r="DT2147" s="234"/>
      <c r="DU2147" s="234"/>
      <c r="DV2147" s="234"/>
      <c r="DW2147" s="234"/>
      <c r="DX2147" s="234"/>
      <c r="DY2147" s="234"/>
      <c r="DZ2147" s="234"/>
      <c r="EA2147" s="234"/>
      <c r="EB2147" s="234"/>
      <c r="EC2147" s="234"/>
      <c r="ED2147" s="234"/>
      <c r="EE2147" s="234"/>
      <c r="EF2147" s="234"/>
      <c r="EG2147" s="234"/>
      <c r="EH2147" s="234"/>
      <c r="EI2147" s="234"/>
      <c r="EJ2147" s="234"/>
      <c r="EK2147" s="234"/>
      <c r="EL2147" s="234"/>
      <c r="EM2147" s="234"/>
      <c r="EN2147" s="234"/>
      <c r="EO2147" s="234"/>
      <c r="EP2147" s="234"/>
      <c r="EQ2147" s="234"/>
      <c r="ER2147" s="234"/>
      <c r="ES2147" s="234"/>
      <c r="ET2147" s="234"/>
      <c r="EU2147" s="234"/>
      <c r="EV2147" s="234"/>
      <c r="EW2147" s="234"/>
      <c r="EX2147" s="234"/>
      <c r="EY2147" s="234"/>
      <c r="EZ2147" s="234"/>
      <c r="FA2147" s="234"/>
      <c r="FB2147" s="234"/>
      <c r="FC2147" s="234"/>
      <c r="FD2147" s="234"/>
      <c r="FE2147" s="234"/>
      <c r="FF2147" s="234"/>
      <c r="FG2147" s="234"/>
      <c r="FH2147" s="234"/>
      <c r="FI2147" s="234"/>
      <c r="FJ2147" s="234"/>
      <c r="FK2147" s="234"/>
      <c r="FL2147" s="234"/>
      <c r="FM2147" s="234"/>
      <c r="FN2147" s="234"/>
      <c r="FO2147" s="234"/>
      <c r="FP2147" s="234"/>
      <c r="FQ2147" s="234"/>
      <c r="FR2147" s="234"/>
      <c r="FS2147" s="234"/>
      <c r="FT2147" s="234"/>
      <c r="FU2147" s="234"/>
      <c r="FV2147" s="234"/>
      <c r="FW2147" s="234"/>
      <c r="FX2147" s="234"/>
      <c r="FY2147" s="234"/>
      <c r="FZ2147" s="234"/>
      <c r="GA2147" s="234"/>
      <c r="GB2147" s="234"/>
      <c r="GC2147" s="234"/>
      <c r="GD2147" s="234"/>
      <c r="GE2147" s="234"/>
      <c r="GF2147" s="234"/>
      <c r="GG2147" s="234"/>
      <c r="GH2147" s="234"/>
      <c r="GI2147" s="234"/>
      <c r="GJ2147" s="234"/>
      <c r="GK2147" s="234"/>
      <c r="GL2147" s="234"/>
      <c r="GM2147" s="234"/>
      <c r="GN2147" s="234"/>
      <c r="GO2147" s="234"/>
      <c r="GP2147" s="234"/>
      <c r="GQ2147" s="234"/>
      <c r="GR2147" s="234"/>
      <c r="GS2147" s="234"/>
      <c r="GT2147" s="234"/>
      <c r="GU2147" s="234"/>
      <c r="GV2147" s="234"/>
      <c r="GW2147" s="234"/>
      <c r="GX2147" s="234"/>
      <c r="GY2147" s="234"/>
      <c r="GZ2147" s="234"/>
      <c r="HA2147" s="234"/>
      <c r="HB2147" s="234"/>
      <c r="HC2147" s="234"/>
      <c r="HD2147" s="234"/>
      <c r="HE2147" s="234"/>
      <c r="HF2147" s="234"/>
      <c r="HG2147" s="234"/>
      <c r="HH2147" s="234"/>
      <c r="HI2147" s="234"/>
      <c r="HJ2147" s="234"/>
      <c r="HK2147" s="234"/>
      <c r="HL2147" s="234"/>
      <c r="HM2147" s="234"/>
      <c r="HN2147" s="234"/>
      <c r="HO2147" s="234"/>
      <c r="HP2147" s="234"/>
      <c r="HQ2147" s="234"/>
      <c r="HR2147" s="234"/>
      <c r="HS2147" s="234"/>
      <c r="HT2147" s="234"/>
      <c r="HU2147" s="234"/>
      <c r="HV2147" s="234"/>
      <c r="HW2147" s="234"/>
      <c r="HX2147" s="234"/>
      <c r="HY2147" s="234"/>
      <c r="HZ2147" s="234"/>
      <c r="IA2147" s="234"/>
      <c r="IB2147" s="234"/>
      <c r="IC2147" s="234"/>
      <c r="ID2147" s="234"/>
      <c r="IE2147" s="234"/>
      <c r="IF2147" s="234"/>
      <c r="IG2147" s="234"/>
      <c r="IH2147" s="234"/>
      <c r="II2147" s="234"/>
      <c r="IJ2147" s="234"/>
      <c r="IK2147" s="234"/>
      <c r="IL2147" s="234"/>
      <c r="IM2147" s="234"/>
      <c r="IN2147" s="234"/>
      <c r="IO2147" s="234"/>
      <c r="IP2147" s="234"/>
      <c r="IQ2147" s="234"/>
      <c r="IR2147" s="234"/>
      <c r="IS2147" s="234"/>
      <c r="IT2147" s="234"/>
      <c r="IU2147" s="234"/>
      <c r="IV2147" s="234"/>
    </row>
    <row r="2148" spans="1:256" s="242" customFormat="1">
      <c r="A2148" s="241" t="s">
        <v>7914</v>
      </c>
      <c r="B2148" s="241" t="s">
        <v>7914</v>
      </c>
      <c r="C2148" s="241" t="s">
        <v>389</v>
      </c>
      <c r="D2148" s="241" t="s">
        <v>7996</v>
      </c>
      <c r="E2148" s="241" t="s">
        <v>7997</v>
      </c>
      <c r="F2148" s="241" t="s">
        <v>7998</v>
      </c>
      <c r="G2148" s="241"/>
      <c r="H2148" s="241" t="s">
        <v>7999</v>
      </c>
      <c r="I2148" s="241"/>
      <c r="J2148" s="241"/>
      <c r="K2148" s="241"/>
      <c r="L2148" s="241"/>
      <c r="M2148" s="241"/>
      <c r="N2148" s="241"/>
      <c r="O2148" s="241"/>
      <c r="P2148" s="241"/>
      <c r="Q2148" s="241"/>
      <c r="R2148" s="241"/>
      <c r="S2148" s="241"/>
      <c r="T2148" s="241"/>
      <c r="U2148" s="241"/>
      <c r="V2148" s="241"/>
      <c r="W2148" s="241"/>
      <c r="X2148" s="241"/>
      <c r="Y2148" s="241"/>
      <c r="Z2148" s="241"/>
      <c r="AA2148" s="241"/>
      <c r="AB2148" s="241"/>
      <c r="AC2148" s="241"/>
      <c r="AD2148" s="241"/>
      <c r="AE2148" s="241"/>
      <c r="AF2148" s="241"/>
      <c r="AG2148" s="241"/>
      <c r="AH2148" s="241"/>
      <c r="AI2148" s="241"/>
      <c r="AJ2148" s="241"/>
      <c r="AK2148" s="241"/>
      <c r="AL2148" s="241"/>
      <c r="AM2148" s="241"/>
      <c r="AN2148" s="241"/>
      <c r="AO2148" s="241"/>
      <c r="AP2148" s="241"/>
      <c r="AQ2148" s="241"/>
      <c r="AR2148" s="241"/>
      <c r="AS2148" s="241"/>
      <c r="AT2148" s="241"/>
      <c r="AU2148" s="241"/>
      <c r="AV2148" s="241"/>
      <c r="AW2148" s="241"/>
      <c r="AX2148" s="241"/>
      <c r="AY2148" s="241"/>
      <c r="AZ2148" s="241"/>
      <c r="BA2148" s="241"/>
      <c r="BB2148" s="241"/>
      <c r="BC2148" s="241"/>
      <c r="BD2148" s="241"/>
      <c r="BE2148" s="241"/>
      <c r="BF2148" s="241"/>
      <c r="BG2148" s="241"/>
      <c r="BH2148" s="241"/>
      <c r="BI2148" s="241"/>
      <c r="BJ2148" s="241"/>
      <c r="BK2148" s="241"/>
      <c r="BL2148" s="241"/>
      <c r="BM2148" s="241"/>
      <c r="BN2148" s="241"/>
      <c r="BO2148" s="241"/>
      <c r="BP2148" s="241"/>
      <c r="BQ2148" s="241"/>
      <c r="BR2148" s="241"/>
      <c r="BS2148" s="241"/>
      <c r="BT2148" s="241"/>
      <c r="BU2148" s="241"/>
      <c r="BV2148" s="241"/>
      <c r="BW2148" s="241"/>
      <c r="BX2148" s="241"/>
      <c r="BY2148" s="241"/>
      <c r="BZ2148" s="241"/>
      <c r="CA2148" s="241"/>
      <c r="CB2148" s="241"/>
      <c r="CC2148" s="241"/>
      <c r="CD2148" s="241"/>
      <c r="CE2148" s="241"/>
      <c r="CF2148" s="241"/>
      <c r="CG2148" s="241"/>
      <c r="CH2148" s="241"/>
      <c r="CI2148" s="241"/>
      <c r="CJ2148" s="241"/>
      <c r="CK2148" s="241"/>
      <c r="CL2148" s="241"/>
      <c r="CM2148" s="241"/>
      <c r="CN2148" s="241"/>
      <c r="CO2148" s="241"/>
      <c r="CP2148" s="241"/>
      <c r="CQ2148" s="241"/>
      <c r="CR2148" s="241"/>
      <c r="CS2148" s="241"/>
      <c r="CT2148" s="241"/>
      <c r="CU2148" s="241"/>
      <c r="CV2148" s="241"/>
      <c r="CW2148" s="241"/>
      <c r="CX2148" s="241"/>
      <c r="CY2148" s="241"/>
      <c r="CZ2148" s="241"/>
      <c r="DA2148" s="241"/>
      <c r="DB2148" s="241"/>
      <c r="DC2148" s="241"/>
      <c r="DD2148" s="241"/>
      <c r="DE2148" s="241"/>
      <c r="DF2148" s="241"/>
      <c r="DG2148" s="241"/>
      <c r="DH2148" s="241"/>
      <c r="DI2148" s="241"/>
      <c r="DJ2148" s="241"/>
      <c r="DK2148" s="241"/>
      <c r="DL2148" s="241"/>
      <c r="DM2148" s="241"/>
      <c r="DN2148" s="241"/>
      <c r="DO2148" s="241"/>
      <c r="DP2148" s="241"/>
      <c r="DQ2148" s="241"/>
      <c r="DR2148" s="241"/>
      <c r="DS2148" s="241"/>
      <c r="DT2148" s="241"/>
      <c r="DU2148" s="241"/>
      <c r="DV2148" s="241"/>
      <c r="DW2148" s="241"/>
      <c r="DX2148" s="241"/>
      <c r="DY2148" s="241"/>
      <c r="DZ2148" s="241"/>
      <c r="EA2148" s="241"/>
      <c r="EB2148" s="241"/>
      <c r="EC2148" s="241"/>
      <c r="ED2148" s="241"/>
      <c r="EE2148" s="241"/>
      <c r="EF2148" s="241"/>
      <c r="EG2148" s="241"/>
      <c r="EH2148" s="241"/>
      <c r="EI2148" s="241"/>
      <c r="EJ2148" s="241"/>
      <c r="EK2148" s="241"/>
      <c r="EL2148" s="241"/>
      <c r="EM2148" s="241"/>
      <c r="EN2148" s="241"/>
      <c r="EO2148" s="241"/>
      <c r="EP2148" s="241"/>
      <c r="EQ2148" s="241"/>
      <c r="ER2148" s="241"/>
      <c r="ES2148" s="241"/>
      <c r="ET2148" s="241"/>
      <c r="EU2148" s="241"/>
      <c r="EV2148" s="241"/>
      <c r="EW2148" s="241"/>
      <c r="EX2148" s="241"/>
      <c r="EY2148" s="241"/>
      <c r="EZ2148" s="241"/>
      <c r="FA2148" s="241"/>
      <c r="FB2148" s="241"/>
      <c r="FC2148" s="241"/>
      <c r="FD2148" s="241"/>
      <c r="FE2148" s="241"/>
      <c r="FF2148" s="241"/>
      <c r="FG2148" s="241"/>
      <c r="FH2148" s="241"/>
      <c r="FI2148" s="241"/>
      <c r="FJ2148" s="241"/>
      <c r="FK2148" s="241"/>
      <c r="FL2148" s="241"/>
      <c r="FM2148" s="241"/>
      <c r="FN2148" s="241"/>
      <c r="FO2148" s="241"/>
      <c r="FP2148" s="241"/>
      <c r="FQ2148" s="241"/>
      <c r="FR2148" s="241"/>
      <c r="FS2148" s="241"/>
      <c r="FT2148" s="241"/>
      <c r="FU2148" s="241"/>
      <c r="FV2148" s="241"/>
      <c r="FW2148" s="241"/>
      <c r="FX2148" s="241"/>
      <c r="FY2148" s="241"/>
      <c r="FZ2148" s="241"/>
      <c r="GA2148" s="241"/>
      <c r="GB2148" s="241"/>
      <c r="GC2148" s="241"/>
      <c r="GD2148" s="241"/>
      <c r="GE2148" s="241"/>
      <c r="GF2148" s="241"/>
      <c r="GG2148" s="241"/>
      <c r="GH2148" s="241"/>
      <c r="GI2148" s="241"/>
      <c r="GJ2148" s="241"/>
      <c r="GK2148" s="241"/>
      <c r="GL2148" s="241"/>
      <c r="GM2148" s="241"/>
      <c r="GN2148" s="241"/>
      <c r="GO2148" s="241"/>
      <c r="GP2148" s="241"/>
      <c r="GQ2148" s="241"/>
      <c r="GR2148" s="241"/>
      <c r="GS2148" s="241"/>
      <c r="GT2148" s="241"/>
      <c r="GU2148" s="241"/>
      <c r="GV2148" s="241"/>
      <c r="GW2148" s="241"/>
      <c r="GX2148" s="241"/>
      <c r="GY2148" s="241"/>
      <c r="GZ2148" s="241"/>
      <c r="HA2148" s="241"/>
      <c r="HB2148" s="241"/>
      <c r="HC2148" s="241"/>
      <c r="HD2148" s="241"/>
      <c r="HE2148" s="241"/>
      <c r="HF2148" s="241"/>
      <c r="HG2148" s="241"/>
      <c r="HH2148" s="241"/>
      <c r="HI2148" s="241"/>
      <c r="HJ2148" s="241"/>
      <c r="HK2148" s="241"/>
      <c r="HL2148" s="241"/>
      <c r="HM2148" s="241"/>
      <c r="HN2148" s="241"/>
      <c r="HO2148" s="241"/>
      <c r="HP2148" s="241"/>
      <c r="HQ2148" s="241"/>
      <c r="HR2148" s="241"/>
      <c r="HS2148" s="241"/>
      <c r="HT2148" s="241"/>
      <c r="HU2148" s="241"/>
      <c r="HV2148" s="241"/>
      <c r="HW2148" s="241"/>
      <c r="HX2148" s="241"/>
      <c r="HY2148" s="241"/>
      <c r="HZ2148" s="241"/>
      <c r="IA2148" s="241"/>
      <c r="IB2148" s="241"/>
      <c r="IC2148" s="241"/>
      <c r="ID2148" s="241"/>
      <c r="IE2148" s="241"/>
      <c r="IF2148" s="241"/>
      <c r="IG2148" s="241"/>
      <c r="IH2148" s="241"/>
      <c r="II2148" s="241"/>
      <c r="IJ2148" s="241"/>
      <c r="IK2148" s="241"/>
      <c r="IL2148" s="241"/>
      <c r="IM2148" s="241"/>
      <c r="IN2148" s="241"/>
      <c r="IO2148" s="241"/>
      <c r="IP2148" s="241"/>
      <c r="IQ2148" s="241"/>
      <c r="IR2148" s="241"/>
      <c r="IS2148" s="241"/>
      <c r="IT2148" s="241"/>
      <c r="IU2148" s="241"/>
      <c r="IV2148" s="241"/>
    </row>
    <row r="2149" spans="1:256" s="235" customFormat="1">
      <c r="A2149" s="228" t="s">
        <v>7914</v>
      </c>
      <c r="B2149" s="228" t="s">
        <v>7914</v>
      </c>
      <c r="C2149" s="228" t="s">
        <v>389</v>
      </c>
      <c r="D2149" s="228" t="s">
        <v>8000</v>
      </c>
      <c r="E2149" s="228" t="s">
        <v>8001</v>
      </c>
      <c r="F2149" s="228"/>
      <c r="G2149" s="228" t="s">
        <v>7998</v>
      </c>
      <c r="H2149" s="228" t="s">
        <v>7995</v>
      </c>
      <c r="I2149" s="228"/>
      <c r="J2149" s="228"/>
      <c r="K2149" s="228"/>
      <c r="L2149" s="228"/>
      <c r="M2149" s="228"/>
      <c r="N2149" s="228"/>
      <c r="O2149" s="228"/>
      <c r="P2149" s="228"/>
      <c r="Q2149" s="228"/>
      <c r="R2149" s="228"/>
      <c r="S2149" s="228"/>
      <c r="T2149" s="228"/>
      <c r="U2149" s="228"/>
      <c r="V2149" s="228"/>
      <c r="W2149" s="228"/>
      <c r="X2149" s="228"/>
      <c r="Y2149" s="228"/>
      <c r="Z2149" s="228"/>
      <c r="AA2149" s="228"/>
      <c r="AB2149" s="228"/>
      <c r="AC2149" s="228"/>
      <c r="AD2149" s="228"/>
      <c r="AE2149" s="228"/>
      <c r="AF2149" s="228"/>
      <c r="AG2149" s="228"/>
      <c r="AH2149" s="228"/>
      <c r="AI2149" s="228"/>
      <c r="AJ2149" s="228"/>
      <c r="AK2149" s="228"/>
      <c r="AL2149" s="228"/>
      <c r="AM2149" s="228"/>
      <c r="AN2149" s="228"/>
      <c r="AO2149" s="228"/>
      <c r="AP2149" s="228"/>
      <c r="AQ2149" s="228"/>
      <c r="AR2149" s="228"/>
      <c r="AS2149" s="228"/>
      <c r="AT2149" s="228"/>
      <c r="AU2149" s="228"/>
      <c r="AV2149" s="228"/>
      <c r="AW2149" s="228"/>
      <c r="AX2149" s="228"/>
      <c r="AY2149" s="228"/>
      <c r="AZ2149" s="228"/>
      <c r="BA2149" s="228"/>
      <c r="BB2149" s="228"/>
      <c r="BC2149" s="228"/>
      <c r="BD2149" s="228"/>
      <c r="BE2149" s="228"/>
      <c r="BF2149" s="228"/>
      <c r="BG2149" s="228"/>
      <c r="BH2149" s="228"/>
      <c r="BI2149" s="228"/>
      <c r="BJ2149" s="228"/>
      <c r="BK2149" s="228"/>
      <c r="BL2149" s="228"/>
      <c r="BM2149" s="228"/>
      <c r="BN2149" s="228"/>
      <c r="BO2149" s="228"/>
      <c r="BP2149" s="228"/>
      <c r="BQ2149" s="228"/>
      <c r="BR2149" s="228"/>
      <c r="BS2149" s="228"/>
      <c r="BT2149" s="228"/>
      <c r="BU2149" s="228"/>
      <c r="BV2149" s="228"/>
      <c r="BW2149" s="228"/>
      <c r="BX2149" s="228"/>
      <c r="BY2149" s="228"/>
      <c r="BZ2149" s="228"/>
      <c r="CA2149" s="228"/>
      <c r="CB2149" s="228"/>
      <c r="CC2149" s="228"/>
      <c r="CD2149" s="228"/>
      <c r="CE2149" s="228"/>
      <c r="CF2149" s="228"/>
      <c r="CG2149" s="228"/>
      <c r="CH2149" s="228"/>
      <c r="CI2149" s="228"/>
      <c r="CJ2149" s="228"/>
      <c r="CK2149" s="228"/>
      <c r="CL2149" s="228"/>
      <c r="CM2149" s="228"/>
      <c r="CN2149" s="228"/>
      <c r="CO2149" s="228"/>
      <c r="CP2149" s="228"/>
      <c r="CQ2149" s="228"/>
      <c r="CR2149" s="228"/>
      <c r="CS2149" s="228"/>
      <c r="CT2149" s="228"/>
      <c r="CU2149" s="228"/>
      <c r="CV2149" s="228"/>
      <c r="CW2149" s="228"/>
      <c r="CX2149" s="228"/>
      <c r="CY2149" s="228"/>
      <c r="CZ2149" s="228"/>
      <c r="DA2149" s="228"/>
      <c r="DB2149" s="228"/>
      <c r="DC2149" s="228"/>
      <c r="DD2149" s="228"/>
      <c r="DE2149" s="228"/>
      <c r="DF2149" s="228"/>
      <c r="DG2149" s="228"/>
      <c r="DH2149" s="228"/>
      <c r="DI2149" s="228"/>
      <c r="DJ2149" s="228"/>
      <c r="DK2149" s="228"/>
      <c r="DL2149" s="228"/>
      <c r="DM2149" s="228"/>
      <c r="DN2149" s="228"/>
      <c r="DO2149" s="228"/>
      <c r="DP2149" s="228"/>
      <c r="DQ2149" s="228"/>
      <c r="DR2149" s="228"/>
      <c r="DS2149" s="228"/>
      <c r="DT2149" s="228"/>
      <c r="DU2149" s="228"/>
      <c r="DV2149" s="228"/>
      <c r="DW2149" s="228"/>
      <c r="DX2149" s="228"/>
      <c r="DY2149" s="228"/>
      <c r="DZ2149" s="228"/>
      <c r="EA2149" s="228"/>
      <c r="EB2149" s="228"/>
      <c r="EC2149" s="228"/>
      <c r="ED2149" s="228"/>
      <c r="EE2149" s="228"/>
      <c r="EF2149" s="228"/>
      <c r="EG2149" s="228"/>
      <c r="EH2149" s="228"/>
      <c r="EI2149" s="228"/>
      <c r="EJ2149" s="228"/>
      <c r="EK2149" s="228"/>
      <c r="EL2149" s="228"/>
      <c r="EM2149" s="228"/>
      <c r="EN2149" s="228"/>
      <c r="EO2149" s="228"/>
      <c r="EP2149" s="228"/>
      <c r="EQ2149" s="228"/>
      <c r="ER2149" s="228"/>
      <c r="ES2149" s="228"/>
      <c r="ET2149" s="228"/>
      <c r="EU2149" s="228"/>
      <c r="EV2149" s="228"/>
      <c r="EW2149" s="228"/>
      <c r="EX2149" s="228"/>
      <c r="EY2149" s="228"/>
      <c r="EZ2149" s="228"/>
      <c r="FA2149" s="228"/>
      <c r="FB2149" s="228"/>
      <c r="FC2149" s="228"/>
      <c r="FD2149" s="228"/>
      <c r="FE2149" s="228"/>
      <c r="FF2149" s="228"/>
      <c r="FG2149" s="228"/>
      <c r="FH2149" s="228"/>
      <c r="FI2149" s="228"/>
      <c r="FJ2149" s="228"/>
      <c r="FK2149" s="228"/>
      <c r="FL2149" s="228"/>
      <c r="FM2149" s="228"/>
      <c r="FN2149" s="228"/>
      <c r="FO2149" s="228"/>
      <c r="FP2149" s="228"/>
      <c r="FQ2149" s="228"/>
      <c r="FR2149" s="228"/>
      <c r="FS2149" s="228"/>
      <c r="FT2149" s="228"/>
      <c r="FU2149" s="228"/>
      <c r="FV2149" s="228"/>
      <c r="FW2149" s="228"/>
      <c r="FX2149" s="228"/>
      <c r="FY2149" s="228"/>
      <c r="FZ2149" s="228"/>
      <c r="GA2149" s="228"/>
      <c r="GB2149" s="228"/>
      <c r="GC2149" s="228"/>
      <c r="GD2149" s="228"/>
      <c r="GE2149" s="228"/>
      <c r="GF2149" s="228"/>
      <c r="GG2149" s="228"/>
      <c r="GH2149" s="228"/>
      <c r="GI2149" s="228"/>
      <c r="GJ2149" s="228"/>
      <c r="GK2149" s="228"/>
      <c r="GL2149" s="228"/>
      <c r="GM2149" s="228"/>
      <c r="GN2149" s="228"/>
      <c r="GO2149" s="228"/>
      <c r="GP2149" s="228"/>
      <c r="GQ2149" s="228"/>
      <c r="GR2149" s="228"/>
      <c r="GS2149" s="228"/>
      <c r="GT2149" s="228"/>
      <c r="GU2149" s="228"/>
      <c r="GV2149" s="228"/>
      <c r="GW2149" s="228"/>
      <c r="GX2149" s="228"/>
      <c r="GY2149" s="228"/>
      <c r="GZ2149" s="228"/>
      <c r="HA2149" s="228"/>
      <c r="HB2149" s="228"/>
      <c r="HC2149" s="228"/>
      <c r="HD2149" s="228"/>
      <c r="HE2149" s="228"/>
      <c r="HF2149" s="228"/>
      <c r="HG2149" s="228"/>
      <c r="HH2149" s="228"/>
      <c r="HI2149" s="228"/>
      <c r="HJ2149" s="228"/>
      <c r="HK2149" s="228"/>
      <c r="HL2149" s="228"/>
      <c r="HM2149" s="228"/>
      <c r="HN2149" s="228"/>
      <c r="HO2149" s="228"/>
      <c r="HP2149" s="228"/>
      <c r="HQ2149" s="228"/>
      <c r="HR2149" s="228"/>
      <c r="HS2149" s="228"/>
      <c r="HT2149" s="228"/>
      <c r="HU2149" s="228"/>
      <c r="HV2149" s="228"/>
      <c r="HW2149" s="228"/>
      <c r="HX2149" s="228"/>
      <c r="HY2149" s="228"/>
      <c r="HZ2149" s="228"/>
      <c r="IA2149" s="228"/>
      <c r="IB2149" s="228"/>
      <c r="IC2149" s="228"/>
      <c r="ID2149" s="228"/>
      <c r="IE2149" s="228"/>
      <c r="IF2149" s="228"/>
      <c r="IG2149" s="228"/>
      <c r="IH2149" s="228"/>
      <c r="II2149" s="228"/>
      <c r="IJ2149" s="228"/>
      <c r="IK2149" s="228"/>
      <c r="IL2149" s="228"/>
      <c r="IM2149" s="228"/>
      <c r="IN2149" s="228"/>
      <c r="IO2149" s="228"/>
      <c r="IP2149" s="228"/>
      <c r="IQ2149" s="228"/>
      <c r="IR2149" s="228"/>
      <c r="IS2149" s="228"/>
      <c r="IT2149" s="228"/>
      <c r="IU2149" s="228"/>
      <c r="IV2149" s="228"/>
    </row>
    <row r="2150" spans="1:256" s="235" customFormat="1">
      <c r="A2150" s="228" t="s">
        <v>7914</v>
      </c>
      <c r="B2150" s="228" t="s">
        <v>7914</v>
      </c>
      <c r="C2150" s="228" t="s">
        <v>389</v>
      </c>
      <c r="D2150" s="228" t="s">
        <v>8002</v>
      </c>
      <c r="E2150" s="228" t="s">
        <v>8001</v>
      </c>
      <c r="F2150" s="228"/>
      <c r="G2150" s="228" t="s">
        <v>8003</v>
      </c>
      <c r="H2150" s="228" t="s">
        <v>8004</v>
      </c>
      <c r="I2150" s="228"/>
      <c r="J2150" s="228"/>
      <c r="K2150" s="228"/>
      <c r="L2150" s="228"/>
      <c r="M2150" s="228"/>
      <c r="N2150" s="228"/>
      <c r="O2150" s="228"/>
      <c r="P2150" s="228"/>
      <c r="Q2150" s="228"/>
      <c r="R2150" s="228"/>
      <c r="S2150" s="228"/>
      <c r="T2150" s="228"/>
      <c r="U2150" s="228"/>
      <c r="V2150" s="228"/>
      <c r="W2150" s="228"/>
      <c r="X2150" s="228"/>
      <c r="Y2150" s="228"/>
      <c r="Z2150" s="228"/>
      <c r="AA2150" s="228"/>
      <c r="AB2150" s="228"/>
      <c r="AC2150" s="228"/>
      <c r="AD2150" s="228"/>
      <c r="AE2150" s="228"/>
      <c r="AF2150" s="228"/>
      <c r="AG2150" s="228"/>
      <c r="AH2150" s="228"/>
      <c r="AI2150" s="228"/>
      <c r="AJ2150" s="228"/>
      <c r="AK2150" s="228"/>
      <c r="AL2150" s="228"/>
      <c r="AM2150" s="228"/>
      <c r="AN2150" s="228"/>
      <c r="AO2150" s="228"/>
      <c r="AP2150" s="228"/>
      <c r="AQ2150" s="228"/>
      <c r="AR2150" s="228"/>
      <c r="AS2150" s="228"/>
      <c r="AT2150" s="228"/>
      <c r="AU2150" s="228"/>
      <c r="AV2150" s="228"/>
      <c r="AW2150" s="228"/>
      <c r="AX2150" s="228"/>
      <c r="AY2150" s="228"/>
      <c r="AZ2150" s="228"/>
      <c r="BA2150" s="228"/>
      <c r="BB2150" s="228"/>
      <c r="BC2150" s="228"/>
      <c r="BD2150" s="228"/>
      <c r="BE2150" s="228"/>
      <c r="BF2150" s="228"/>
      <c r="BG2150" s="228"/>
      <c r="BH2150" s="228"/>
      <c r="BI2150" s="228"/>
      <c r="BJ2150" s="228"/>
      <c r="BK2150" s="228"/>
      <c r="BL2150" s="228"/>
      <c r="BM2150" s="228"/>
      <c r="BN2150" s="228"/>
      <c r="BO2150" s="228"/>
      <c r="BP2150" s="228"/>
      <c r="BQ2150" s="228"/>
      <c r="BR2150" s="228"/>
      <c r="BS2150" s="228"/>
      <c r="BT2150" s="228"/>
      <c r="BU2150" s="228"/>
      <c r="BV2150" s="228"/>
      <c r="BW2150" s="228"/>
      <c r="BX2150" s="228"/>
      <c r="BY2150" s="228"/>
      <c r="BZ2150" s="228"/>
      <c r="CA2150" s="228"/>
      <c r="CB2150" s="228"/>
      <c r="CC2150" s="228"/>
      <c r="CD2150" s="228"/>
      <c r="CE2150" s="228"/>
      <c r="CF2150" s="228"/>
      <c r="CG2150" s="228"/>
      <c r="CH2150" s="228"/>
      <c r="CI2150" s="228"/>
      <c r="CJ2150" s="228"/>
      <c r="CK2150" s="228"/>
      <c r="CL2150" s="228"/>
      <c r="CM2150" s="228"/>
      <c r="CN2150" s="228"/>
      <c r="CO2150" s="228"/>
      <c r="CP2150" s="228"/>
      <c r="CQ2150" s="228"/>
      <c r="CR2150" s="228"/>
      <c r="CS2150" s="228"/>
      <c r="CT2150" s="228"/>
      <c r="CU2150" s="228"/>
      <c r="CV2150" s="228"/>
      <c r="CW2150" s="228"/>
      <c r="CX2150" s="228"/>
      <c r="CY2150" s="228"/>
      <c r="CZ2150" s="228"/>
      <c r="DA2150" s="228"/>
      <c r="DB2150" s="228"/>
      <c r="DC2150" s="228"/>
      <c r="DD2150" s="228"/>
      <c r="DE2150" s="228"/>
      <c r="DF2150" s="228"/>
      <c r="DG2150" s="228"/>
      <c r="DH2150" s="228"/>
      <c r="DI2150" s="228"/>
      <c r="DJ2150" s="228"/>
      <c r="DK2150" s="228"/>
      <c r="DL2150" s="228"/>
      <c r="DM2150" s="228"/>
      <c r="DN2150" s="228"/>
      <c r="DO2150" s="228"/>
      <c r="DP2150" s="228"/>
      <c r="DQ2150" s="228"/>
      <c r="DR2150" s="228"/>
      <c r="DS2150" s="228"/>
      <c r="DT2150" s="228"/>
      <c r="DU2150" s="228"/>
      <c r="DV2150" s="228"/>
      <c r="DW2150" s="228"/>
      <c r="DX2150" s="228"/>
      <c r="DY2150" s="228"/>
      <c r="DZ2150" s="228"/>
      <c r="EA2150" s="228"/>
      <c r="EB2150" s="228"/>
      <c r="EC2150" s="228"/>
      <c r="ED2150" s="228"/>
      <c r="EE2150" s="228"/>
      <c r="EF2150" s="228"/>
      <c r="EG2150" s="228"/>
      <c r="EH2150" s="228"/>
      <c r="EI2150" s="228"/>
      <c r="EJ2150" s="228"/>
      <c r="EK2150" s="228"/>
      <c r="EL2150" s="228"/>
      <c r="EM2150" s="228"/>
      <c r="EN2150" s="228"/>
      <c r="EO2150" s="228"/>
      <c r="EP2150" s="228"/>
      <c r="EQ2150" s="228"/>
      <c r="ER2150" s="228"/>
      <c r="ES2150" s="228"/>
      <c r="ET2150" s="228"/>
      <c r="EU2150" s="228"/>
      <c r="EV2150" s="228"/>
      <c r="EW2150" s="228"/>
      <c r="EX2150" s="228"/>
      <c r="EY2150" s="228"/>
      <c r="EZ2150" s="228"/>
      <c r="FA2150" s="228"/>
      <c r="FB2150" s="228"/>
      <c r="FC2150" s="228"/>
      <c r="FD2150" s="228"/>
      <c r="FE2150" s="228"/>
      <c r="FF2150" s="228"/>
      <c r="FG2150" s="228"/>
      <c r="FH2150" s="228"/>
      <c r="FI2150" s="228"/>
      <c r="FJ2150" s="228"/>
      <c r="FK2150" s="228"/>
      <c r="FL2150" s="228"/>
      <c r="FM2150" s="228"/>
      <c r="FN2150" s="228"/>
      <c r="FO2150" s="228"/>
      <c r="FP2150" s="228"/>
      <c r="FQ2150" s="228"/>
      <c r="FR2150" s="228"/>
      <c r="FS2150" s="228"/>
      <c r="FT2150" s="228"/>
      <c r="FU2150" s="228"/>
      <c r="FV2150" s="228"/>
      <c r="FW2150" s="228"/>
      <c r="FX2150" s="228"/>
      <c r="FY2150" s="228"/>
      <c r="FZ2150" s="228"/>
      <c r="GA2150" s="228"/>
      <c r="GB2150" s="228"/>
      <c r="GC2150" s="228"/>
      <c r="GD2150" s="228"/>
      <c r="GE2150" s="228"/>
      <c r="GF2150" s="228"/>
      <c r="GG2150" s="228"/>
      <c r="GH2150" s="228"/>
      <c r="GI2150" s="228"/>
      <c r="GJ2150" s="228"/>
      <c r="GK2150" s="228"/>
      <c r="GL2150" s="228"/>
      <c r="GM2150" s="228"/>
      <c r="GN2150" s="228"/>
      <c r="GO2150" s="228"/>
      <c r="GP2150" s="228"/>
      <c r="GQ2150" s="228"/>
      <c r="GR2150" s="228"/>
      <c r="GS2150" s="228"/>
      <c r="GT2150" s="228"/>
      <c r="GU2150" s="228"/>
      <c r="GV2150" s="228"/>
      <c r="GW2150" s="228"/>
      <c r="GX2150" s="228"/>
      <c r="GY2150" s="228"/>
      <c r="GZ2150" s="228"/>
      <c r="HA2150" s="228"/>
      <c r="HB2150" s="228"/>
      <c r="HC2150" s="228"/>
      <c r="HD2150" s="228"/>
      <c r="HE2150" s="228"/>
      <c r="HF2150" s="228"/>
      <c r="HG2150" s="228"/>
      <c r="HH2150" s="228"/>
      <c r="HI2150" s="228"/>
      <c r="HJ2150" s="228"/>
      <c r="HK2150" s="228"/>
      <c r="HL2150" s="228"/>
      <c r="HM2150" s="228"/>
      <c r="HN2150" s="228"/>
      <c r="HO2150" s="228"/>
      <c r="HP2150" s="228"/>
      <c r="HQ2150" s="228"/>
      <c r="HR2150" s="228"/>
      <c r="HS2150" s="228"/>
      <c r="HT2150" s="228"/>
      <c r="HU2150" s="228"/>
      <c r="HV2150" s="228"/>
      <c r="HW2150" s="228"/>
      <c r="HX2150" s="228"/>
      <c r="HY2150" s="228"/>
      <c r="HZ2150" s="228"/>
      <c r="IA2150" s="228"/>
      <c r="IB2150" s="228"/>
      <c r="IC2150" s="228"/>
      <c r="ID2150" s="228"/>
      <c r="IE2150" s="228"/>
      <c r="IF2150" s="228"/>
      <c r="IG2150" s="228"/>
      <c r="IH2150" s="228"/>
      <c r="II2150" s="228"/>
      <c r="IJ2150" s="228"/>
      <c r="IK2150" s="228"/>
      <c r="IL2150" s="228"/>
      <c r="IM2150" s="228"/>
      <c r="IN2150" s="228"/>
      <c r="IO2150" s="228"/>
      <c r="IP2150" s="228"/>
      <c r="IQ2150" s="228"/>
      <c r="IR2150" s="228"/>
      <c r="IS2150" s="228"/>
      <c r="IT2150" s="228"/>
      <c r="IU2150" s="228"/>
      <c r="IV2150" s="228"/>
    </row>
    <row r="2151" spans="1:256" s="235" customFormat="1">
      <c r="A2151" s="228" t="s">
        <v>7914</v>
      </c>
      <c r="B2151" s="228" t="s">
        <v>7914</v>
      </c>
      <c r="C2151" s="228" t="s">
        <v>389</v>
      </c>
      <c r="D2151" s="228" t="s">
        <v>8005</v>
      </c>
      <c r="E2151" s="228" t="s">
        <v>8001</v>
      </c>
      <c r="F2151" s="228"/>
      <c r="G2151" s="228" t="s">
        <v>8006</v>
      </c>
      <c r="H2151" s="228" t="s">
        <v>8007</v>
      </c>
      <c r="I2151" s="228"/>
      <c r="J2151" s="228"/>
      <c r="K2151" s="228"/>
      <c r="L2151" s="228"/>
      <c r="M2151" s="228"/>
      <c r="N2151" s="228"/>
      <c r="O2151" s="228"/>
      <c r="P2151" s="228"/>
      <c r="Q2151" s="228"/>
      <c r="R2151" s="228"/>
      <c r="S2151" s="228"/>
      <c r="T2151" s="228"/>
      <c r="U2151" s="228"/>
      <c r="V2151" s="228"/>
      <c r="W2151" s="228"/>
      <c r="X2151" s="228"/>
      <c r="Y2151" s="228"/>
      <c r="Z2151" s="228"/>
      <c r="AA2151" s="228"/>
      <c r="AB2151" s="228"/>
      <c r="AC2151" s="228"/>
      <c r="AD2151" s="228"/>
      <c r="AE2151" s="228"/>
      <c r="AF2151" s="228"/>
      <c r="AG2151" s="228"/>
      <c r="AH2151" s="228"/>
      <c r="AI2151" s="228"/>
      <c r="AJ2151" s="228"/>
      <c r="AK2151" s="228"/>
      <c r="AL2151" s="228"/>
      <c r="AM2151" s="228"/>
      <c r="AN2151" s="228"/>
      <c r="AO2151" s="228"/>
      <c r="AP2151" s="228"/>
      <c r="AQ2151" s="228"/>
      <c r="AR2151" s="228"/>
      <c r="AS2151" s="228"/>
      <c r="AT2151" s="228"/>
      <c r="AU2151" s="228"/>
      <c r="AV2151" s="228"/>
      <c r="AW2151" s="228"/>
      <c r="AX2151" s="228"/>
      <c r="AY2151" s="228"/>
      <c r="AZ2151" s="228"/>
      <c r="BA2151" s="228"/>
      <c r="BB2151" s="228"/>
      <c r="BC2151" s="228"/>
      <c r="BD2151" s="228"/>
      <c r="BE2151" s="228"/>
      <c r="BF2151" s="228"/>
      <c r="BG2151" s="228"/>
      <c r="BH2151" s="228"/>
      <c r="BI2151" s="228"/>
      <c r="BJ2151" s="228"/>
      <c r="BK2151" s="228"/>
      <c r="BL2151" s="228"/>
      <c r="BM2151" s="228"/>
      <c r="BN2151" s="228"/>
      <c r="BO2151" s="228"/>
      <c r="BP2151" s="228"/>
      <c r="BQ2151" s="228"/>
      <c r="BR2151" s="228"/>
      <c r="BS2151" s="228"/>
      <c r="BT2151" s="228"/>
      <c r="BU2151" s="228"/>
      <c r="BV2151" s="228"/>
      <c r="BW2151" s="228"/>
      <c r="BX2151" s="228"/>
      <c r="BY2151" s="228"/>
      <c r="BZ2151" s="228"/>
      <c r="CA2151" s="228"/>
      <c r="CB2151" s="228"/>
      <c r="CC2151" s="228"/>
      <c r="CD2151" s="228"/>
      <c r="CE2151" s="228"/>
      <c r="CF2151" s="228"/>
      <c r="CG2151" s="228"/>
      <c r="CH2151" s="228"/>
      <c r="CI2151" s="228"/>
      <c r="CJ2151" s="228"/>
      <c r="CK2151" s="228"/>
      <c r="CL2151" s="228"/>
      <c r="CM2151" s="228"/>
      <c r="CN2151" s="228"/>
      <c r="CO2151" s="228"/>
      <c r="CP2151" s="228"/>
      <c r="CQ2151" s="228"/>
      <c r="CR2151" s="228"/>
      <c r="CS2151" s="228"/>
      <c r="CT2151" s="228"/>
      <c r="CU2151" s="228"/>
      <c r="CV2151" s="228"/>
      <c r="CW2151" s="228"/>
      <c r="CX2151" s="228"/>
      <c r="CY2151" s="228"/>
      <c r="CZ2151" s="228"/>
      <c r="DA2151" s="228"/>
      <c r="DB2151" s="228"/>
      <c r="DC2151" s="228"/>
      <c r="DD2151" s="228"/>
      <c r="DE2151" s="228"/>
      <c r="DF2151" s="228"/>
      <c r="DG2151" s="228"/>
      <c r="DH2151" s="228"/>
      <c r="DI2151" s="228"/>
      <c r="DJ2151" s="228"/>
      <c r="DK2151" s="228"/>
      <c r="DL2151" s="228"/>
      <c r="DM2151" s="228"/>
      <c r="DN2151" s="228"/>
      <c r="DO2151" s="228"/>
      <c r="DP2151" s="228"/>
      <c r="DQ2151" s="228"/>
      <c r="DR2151" s="228"/>
      <c r="DS2151" s="228"/>
      <c r="DT2151" s="228"/>
      <c r="DU2151" s="228"/>
      <c r="DV2151" s="228"/>
      <c r="DW2151" s="228"/>
      <c r="DX2151" s="228"/>
      <c r="DY2151" s="228"/>
      <c r="DZ2151" s="228"/>
      <c r="EA2151" s="228"/>
      <c r="EB2151" s="228"/>
      <c r="EC2151" s="228"/>
      <c r="ED2151" s="228"/>
      <c r="EE2151" s="228"/>
      <c r="EF2151" s="228"/>
      <c r="EG2151" s="228"/>
      <c r="EH2151" s="228"/>
      <c r="EI2151" s="228"/>
      <c r="EJ2151" s="228"/>
      <c r="EK2151" s="228"/>
      <c r="EL2151" s="228"/>
      <c r="EM2151" s="228"/>
      <c r="EN2151" s="228"/>
      <c r="EO2151" s="228"/>
      <c r="EP2151" s="228"/>
      <c r="EQ2151" s="228"/>
      <c r="ER2151" s="228"/>
      <c r="ES2151" s="228"/>
      <c r="ET2151" s="228"/>
      <c r="EU2151" s="228"/>
      <c r="EV2151" s="228"/>
      <c r="EW2151" s="228"/>
      <c r="EX2151" s="228"/>
      <c r="EY2151" s="228"/>
      <c r="EZ2151" s="228"/>
      <c r="FA2151" s="228"/>
      <c r="FB2151" s="228"/>
      <c r="FC2151" s="228"/>
      <c r="FD2151" s="228"/>
      <c r="FE2151" s="228"/>
      <c r="FF2151" s="228"/>
      <c r="FG2151" s="228"/>
      <c r="FH2151" s="228"/>
      <c r="FI2151" s="228"/>
      <c r="FJ2151" s="228"/>
      <c r="FK2151" s="228"/>
      <c r="FL2151" s="228"/>
      <c r="FM2151" s="228"/>
      <c r="FN2151" s="228"/>
      <c r="FO2151" s="228"/>
      <c r="FP2151" s="228"/>
      <c r="FQ2151" s="228"/>
      <c r="FR2151" s="228"/>
      <c r="FS2151" s="228"/>
      <c r="FT2151" s="228"/>
      <c r="FU2151" s="228"/>
      <c r="FV2151" s="228"/>
      <c r="FW2151" s="228"/>
      <c r="FX2151" s="228"/>
      <c r="FY2151" s="228"/>
      <c r="FZ2151" s="228"/>
      <c r="GA2151" s="228"/>
      <c r="GB2151" s="228"/>
      <c r="GC2151" s="228"/>
      <c r="GD2151" s="228"/>
      <c r="GE2151" s="228"/>
      <c r="GF2151" s="228"/>
      <c r="GG2151" s="228"/>
      <c r="GH2151" s="228"/>
      <c r="GI2151" s="228"/>
      <c r="GJ2151" s="228"/>
      <c r="GK2151" s="228"/>
      <c r="GL2151" s="228"/>
      <c r="GM2151" s="228"/>
      <c r="GN2151" s="228"/>
      <c r="GO2151" s="228"/>
      <c r="GP2151" s="228"/>
      <c r="GQ2151" s="228"/>
      <c r="GR2151" s="228"/>
      <c r="GS2151" s="228"/>
      <c r="GT2151" s="228"/>
      <c r="GU2151" s="228"/>
      <c r="GV2151" s="228"/>
      <c r="GW2151" s="228"/>
      <c r="GX2151" s="228"/>
      <c r="GY2151" s="228"/>
      <c r="GZ2151" s="228"/>
      <c r="HA2151" s="228"/>
      <c r="HB2151" s="228"/>
      <c r="HC2151" s="228"/>
      <c r="HD2151" s="228"/>
      <c r="HE2151" s="228"/>
      <c r="HF2151" s="228"/>
      <c r="HG2151" s="228"/>
      <c r="HH2151" s="228"/>
      <c r="HI2151" s="228"/>
      <c r="HJ2151" s="228"/>
      <c r="HK2151" s="228"/>
      <c r="HL2151" s="228"/>
      <c r="HM2151" s="228"/>
      <c r="HN2151" s="228"/>
      <c r="HO2151" s="228"/>
      <c r="HP2151" s="228"/>
      <c r="HQ2151" s="228"/>
      <c r="HR2151" s="228"/>
      <c r="HS2151" s="228"/>
      <c r="HT2151" s="228"/>
      <c r="HU2151" s="228"/>
      <c r="HV2151" s="228"/>
      <c r="HW2151" s="228"/>
      <c r="HX2151" s="228"/>
      <c r="HY2151" s="228"/>
      <c r="HZ2151" s="228"/>
      <c r="IA2151" s="228"/>
      <c r="IB2151" s="228"/>
      <c r="IC2151" s="228"/>
      <c r="ID2151" s="228"/>
      <c r="IE2151" s="228"/>
      <c r="IF2151" s="228"/>
      <c r="IG2151" s="228"/>
      <c r="IH2151" s="228"/>
      <c r="II2151" s="228"/>
      <c r="IJ2151" s="228"/>
      <c r="IK2151" s="228"/>
      <c r="IL2151" s="228"/>
      <c r="IM2151" s="228"/>
      <c r="IN2151" s="228"/>
      <c r="IO2151" s="228"/>
      <c r="IP2151" s="228"/>
      <c r="IQ2151" s="228"/>
      <c r="IR2151" s="228"/>
      <c r="IS2151" s="228"/>
      <c r="IT2151" s="228"/>
      <c r="IU2151" s="228"/>
      <c r="IV2151" s="228"/>
    </row>
    <row r="2152" spans="1:256" s="235" customFormat="1">
      <c r="A2152" s="228" t="s">
        <v>7914</v>
      </c>
      <c r="B2152" s="228" t="s">
        <v>7914</v>
      </c>
      <c r="C2152" s="228" t="s">
        <v>389</v>
      </c>
      <c r="D2152" s="228" t="s">
        <v>8000</v>
      </c>
      <c r="E2152" s="228" t="s">
        <v>8001</v>
      </c>
      <c r="F2152" s="228"/>
      <c r="G2152" s="228" t="s">
        <v>8008</v>
      </c>
      <c r="H2152" s="228" t="s">
        <v>8009</v>
      </c>
      <c r="I2152" s="228"/>
      <c r="J2152" s="228"/>
      <c r="K2152" s="228"/>
      <c r="L2152" s="228"/>
      <c r="M2152" s="228"/>
      <c r="N2152" s="228"/>
      <c r="O2152" s="228"/>
      <c r="P2152" s="228"/>
      <c r="Q2152" s="228"/>
      <c r="R2152" s="228"/>
      <c r="S2152" s="228"/>
      <c r="T2152" s="228"/>
      <c r="U2152" s="228"/>
      <c r="V2152" s="228"/>
      <c r="W2152" s="228"/>
      <c r="X2152" s="228"/>
      <c r="Y2152" s="228"/>
      <c r="Z2152" s="228"/>
      <c r="AA2152" s="228"/>
      <c r="AB2152" s="228"/>
      <c r="AC2152" s="228"/>
      <c r="AD2152" s="228"/>
      <c r="AE2152" s="228"/>
      <c r="AF2152" s="228"/>
      <c r="AG2152" s="228"/>
      <c r="AH2152" s="228"/>
      <c r="AI2152" s="228"/>
      <c r="AJ2152" s="228"/>
      <c r="AK2152" s="228"/>
      <c r="AL2152" s="228"/>
      <c r="AM2152" s="228"/>
      <c r="AN2152" s="228"/>
      <c r="AO2152" s="228"/>
      <c r="AP2152" s="228"/>
      <c r="AQ2152" s="228"/>
      <c r="AR2152" s="228"/>
      <c r="AS2152" s="228"/>
      <c r="AT2152" s="228"/>
      <c r="AU2152" s="228"/>
      <c r="AV2152" s="228"/>
      <c r="AW2152" s="228"/>
      <c r="AX2152" s="228"/>
      <c r="AY2152" s="228"/>
      <c r="AZ2152" s="228"/>
      <c r="BA2152" s="228"/>
      <c r="BB2152" s="228"/>
      <c r="BC2152" s="228"/>
      <c r="BD2152" s="228"/>
      <c r="BE2152" s="228"/>
      <c r="BF2152" s="228"/>
      <c r="BG2152" s="228"/>
      <c r="BH2152" s="228"/>
      <c r="BI2152" s="228"/>
      <c r="BJ2152" s="228"/>
      <c r="BK2152" s="228"/>
      <c r="BL2152" s="228"/>
      <c r="BM2152" s="228"/>
      <c r="BN2152" s="228"/>
      <c r="BO2152" s="228"/>
      <c r="BP2152" s="228"/>
      <c r="BQ2152" s="228"/>
      <c r="BR2152" s="228"/>
      <c r="BS2152" s="228"/>
      <c r="BT2152" s="228"/>
      <c r="BU2152" s="228"/>
      <c r="BV2152" s="228"/>
      <c r="BW2152" s="228"/>
      <c r="BX2152" s="228"/>
      <c r="BY2152" s="228"/>
      <c r="BZ2152" s="228"/>
      <c r="CA2152" s="228"/>
      <c r="CB2152" s="228"/>
      <c r="CC2152" s="228"/>
      <c r="CD2152" s="228"/>
      <c r="CE2152" s="228"/>
      <c r="CF2152" s="228"/>
      <c r="CG2152" s="228"/>
      <c r="CH2152" s="228"/>
      <c r="CI2152" s="228"/>
      <c r="CJ2152" s="228"/>
      <c r="CK2152" s="228"/>
      <c r="CL2152" s="228"/>
      <c r="CM2152" s="228"/>
      <c r="CN2152" s="228"/>
      <c r="CO2152" s="228"/>
      <c r="CP2152" s="228"/>
      <c r="CQ2152" s="228"/>
      <c r="CR2152" s="228"/>
      <c r="CS2152" s="228"/>
      <c r="CT2152" s="228"/>
      <c r="CU2152" s="228"/>
      <c r="CV2152" s="228"/>
      <c r="CW2152" s="228"/>
      <c r="CX2152" s="228"/>
      <c r="CY2152" s="228"/>
      <c r="CZ2152" s="228"/>
      <c r="DA2152" s="228"/>
      <c r="DB2152" s="228"/>
      <c r="DC2152" s="228"/>
      <c r="DD2152" s="228"/>
      <c r="DE2152" s="228"/>
      <c r="DF2152" s="228"/>
      <c r="DG2152" s="228"/>
      <c r="DH2152" s="228"/>
      <c r="DI2152" s="228"/>
      <c r="DJ2152" s="228"/>
      <c r="DK2152" s="228"/>
      <c r="DL2152" s="228"/>
      <c r="DM2152" s="228"/>
      <c r="DN2152" s="228"/>
      <c r="DO2152" s="228"/>
      <c r="DP2152" s="228"/>
      <c r="DQ2152" s="228"/>
      <c r="DR2152" s="228"/>
      <c r="DS2152" s="228"/>
      <c r="DT2152" s="228"/>
      <c r="DU2152" s="228"/>
      <c r="DV2152" s="228"/>
      <c r="DW2152" s="228"/>
      <c r="DX2152" s="228"/>
      <c r="DY2152" s="228"/>
      <c r="DZ2152" s="228"/>
      <c r="EA2152" s="228"/>
      <c r="EB2152" s="228"/>
      <c r="EC2152" s="228"/>
      <c r="ED2152" s="228"/>
      <c r="EE2152" s="228"/>
      <c r="EF2152" s="228"/>
      <c r="EG2152" s="228"/>
      <c r="EH2152" s="228"/>
      <c r="EI2152" s="228"/>
      <c r="EJ2152" s="228"/>
      <c r="EK2152" s="228"/>
      <c r="EL2152" s="228"/>
      <c r="EM2152" s="228"/>
      <c r="EN2152" s="228"/>
      <c r="EO2152" s="228"/>
      <c r="EP2152" s="228"/>
      <c r="EQ2152" s="228"/>
      <c r="ER2152" s="228"/>
      <c r="ES2152" s="228"/>
      <c r="ET2152" s="228"/>
      <c r="EU2152" s="228"/>
      <c r="EV2152" s="228"/>
      <c r="EW2152" s="228"/>
      <c r="EX2152" s="228"/>
      <c r="EY2152" s="228"/>
      <c r="EZ2152" s="228"/>
      <c r="FA2152" s="228"/>
      <c r="FB2152" s="228"/>
      <c r="FC2152" s="228"/>
      <c r="FD2152" s="228"/>
      <c r="FE2152" s="228"/>
      <c r="FF2152" s="228"/>
      <c r="FG2152" s="228"/>
      <c r="FH2152" s="228"/>
      <c r="FI2152" s="228"/>
      <c r="FJ2152" s="228"/>
      <c r="FK2152" s="228"/>
      <c r="FL2152" s="228"/>
      <c r="FM2152" s="228"/>
      <c r="FN2152" s="228"/>
      <c r="FO2152" s="228"/>
      <c r="FP2152" s="228"/>
      <c r="FQ2152" s="228"/>
      <c r="FR2152" s="228"/>
      <c r="FS2152" s="228"/>
      <c r="FT2152" s="228"/>
      <c r="FU2152" s="228"/>
      <c r="FV2152" s="228"/>
      <c r="FW2152" s="228"/>
      <c r="FX2152" s="228"/>
      <c r="FY2152" s="228"/>
      <c r="FZ2152" s="228"/>
      <c r="GA2152" s="228"/>
      <c r="GB2152" s="228"/>
      <c r="GC2152" s="228"/>
      <c r="GD2152" s="228"/>
      <c r="GE2152" s="228"/>
      <c r="GF2152" s="228"/>
      <c r="GG2152" s="228"/>
      <c r="GH2152" s="228"/>
      <c r="GI2152" s="228"/>
      <c r="GJ2152" s="228"/>
      <c r="GK2152" s="228"/>
      <c r="GL2152" s="228"/>
      <c r="GM2152" s="228"/>
      <c r="GN2152" s="228"/>
      <c r="GO2152" s="228"/>
      <c r="GP2152" s="228"/>
      <c r="GQ2152" s="228"/>
      <c r="GR2152" s="228"/>
      <c r="GS2152" s="228"/>
      <c r="GT2152" s="228"/>
      <c r="GU2152" s="228"/>
      <c r="GV2152" s="228"/>
      <c r="GW2152" s="228"/>
      <c r="GX2152" s="228"/>
      <c r="GY2152" s="228"/>
      <c r="GZ2152" s="228"/>
      <c r="HA2152" s="228"/>
      <c r="HB2152" s="228"/>
      <c r="HC2152" s="228"/>
      <c r="HD2152" s="228"/>
      <c r="HE2152" s="228"/>
      <c r="HF2152" s="228"/>
      <c r="HG2152" s="228"/>
      <c r="HH2152" s="228"/>
      <c r="HI2152" s="228"/>
      <c r="HJ2152" s="228"/>
      <c r="HK2152" s="228"/>
      <c r="HL2152" s="228"/>
      <c r="HM2152" s="228"/>
      <c r="HN2152" s="228"/>
      <c r="HO2152" s="228"/>
      <c r="HP2152" s="228"/>
      <c r="HQ2152" s="228"/>
      <c r="HR2152" s="228"/>
      <c r="HS2152" s="228"/>
      <c r="HT2152" s="228"/>
      <c r="HU2152" s="228"/>
      <c r="HV2152" s="228"/>
      <c r="HW2152" s="228"/>
      <c r="HX2152" s="228"/>
      <c r="HY2152" s="228"/>
      <c r="HZ2152" s="228"/>
      <c r="IA2152" s="228"/>
      <c r="IB2152" s="228"/>
      <c r="IC2152" s="228"/>
      <c r="ID2152" s="228"/>
      <c r="IE2152" s="228"/>
      <c r="IF2152" s="228"/>
      <c r="IG2152" s="228"/>
      <c r="IH2152" s="228"/>
      <c r="II2152" s="228"/>
      <c r="IJ2152" s="228"/>
      <c r="IK2152" s="228"/>
      <c r="IL2152" s="228"/>
      <c r="IM2152" s="228"/>
      <c r="IN2152" s="228"/>
      <c r="IO2152" s="228"/>
      <c r="IP2152" s="228"/>
      <c r="IQ2152" s="228"/>
      <c r="IR2152" s="228"/>
      <c r="IS2152" s="228"/>
      <c r="IT2152" s="228"/>
      <c r="IU2152" s="228"/>
      <c r="IV2152" s="228"/>
    </row>
    <row r="2153" spans="1:256" s="235" customFormat="1">
      <c r="A2153" s="228" t="s">
        <v>7914</v>
      </c>
      <c r="B2153" s="228" t="s">
        <v>7914</v>
      </c>
      <c r="C2153" s="228" t="s">
        <v>389</v>
      </c>
      <c r="D2153" s="228" t="s">
        <v>8002</v>
      </c>
      <c r="E2153" s="228" t="s">
        <v>8001</v>
      </c>
      <c r="F2153" s="228"/>
      <c r="G2153" s="228" t="s">
        <v>8010</v>
      </c>
      <c r="H2153" s="228" t="s">
        <v>8011</v>
      </c>
      <c r="I2153" s="228"/>
      <c r="J2153" s="228"/>
      <c r="K2153" s="228"/>
      <c r="L2153" s="228"/>
      <c r="M2153" s="228"/>
      <c r="N2153" s="228"/>
      <c r="O2153" s="228"/>
      <c r="P2153" s="228"/>
      <c r="Q2153" s="228"/>
      <c r="R2153" s="228"/>
      <c r="S2153" s="228"/>
      <c r="T2153" s="228"/>
      <c r="U2153" s="228"/>
      <c r="V2153" s="228"/>
      <c r="W2153" s="228"/>
      <c r="X2153" s="228"/>
      <c r="Y2153" s="228"/>
      <c r="Z2153" s="228"/>
      <c r="AA2153" s="228"/>
      <c r="AB2153" s="228"/>
      <c r="AC2153" s="228"/>
      <c r="AD2153" s="228"/>
      <c r="AE2153" s="228"/>
      <c r="AF2153" s="228"/>
      <c r="AG2153" s="228"/>
      <c r="AH2153" s="228"/>
      <c r="AI2153" s="228"/>
      <c r="AJ2153" s="228"/>
      <c r="AK2153" s="228"/>
      <c r="AL2153" s="228"/>
      <c r="AM2153" s="228"/>
      <c r="AN2153" s="228"/>
      <c r="AO2153" s="228"/>
      <c r="AP2153" s="228"/>
      <c r="AQ2153" s="228"/>
      <c r="AR2153" s="228"/>
      <c r="AS2153" s="228"/>
      <c r="AT2153" s="228"/>
      <c r="AU2153" s="228"/>
      <c r="AV2153" s="228"/>
      <c r="AW2153" s="228"/>
      <c r="AX2153" s="228"/>
      <c r="AY2153" s="228"/>
      <c r="AZ2153" s="228"/>
      <c r="BA2153" s="228"/>
      <c r="BB2153" s="228"/>
      <c r="BC2153" s="228"/>
      <c r="BD2153" s="228"/>
      <c r="BE2153" s="228"/>
      <c r="BF2153" s="228"/>
      <c r="BG2153" s="228"/>
      <c r="BH2153" s="228"/>
      <c r="BI2153" s="228"/>
      <c r="BJ2153" s="228"/>
      <c r="BK2153" s="228"/>
      <c r="BL2153" s="228"/>
      <c r="BM2153" s="228"/>
      <c r="BN2153" s="228"/>
      <c r="BO2153" s="228"/>
      <c r="BP2153" s="228"/>
      <c r="BQ2153" s="228"/>
      <c r="BR2153" s="228"/>
      <c r="BS2153" s="228"/>
      <c r="BT2153" s="228"/>
      <c r="BU2153" s="228"/>
      <c r="BV2153" s="228"/>
      <c r="BW2153" s="228"/>
      <c r="BX2153" s="228"/>
      <c r="BY2153" s="228"/>
      <c r="BZ2153" s="228"/>
      <c r="CA2153" s="228"/>
      <c r="CB2153" s="228"/>
      <c r="CC2153" s="228"/>
      <c r="CD2153" s="228"/>
      <c r="CE2153" s="228"/>
      <c r="CF2153" s="228"/>
      <c r="CG2153" s="228"/>
      <c r="CH2153" s="228"/>
      <c r="CI2153" s="228"/>
      <c r="CJ2153" s="228"/>
      <c r="CK2153" s="228"/>
      <c r="CL2153" s="228"/>
      <c r="CM2153" s="228"/>
      <c r="CN2153" s="228"/>
      <c r="CO2153" s="228"/>
      <c r="CP2153" s="228"/>
      <c r="CQ2153" s="228"/>
      <c r="CR2153" s="228"/>
      <c r="CS2153" s="228"/>
      <c r="CT2153" s="228"/>
      <c r="CU2153" s="228"/>
      <c r="CV2153" s="228"/>
      <c r="CW2153" s="228"/>
      <c r="CX2153" s="228"/>
      <c r="CY2153" s="228"/>
      <c r="CZ2153" s="228"/>
      <c r="DA2153" s="228"/>
      <c r="DB2153" s="228"/>
      <c r="DC2153" s="228"/>
      <c r="DD2153" s="228"/>
      <c r="DE2153" s="228"/>
      <c r="DF2153" s="228"/>
      <c r="DG2153" s="228"/>
      <c r="DH2153" s="228"/>
      <c r="DI2153" s="228"/>
      <c r="DJ2153" s="228"/>
      <c r="DK2153" s="228"/>
      <c r="DL2153" s="228"/>
      <c r="DM2153" s="228"/>
      <c r="DN2153" s="228"/>
      <c r="DO2153" s="228"/>
      <c r="DP2153" s="228"/>
      <c r="DQ2153" s="228"/>
      <c r="DR2153" s="228"/>
      <c r="DS2153" s="228"/>
      <c r="DT2153" s="228"/>
      <c r="DU2153" s="228"/>
      <c r="DV2153" s="228"/>
      <c r="DW2153" s="228"/>
      <c r="DX2153" s="228"/>
      <c r="DY2153" s="228"/>
      <c r="DZ2153" s="228"/>
      <c r="EA2153" s="228"/>
      <c r="EB2153" s="228"/>
      <c r="EC2153" s="228"/>
      <c r="ED2153" s="228"/>
      <c r="EE2153" s="228"/>
      <c r="EF2153" s="228"/>
      <c r="EG2153" s="228"/>
      <c r="EH2153" s="228"/>
      <c r="EI2153" s="228"/>
      <c r="EJ2153" s="228"/>
      <c r="EK2153" s="228"/>
      <c r="EL2153" s="228"/>
      <c r="EM2153" s="228"/>
      <c r="EN2153" s="228"/>
      <c r="EO2153" s="228"/>
      <c r="EP2153" s="228"/>
      <c r="EQ2153" s="228"/>
      <c r="ER2153" s="228"/>
      <c r="ES2153" s="228"/>
      <c r="ET2153" s="228"/>
      <c r="EU2153" s="228"/>
      <c r="EV2153" s="228"/>
      <c r="EW2153" s="228"/>
      <c r="EX2153" s="228"/>
      <c r="EY2153" s="228"/>
      <c r="EZ2153" s="228"/>
      <c r="FA2153" s="228"/>
      <c r="FB2153" s="228"/>
      <c r="FC2153" s="228"/>
      <c r="FD2153" s="228"/>
      <c r="FE2153" s="228"/>
      <c r="FF2153" s="228"/>
      <c r="FG2153" s="228"/>
      <c r="FH2153" s="228"/>
      <c r="FI2153" s="228"/>
      <c r="FJ2153" s="228"/>
      <c r="FK2153" s="228"/>
      <c r="FL2153" s="228"/>
      <c r="FM2153" s="228"/>
      <c r="FN2153" s="228"/>
      <c r="FO2153" s="228"/>
      <c r="FP2153" s="228"/>
      <c r="FQ2153" s="228"/>
      <c r="FR2153" s="228"/>
      <c r="FS2153" s="228"/>
      <c r="FT2153" s="228"/>
      <c r="FU2153" s="228"/>
      <c r="FV2153" s="228"/>
      <c r="FW2153" s="228"/>
      <c r="FX2153" s="228"/>
      <c r="FY2153" s="228"/>
      <c r="FZ2153" s="228"/>
      <c r="GA2153" s="228"/>
      <c r="GB2153" s="228"/>
      <c r="GC2153" s="228"/>
      <c r="GD2153" s="228"/>
      <c r="GE2153" s="228"/>
      <c r="GF2153" s="228"/>
      <c r="GG2153" s="228"/>
      <c r="GH2153" s="228"/>
      <c r="GI2153" s="228"/>
      <c r="GJ2153" s="228"/>
      <c r="GK2153" s="228"/>
      <c r="GL2153" s="228"/>
      <c r="GM2153" s="228"/>
      <c r="GN2153" s="228"/>
      <c r="GO2153" s="228"/>
      <c r="GP2153" s="228"/>
      <c r="GQ2153" s="228"/>
      <c r="GR2153" s="228"/>
      <c r="GS2153" s="228"/>
      <c r="GT2153" s="228"/>
      <c r="GU2153" s="228"/>
      <c r="GV2153" s="228"/>
      <c r="GW2153" s="228"/>
      <c r="GX2153" s="228"/>
      <c r="GY2153" s="228"/>
      <c r="GZ2153" s="228"/>
      <c r="HA2153" s="228"/>
      <c r="HB2153" s="228"/>
      <c r="HC2153" s="228"/>
      <c r="HD2153" s="228"/>
      <c r="HE2153" s="228"/>
      <c r="HF2153" s="228"/>
      <c r="HG2153" s="228"/>
      <c r="HH2153" s="228"/>
      <c r="HI2153" s="228"/>
      <c r="HJ2153" s="228"/>
      <c r="HK2153" s="228"/>
      <c r="HL2153" s="228"/>
      <c r="HM2153" s="228"/>
      <c r="HN2153" s="228"/>
      <c r="HO2153" s="228"/>
      <c r="HP2153" s="228"/>
      <c r="HQ2153" s="228"/>
      <c r="HR2153" s="228"/>
      <c r="HS2153" s="228"/>
      <c r="HT2153" s="228"/>
      <c r="HU2153" s="228"/>
      <c r="HV2153" s="228"/>
      <c r="HW2153" s="228"/>
      <c r="HX2153" s="228"/>
      <c r="HY2153" s="228"/>
      <c r="HZ2153" s="228"/>
      <c r="IA2153" s="228"/>
      <c r="IB2153" s="228"/>
      <c r="IC2153" s="228"/>
      <c r="ID2153" s="228"/>
      <c r="IE2153" s="228"/>
      <c r="IF2153" s="228"/>
      <c r="IG2153" s="228"/>
      <c r="IH2153" s="228"/>
      <c r="II2153" s="228"/>
      <c r="IJ2153" s="228"/>
      <c r="IK2153" s="228"/>
      <c r="IL2153" s="228"/>
      <c r="IM2153" s="228"/>
      <c r="IN2153" s="228"/>
      <c r="IO2153" s="228"/>
      <c r="IP2153" s="228"/>
      <c r="IQ2153" s="228"/>
      <c r="IR2153" s="228"/>
      <c r="IS2153" s="228"/>
      <c r="IT2153" s="228"/>
      <c r="IU2153" s="228"/>
      <c r="IV2153" s="228"/>
    </row>
    <row r="2154" spans="1:256" s="235" customFormat="1">
      <c r="A2154" s="228" t="s">
        <v>7914</v>
      </c>
      <c r="B2154" s="228" t="s">
        <v>7914</v>
      </c>
      <c r="C2154" s="228" t="s">
        <v>389</v>
      </c>
      <c r="D2154" s="228" t="s">
        <v>8005</v>
      </c>
      <c r="E2154" s="228" t="s">
        <v>8001</v>
      </c>
      <c r="F2154" s="228"/>
      <c r="G2154" s="228" t="s">
        <v>8012</v>
      </c>
      <c r="H2154" s="228" t="s">
        <v>7999</v>
      </c>
      <c r="I2154" s="228"/>
      <c r="J2154" s="228"/>
      <c r="K2154" s="228"/>
      <c r="L2154" s="228"/>
      <c r="M2154" s="228"/>
      <c r="N2154" s="228"/>
      <c r="O2154" s="228"/>
      <c r="P2154" s="228"/>
      <c r="Q2154" s="228"/>
      <c r="R2154" s="228"/>
      <c r="S2154" s="228"/>
      <c r="T2154" s="228"/>
      <c r="U2154" s="228"/>
      <c r="V2154" s="228"/>
      <c r="W2154" s="228"/>
      <c r="X2154" s="228"/>
      <c r="Y2154" s="228"/>
      <c r="Z2154" s="228"/>
      <c r="AA2154" s="228"/>
      <c r="AB2154" s="228"/>
      <c r="AC2154" s="228"/>
      <c r="AD2154" s="228"/>
      <c r="AE2154" s="228"/>
      <c r="AF2154" s="228"/>
      <c r="AG2154" s="228"/>
      <c r="AH2154" s="228"/>
      <c r="AI2154" s="228"/>
      <c r="AJ2154" s="228"/>
      <c r="AK2154" s="228"/>
      <c r="AL2154" s="228"/>
      <c r="AM2154" s="228"/>
      <c r="AN2154" s="228"/>
      <c r="AO2154" s="228"/>
      <c r="AP2154" s="228"/>
      <c r="AQ2154" s="228"/>
      <c r="AR2154" s="228"/>
      <c r="AS2154" s="228"/>
      <c r="AT2154" s="228"/>
      <c r="AU2154" s="228"/>
      <c r="AV2154" s="228"/>
      <c r="AW2154" s="228"/>
      <c r="AX2154" s="228"/>
      <c r="AY2154" s="228"/>
      <c r="AZ2154" s="228"/>
      <c r="BA2154" s="228"/>
      <c r="BB2154" s="228"/>
      <c r="BC2154" s="228"/>
      <c r="BD2154" s="228"/>
      <c r="BE2154" s="228"/>
      <c r="BF2154" s="228"/>
      <c r="BG2154" s="228"/>
      <c r="BH2154" s="228"/>
      <c r="BI2154" s="228"/>
      <c r="BJ2154" s="228"/>
      <c r="BK2154" s="228"/>
      <c r="BL2154" s="228"/>
      <c r="BM2154" s="228"/>
      <c r="BN2154" s="228"/>
      <c r="BO2154" s="228"/>
      <c r="BP2154" s="228"/>
      <c r="BQ2154" s="228"/>
      <c r="BR2154" s="228"/>
      <c r="BS2154" s="228"/>
      <c r="BT2154" s="228"/>
      <c r="BU2154" s="228"/>
      <c r="BV2154" s="228"/>
      <c r="BW2154" s="228"/>
      <c r="BX2154" s="228"/>
      <c r="BY2154" s="228"/>
      <c r="BZ2154" s="228"/>
      <c r="CA2154" s="228"/>
      <c r="CB2154" s="228"/>
      <c r="CC2154" s="228"/>
      <c r="CD2154" s="228"/>
      <c r="CE2154" s="228"/>
      <c r="CF2154" s="228"/>
      <c r="CG2154" s="228"/>
      <c r="CH2154" s="228"/>
      <c r="CI2154" s="228"/>
      <c r="CJ2154" s="228"/>
      <c r="CK2154" s="228"/>
      <c r="CL2154" s="228"/>
      <c r="CM2154" s="228"/>
      <c r="CN2154" s="228"/>
      <c r="CO2154" s="228"/>
      <c r="CP2154" s="228"/>
      <c r="CQ2154" s="228"/>
      <c r="CR2154" s="228"/>
      <c r="CS2154" s="228"/>
      <c r="CT2154" s="228"/>
      <c r="CU2154" s="228"/>
      <c r="CV2154" s="228"/>
      <c r="CW2154" s="228"/>
      <c r="CX2154" s="228"/>
      <c r="CY2154" s="228"/>
      <c r="CZ2154" s="228"/>
      <c r="DA2154" s="228"/>
      <c r="DB2154" s="228"/>
      <c r="DC2154" s="228"/>
      <c r="DD2154" s="228"/>
      <c r="DE2154" s="228"/>
      <c r="DF2154" s="228"/>
      <c r="DG2154" s="228"/>
      <c r="DH2154" s="228"/>
      <c r="DI2154" s="228"/>
      <c r="DJ2154" s="228"/>
      <c r="DK2154" s="228"/>
      <c r="DL2154" s="228"/>
      <c r="DM2154" s="228"/>
      <c r="DN2154" s="228"/>
      <c r="DO2154" s="228"/>
      <c r="DP2154" s="228"/>
      <c r="DQ2154" s="228"/>
      <c r="DR2154" s="228"/>
      <c r="DS2154" s="228"/>
      <c r="DT2154" s="228"/>
      <c r="DU2154" s="228"/>
      <c r="DV2154" s="228"/>
      <c r="DW2154" s="228"/>
      <c r="DX2154" s="228"/>
      <c r="DY2154" s="228"/>
      <c r="DZ2154" s="228"/>
      <c r="EA2154" s="228"/>
      <c r="EB2154" s="228"/>
      <c r="EC2154" s="228"/>
      <c r="ED2154" s="228"/>
      <c r="EE2154" s="228"/>
      <c r="EF2154" s="228"/>
      <c r="EG2154" s="228"/>
      <c r="EH2154" s="228"/>
      <c r="EI2154" s="228"/>
      <c r="EJ2154" s="228"/>
      <c r="EK2154" s="228"/>
      <c r="EL2154" s="228"/>
      <c r="EM2154" s="228"/>
      <c r="EN2154" s="228"/>
      <c r="EO2154" s="228"/>
      <c r="EP2154" s="228"/>
      <c r="EQ2154" s="228"/>
      <c r="ER2154" s="228"/>
      <c r="ES2154" s="228"/>
      <c r="ET2154" s="228"/>
      <c r="EU2154" s="228"/>
      <c r="EV2154" s="228"/>
      <c r="EW2154" s="228"/>
      <c r="EX2154" s="228"/>
      <c r="EY2154" s="228"/>
      <c r="EZ2154" s="228"/>
      <c r="FA2154" s="228"/>
      <c r="FB2154" s="228"/>
      <c r="FC2154" s="228"/>
      <c r="FD2154" s="228"/>
      <c r="FE2154" s="228"/>
      <c r="FF2154" s="228"/>
      <c r="FG2154" s="228"/>
      <c r="FH2154" s="228"/>
      <c r="FI2154" s="228"/>
      <c r="FJ2154" s="228"/>
      <c r="FK2154" s="228"/>
      <c r="FL2154" s="228"/>
      <c r="FM2154" s="228"/>
      <c r="FN2154" s="228"/>
      <c r="FO2154" s="228"/>
      <c r="FP2154" s="228"/>
      <c r="FQ2154" s="228"/>
      <c r="FR2154" s="228"/>
      <c r="FS2154" s="228"/>
      <c r="FT2154" s="228"/>
      <c r="FU2154" s="228"/>
      <c r="FV2154" s="228"/>
      <c r="FW2154" s="228"/>
      <c r="FX2154" s="228"/>
      <c r="FY2154" s="228"/>
      <c r="FZ2154" s="228"/>
      <c r="GA2154" s="228"/>
      <c r="GB2154" s="228"/>
      <c r="GC2154" s="228"/>
      <c r="GD2154" s="228"/>
      <c r="GE2154" s="228"/>
      <c r="GF2154" s="228"/>
      <c r="GG2154" s="228"/>
      <c r="GH2154" s="228"/>
      <c r="GI2154" s="228"/>
      <c r="GJ2154" s="228"/>
      <c r="GK2154" s="228"/>
      <c r="GL2154" s="228"/>
      <c r="GM2154" s="228"/>
      <c r="GN2154" s="228"/>
      <c r="GO2154" s="228"/>
      <c r="GP2154" s="228"/>
      <c r="GQ2154" s="228"/>
      <c r="GR2154" s="228"/>
      <c r="GS2154" s="228"/>
      <c r="GT2154" s="228"/>
      <c r="GU2154" s="228"/>
      <c r="GV2154" s="228"/>
      <c r="GW2154" s="228"/>
      <c r="GX2154" s="228"/>
      <c r="GY2154" s="228"/>
      <c r="GZ2154" s="228"/>
      <c r="HA2154" s="228"/>
      <c r="HB2154" s="228"/>
      <c r="HC2154" s="228"/>
      <c r="HD2154" s="228"/>
      <c r="HE2154" s="228"/>
      <c r="HF2154" s="228"/>
      <c r="HG2154" s="228"/>
      <c r="HH2154" s="228"/>
      <c r="HI2154" s="228"/>
      <c r="HJ2154" s="228"/>
      <c r="HK2154" s="228"/>
      <c r="HL2154" s="228"/>
      <c r="HM2154" s="228"/>
      <c r="HN2154" s="228"/>
      <c r="HO2154" s="228"/>
      <c r="HP2154" s="228"/>
      <c r="HQ2154" s="228"/>
      <c r="HR2154" s="228"/>
      <c r="HS2154" s="228"/>
      <c r="HT2154" s="228"/>
      <c r="HU2154" s="228"/>
      <c r="HV2154" s="228"/>
      <c r="HW2154" s="228"/>
      <c r="HX2154" s="228"/>
      <c r="HY2154" s="228"/>
      <c r="HZ2154" s="228"/>
      <c r="IA2154" s="228"/>
      <c r="IB2154" s="228"/>
      <c r="IC2154" s="228"/>
      <c r="ID2154" s="228"/>
      <c r="IE2154" s="228"/>
      <c r="IF2154" s="228"/>
      <c r="IG2154" s="228"/>
      <c r="IH2154" s="228"/>
      <c r="II2154" s="228"/>
      <c r="IJ2154" s="228"/>
      <c r="IK2154" s="228"/>
      <c r="IL2154" s="228"/>
      <c r="IM2154" s="228"/>
      <c r="IN2154" s="228"/>
      <c r="IO2154" s="228"/>
      <c r="IP2154" s="228"/>
      <c r="IQ2154" s="228"/>
      <c r="IR2154" s="228"/>
      <c r="IS2154" s="228"/>
      <c r="IT2154" s="228"/>
      <c r="IU2154" s="228"/>
      <c r="IV2154" s="228"/>
    </row>
    <row r="2155" spans="1:256" s="242" customFormat="1">
      <c r="A2155" s="241" t="s">
        <v>7914</v>
      </c>
      <c r="B2155" s="241" t="s">
        <v>7914</v>
      </c>
      <c r="C2155" s="241" t="s">
        <v>389</v>
      </c>
      <c r="D2155" s="241" t="s">
        <v>8013</v>
      </c>
      <c r="E2155" s="241" t="s">
        <v>8014</v>
      </c>
      <c r="F2155" s="241" t="s">
        <v>8015</v>
      </c>
      <c r="G2155" s="241"/>
      <c r="H2155" s="241" t="s">
        <v>8016</v>
      </c>
      <c r="I2155" s="241"/>
      <c r="J2155" s="241"/>
      <c r="K2155" s="241"/>
      <c r="L2155" s="241"/>
      <c r="M2155" s="241"/>
      <c r="N2155" s="241"/>
      <c r="O2155" s="241"/>
      <c r="P2155" s="241"/>
      <c r="Q2155" s="241"/>
      <c r="R2155" s="241"/>
      <c r="S2155" s="241"/>
      <c r="T2155" s="241"/>
      <c r="U2155" s="241"/>
      <c r="V2155" s="241"/>
      <c r="W2155" s="241"/>
      <c r="X2155" s="241"/>
      <c r="Y2155" s="241"/>
      <c r="Z2155" s="241"/>
      <c r="AA2155" s="241"/>
      <c r="AB2155" s="241"/>
      <c r="AC2155" s="241"/>
      <c r="AD2155" s="241"/>
      <c r="AE2155" s="241"/>
      <c r="AF2155" s="241"/>
      <c r="AG2155" s="241"/>
      <c r="AH2155" s="241"/>
      <c r="AI2155" s="241"/>
      <c r="AJ2155" s="241"/>
      <c r="AK2155" s="241"/>
      <c r="AL2155" s="241"/>
      <c r="AM2155" s="241"/>
      <c r="AN2155" s="241"/>
      <c r="AO2155" s="241"/>
      <c r="AP2155" s="241"/>
      <c r="AQ2155" s="241"/>
      <c r="AR2155" s="241"/>
      <c r="AS2155" s="241"/>
      <c r="AT2155" s="241"/>
      <c r="AU2155" s="241"/>
      <c r="AV2155" s="241"/>
      <c r="AW2155" s="241"/>
      <c r="AX2155" s="241"/>
      <c r="AY2155" s="241"/>
      <c r="AZ2155" s="241"/>
      <c r="BA2155" s="241"/>
      <c r="BB2155" s="241"/>
      <c r="BC2155" s="241"/>
      <c r="BD2155" s="241"/>
      <c r="BE2155" s="241"/>
      <c r="BF2155" s="241"/>
      <c r="BG2155" s="241"/>
      <c r="BH2155" s="241"/>
      <c r="BI2155" s="241"/>
      <c r="BJ2155" s="241"/>
      <c r="BK2155" s="241"/>
      <c r="BL2155" s="241"/>
      <c r="BM2155" s="241"/>
      <c r="BN2155" s="241"/>
      <c r="BO2155" s="241"/>
      <c r="BP2155" s="241"/>
      <c r="BQ2155" s="241"/>
      <c r="BR2155" s="241"/>
      <c r="BS2155" s="241"/>
      <c r="BT2155" s="241"/>
      <c r="BU2155" s="241"/>
      <c r="BV2155" s="241"/>
      <c r="BW2155" s="241"/>
      <c r="BX2155" s="241"/>
      <c r="BY2155" s="241"/>
      <c r="BZ2155" s="241"/>
      <c r="CA2155" s="241"/>
      <c r="CB2155" s="241"/>
      <c r="CC2155" s="241"/>
      <c r="CD2155" s="241"/>
      <c r="CE2155" s="241"/>
      <c r="CF2155" s="241"/>
      <c r="CG2155" s="241"/>
      <c r="CH2155" s="241"/>
      <c r="CI2155" s="241"/>
      <c r="CJ2155" s="241"/>
      <c r="CK2155" s="241"/>
      <c r="CL2155" s="241"/>
      <c r="CM2155" s="241"/>
      <c r="CN2155" s="241"/>
      <c r="CO2155" s="241"/>
      <c r="CP2155" s="241"/>
      <c r="CQ2155" s="241"/>
      <c r="CR2155" s="241"/>
      <c r="CS2155" s="241"/>
      <c r="CT2155" s="241"/>
      <c r="CU2155" s="241"/>
      <c r="CV2155" s="241"/>
      <c r="CW2155" s="241"/>
      <c r="CX2155" s="241"/>
      <c r="CY2155" s="241"/>
      <c r="CZ2155" s="241"/>
      <c r="DA2155" s="241"/>
      <c r="DB2155" s="241"/>
      <c r="DC2155" s="241"/>
      <c r="DD2155" s="241"/>
      <c r="DE2155" s="241"/>
      <c r="DF2155" s="241"/>
      <c r="DG2155" s="241"/>
      <c r="DH2155" s="241"/>
      <c r="DI2155" s="241"/>
      <c r="DJ2155" s="241"/>
      <c r="DK2155" s="241"/>
      <c r="DL2155" s="241"/>
      <c r="DM2155" s="241"/>
      <c r="DN2155" s="241"/>
      <c r="DO2155" s="241"/>
      <c r="DP2155" s="241"/>
      <c r="DQ2155" s="241"/>
      <c r="DR2155" s="241"/>
      <c r="DS2155" s="241"/>
      <c r="DT2155" s="241"/>
      <c r="DU2155" s="241"/>
      <c r="DV2155" s="241"/>
      <c r="DW2155" s="241"/>
      <c r="DX2155" s="241"/>
      <c r="DY2155" s="241"/>
      <c r="DZ2155" s="241"/>
      <c r="EA2155" s="241"/>
      <c r="EB2155" s="241"/>
      <c r="EC2155" s="241"/>
      <c r="ED2155" s="241"/>
      <c r="EE2155" s="241"/>
      <c r="EF2155" s="241"/>
      <c r="EG2155" s="241"/>
      <c r="EH2155" s="241"/>
      <c r="EI2155" s="241"/>
      <c r="EJ2155" s="241"/>
      <c r="EK2155" s="241"/>
      <c r="EL2155" s="241"/>
      <c r="EM2155" s="241"/>
      <c r="EN2155" s="241"/>
      <c r="EO2155" s="241"/>
      <c r="EP2155" s="241"/>
      <c r="EQ2155" s="241"/>
      <c r="ER2155" s="241"/>
      <c r="ES2155" s="241"/>
      <c r="ET2155" s="241"/>
      <c r="EU2155" s="241"/>
      <c r="EV2155" s="241"/>
      <c r="EW2155" s="241"/>
      <c r="EX2155" s="241"/>
      <c r="EY2155" s="241"/>
      <c r="EZ2155" s="241"/>
      <c r="FA2155" s="241"/>
      <c r="FB2155" s="241"/>
      <c r="FC2155" s="241"/>
      <c r="FD2155" s="241"/>
      <c r="FE2155" s="241"/>
      <c r="FF2155" s="241"/>
      <c r="FG2155" s="241"/>
      <c r="FH2155" s="241"/>
      <c r="FI2155" s="241"/>
      <c r="FJ2155" s="241"/>
      <c r="FK2155" s="241"/>
      <c r="FL2155" s="241"/>
      <c r="FM2155" s="241"/>
      <c r="FN2155" s="241"/>
      <c r="FO2155" s="241"/>
      <c r="FP2155" s="241"/>
      <c r="FQ2155" s="241"/>
      <c r="FR2155" s="241"/>
      <c r="FS2155" s="241"/>
      <c r="FT2155" s="241"/>
      <c r="FU2155" s="241"/>
      <c r="FV2155" s="241"/>
      <c r="FW2155" s="241"/>
      <c r="FX2155" s="241"/>
      <c r="FY2155" s="241"/>
      <c r="FZ2155" s="241"/>
      <c r="GA2155" s="241"/>
      <c r="GB2155" s="241"/>
      <c r="GC2155" s="241"/>
      <c r="GD2155" s="241"/>
      <c r="GE2155" s="241"/>
      <c r="GF2155" s="241"/>
      <c r="GG2155" s="241"/>
      <c r="GH2155" s="241"/>
      <c r="GI2155" s="241"/>
      <c r="GJ2155" s="241"/>
      <c r="GK2155" s="241"/>
      <c r="GL2155" s="241"/>
      <c r="GM2155" s="241"/>
      <c r="GN2155" s="241"/>
      <c r="GO2155" s="241"/>
      <c r="GP2155" s="241"/>
      <c r="GQ2155" s="241"/>
      <c r="GR2155" s="241"/>
      <c r="GS2155" s="241"/>
      <c r="GT2155" s="241"/>
      <c r="GU2155" s="241"/>
      <c r="GV2155" s="241"/>
      <c r="GW2155" s="241"/>
      <c r="GX2155" s="241"/>
      <c r="GY2155" s="241"/>
      <c r="GZ2155" s="241"/>
      <c r="HA2155" s="241"/>
      <c r="HB2155" s="241"/>
      <c r="HC2155" s="241"/>
      <c r="HD2155" s="241"/>
      <c r="HE2155" s="241"/>
      <c r="HF2155" s="241"/>
      <c r="HG2155" s="241"/>
      <c r="HH2155" s="241"/>
      <c r="HI2155" s="241"/>
      <c r="HJ2155" s="241"/>
      <c r="HK2155" s="241"/>
      <c r="HL2155" s="241"/>
      <c r="HM2155" s="241"/>
      <c r="HN2155" s="241"/>
      <c r="HO2155" s="241"/>
      <c r="HP2155" s="241"/>
      <c r="HQ2155" s="241"/>
      <c r="HR2155" s="241"/>
      <c r="HS2155" s="241"/>
      <c r="HT2155" s="241"/>
      <c r="HU2155" s="241"/>
      <c r="HV2155" s="241"/>
      <c r="HW2155" s="241"/>
      <c r="HX2155" s="241"/>
      <c r="HY2155" s="241"/>
      <c r="HZ2155" s="241"/>
      <c r="IA2155" s="241"/>
      <c r="IB2155" s="241"/>
      <c r="IC2155" s="241"/>
      <c r="ID2155" s="241"/>
      <c r="IE2155" s="241"/>
      <c r="IF2155" s="241"/>
      <c r="IG2155" s="241"/>
      <c r="IH2155" s="241"/>
      <c r="II2155" s="241"/>
      <c r="IJ2155" s="241"/>
      <c r="IK2155" s="241"/>
      <c r="IL2155" s="241"/>
      <c r="IM2155" s="241"/>
      <c r="IN2155" s="241"/>
      <c r="IO2155" s="241"/>
      <c r="IP2155" s="241"/>
      <c r="IQ2155" s="241"/>
      <c r="IR2155" s="241"/>
      <c r="IS2155" s="241"/>
      <c r="IT2155" s="241"/>
      <c r="IU2155" s="241"/>
      <c r="IV2155" s="241"/>
    </row>
    <row r="2156" spans="1:256" s="215" customFormat="1">
      <c r="A2156" s="241" t="s">
        <v>7914</v>
      </c>
      <c r="B2156" s="241" t="s">
        <v>7914</v>
      </c>
      <c r="C2156" s="241" t="s">
        <v>389</v>
      </c>
      <c r="D2156" s="241" t="s">
        <v>8017</v>
      </c>
      <c r="E2156" s="241" t="s">
        <v>8018</v>
      </c>
      <c r="F2156" s="241" t="s">
        <v>8019</v>
      </c>
      <c r="G2156" s="241"/>
      <c r="H2156" s="241" t="s">
        <v>8020</v>
      </c>
      <c r="I2156" s="242"/>
    </row>
    <row r="2157" spans="1:256" s="215" customFormat="1">
      <c r="A2157" s="241" t="s">
        <v>7914</v>
      </c>
      <c r="B2157" s="241" t="s">
        <v>7914</v>
      </c>
      <c r="C2157" s="241" t="s">
        <v>389</v>
      </c>
      <c r="D2157" s="241" t="s">
        <v>8021</v>
      </c>
      <c r="E2157" s="241" t="s">
        <v>8022</v>
      </c>
      <c r="F2157" s="241" t="s">
        <v>8023</v>
      </c>
      <c r="G2157" s="241"/>
      <c r="H2157" s="241" t="s">
        <v>8024</v>
      </c>
    </row>
    <row r="2158" spans="1:256" s="235" customFormat="1">
      <c r="A2158" s="228" t="s">
        <v>7914</v>
      </c>
      <c r="B2158" s="228" t="s">
        <v>7914</v>
      </c>
      <c r="C2158" s="228"/>
      <c r="D2158" s="228" t="s">
        <v>8025</v>
      </c>
      <c r="E2158" s="228" t="s">
        <v>8026</v>
      </c>
      <c r="F2158" s="228"/>
      <c r="G2158" s="228" t="s">
        <v>8027</v>
      </c>
      <c r="H2158" s="228" t="s">
        <v>8028</v>
      </c>
    </row>
    <row r="2159" spans="1:256" s="235" customFormat="1">
      <c r="A2159" s="228" t="s">
        <v>7914</v>
      </c>
      <c r="B2159" s="228" t="s">
        <v>7914</v>
      </c>
      <c r="C2159" s="228"/>
      <c r="D2159" s="228" t="s">
        <v>8029</v>
      </c>
      <c r="E2159" s="228" t="s">
        <v>8030</v>
      </c>
      <c r="F2159" s="228"/>
      <c r="G2159" s="228" t="s">
        <v>627</v>
      </c>
      <c r="H2159" s="228" t="s">
        <v>8031</v>
      </c>
    </row>
    <row r="2160" spans="1:256" s="235" customFormat="1">
      <c r="A2160" s="228" t="s">
        <v>7914</v>
      </c>
      <c r="B2160" s="228" t="s">
        <v>7914</v>
      </c>
      <c r="C2160" s="228"/>
      <c r="D2160" s="228" t="s">
        <v>8032</v>
      </c>
      <c r="E2160" s="228" t="s">
        <v>8033</v>
      </c>
      <c r="F2160" s="228"/>
      <c r="G2160" s="228" t="s">
        <v>8034</v>
      </c>
      <c r="H2160" s="228" t="s">
        <v>8035</v>
      </c>
    </row>
    <row r="2161" spans="1:9" s="208" customFormat="1">
      <c r="A2161" s="225" t="s">
        <v>7914</v>
      </c>
      <c r="B2161" s="225" t="s">
        <v>7914</v>
      </c>
      <c r="C2161" s="225" t="s">
        <v>389</v>
      </c>
      <c r="D2161" s="225" t="s">
        <v>8036</v>
      </c>
      <c r="E2161" s="225" t="s">
        <v>8037</v>
      </c>
      <c r="F2161" s="225" t="s">
        <v>8038</v>
      </c>
      <c r="G2161" s="225"/>
      <c r="H2161" s="225" t="s">
        <v>8039</v>
      </c>
      <c r="I2161" s="226"/>
    </row>
    <row r="2162" spans="1:9" s="195" customFormat="1">
      <c r="A2162" s="203" t="s">
        <v>7914</v>
      </c>
      <c r="B2162" s="203" t="s">
        <v>7914</v>
      </c>
      <c r="C2162" s="203" t="s">
        <v>389</v>
      </c>
      <c r="D2162" s="203" t="s">
        <v>8040</v>
      </c>
      <c r="E2162" s="203" t="s">
        <v>8041</v>
      </c>
      <c r="F2162" s="203" t="s">
        <v>392</v>
      </c>
      <c r="G2162" s="203"/>
      <c r="H2162" s="203" t="s">
        <v>8042</v>
      </c>
    </row>
    <row r="2163" spans="1:9" s="215" customFormat="1">
      <c r="A2163" s="241" t="s">
        <v>8043</v>
      </c>
      <c r="B2163" s="241" t="s">
        <v>8043</v>
      </c>
      <c r="C2163" s="241" t="s">
        <v>389</v>
      </c>
      <c r="D2163" s="241" t="s">
        <v>8044</v>
      </c>
      <c r="E2163" s="241" t="s">
        <v>8045</v>
      </c>
      <c r="F2163" s="241" t="s">
        <v>816</v>
      </c>
      <c r="G2163" s="241"/>
      <c r="H2163" s="241" t="s">
        <v>8046</v>
      </c>
      <c r="I2163" s="242"/>
    </row>
    <row r="2164" spans="1:9" s="213" customFormat="1">
      <c r="A2164" s="234" t="s">
        <v>8043</v>
      </c>
      <c r="B2164" s="234" t="s">
        <v>8043</v>
      </c>
      <c r="C2164" s="234" t="s">
        <v>389</v>
      </c>
      <c r="D2164" s="234" t="s">
        <v>8047</v>
      </c>
      <c r="E2164" s="234" t="s">
        <v>8048</v>
      </c>
      <c r="F2164" s="234" t="s">
        <v>400</v>
      </c>
      <c r="G2164" s="234"/>
      <c r="H2164" s="234" t="s">
        <v>8049</v>
      </c>
      <c r="I2164" s="127"/>
    </row>
    <row r="2165" spans="1:9" s="208" customFormat="1">
      <c r="A2165" s="225" t="s">
        <v>8043</v>
      </c>
      <c r="B2165" s="225" t="s">
        <v>8043</v>
      </c>
      <c r="C2165" s="225" t="s">
        <v>389</v>
      </c>
      <c r="D2165" s="225" t="s">
        <v>8050</v>
      </c>
      <c r="E2165" s="225" t="s">
        <v>8051</v>
      </c>
      <c r="F2165" s="225" t="s">
        <v>434</v>
      </c>
      <c r="G2165" s="225"/>
      <c r="H2165" s="225" t="s">
        <v>8052</v>
      </c>
      <c r="I2165" s="226"/>
    </row>
    <row r="2166" spans="1:9" s="208" customFormat="1">
      <c r="A2166" s="225" t="s">
        <v>8043</v>
      </c>
      <c r="B2166" s="225" t="s">
        <v>8043</v>
      </c>
      <c r="C2166" s="225" t="s">
        <v>389</v>
      </c>
      <c r="D2166" s="225" t="s">
        <v>8053</v>
      </c>
      <c r="E2166" s="225" t="s">
        <v>8054</v>
      </c>
      <c r="F2166" s="225" t="s">
        <v>529</v>
      </c>
      <c r="G2166" s="225"/>
      <c r="H2166" s="225" t="s">
        <v>8055</v>
      </c>
      <c r="I2166" s="226"/>
    </row>
    <row r="2167" spans="1:9" s="208" customFormat="1">
      <c r="A2167" s="225" t="s">
        <v>8043</v>
      </c>
      <c r="B2167" s="225" t="s">
        <v>8043</v>
      </c>
      <c r="C2167" s="225" t="s">
        <v>389</v>
      </c>
      <c r="D2167" s="225" t="s">
        <v>8056</v>
      </c>
      <c r="E2167" s="225" t="s">
        <v>8057</v>
      </c>
      <c r="F2167" s="225" t="s">
        <v>8058</v>
      </c>
      <c r="G2167" s="225"/>
      <c r="H2167" s="225" t="s">
        <v>8059</v>
      </c>
      <c r="I2167" s="226"/>
    </row>
    <row r="2168" spans="1:9" s="215" customFormat="1">
      <c r="A2168" s="241" t="s">
        <v>8043</v>
      </c>
      <c r="B2168" s="241" t="s">
        <v>8043</v>
      </c>
      <c r="C2168" s="241" t="s">
        <v>389</v>
      </c>
      <c r="D2168" s="241" t="s">
        <v>8060</v>
      </c>
      <c r="E2168" s="241" t="s">
        <v>8061</v>
      </c>
      <c r="F2168" s="241" t="s">
        <v>8062</v>
      </c>
      <c r="G2168" s="241"/>
      <c r="H2168" s="241" t="s">
        <v>8063</v>
      </c>
      <c r="I2168" s="242"/>
    </row>
    <row r="2169" spans="1:9" s="215" customFormat="1">
      <c r="A2169" s="241" t="s">
        <v>8043</v>
      </c>
      <c r="B2169" s="241" t="s">
        <v>8043</v>
      </c>
      <c r="C2169" s="241" t="s">
        <v>389</v>
      </c>
      <c r="D2169" s="241" t="s">
        <v>8064</v>
      </c>
      <c r="E2169" s="241" t="s">
        <v>8065</v>
      </c>
      <c r="F2169" s="241" t="s">
        <v>8066</v>
      </c>
      <c r="G2169" s="241"/>
      <c r="H2169" s="241" t="s">
        <v>8067</v>
      </c>
      <c r="I2169" s="242"/>
    </row>
    <row r="2170" spans="1:9" s="195" customFormat="1">
      <c r="A2170" s="203" t="s">
        <v>8043</v>
      </c>
      <c r="B2170" s="203" t="s">
        <v>8043</v>
      </c>
      <c r="C2170" s="203" t="s">
        <v>389</v>
      </c>
      <c r="D2170" s="203" t="s">
        <v>8068</v>
      </c>
      <c r="E2170" s="203" t="s">
        <v>8069</v>
      </c>
      <c r="F2170" s="203" t="s">
        <v>1273</v>
      </c>
      <c r="G2170" s="203"/>
      <c r="H2170" s="203" t="s">
        <v>8070</v>
      </c>
    </row>
    <row r="2171" spans="1:9" s="195" customFormat="1">
      <c r="A2171" s="203" t="s">
        <v>8043</v>
      </c>
      <c r="B2171" s="203" t="s">
        <v>8043</v>
      </c>
      <c r="C2171" s="203" t="s">
        <v>389</v>
      </c>
      <c r="D2171" s="203" t="s">
        <v>8071</v>
      </c>
      <c r="E2171" s="203" t="s">
        <v>8072</v>
      </c>
      <c r="F2171" s="203" t="s">
        <v>392</v>
      </c>
      <c r="G2171" s="203"/>
      <c r="H2171" s="203" t="s">
        <v>8073</v>
      </c>
    </row>
    <row r="2172" spans="1:9" s="213" customFormat="1">
      <c r="A2172" s="234" t="s">
        <v>8043</v>
      </c>
      <c r="B2172" s="234" t="s">
        <v>8043</v>
      </c>
      <c r="C2172" s="234" t="s">
        <v>389</v>
      </c>
      <c r="D2172" s="234" t="s">
        <v>8074</v>
      </c>
      <c r="E2172" s="234" t="s">
        <v>8075</v>
      </c>
      <c r="F2172" s="234" t="s">
        <v>3358</v>
      </c>
      <c r="G2172" s="234"/>
      <c r="H2172" s="234" t="s">
        <v>8076</v>
      </c>
      <c r="I2172" s="127"/>
    </row>
    <row r="2173" spans="1:9" s="213" customFormat="1">
      <c r="A2173" s="234" t="s">
        <v>8043</v>
      </c>
      <c r="B2173" s="234" t="s">
        <v>8043</v>
      </c>
      <c r="C2173" s="234" t="s">
        <v>389</v>
      </c>
      <c r="D2173" s="234" t="s">
        <v>8077</v>
      </c>
      <c r="E2173" s="234" t="s">
        <v>8078</v>
      </c>
      <c r="F2173" s="234" t="s">
        <v>1277</v>
      </c>
      <c r="G2173" s="234"/>
      <c r="H2173" s="234" t="s">
        <v>8079</v>
      </c>
      <c r="I2173" s="127"/>
    </row>
    <row r="2174" spans="1:9" s="215" customFormat="1">
      <c r="A2174" s="241" t="s">
        <v>8043</v>
      </c>
      <c r="B2174" s="241" t="s">
        <v>8043</v>
      </c>
      <c r="C2174" s="241" t="s">
        <v>389</v>
      </c>
      <c r="D2174" s="241" t="s">
        <v>8080</v>
      </c>
      <c r="E2174" s="241" t="s">
        <v>8081</v>
      </c>
      <c r="F2174" s="241" t="s">
        <v>8082</v>
      </c>
      <c r="G2174" s="241"/>
      <c r="H2174" s="241" t="s">
        <v>8083</v>
      </c>
      <c r="I2174" s="242"/>
    </row>
    <row r="2175" spans="1:9" s="213" customFormat="1">
      <c r="A2175" s="234" t="s">
        <v>8043</v>
      </c>
      <c r="B2175" s="234" t="s">
        <v>8043</v>
      </c>
      <c r="C2175" s="234" t="s">
        <v>389</v>
      </c>
      <c r="D2175" s="234" t="s">
        <v>8084</v>
      </c>
      <c r="E2175" s="234" t="s">
        <v>8085</v>
      </c>
      <c r="F2175" s="234" t="s">
        <v>8086</v>
      </c>
      <c r="G2175" s="234"/>
      <c r="H2175" s="234" t="s">
        <v>8087</v>
      </c>
      <c r="I2175" s="127"/>
    </row>
    <row r="2176" spans="1:9" s="215" customFormat="1">
      <c r="A2176" s="241" t="s">
        <v>8043</v>
      </c>
      <c r="B2176" s="241" t="s">
        <v>8043</v>
      </c>
      <c r="C2176" s="241" t="s">
        <v>389</v>
      </c>
      <c r="D2176" s="241" t="s">
        <v>8088</v>
      </c>
      <c r="E2176" s="241" t="s">
        <v>8089</v>
      </c>
      <c r="F2176" s="241" t="s">
        <v>8090</v>
      </c>
      <c r="G2176" s="241"/>
      <c r="H2176" s="241" t="s">
        <v>8091</v>
      </c>
      <c r="I2176" s="242"/>
    </row>
    <row r="2177" spans="1:9" s="215" customFormat="1">
      <c r="A2177" s="241" t="s">
        <v>8043</v>
      </c>
      <c r="B2177" s="241" t="s">
        <v>8043</v>
      </c>
      <c r="C2177" s="241" t="s">
        <v>389</v>
      </c>
      <c r="D2177" s="241" t="s">
        <v>8092</v>
      </c>
      <c r="E2177" s="241" t="s">
        <v>8093</v>
      </c>
      <c r="F2177" s="241" t="s">
        <v>8094</v>
      </c>
      <c r="G2177" s="241"/>
      <c r="H2177" s="241" t="s">
        <v>8095</v>
      </c>
      <c r="I2177" s="242"/>
    </row>
    <row r="2178" spans="1:9" s="208" customFormat="1">
      <c r="A2178" s="225" t="s">
        <v>8043</v>
      </c>
      <c r="B2178" s="225" t="s">
        <v>8043</v>
      </c>
      <c r="C2178" s="225"/>
      <c r="D2178" s="225" t="s">
        <v>8096</v>
      </c>
      <c r="E2178" s="225" t="s">
        <v>8097</v>
      </c>
      <c r="F2178" s="225" t="s">
        <v>7175</v>
      </c>
      <c r="G2178" s="225"/>
      <c r="H2178" s="225" t="s">
        <v>8098</v>
      </c>
      <c r="I2178" s="226"/>
    </row>
    <row r="2179" spans="1:9" s="208" customFormat="1">
      <c r="A2179" s="225" t="s">
        <v>8043</v>
      </c>
      <c r="B2179" s="225" t="s">
        <v>8043</v>
      </c>
      <c r="C2179" s="225" t="s">
        <v>389</v>
      </c>
      <c r="D2179" s="225" t="s">
        <v>8099</v>
      </c>
      <c r="E2179" s="225" t="s">
        <v>8100</v>
      </c>
      <c r="F2179" s="225" t="s">
        <v>594</v>
      </c>
      <c r="G2179" s="225"/>
      <c r="H2179" s="225" t="s">
        <v>8101</v>
      </c>
      <c r="I2179" s="226"/>
    </row>
    <row r="2180" spans="1:9" s="208" customFormat="1">
      <c r="A2180" s="225" t="s">
        <v>8043</v>
      </c>
      <c r="B2180" s="225" t="s">
        <v>8043</v>
      </c>
      <c r="C2180" s="225" t="s">
        <v>389</v>
      </c>
      <c r="D2180" s="225" t="s">
        <v>8102</v>
      </c>
      <c r="E2180" s="225" t="s">
        <v>8103</v>
      </c>
      <c r="F2180" s="225" t="s">
        <v>662</v>
      </c>
      <c r="G2180" s="225"/>
      <c r="H2180" s="225" t="s">
        <v>8104</v>
      </c>
      <c r="I2180" s="226"/>
    </row>
    <row r="2181" spans="1:9" s="215" customFormat="1">
      <c r="A2181" s="241" t="s">
        <v>8043</v>
      </c>
      <c r="B2181" s="241" t="s">
        <v>8043</v>
      </c>
      <c r="C2181" s="241" t="s">
        <v>389</v>
      </c>
      <c r="D2181" s="241" t="s">
        <v>8105</v>
      </c>
      <c r="E2181" s="241" t="s">
        <v>8106</v>
      </c>
      <c r="F2181" s="241" t="s">
        <v>434</v>
      </c>
      <c r="G2181" s="241"/>
      <c r="H2181" s="241" t="s">
        <v>8107</v>
      </c>
      <c r="I2181" s="242"/>
    </row>
    <row r="2182" spans="1:9" s="208" customFormat="1">
      <c r="A2182" s="225" t="s">
        <v>8043</v>
      </c>
      <c r="B2182" s="225" t="s">
        <v>8043</v>
      </c>
      <c r="C2182" s="225" t="s">
        <v>389</v>
      </c>
      <c r="D2182" s="225" t="s">
        <v>8108</v>
      </c>
      <c r="E2182" s="225" t="s">
        <v>8109</v>
      </c>
      <c r="F2182" s="225" t="s">
        <v>1443</v>
      </c>
      <c r="G2182" s="225"/>
      <c r="H2182" s="225" t="s">
        <v>8110</v>
      </c>
      <c r="I2182" s="226"/>
    </row>
    <row r="2183" spans="1:9" s="208" customFormat="1">
      <c r="A2183" s="225" t="s">
        <v>8043</v>
      </c>
      <c r="B2183" s="225" t="s">
        <v>8043</v>
      </c>
      <c r="C2183" s="225" t="s">
        <v>389</v>
      </c>
      <c r="D2183" s="225" t="s">
        <v>8111</v>
      </c>
      <c r="E2183" s="225" t="s">
        <v>8112</v>
      </c>
      <c r="F2183" s="225" t="s">
        <v>8113</v>
      </c>
      <c r="G2183" s="225"/>
      <c r="H2183" s="225" t="s">
        <v>8114</v>
      </c>
      <c r="I2183" s="226"/>
    </row>
    <row r="2184" spans="1:9" s="215" customFormat="1">
      <c r="A2184" s="241" t="s">
        <v>8043</v>
      </c>
      <c r="B2184" s="241" t="s">
        <v>8043</v>
      </c>
      <c r="C2184" s="241" t="s">
        <v>389</v>
      </c>
      <c r="D2184" s="241" t="s">
        <v>8115</v>
      </c>
      <c r="E2184" s="241" t="s">
        <v>8116</v>
      </c>
      <c r="F2184" s="241" t="s">
        <v>709</v>
      </c>
      <c r="G2184" s="241"/>
      <c r="H2184" s="241" t="s">
        <v>8117</v>
      </c>
      <c r="I2184" s="242"/>
    </row>
    <row r="2185" spans="1:9" s="215" customFormat="1">
      <c r="A2185" s="241" t="s">
        <v>8043</v>
      </c>
      <c r="B2185" s="241" t="s">
        <v>8043</v>
      </c>
      <c r="C2185" s="241" t="s">
        <v>389</v>
      </c>
      <c r="D2185" s="241" t="s">
        <v>8118</v>
      </c>
      <c r="E2185" s="241" t="s">
        <v>8119</v>
      </c>
      <c r="F2185" s="241" t="s">
        <v>8120</v>
      </c>
      <c r="G2185" s="241"/>
      <c r="H2185" s="241" t="s">
        <v>8121</v>
      </c>
      <c r="I2185" s="242"/>
    </row>
    <row r="2186" spans="1:9" s="213" customFormat="1">
      <c r="A2186" s="234" t="s">
        <v>8043</v>
      </c>
      <c r="B2186" s="234" t="s">
        <v>8043</v>
      </c>
      <c r="C2186" s="234" t="s">
        <v>389</v>
      </c>
      <c r="D2186" s="234" t="s">
        <v>8122</v>
      </c>
      <c r="E2186" s="234" t="s">
        <v>8123</v>
      </c>
      <c r="F2186" s="234" t="s">
        <v>1641</v>
      </c>
      <c r="G2186" s="234"/>
      <c r="H2186" s="234" t="s">
        <v>8124</v>
      </c>
      <c r="I2186" s="127"/>
    </row>
    <row r="2187" spans="1:9" s="209" customFormat="1">
      <c r="A2187" s="228" t="s">
        <v>8043</v>
      </c>
      <c r="B2187" s="228" t="s">
        <v>8043</v>
      </c>
      <c r="C2187" s="228"/>
      <c r="D2187" s="228" t="s">
        <v>8125</v>
      </c>
      <c r="E2187" s="228" t="s">
        <v>8126</v>
      </c>
      <c r="F2187" s="228"/>
      <c r="G2187" s="228" t="s">
        <v>448</v>
      </c>
      <c r="H2187" s="228" t="s">
        <v>8127</v>
      </c>
      <c r="I2187" s="235"/>
    </row>
    <row r="2188" spans="1:9" s="215" customFormat="1">
      <c r="A2188" s="241" t="s">
        <v>8128</v>
      </c>
      <c r="B2188" s="241" t="s">
        <v>8128</v>
      </c>
      <c r="C2188" s="241" t="s">
        <v>389</v>
      </c>
      <c r="D2188" s="241" t="s">
        <v>8129</v>
      </c>
      <c r="E2188" s="241" t="s">
        <v>8130</v>
      </c>
      <c r="F2188" s="241" t="s">
        <v>3074</v>
      </c>
      <c r="G2188" s="241"/>
      <c r="H2188" s="241" t="s">
        <v>8131</v>
      </c>
      <c r="I2188" s="242"/>
    </row>
    <row r="2189" spans="1:9" s="215" customFormat="1">
      <c r="A2189" s="241" t="s">
        <v>8128</v>
      </c>
      <c r="B2189" s="241" t="s">
        <v>8128</v>
      </c>
      <c r="C2189" s="241" t="s">
        <v>389</v>
      </c>
      <c r="D2189" s="241" t="s">
        <v>8132</v>
      </c>
      <c r="E2189" s="241" t="s">
        <v>8133</v>
      </c>
      <c r="F2189" s="241" t="s">
        <v>8015</v>
      </c>
      <c r="G2189" s="241"/>
      <c r="H2189" s="241" t="s">
        <v>8134</v>
      </c>
      <c r="I2189" s="242"/>
    </row>
    <row r="2190" spans="1:9" s="215" customFormat="1">
      <c r="A2190" s="241" t="s">
        <v>8128</v>
      </c>
      <c r="B2190" s="241" t="s">
        <v>8128</v>
      </c>
      <c r="C2190" s="241"/>
      <c r="D2190" s="241" t="s">
        <v>8135</v>
      </c>
      <c r="E2190" s="241" t="s">
        <v>8136</v>
      </c>
      <c r="F2190" s="241" t="s">
        <v>8137</v>
      </c>
      <c r="G2190" s="241"/>
      <c r="H2190" s="241" t="s">
        <v>8138</v>
      </c>
      <c r="I2190" s="242"/>
    </row>
    <row r="2191" spans="1:9" s="215" customFormat="1">
      <c r="A2191" s="241" t="s">
        <v>8128</v>
      </c>
      <c r="B2191" s="241" t="s">
        <v>8128</v>
      </c>
      <c r="C2191" s="241" t="s">
        <v>389</v>
      </c>
      <c r="D2191" s="241" t="s">
        <v>8139</v>
      </c>
      <c r="E2191" s="241" t="s">
        <v>8140</v>
      </c>
      <c r="F2191" s="241" t="s">
        <v>8141</v>
      </c>
      <c r="G2191" s="241"/>
      <c r="H2191" s="241" t="s">
        <v>8142</v>
      </c>
      <c r="I2191" s="242"/>
    </row>
    <row r="2192" spans="1:9" s="215" customFormat="1">
      <c r="A2192" s="241" t="s">
        <v>8128</v>
      </c>
      <c r="B2192" s="241" t="s">
        <v>8128</v>
      </c>
      <c r="C2192" s="241" t="s">
        <v>389</v>
      </c>
      <c r="D2192" s="241" t="s">
        <v>8143</v>
      </c>
      <c r="E2192" s="241" t="s">
        <v>8144</v>
      </c>
      <c r="F2192" s="241" t="s">
        <v>5120</v>
      </c>
      <c r="G2192" s="241"/>
      <c r="H2192" s="241" t="s">
        <v>8145</v>
      </c>
      <c r="I2192" s="242"/>
    </row>
    <row r="2193" spans="1:9" s="213" customFormat="1">
      <c r="A2193" s="234" t="s">
        <v>8128</v>
      </c>
      <c r="B2193" s="234" t="s">
        <v>8128</v>
      </c>
      <c r="C2193" s="234" t="s">
        <v>389</v>
      </c>
      <c r="D2193" s="234" t="s">
        <v>8146</v>
      </c>
      <c r="E2193" s="234" t="s">
        <v>8147</v>
      </c>
      <c r="F2193" s="234" t="s">
        <v>8148</v>
      </c>
      <c r="G2193" s="234"/>
      <c r="H2193" s="234" t="s">
        <v>8149</v>
      </c>
      <c r="I2193" s="127"/>
    </row>
    <row r="2194" spans="1:9" s="215" customFormat="1">
      <c r="A2194" s="241" t="s">
        <v>8128</v>
      </c>
      <c r="B2194" s="241" t="s">
        <v>8128</v>
      </c>
      <c r="C2194" s="241" t="s">
        <v>389</v>
      </c>
      <c r="D2194" s="241" t="s">
        <v>8150</v>
      </c>
      <c r="E2194" s="241" t="s">
        <v>8151</v>
      </c>
      <c r="F2194" s="241" t="s">
        <v>8152</v>
      </c>
      <c r="G2194" s="241"/>
      <c r="H2194" s="241" t="s">
        <v>8153</v>
      </c>
      <c r="I2194" s="242"/>
    </row>
    <row r="2195" spans="1:9" s="215" customFormat="1">
      <c r="A2195" s="241" t="s">
        <v>8128</v>
      </c>
      <c r="B2195" s="241" t="s">
        <v>8128</v>
      </c>
      <c r="C2195" s="241" t="s">
        <v>389</v>
      </c>
      <c r="D2195" s="241" t="s">
        <v>8154</v>
      </c>
      <c r="E2195" s="241" t="s">
        <v>8155</v>
      </c>
      <c r="F2195" s="241" t="s">
        <v>8156</v>
      </c>
      <c r="G2195" s="241"/>
      <c r="H2195" s="241" t="s">
        <v>8157</v>
      </c>
      <c r="I2195" s="242"/>
    </row>
    <row r="2196" spans="1:9" s="215" customFormat="1">
      <c r="A2196" s="241" t="s">
        <v>8128</v>
      </c>
      <c r="B2196" s="241" t="s">
        <v>8128</v>
      </c>
      <c r="C2196" s="241" t="s">
        <v>389</v>
      </c>
      <c r="D2196" s="241" t="s">
        <v>8158</v>
      </c>
      <c r="E2196" s="241" t="s">
        <v>8159</v>
      </c>
      <c r="F2196" s="241" t="s">
        <v>8015</v>
      </c>
      <c r="G2196" s="241"/>
      <c r="H2196" s="241" t="s">
        <v>8160</v>
      </c>
      <c r="I2196" s="242"/>
    </row>
    <row r="2197" spans="1:9" s="209" customFormat="1">
      <c r="A2197" s="228" t="s">
        <v>8128</v>
      </c>
      <c r="B2197" s="228" t="s">
        <v>8128</v>
      </c>
      <c r="C2197" s="228"/>
      <c r="D2197" s="228" t="s">
        <v>8161</v>
      </c>
      <c r="E2197" s="228" t="s">
        <v>8162</v>
      </c>
      <c r="F2197" s="228"/>
      <c r="G2197" s="228" t="s">
        <v>8163</v>
      </c>
      <c r="H2197" s="228" t="s">
        <v>8164</v>
      </c>
      <c r="I2197" s="235"/>
    </row>
    <row r="2198" spans="1:9" s="213" customFormat="1">
      <c r="A2198" s="234" t="s">
        <v>8165</v>
      </c>
      <c r="B2198" s="234" t="s">
        <v>8165</v>
      </c>
      <c r="C2198" s="234" t="s">
        <v>389</v>
      </c>
      <c r="D2198" s="234" t="s">
        <v>8166</v>
      </c>
      <c r="E2198" s="234" t="s">
        <v>8167</v>
      </c>
      <c r="F2198" s="234" t="s">
        <v>1411</v>
      </c>
      <c r="G2198" s="234"/>
      <c r="H2198" s="234" t="s">
        <v>8168</v>
      </c>
      <c r="I2198" s="127"/>
    </row>
    <row r="2199" spans="1:9" s="213" customFormat="1">
      <c r="A2199" s="234" t="s">
        <v>8165</v>
      </c>
      <c r="B2199" s="234" t="s">
        <v>8165</v>
      </c>
      <c r="C2199" s="234" t="s">
        <v>389</v>
      </c>
      <c r="D2199" s="234" t="s">
        <v>8169</v>
      </c>
      <c r="E2199" s="234" t="s">
        <v>8170</v>
      </c>
      <c r="F2199" s="234" t="s">
        <v>1641</v>
      </c>
      <c r="G2199" s="234"/>
      <c r="H2199" s="234" t="s">
        <v>8171</v>
      </c>
      <c r="I2199" s="127"/>
    </row>
    <row r="2200" spans="1:9" s="215" customFormat="1">
      <c r="A2200" s="241" t="s">
        <v>8165</v>
      </c>
      <c r="B2200" s="241" t="s">
        <v>8165</v>
      </c>
      <c r="C2200" s="241" t="s">
        <v>389</v>
      </c>
      <c r="D2200" s="241" t="s">
        <v>8172</v>
      </c>
      <c r="E2200" s="241" t="s">
        <v>8173</v>
      </c>
      <c r="F2200" s="241" t="s">
        <v>8174</v>
      </c>
      <c r="G2200" s="241"/>
      <c r="H2200" s="241" t="s">
        <v>8175</v>
      </c>
      <c r="I2200" s="242"/>
    </row>
    <row r="2201" spans="1:9" s="208" customFormat="1">
      <c r="A2201" s="225" t="s">
        <v>8165</v>
      </c>
      <c r="B2201" s="225" t="s">
        <v>8165</v>
      </c>
      <c r="C2201" s="225" t="s">
        <v>389</v>
      </c>
      <c r="D2201" s="225" t="s">
        <v>8176</v>
      </c>
      <c r="E2201" s="225" t="s">
        <v>8177</v>
      </c>
      <c r="F2201" s="225" t="s">
        <v>8178</v>
      </c>
      <c r="G2201" s="225"/>
      <c r="H2201" s="225" t="s">
        <v>8179</v>
      </c>
      <c r="I2201" s="226"/>
    </row>
    <row r="2202" spans="1:9" s="215" customFormat="1">
      <c r="A2202" s="241" t="s">
        <v>8165</v>
      </c>
      <c r="B2202" s="241" t="s">
        <v>8165</v>
      </c>
      <c r="C2202" s="241" t="s">
        <v>389</v>
      </c>
      <c r="D2202" s="241" t="s">
        <v>8180</v>
      </c>
      <c r="E2202" s="241" t="s">
        <v>8181</v>
      </c>
      <c r="F2202" s="241" t="s">
        <v>8182</v>
      </c>
      <c r="G2202" s="241"/>
      <c r="H2202" s="241" t="s">
        <v>8183</v>
      </c>
      <c r="I2202" s="242"/>
    </row>
    <row r="2203" spans="1:9" s="213" customFormat="1">
      <c r="A2203" s="234" t="s">
        <v>8165</v>
      </c>
      <c r="B2203" s="234" t="s">
        <v>8165</v>
      </c>
      <c r="C2203" s="234" t="s">
        <v>389</v>
      </c>
      <c r="D2203" s="234" t="s">
        <v>8184</v>
      </c>
      <c r="E2203" s="234" t="s">
        <v>8185</v>
      </c>
      <c r="F2203" s="234" t="s">
        <v>4550</v>
      </c>
      <c r="G2203" s="234"/>
      <c r="H2203" s="234" t="s">
        <v>8186</v>
      </c>
      <c r="I2203" s="127"/>
    </row>
    <row r="2204" spans="1:9" s="215" customFormat="1">
      <c r="A2204" s="241" t="s">
        <v>8165</v>
      </c>
      <c r="B2204" s="241" t="s">
        <v>8165</v>
      </c>
      <c r="C2204" s="241" t="s">
        <v>389</v>
      </c>
      <c r="D2204" s="241" t="s">
        <v>8187</v>
      </c>
      <c r="E2204" s="241" t="s">
        <v>8188</v>
      </c>
      <c r="F2204" s="241" t="s">
        <v>8189</v>
      </c>
      <c r="G2204" s="241"/>
      <c r="H2204" s="241" t="s">
        <v>8190</v>
      </c>
      <c r="I2204" s="242"/>
    </row>
    <row r="2205" spans="1:9" s="215" customFormat="1">
      <c r="A2205" s="241" t="s">
        <v>8165</v>
      </c>
      <c r="B2205" s="241" t="s">
        <v>8165</v>
      </c>
      <c r="C2205" s="241" t="s">
        <v>389</v>
      </c>
      <c r="D2205" s="241" t="s">
        <v>8191</v>
      </c>
      <c r="E2205" s="241" t="s">
        <v>8192</v>
      </c>
      <c r="F2205" s="241" t="s">
        <v>1308</v>
      </c>
      <c r="G2205" s="241"/>
      <c r="H2205" s="241" t="s">
        <v>8193</v>
      </c>
      <c r="I2205" s="242"/>
    </row>
    <row r="2206" spans="1:9" s="215" customFormat="1">
      <c r="A2206" s="241" t="s">
        <v>8165</v>
      </c>
      <c r="B2206" s="241" t="s">
        <v>8165</v>
      </c>
      <c r="C2206" s="241" t="s">
        <v>389</v>
      </c>
      <c r="D2206" s="241" t="s">
        <v>8194</v>
      </c>
      <c r="E2206" s="241" t="s">
        <v>8195</v>
      </c>
      <c r="F2206" s="241" t="s">
        <v>8196</v>
      </c>
      <c r="G2206" s="241"/>
      <c r="H2206" s="241" t="s">
        <v>8197</v>
      </c>
      <c r="I2206" s="242"/>
    </row>
    <row r="2207" spans="1:9" s="195" customFormat="1">
      <c r="A2207" s="203" t="s">
        <v>8165</v>
      </c>
      <c r="B2207" s="203" t="s">
        <v>8165</v>
      </c>
      <c r="C2207" s="203"/>
      <c r="D2207" s="203" t="s">
        <v>8198</v>
      </c>
      <c r="E2207" s="203" t="s">
        <v>8199</v>
      </c>
      <c r="F2207" s="203" t="s">
        <v>8200</v>
      </c>
      <c r="G2207" s="203"/>
      <c r="H2207" s="203" t="s">
        <v>8201</v>
      </c>
    </row>
    <row r="2208" spans="1:9" s="215" customFormat="1">
      <c r="A2208" s="241" t="s">
        <v>8165</v>
      </c>
      <c r="B2208" s="241" t="s">
        <v>8165</v>
      </c>
      <c r="C2208" s="241" t="s">
        <v>389</v>
      </c>
      <c r="D2208" s="241" t="s">
        <v>8202</v>
      </c>
      <c r="E2208" s="241" t="s">
        <v>8203</v>
      </c>
      <c r="F2208" s="241" t="s">
        <v>396</v>
      </c>
      <c r="G2208" s="241"/>
      <c r="H2208" s="241" t="s">
        <v>8204</v>
      </c>
      <c r="I2208" s="242"/>
    </row>
    <row r="2209" spans="1:9" s="215" customFormat="1">
      <c r="A2209" s="241" t="s">
        <v>8165</v>
      </c>
      <c r="B2209" s="241" t="s">
        <v>8165</v>
      </c>
      <c r="C2209" s="241" t="s">
        <v>389</v>
      </c>
      <c r="D2209" s="241" t="s">
        <v>8205</v>
      </c>
      <c r="E2209" s="241" t="s">
        <v>8206</v>
      </c>
      <c r="F2209" s="241" t="s">
        <v>8207</v>
      </c>
      <c r="G2209" s="241"/>
      <c r="H2209" s="241" t="s">
        <v>8208</v>
      </c>
      <c r="I2209" s="242"/>
    </row>
    <row r="2210" spans="1:9" s="209" customFormat="1">
      <c r="A2210" s="228" t="s">
        <v>8165</v>
      </c>
      <c r="B2210" s="228" t="s">
        <v>8165</v>
      </c>
      <c r="C2210" s="228"/>
      <c r="D2210" s="228" t="s">
        <v>8209</v>
      </c>
      <c r="E2210" s="228" t="s">
        <v>8210</v>
      </c>
      <c r="F2210" s="228"/>
      <c r="G2210" s="228" t="s">
        <v>1637</v>
      </c>
      <c r="H2210" s="228" t="s">
        <v>8211</v>
      </c>
      <c r="I2210" s="235"/>
    </row>
    <row r="2211" spans="1:9" s="209" customFormat="1">
      <c r="A2211" s="228" t="s">
        <v>8165</v>
      </c>
      <c r="B2211" s="228" t="s">
        <v>8165</v>
      </c>
      <c r="C2211" s="228"/>
      <c r="D2211" s="228" t="s">
        <v>8212</v>
      </c>
      <c r="E2211" s="228" t="s">
        <v>8213</v>
      </c>
      <c r="F2211" s="228"/>
      <c r="G2211" s="228" t="s">
        <v>8214</v>
      </c>
      <c r="H2211" s="228" t="s">
        <v>8215</v>
      </c>
      <c r="I2211" s="235"/>
    </row>
    <row r="2212" spans="1:9" s="213" customFormat="1">
      <c r="A2212" s="234" t="s">
        <v>8216</v>
      </c>
      <c r="B2212" s="234" t="s">
        <v>8216</v>
      </c>
      <c r="C2212" s="234" t="s">
        <v>389</v>
      </c>
      <c r="D2212" s="234" t="s">
        <v>8217</v>
      </c>
      <c r="E2212" s="234" t="s">
        <v>8218</v>
      </c>
      <c r="F2212" s="234" t="s">
        <v>1411</v>
      </c>
      <c r="G2212" s="234"/>
      <c r="H2212" s="234" t="s">
        <v>8219</v>
      </c>
      <c r="I2212" s="127"/>
    </row>
    <row r="2213" spans="1:9" s="213" customFormat="1">
      <c r="A2213" s="234" t="s">
        <v>8216</v>
      </c>
      <c r="B2213" s="234" t="s">
        <v>8216</v>
      </c>
      <c r="C2213" s="234" t="s">
        <v>389</v>
      </c>
      <c r="D2213" s="234" t="s">
        <v>8220</v>
      </c>
      <c r="E2213" s="234" t="s">
        <v>8221</v>
      </c>
      <c r="F2213" s="234" t="s">
        <v>1641</v>
      </c>
      <c r="G2213" s="234"/>
      <c r="H2213" s="234" t="s">
        <v>8222</v>
      </c>
      <c r="I2213" s="127"/>
    </row>
    <row r="2214" spans="1:9" s="215" customFormat="1">
      <c r="A2214" s="241" t="s">
        <v>8216</v>
      </c>
      <c r="B2214" s="241" t="s">
        <v>8216</v>
      </c>
      <c r="C2214" s="241" t="s">
        <v>389</v>
      </c>
      <c r="D2214" s="241" t="s">
        <v>8223</v>
      </c>
      <c r="E2214" s="241" t="s">
        <v>8224</v>
      </c>
      <c r="F2214" s="241" t="s">
        <v>1069</v>
      </c>
      <c r="G2214" s="241"/>
      <c r="H2214" s="241" t="s">
        <v>8225</v>
      </c>
      <c r="I2214" s="242"/>
    </row>
    <row r="2215" spans="1:9" s="215" customFormat="1">
      <c r="A2215" s="241" t="s">
        <v>8216</v>
      </c>
      <c r="B2215" s="241" t="s">
        <v>8216</v>
      </c>
      <c r="C2215" s="241" t="s">
        <v>389</v>
      </c>
      <c r="D2215" s="241" t="s">
        <v>8226</v>
      </c>
      <c r="E2215" s="241" t="s">
        <v>8227</v>
      </c>
      <c r="F2215" s="241" t="s">
        <v>8228</v>
      </c>
      <c r="G2215" s="241"/>
      <c r="H2215" s="241" t="s">
        <v>8229</v>
      </c>
      <c r="I2215" s="242"/>
    </row>
    <row r="2216" spans="1:9" s="209" customFormat="1">
      <c r="A2216" s="228" t="s">
        <v>8216</v>
      </c>
      <c r="B2216" s="228" t="s">
        <v>8216</v>
      </c>
      <c r="C2216" s="228"/>
      <c r="D2216" s="228" t="s">
        <v>8230</v>
      </c>
      <c r="E2216" s="228" t="s">
        <v>8231</v>
      </c>
      <c r="F2216" s="228"/>
      <c r="G2216" s="228" t="s">
        <v>8232</v>
      </c>
      <c r="H2216" s="228" t="s">
        <v>8233</v>
      </c>
      <c r="I2216" s="235"/>
    </row>
    <row r="2217" spans="1:9" s="213" customFormat="1">
      <c r="A2217" s="234" t="s">
        <v>8216</v>
      </c>
      <c r="B2217" s="234" t="s">
        <v>8216</v>
      </c>
      <c r="C2217" s="234" t="s">
        <v>389</v>
      </c>
      <c r="D2217" s="234" t="s">
        <v>7947</v>
      </c>
      <c r="E2217" s="234" t="s">
        <v>8234</v>
      </c>
      <c r="F2217" s="234" t="s">
        <v>7949</v>
      </c>
      <c r="G2217" s="234"/>
      <c r="H2217" s="234" t="s">
        <v>8235</v>
      </c>
      <c r="I2217" s="127"/>
    </row>
    <row r="2218" spans="1:9" s="215" customFormat="1">
      <c r="A2218" s="241" t="s">
        <v>8216</v>
      </c>
      <c r="B2218" s="241" t="s">
        <v>8216</v>
      </c>
      <c r="C2218" s="241" t="s">
        <v>389</v>
      </c>
      <c r="D2218" s="241" t="s">
        <v>8236</v>
      </c>
      <c r="E2218" s="241" t="s">
        <v>8237</v>
      </c>
      <c r="F2218" s="241" t="s">
        <v>644</v>
      </c>
      <c r="G2218" s="241"/>
      <c r="H2218" s="241" t="s">
        <v>8238</v>
      </c>
      <c r="I2218" s="242"/>
    </row>
    <row r="2219" spans="1:9" s="215" customFormat="1">
      <c r="A2219" s="241" t="s">
        <v>8216</v>
      </c>
      <c r="B2219" s="241" t="s">
        <v>8216</v>
      </c>
      <c r="C2219" s="241" t="s">
        <v>389</v>
      </c>
      <c r="D2219" s="241" t="s">
        <v>8239</v>
      </c>
      <c r="E2219" s="241" t="s">
        <v>8240</v>
      </c>
      <c r="F2219" s="241" t="s">
        <v>8241</v>
      </c>
      <c r="G2219" s="241"/>
      <c r="H2219" s="241" t="s">
        <v>8242</v>
      </c>
      <c r="I2219" s="242"/>
    </row>
    <row r="2220" spans="1:9" s="215" customFormat="1">
      <c r="A2220" s="241" t="s">
        <v>8216</v>
      </c>
      <c r="B2220" s="241" t="s">
        <v>8216</v>
      </c>
      <c r="C2220" s="241" t="s">
        <v>389</v>
      </c>
      <c r="D2220" s="241" t="s">
        <v>8243</v>
      </c>
      <c r="E2220" s="241" t="s">
        <v>8244</v>
      </c>
      <c r="F2220" s="241" t="s">
        <v>8245</v>
      </c>
      <c r="G2220" s="241"/>
      <c r="H2220" s="241" t="s">
        <v>8246</v>
      </c>
      <c r="I2220" s="242"/>
    </row>
    <row r="2221" spans="1:9" s="208" customFormat="1">
      <c r="A2221" s="225" t="s">
        <v>8216</v>
      </c>
      <c r="B2221" s="225" t="s">
        <v>8216</v>
      </c>
      <c r="C2221" s="225" t="s">
        <v>389</v>
      </c>
      <c r="D2221" s="225" t="s">
        <v>8247</v>
      </c>
      <c r="E2221" s="225" t="s">
        <v>8248</v>
      </c>
      <c r="F2221" s="225" t="s">
        <v>1845</v>
      </c>
      <c r="G2221" s="225"/>
      <c r="H2221" s="225" t="s">
        <v>8249</v>
      </c>
      <c r="I2221" s="226"/>
    </row>
    <row r="2222" spans="1:9" s="215" customFormat="1">
      <c r="A2222" s="241" t="s">
        <v>8216</v>
      </c>
      <c r="B2222" s="241" t="s">
        <v>8216</v>
      </c>
      <c r="C2222" s="241" t="s">
        <v>389</v>
      </c>
      <c r="D2222" s="241" t="s">
        <v>8250</v>
      </c>
      <c r="E2222" s="241" t="s">
        <v>8251</v>
      </c>
      <c r="F2222" s="241" t="s">
        <v>434</v>
      </c>
      <c r="G2222" s="241"/>
      <c r="H2222" s="241" t="s">
        <v>8252</v>
      </c>
      <c r="I2222" s="242"/>
    </row>
    <row r="2223" spans="1:9" s="209" customFormat="1">
      <c r="A2223" s="228" t="s">
        <v>8216</v>
      </c>
      <c r="B2223" s="228" t="s">
        <v>8216</v>
      </c>
      <c r="C2223" s="228"/>
      <c r="D2223" s="228" t="s">
        <v>8253</v>
      </c>
      <c r="E2223" s="228" t="s">
        <v>8254</v>
      </c>
      <c r="F2223" s="228"/>
      <c r="G2223" s="228" t="s">
        <v>1046</v>
      </c>
      <c r="H2223" s="228" t="s">
        <v>8255</v>
      </c>
      <c r="I2223" s="235"/>
    </row>
    <row r="2224" spans="1:9" s="208" customFormat="1">
      <c r="A2224" s="225" t="s">
        <v>8216</v>
      </c>
      <c r="B2224" s="225" t="s">
        <v>8216</v>
      </c>
      <c r="C2224" s="225" t="s">
        <v>389</v>
      </c>
      <c r="D2224" s="225" t="s">
        <v>8256</v>
      </c>
      <c r="E2224" s="225" t="s">
        <v>8257</v>
      </c>
      <c r="F2224" s="225" t="s">
        <v>2180</v>
      </c>
      <c r="G2224" s="225"/>
      <c r="H2224" s="225" t="s">
        <v>8258</v>
      </c>
      <c r="I2224" s="226"/>
    </row>
    <row r="2225" spans="1:9" s="208" customFormat="1">
      <c r="A2225" s="225" t="s">
        <v>8216</v>
      </c>
      <c r="B2225" s="225" t="s">
        <v>8216</v>
      </c>
      <c r="C2225" s="225" t="s">
        <v>389</v>
      </c>
      <c r="D2225" s="225" t="s">
        <v>8259</v>
      </c>
      <c r="E2225" s="225" t="s">
        <v>8260</v>
      </c>
      <c r="F2225" s="225" t="s">
        <v>392</v>
      </c>
      <c r="G2225" s="225"/>
      <c r="H2225" s="225" t="s">
        <v>8261</v>
      </c>
      <c r="I2225" s="226"/>
    </row>
    <row r="2226" spans="1:9" s="213" customFormat="1">
      <c r="A2226" s="234" t="s">
        <v>8262</v>
      </c>
      <c r="B2226" s="234" t="s">
        <v>8216</v>
      </c>
      <c r="C2226" s="234" t="s">
        <v>389</v>
      </c>
      <c r="D2226" s="234" t="s">
        <v>8263</v>
      </c>
      <c r="E2226" s="234" t="s">
        <v>8264</v>
      </c>
      <c r="F2226" s="234" t="s">
        <v>3621</v>
      </c>
      <c r="G2226" s="234"/>
      <c r="H2226" s="234" t="s">
        <v>8265</v>
      </c>
      <c r="I2226" s="127"/>
    </row>
    <row r="2227" spans="1:9" s="213" customFormat="1">
      <c r="A2227" s="234" t="s">
        <v>8262</v>
      </c>
      <c r="B2227" s="234" t="s">
        <v>8262</v>
      </c>
      <c r="C2227" s="234" t="s">
        <v>389</v>
      </c>
      <c r="D2227" s="234" t="s">
        <v>8266</v>
      </c>
      <c r="E2227" s="234" t="s">
        <v>8267</v>
      </c>
      <c r="F2227" s="234" t="s">
        <v>1411</v>
      </c>
      <c r="G2227" s="234"/>
      <c r="H2227" s="234" t="s">
        <v>8268</v>
      </c>
      <c r="I2227" s="127"/>
    </row>
    <row r="2228" spans="1:9" s="213" customFormat="1">
      <c r="A2228" s="234" t="s">
        <v>8262</v>
      </c>
      <c r="B2228" s="234" t="s">
        <v>8262</v>
      </c>
      <c r="C2228" s="234" t="s">
        <v>389</v>
      </c>
      <c r="D2228" s="234" t="s">
        <v>8269</v>
      </c>
      <c r="E2228" s="234" t="s">
        <v>8270</v>
      </c>
      <c r="F2228" s="234" t="s">
        <v>8271</v>
      </c>
      <c r="G2228" s="234"/>
      <c r="H2228" s="234" t="s">
        <v>8272</v>
      </c>
      <c r="I2228" s="127"/>
    </row>
    <row r="2229" spans="1:9" s="208" customFormat="1">
      <c r="A2229" s="225" t="s">
        <v>8262</v>
      </c>
      <c r="B2229" s="225" t="s">
        <v>8262</v>
      </c>
      <c r="C2229" s="225" t="s">
        <v>389</v>
      </c>
      <c r="D2229" s="225" t="s">
        <v>8273</v>
      </c>
      <c r="E2229" s="225" t="s">
        <v>8274</v>
      </c>
      <c r="F2229" s="225" t="s">
        <v>5055</v>
      </c>
      <c r="G2229" s="225"/>
      <c r="H2229" s="225" t="s">
        <v>8275</v>
      </c>
      <c r="I2229" s="226"/>
    </row>
    <row r="2230" spans="1:9" s="215" customFormat="1">
      <c r="A2230" s="241" t="s">
        <v>8262</v>
      </c>
      <c r="B2230" s="241" t="s">
        <v>8262</v>
      </c>
      <c r="C2230" s="241" t="s">
        <v>389</v>
      </c>
      <c r="D2230" s="241" t="s">
        <v>8276</v>
      </c>
      <c r="E2230" s="241" t="s">
        <v>8277</v>
      </c>
      <c r="F2230" s="241" t="s">
        <v>8278</v>
      </c>
      <c r="G2230" s="241"/>
      <c r="H2230" s="241" t="s">
        <v>8279</v>
      </c>
      <c r="I2230" s="242"/>
    </row>
    <row r="2231" spans="1:9" s="215" customFormat="1">
      <c r="A2231" s="241" t="s">
        <v>8262</v>
      </c>
      <c r="B2231" s="241" t="s">
        <v>8262</v>
      </c>
      <c r="C2231" s="241" t="s">
        <v>389</v>
      </c>
      <c r="D2231" s="241" t="s">
        <v>8280</v>
      </c>
      <c r="E2231" s="241" t="s">
        <v>8281</v>
      </c>
      <c r="F2231" s="241" t="s">
        <v>400</v>
      </c>
      <c r="G2231" s="241"/>
      <c r="H2231" s="241" t="s">
        <v>8282</v>
      </c>
      <c r="I2231" s="242"/>
    </row>
    <row r="2232" spans="1:9" s="215" customFormat="1">
      <c r="A2232" s="241" t="s">
        <v>8262</v>
      </c>
      <c r="B2232" s="241" t="s">
        <v>8262</v>
      </c>
      <c r="C2232" s="241" t="s">
        <v>389</v>
      </c>
      <c r="D2232" s="241" t="s">
        <v>8283</v>
      </c>
      <c r="E2232" s="241" t="s">
        <v>8284</v>
      </c>
      <c r="F2232" s="241" t="s">
        <v>1781</v>
      </c>
      <c r="G2232" s="241"/>
      <c r="H2232" s="241" t="s">
        <v>8285</v>
      </c>
      <c r="I2232" s="242"/>
    </row>
    <row r="2233" spans="1:9" s="215" customFormat="1">
      <c r="A2233" s="241" t="s">
        <v>8262</v>
      </c>
      <c r="B2233" s="241" t="s">
        <v>8262</v>
      </c>
      <c r="C2233" s="241" t="s">
        <v>389</v>
      </c>
      <c r="D2233" s="241" t="s">
        <v>8286</v>
      </c>
      <c r="E2233" s="241" t="s">
        <v>8287</v>
      </c>
      <c r="F2233" s="241" t="s">
        <v>8288</v>
      </c>
      <c r="G2233" s="241"/>
      <c r="H2233" s="241" t="s">
        <v>8289</v>
      </c>
      <c r="I2233" s="242"/>
    </row>
    <row r="2234" spans="1:9" s="209" customFormat="1">
      <c r="A2234" s="228" t="s">
        <v>8262</v>
      </c>
      <c r="B2234" s="228" t="s">
        <v>8262</v>
      </c>
      <c r="C2234" s="228"/>
      <c r="D2234" s="228" t="s">
        <v>8290</v>
      </c>
      <c r="E2234" s="228" t="s">
        <v>8291</v>
      </c>
      <c r="F2234" s="228"/>
      <c r="G2234" s="228" t="s">
        <v>8232</v>
      </c>
      <c r="H2234" s="228" t="s">
        <v>8292</v>
      </c>
      <c r="I2234" s="235"/>
    </row>
    <row r="2235" spans="1:9" s="195" customFormat="1">
      <c r="A2235" s="203" t="s">
        <v>8262</v>
      </c>
      <c r="B2235" s="203" t="s">
        <v>8262</v>
      </c>
      <c r="C2235" s="203" t="s">
        <v>389</v>
      </c>
      <c r="D2235" s="203" t="s">
        <v>8293</v>
      </c>
      <c r="E2235" s="203" t="s">
        <v>8294</v>
      </c>
      <c r="F2235" s="203" t="s">
        <v>8295</v>
      </c>
      <c r="G2235" s="203"/>
      <c r="H2235" s="203" t="s">
        <v>8296</v>
      </c>
    </row>
    <row r="2236" spans="1:9" s="215" customFormat="1">
      <c r="A2236" s="241" t="s">
        <v>8262</v>
      </c>
      <c r="B2236" s="241" t="s">
        <v>8262</v>
      </c>
      <c r="C2236" s="241"/>
      <c r="D2236" s="241" t="s">
        <v>8297</v>
      </c>
      <c r="E2236" s="241" t="s">
        <v>8298</v>
      </c>
      <c r="F2236" s="241" t="s">
        <v>8299</v>
      </c>
      <c r="G2236" s="241"/>
      <c r="H2236" s="241" t="s">
        <v>8300</v>
      </c>
      <c r="I2236" s="242"/>
    </row>
    <row r="2237" spans="1:9" s="215" customFormat="1">
      <c r="A2237" s="241" t="s">
        <v>8262</v>
      </c>
      <c r="B2237" s="241" t="s">
        <v>8262</v>
      </c>
      <c r="C2237" s="241" t="s">
        <v>389</v>
      </c>
      <c r="D2237" s="241" t="s">
        <v>8301</v>
      </c>
      <c r="E2237" s="241" t="s">
        <v>8302</v>
      </c>
      <c r="F2237" s="241" t="s">
        <v>8303</v>
      </c>
      <c r="G2237" s="241"/>
      <c r="H2237" s="241" t="s">
        <v>8304</v>
      </c>
      <c r="I2237" s="242"/>
    </row>
    <row r="2238" spans="1:9" s="213" customFormat="1">
      <c r="A2238" s="234" t="s">
        <v>8262</v>
      </c>
      <c r="B2238" s="234" t="s">
        <v>8262</v>
      </c>
      <c r="C2238" s="234" t="s">
        <v>389</v>
      </c>
      <c r="D2238" s="234" t="s">
        <v>8305</v>
      </c>
      <c r="E2238" s="234" t="s">
        <v>8306</v>
      </c>
      <c r="F2238" s="234" t="s">
        <v>1641</v>
      </c>
      <c r="G2238" s="234"/>
      <c r="H2238" s="234" t="s">
        <v>8307</v>
      </c>
      <c r="I2238" s="127"/>
    </row>
    <row r="2239" spans="1:9" s="209" customFormat="1">
      <c r="A2239" s="228" t="s">
        <v>8262</v>
      </c>
      <c r="B2239" s="228" t="s">
        <v>8262</v>
      </c>
      <c r="C2239" s="228"/>
      <c r="D2239" s="228" t="s">
        <v>8308</v>
      </c>
      <c r="E2239" s="228" t="s">
        <v>8309</v>
      </c>
      <c r="F2239" s="228"/>
      <c r="G2239" s="228" t="s">
        <v>992</v>
      </c>
      <c r="H2239" s="228" t="s">
        <v>8310</v>
      </c>
      <c r="I2239" s="235"/>
    </row>
    <row r="2240" spans="1:9" s="208" customFormat="1">
      <c r="A2240" s="225" t="s">
        <v>8262</v>
      </c>
      <c r="B2240" s="225" t="s">
        <v>8262</v>
      </c>
      <c r="C2240" s="225" t="s">
        <v>389</v>
      </c>
      <c r="D2240" s="225" t="s">
        <v>8311</v>
      </c>
      <c r="E2240" s="225" t="s">
        <v>8312</v>
      </c>
      <c r="F2240" s="225" t="s">
        <v>8313</v>
      </c>
      <c r="G2240" s="225"/>
      <c r="H2240" s="225" t="s">
        <v>8314</v>
      </c>
      <c r="I2240" s="226"/>
    </row>
    <row r="2241" spans="1:9" s="195" customFormat="1">
      <c r="A2241" s="203" t="s">
        <v>8262</v>
      </c>
      <c r="B2241" s="203" t="s">
        <v>8262</v>
      </c>
      <c r="C2241" s="203" t="s">
        <v>389</v>
      </c>
      <c r="D2241" s="203" t="s">
        <v>8315</v>
      </c>
      <c r="E2241" s="203" t="s">
        <v>8316</v>
      </c>
      <c r="F2241" s="203" t="s">
        <v>1242</v>
      </c>
      <c r="G2241" s="203"/>
      <c r="H2241" s="203" t="s">
        <v>8317</v>
      </c>
    </row>
    <row r="2242" spans="1:9" s="208" customFormat="1">
      <c r="A2242" s="225" t="s">
        <v>8262</v>
      </c>
      <c r="B2242" s="225" t="s">
        <v>8262</v>
      </c>
      <c r="C2242" s="225" t="s">
        <v>389</v>
      </c>
      <c r="D2242" s="225" t="s">
        <v>8318</v>
      </c>
      <c r="E2242" s="225" t="s">
        <v>8319</v>
      </c>
      <c r="F2242" s="225" t="s">
        <v>8320</v>
      </c>
      <c r="G2242" s="225"/>
      <c r="H2242" s="225" t="s">
        <v>8321</v>
      </c>
      <c r="I2242" s="226"/>
    </row>
    <row r="2243" spans="1:9" s="213" customFormat="1">
      <c r="A2243" s="234" t="s">
        <v>8262</v>
      </c>
      <c r="B2243" s="234" t="s">
        <v>8262</v>
      </c>
      <c r="C2243" s="234" t="s">
        <v>389</v>
      </c>
      <c r="D2243" s="234" t="s">
        <v>8322</v>
      </c>
      <c r="E2243" s="234" t="s">
        <v>8323</v>
      </c>
      <c r="F2243" s="234" t="s">
        <v>1411</v>
      </c>
      <c r="G2243" s="234"/>
      <c r="H2243" s="234" t="s">
        <v>8324</v>
      </c>
      <c r="I2243" s="127"/>
    </row>
    <row r="2244" spans="1:9" s="213" customFormat="1">
      <c r="A2244" s="234" t="s">
        <v>8262</v>
      </c>
      <c r="B2244" s="234" t="s">
        <v>8262</v>
      </c>
      <c r="C2244" s="234" t="s">
        <v>389</v>
      </c>
      <c r="D2244" s="234" t="s">
        <v>8325</v>
      </c>
      <c r="E2244" s="234" t="s">
        <v>8326</v>
      </c>
      <c r="F2244" s="234" t="s">
        <v>4335</v>
      </c>
      <c r="G2244" s="234"/>
      <c r="H2244" s="234" t="s">
        <v>8327</v>
      </c>
      <c r="I2244" s="127"/>
    </row>
    <row r="2245" spans="1:9" s="215" customFormat="1">
      <c r="A2245" s="241" t="s">
        <v>8328</v>
      </c>
      <c r="B2245" s="241" t="s">
        <v>8262</v>
      </c>
      <c r="C2245" s="241" t="s">
        <v>389</v>
      </c>
      <c r="D2245" s="241" t="s">
        <v>8329</v>
      </c>
      <c r="E2245" s="241" t="s">
        <v>8330</v>
      </c>
      <c r="F2245" s="241" t="s">
        <v>553</v>
      </c>
      <c r="G2245" s="241"/>
      <c r="H2245" s="241" t="s">
        <v>8331</v>
      </c>
      <c r="I2245" s="242"/>
    </row>
    <row r="2246" spans="1:9" s="208" customFormat="1">
      <c r="A2246" s="225" t="s">
        <v>8328</v>
      </c>
      <c r="B2246" s="225" t="s">
        <v>8328</v>
      </c>
      <c r="C2246" s="225" t="s">
        <v>389</v>
      </c>
      <c r="D2246" s="225" t="s">
        <v>8332</v>
      </c>
      <c r="E2246" s="225" t="s">
        <v>8333</v>
      </c>
      <c r="F2246" s="225" t="s">
        <v>662</v>
      </c>
      <c r="G2246" s="225"/>
      <c r="H2246" s="225" t="s">
        <v>8334</v>
      </c>
      <c r="I2246" s="226"/>
    </row>
    <row r="2247" spans="1:9" s="213" customFormat="1">
      <c r="A2247" s="234" t="s">
        <v>8328</v>
      </c>
      <c r="B2247" s="234" t="s">
        <v>8328</v>
      </c>
      <c r="C2247" s="234" t="s">
        <v>389</v>
      </c>
      <c r="D2247" s="234" t="s">
        <v>8335</v>
      </c>
      <c r="E2247" s="234" t="s">
        <v>8336</v>
      </c>
      <c r="F2247" s="234" t="s">
        <v>434</v>
      </c>
      <c r="G2247" s="234"/>
      <c r="H2247" s="234" t="s">
        <v>8337</v>
      </c>
      <c r="I2247" s="127"/>
    </row>
    <row r="2248" spans="1:9" s="215" customFormat="1">
      <c r="A2248" s="241" t="s">
        <v>8338</v>
      </c>
      <c r="B2248" s="241" t="s">
        <v>8338</v>
      </c>
      <c r="C2248" s="241" t="s">
        <v>389</v>
      </c>
      <c r="D2248" s="241" t="s">
        <v>8339</v>
      </c>
      <c r="E2248" s="241" t="s">
        <v>8340</v>
      </c>
      <c r="F2248" s="241" t="s">
        <v>8341</v>
      </c>
      <c r="G2248" s="241"/>
      <c r="H2248" s="241" t="s">
        <v>8342</v>
      </c>
      <c r="I2248" s="242"/>
    </row>
    <row r="2249" spans="1:9" s="213" customFormat="1">
      <c r="A2249" s="234" t="s">
        <v>8338</v>
      </c>
      <c r="B2249" s="234" t="s">
        <v>8338</v>
      </c>
      <c r="C2249" s="234" t="s">
        <v>389</v>
      </c>
      <c r="D2249" s="234" t="s">
        <v>8343</v>
      </c>
      <c r="E2249" s="234" t="s">
        <v>8344</v>
      </c>
      <c r="F2249" s="234" t="s">
        <v>1641</v>
      </c>
      <c r="G2249" s="234"/>
      <c r="H2249" s="234" t="s">
        <v>8345</v>
      </c>
      <c r="I2249" s="127"/>
    </row>
    <row r="2250" spans="1:9" s="213" customFormat="1">
      <c r="A2250" s="234" t="s">
        <v>8338</v>
      </c>
      <c r="B2250" s="234" t="s">
        <v>8338</v>
      </c>
      <c r="C2250" s="234" t="s">
        <v>389</v>
      </c>
      <c r="D2250" s="234" t="s">
        <v>8346</v>
      </c>
      <c r="E2250" s="234" t="s">
        <v>8347</v>
      </c>
      <c r="F2250" s="234" t="s">
        <v>1641</v>
      </c>
      <c r="G2250" s="234"/>
      <c r="H2250" s="234" t="s">
        <v>8348</v>
      </c>
      <c r="I2250" s="127"/>
    </row>
    <row r="2251" spans="1:9" s="213" customFormat="1">
      <c r="A2251" s="234" t="s">
        <v>8338</v>
      </c>
      <c r="B2251" s="234" t="s">
        <v>8338</v>
      </c>
      <c r="C2251" s="234" t="s">
        <v>389</v>
      </c>
      <c r="D2251" s="234" t="s">
        <v>8349</v>
      </c>
      <c r="E2251" s="234" t="s">
        <v>8350</v>
      </c>
      <c r="F2251" s="234" t="s">
        <v>6570</v>
      </c>
      <c r="G2251" s="234"/>
      <c r="H2251" s="234" t="s">
        <v>8351</v>
      </c>
      <c r="I2251" s="127"/>
    </row>
    <row r="2252" spans="1:9" s="208" customFormat="1">
      <c r="A2252" s="225" t="s">
        <v>8338</v>
      </c>
      <c r="B2252" s="225" t="s">
        <v>8338</v>
      </c>
      <c r="C2252" s="225" t="s">
        <v>389</v>
      </c>
      <c r="D2252" s="225" t="s">
        <v>8352</v>
      </c>
      <c r="E2252" s="225" t="s">
        <v>8353</v>
      </c>
      <c r="F2252" s="225" t="s">
        <v>529</v>
      </c>
      <c r="G2252" s="225"/>
      <c r="H2252" s="225" t="s">
        <v>8354</v>
      </c>
      <c r="I2252" s="226"/>
    </row>
    <row r="2253" spans="1:9" s="215" customFormat="1">
      <c r="A2253" s="241" t="s">
        <v>8338</v>
      </c>
      <c r="B2253" s="241" t="s">
        <v>8338</v>
      </c>
      <c r="C2253" s="241"/>
      <c r="D2253" s="241" t="s">
        <v>8355</v>
      </c>
      <c r="E2253" s="241" t="s">
        <v>8356</v>
      </c>
      <c r="F2253" s="241" t="s">
        <v>8357</v>
      </c>
      <c r="G2253" s="241"/>
      <c r="H2253" s="241" t="s">
        <v>8358</v>
      </c>
      <c r="I2253" s="242"/>
    </row>
    <row r="2254" spans="1:9" s="215" customFormat="1">
      <c r="A2254" s="241" t="s">
        <v>8338</v>
      </c>
      <c r="B2254" s="241" t="s">
        <v>8338</v>
      </c>
      <c r="C2254" s="241" t="s">
        <v>389</v>
      </c>
      <c r="D2254" s="241" t="s">
        <v>8359</v>
      </c>
      <c r="E2254" s="241" t="s">
        <v>8360</v>
      </c>
      <c r="F2254" s="241" t="s">
        <v>8361</v>
      </c>
      <c r="G2254" s="241"/>
      <c r="H2254" s="241" t="s">
        <v>8362</v>
      </c>
      <c r="I2254" s="242"/>
    </row>
    <row r="2255" spans="1:9" s="213" customFormat="1">
      <c r="A2255" s="234" t="s">
        <v>8338</v>
      </c>
      <c r="B2255" s="234" t="s">
        <v>8338</v>
      </c>
      <c r="C2255" s="234" t="s">
        <v>389</v>
      </c>
      <c r="D2255" s="234" t="s">
        <v>1614</v>
      </c>
      <c r="E2255" s="234" t="s">
        <v>8363</v>
      </c>
      <c r="F2255" s="234" t="s">
        <v>3373</v>
      </c>
      <c r="G2255" s="234"/>
      <c r="H2255" s="234" t="s">
        <v>8364</v>
      </c>
      <c r="I2255" s="127"/>
    </row>
    <row r="2256" spans="1:9" s="215" customFormat="1">
      <c r="A2256" s="241" t="s">
        <v>8338</v>
      </c>
      <c r="B2256" s="241" t="s">
        <v>8338</v>
      </c>
      <c r="C2256" s="241" t="s">
        <v>389</v>
      </c>
      <c r="D2256" s="241" t="s">
        <v>8365</v>
      </c>
      <c r="E2256" s="241" t="s">
        <v>8366</v>
      </c>
      <c r="F2256" s="241" t="s">
        <v>1845</v>
      </c>
      <c r="G2256" s="241"/>
      <c r="H2256" s="241" t="s">
        <v>8367</v>
      </c>
      <c r="I2256" s="242"/>
    </row>
    <row r="2257" spans="1:9" s="215" customFormat="1">
      <c r="A2257" s="241" t="s">
        <v>8338</v>
      </c>
      <c r="B2257" s="241" t="s">
        <v>8338</v>
      </c>
      <c r="C2257" s="241" t="s">
        <v>389</v>
      </c>
      <c r="D2257" s="241" t="s">
        <v>8368</v>
      </c>
      <c r="E2257" s="241" t="s">
        <v>8369</v>
      </c>
      <c r="F2257" s="241" t="s">
        <v>8370</v>
      </c>
      <c r="G2257" s="241"/>
      <c r="H2257" s="241" t="s">
        <v>8371</v>
      </c>
      <c r="I2257" s="242"/>
    </row>
    <row r="2258" spans="1:9" s="215" customFormat="1">
      <c r="A2258" s="241" t="s">
        <v>8338</v>
      </c>
      <c r="B2258" s="241" t="s">
        <v>8338</v>
      </c>
      <c r="C2258" s="241" t="s">
        <v>389</v>
      </c>
      <c r="D2258" s="241" t="s">
        <v>8372</v>
      </c>
      <c r="E2258" s="241" t="s">
        <v>8373</v>
      </c>
      <c r="F2258" s="241" t="s">
        <v>8374</v>
      </c>
      <c r="G2258" s="241"/>
      <c r="H2258" s="241" t="s">
        <v>8375</v>
      </c>
      <c r="I2258" s="242"/>
    </row>
    <row r="2259" spans="1:9" s="215" customFormat="1">
      <c r="A2259" s="241" t="s">
        <v>8338</v>
      </c>
      <c r="B2259" s="241" t="s">
        <v>8338</v>
      </c>
      <c r="C2259" s="241" t="s">
        <v>389</v>
      </c>
      <c r="D2259" s="241" t="s">
        <v>8376</v>
      </c>
      <c r="E2259" s="241" t="s">
        <v>8377</v>
      </c>
      <c r="F2259" s="241" t="s">
        <v>3720</v>
      </c>
      <c r="G2259" s="241"/>
      <c r="H2259" s="241" t="s">
        <v>8378</v>
      </c>
      <c r="I2259" s="242"/>
    </row>
    <row r="2260" spans="1:9" s="215" customFormat="1">
      <c r="A2260" s="241" t="s">
        <v>8338</v>
      </c>
      <c r="B2260" s="241" t="s">
        <v>8338</v>
      </c>
      <c r="C2260" s="241" t="s">
        <v>389</v>
      </c>
      <c r="D2260" s="241" t="s">
        <v>8379</v>
      </c>
      <c r="E2260" s="241" t="s">
        <v>8380</v>
      </c>
      <c r="F2260" s="241" t="s">
        <v>498</v>
      </c>
      <c r="G2260" s="241"/>
      <c r="H2260" s="241" t="s">
        <v>8381</v>
      </c>
      <c r="I2260" s="242"/>
    </row>
    <row r="2261" spans="1:9" s="215" customFormat="1">
      <c r="A2261" s="241" t="s">
        <v>8338</v>
      </c>
      <c r="B2261" s="241" t="s">
        <v>8338</v>
      </c>
      <c r="C2261" s="241" t="s">
        <v>389</v>
      </c>
      <c r="D2261" s="241" t="s">
        <v>8382</v>
      </c>
      <c r="E2261" s="241" t="s">
        <v>8383</v>
      </c>
      <c r="F2261" s="241" t="s">
        <v>1206</v>
      </c>
      <c r="G2261" s="241"/>
      <c r="H2261" s="241" t="s">
        <v>8384</v>
      </c>
      <c r="I2261" s="242"/>
    </row>
    <row r="2262" spans="1:9" s="215" customFormat="1">
      <c r="A2262" s="241" t="s">
        <v>8338</v>
      </c>
      <c r="B2262" s="241" t="s">
        <v>8338</v>
      </c>
      <c r="C2262" s="241" t="s">
        <v>389</v>
      </c>
      <c r="D2262" s="241" t="s">
        <v>8385</v>
      </c>
      <c r="E2262" s="241" t="s">
        <v>8386</v>
      </c>
      <c r="F2262" s="241" t="s">
        <v>1845</v>
      </c>
      <c r="G2262" s="241"/>
      <c r="H2262" s="241" t="s">
        <v>8387</v>
      </c>
      <c r="I2262" s="242"/>
    </row>
    <row r="2263" spans="1:9" s="215" customFormat="1">
      <c r="A2263" s="241" t="s">
        <v>8338</v>
      </c>
      <c r="B2263" s="241" t="s">
        <v>8338</v>
      </c>
      <c r="C2263" s="241" t="s">
        <v>389</v>
      </c>
      <c r="D2263" s="241" t="s">
        <v>8388</v>
      </c>
      <c r="E2263" s="241" t="s">
        <v>8389</v>
      </c>
      <c r="F2263" s="241" t="s">
        <v>8390</v>
      </c>
      <c r="G2263" s="241"/>
      <c r="H2263" s="241" t="s">
        <v>8391</v>
      </c>
      <c r="I2263" s="242"/>
    </row>
    <row r="2264" spans="1:9" s="209" customFormat="1">
      <c r="A2264" s="228" t="s">
        <v>8338</v>
      </c>
      <c r="B2264" s="228" t="s">
        <v>8338</v>
      </c>
      <c r="C2264" s="228"/>
      <c r="D2264" s="228" t="s">
        <v>8392</v>
      </c>
      <c r="E2264" s="228" t="s">
        <v>8393</v>
      </c>
      <c r="F2264" s="228"/>
      <c r="G2264" s="228" t="s">
        <v>448</v>
      </c>
      <c r="H2264" s="228" t="s">
        <v>8394</v>
      </c>
      <c r="I2264" s="235"/>
    </row>
    <row r="2265" spans="1:9" s="209" customFormat="1">
      <c r="A2265" s="228" t="s">
        <v>8338</v>
      </c>
      <c r="B2265" s="228" t="s">
        <v>8338</v>
      </c>
      <c r="C2265" s="228"/>
      <c r="D2265" s="228" t="s">
        <v>8395</v>
      </c>
      <c r="E2265" s="228" t="s">
        <v>8396</v>
      </c>
      <c r="F2265" s="228"/>
      <c r="G2265" s="228" t="s">
        <v>8397</v>
      </c>
      <c r="H2265" s="228" t="s">
        <v>8398</v>
      </c>
      <c r="I2265" s="235"/>
    </row>
    <row r="2266" spans="1:9" s="215" customFormat="1">
      <c r="A2266" s="241" t="s">
        <v>8338</v>
      </c>
      <c r="B2266" s="241" t="s">
        <v>8338</v>
      </c>
      <c r="C2266" s="241" t="s">
        <v>389</v>
      </c>
      <c r="D2266" s="241" t="s">
        <v>8399</v>
      </c>
      <c r="E2266" s="241" t="s">
        <v>8400</v>
      </c>
      <c r="F2266" s="241" t="s">
        <v>525</v>
      </c>
      <c r="G2266" s="241"/>
      <c r="H2266" s="241" t="s">
        <v>8401</v>
      </c>
      <c r="I2266" s="242"/>
    </row>
    <row r="2267" spans="1:9" s="215" customFormat="1">
      <c r="A2267" s="241" t="s">
        <v>8338</v>
      </c>
      <c r="B2267" s="241" t="s">
        <v>8338</v>
      </c>
      <c r="C2267" s="241" t="s">
        <v>389</v>
      </c>
      <c r="D2267" s="241" t="s">
        <v>8402</v>
      </c>
      <c r="E2267" s="241" t="s">
        <v>8403</v>
      </c>
      <c r="F2267" s="241" t="s">
        <v>8404</v>
      </c>
      <c r="G2267" s="241"/>
      <c r="H2267" s="241" t="s">
        <v>8405</v>
      </c>
      <c r="I2267" s="242"/>
    </row>
    <row r="2268" spans="1:9" s="215" customFormat="1">
      <c r="A2268" s="241" t="s">
        <v>8338</v>
      </c>
      <c r="B2268" s="241" t="s">
        <v>8338</v>
      </c>
      <c r="C2268" s="241" t="s">
        <v>389</v>
      </c>
      <c r="D2268" s="241" t="s">
        <v>8406</v>
      </c>
      <c r="E2268" s="241" t="s">
        <v>8407</v>
      </c>
      <c r="F2268" s="241" t="s">
        <v>8408</v>
      </c>
      <c r="G2268" s="241"/>
      <c r="H2268" s="241" t="s">
        <v>8409</v>
      </c>
      <c r="I2268" s="242"/>
    </row>
    <row r="2269" spans="1:9" s="213" customFormat="1">
      <c r="A2269" s="234" t="s">
        <v>8410</v>
      </c>
      <c r="B2269" s="234" t="s">
        <v>8410</v>
      </c>
      <c r="C2269" s="234" t="s">
        <v>389</v>
      </c>
      <c r="D2269" s="234" t="s">
        <v>8411</v>
      </c>
      <c r="E2269" s="234" t="s">
        <v>8412</v>
      </c>
      <c r="F2269" s="234" t="s">
        <v>1641</v>
      </c>
      <c r="G2269" s="234"/>
      <c r="H2269" s="234" t="s">
        <v>8413</v>
      </c>
      <c r="I2269" s="127"/>
    </row>
    <row r="2270" spans="1:9" s="213" customFormat="1">
      <c r="A2270" s="234" t="s">
        <v>8410</v>
      </c>
      <c r="B2270" s="234" t="s">
        <v>8410</v>
      </c>
      <c r="C2270" s="234" t="s">
        <v>389</v>
      </c>
      <c r="D2270" s="234" t="s">
        <v>8414</v>
      </c>
      <c r="E2270" s="234" t="s">
        <v>8415</v>
      </c>
      <c r="F2270" s="234" t="s">
        <v>1641</v>
      </c>
      <c r="G2270" s="234"/>
      <c r="H2270" s="234" t="s">
        <v>8416</v>
      </c>
      <c r="I2270" s="127"/>
    </row>
    <row r="2271" spans="1:9" s="215" customFormat="1">
      <c r="A2271" s="241" t="s">
        <v>8410</v>
      </c>
      <c r="B2271" s="241" t="s">
        <v>8410</v>
      </c>
      <c r="C2271" s="241" t="s">
        <v>389</v>
      </c>
      <c r="D2271" s="241" t="s">
        <v>8417</v>
      </c>
      <c r="E2271" s="241" t="s">
        <v>8418</v>
      </c>
      <c r="F2271" s="241" t="s">
        <v>2603</v>
      </c>
      <c r="G2271" s="241"/>
      <c r="H2271" s="241" t="s">
        <v>8419</v>
      </c>
      <c r="I2271" s="242"/>
    </row>
    <row r="2272" spans="1:9" s="195" customFormat="1">
      <c r="A2272" s="203" t="s">
        <v>8410</v>
      </c>
      <c r="B2272" s="203" t="s">
        <v>8410</v>
      </c>
      <c r="C2272" s="203" t="s">
        <v>389</v>
      </c>
      <c r="D2272" s="203" t="s">
        <v>8420</v>
      </c>
      <c r="E2272" s="203" t="s">
        <v>8421</v>
      </c>
      <c r="F2272" s="203" t="s">
        <v>1849</v>
      </c>
      <c r="G2272" s="203"/>
      <c r="H2272" s="203" t="s">
        <v>8422</v>
      </c>
    </row>
    <row r="2273" spans="1:9" s="215" customFormat="1">
      <c r="A2273" s="241" t="s">
        <v>8410</v>
      </c>
      <c r="B2273" s="241" t="s">
        <v>8410</v>
      </c>
      <c r="C2273" s="241" t="s">
        <v>389</v>
      </c>
      <c r="D2273" s="241" t="s">
        <v>8423</v>
      </c>
      <c r="E2273" s="241" t="s">
        <v>8424</v>
      </c>
      <c r="F2273" s="241" t="s">
        <v>8425</v>
      </c>
      <c r="G2273" s="241"/>
      <c r="H2273" s="241" t="s">
        <v>8426</v>
      </c>
      <c r="I2273" s="242"/>
    </row>
    <row r="2274" spans="1:9" s="213" customFormat="1">
      <c r="A2274" s="234" t="s">
        <v>8410</v>
      </c>
      <c r="B2274" s="234" t="s">
        <v>8410</v>
      </c>
      <c r="C2274" s="234" t="s">
        <v>389</v>
      </c>
      <c r="D2274" s="234" t="s">
        <v>8427</v>
      </c>
      <c r="E2274" s="234" t="s">
        <v>8428</v>
      </c>
      <c r="F2274" s="234" t="s">
        <v>1672</v>
      </c>
      <c r="G2274" s="234"/>
      <c r="H2274" s="234" t="s">
        <v>8429</v>
      </c>
      <c r="I2274" s="127"/>
    </row>
    <row r="2275" spans="1:9" s="213" customFormat="1">
      <c r="A2275" s="234" t="s">
        <v>8410</v>
      </c>
      <c r="B2275" s="234" t="s">
        <v>8410</v>
      </c>
      <c r="C2275" s="234" t="s">
        <v>389</v>
      </c>
      <c r="D2275" s="234" t="s">
        <v>8430</v>
      </c>
      <c r="E2275" s="234" t="s">
        <v>8431</v>
      </c>
      <c r="F2275" s="234" t="s">
        <v>1295</v>
      </c>
      <c r="G2275" s="234"/>
      <c r="H2275" s="234" t="s">
        <v>8432</v>
      </c>
      <c r="I2275" s="127"/>
    </row>
    <row r="2276" spans="1:9" s="215" customFormat="1">
      <c r="A2276" s="241" t="s">
        <v>8410</v>
      </c>
      <c r="B2276" s="241" t="s">
        <v>8410</v>
      </c>
      <c r="C2276" s="241" t="s">
        <v>389</v>
      </c>
      <c r="D2276" s="241" t="s">
        <v>8433</v>
      </c>
      <c r="E2276" s="241" t="s">
        <v>8434</v>
      </c>
      <c r="F2276" s="241" t="s">
        <v>5103</v>
      </c>
      <c r="G2276" s="241"/>
      <c r="H2276" s="241" t="s">
        <v>8435</v>
      </c>
      <c r="I2276" s="242"/>
    </row>
    <row r="2277" spans="1:9" s="215" customFormat="1">
      <c r="A2277" s="241" t="s">
        <v>8410</v>
      </c>
      <c r="B2277" s="241" t="s">
        <v>8410</v>
      </c>
      <c r="C2277" s="241" t="s">
        <v>389</v>
      </c>
      <c r="D2277" s="241" t="s">
        <v>8436</v>
      </c>
      <c r="E2277" s="241" t="s">
        <v>8437</v>
      </c>
      <c r="F2277" s="241" t="s">
        <v>8438</v>
      </c>
      <c r="G2277" s="241"/>
      <c r="H2277" s="241" t="s">
        <v>8439</v>
      </c>
      <c r="I2277" s="242"/>
    </row>
    <row r="2278" spans="1:9" s="195" customFormat="1">
      <c r="A2278" s="203" t="s">
        <v>8410</v>
      </c>
      <c r="B2278" s="203" t="s">
        <v>8410</v>
      </c>
      <c r="C2278" s="203" t="s">
        <v>389</v>
      </c>
      <c r="D2278" s="203" t="s">
        <v>8440</v>
      </c>
      <c r="E2278" s="203" t="s">
        <v>8441</v>
      </c>
      <c r="F2278" s="203" t="s">
        <v>8442</v>
      </c>
      <c r="G2278" s="203"/>
      <c r="H2278" s="203" t="s">
        <v>8443</v>
      </c>
    </row>
    <row r="2279" spans="1:9" s="213" customFormat="1">
      <c r="A2279" s="234" t="s">
        <v>8410</v>
      </c>
      <c r="B2279" s="234" t="s">
        <v>8410</v>
      </c>
      <c r="C2279" s="234" t="s">
        <v>389</v>
      </c>
      <c r="D2279" s="234" t="s">
        <v>8444</v>
      </c>
      <c r="E2279" s="234" t="s">
        <v>8445</v>
      </c>
      <c r="F2279" s="234" t="s">
        <v>1641</v>
      </c>
      <c r="G2279" s="234"/>
      <c r="H2279" s="234" t="s">
        <v>8446</v>
      </c>
      <c r="I2279" s="127"/>
    </row>
    <row r="2280" spans="1:9" s="215" customFormat="1">
      <c r="A2280" s="241" t="s">
        <v>8410</v>
      </c>
      <c r="B2280" s="241" t="s">
        <v>8410</v>
      </c>
      <c r="C2280" s="241" t="s">
        <v>389</v>
      </c>
      <c r="D2280" s="241" t="s">
        <v>8447</v>
      </c>
      <c r="E2280" s="241" t="s">
        <v>8448</v>
      </c>
      <c r="F2280" s="241" t="s">
        <v>8449</v>
      </c>
      <c r="G2280" s="241"/>
      <c r="H2280" s="241" t="s">
        <v>8450</v>
      </c>
      <c r="I2280" s="242"/>
    </row>
    <row r="2281" spans="1:9" s="208" customFormat="1">
      <c r="A2281" s="225" t="s">
        <v>8410</v>
      </c>
      <c r="B2281" s="225" t="s">
        <v>8410</v>
      </c>
      <c r="C2281" s="225" t="s">
        <v>389</v>
      </c>
      <c r="D2281" s="225" t="s">
        <v>8451</v>
      </c>
      <c r="E2281" s="225" t="s">
        <v>8452</v>
      </c>
      <c r="F2281" s="225" t="s">
        <v>2180</v>
      </c>
      <c r="G2281" s="225"/>
      <c r="H2281" s="225" t="s">
        <v>8453</v>
      </c>
      <c r="I2281" s="226"/>
    </row>
    <row r="2282" spans="1:9" s="215" customFormat="1">
      <c r="A2282" s="241" t="s">
        <v>8410</v>
      </c>
      <c r="B2282" s="241" t="s">
        <v>8410</v>
      </c>
      <c r="C2282" s="241" t="s">
        <v>389</v>
      </c>
      <c r="D2282" s="241" t="s">
        <v>8454</v>
      </c>
      <c r="E2282" s="241" t="s">
        <v>8455</v>
      </c>
      <c r="F2282" s="241" t="s">
        <v>448</v>
      </c>
      <c r="G2282" s="241"/>
      <c r="H2282" s="241" t="s">
        <v>8456</v>
      </c>
      <c r="I2282" s="242"/>
    </row>
    <row r="2283" spans="1:9" s="215" customFormat="1">
      <c r="A2283" s="241" t="s">
        <v>8410</v>
      </c>
      <c r="B2283" s="241" t="s">
        <v>8410</v>
      </c>
      <c r="C2283" s="241" t="s">
        <v>389</v>
      </c>
      <c r="D2283" s="241" t="s">
        <v>8457</v>
      </c>
      <c r="E2283" s="241" t="s">
        <v>8458</v>
      </c>
      <c r="F2283" s="241" t="s">
        <v>709</v>
      </c>
      <c r="G2283" s="241"/>
      <c r="H2283" s="241" t="s">
        <v>8459</v>
      </c>
      <c r="I2283" s="242"/>
    </row>
    <row r="2284" spans="1:9" s="215" customFormat="1">
      <c r="A2284" s="241" t="s">
        <v>8410</v>
      </c>
      <c r="B2284" s="241" t="s">
        <v>8410</v>
      </c>
      <c r="C2284" s="241" t="s">
        <v>389</v>
      </c>
      <c r="D2284" s="241" t="s">
        <v>8460</v>
      </c>
      <c r="E2284" s="241" t="s">
        <v>8461</v>
      </c>
      <c r="F2284" s="241" t="s">
        <v>490</v>
      </c>
      <c r="G2284" s="241"/>
      <c r="H2284" s="241" t="s">
        <v>8462</v>
      </c>
      <c r="I2284" s="242"/>
    </row>
    <row r="2285" spans="1:9" s="208" customFormat="1">
      <c r="A2285" s="225" t="s">
        <v>8410</v>
      </c>
      <c r="B2285" s="225" t="s">
        <v>8410</v>
      </c>
      <c r="C2285" s="225" t="s">
        <v>389</v>
      </c>
      <c r="D2285" s="225" t="s">
        <v>8463</v>
      </c>
      <c r="E2285" s="225" t="s">
        <v>8464</v>
      </c>
      <c r="F2285" s="225" t="s">
        <v>434</v>
      </c>
      <c r="G2285" s="225"/>
      <c r="H2285" s="225" t="s">
        <v>8465</v>
      </c>
      <c r="I2285" s="226"/>
    </row>
    <row r="2286" spans="1:9" s="215" customFormat="1">
      <c r="A2286" s="241" t="s">
        <v>8410</v>
      </c>
      <c r="B2286" s="241" t="s">
        <v>8410</v>
      </c>
      <c r="C2286" s="241" t="s">
        <v>389</v>
      </c>
      <c r="D2286" s="241" t="s">
        <v>8466</v>
      </c>
      <c r="E2286" s="241" t="s">
        <v>8467</v>
      </c>
      <c r="F2286" s="241" t="s">
        <v>8468</v>
      </c>
      <c r="G2286" s="241"/>
      <c r="H2286" s="241" t="s">
        <v>8469</v>
      </c>
      <c r="I2286" s="242"/>
    </row>
    <row r="2287" spans="1:9" s="208" customFormat="1">
      <c r="A2287" s="225" t="s">
        <v>8410</v>
      </c>
      <c r="B2287" s="225" t="s">
        <v>8410</v>
      </c>
      <c r="C2287" s="225" t="s">
        <v>389</v>
      </c>
      <c r="D2287" s="225" t="s">
        <v>8470</v>
      </c>
      <c r="E2287" s="225" t="s">
        <v>8471</v>
      </c>
      <c r="F2287" s="225" t="s">
        <v>4713</v>
      </c>
      <c r="G2287" s="225"/>
      <c r="H2287" s="225" t="s">
        <v>8472</v>
      </c>
      <c r="I2287" s="226"/>
    </row>
    <row r="2288" spans="1:9" s="195" customFormat="1">
      <c r="A2288" s="203" t="s">
        <v>8410</v>
      </c>
      <c r="B2288" s="203" t="s">
        <v>8410</v>
      </c>
      <c r="C2288" s="203" t="s">
        <v>389</v>
      </c>
      <c r="D2288" s="203" t="s">
        <v>8473</v>
      </c>
      <c r="E2288" s="203" t="s">
        <v>8474</v>
      </c>
      <c r="F2288" s="203" t="s">
        <v>1641</v>
      </c>
      <c r="G2288" s="203"/>
      <c r="H2288" s="203" t="s">
        <v>8475</v>
      </c>
    </row>
    <row r="2289" spans="1:9" s="215" customFormat="1">
      <c r="A2289" s="241" t="s">
        <v>8410</v>
      </c>
      <c r="B2289" s="241" t="s">
        <v>8410</v>
      </c>
      <c r="C2289" s="241" t="s">
        <v>389</v>
      </c>
      <c r="D2289" s="241" t="s">
        <v>8476</v>
      </c>
      <c r="E2289" s="241" t="s">
        <v>8477</v>
      </c>
      <c r="F2289" s="241" t="s">
        <v>8478</v>
      </c>
      <c r="G2289" s="241"/>
      <c r="H2289" s="241" t="s">
        <v>8479</v>
      </c>
      <c r="I2289" s="242"/>
    </row>
    <row r="2290" spans="1:9" s="209" customFormat="1">
      <c r="A2290" s="228" t="s">
        <v>8410</v>
      </c>
      <c r="B2290" s="228" t="s">
        <v>8410</v>
      </c>
      <c r="C2290" s="228"/>
      <c r="D2290" s="228" t="s">
        <v>8480</v>
      </c>
      <c r="E2290" s="228" t="s">
        <v>8481</v>
      </c>
      <c r="F2290" s="228"/>
      <c r="G2290" s="228" t="s">
        <v>627</v>
      </c>
      <c r="H2290" s="228" t="s">
        <v>8482</v>
      </c>
      <c r="I2290" s="235"/>
    </row>
    <row r="2291" spans="1:9" s="208" customFormat="1">
      <c r="A2291" s="225" t="s">
        <v>8410</v>
      </c>
      <c r="B2291" s="225" t="s">
        <v>8410</v>
      </c>
      <c r="C2291" s="225" t="s">
        <v>389</v>
      </c>
      <c r="D2291" s="225" t="s">
        <v>8483</v>
      </c>
      <c r="E2291" s="225" t="s">
        <v>8484</v>
      </c>
      <c r="F2291" s="225" t="s">
        <v>471</v>
      </c>
      <c r="G2291" s="225"/>
      <c r="H2291" s="225" t="s">
        <v>8485</v>
      </c>
      <c r="I2291" s="226"/>
    </row>
    <row r="2292" spans="1:9" s="208" customFormat="1">
      <c r="A2292" s="225" t="s">
        <v>8486</v>
      </c>
      <c r="B2292" s="225" t="s">
        <v>8486</v>
      </c>
      <c r="C2292" s="225" t="s">
        <v>389</v>
      </c>
      <c r="D2292" s="225" t="s">
        <v>8487</v>
      </c>
      <c r="E2292" s="225" t="s">
        <v>8488</v>
      </c>
      <c r="F2292" s="225" t="s">
        <v>8489</v>
      </c>
      <c r="G2292" s="225"/>
      <c r="H2292" s="225" t="s">
        <v>8490</v>
      </c>
      <c r="I2292" s="226"/>
    </row>
    <row r="2293" spans="1:9" s="213" customFormat="1">
      <c r="A2293" s="234" t="s">
        <v>8486</v>
      </c>
      <c r="B2293" s="234" t="s">
        <v>8486</v>
      </c>
      <c r="C2293" s="234" t="s">
        <v>389</v>
      </c>
      <c r="D2293" s="234" t="s">
        <v>8491</v>
      </c>
      <c r="E2293" s="234" t="s">
        <v>8492</v>
      </c>
      <c r="F2293" s="234" t="s">
        <v>8493</v>
      </c>
      <c r="G2293" s="234"/>
      <c r="H2293" s="234" t="s">
        <v>8494</v>
      </c>
      <c r="I2293" s="127"/>
    </row>
    <row r="2294" spans="1:9" s="195" customFormat="1">
      <c r="A2294" s="203" t="s">
        <v>8486</v>
      </c>
      <c r="B2294" s="203" t="s">
        <v>8486</v>
      </c>
      <c r="C2294" s="203" t="s">
        <v>389</v>
      </c>
      <c r="D2294" s="203" t="s">
        <v>8495</v>
      </c>
      <c r="E2294" s="203" t="s">
        <v>8496</v>
      </c>
      <c r="F2294" s="203" t="s">
        <v>400</v>
      </c>
      <c r="G2294" s="203"/>
      <c r="H2294" s="203" t="s">
        <v>8497</v>
      </c>
    </row>
    <row r="2295" spans="1:9" s="213" customFormat="1">
      <c r="A2295" s="234" t="s">
        <v>8486</v>
      </c>
      <c r="B2295" s="234" t="s">
        <v>8486</v>
      </c>
      <c r="C2295" s="234" t="s">
        <v>389</v>
      </c>
      <c r="D2295" s="234" t="s">
        <v>8498</v>
      </c>
      <c r="E2295" s="234" t="s">
        <v>8499</v>
      </c>
      <c r="F2295" s="234" t="s">
        <v>1411</v>
      </c>
      <c r="G2295" s="234"/>
      <c r="H2295" s="234" t="s">
        <v>8500</v>
      </c>
      <c r="I2295" s="127"/>
    </row>
    <row r="2296" spans="1:9" s="215" customFormat="1">
      <c r="A2296" s="241" t="s">
        <v>8486</v>
      </c>
      <c r="B2296" s="241" t="s">
        <v>8486</v>
      </c>
      <c r="C2296" s="241" t="s">
        <v>389</v>
      </c>
      <c r="D2296" s="241" t="s">
        <v>8501</v>
      </c>
      <c r="E2296" s="241" t="s">
        <v>8502</v>
      </c>
      <c r="F2296" s="241" t="s">
        <v>2527</v>
      </c>
      <c r="G2296" s="241"/>
      <c r="H2296" s="241" t="s">
        <v>8503</v>
      </c>
      <c r="I2296" s="242"/>
    </row>
    <row r="2297" spans="1:9" s="215" customFormat="1">
      <c r="A2297" s="241" t="s">
        <v>8486</v>
      </c>
      <c r="B2297" s="241" t="s">
        <v>8486</v>
      </c>
      <c r="C2297" s="241" t="s">
        <v>389</v>
      </c>
      <c r="D2297" s="241" t="s">
        <v>8504</v>
      </c>
      <c r="E2297" s="241" t="s">
        <v>8505</v>
      </c>
      <c r="F2297" s="241" t="s">
        <v>8506</v>
      </c>
      <c r="G2297" s="241"/>
      <c r="H2297" s="241" t="s">
        <v>8507</v>
      </c>
      <c r="I2297" s="242"/>
    </row>
    <row r="2298" spans="1:9" s="215" customFormat="1">
      <c r="A2298" s="241" t="s">
        <v>8486</v>
      </c>
      <c r="B2298" s="241" t="s">
        <v>8486</v>
      </c>
      <c r="C2298" s="241" t="s">
        <v>389</v>
      </c>
      <c r="D2298" s="241" t="s">
        <v>8508</v>
      </c>
      <c r="E2298" s="241" t="s">
        <v>8509</v>
      </c>
      <c r="F2298" s="241" t="s">
        <v>8510</v>
      </c>
      <c r="G2298" s="241"/>
      <c r="H2298" s="241" t="s">
        <v>8511</v>
      </c>
      <c r="I2298" s="242"/>
    </row>
    <row r="2299" spans="1:9" s="215" customFormat="1">
      <c r="A2299" s="241" t="s">
        <v>8486</v>
      </c>
      <c r="B2299" s="241" t="s">
        <v>8486</v>
      </c>
      <c r="C2299" s="241" t="s">
        <v>389</v>
      </c>
      <c r="D2299" s="241" t="s">
        <v>8512</v>
      </c>
      <c r="E2299" s="241" t="s">
        <v>8513</v>
      </c>
      <c r="F2299" s="241" t="s">
        <v>8514</v>
      </c>
      <c r="G2299" s="241"/>
      <c r="H2299" s="241" t="s">
        <v>8515</v>
      </c>
      <c r="I2299" s="242"/>
    </row>
    <row r="2300" spans="1:9" s="208" customFormat="1">
      <c r="A2300" s="225" t="s">
        <v>8486</v>
      </c>
      <c r="B2300" s="225" t="s">
        <v>8486</v>
      </c>
      <c r="C2300" s="225" t="s">
        <v>389</v>
      </c>
      <c r="D2300" s="225" t="s">
        <v>8516</v>
      </c>
      <c r="E2300" s="225" t="s">
        <v>8517</v>
      </c>
      <c r="F2300" s="225" t="s">
        <v>8518</v>
      </c>
      <c r="G2300" s="225"/>
      <c r="H2300" s="225" t="s">
        <v>8519</v>
      </c>
      <c r="I2300" s="226"/>
    </row>
    <row r="2301" spans="1:9" s="215" customFormat="1">
      <c r="A2301" s="241" t="s">
        <v>8486</v>
      </c>
      <c r="B2301" s="241" t="s">
        <v>8486</v>
      </c>
      <c r="C2301" s="241" t="s">
        <v>389</v>
      </c>
      <c r="D2301" s="241" t="s">
        <v>8520</v>
      </c>
      <c r="E2301" s="241" t="s">
        <v>8521</v>
      </c>
      <c r="F2301" s="241" t="s">
        <v>8522</v>
      </c>
      <c r="G2301" s="241"/>
      <c r="H2301" s="241" t="s">
        <v>8523</v>
      </c>
      <c r="I2301" s="242"/>
    </row>
    <row r="2302" spans="1:9" s="215" customFormat="1">
      <c r="A2302" s="241" t="s">
        <v>8486</v>
      </c>
      <c r="B2302" s="241" t="s">
        <v>8486</v>
      </c>
      <c r="C2302" s="241" t="s">
        <v>389</v>
      </c>
      <c r="D2302" s="241" t="s">
        <v>8524</v>
      </c>
      <c r="E2302" s="241" t="s">
        <v>8525</v>
      </c>
      <c r="F2302" s="241" t="s">
        <v>529</v>
      </c>
      <c r="G2302" s="241"/>
      <c r="H2302" s="241" t="s">
        <v>8526</v>
      </c>
      <c r="I2302" s="242"/>
    </row>
    <row r="2303" spans="1:9" s="208" customFormat="1">
      <c r="A2303" s="225" t="s">
        <v>8486</v>
      </c>
      <c r="B2303" s="225" t="s">
        <v>8486</v>
      </c>
      <c r="C2303" s="225" t="s">
        <v>389</v>
      </c>
      <c r="D2303" s="225" t="s">
        <v>8527</v>
      </c>
      <c r="E2303" s="225" t="s">
        <v>8528</v>
      </c>
      <c r="F2303" s="225" t="s">
        <v>586</v>
      </c>
      <c r="G2303" s="225"/>
      <c r="H2303" s="225" t="s">
        <v>8529</v>
      </c>
      <c r="I2303" s="226"/>
    </row>
    <row r="2304" spans="1:9" s="208" customFormat="1">
      <c r="A2304" s="225" t="s">
        <v>8486</v>
      </c>
      <c r="B2304" s="225" t="s">
        <v>8486</v>
      </c>
      <c r="C2304" s="225" t="s">
        <v>389</v>
      </c>
      <c r="D2304" s="225" t="s">
        <v>8530</v>
      </c>
      <c r="E2304" s="225" t="s">
        <v>8531</v>
      </c>
      <c r="F2304" s="225" t="s">
        <v>8532</v>
      </c>
      <c r="G2304" s="225"/>
      <c r="H2304" s="225" t="s">
        <v>8533</v>
      </c>
      <c r="I2304" s="226"/>
    </row>
    <row r="2305" spans="1:9" s="215" customFormat="1">
      <c r="A2305" s="241" t="s">
        <v>8486</v>
      </c>
      <c r="B2305" s="241" t="s">
        <v>8486</v>
      </c>
      <c r="C2305" s="241" t="s">
        <v>389</v>
      </c>
      <c r="D2305" s="241" t="s">
        <v>8534</v>
      </c>
      <c r="E2305" s="241" t="s">
        <v>8535</v>
      </c>
      <c r="F2305" s="241" t="s">
        <v>8536</v>
      </c>
      <c r="G2305" s="241"/>
      <c r="H2305" s="241" t="s">
        <v>8537</v>
      </c>
      <c r="I2305" s="242"/>
    </row>
    <row r="2306" spans="1:9" s="215" customFormat="1">
      <c r="A2306" s="241" t="s">
        <v>8486</v>
      </c>
      <c r="B2306" s="241" t="s">
        <v>8486</v>
      </c>
      <c r="C2306" s="241" t="s">
        <v>389</v>
      </c>
      <c r="D2306" s="241" t="s">
        <v>8538</v>
      </c>
      <c r="E2306" s="241" t="s">
        <v>8539</v>
      </c>
      <c r="F2306" s="241" t="s">
        <v>8540</v>
      </c>
      <c r="G2306" s="241"/>
      <c r="H2306" s="241" t="s">
        <v>8541</v>
      </c>
      <c r="I2306" s="242"/>
    </row>
    <row r="2307" spans="1:9" s="213" customFormat="1">
      <c r="A2307" s="234" t="s">
        <v>8486</v>
      </c>
      <c r="B2307" s="234" t="s">
        <v>8486</v>
      </c>
      <c r="C2307" s="234" t="s">
        <v>389</v>
      </c>
      <c r="D2307" s="234" t="s">
        <v>8542</v>
      </c>
      <c r="E2307" s="234" t="s">
        <v>8543</v>
      </c>
      <c r="F2307" s="234" t="s">
        <v>1641</v>
      </c>
      <c r="G2307" s="234"/>
      <c r="H2307" s="234" t="s">
        <v>8544</v>
      </c>
      <c r="I2307" s="127"/>
    </row>
    <row r="2308" spans="1:9" s="215" customFormat="1">
      <c r="A2308" s="241" t="s">
        <v>8486</v>
      </c>
      <c r="B2308" s="241" t="s">
        <v>8486</v>
      </c>
      <c r="C2308" s="241" t="s">
        <v>389</v>
      </c>
      <c r="D2308" s="241" t="s">
        <v>8545</v>
      </c>
      <c r="E2308" s="241" t="s">
        <v>8546</v>
      </c>
      <c r="F2308" s="241" t="s">
        <v>802</v>
      </c>
      <c r="G2308" s="241"/>
      <c r="H2308" s="241" t="s">
        <v>8547</v>
      </c>
      <c r="I2308" s="242"/>
    </row>
    <row r="2309" spans="1:9" s="213" customFormat="1">
      <c r="A2309" s="234" t="s">
        <v>8486</v>
      </c>
      <c r="B2309" s="234" t="s">
        <v>8486</v>
      </c>
      <c r="C2309" s="234" t="s">
        <v>389</v>
      </c>
      <c r="D2309" s="234" t="s">
        <v>8548</v>
      </c>
      <c r="E2309" s="234" t="s">
        <v>8549</v>
      </c>
      <c r="F2309" s="234" t="s">
        <v>1641</v>
      </c>
      <c r="G2309" s="234"/>
      <c r="H2309" s="234" t="s">
        <v>8550</v>
      </c>
      <c r="I2309" s="127"/>
    </row>
    <row r="2310" spans="1:9" s="215" customFormat="1">
      <c r="A2310" s="241" t="s">
        <v>8486</v>
      </c>
      <c r="B2310" s="241" t="s">
        <v>8486</v>
      </c>
      <c r="C2310" s="241" t="s">
        <v>389</v>
      </c>
      <c r="D2310" s="241" t="s">
        <v>8551</v>
      </c>
      <c r="E2310" s="241" t="s">
        <v>8552</v>
      </c>
      <c r="F2310" s="241" t="s">
        <v>743</v>
      </c>
      <c r="G2310" s="241"/>
      <c r="H2310" s="241" t="s">
        <v>8553</v>
      </c>
      <c r="I2310" s="242"/>
    </row>
    <row r="2311" spans="1:9" s="209" customFormat="1">
      <c r="A2311" s="228" t="s">
        <v>8486</v>
      </c>
      <c r="B2311" s="228" t="s">
        <v>8486</v>
      </c>
      <c r="C2311" s="228"/>
      <c r="D2311" s="228" t="s">
        <v>8554</v>
      </c>
      <c r="E2311" s="228" t="s">
        <v>8555</v>
      </c>
      <c r="F2311" s="228"/>
      <c r="G2311" s="228" t="s">
        <v>568</v>
      </c>
      <c r="H2311" s="228" t="s">
        <v>8556</v>
      </c>
      <c r="I2311" s="235"/>
    </row>
    <row r="2312" spans="1:9" s="209" customFormat="1">
      <c r="A2312" s="228" t="s">
        <v>8486</v>
      </c>
      <c r="B2312" s="228" t="s">
        <v>8486</v>
      </c>
      <c r="C2312" s="228"/>
      <c r="D2312" s="228" t="s">
        <v>8557</v>
      </c>
      <c r="E2312" s="228" t="s">
        <v>8558</v>
      </c>
      <c r="F2312" s="228"/>
      <c r="G2312" s="228" t="s">
        <v>6102</v>
      </c>
      <c r="H2312" s="228" t="s">
        <v>8559</v>
      </c>
      <c r="I2312" s="235"/>
    </row>
    <row r="2313" spans="1:9" s="215" customFormat="1">
      <c r="A2313" s="241" t="s">
        <v>8486</v>
      </c>
      <c r="B2313" s="241" t="s">
        <v>8486</v>
      </c>
      <c r="C2313" s="241" t="s">
        <v>389</v>
      </c>
      <c r="D2313" s="241" t="s">
        <v>8560</v>
      </c>
      <c r="E2313" s="241" t="s">
        <v>8561</v>
      </c>
      <c r="F2313" s="241" t="s">
        <v>1672</v>
      </c>
      <c r="G2313" s="241"/>
      <c r="H2313" s="241" t="s">
        <v>8562</v>
      </c>
      <c r="I2313" s="242"/>
    </row>
    <row r="2314" spans="1:9" s="213" customFormat="1">
      <c r="A2314" s="234" t="s">
        <v>8563</v>
      </c>
      <c r="B2314" s="234" t="s">
        <v>8563</v>
      </c>
      <c r="C2314" s="234" t="s">
        <v>389</v>
      </c>
      <c r="D2314" s="234" t="s">
        <v>8564</v>
      </c>
      <c r="E2314" s="234" t="s">
        <v>8565</v>
      </c>
      <c r="F2314" s="234" t="s">
        <v>3373</v>
      </c>
      <c r="G2314" s="234"/>
      <c r="H2314" s="234" t="s">
        <v>8566</v>
      </c>
      <c r="I2314" s="127"/>
    </row>
    <row r="2315" spans="1:9" s="215" customFormat="1">
      <c r="A2315" s="241" t="s">
        <v>8563</v>
      </c>
      <c r="B2315" s="241" t="s">
        <v>8563</v>
      </c>
      <c r="C2315" s="241"/>
      <c r="D2315" s="241" t="s">
        <v>8567</v>
      </c>
      <c r="E2315" s="241" t="s">
        <v>8568</v>
      </c>
      <c r="F2315" s="241" t="s">
        <v>8569</v>
      </c>
      <c r="G2315" s="241"/>
      <c r="H2315" s="241" t="s">
        <v>8570</v>
      </c>
      <c r="I2315" s="242"/>
    </row>
    <row r="2316" spans="1:9" s="215" customFormat="1">
      <c r="A2316" s="241" t="s">
        <v>8563</v>
      </c>
      <c r="B2316" s="241" t="s">
        <v>8563</v>
      </c>
      <c r="C2316" s="241" t="s">
        <v>389</v>
      </c>
      <c r="D2316" s="241" t="s">
        <v>8571</v>
      </c>
      <c r="E2316" s="241" t="s">
        <v>8572</v>
      </c>
      <c r="F2316" s="241" t="s">
        <v>8573</v>
      </c>
      <c r="G2316" s="241"/>
      <c r="H2316" s="241" t="s">
        <v>8574</v>
      </c>
      <c r="I2316" s="242"/>
    </row>
    <row r="2317" spans="1:9" s="215" customFormat="1">
      <c r="A2317" s="241" t="s">
        <v>8563</v>
      </c>
      <c r="B2317" s="241" t="s">
        <v>8563</v>
      </c>
      <c r="C2317" s="241" t="s">
        <v>389</v>
      </c>
      <c r="D2317" s="241" t="s">
        <v>8575</v>
      </c>
      <c r="E2317" s="241" t="s">
        <v>8576</v>
      </c>
      <c r="F2317" s="241" t="s">
        <v>8577</v>
      </c>
      <c r="G2317" s="241"/>
      <c r="H2317" s="241" t="s">
        <v>8578</v>
      </c>
      <c r="I2317" s="242"/>
    </row>
    <row r="2318" spans="1:9" s="213" customFormat="1">
      <c r="A2318" s="234" t="s">
        <v>8563</v>
      </c>
      <c r="B2318" s="234" t="s">
        <v>8563</v>
      </c>
      <c r="C2318" s="234" t="s">
        <v>389</v>
      </c>
      <c r="D2318" s="234" t="s">
        <v>8579</v>
      </c>
      <c r="E2318" s="234" t="s">
        <v>8580</v>
      </c>
      <c r="F2318" s="234" t="s">
        <v>434</v>
      </c>
      <c r="G2318" s="234"/>
      <c r="H2318" s="234" t="s">
        <v>8581</v>
      </c>
      <c r="I2318" s="127"/>
    </row>
    <row r="2319" spans="1:9" s="213" customFormat="1">
      <c r="A2319" s="234" t="s">
        <v>8563</v>
      </c>
      <c r="B2319" s="234" t="s">
        <v>8563</v>
      </c>
      <c r="C2319" s="234" t="s">
        <v>389</v>
      </c>
      <c r="D2319" s="234" t="s">
        <v>8582</v>
      </c>
      <c r="E2319" s="234" t="s">
        <v>8583</v>
      </c>
      <c r="F2319" s="234" t="s">
        <v>1411</v>
      </c>
      <c r="G2319" s="234"/>
      <c r="H2319" s="234" t="s">
        <v>8584</v>
      </c>
      <c r="I2319" s="127"/>
    </row>
    <row r="2320" spans="1:9" s="215" customFormat="1">
      <c r="A2320" s="241" t="s">
        <v>8563</v>
      </c>
      <c r="B2320" s="241" t="s">
        <v>8563</v>
      </c>
      <c r="C2320" s="241" t="s">
        <v>389</v>
      </c>
      <c r="D2320" s="241" t="s">
        <v>8585</v>
      </c>
      <c r="E2320" s="241" t="s">
        <v>8586</v>
      </c>
      <c r="F2320" s="241" t="s">
        <v>7121</v>
      </c>
      <c r="G2320" s="241"/>
      <c r="H2320" s="241" t="s">
        <v>8587</v>
      </c>
      <c r="I2320" s="242"/>
    </row>
    <row r="2321" spans="1:9" s="215" customFormat="1">
      <c r="A2321" s="241" t="s">
        <v>8563</v>
      </c>
      <c r="B2321" s="241" t="s">
        <v>8563</v>
      </c>
      <c r="C2321" s="241" t="s">
        <v>389</v>
      </c>
      <c r="D2321" s="241" t="s">
        <v>8588</v>
      </c>
      <c r="E2321" s="241" t="s">
        <v>8589</v>
      </c>
      <c r="F2321" s="241" t="s">
        <v>6018</v>
      </c>
      <c r="G2321" s="241"/>
      <c r="H2321" s="241" t="s">
        <v>8590</v>
      </c>
      <c r="I2321" s="242"/>
    </row>
    <row r="2322" spans="1:9" s="215" customFormat="1">
      <c r="A2322" s="241" t="s">
        <v>8563</v>
      </c>
      <c r="B2322" s="241" t="s">
        <v>8563</v>
      </c>
      <c r="C2322" s="241" t="s">
        <v>389</v>
      </c>
      <c r="D2322" s="241" t="s">
        <v>8591</v>
      </c>
      <c r="E2322" s="241" t="s">
        <v>8592</v>
      </c>
      <c r="F2322" s="241" t="s">
        <v>1191</v>
      </c>
      <c r="G2322" s="241"/>
      <c r="H2322" s="241" t="s">
        <v>8593</v>
      </c>
      <c r="I2322" s="242"/>
    </row>
    <row r="2323" spans="1:9" s="213" customFormat="1">
      <c r="A2323" s="234" t="s">
        <v>8563</v>
      </c>
      <c r="B2323" s="234" t="s">
        <v>8563</v>
      </c>
      <c r="C2323" s="234" t="s">
        <v>389</v>
      </c>
      <c r="D2323" s="234" t="s">
        <v>8594</v>
      </c>
      <c r="E2323" s="234" t="s">
        <v>8595</v>
      </c>
      <c r="F2323" s="234" t="s">
        <v>1987</v>
      </c>
      <c r="G2323" s="234"/>
      <c r="H2323" s="234" t="s">
        <v>8596</v>
      </c>
      <c r="I2323" s="127"/>
    </row>
    <row r="2324" spans="1:9" s="208" customFormat="1">
      <c r="A2324" s="225" t="s">
        <v>8563</v>
      </c>
      <c r="B2324" s="225" t="s">
        <v>8563</v>
      </c>
      <c r="C2324" s="225" t="s">
        <v>389</v>
      </c>
      <c r="D2324" s="225" t="s">
        <v>8597</v>
      </c>
      <c r="E2324" s="225" t="s">
        <v>8598</v>
      </c>
      <c r="F2324" s="225" t="s">
        <v>8599</v>
      </c>
      <c r="G2324" s="225"/>
      <c r="H2324" s="225" t="s">
        <v>8600</v>
      </c>
      <c r="I2324" s="226"/>
    </row>
    <row r="2325" spans="1:9" s="215" customFormat="1">
      <c r="A2325" s="241" t="s">
        <v>8563</v>
      </c>
      <c r="B2325" s="241" t="s">
        <v>8563</v>
      </c>
      <c r="C2325" s="241" t="s">
        <v>389</v>
      </c>
      <c r="D2325" s="241" t="s">
        <v>8601</v>
      </c>
      <c r="E2325" s="241" t="s">
        <v>8602</v>
      </c>
      <c r="F2325" s="241" t="s">
        <v>8603</v>
      </c>
      <c r="G2325" s="241"/>
      <c r="H2325" s="241" t="s">
        <v>8604</v>
      </c>
      <c r="I2325" s="242"/>
    </row>
    <row r="2326" spans="1:9" s="213" customFormat="1">
      <c r="A2326" s="234" t="s">
        <v>8563</v>
      </c>
      <c r="B2326" s="234" t="s">
        <v>8563</v>
      </c>
      <c r="C2326" s="234" t="s">
        <v>389</v>
      </c>
      <c r="D2326" s="234" t="s">
        <v>8605</v>
      </c>
      <c r="E2326" s="234" t="s">
        <v>8606</v>
      </c>
      <c r="F2326" s="234" t="s">
        <v>4335</v>
      </c>
      <c r="G2326" s="234"/>
      <c r="H2326" s="234" t="s">
        <v>8607</v>
      </c>
      <c r="I2326" s="127"/>
    </row>
    <row r="2327" spans="1:9" s="215" customFormat="1">
      <c r="A2327" s="241" t="s">
        <v>8563</v>
      </c>
      <c r="B2327" s="241" t="s">
        <v>8563</v>
      </c>
      <c r="C2327" s="241" t="s">
        <v>389</v>
      </c>
      <c r="D2327" s="241" t="s">
        <v>8608</v>
      </c>
      <c r="E2327" s="241" t="s">
        <v>8609</v>
      </c>
      <c r="F2327" s="241" t="s">
        <v>8610</v>
      </c>
      <c r="G2327" s="241"/>
      <c r="H2327" s="241" t="s">
        <v>8611</v>
      </c>
      <c r="I2327" s="242"/>
    </row>
    <row r="2328" spans="1:9" s="215" customFormat="1">
      <c r="A2328" s="241" t="s">
        <v>8563</v>
      </c>
      <c r="B2328" s="241" t="s">
        <v>8563</v>
      </c>
      <c r="C2328" s="241" t="s">
        <v>389</v>
      </c>
      <c r="D2328" s="241" t="s">
        <v>8612</v>
      </c>
      <c r="E2328" s="241" t="s">
        <v>8613</v>
      </c>
      <c r="F2328" s="241" t="s">
        <v>8614</v>
      </c>
      <c r="G2328" s="241"/>
      <c r="H2328" s="241" t="s">
        <v>8615</v>
      </c>
      <c r="I2328" s="242"/>
    </row>
    <row r="2329" spans="1:9" s="215" customFormat="1">
      <c r="A2329" s="241" t="s">
        <v>8563</v>
      </c>
      <c r="B2329" s="241" t="s">
        <v>8563</v>
      </c>
      <c r="C2329" s="241" t="s">
        <v>389</v>
      </c>
      <c r="D2329" s="241" t="s">
        <v>8616</v>
      </c>
      <c r="E2329" s="241" t="s">
        <v>8617</v>
      </c>
      <c r="F2329" s="241" t="s">
        <v>8618</v>
      </c>
      <c r="G2329" s="241"/>
      <c r="H2329" s="241" t="s">
        <v>8619</v>
      </c>
      <c r="I2329" s="242"/>
    </row>
    <row r="2330" spans="1:9" s="215" customFormat="1">
      <c r="A2330" s="241" t="s">
        <v>8563</v>
      </c>
      <c r="B2330" s="241" t="s">
        <v>8563</v>
      </c>
      <c r="C2330" s="241" t="s">
        <v>389</v>
      </c>
      <c r="D2330" s="241" t="s">
        <v>8620</v>
      </c>
      <c r="E2330" s="241" t="s">
        <v>8621</v>
      </c>
      <c r="F2330" s="241" t="s">
        <v>8622</v>
      </c>
      <c r="G2330" s="241"/>
      <c r="H2330" s="241" t="s">
        <v>8623</v>
      </c>
      <c r="I2330" s="242"/>
    </row>
    <row r="2331" spans="1:9" s="215" customFormat="1">
      <c r="A2331" s="241" t="s">
        <v>8563</v>
      </c>
      <c r="B2331" s="241" t="s">
        <v>8563</v>
      </c>
      <c r="C2331" s="241" t="s">
        <v>389</v>
      </c>
      <c r="D2331" s="241" t="s">
        <v>8624</v>
      </c>
      <c r="E2331" s="241" t="s">
        <v>8625</v>
      </c>
      <c r="F2331" s="241" t="s">
        <v>8626</v>
      </c>
      <c r="G2331" s="241"/>
      <c r="H2331" s="241" t="s">
        <v>8627</v>
      </c>
      <c r="I2331" s="242"/>
    </row>
    <row r="2332" spans="1:9" s="209" customFormat="1">
      <c r="A2332" s="228" t="s">
        <v>8563</v>
      </c>
      <c r="B2332" s="228" t="s">
        <v>8563</v>
      </c>
      <c r="C2332" s="228"/>
      <c r="D2332" s="228" t="s">
        <v>8628</v>
      </c>
      <c r="E2332" s="228" t="s">
        <v>8629</v>
      </c>
      <c r="F2332" s="228"/>
      <c r="G2332" s="228" t="s">
        <v>448</v>
      </c>
      <c r="H2332" s="228" t="s">
        <v>8630</v>
      </c>
      <c r="I2332" s="235"/>
    </row>
    <row r="2333" spans="1:9" s="209" customFormat="1">
      <c r="A2333" s="228" t="s">
        <v>8563</v>
      </c>
      <c r="B2333" s="228" t="s">
        <v>8563</v>
      </c>
      <c r="C2333" s="228"/>
      <c r="D2333" s="228" t="s">
        <v>8631</v>
      </c>
      <c r="E2333" s="228" t="s">
        <v>8632</v>
      </c>
      <c r="F2333" s="228"/>
      <c r="G2333" s="228" t="s">
        <v>5212</v>
      </c>
      <c r="H2333" s="228" t="s">
        <v>8633</v>
      </c>
      <c r="I2333" s="235"/>
    </row>
    <row r="2334" spans="1:9" s="213" customFormat="1">
      <c r="A2334" s="234" t="s">
        <v>8563</v>
      </c>
      <c r="B2334" s="234" t="s">
        <v>8563</v>
      </c>
      <c r="C2334" s="234" t="s">
        <v>389</v>
      </c>
      <c r="D2334" s="234" t="s">
        <v>8634</v>
      </c>
      <c r="E2334" s="234" t="s">
        <v>8635</v>
      </c>
      <c r="F2334" s="234" t="s">
        <v>8636</v>
      </c>
      <c r="G2334" s="234"/>
      <c r="H2334" s="234" t="s">
        <v>8637</v>
      </c>
      <c r="I2334" s="127"/>
    </row>
    <row r="2335" spans="1:9" s="208" customFormat="1">
      <c r="A2335" s="225" t="s">
        <v>8563</v>
      </c>
      <c r="B2335" s="225" t="s">
        <v>8563</v>
      </c>
      <c r="C2335" s="225" t="s">
        <v>389</v>
      </c>
      <c r="D2335" s="225" t="s">
        <v>8638</v>
      </c>
      <c r="E2335" s="225" t="s">
        <v>8639</v>
      </c>
      <c r="F2335" s="225" t="s">
        <v>8640</v>
      </c>
      <c r="G2335" s="225"/>
      <c r="H2335" s="225" t="s">
        <v>8641</v>
      </c>
      <c r="I2335" s="226"/>
    </row>
    <row r="2336" spans="1:9" s="215" customFormat="1">
      <c r="A2336" s="241" t="s">
        <v>8563</v>
      </c>
      <c r="B2336" s="241" t="s">
        <v>8563</v>
      </c>
      <c r="C2336" s="241" t="s">
        <v>389</v>
      </c>
      <c r="D2336" s="241" t="s">
        <v>8642</v>
      </c>
      <c r="E2336" s="241" t="s">
        <v>8643</v>
      </c>
      <c r="F2336" s="241" t="s">
        <v>4679</v>
      </c>
      <c r="G2336" s="241"/>
      <c r="H2336" s="241" t="s">
        <v>8644</v>
      </c>
      <c r="I2336" s="242"/>
    </row>
    <row r="2337" spans="1:9" s="213" customFormat="1">
      <c r="A2337" s="234" t="s">
        <v>8563</v>
      </c>
      <c r="B2337" s="234" t="s">
        <v>8563</v>
      </c>
      <c r="C2337" s="234" t="s">
        <v>389</v>
      </c>
      <c r="D2337" s="234" t="s">
        <v>8645</v>
      </c>
      <c r="E2337" s="234" t="s">
        <v>8646</v>
      </c>
      <c r="F2337" s="234" t="s">
        <v>1641</v>
      </c>
      <c r="G2337" s="234"/>
      <c r="H2337" s="234" t="s">
        <v>8647</v>
      </c>
      <c r="I2337" s="127"/>
    </row>
    <row r="2338" spans="1:9" s="215" customFormat="1">
      <c r="A2338" s="241" t="s">
        <v>8648</v>
      </c>
      <c r="B2338" s="241" t="s">
        <v>8648</v>
      </c>
      <c r="C2338" s="241"/>
      <c r="D2338" s="241" t="s">
        <v>8649</v>
      </c>
      <c r="E2338" s="241" t="s">
        <v>8650</v>
      </c>
      <c r="F2338" s="241" t="s">
        <v>1046</v>
      </c>
      <c r="G2338" s="241"/>
      <c r="H2338" s="241" t="s">
        <v>8651</v>
      </c>
      <c r="I2338" s="242"/>
    </row>
    <row r="2339" spans="1:9" s="208" customFormat="1">
      <c r="A2339" s="225" t="s">
        <v>8648</v>
      </c>
      <c r="B2339" s="225" t="s">
        <v>8648</v>
      </c>
      <c r="C2339" s="225" t="s">
        <v>389</v>
      </c>
      <c r="D2339" s="225" t="s">
        <v>8652</v>
      </c>
      <c r="E2339" s="225" t="s">
        <v>8653</v>
      </c>
      <c r="F2339" s="225" t="s">
        <v>977</v>
      </c>
      <c r="G2339" s="225"/>
      <c r="H2339" s="225" t="s">
        <v>8654</v>
      </c>
      <c r="I2339" s="226"/>
    </row>
    <row r="2340" spans="1:9" s="208" customFormat="1">
      <c r="A2340" s="225" t="s">
        <v>8648</v>
      </c>
      <c r="B2340" s="225" t="s">
        <v>8648</v>
      </c>
      <c r="C2340" s="225" t="s">
        <v>389</v>
      </c>
      <c r="D2340" s="225" t="s">
        <v>8655</v>
      </c>
      <c r="E2340" s="225" t="s">
        <v>8656</v>
      </c>
      <c r="F2340" s="225" t="s">
        <v>529</v>
      </c>
      <c r="G2340" s="225"/>
      <c r="H2340" s="225" t="s">
        <v>8657</v>
      </c>
      <c r="I2340" s="226"/>
    </row>
    <row r="2341" spans="1:9" s="215" customFormat="1">
      <c r="A2341" s="241" t="s">
        <v>8648</v>
      </c>
      <c r="B2341" s="241" t="s">
        <v>8648</v>
      </c>
      <c r="C2341" s="241" t="s">
        <v>389</v>
      </c>
      <c r="D2341" s="241" t="s">
        <v>8658</v>
      </c>
      <c r="E2341" s="241" t="s">
        <v>8659</v>
      </c>
      <c r="F2341" s="241" t="s">
        <v>8660</v>
      </c>
      <c r="G2341" s="241"/>
      <c r="H2341" s="241" t="s">
        <v>8661</v>
      </c>
      <c r="I2341" s="242"/>
    </row>
    <row r="2342" spans="1:9" s="208" customFormat="1">
      <c r="A2342" s="225" t="s">
        <v>8648</v>
      </c>
      <c r="B2342" s="225" t="s">
        <v>8648</v>
      </c>
      <c r="C2342" s="225" t="s">
        <v>389</v>
      </c>
      <c r="D2342" s="225" t="s">
        <v>8662</v>
      </c>
      <c r="E2342" s="225" t="s">
        <v>8663</v>
      </c>
      <c r="F2342" s="225" t="s">
        <v>1845</v>
      </c>
      <c r="G2342" s="225"/>
      <c r="H2342" s="225" t="s">
        <v>8664</v>
      </c>
      <c r="I2342" s="226"/>
    </row>
    <row r="2343" spans="1:9" s="213" customFormat="1">
      <c r="A2343" s="234" t="s">
        <v>8648</v>
      </c>
      <c r="B2343" s="234" t="s">
        <v>8648</v>
      </c>
      <c r="C2343" s="234" t="s">
        <v>389</v>
      </c>
      <c r="D2343" s="234" t="s">
        <v>8665</v>
      </c>
      <c r="E2343" s="234" t="s">
        <v>8666</v>
      </c>
      <c r="F2343" s="234" t="s">
        <v>529</v>
      </c>
      <c r="G2343" s="234"/>
      <c r="H2343" s="234" t="s">
        <v>8667</v>
      </c>
      <c r="I2343" s="127"/>
    </row>
    <row r="2344" spans="1:9" s="213" customFormat="1">
      <c r="A2344" s="234" t="s">
        <v>8648</v>
      </c>
      <c r="B2344" s="234" t="s">
        <v>8648</v>
      </c>
      <c r="C2344" s="234" t="s">
        <v>389</v>
      </c>
      <c r="D2344" s="234" t="s">
        <v>8668</v>
      </c>
      <c r="E2344" s="234" t="s">
        <v>8669</v>
      </c>
      <c r="F2344" s="234" t="s">
        <v>1411</v>
      </c>
      <c r="G2344" s="234"/>
      <c r="H2344" s="234" t="s">
        <v>8670</v>
      </c>
      <c r="I2344" s="127"/>
    </row>
    <row r="2345" spans="1:9" s="208" customFormat="1">
      <c r="A2345" s="225" t="s">
        <v>8648</v>
      </c>
      <c r="B2345" s="225" t="s">
        <v>8648</v>
      </c>
      <c r="C2345" s="225" t="s">
        <v>389</v>
      </c>
      <c r="D2345" s="225" t="s">
        <v>8671</v>
      </c>
      <c r="E2345" s="225" t="s">
        <v>8672</v>
      </c>
      <c r="F2345" s="225" t="s">
        <v>8673</v>
      </c>
      <c r="G2345" s="225"/>
      <c r="H2345" s="225" t="s">
        <v>8674</v>
      </c>
      <c r="I2345" s="226"/>
    </row>
    <row r="2346" spans="1:9" s="213" customFormat="1">
      <c r="A2346" s="234" t="s">
        <v>8648</v>
      </c>
      <c r="B2346" s="234" t="s">
        <v>8648</v>
      </c>
      <c r="C2346" s="234" t="s">
        <v>389</v>
      </c>
      <c r="D2346" s="234" t="s">
        <v>8675</v>
      </c>
      <c r="E2346" s="234" t="s">
        <v>8676</v>
      </c>
      <c r="F2346" s="234" t="s">
        <v>594</v>
      </c>
      <c r="G2346" s="234"/>
      <c r="H2346" s="234" t="s">
        <v>8677</v>
      </c>
      <c r="I2346" s="127"/>
    </row>
    <row r="2347" spans="1:9" s="195" customFormat="1">
      <c r="A2347" s="203" t="s">
        <v>8648</v>
      </c>
      <c r="B2347" s="203" t="s">
        <v>8648</v>
      </c>
      <c r="C2347" s="203" t="s">
        <v>389</v>
      </c>
      <c r="D2347" s="203" t="s">
        <v>8678</v>
      </c>
      <c r="E2347" s="203" t="s">
        <v>8679</v>
      </c>
      <c r="F2347" s="203" t="s">
        <v>8680</v>
      </c>
      <c r="G2347" s="203"/>
      <c r="H2347" s="203" t="s">
        <v>8681</v>
      </c>
    </row>
    <row r="2348" spans="1:9" s="213" customFormat="1">
      <c r="A2348" s="234" t="s">
        <v>8648</v>
      </c>
      <c r="B2348" s="234" t="s">
        <v>8648</v>
      </c>
      <c r="C2348" s="234" t="s">
        <v>389</v>
      </c>
      <c r="D2348" s="234" t="s">
        <v>8682</v>
      </c>
      <c r="E2348" s="234" t="s">
        <v>8683</v>
      </c>
      <c r="F2348" s="234" t="s">
        <v>1641</v>
      </c>
      <c r="G2348" s="234"/>
      <c r="H2348" s="234" t="s">
        <v>8684</v>
      </c>
      <c r="I2348" s="127"/>
    </row>
    <row r="2349" spans="1:9" s="215" customFormat="1">
      <c r="A2349" s="241" t="s">
        <v>8648</v>
      </c>
      <c r="B2349" s="241" t="s">
        <v>8648</v>
      </c>
      <c r="C2349" s="241" t="s">
        <v>389</v>
      </c>
      <c r="D2349" s="241" t="s">
        <v>8685</v>
      </c>
      <c r="E2349" s="241" t="s">
        <v>8686</v>
      </c>
      <c r="F2349" s="241" t="s">
        <v>8687</v>
      </c>
      <c r="G2349" s="241"/>
      <c r="H2349" s="241" t="s">
        <v>8688</v>
      </c>
      <c r="I2349" s="242"/>
    </row>
    <row r="2350" spans="1:9" s="213" customFormat="1">
      <c r="A2350" s="234" t="s">
        <v>8648</v>
      </c>
      <c r="B2350" s="234" t="s">
        <v>8648</v>
      </c>
      <c r="C2350" s="234" t="s">
        <v>389</v>
      </c>
      <c r="D2350" s="234" t="s">
        <v>8689</v>
      </c>
      <c r="E2350" s="234" t="s">
        <v>8690</v>
      </c>
      <c r="F2350" s="234" t="s">
        <v>1641</v>
      </c>
      <c r="G2350" s="234"/>
      <c r="H2350" s="234" t="s">
        <v>8691</v>
      </c>
      <c r="I2350" s="127"/>
    </row>
    <row r="2351" spans="1:9" s="215" customFormat="1">
      <c r="A2351" s="241" t="s">
        <v>8648</v>
      </c>
      <c r="B2351" s="241" t="s">
        <v>8648</v>
      </c>
      <c r="C2351" s="241" t="s">
        <v>389</v>
      </c>
      <c r="D2351" s="241" t="s">
        <v>8692</v>
      </c>
      <c r="E2351" s="241" t="s">
        <v>8693</v>
      </c>
      <c r="F2351" s="241" t="s">
        <v>8694</v>
      </c>
      <c r="G2351" s="241"/>
      <c r="H2351" s="241" t="s">
        <v>8695</v>
      </c>
      <c r="I2351" s="242"/>
    </row>
    <row r="2352" spans="1:9" s="208" customFormat="1">
      <c r="A2352" s="225" t="s">
        <v>8648</v>
      </c>
      <c r="B2352" s="225" t="s">
        <v>8648</v>
      </c>
      <c r="C2352" s="225" t="s">
        <v>389</v>
      </c>
      <c r="D2352" s="225" t="s">
        <v>8696</v>
      </c>
      <c r="E2352" s="225" t="s">
        <v>8697</v>
      </c>
      <c r="F2352" s="225" t="s">
        <v>860</v>
      </c>
      <c r="G2352" s="225"/>
      <c r="H2352" s="225" t="s">
        <v>8698</v>
      </c>
      <c r="I2352" s="226"/>
    </row>
    <row r="2353" spans="1:9" s="215" customFormat="1">
      <c r="A2353" s="241" t="s">
        <v>8648</v>
      </c>
      <c r="B2353" s="241" t="s">
        <v>8648</v>
      </c>
      <c r="C2353" s="241" t="s">
        <v>389</v>
      </c>
      <c r="D2353" s="241" t="s">
        <v>8699</v>
      </c>
      <c r="E2353" s="241" t="s">
        <v>8700</v>
      </c>
      <c r="F2353" s="241" t="s">
        <v>4733</v>
      </c>
      <c r="G2353" s="241"/>
      <c r="H2353" s="241" t="s">
        <v>8701</v>
      </c>
      <c r="I2353" s="242"/>
    </row>
    <row r="2354" spans="1:9" s="208" customFormat="1">
      <c r="A2354" s="225" t="s">
        <v>8648</v>
      </c>
      <c r="B2354" s="225" t="s">
        <v>8648</v>
      </c>
      <c r="C2354" s="225" t="s">
        <v>389</v>
      </c>
      <c r="D2354" s="225" t="s">
        <v>8702</v>
      </c>
      <c r="E2354" s="225" t="s">
        <v>8703</v>
      </c>
      <c r="F2354" s="225" t="s">
        <v>8704</v>
      </c>
      <c r="G2354" s="225"/>
      <c r="H2354" s="225" t="s">
        <v>8705</v>
      </c>
      <c r="I2354" s="226"/>
    </row>
    <row r="2355" spans="1:9" s="215" customFormat="1">
      <c r="A2355" s="241" t="s">
        <v>8648</v>
      </c>
      <c r="B2355" s="241" t="s">
        <v>8648</v>
      </c>
      <c r="C2355" s="241" t="s">
        <v>389</v>
      </c>
      <c r="D2355" s="241" t="s">
        <v>8706</v>
      </c>
      <c r="E2355" s="241" t="s">
        <v>8707</v>
      </c>
      <c r="F2355" s="241" t="s">
        <v>8708</v>
      </c>
      <c r="G2355" s="241"/>
      <c r="H2355" s="241" t="s">
        <v>8709</v>
      </c>
      <c r="I2355" s="242"/>
    </row>
    <row r="2356" spans="1:9" s="215" customFormat="1">
      <c r="A2356" s="241" t="s">
        <v>8648</v>
      </c>
      <c r="B2356" s="241" t="s">
        <v>8648</v>
      </c>
      <c r="C2356" s="241" t="s">
        <v>389</v>
      </c>
      <c r="D2356" s="241" t="s">
        <v>8710</v>
      </c>
      <c r="E2356" s="241" t="s">
        <v>8711</v>
      </c>
      <c r="F2356" s="241" t="s">
        <v>8712</v>
      </c>
      <c r="G2356" s="241"/>
      <c r="H2356" s="241" t="s">
        <v>8713</v>
      </c>
      <c r="I2356" s="242"/>
    </row>
    <row r="2357" spans="1:9" s="215" customFormat="1">
      <c r="A2357" s="241" t="s">
        <v>8648</v>
      </c>
      <c r="B2357" s="241" t="s">
        <v>8648</v>
      </c>
      <c r="C2357" s="241" t="s">
        <v>389</v>
      </c>
      <c r="D2357" s="241" t="s">
        <v>8714</v>
      </c>
      <c r="E2357" s="241" t="s">
        <v>8715</v>
      </c>
      <c r="F2357" s="241" t="s">
        <v>8716</v>
      </c>
      <c r="G2357" s="241"/>
      <c r="H2357" s="241" t="s">
        <v>8717</v>
      </c>
      <c r="I2357" s="242"/>
    </row>
    <row r="2358" spans="1:9" s="215" customFormat="1">
      <c r="A2358" s="241" t="s">
        <v>8648</v>
      </c>
      <c r="B2358" s="241" t="s">
        <v>8648</v>
      </c>
      <c r="C2358" s="241" t="s">
        <v>389</v>
      </c>
      <c r="D2358" s="241" t="s">
        <v>8718</v>
      </c>
      <c r="E2358" s="241" t="s">
        <v>8719</v>
      </c>
      <c r="F2358" s="241" t="s">
        <v>3675</v>
      </c>
      <c r="G2358" s="241"/>
      <c r="H2358" s="241" t="s">
        <v>8720</v>
      </c>
      <c r="I2358" s="242"/>
    </row>
    <row r="2359" spans="1:9" s="215" customFormat="1">
      <c r="A2359" s="241" t="s">
        <v>8648</v>
      </c>
      <c r="B2359" s="241" t="s">
        <v>8648</v>
      </c>
      <c r="C2359" s="241" t="s">
        <v>389</v>
      </c>
      <c r="D2359" s="241" t="s">
        <v>8721</v>
      </c>
      <c r="E2359" s="241" t="s">
        <v>8722</v>
      </c>
      <c r="F2359" s="241" t="s">
        <v>8723</v>
      </c>
      <c r="G2359" s="241"/>
      <c r="H2359" s="241" t="s">
        <v>8724</v>
      </c>
      <c r="I2359" s="242"/>
    </row>
    <row r="2360" spans="1:9" s="209" customFormat="1">
      <c r="A2360" s="228" t="s">
        <v>8648</v>
      </c>
      <c r="B2360" s="228" t="s">
        <v>8648</v>
      </c>
      <c r="C2360" s="228"/>
      <c r="D2360" s="228" t="s">
        <v>8725</v>
      </c>
      <c r="E2360" s="228" t="s">
        <v>8726</v>
      </c>
      <c r="F2360" s="228"/>
      <c r="G2360" s="228" t="s">
        <v>8727</v>
      </c>
      <c r="H2360" s="228" t="s">
        <v>8728</v>
      </c>
      <c r="I2360" s="235"/>
    </row>
    <row r="2361" spans="1:9" s="209" customFormat="1">
      <c r="A2361" s="228" t="s">
        <v>8648</v>
      </c>
      <c r="B2361" s="228" t="s">
        <v>8648</v>
      </c>
      <c r="C2361" s="228"/>
      <c r="D2361" s="228" t="s">
        <v>8729</v>
      </c>
      <c r="E2361" s="228" t="s">
        <v>8730</v>
      </c>
      <c r="F2361" s="228"/>
      <c r="G2361" s="228" t="s">
        <v>8731</v>
      </c>
      <c r="H2361" s="228" t="s">
        <v>8732</v>
      </c>
      <c r="I2361" s="235"/>
    </row>
    <row r="2362" spans="1:9" s="215" customFormat="1">
      <c r="A2362" s="241" t="s">
        <v>8648</v>
      </c>
      <c r="B2362" s="241" t="s">
        <v>8648</v>
      </c>
      <c r="C2362" s="241" t="s">
        <v>389</v>
      </c>
      <c r="D2362" s="241" t="s">
        <v>8733</v>
      </c>
      <c r="E2362" s="241" t="s">
        <v>8734</v>
      </c>
      <c r="F2362" s="241" t="s">
        <v>8735</v>
      </c>
      <c r="G2362" s="241"/>
      <c r="H2362" s="241" t="s">
        <v>8736</v>
      </c>
      <c r="I2362" s="242"/>
    </row>
    <row r="2363" spans="1:9" s="213" customFormat="1">
      <c r="A2363" s="234" t="s">
        <v>8737</v>
      </c>
      <c r="B2363" s="234" t="s">
        <v>8737</v>
      </c>
      <c r="C2363" s="234" t="s">
        <v>389</v>
      </c>
      <c r="D2363" s="234" t="s">
        <v>8738</v>
      </c>
      <c r="E2363" s="234" t="s">
        <v>8739</v>
      </c>
      <c r="F2363" s="234" t="s">
        <v>1641</v>
      </c>
      <c r="G2363" s="234"/>
      <c r="H2363" s="234" t="s">
        <v>8740</v>
      </c>
      <c r="I2363" s="127"/>
    </row>
    <row r="2364" spans="1:9" s="215" customFormat="1">
      <c r="A2364" s="241" t="s">
        <v>8737</v>
      </c>
      <c r="B2364" s="241" t="s">
        <v>8737</v>
      </c>
      <c r="C2364" s="241"/>
      <c r="D2364" s="241" t="s">
        <v>8741</v>
      </c>
      <c r="E2364" s="241" t="s">
        <v>8742</v>
      </c>
      <c r="F2364" s="241" t="s">
        <v>8743</v>
      </c>
      <c r="G2364" s="241"/>
      <c r="H2364" s="241" t="s">
        <v>8744</v>
      </c>
      <c r="I2364" s="242"/>
    </row>
    <row r="2365" spans="1:9" s="215" customFormat="1">
      <c r="A2365" s="241" t="s">
        <v>8737</v>
      </c>
      <c r="B2365" s="241" t="s">
        <v>8737</v>
      </c>
      <c r="C2365" s="241" t="s">
        <v>389</v>
      </c>
      <c r="D2365" s="241" t="s">
        <v>8745</v>
      </c>
      <c r="E2365" s="241" t="s">
        <v>8746</v>
      </c>
      <c r="F2365" s="241" t="s">
        <v>5318</v>
      </c>
      <c r="G2365" s="241"/>
      <c r="H2365" s="241" t="s">
        <v>8747</v>
      </c>
      <c r="I2365" s="242"/>
    </row>
    <row r="2366" spans="1:9" s="215" customFormat="1">
      <c r="A2366" s="241" t="s">
        <v>8737</v>
      </c>
      <c r="B2366" s="241" t="s">
        <v>8737</v>
      </c>
      <c r="C2366" s="241"/>
      <c r="D2366" s="241" t="s">
        <v>8748</v>
      </c>
      <c r="E2366" s="241" t="s">
        <v>8749</v>
      </c>
      <c r="F2366" s="241" t="s">
        <v>8750</v>
      </c>
      <c r="G2366" s="241"/>
      <c r="H2366" s="241" t="s">
        <v>8751</v>
      </c>
      <c r="I2366" s="242"/>
    </row>
    <row r="2367" spans="1:9" s="215" customFormat="1">
      <c r="A2367" s="241" t="s">
        <v>8737</v>
      </c>
      <c r="B2367" s="241" t="s">
        <v>8737</v>
      </c>
      <c r="C2367" s="241" t="s">
        <v>389</v>
      </c>
      <c r="D2367" s="241" t="s">
        <v>8752</v>
      </c>
      <c r="E2367" s="241" t="s">
        <v>8753</v>
      </c>
      <c r="F2367" s="241" t="s">
        <v>8754</v>
      </c>
      <c r="G2367" s="241"/>
      <c r="H2367" s="241" t="s">
        <v>8755</v>
      </c>
      <c r="I2367" s="242"/>
    </row>
    <row r="2368" spans="1:9" s="215" customFormat="1">
      <c r="A2368" s="241" t="s">
        <v>8737</v>
      </c>
      <c r="B2368" s="241" t="s">
        <v>8737</v>
      </c>
      <c r="C2368" s="241" t="s">
        <v>389</v>
      </c>
      <c r="D2368" s="241" t="s">
        <v>8756</v>
      </c>
      <c r="E2368" s="241" t="s">
        <v>8757</v>
      </c>
      <c r="F2368" s="241" t="s">
        <v>3074</v>
      </c>
      <c r="G2368" s="241"/>
      <c r="H2368" s="241" t="s">
        <v>8758</v>
      </c>
      <c r="I2368" s="242"/>
    </row>
    <row r="2369" spans="1:9" s="213" customFormat="1">
      <c r="A2369" s="234" t="s">
        <v>8737</v>
      </c>
      <c r="B2369" s="234" t="s">
        <v>8737</v>
      </c>
      <c r="C2369" s="234" t="s">
        <v>389</v>
      </c>
      <c r="D2369" s="234" t="s">
        <v>8759</v>
      </c>
      <c r="E2369" s="234" t="s">
        <v>8760</v>
      </c>
      <c r="F2369" s="234" t="s">
        <v>8636</v>
      </c>
      <c r="G2369" s="234"/>
      <c r="H2369" s="234" t="s">
        <v>8761</v>
      </c>
      <c r="I2369" s="127"/>
    </row>
    <row r="2370" spans="1:9" s="215" customFormat="1">
      <c r="A2370" s="241" t="s">
        <v>8737</v>
      </c>
      <c r="B2370" s="241" t="s">
        <v>8737</v>
      </c>
      <c r="C2370" s="241" t="s">
        <v>389</v>
      </c>
      <c r="D2370" s="241" t="s">
        <v>8762</v>
      </c>
      <c r="E2370" s="241" t="s">
        <v>8763</v>
      </c>
      <c r="F2370" s="241" t="s">
        <v>8764</v>
      </c>
      <c r="G2370" s="241"/>
      <c r="H2370" s="241" t="s">
        <v>8765</v>
      </c>
      <c r="I2370" s="242"/>
    </row>
    <row r="2371" spans="1:9" s="215" customFormat="1">
      <c r="A2371" s="241" t="s">
        <v>8737</v>
      </c>
      <c r="B2371" s="241" t="s">
        <v>8737</v>
      </c>
      <c r="C2371" s="241" t="s">
        <v>389</v>
      </c>
      <c r="D2371" s="241" t="s">
        <v>8766</v>
      </c>
      <c r="E2371" s="241" t="s">
        <v>8767</v>
      </c>
      <c r="F2371" s="241" t="s">
        <v>471</v>
      </c>
      <c r="G2371" s="241"/>
      <c r="H2371" s="241" t="s">
        <v>8768</v>
      </c>
      <c r="I2371" s="242"/>
    </row>
    <row r="2372" spans="1:9" s="215" customFormat="1">
      <c r="A2372" s="241" t="s">
        <v>8737</v>
      </c>
      <c r="B2372" s="241" t="s">
        <v>8737</v>
      </c>
      <c r="C2372" s="241"/>
      <c r="D2372" s="241" t="s">
        <v>8769</v>
      </c>
      <c r="E2372" s="241" t="s">
        <v>8770</v>
      </c>
      <c r="F2372" s="241" t="s">
        <v>2275</v>
      </c>
      <c r="G2372" s="241"/>
      <c r="H2372" s="241" t="s">
        <v>8771</v>
      </c>
      <c r="I2372" s="242"/>
    </row>
    <row r="2373" spans="1:9" s="215" customFormat="1">
      <c r="A2373" s="241" t="s">
        <v>8737</v>
      </c>
      <c r="B2373" s="241" t="s">
        <v>8737</v>
      </c>
      <c r="C2373" s="241" t="s">
        <v>389</v>
      </c>
      <c r="D2373" s="241" t="s">
        <v>8772</v>
      </c>
      <c r="E2373" s="241" t="s">
        <v>8773</v>
      </c>
      <c r="F2373" s="241" t="s">
        <v>471</v>
      </c>
      <c r="G2373" s="241"/>
      <c r="H2373" s="241" t="s">
        <v>8774</v>
      </c>
      <c r="I2373" s="242"/>
    </row>
    <row r="2374" spans="1:9" s="215" customFormat="1">
      <c r="A2374" s="241" t="s">
        <v>8737</v>
      </c>
      <c r="B2374" s="241" t="s">
        <v>8737</v>
      </c>
      <c r="C2374" s="241" t="s">
        <v>389</v>
      </c>
      <c r="D2374" s="241" t="s">
        <v>8775</v>
      </c>
      <c r="E2374" s="241" t="s">
        <v>8776</v>
      </c>
      <c r="F2374" s="241" t="s">
        <v>2569</v>
      </c>
      <c r="G2374" s="241"/>
      <c r="H2374" s="241" t="s">
        <v>8777</v>
      </c>
      <c r="I2374" s="242"/>
    </row>
    <row r="2375" spans="1:9" s="208" customFormat="1">
      <c r="A2375" s="225" t="s">
        <v>8737</v>
      </c>
      <c r="B2375" s="225" t="s">
        <v>8737</v>
      </c>
      <c r="C2375" s="225" t="s">
        <v>389</v>
      </c>
      <c r="D2375" s="225" t="s">
        <v>8778</v>
      </c>
      <c r="E2375" s="225" t="s">
        <v>8779</v>
      </c>
      <c r="F2375" s="225" t="s">
        <v>529</v>
      </c>
      <c r="G2375" s="225"/>
      <c r="H2375" s="225" t="s">
        <v>8780</v>
      </c>
      <c r="I2375" s="226"/>
    </row>
    <row r="2376" spans="1:9" s="213" customFormat="1">
      <c r="A2376" s="234" t="s">
        <v>8737</v>
      </c>
      <c r="B2376" s="234" t="s">
        <v>8737</v>
      </c>
      <c r="C2376" s="234" t="s">
        <v>389</v>
      </c>
      <c r="D2376" s="234" t="s">
        <v>8781</v>
      </c>
      <c r="E2376" s="234" t="s">
        <v>8782</v>
      </c>
      <c r="F2376" s="234" t="s">
        <v>1411</v>
      </c>
      <c r="G2376" s="234"/>
      <c r="H2376" s="234" t="s">
        <v>8783</v>
      </c>
      <c r="I2376" s="127"/>
    </row>
    <row r="2377" spans="1:9" s="215" customFormat="1">
      <c r="A2377" s="241" t="s">
        <v>8737</v>
      </c>
      <c r="B2377" s="241" t="s">
        <v>8737</v>
      </c>
      <c r="C2377" s="241" t="s">
        <v>389</v>
      </c>
      <c r="D2377" s="241" t="s">
        <v>8784</v>
      </c>
      <c r="E2377" s="241" t="s">
        <v>8785</v>
      </c>
      <c r="F2377" s="241" t="s">
        <v>8786</v>
      </c>
      <c r="G2377" s="241"/>
      <c r="H2377" s="241" t="s">
        <v>8787</v>
      </c>
      <c r="I2377" s="242"/>
    </row>
    <row r="2378" spans="1:9" s="215" customFormat="1">
      <c r="A2378" s="241" t="s">
        <v>8737</v>
      </c>
      <c r="B2378" s="241" t="s">
        <v>8737</v>
      </c>
      <c r="C2378" s="241" t="s">
        <v>389</v>
      </c>
      <c r="D2378" s="241" t="s">
        <v>8788</v>
      </c>
      <c r="E2378" s="241" t="s">
        <v>8789</v>
      </c>
      <c r="F2378" s="241" t="s">
        <v>3796</v>
      </c>
      <c r="G2378" s="241"/>
      <c r="H2378" s="241" t="s">
        <v>8790</v>
      </c>
      <c r="I2378" s="242"/>
    </row>
    <row r="2379" spans="1:9" s="213" customFormat="1">
      <c r="A2379" s="234" t="s">
        <v>8737</v>
      </c>
      <c r="B2379" s="234" t="s">
        <v>8737</v>
      </c>
      <c r="C2379" s="234" t="s">
        <v>389</v>
      </c>
      <c r="D2379" s="234" t="s">
        <v>8791</v>
      </c>
      <c r="E2379" s="234" t="s">
        <v>8792</v>
      </c>
      <c r="F2379" s="234" t="s">
        <v>1411</v>
      </c>
      <c r="G2379" s="234"/>
      <c r="H2379" s="234" t="s">
        <v>8793</v>
      </c>
      <c r="I2379" s="127"/>
    </row>
    <row r="2380" spans="1:9" s="213" customFormat="1">
      <c r="A2380" s="234" t="s">
        <v>8737</v>
      </c>
      <c r="B2380" s="234" t="s">
        <v>8737</v>
      </c>
      <c r="C2380" s="234" t="s">
        <v>389</v>
      </c>
      <c r="D2380" s="234" t="s">
        <v>8794</v>
      </c>
      <c r="E2380" s="234" t="s">
        <v>8795</v>
      </c>
      <c r="F2380" s="234" t="s">
        <v>1411</v>
      </c>
      <c r="G2380" s="234"/>
      <c r="H2380" s="234" t="s">
        <v>8796</v>
      </c>
      <c r="I2380" s="127"/>
    </row>
    <row r="2381" spans="1:9" s="208" customFormat="1">
      <c r="A2381" s="225" t="s">
        <v>8737</v>
      </c>
      <c r="B2381" s="225" t="s">
        <v>8737</v>
      </c>
      <c r="C2381" s="225" t="s">
        <v>389</v>
      </c>
      <c r="D2381" s="225" t="s">
        <v>8797</v>
      </c>
      <c r="E2381" s="225" t="s">
        <v>8798</v>
      </c>
      <c r="F2381" s="225" t="s">
        <v>392</v>
      </c>
      <c r="G2381" s="225"/>
      <c r="H2381" s="225" t="s">
        <v>8799</v>
      </c>
      <c r="I2381" s="226"/>
    </row>
    <row r="2382" spans="1:9" s="213" customFormat="1">
      <c r="A2382" s="234" t="s">
        <v>8737</v>
      </c>
      <c r="B2382" s="234" t="s">
        <v>8737</v>
      </c>
      <c r="C2382" s="234" t="s">
        <v>389</v>
      </c>
      <c r="D2382" s="234" t="s">
        <v>8800</v>
      </c>
      <c r="E2382" s="234" t="s">
        <v>8801</v>
      </c>
      <c r="F2382" s="234" t="s">
        <v>1641</v>
      </c>
      <c r="G2382" s="234"/>
      <c r="H2382" s="234" t="s">
        <v>8802</v>
      </c>
      <c r="I2382" s="127"/>
    </row>
    <row r="2383" spans="1:9" s="208" customFormat="1">
      <c r="A2383" s="225" t="s">
        <v>8737</v>
      </c>
      <c r="B2383" s="225" t="s">
        <v>8737</v>
      </c>
      <c r="C2383" s="225" t="s">
        <v>389</v>
      </c>
      <c r="D2383" s="225" t="s">
        <v>8803</v>
      </c>
      <c r="E2383" s="225" t="s">
        <v>8804</v>
      </c>
      <c r="F2383" s="225" t="s">
        <v>8805</v>
      </c>
      <c r="G2383" s="225"/>
      <c r="H2383" s="225" t="s">
        <v>8806</v>
      </c>
      <c r="I2383" s="226"/>
    </row>
    <row r="2384" spans="1:9" s="208" customFormat="1">
      <c r="A2384" s="225" t="s">
        <v>8737</v>
      </c>
      <c r="B2384" s="225" t="s">
        <v>8737</v>
      </c>
      <c r="C2384" s="225" t="s">
        <v>389</v>
      </c>
      <c r="D2384" s="225" t="s">
        <v>8807</v>
      </c>
      <c r="E2384" s="225" t="s">
        <v>8808</v>
      </c>
      <c r="F2384" s="225" t="s">
        <v>709</v>
      </c>
      <c r="G2384" s="225"/>
      <c r="H2384" s="225" t="s">
        <v>8809</v>
      </c>
      <c r="I2384" s="226"/>
    </row>
    <row r="2385" spans="1:9" s="209" customFormat="1">
      <c r="A2385" s="228" t="s">
        <v>8737</v>
      </c>
      <c r="B2385" s="228" t="s">
        <v>8737</v>
      </c>
      <c r="C2385" s="228"/>
      <c r="D2385" s="228" t="s">
        <v>8810</v>
      </c>
      <c r="E2385" s="228" t="s">
        <v>8811</v>
      </c>
      <c r="F2385" s="228"/>
      <c r="G2385" s="228" t="s">
        <v>1653</v>
      </c>
      <c r="H2385" s="228" t="s">
        <v>8812</v>
      </c>
      <c r="I2385" s="235"/>
    </row>
    <row r="2386" spans="1:9" s="209" customFormat="1">
      <c r="A2386" s="228" t="s">
        <v>8737</v>
      </c>
      <c r="B2386" s="228" t="s">
        <v>8737</v>
      </c>
      <c r="C2386" s="228"/>
      <c r="D2386" s="228" t="s">
        <v>8813</v>
      </c>
      <c r="E2386" s="228" t="s">
        <v>8814</v>
      </c>
      <c r="F2386" s="228"/>
      <c r="G2386" s="228" t="s">
        <v>1657</v>
      </c>
      <c r="H2386" s="228" t="s">
        <v>8815</v>
      </c>
      <c r="I2386" s="235"/>
    </row>
    <row r="2387" spans="1:9" s="208" customFormat="1">
      <c r="A2387" s="225" t="s">
        <v>8737</v>
      </c>
      <c r="B2387" s="225" t="s">
        <v>8737</v>
      </c>
      <c r="C2387" s="225" t="s">
        <v>389</v>
      </c>
      <c r="D2387" s="225" t="s">
        <v>8816</v>
      </c>
      <c r="E2387" s="225" t="s">
        <v>8817</v>
      </c>
      <c r="F2387" s="225" t="s">
        <v>1598</v>
      </c>
      <c r="G2387" s="225"/>
      <c r="H2387" s="225" t="s">
        <v>8818</v>
      </c>
      <c r="I2387" s="226"/>
    </row>
    <row r="2388" spans="1:9" s="209" customFormat="1">
      <c r="A2388" s="228" t="s">
        <v>8737</v>
      </c>
      <c r="B2388" s="228" t="s">
        <v>8737</v>
      </c>
      <c r="C2388" s="228"/>
      <c r="D2388" s="228" t="s">
        <v>8819</v>
      </c>
      <c r="E2388" s="228" t="s">
        <v>8820</v>
      </c>
      <c r="F2388" s="228"/>
      <c r="G2388" s="228" t="s">
        <v>8821</v>
      </c>
      <c r="H2388" s="228" t="s">
        <v>8822</v>
      </c>
      <c r="I2388" s="235"/>
    </row>
    <row r="2389" spans="1:9" s="208" customFormat="1">
      <c r="A2389" s="225" t="s">
        <v>8823</v>
      </c>
      <c r="B2389" s="225" t="s">
        <v>8823</v>
      </c>
      <c r="C2389" s="225"/>
      <c r="D2389" s="225" t="s">
        <v>8824</v>
      </c>
      <c r="E2389" s="225" t="s">
        <v>8825</v>
      </c>
      <c r="F2389" s="225" t="s">
        <v>525</v>
      </c>
      <c r="G2389" s="225"/>
      <c r="H2389" s="225" t="s">
        <v>8826</v>
      </c>
      <c r="I2389" s="226"/>
    </row>
    <row r="2390" spans="1:9" s="215" customFormat="1">
      <c r="A2390" s="241" t="s">
        <v>8827</v>
      </c>
      <c r="B2390" s="241" t="s">
        <v>8827</v>
      </c>
      <c r="C2390" s="241"/>
      <c r="D2390" s="241" t="s">
        <v>8828</v>
      </c>
      <c r="E2390" s="241" t="s">
        <v>8829</v>
      </c>
      <c r="F2390" s="241" t="s">
        <v>5602</v>
      </c>
      <c r="G2390" s="241"/>
      <c r="H2390" s="241" t="s">
        <v>8830</v>
      </c>
      <c r="I2390" s="242"/>
    </row>
    <row r="2391" spans="1:9" s="215" customFormat="1">
      <c r="A2391" s="241" t="s">
        <v>8827</v>
      </c>
      <c r="B2391" s="241" t="s">
        <v>8827</v>
      </c>
      <c r="C2391" s="241" t="s">
        <v>389</v>
      </c>
      <c r="D2391" s="241" t="s">
        <v>8831</v>
      </c>
      <c r="E2391" s="241" t="s">
        <v>8832</v>
      </c>
      <c r="F2391" s="241" t="s">
        <v>434</v>
      </c>
      <c r="G2391" s="241"/>
      <c r="H2391" s="241" t="s">
        <v>8833</v>
      </c>
      <c r="I2391" s="242"/>
    </row>
    <row r="2392" spans="1:9" s="215" customFormat="1">
      <c r="A2392" s="241" t="s">
        <v>8827</v>
      </c>
      <c r="B2392" s="241" t="s">
        <v>8827</v>
      </c>
      <c r="C2392" s="241" t="s">
        <v>389</v>
      </c>
      <c r="D2392" s="241" t="s">
        <v>8834</v>
      </c>
      <c r="E2392" s="241" t="s">
        <v>8835</v>
      </c>
      <c r="F2392" s="241" t="s">
        <v>444</v>
      </c>
      <c r="G2392" s="241"/>
      <c r="H2392" s="241" t="s">
        <v>8836</v>
      </c>
      <c r="I2392" s="242"/>
    </row>
    <row r="2393" spans="1:9" s="213" customFormat="1">
      <c r="A2393" s="234" t="s">
        <v>8827</v>
      </c>
      <c r="B2393" s="234" t="s">
        <v>8827</v>
      </c>
      <c r="C2393" s="234" t="s">
        <v>389</v>
      </c>
      <c r="D2393" s="234" t="s">
        <v>8837</v>
      </c>
      <c r="E2393" s="234" t="s">
        <v>8838</v>
      </c>
      <c r="F2393" s="234" t="s">
        <v>8839</v>
      </c>
      <c r="G2393" s="234"/>
      <c r="H2393" s="234" t="s">
        <v>8840</v>
      </c>
      <c r="I2393" s="127"/>
    </row>
    <row r="2394" spans="1:9" s="215" customFormat="1">
      <c r="A2394" s="241" t="s">
        <v>8827</v>
      </c>
      <c r="B2394" s="241" t="s">
        <v>8827</v>
      </c>
      <c r="C2394" s="241" t="s">
        <v>389</v>
      </c>
      <c r="D2394" s="241" t="s">
        <v>8841</v>
      </c>
      <c r="E2394" s="241" t="s">
        <v>8842</v>
      </c>
      <c r="F2394" s="241" t="s">
        <v>8843</v>
      </c>
      <c r="G2394" s="241"/>
      <c r="H2394" s="241" t="s">
        <v>8844</v>
      </c>
      <c r="I2394" s="242"/>
    </row>
    <row r="2395" spans="1:9" s="213" customFormat="1">
      <c r="A2395" s="234" t="s">
        <v>8827</v>
      </c>
      <c r="B2395" s="234" t="s">
        <v>8827</v>
      </c>
      <c r="C2395" s="234" t="s">
        <v>389</v>
      </c>
      <c r="D2395" s="234" t="s">
        <v>8845</v>
      </c>
      <c r="E2395" s="234" t="s">
        <v>8846</v>
      </c>
      <c r="F2395" s="234" t="s">
        <v>1411</v>
      </c>
      <c r="G2395" s="234"/>
      <c r="H2395" s="234" t="s">
        <v>8847</v>
      </c>
      <c r="I2395" s="127"/>
    </row>
    <row r="2396" spans="1:9" s="215" customFormat="1">
      <c r="A2396" s="241" t="s">
        <v>8827</v>
      </c>
      <c r="B2396" s="241" t="s">
        <v>8827</v>
      </c>
      <c r="C2396" s="241" t="s">
        <v>389</v>
      </c>
      <c r="D2396" s="241" t="s">
        <v>8848</v>
      </c>
      <c r="E2396" s="241" t="s">
        <v>8849</v>
      </c>
      <c r="F2396" s="241" t="s">
        <v>8850</v>
      </c>
      <c r="G2396" s="241"/>
      <c r="H2396" s="241" t="s">
        <v>8851</v>
      </c>
      <c r="I2396" s="242"/>
    </row>
    <row r="2397" spans="1:9" s="213" customFormat="1">
      <c r="A2397" s="234" t="s">
        <v>8827</v>
      </c>
      <c r="B2397" s="234" t="s">
        <v>8827</v>
      </c>
      <c r="C2397" s="234" t="s">
        <v>389</v>
      </c>
      <c r="D2397" s="234" t="s">
        <v>8852</v>
      </c>
      <c r="E2397" s="234" t="s">
        <v>8853</v>
      </c>
      <c r="F2397" s="234" t="s">
        <v>1411</v>
      </c>
      <c r="G2397" s="234"/>
      <c r="H2397" s="234" t="s">
        <v>8854</v>
      </c>
      <c r="I2397" s="127"/>
    </row>
    <row r="2398" spans="1:9" s="215" customFormat="1">
      <c r="A2398" s="241" t="s">
        <v>8827</v>
      </c>
      <c r="B2398" s="241" t="s">
        <v>8827</v>
      </c>
      <c r="C2398" s="241" t="s">
        <v>389</v>
      </c>
      <c r="D2398" s="241" t="s">
        <v>8855</v>
      </c>
      <c r="E2398" s="241" t="s">
        <v>8856</v>
      </c>
      <c r="F2398" s="241" t="s">
        <v>662</v>
      </c>
      <c r="G2398" s="241"/>
      <c r="H2398" s="241" t="s">
        <v>8857</v>
      </c>
      <c r="I2398" s="242"/>
    </row>
    <row r="2399" spans="1:9" s="215" customFormat="1">
      <c r="A2399" s="241" t="s">
        <v>8827</v>
      </c>
      <c r="B2399" s="241" t="s">
        <v>8827</v>
      </c>
      <c r="C2399" s="241" t="s">
        <v>389</v>
      </c>
      <c r="D2399" s="241" t="s">
        <v>8858</v>
      </c>
      <c r="E2399" s="241" t="s">
        <v>8859</v>
      </c>
      <c r="F2399" s="241" t="s">
        <v>8716</v>
      </c>
      <c r="G2399" s="241"/>
      <c r="H2399" s="241" t="s">
        <v>8860</v>
      </c>
      <c r="I2399" s="242"/>
    </row>
    <row r="2400" spans="1:9" s="213" customFormat="1">
      <c r="A2400" s="234" t="s">
        <v>8827</v>
      </c>
      <c r="B2400" s="234" t="s">
        <v>8827</v>
      </c>
      <c r="C2400" s="234" t="s">
        <v>389</v>
      </c>
      <c r="D2400" s="234" t="s">
        <v>7947</v>
      </c>
      <c r="E2400" s="234" t="s">
        <v>8861</v>
      </c>
      <c r="F2400" s="234" t="s">
        <v>8862</v>
      </c>
      <c r="G2400" s="234"/>
      <c r="H2400" s="234" t="s">
        <v>8863</v>
      </c>
      <c r="I2400" s="127"/>
    </row>
    <row r="2401" spans="1:9" s="208" customFormat="1">
      <c r="A2401" s="225" t="s">
        <v>8827</v>
      </c>
      <c r="B2401" s="225" t="s">
        <v>8827</v>
      </c>
      <c r="C2401" s="225" t="s">
        <v>389</v>
      </c>
      <c r="D2401" s="225" t="s">
        <v>8864</v>
      </c>
      <c r="E2401" s="225" t="s">
        <v>8865</v>
      </c>
      <c r="F2401" s="225" t="s">
        <v>8866</v>
      </c>
      <c r="G2401" s="225"/>
      <c r="H2401" s="225" t="s">
        <v>8867</v>
      </c>
      <c r="I2401" s="226"/>
    </row>
    <row r="2402" spans="1:9" s="215" customFormat="1">
      <c r="A2402" s="241" t="s">
        <v>8827</v>
      </c>
      <c r="B2402" s="241" t="s">
        <v>8827</v>
      </c>
      <c r="C2402" s="241" t="s">
        <v>389</v>
      </c>
      <c r="D2402" s="241" t="s">
        <v>8868</v>
      </c>
      <c r="E2402" s="241" t="s">
        <v>8869</v>
      </c>
      <c r="F2402" s="241" t="s">
        <v>434</v>
      </c>
      <c r="G2402" s="241"/>
      <c r="H2402" s="241" t="s">
        <v>8870</v>
      </c>
      <c r="I2402" s="242"/>
    </row>
    <row r="2403" spans="1:9" s="215" customFormat="1">
      <c r="A2403" s="241" t="s">
        <v>8827</v>
      </c>
      <c r="B2403" s="241" t="s">
        <v>8827</v>
      </c>
      <c r="C2403" s="241" t="s">
        <v>389</v>
      </c>
      <c r="D2403" s="241" t="s">
        <v>8871</v>
      </c>
      <c r="E2403" s="241" t="s">
        <v>8872</v>
      </c>
      <c r="F2403" s="241" t="s">
        <v>5838</v>
      </c>
      <c r="G2403" s="241"/>
      <c r="H2403" s="241" t="s">
        <v>8873</v>
      </c>
      <c r="I2403" s="242"/>
    </row>
    <row r="2404" spans="1:9" s="213" customFormat="1">
      <c r="A2404" s="234" t="s">
        <v>8827</v>
      </c>
      <c r="B2404" s="234" t="s">
        <v>8827</v>
      </c>
      <c r="C2404" s="234" t="s">
        <v>389</v>
      </c>
      <c r="D2404" s="234" t="s">
        <v>8874</v>
      </c>
      <c r="E2404" s="234" t="s">
        <v>8875</v>
      </c>
      <c r="F2404" s="234" t="s">
        <v>3373</v>
      </c>
      <c r="G2404" s="234"/>
      <c r="H2404" s="234" t="s">
        <v>8876</v>
      </c>
      <c r="I2404" s="127"/>
    </row>
    <row r="2405" spans="1:9" s="215" customFormat="1">
      <c r="A2405" s="241" t="s">
        <v>8827</v>
      </c>
      <c r="B2405" s="241" t="s">
        <v>8827</v>
      </c>
      <c r="C2405" s="241" t="s">
        <v>389</v>
      </c>
      <c r="D2405" s="241" t="s">
        <v>8877</v>
      </c>
      <c r="E2405" s="241" t="s">
        <v>8878</v>
      </c>
      <c r="F2405" s="241" t="s">
        <v>8879</v>
      </c>
      <c r="G2405" s="241"/>
      <c r="H2405" s="241" t="s">
        <v>8880</v>
      </c>
      <c r="I2405" s="242"/>
    </row>
    <row r="2406" spans="1:9" s="215" customFormat="1">
      <c r="A2406" s="241" t="s">
        <v>8827</v>
      </c>
      <c r="B2406" s="241" t="s">
        <v>8827</v>
      </c>
      <c r="C2406" s="241" t="s">
        <v>389</v>
      </c>
      <c r="D2406" s="241" t="s">
        <v>8881</v>
      </c>
      <c r="E2406" s="241" t="s">
        <v>8882</v>
      </c>
      <c r="F2406" s="241" t="s">
        <v>3748</v>
      </c>
      <c r="G2406" s="241"/>
      <c r="H2406" s="241" t="s">
        <v>8883</v>
      </c>
      <c r="I2406" s="242"/>
    </row>
    <row r="2407" spans="1:9" s="215" customFormat="1">
      <c r="A2407" s="241" t="s">
        <v>8827</v>
      </c>
      <c r="B2407" s="241" t="s">
        <v>8827</v>
      </c>
      <c r="C2407" s="241" t="s">
        <v>389</v>
      </c>
      <c r="D2407" s="241" t="s">
        <v>8884</v>
      </c>
      <c r="E2407" s="241" t="s">
        <v>8885</v>
      </c>
      <c r="F2407" s="241" t="s">
        <v>525</v>
      </c>
      <c r="G2407" s="241"/>
      <c r="H2407" s="241" t="s">
        <v>8886</v>
      </c>
      <c r="I2407" s="242"/>
    </row>
    <row r="2408" spans="1:9" s="215" customFormat="1">
      <c r="A2408" s="241" t="s">
        <v>8827</v>
      </c>
      <c r="B2408" s="241" t="s">
        <v>8827</v>
      </c>
      <c r="C2408" s="241" t="s">
        <v>389</v>
      </c>
      <c r="D2408" s="241" t="s">
        <v>8887</v>
      </c>
      <c r="E2408" s="241" t="s">
        <v>8888</v>
      </c>
      <c r="F2408" s="241" t="s">
        <v>2267</v>
      </c>
      <c r="G2408" s="241"/>
      <c r="H2408" s="241" t="s">
        <v>8889</v>
      </c>
      <c r="I2408" s="242"/>
    </row>
    <row r="2409" spans="1:9" s="215" customFormat="1">
      <c r="A2409" s="241" t="s">
        <v>8827</v>
      </c>
      <c r="B2409" s="241" t="s">
        <v>8827</v>
      </c>
      <c r="C2409" s="241" t="s">
        <v>389</v>
      </c>
      <c r="D2409" s="241" t="s">
        <v>8890</v>
      </c>
      <c r="E2409" s="241" t="s">
        <v>8891</v>
      </c>
      <c r="F2409" s="241" t="s">
        <v>8892</v>
      </c>
      <c r="G2409" s="241"/>
      <c r="H2409" s="241" t="s">
        <v>8893</v>
      </c>
      <c r="I2409" s="242"/>
    </row>
    <row r="2410" spans="1:9" s="208" customFormat="1">
      <c r="A2410" s="225" t="s">
        <v>8827</v>
      </c>
      <c r="B2410" s="225" t="s">
        <v>8827</v>
      </c>
      <c r="C2410" s="225" t="s">
        <v>389</v>
      </c>
      <c r="D2410" s="225" t="s">
        <v>8894</v>
      </c>
      <c r="E2410" s="225" t="s">
        <v>8895</v>
      </c>
      <c r="F2410" s="225" t="s">
        <v>8896</v>
      </c>
      <c r="G2410" s="225"/>
      <c r="H2410" s="225" t="s">
        <v>8897</v>
      </c>
      <c r="I2410" s="226"/>
    </row>
    <row r="2411" spans="1:9" s="215" customFormat="1">
      <c r="A2411" s="241" t="s">
        <v>8827</v>
      </c>
      <c r="B2411" s="241" t="s">
        <v>8827</v>
      </c>
      <c r="C2411" s="241" t="s">
        <v>389</v>
      </c>
      <c r="D2411" s="241" t="s">
        <v>8898</v>
      </c>
      <c r="E2411" s="241" t="s">
        <v>8899</v>
      </c>
      <c r="F2411" s="241" t="s">
        <v>419</v>
      </c>
      <c r="G2411" s="241"/>
      <c r="H2411" s="241" t="s">
        <v>8900</v>
      </c>
      <c r="I2411" s="242"/>
    </row>
    <row r="2412" spans="1:9" s="215" customFormat="1">
      <c r="A2412" s="241" t="s">
        <v>8827</v>
      </c>
      <c r="B2412" s="241" t="s">
        <v>8827</v>
      </c>
      <c r="C2412" s="241" t="s">
        <v>389</v>
      </c>
      <c r="D2412" s="241" t="s">
        <v>8901</v>
      </c>
      <c r="E2412" s="241" t="s">
        <v>8902</v>
      </c>
      <c r="F2412" s="241" t="s">
        <v>1443</v>
      </c>
      <c r="G2412" s="241"/>
      <c r="H2412" s="241" t="s">
        <v>8903</v>
      </c>
      <c r="I2412" s="242"/>
    </row>
    <row r="2413" spans="1:9" s="208" customFormat="1">
      <c r="A2413" s="225" t="s">
        <v>8827</v>
      </c>
      <c r="B2413" s="225" t="s">
        <v>8827</v>
      </c>
      <c r="C2413" s="225" t="s">
        <v>389</v>
      </c>
      <c r="D2413" s="225" t="s">
        <v>8904</v>
      </c>
      <c r="E2413" s="225" t="s">
        <v>8905</v>
      </c>
      <c r="F2413" s="225" t="s">
        <v>2180</v>
      </c>
      <c r="G2413" s="225"/>
      <c r="H2413" s="225" t="s">
        <v>8906</v>
      </c>
      <c r="I2413" s="226"/>
    </row>
    <row r="2414" spans="1:9" s="215" customFormat="1">
      <c r="A2414" s="241" t="s">
        <v>8827</v>
      </c>
      <c r="B2414" s="241" t="s">
        <v>8827</v>
      </c>
      <c r="C2414" s="241" t="s">
        <v>389</v>
      </c>
      <c r="D2414" s="241" t="s">
        <v>8907</v>
      </c>
      <c r="E2414" s="241" t="s">
        <v>8908</v>
      </c>
      <c r="F2414" s="241" t="s">
        <v>792</v>
      </c>
      <c r="G2414" s="241"/>
      <c r="H2414" s="241" t="s">
        <v>8909</v>
      </c>
      <c r="I2414" s="242"/>
    </row>
    <row r="2415" spans="1:9" s="215" customFormat="1">
      <c r="A2415" s="241" t="s">
        <v>8827</v>
      </c>
      <c r="B2415" s="241" t="s">
        <v>8827</v>
      </c>
      <c r="C2415" s="241" t="s">
        <v>389</v>
      </c>
      <c r="D2415" s="241" t="s">
        <v>8910</v>
      </c>
      <c r="E2415" s="241" t="s">
        <v>8911</v>
      </c>
      <c r="F2415" s="241" t="s">
        <v>2408</v>
      </c>
      <c r="G2415" s="241"/>
      <c r="H2415" s="241" t="s">
        <v>8912</v>
      </c>
      <c r="I2415" s="242"/>
    </row>
    <row r="2416" spans="1:9" s="215" customFormat="1">
      <c r="A2416" s="241" t="s">
        <v>8827</v>
      </c>
      <c r="B2416" s="241" t="s">
        <v>8827</v>
      </c>
      <c r="C2416" s="241" t="s">
        <v>389</v>
      </c>
      <c r="D2416" s="241" t="s">
        <v>8913</v>
      </c>
      <c r="E2416" s="241" t="s">
        <v>8914</v>
      </c>
      <c r="F2416" s="241" t="s">
        <v>7924</v>
      </c>
      <c r="G2416" s="241"/>
      <c r="H2416" s="241" t="s">
        <v>8915</v>
      </c>
      <c r="I2416" s="242"/>
    </row>
    <row r="2417" spans="1:9" s="215" customFormat="1">
      <c r="A2417" s="241" t="s">
        <v>8827</v>
      </c>
      <c r="B2417" s="241" t="s">
        <v>8827</v>
      </c>
      <c r="C2417" s="241" t="s">
        <v>389</v>
      </c>
      <c r="D2417" s="241" t="s">
        <v>8916</v>
      </c>
      <c r="E2417" s="241" t="s">
        <v>8917</v>
      </c>
      <c r="F2417" s="241" t="s">
        <v>8918</v>
      </c>
      <c r="G2417" s="241"/>
      <c r="H2417" s="241" t="s">
        <v>8919</v>
      </c>
      <c r="I2417" s="242"/>
    </row>
    <row r="2418" spans="1:9" s="215" customFormat="1">
      <c r="A2418" s="241" t="s">
        <v>8827</v>
      </c>
      <c r="B2418" s="241" t="s">
        <v>8827</v>
      </c>
      <c r="C2418" s="241" t="s">
        <v>389</v>
      </c>
      <c r="D2418" s="241" t="s">
        <v>8920</v>
      </c>
      <c r="E2418" s="241" t="s">
        <v>8921</v>
      </c>
      <c r="F2418" s="241" t="s">
        <v>419</v>
      </c>
      <c r="G2418" s="241"/>
      <c r="H2418" s="241" t="s">
        <v>8922</v>
      </c>
      <c r="I2418" s="242"/>
    </row>
    <row r="2419" spans="1:9" s="215" customFormat="1">
      <c r="A2419" s="241" t="s">
        <v>8827</v>
      </c>
      <c r="B2419" s="241" t="s">
        <v>8827</v>
      </c>
      <c r="C2419" s="241" t="s">
        <v>389</v>
      </c>
      <c r="D2419" s="241" t="s">
        <v>8923</v>
      </c>
      <c r="E2419" s="241" t="s">
        <v>8924</v>
      </c>
      <c r="F2419" s="241" t="s">
        <v>1443</v>
      </c>
      <c r="G2419" s="241"/>
      <c r="H2419" s="241" t="s">
        <v>8925</v>
      </c>
      <c r="I2419" s="242"/>
    </row>
    <row r="2420" spans="1:9" s="208" customFormat="1">
      <c r="A2420" s="225" t="s">
        <v>8827</v>
      </c>
      <c r="B2420" s="225" t="s">
        <v>8827</v>
      </c>
      <c r="C2420" s="225" t="s">
        <v>389</v>
      </c>
      <c r="D2420" s="225" t="s">
        <v>8926</v>
      </c>
      <c r="E2420" s="225" t="s">
        <v>8927</v>
      </c>
      <c r="F2420" s="225" t="s">
        <v>529</v>
      </c>
      <c r="G2420" s="225"/>
      <c r="H2420" s="225" t="s">
        <v>8928</v>
      </c>
      <c r="I2420" s="226"/>
    </row>
    <row r="2421" spans="1:9" s="213" customFormat="1">
      <c r="A2421" s="234" t="s">
        <v>8827</v>
      </c>
      <c r="B2421" s="234" t="s">
        <v>8827</v>
      </c>
      <c r="C2421" s="234" t="s">
        <v>389</v>
      </c>
      <c r="D2421" s="234" t="s">
        <v>8929</v>
      </c>
      <c r="E2421" s="234" t="s">
        <v>8930</v>
      </c>
      <c r="F2421" s="234" t="s">
        <v>529</v>
      </c>
      <c r="G2421" s="234"/>
      <c r="H2421" s="234" t="s">
        <v>8931</v>
      </c>
      <c r="I2421" s="127"/>
    </row>
    <row r="2422" spans="1:9" s="209" customFormat="1">
      <c r="A2422" s="228" t="s">
        <v>8827</v>
      </c>
      <c r="B2422" s="228" t="s">
        <v>8827</v>
      </c>
      <c r="C2422" s="228"/>
      <c r="D2422" s="228" t="s">
        <v>8932</v>
      </c>
      <c r="E2422" s="228" t="s">
        <v>8933</v>
      </c>
      <c r="F2422" s="228"/>
      <c r="G2422" s="228" t="s">
        <v>627</v>
      </c>
      <c r="H2422" s="228" t="s">
        <v>8934</v>
      </c>
      <c r="I2422" s="235"/>
    </row>
    <row r="2423" spans="1:9" s="208" customFormat="1">
      <c r="A2423" s="225" t="s">
        <v>8827</v>
      </c>
      <c r="B2423" s="225" t="s">
        <v>8827</v>
      </c>
      <c r="C2423" s="225" t="s">
        <v>389</v>
      </c>
      <c r="D2423" s="225" t="s">
        <v>8935</v>
      </c>
      <c r="E2423" s="225" t="s">
        <v>8936</v>
      </c>
      <c r="F2423" s="225" t="s">
        <v>860</v>
      </c>
      <c r="G2423" s="225"/>
      <c r="H2423" s="225" t="s">
        <v>8937</v>
      </c>
      <c r="I2423" s="226"/>
    </row>
    <row r="2424" spans="1:9" s="209" customFormat="1">
      <c r="A2424" s="228" t="s">
        <v>8827</v>
      </c>
      <c r="B2424" s="228" t="s">
        <v>8827</v>
      </c>
      <c r="C2424" s="228"/>
      <c r="D2424" s="228" t="s">
        <v>8938</v>
      </c>
      <c r="E2424" s="228" t="s">
        <v>8939</v>
      </c>
      <c r="F2424" s="228"/>
      <c r="G2424" s="228" t="s">
        <v>3874</v>
      </c>
      <c r="H2424" s="228" t="s">
        <v>8940</v>
      </c>
      <c r="I2424" s="235"/>
    </row>
    <row r="2425" spans="1:9" s="215" customFormat="1">
      <c r="A2425" s="241" t="s">
        <v>8827</v>
      </c>
      <c r="B2425" s="241" t="s">
        <v>8827</v>
      </c>
      <c r="C2425" s="241" t="s">
        <v>389</v>
      </c>
      <c r="D2425" s="241" t="s">
        <v>8941</v>
      </c>
      <c r="E2425" s="241" t="s">
        <v>8942</v>
      </c>
      <c r="F2425" s="241" t="s">
        <v>4885</v>
      </c>
      <c r="G2425" s="241"/>
      <c r="H2425" s="241" t="s">
        <v>8943</v>
      </c>
      <c r="I2425" s="242"/>
    </row>
    <row r="2426" spans="1:9" s="208" customFormat="1">
      <c r="A2426" s="225" t="s">
        <v>8827</v>
      </c>
      <c r="B2426" s="225" t="s">
        <v>8827</v>
      </c>
      <c r="C2426" s="225" t="s">
        <v>389</v>
      </c>
      <c r="D2426" s="225" t="s">
        <v>8944</v>
      </c>
      <c r="E2426" s="225" t="s">
        <v>8945</v>
      </c>
      <c r="F2426" s="225" t="s">
        <v>1176</v>
      </c>
      <c r="G2426" s="225"/>
      <c r="H2426" s="225" t="s">
        <v>8946</v>
      </c>
      <c r="I2426" s="226"/>
    </row>
    <row r="2427" spans="1:9" s="213" customFormat="1">
      <c r="A2427" s="234" t="s">
        <v>8827</v>
      </c>
      <c r="B2427" s="234" t="s">
        <v>8827</v>
      </c>
      <c r="C2427" s="234" t="s">
        <v>389</v>
      </c>
      <c r="D2427" s="234" t="s">
        <v>8947</v>
      </c>
      <c r="E2427" s="234" t="s">
        <v>8948</v>
      </c>
      <c r="F2427" s="234" t="s">
        <v>1641</v>
      </c>
      <c r="G2427" s="234"/>
      <c r="H2427" s="234" t="s">
        <v>8949</v>
      </c>
      <c r="I2427" s="127"/>
    </row>
    <row r="2428" spans="1:9" s="213" customFormat="1">
      <c r="A2428" s="234" t="s">
        <v>8950</v>
      </c>
      <c r="B2428" s="234" t="s">
        <v>8950</v>
      </c>
      <c r="C2428" s="234" t="s">
        <v>389</v>
      </c>
      <c r="D2428" s="234" t="s">
        <v>8951</v>
      </c>
      <c r="E2428" s="234" t="s">
        <v>8952</v>
      </c>
      <c r="F2428" s="234" t="s">
        <v>434</v>
      </c>
      <c r="G2428" s="234"/>
      <c r="H2428" s="234" t="s">
        <v>8953</v>
      </c>
      <c r="I2428" s="127"/>
    </row>
    <row r="2429" spans="1:9" s="213" customFormat="1">
      <c r="A2429" s="234" t="s">
        <v>8950</v>
      </c>
      <c r="B2429" s="234" t="s">
        <v>8950</v>
      </c>
      <c r="C2429" s="234" t="s">
        <v>389</v>
      </c>
      <c r="D2429" s="234" t="s">
        <v>8954</v>
      </c>
      <c r="E2429" s="234" t="s">
        <v>8955</v>
      </c>
      <c r="F2429" s="234" t="s">
        <v>1411</v>
      </c>
      <c r="G2429" s="234"/>
      <c r="H2429" s="234" t="s">
        <v>8956</v>
      </c>
      <c r="I2429" s="127"/>
    </row>
    <row r="2430" spans="1:9" s="213" customFormat="1">
      <c r="A2430" s="234" t="s">
        <v>8950</v>
      </c>
      <c r="B2430" s="234" t="s">
        <v>8950</v>
      </c>
      <c r="C2430" s="234" t="s">
        <v>389</v>
      </c>
      <c r="D2430" s="234" t="s">
        <v>8957</v>
      </c>
      <c r="E2430" s="234" t="s">
        <v>8958</v>
      </c>
      <c r="F2430" s="234" t="s">
        <v>3373</v>
      </c>
      <c r="G2430" s="234"/>
      <c r="H2430" s="234" t="s">
        <v>8959</v>
      </c>
      <c r="I2430" s="127"/>
    </row>
    <row r="2431" spans="1:9" s="213" customFormat="1">
      <c r="A2431" s="234" t="s">
        <v>8950</v>
      </c>
      <c r="B2431" s="234" t="s">
        <v>8950</v>
      </c>
      <c r="C2431" s="234" t="s">
        <v>389</v>
      </c>
      <c r="D2431" s="234" t="s">
        <v>8960</v>
      </c>
      <c r="E2431" s="234" t="s">
        <v>8961</v>
      </c>
      <c r="F2431" s="234" t="s">
        <v>1411</v>
      </c>
      <c r="G2431" s="234"/>
      <c r="H2431" s="234" t="s">
        <v>8962</v>
      </c>
      <c r="I2431" s="127"/>
    </row>
    <row r="2432" spans="1:9" s="208" customFormat="1">
      <c r="A2432" s="225" t="s">
        <v>8950</v>
      </c>
      <c r="B2432" s="225" t="s">
        <v>8950</v>
      </c>
      <c r="C2432" s="225" t="s">
        <v>389</v>
      </c>
      <c r="D2432" s="225" t="s">
        <v>8963</v>
      </c>
      <c r="E2432" s="225" t="s">
        <v>8964</v>
      </c>
      <c r="F2432" s="225" t="s">
        <v>709</v>
      </c>
      <c r="G2432" s="225"/>
      <c r="H2432" s="225" t="s">
        <v>8965</v>
      </c>
      <c r="I2432" s="226"/>
    </row>
    <row r="2433" spans="1:9" s="213" customFormat="1">
      <c r="A2433" s="234" t="s">
        <v>8950</v>
      </c>
      <c r="B2433" s="234" t="s">
        <v>8950</v>
      </c>
      <c r="C2433" s="234" t="s">
        <v>389</v>
      </c>
      <c r="D2433" s="234" t="s">
        <v>8966</v>
      </c>
      <c r="E2433" s="234" t="s">
        <v>8967</v>
      </c>
      <c r="F2433" s="234" t="s">
        <v>8636</v>
      </c>
      <c r="G2433" s="234"/>
      <c r="H2433" s="234" t="s">
        <v>8968</v>
      </c>
      <c r="I2433" s="127"/>
    </row>
    <row r="2434" spans="1:9" s="208" customFormat="1">
      <c r="A2434" s="225" t="s">
        <v>8950</v>
      </c>
      <c r="B2434" s="225" t="s">
        <v>8950</v>
      </c>
      <c r="C2434" s="225" t="s">
        <v>389</v>
      </c>
      <c r="D2434" s="225" t="s">
        <v>8969</v>
      </c>
      <c r="E2434" s="225" t="s">
        <v>8970</v>
      </c>
      <c r="F2434" s="225" t="s">
        <v>8971</v>
      </c>
      <c r="G2434" s="225"/>
      <c r="H2434" s="225" t="s">
        <v>8972</v>
      </c>
      <c r="I2434" s="226"/>
    </row>
    <row r="2435" spans="1:9" s="215" customFormat="1">
      <c r="A2435" s="241" t="s">
        <v>8950</v>
      </c>
      <c r="B2435" s="241" t="s">
        <v>8950</v>
      </c>
      <c r="C2435" s="241"/>
      <c r="D2435" s="241" t="s">
        <v>8973</v>
      </c>
      <c r="E2435" s="241" t="s">
        <v>8974</v>
      </c>
      <c r="F2435" s="241" t="s">
        <v>3354</v>
      </c>
      <c r="G2435" s="241"/>
      <c r="H2435" s="241" t="s">
        <v>8975</v>
      </c>
      <c r="I2435" s="242"/>
    </row>
    <row r="2436" spans="1:9" s="215" customFormat="1">
      <c r="A2436" s="241" t="s">
        <v>8950</v>
      </c>
      <c r="B2436" s="241" t="s">
        <v>8950</v>
      </c>
      <c r="C2436" s="241" t="s">
        <v>389</v>
      </c>
      <c r="D2436" s="241" t="s">
        <v>8976</v>
      </c>
      <c r="E2436" s="241" t="s">
        <v>8977</v>
      </c>
      <c r="F2436" s="241" t="s">
        <v>1016</v>
      </c>
      <c r="G2436" s="241"/>
      <c r="H2436" s="241" t="s">
        <v>8978</v>
      </c>
      <c r="I2436" s="242"/>
    </row>
    <row r="2437" spans="1:9" s="215" customFormat="1">
      <c r="A2437" s="241" t="s">
        <v>8950</v>
      </c>
      <c r="B2437" s="241" t="s">
        <v>8950</v>
      </c>
      <c r="C2437" s="241" t="s">
        <v>389</v>
      </c>
      <c r="D2437" s="241" t="s">
        <v>8979</v>
      </c>
      <c r="E2437" s="241" t="s">
        <v>8980</v>
      </c>
      <c r="F2437" s="241" t="s">
        <v>8981</v>
      </c>
      <c r="G2437" s="241"/>
      <c r="H2437" s="241" t="s">
        <v>8982</v>
      </c>
      <c r="I2437" s="242"/>
    </row>
    <row r="2438" spans="1:9" s="215" customFormat="1">
      <c r="A2438" s="241" t="s">
        <v>8950</v>
      </c>
      <c r="B2438" s="241" t="s">
        <v>8950</v>
      </c>
      <c r="C2438" s="241" t="s">
        <v>389</v>
      </c>
      <c r="D2438" s="241" t="s">
        <v>8983</v>
      </c>
      <c r="E2438" s="241" t="s">
        <v>8984</v>
      </c>
      <c r="F2438" s="241" t="s">
        <v>4427</v>
      </c>
      <c r="G2438" s="241"/>
      <c r="H2438" s="241" t="s">
        <v>8985</v>
      </c>
      <c r="I2438" s="242"/>
    </row>
    <row r="2439" spans="1:9" s="213" customFormat="1">
      <c r="A2439" s="234" t="s">
        <v>8950</v>
      </c>
      <c r="B2439" s="234" t="s">
        <v>8950</v>
      </c>
      <c r="C2439" s="234" t="s">
        <v>389</v>
      </c>
      <c r="D2439" s="234" t="s">
        <v>8986</v>
      </c>
      <c r="E2439" s="234" t="s">
        <v>8987</v>
      </c>
      <c r="F2439" s="234" t="s">
        <v>6268</v>
      </c>
      <c r="G2439" s="234"/>
      <c r="H2439" s="234" t="s">
        <v>8988</v>
      </c>
      <c r="I2439" s="127"/>
    </row>
    <row r="2440" spans="1:9" s="215" customFormat="1">
      <c r="A2440" s="241" t="s">
        <v>8950</v>
      </c>
      <c r="B2440" s="241" t="s">
        <v>8950</v>
      </c>
      <c r="C2440" s="241" t="s">
        <v>389</v>
      </c>
      <c r="D2440" s="241" t="s">
        <v>8989</v>
      </c>
      <c r="E2440" s="241" t="s">
        <v>8990</v>
      </c>
      <c r="F2440" s="241" t="s">
        <v>8991</v>
      </c>
      <c r="G2440" s="241"/>
      <c r="H2440" s="241" t="s">
        <v>8992</v>
      </c>
      <c r="I2440" s="242"/>
    </row>
    <row r="2441" spans="1:9" s="208" customFormat="1">
      <c r="A2441" s="225" t="s">
        <v>8950</v>
      </c>
      <c r="B2441" s="225" t="s">
        <v>8950</v>
      </c>
      <c r="C2441" s="225" t="s">
        <v>389</v>
      </c>
      <c r="D2441" s="225" t="s">
        <v>8993</v>
      </c>
      <c r="E2441" s="225" t="s">
        <v>8994</v>
      </c>
      <c r="F2441" s="225" t="s">
        <v>2180</v>
      </c>
      <c r="G2441" s="225"/>
      <c r="H2441" s="225" t="s">
        <v>8995</v>
      </c>
      <c r="I2441" s="226"/>
    </row>
    <row r="2442" spans="1:9" s="208" customFormat="1">
      <c r="A2442" s="225" t="s">
        <v>8950</v>
      </c>
      <c r="B2442" s="225" t="s">
        <v>8950</v>
      </c>
      <c r="C2442" s="225" t="s">
        <v>389</v>
      </c>
      <c r="D2442" s="225" t="s">
        <v>8996</v>
      </c>
      <c r="E2442" s="225" t="s">
        <v>8997</v>
      </c>
      <c r="F2442" s="225" t="s">
        <v>8998</v>
      </c>
      <c r="G2442" s="225"/>
      <c r="H2442" s="225" t="s">
        <v>8999</v>
      </c>
      <c r="I2442" s="226"/>
    </row>
    <row r="2443" spans="1:9" s="213" customFormat="1">
      <c r="A2443" s="234" t="s">
        <v>8950</v>
      </c>
      <c r="B2443" s="234" t="s">
        <v>8950</v>
      </c>
      <c r="C2443" s="234"/>
      <c r="D2443" s="234" t="s">
        <v>9000</v>
      </c>
      <c r="E2443" s="234" t="s">
        <v>9001</v>
      </c>
      <c r="F2443" s="234" t="s">
        <v>9002</v>
      </c>
      <c r="G2443" s="234"/>
      <c r="H2443" s="234" t="s">
        <v>9003</v>
      </c>
      <c r="I2443" s="127"/>
    </row>
    <row r="2444" spans="1:9" s="215" customFormat="1">
      <c r="A2444" s="241" t="s">
        <v>8950</v>
      </c>
      <c r="B2444" s="241" t="s">
        <v>8950</v>
      </c>
      <c r="C2444" s="241" t="s">
        <v>389</v>
      </c>
      <c r="D2444" s="241" t="s">
        <v>9004</v>
      </c>
      <c r="E2444" s="241" t="s">
        <v>9005</v>
      </c>
      <c r="F2444" s="241" t="s">
        <v>9006</v>
      </c>
      <c r="G2444" s="241"/>
      <c r="H2444" s="241" t="s">
        <v>9007</v>
      </c>
      <c r="I2444" s="242"/>
    </row>
    <row r="2445" spans="1:9" s="213" customFormat="1">
      <c r="A2445" s="234" t="s">
        <v>8950</v>
      </c>
      <c r="B2445" s="234" t="s">
        <v>8950</v>
      </c>
      <c r="C2445" s="234" t="s">
        <v>389</v>
      </c>
      <c r="D2445" s="234" t="s">
        <v>9008</v>
      </c>
      <c r="E2445" s="234" t="s">
        <v>9009</v>
      </c>
      <c r="F2445" s="234" t="s">
        <v>7755</v>
      </c>
      <c r="G2445" s="234"/>
      <c r="H2445" s="234" t="s">
        <v>9010</v>
      </c>
      <c r="I2445" s="127"/>
    </row>
    <row r="2446" spans="1:9" s="215" customFormat="1">
      <c r="A2446" s="241" t="s">
        <v>8950</v>
      </c>
      <c r="B2446" s="241" t="s">
        <v>8950</v>
      </c>
      <c r="C2446" s="241" t="s">
        <v>389</v>
      </c>
      <c r="D2446" s="241" t="s">
        <v>9011</v>
      </c>
      <c r="E2446" s="241" t="s">
        <v>9012</v>
      </c>
      <c r="F2446" s="241" t="s">
        <v>9013</v>
      </c>
      <c r="G2446" s="241"/>
      <c r="H2446" s="241" t="s">
        <v>9014</v>
      </c>
      <c r="I2446" s="242"/>
    </row>
    <row r="2447" spans="1:9" s="215" customFormat="1">
      <c r="A2447" s="241" t="s">
        <v>8950</v>
      </c>
      <c r="B2447" s="241" t="s">
        <v>8950</v>
      </c>
      <c r="C2447" s="241"/>
      <c r="D2447" s="241" t="s">
        <v>9015</v>
      </c>
      <c r="E2447" s="241" t="s">
        <v>9016</v>
      </c>
      <c r="F2447" s="241" t="s">
        <v>9017</v>
      </c>
      <c r="G2447" s="241"/>
      <c r="H2447" s="241" t="s">
        <v>9018</v>
      </c>
      <c r="I2447" s="242"/>
    </row>
    <row r="2448" spans="1:9" s="209" customFormat="1">
      <c r="A2448" s="228" t="s">
        <v>8950</v>
      </c>
      <c r="B2448" s="228" t="s">
        <v>8950</v>
      </c>
      <c r="C2448" s="228"/>
      <c r="D2448" s="228" t="s">
        <v>9019</v>
      </c>
      <c r="E2448" s="228" t="s">
        <v>9020</v>
      </c>
      <c r="F2448" s="228"/>
      <c r="G2448" s="228" t="s">
        <v>2914</v>
      </c>
      <c r="H2448" s="228" t="s">
        <v>9021</v>
      </c>
      <c r="I2448" s="235"/>
    </row>
    <row r="2449" spans="1:9" s="208" customFormat="1">
      <c r="A2449" s="225" t="s">
        <v>8950</v>
      </c>
      <c r="B2449" s="225" t="s">
        <v>8950</v>
      </c>
      <c r="C2449" s="225"/>
      <c r="D2449" s="225" t="s">
        <v>9022</v>
      </c>
      <c r="E2449" s="225" t="s">
        <v>9023</v>
      </c>
      <c r="F2449" s="225" t="s">
        <v>9024</v>
      </c>
      <c r="G2449" s="225"/>
      <c r="H2449" s="225" t="s">
        <v>9025</v>
      </c>
      <c r="I2449" s="226"/>
    </row>
    <row r="2450" spans="1:9" s="209" customFormat="1">
      <c r="A2450" s="228" t="s">
        <v>8950</v>
      </c>
      <c r="B2450" s="228" t="s">
        <v>8950</v>
      </c>
      <c r="C2450" s="228"/>
      <c r="D2450" s="228" t="s">
        <v>9026</v>
      </c>
      <c r="E2450" s="228" t="s">
        <v>9027</v>
      </c>
      <c r="F2450" s="228"/>
      <c r="G2450" s="228" t="s">
        <v>9028</v>
      </c>
      <c r="H2450" s="228" t="s">
        <v>9029</v>
      </c>
      <c r="I2450" s="235"/>
    </row>
    <row r="2451" spans="1:9" s="213" customFormat="1">
      <c r="A2451" s="234" t="s">
        <v>9030</v>
      </c>
      <c r="B2451" s="234" t="s">
        <v>9030</v>
      </c>
      <c r="C2451" s="234" t="s">
        <v>389</v>
      </c>
      <c r="D2451" s="234" t="s">
        <v>9031</v>
      </c>
      <c r="E2451" s="234" t="s">
        <v>9032</v>
      </c>
      <c r="F2451" s="234" t="s">
        <v>1411</v>
      </c>
      <c r="G2451" s="234"/>
      <c r="H2451" s="234" t="s">
        <v>9033</v>
      </c>
      <c r="I2451" s="127"/>
    </row>
    <row r="2452" spans="1:9" s="215" customFormat="1">
      <c r="A2452" s="241" t="s">
        <v>9030</v>
      </c>
      <c r="B2452" s="241" t="s">
        <v>9030</v>
      </c>
      <c r="C2452" s="241" t="s">
        <v>389</v>
      </c>
      <c r="D2452" s="241" t="s">
        <v>9034</v>
      </c>
      <c r="E2452" s="241" t="s">
        <v>9035</v>
      </c>
      <c r="F2452" s="241" t="s">
        <v>9036</v>
      </c>
      <c r="G2452" s="241"/>
      <c r="H2452" s="241" t="s">
        <v>9037</v>
      </c>
      <c r="I2452" s="242"/>
    </row>
    <row r="2453" spans="1:9" s="209" customFormat="1">
      <c r="A2453" s="228" t="s">
        <v>9030</v>
      </c>
      <c r="B2453" s="228" t="s">
        <v>9030</v>
      </c>
      <c r="C2453" s="228"/>
      <c r="D2453" s="228" t="s">
        <v>9038</v>
      </c>
      <c r="E2453" s="228" t="s">
        <v>9039</v>
      </c>
      <c r="F2453" s="228"/>
      <c r="G2453" s="228" t="s">
        <v>9040</v>
      </c>
      <c r="H2453" s="228" t="s">
        <v>9041</v>
      </c>
      <c r="I2453" s="235"/>
    </row>
    <row r="2454" spans="1:9" s="208" customFormat="1">
      <c r="A2454" s="225" t="s">
        <v>9030</v>
      </c>
      <c r="B2454" s="225" t="s">
        <v>9030</v>
      </c>
      <c r="C2454" s="225" t="s">
        <v>389</v>
      </c>
      <c r="D2454" s="225" t="s">
        <v>9042</v>
      </c>
      <c r="E2454" s="225" t="s">
        <v>9043</v>
      </c>
      <c r="F2454" s="225" t="s">
        <v>586</v>
      </c>
      <c r="G2454" s="225"/>
      <c r="H2454" s="225" t="s">
        <v>9044</v>
      </c>
      <c r="I2454" s="226"/>
    </row>
    <row r="2455" spans="1:9" s="208" customFormat="1">
      <c r="A2455" s="225" t="s">
        <v>9030</v>
      </c>
      <c r="B2455" s="225" t="s">
        <v>9030</v>
      </c>
      <c r="C2455" s="225" t="s">
        <v>389</v>
      </c>
      <c r="D2455" s="225" t="s">
        <v>9045</v>
      </c>
      <c r="E2455" s="225" t="s">
        <v>9046</v>
      </c>
      <c r="F2455" s="225" t="s">
        <v>9047</v>
      </c>
      <c r="G2455" s="225"/>
      <c r="H2455" s="225" t="s">
        <v>9048</v>
      </c>
      <c r="I2455" s="226"/>
    </row>
    <row r="2456" spans="1:9" s="215" customFormat="1">
      <c r="A2456" s="241" t="s">
        <v>9030</v>
      </c>
      <c r="B2456" s="241" t="s">
        <v>9030</v>
      </c>
      <c r="C2456" s="241" t="s">
        <v>389</v>
      </c>
      <c r="D2456" s="241" t="s">
        <v>9049</v>
      </c>
      <c r="E2456" s="241" t="s">
        <v>9050</v>
      </c>
      <c r="F2456" s="241" t="s">
        <v>1187</v>
      </c>
      <c r="G2456" s="241"/>
      <c r="H2456" s="241" t="s">
        <v>9051</v>
      </c>
      <c r="I2456" s="242"/>
    </row>
    <row r="2457" spans="1:9" s="215" customFormat="1">
      <c r="A2457" s="241" t="s">
        <v>9030</v>
      </c>
      <c r="B2457" s="241" t="s">
        <v>9030</v>
      </c>
      <c r="C2457" s="241" t="s">
        <v>389</v>
      </c>
      <c r="D2457" s="241" t="s">
        <v>9052</v>
      </c>
      <c r="E2457" s="241" t="s">
        <v>9053</v>
      </c>
      <c r="F2457" s="241" t="s">
        <v>5055</v>
      </c>
      <c r="G2457" s="241"/>
      <c r="H2457" s="241" t="s">
        <v>9054</v>
      </c>
      <c r="I2457" s="242"/>
    </row>
    <row r="2458" spans="1:9" s="215" customFormat="1">
      <c r="A2458" s="241" t="s">
        <v>9030</v>
      </c>
      <c r="B2458" s="241" t="s">
        <v>9030</v>
      </c>
      <c r="C2458" s="241" t="s">
        <v>389</v>
      </c>
      <c r="D2458" s="241" t="s">
        <v>9055</v>
      </c>
      <c r="E2458" s="241" t="s">
        <v>9056</v>
      </c>
      <c r="F2458" s="241" t="s">
        <v>1881</v>
      </c>
      <c r="G2458" s="241"/>
      <c r="H2458" s="241" t="s">
        <v>9057</v>
      </c>
      <c r="I2458" s="242"/>
    </row>
    <row r="2459" spans="1:9" s="215" customFormat="1">
      <c r="A2459" s="241" t="s">
        <v>9030</v>
      </c>
      <c r="B2459" s="241" t="s">
        <v>9030</v>
      </c>
      <c r="C2459" s="241" t="s">
        <v>389</v>
      </c>
      <c r="D2459" s="241" t="s">
        <v>2504</v>
      </c>
      <c r="E2459" s="241" t="s">
        <v>9058</v>
      </c>
      <c r="F2459" s="241" t="s">
        <v>9059</v>
      </c>
      <c r="G2459" s="241"/>
      <c r="H2459" s="241" t="s">
        <v>9060</v>
      </c>
      <c r="I2459" s="242"/>
    </row>
    <row r="2460" spans="1:9" s="215" customFormat="1">
      <c r="A2460" s="241" t="s">
        <v>9030</v>
      </c>
      <c r="B2460" s="241" t="s">
        <v>9030</v>
      </c>
      <c r="C2460" s="241" t="s">
        <v>389</v>
      </c>
      <c r="D2460" s="241" t="s">
        <v>9061</v>
      </c>
      <c r="E2460" s="241" t="s">
        <v>9062</v>
      </c>
      <c r="F2460" s="241" t="s">
        <v>9063</v>
      </c>
      <c r="G2460" s="241"/>
      <c r="H2460" s="241" t="s">
        <v>9064</v>
      </c>
      <c r="I2460" s="242"/>
    </row>
    <row r="2461" spans="1:9" s="215" customFormat="1">
      <c r="A2461" s="241" t="s">
        <v>9030</v>
      </c>
      <c r="B2461" s="241" t="s">
        <v>9030</v>
      </c>
      <c r="C2461" s="241" t="s">
        <v>389</v>
      </c>
      <c r="D2461" s="241" t="s">
        <v>9065</v>
      </c>
      <c r="E2461" s="241" t="s">
        <v>9066</v>
      </c>
      <c r="F2461" s="241" t="s">
        <v>9067</v>
      </c>
      <c r="G2461" s="241"/>
      <c r="H2461" s="241" t="s">
        <v>9068</v>
      </c>
      <c r="I2461" s="242"/>
    </row>
    <row r="2462" spans="1:9" s="215" customFormat="1">
      <c r="A2462" s="241" t="s">
        <v>9030</v>
      </c>
      <c r="B2462" s="241" t="s">
        <v>9030</v>
      </c>
      <c r="C2462" s="241" t="s">
        <v>389</v>
      </c>
      <c r="D2462" s="241" t="s">
        <v>9069</v>
      </c>
      <c r="E2462" s="241" t="s">
        <v>9070</v>
      </c>
      <c r="F2462" s="241" t="s">
        <v>9071</v>
      </c>
      <c r="G2462" s="241"/>
      <c r="H2462" s="241" t="s">
        <v>9072</v>
      </c>
      <c r="I2462" s="242"/>
    </row>
    <row r="2463" spans="1:9" s="195" customFormat="1">
      <c r="A2463" s="203" t="s">
        <v>9030</v>
      </c>
      <c r="B2463" s="203" t="s">
        <v>9030</v>
      </c>
      <c r="C2463" s="203" t="s">
        <v>389</v>
      </c>
      <c r="D2463" s="203" t="s">
        <v>9073</v>
      </c>
      <c r="E2463" s="203" t="s">
        <v>9074</v>
      </c>
      <c r="F2463" s="203" t="s">
        <v>3138</v>
      </c>
      <c r="G2463" s="203"/>
      <c r="H2463" s="203" t="s">
        <v>9075</v>
      </c>
    </row>
    <row r="2464" spans="1:9" s="215" customFormat="1">
      <c r="A2464" s="241" t="s">
        <v>9030</v>
      </c>
      <c r="B2464" s="241" t="s">
        <v>9030</v>
      </c>
      <c r="C2464" s="241" t="s">
        <v>389</v>
      </c>
      <c r="D2464" s="241" t="s">
        <v>9076</v>
      </c>
      <c r="E2464" s="241" t="s">
        <v>9077</v>
      </c>
      <c r="F2464" s="241" t="s">
        <v>9036</v>
      </c>
      <c r="G2464" s="241"/>
      <c r="H2464" s="241" t="s">
        <v>9078</v>
      </c>
      <c r="I2464" s="242"/>
    </row>
    <row r="2465" spans="1:9" s="215" customFormat="1">
      <c r="A2465" s="241" t="s">
        <v>9030</v>
      </c>
      <c r="B2465" s="241" t="s">
        <v>9030</v>
      </c>
      <c r="C2465" s="241" t="s">
        <v>389</v>
      </c>
      <c r="D2465" s="241" t="s">
        <v>9079</v>
      </c>
      <c r="E2465" s="241" t="s">
        <v>9080</v>
      </c>
      <c r="F2465" s="241" t="s">
        <v>1598</v>
      </c>
      <c r="G2465" s="241"/>
      <c r="H2465" s="241" t="s">
        <v>9081</v>
      </c>
      <c r="I2465" s="242"/>
    </row>
    <row r="2466" spans="1:9" s="215" customFormat="1">
      <c r="A2466" s="241" t="s">
        <v>9030</v>
      </c>
      <c r="B2466" s="241" t="s">
        <v>9030</v>
      </c>
      <c r="C2466" s="241" t="s">
        <v>389</v>
      </c>
      <c r="D2466" s="241" t="s">
        <v>9082</v>
      </c>
      <c r="E2466" s="241" t="s">
        <v>9083</v>
      </c>
      <c r="F2466" s="241" t="s">
        <v>9084</v>
      </c>
      <c r="G2466" s="241"/>
      <c r="H2466" s="241" t="s">
        <v>9085</v>
      </c>
      <c r="I2466" s="242"/>
    </row>
    <row r="2467" spans="1:9" s="213" customFormat="1">
      <c r="A2467" s="234" t="s">
        <v>9030</v>
      </c>
      <c r="B2467" s="234" t="s">
        <v>9030</v>
      </c>
      <c r="C2467" s="234" t="s">
        <v>389</v>
      </c>
      <c r="D2467" s="234" t="s">
        <v>9086</v>
      </c>
      <c r="E2467" s="234" t="s">
        <v>9087</v>
      </c>
      <c r="F2467" s="234" t="s">
        <v>1411</v>
      </c>
      <c r="G2467" s="234"/>
      <c r="H2467" s="234" t="s">
        <v>9088</v>
      </c>
      <c r="I2467" s="127"/>
    </row>
    <row r="2468" spans="1:9" s="213" customFormat="1">
      <c r="A2468" s="234" t="s">
        <v>9030</v>
      </c>
      <c r="B2468" s="234" t="s">
        <v>9030</v>
      </c>
      <c r="C2468" s="234" t="s">
        <v>389</v>
      </c>
      <c r="D2468" s="234" t="s">
        <v>9089</v>
      </c>
      <c r="E2468" s="234" t="s">
        <v>9090</v>
      </c>
      <c r="F2468" s="234" t="s">
        <v>1411</v>
      </c>
      <c r="G2468" s="234"/>
      <c r="H2468" s="234" t="s">
        <v>9091</v>
      </c>
      <c r="I2468" s="127"/>
    </row>
    <row r="2469" spans="1:9" s="215" customFormat="1">
      <c r="A2469" s="241" t="s">
        <v>9030</v>
      </c>
      <c r="B2469" s="241" t="s">
        <v>9030</v>
      </c>
      <c r="C2469" s="241" t="s">
        <v>389</v>
      </c>
      <c r="D2469" s="241" t="s">
        <v>9092</v>
      </c>
      <c r="E2469" s="241" t="s">
        <v>9093</v>
      </c>
      <c r="F2469" s="241" t="s">
        <v>434</v>
      </c>
      <c r="G2469" s="241"/>
      <c r="H2469" s="241" t="s">
        <v>9094</v>
      </c>
      <c r="I2469" s="242"/>
    </row>
    <row r="2470" spans="1:9" s="208" customFormat="1">
      <c r="A2470" s="225" t="s">
        <v>9030</v>
      </c>
      <c r="B2470" s="225" t="s">
        <v>9030</v>
      </c>
      <c r="C2470" s="225" t="s">
        <v>389</v>
      </c>
      <c r="D2470" s="225" t="s">
        <v>9095</v>
      </c>
      <c r="E2470" s="225" t="s">
        <v>9096</v>
      </c>
      <c r="F2470" s="225" t="s">
        <v>4713</v>
      </c>
      <c r="G2470" s="225"/>
      <c r="H2470" s="225" t="s">
        <v>9097</v>
      </c>
      <c r="I2470" s="226"/>
    </row>
    <row r="2471" spans="1:9" s="208" customFormat="1">
      <c r="A2471" s="225" t="s">
        <v>9030</v>
      </c>
      <c r="B2471" s="225" t="s">
        <v>9030</v>
      </c>
      <c r="C2471" s="225" t="s">
        <v>389</v>
      </c>
      <c r="D2471" s="225" t="s">
        <v>9098</v>
      </c>
      <c r="E2471" s="225" t="s">
        <v>9099</v>
      </c>
      <c r="F2471" s="225" t="s">
        <v>9100</v>
      </c>
      <c r="G2471" s="225"/>
      <c r="H2471" s="225" t="s">
        <v>9101</v>
      </c>
      <c r="I2471" s="226"/>
    </row>
    <row r="2472" spans="1:9" s="195" customFormat="1">
      <c r="A2472" s="203" t="s">
        <v>9030</v>
      </c>
      <c r="B2472" s="203" t="s">
        <v>9030</v>
      </c>
      <c r="C2472" s="203" t="s">
        <v>389</v>
      </c>
      <c r="D2472" s="203" t="s">
        <v>9102</v>
      </c>
      <c r="E2472" s="203" t="s">
        <v>9103</v>
      </c>
      <c r="F2472" s="203" t="s">
        <v>9104</v>
      </c>
      <c r="G2472" s="203"/>
      <c r="H2472" s="203" t="s">
        <v>9105</v>
      </c>
    </row>
    <row r="2473" spans="1:9" s="209" customFormat="1">
      <c r="A2473" s="228" t="s">
        <v>9030</v>
      </c>
      <c r="B2473" s="228" t="s">
        <v>9030</v>
      </c>
      <c r="C2473" s="228"/>
      <c r="D2473" s="228" t="s">
        <v>9106</v>
      </c>
      <c r="E2473" s="228" t="s">
        <v>9107</v>
      </c>
      <c r="F2473" s="228"/>
      <c r="G2473" s="228" t="s">
        <v>448</v>
      </c>
      <c r="H2473" s="228" t="s">
        <v>9108</v>
      </c>
      <c r="I2473" s="235"/>
    </row>
    <row r="2474" spans="1:9" s="213" customFormat="1">
      <c r="A2474" s="234" t="s">
        <v>9109</v>
      </c>
      <c r="B2474" s="234" t="s">
        <v>9109</v>
      </c>
      <c r="C2474" s="234" t="s">
        <v>389</v>
      </c>
      <c r="D2474" s="234" t="s">
        <v>9110</v>
      </c>
      <c r="E2474" s="234" t="s">
        <v>9111</v>
      </c>
      <c r="F2474" s="234" t="s">
        <v>3373</v>
      </c>
      <c r="G2474" s="234"/>
      <c r="H2474" s="234" t="s">
        <v>9112</v>
      </c>
      <c r="I2474" s="127"/>
    </row>
    <row r="2475" spans="1:9" s="215" customFormat="1">
      <c r="A2475" s="241" t="s">
        <v>9109</v>
      </c>
      <c r="B2475" s="241" t="s">
        <v>9109</v>
      </c>
      <c r="C2475" s="241" t="s">
        <v>389</v>
      </c>
      <c r="D2475" s="241" t="s">
        <v>9113</v>
      </c>
      <c r="E2475" s="241" t="s">
        <v>9114</v>
      </c>
      <c r="F2475" s="241" t="s">
        <v>9115</v>
      </c>
      <c r="G2475" s="241"/>
      <c r="H2475" s="241" t="s">
        <v>9116</v>
      </c>
      <c r="I2475" s="242"/>
    </row>
    <row r="2476" spans="1:9" s="215" customFormat="1">
      <c r="A2476" s="241" t="s">
        <v>9109</v>
      </c>
      <c r="B2476" s="241" t="s">
        <v>9109</v>
      </c>
      <c r="C2476" s="241" t="s">
        <v>389</v>
      </c>
      <c r="D2476" s="241" t="s">
        <v>9117</v>
      </c>
      <c r="E2476" s="241" t="s">
        <v>9118</v>
      </c>
      <c r="F2476" s="241" t="s">
        <v>3886</v>
      </c>
      <c r="G2476" s="241"/>
      <c r="H2476" s="241" t="s">
        <v>9119</v>
      </c>
      <c r="I2476" s="242"/>
    </row>
    <row r="2477" spans="1:9" s="215" customFormat="1">
      <c r="A2477" s="241" t="s">
        <v>9109</v>
      </c>
      <c r="B2477" s="241" t="s">
        <v>9109</v>
      </c>
      <c r="C2477" s="241" t="s">
        <v>389</v>
      </c>
      <c r="D2477" s="241" t="s">
        <v>9120</v>
      </c>
      <c r="E2477" s="241" t="s">
        <v>9121</v>
      </c>
      <c r="F2477" s="241" t="s">
        <v>9122</v>
      </c>
      <c r="G2477" s="241"/>
      <c r="H2477" s="241" t="s">
        <v>9123</v>
      </c>
      <c r="I2477" s="242"/>
    </row>
    <row r="2478" spans="1:9" s="215" customFormat="1">
      <c r="A2478" s="241" t="s">
        <v>9109</v>
      </c>
      <c r="B2478" s="241" t="s">
        <v>9109</v>
      </c>
      <c r="C2478" s="241" t="s">
        <v>389</v>
      </c>
      <c r="D2478" s="241" t="s">
        <v>9124</v>
      </c>
      <c r="E2478" s="241" t="s">
        <v>9125</v>
      </c>
      <c r="F2478" s="241" t="s">
        <v>598</v>
      </c>
      <c r="G2478" s="241"/>
      <c r="H2478" s="241" t="s">
        <v>9126</v>
      </c>
      <c r="I2478" s="242"/>
    </row>
    <row r="2479" spans="1:9" s="208" customFormat="1">
      <c r="A2479" s="225" t="s">
        <v>9109</v>
      </c>
      <c r="B2479" s="225" t="s">
        <v>9109</v>
      </c>
      <c r="C2479" s="225" t="s">
        <v>389</v>
      </c>
      <c r="D2479" s="225" t="s">
        <v>9127</v>
      </c>
      <c r="E2479" s="225" t="s">
        <v>9128</v>
      </c>
      <c r="F2479" s="225" t="s">
        <v>525</v>
      </c>
      <c r="G2479" s="225"/>
      <c r="H2479" s="225" t="s">
        <v>9129</v>
      </c>
      <c r="I2479" s="226"/>
    </row>
    <row r="2480" spans="1:9" s="208" customFormat="1">
      <c r="A2480" s="225" t="s">
        <v>9109</v>
      </c>
      <c r="B2480" s="225" t="s">
        <v>9109</v>
      </c>
      <c r="C2480" s="225" t="s">
        <v>389</v>
      </c>
      <c r="D2480" s="225" t="s">
        <v>9130</v>
      </c>
      <c r="E2480" s="225" t="s">
        <v>9131</v>
      </c>
      <c r="F2480" s="225" t="s">
        <v>9132</v>
      </c>
      <c r="G2480" s="225"/>
      <c r="H2480" s="225" t="s">
        <v>9133</v>
      </c>
      <c r="I2480" s="226"/>
    </row>
    <row r="2481" spans="1:9" s="208" customFormat="1">
      <c r="A2481" s="225" t="s">
        <v>9109</v>
      </c>
      <c r="B2481" s="225" t="s">
        <v>9109</v>
      </c>
      <c r="C2481" s="225" t="s">
        <v>389</v>
      </c>
      <c r="D2481" s="225" t="s">
        <v>9134</v>
      </c>
      <c r="E2481" s="225" t="s">
        <v>9135</v>
      </c>
      <c r="F2481" s="225" t="s">
        <v>525</v>
      </c>
      <c r="G2481" s="225"/>
      <c r="H2481" s="225" t="s">
        <v>9136</v>
      </c>
      <c r="I2481" s="226"/>
    </row>
    <row r="2482" spans="1:9" s="208" customFormat="1">
      <c r="A2482" s="225" t="s">
        <v>9109</v>
      </c>
      <c r="B2482" s="225" t="s">
        <v>9109</v>
      </c>
      <c r="C2482" s="225" t="s">
        <v>389</v>
      </c>
      <c r="D2482" s="225" t="s">
        <v>9137</v>
      </c>
      <c r="E2482" s="225" t="s">
        <v>9138</v>
      </c>
      <c r="F2482" s="225" t="s">
        <v>9139</v>
      </c>
      <c r="G2482" s="225"/>
      <c r="H2482" s="225" t="s">
        <v>9140</v>
      </c>
      <c r="I2482" s="226"/>
    </row>
    <row r="2483" spans="1:9" s="215" customFormat="1">
      <c r="A2483" s="241" t="s">
        <v>9109</v>
      </c>
      <c r="B2483" s="241" t="s">
        <v>9109</v>
      </c>
      <c r="C2483" s="241" t="s">
        <v>389</v>
      </c>
      <c r="D2483" s="241" t="s">
        <v>9141</v>
      </c>
      <c r="E2483" s="241" t="s">
        <v>9142</v>
      </c>
      <c r="F2483" s="241" t="s">
        <v>640</v>
      </c>
      <c r="G2483" s="241"/>
      <c r="H2483" s="241" t="s">
        <v>9143</v>
      </c>
      <c r="I2483" s="242"/>
    </row>
    <row r="2484" spans="1:9" s="215" customFormat="1">
      <c r="A2484" s="241" t="s">
        <v>9109</v>
      </c>
      <c r="B2484" s="241" t="s">
        <v>9109</v>
      </c>
      <c r="C2484" s="241" t="s">
        <v>389</v>
      </c>
      <c r="D2484" s="241" t="s">
        <v>9144</v>
      </c>
      <c r="E2484" s="241" t="s">
        <v>9145</v>
      </c>
      <c r="F2484" s="241" t="s">
        <v>9146</v>
      </c>
      <c r="G2484" s="241"/>
      <c r="H2484" s="241" t="s">
        <v>9147</v>
      </c>
      <c r="I2484" s="242"/>
    </row>
    <row r="2485" spans="1:9" s="215" customFormat="1">
      <c r="A2485" s="241" t="s">
        <v>9109</v>
      </c>
      <c r="B2485" s="241" t="s">
        <v>9109</v>
      </c>
      <c r="C2485" s="241" t="s">
        <v>389</v>
      </c>
      <c r="D2485" s="241" t="s">
        <v>9148</v>
      </c>
      <c r="E2485" s="241" t="s">
        <v>9149</v>
      </c>
      <c r="F2485" s="241" t="s">
        <v>3675</v>
      </c>
      <c r="G2485" s="241"/>
      <c r="H2485" s="241" t="s">
        <v>9150</v>
      </c>
      <c r="I2485" s="242"/>
    </row>
    <row r="2486" spans="1:9" s="215" customFormat="1">
      <c r="A2486" s="241" t="s">
        <v>9109</v>
      </c>
      <c r="B2486" s="241" t="s">
        <v>9109</v>
      </c>
      <c r="C2486" s="241" t="s">
        <v>389</v>
      </c>
      <c r="D2486" s="241" t="s">
        <v>9151</v>
      </c>
      <c r="E2486" s="241" t="s">
        <v>9152</v>
      </c>
      <c r="F2486" s="241" t="s">
        <v>4997</v>
      </c>
      <c r="G2486" s="241"/>
      <c r="H2486" s="241" t="s">
        <v>9153</v>
      </c>
      <c r="I2486" s="242"/>
    </row>
    <row r="2487" spans="1:9" s="215" customFormat="1">
      <c r="A2487" s="241" t="s">
        <v>9109</v>
      </c>
      <c r="B2487" s="241" t="s">
        <v>9109</v>
      </c>
      <c r="C2487" s="241" t="s">
        <v>389</v>
      </c>
      <c r="D2487" s="241" t="s">
        <v>9154</v>
      </c>
      <c r="E2487" s="241" t="s">
        <v>9155</v>
      </c>
      <c r="F2487" s="241" t="s">
        <v>7125</v>
      </c>
      <c r="G2487" s="241"/>
      <c r="H2487" s="241" t="s">
        <v>9156</v>
      </c>
      <c r="I2487" s="242"/>
    </row>
    <row r="2488" spans="1:9" s="208" customFormat="1">
      <c r="A2488" s="225" t="s">
        <v>9109</v>
      </c>
      <c r="B2488" s="225" t="s">
        <v>9109</v>
      </c>
      <c r="C2488" s="225" t="s">
        <v>389</v>
      </c>
      <c r="D2488" s="225" t="s">
        <v>9157</v>
      </c>
      <c r="E2488" s="225" t="s">
        <v>9158</v>
      </c>
      <c r="F2488" s="225" t="s">
        <v>9159</v>
      </c>
      <c r="G2488" s="225"/>
      <c r="H2488" s="225" t="s">
        <v>9160</v>
      </c>
      <c r="I2488" s="226"/>
    </row>
    <row r="2489" spans="1:9" s="215" customFormat="1">
      <c r="A2489" s="241" t="s">
        <v>9109</v>
      </c>
      <c r="B2489" s="241" t="s">
        <v>9109</v>
      </c>
      <c r="C2489" s="241" t="s">
        <v>389</v>
      </c>
      <c r="D2489" s="241" t="s">
        <v>9161</v>
      </c>
      <c r="E2489" s="241" t="s">
        <v>9162</v>
      </c>
      <c r="F2489" s="241" t="s">
        <v>9163</v>
      </c>
      <c r="G2489" s="241"/>
      <c r="H2489" s="241" t="s">
        <v>9164</v>
      </c>
      <c r="I2489" s="242"/>
    </row>
    <row r="2490" spans="1:9" s="215" customFormat="1">
      <c r="A2490" s="241" t="s">
        <v>9109</v>
      </c>
      <c r="B2490" s="241" t="s">
        <v>9109</v>
      </c>
      <c r="C2490" s="241" t="s">
        <v>389</v>
      </c>
      <c r="D2490" s="241" t="s">
        <v>9165</v>
      </c>
      <c r="E2490" s="241" t="s">
        <v>9166</v>
      </c>
      <c r="F2490" s="241" t="s">
        <v>9167</v>
      </c>
      <c r="G2490" s="241"/>
      <c r="H2490" s="241" t="s">
        <v>9168</v>
      </c>
      <c r="I2490" s="242"/>
    </row>
    <row r="2491" spans="1:9" s="208" customFormat="1">
      <c r="A2491" s="225" t="s">
        <v>9109</v>
      </c>
      <c r="B2491" s="225" t="s">
        <v>9109</v>
      </c>
      <c r="C2491" s="225" t="s">
        <v>389</v>
      </c>
      <c r="D2491" s="225" t="s">
        <v>9169</v>
      </c>
      <c r="E2491" s="225" t="s">
        <v>9170</v>
      </c>
      <c r="F2491" s="225" t="s">
        <v>9171</v>
      </c>
      <c r="G2491" s="225"/>
      <c r="H2491" s="225" t="s">
        <v>9172</v>
      </c>
      <c r="I2491" s="226"/>
    </row>
    <row r="2492" spans="1:9" s="213" customFormat="1">
      <c r="A2492" s="234" t="s">
        <v>9109</v>
      </c>
      <c r="B2492" s="234" t="s">
        <v>9109</v>
      </c>
      <c r="C2492" s="234" t="s">
        <v>389</v>
      </c>
      <c r="D2492" s="234" t="s">
        <v>9173</v>
      </c>
      <c r="E2492" s="234" t="s">
        <v>9174</v>
      </c>
      <c r="F2492" s="234" t="s">
        <v>9175</v>
      </c>
      <c r="G2492" s="234"/>
      <c r="H2492" s="234" t="s">
        <v>9176</v>
      </c>
      <c r="I2492" s="127"/>
    </row>
    <row r="2493" spans="1:9" s="215" customFormat="1">
      <c r="A2493" s="241" t="s">
        <v>9109</v>
      </c>
      <c r="B2493" s="241" t="s">
        <v>9109</v>
      </c>
      <c r="C2493" s="241" t="s">
        <v>389</v>
      </c>
      <c r="D2493" s="241" t="s">
        <v>9177</v>
      </c>
      <c r="E2493" s="241" t="s">
        <v>9178</v>
      </c>
      <c r="F2493" s="241" t="s">
        <v>860</v>
      </c>
      <c r="G2493" s="241"/>
      <c r="H2493" s="241" t="s">
        <v>9179</v>
      </c>
      <c r="I2493" s="242"/>
    </row>
    <row r="2494" spans="1:9" s="215" customFormat="1">
      <c r="A2494" s="241" t="s">
        <v>9109</v>
      </c>
      <c r="B2494" s="241" t="s">
        <v>9109</v>
      </c>
      <c r="C2494" s="241" t="s">
        <v>389</v>
      </c>
      <c r="D2494" s="241" t="s">
        <v>9180</v>
      </c>
      <c r="E2494" s="241" t="s">
        <v>9181</v>
      </c>
      <c r="F2494" s="241" t="s">
        <v>471</v>
      </c>
      <c r="G2494" s="241"/>
      <c r="H2494" s="241" t="s">
        <v>9182</v>
      </c>
      <c r="I2494" s="242"/>
    </row>
    <row r="2495" spans="1:9" s="215" customFormat="1">
      <c r="A2495" s="241" t="s">
        <v>9109</v>
      </c>
      <c r="B2495" s="241" t="s">
        <v>9109</v>
      </c>
      <c r="C2495" s="241" t="s">
        <v>389</v>
      </c>
      <c r="D2495" s="241" t="s">
        <v>9183</v>
      </c>
      <c r="E2495" s="241" t="s">
        <v>9184</v>
      </c>
      <c r="F2495" s="241" t="s">
        <v>9185</v>
      </c>
      <c r="G2495" s="241"/>
      <c r="H2495" s="241" t="s">
        <v>9186</v>
      </c>
      <c r="I2495" s="242"/>
    </row>
    <row r="2496" spans="1:9" s="209" customFormat="1">
      <c r="A2496" s="228" t="s">
        <v>9109</v>
      </c>
      <c r="B2496" s="228" t="s">
        <v>9109</v>
      </c>
      <c r="C2496" s="228"/>
      <c r="D2496" s="228" t="s">
        <v>9187</v>
      </c>
      <c r="E2496" s="228" t="s">
        <v>9188</v>
      </c>
      <c r="F2496" s="228"/>
      <c r="G2496" s="228" t="s">
        <v>517</v>
      </c>
      <c r="H2496" s="228" t="s">
        <v>9189</v>
      </c>
      <c r="I2496" s="235"/>
    </row>
    <row r="2497" spans="1:9" s="213" customFormat="1">
      <c r="A2497" s="234" t="s">
        <v>9109</v>
      </c>
      <c r="B2497" s="234" t="s">
        <v>9109</v>
      </c>
      <c r="C2497" s="234" t="s">
        <v>389</v>
      </c>
      <c r="D2497" s="234" t="s">
        <v>9190</v>
      </c>
      <c r="E2497" s="234" t="s">
        <v>9191</v>
      </c>
      <c r="F2497" s="234" t="s">
        <v>1845</v>
      </c>
      <c r="G2497" s="234"/>
      <c r="H2497" s="234" t="s">
        <v>9192</v>
      </c>
      <c r="I2497" s="127"/>
    </row>
    <row r="2498" spans="1:9" s="209" customFormat="1">
      <c r="A2498" s="228" t="s">
        <v>9109</v>
      </c>
      <c r="B2498" s="228" t="s">
        <v>9109</v>
      </c>
      <c r="C2498" s="228"/>
      <c r="D2498" s="228" t="s">
        <v>9193</v>
      </c>
      <c r="E2498" s="228" t="s">
        <v>9194</v>
      </c>
      <c r="F2498" s="228"/>
      <c r="G2498" s="228" t="s">
        <v>9195</v>
      </c>
      <c r="H2498" s="228" t="s">
        <v>9196</v>
      </c>
      <c r="I2498" s="235"/>
    </row>
    <row r="2499" spans="1:9" s="208" customFormat="1">
      <c r="A2499" s="225" t="s">
        <v>9109</v>
      </c>
      <c r="B2499" s="225" t="s">
        <v>9109</v>
      </c>
      <c r="C2499" s="225" t="s">
        <v>389</v>
      </c>
      <c r="D2499" s="225" t="s">
        <v>9197</v>
      </c>
      <c r="E2499" s="225" t="s">
        <v>9198</v>
      </c>
      <c r="F2499" s="225" t="s">
        <v>9199</v>
      </c>
      <c r="G2499" s="225"/>
      <c r="H2499" s="225" t="s">
        <v>9200</v>
      </c>
      <c r="I2499" s="226"/>
    </row>
    <row r="2500" spans="1:9" s="215" customFormat="1">
      <c r="A2500" s="241" t="s">
        <v>9109</v>
      </c>
      <c r="B2500" s="241" t="s">
        <v>9109</v>
      </c>
      <c r="C2500" s="241" t="s">
        <v>389</v>
      </c>
      <c r="D2500" s="241" t="s">
        <v>9201</v>
      </c>
      <c r="E2500" s="241" t="s">
        <v>9202</v>
      </c>
      <c r="F2500" s="241" t="s">
        <v>3796</v>
      </c>
      <c r="G2500" s="241"/>
      <c r="H2500" s="241" t="s">
        <v>9203</v>
      </c>
      <c r="I2500" s="242"/>
    </row>
    <row r="2501" spans="1:9" s="215" customFormat="1">
      <c r="A2501" s="241" t="s">
        <v>9109</v>
      </c>
      <c r="B2501" s="241" t="s">
        <v>9109</v>
      </c>
      <c r="C2501" s="241"/>
      <c r="D2501" s="241" t="s">
        <v>9204</v>
      </c>
      <c r="E2501" s="241" t="s">
        <v>9205</v>
      </c>
      <c r="F2501" s="241" t="s">
        <v>9206</v>
      </c>
      <c r="G2501" s="241"/>
      <c r="H2501" s="241" t="s">
        <v>9207</v>
      </c>
      <c r="I2501" s="242"/>
    </row>
    <row r="2502" spans="1:9" s="213" customFormat="1">
      <c r="A2502" s="234" t="s">
        <v>9109</v>
      </c>
      <c r="B2502" s="234" t="s">
        <v>9109</v>
      </c>
      <c r="C2502" s="234" t="s">
        <v>389</v>
      </c>
      <c r="D2502" s="234" t="s">
        <v>9208</v>
      </c>
      <c r="E2502" s="234" t="s">
        <v>9209</v>
      </c>
      <c r="F2502" s="234" t="s">
        <v>1665</v>
      </c>
      <c r="G2502" s="234"/>
      <c r="H2502" s="234" t="s">
        <v>9210</v>
      </c>
      <c r="I2502" s="127"/>
    </row>
    <row r="2503" spans="1:9" s="195" customFormat="1">
      <c r="A2503" s="203" t="s">
        <v>9211</v>
      </c>
      <c r="B2503" s="203" t="s">
        <v>9211</v>
      </c>
      <c r="C2503" s="203" t="s">
        <v>389</v>
      </c>
      <c r="D2503" s="203" t="s">
        <v>9212</v>
      </c>
      <c r="E2503" s="203" t="s">
        <v>9213</v>
      </c>
      <c r="F2503" s="203" t="s">
        <v>2603</v>
      </c>
      <c r="G2503" s="203"/>
      <c r="H2503" s="203" t="s">
        <v>9214</v>
      </c>
    </row>
    <row r="2504" spans="1:9" s="213" customFormat="1">
      <c r="A2504" s="234" t="s">
        <v>9211</v>
      </c>
      <c r="B2504" s="234" t="s">
        <v>9211</v>
      </c>
      <c r="C2504" s="234" t="s">
        <v>389</v>
      </c>
      <c r="D2504" s="234" t="s">
        <v>9215</v>
      </c>
      <c r="E2504" s="234" t="s">
        <v>9216</v>
      </c>
      <c r="F2504" s="234" t="s">
        <v>3582</v>
      </c>
      <c r="G2504" s="234"/>
      <c r="H2504" s="234" t="s">
        <v>9217</v>
      </c>
      <c r="I2504" s="127"/>
    </row>
    <row r="2505" spans="1:9" s="215" customFormat="1">
      <c r="A2505" s="241" t="s">
        <v>9211</v>
      </c>
      <c r="B2505" s="241" t="s">
        <v>9211</v>
      </c>
      <c r="C2505" s="241" t="s">
        <v>389</v>
      </c>
      <c r="D2505" s="241" t="s">
        <v>9218</v>
      </c>
      <c r="E2505" s="241" t="s">
        <v>9219</v>
      </c>
      <c r="F2505" s="241" t="s">
        <v>419</v>
      </c>
      <c r="G2505" s="241"/>
      <c r="H2505" s="241" t="s">
        <v>9220</v>
      </c>
      <c r="I2505" s="242"/>
    </row>
    <row r="2506" spans="1:9" s="215" customFormat="1">
      <c r="A2506" s="241" t="s">
        <v>9211</v>
      </c>
      <c r="B2506" s="241" t="s">
        <v>9211</v>
      </c>
      <c r="C2506" s="241" t="s">
        <v>389</v>
      </c>
      <c r="D2506" s="241" t="s">
        <v>9221</v>
      </c>
      <c r="E2506" s="241" t="s">
        <v>9222</v>
      </c>
      <c r="F2506" s="241" t="s">
        <v>9223</v>
      </c>
      <c r="G2506" s="241"/>
      <c r="H2506" s="241" t="s">
        <v>9224</v>
      </c>
      <c r="I2506" s="242"/>
    </row>
    <row r="2507" spans="1:9" s="215" customFormat="1">
      <c r="A2507" s="241" t="s">
        <v>9211</v>
      </c>
      <c r="B2507" s="241" t="s">
        <v>9211</v>
      </c>
      <c r="C2507" s="241" t="s">
        <v>389</v>
      </c>
      <c r="D2507" s="241" t="s">
        <v>9225</v>
      </c>
      <c r="E2507" s="241" t="s">
        <v>9226</v>
      </c>
      <c r="F2507" s="241" t="s">
        <v>2404</v>
      </c>
      <c r="G2507" s="241"/>
      <c r="H2507" s="241" t="s">
        <v>9227</v>
      </c>
      <c r="I2507" s="242"/>
    </row>
    <row r="2508" spans="1:9" s="215" customFormat="1">
      <c r="A2508" s="241" t="s">
        <v>9211</v>
      </c>
      <c r="B2508" s="241" t="s">
        <v>9211</v>
      </c>
      <c r="C2508" s="241" t="s">
        <v>389</v>
      </c>
      <c r="D2508" s="241" t="s">
        <v>9228</v>
      </c>
      <c r="E2508" s="241" t="s">
        <v>9229</v>
      </c>
      <c r="F2508" s="241" t="s">
        <v>9230</v>
      </c>
      <c r="G2508" s="241"/>
      <c r="H2508" s="241" t="s">
        <v>9231</v>
      </c>
      <c r="I2508" s="242"/>
    </row>
    <row r="2509" spans="1:9" s="213" customFormat="1">
      <c r="A2509" s="234" t="s">
        <v>9211</v>
      </c>
      <c r="B2509" s="234" t="s">
        <v>9211</v>
      </c>
      <c r="C2509" s="234" t="s">
        <v>389</v>
      </c>
      <c r="D2509" s="234" t="s">
        <v>9232</v>
      </c>
      <c r="E2509" s="234" t="s">
        <v>9233</v>
      </c>
      <c r="F2509" s="234" t="s">
        <v>5051</v>
      </c>
      <c r="G2509" s="234"/>
      <c r="H2509" s="234" t="s">
        <v>9234</v>
      </c>
      <c r="I2509" s="127"/>
    </row>
    <row r="2510" spans="1:9" s="195" customFormat="1">
      <c r="A2510" s="203" t="s">
        <v>9211</v>
      </c>
      <c r="B2510" s="203" t="s">
        <v>9211</v>
      </c>
      <c r="C2510" s="203" t="s">
        <v>389</v>
      </c>
      <c r="D2510" s="203" t="s">
        <v>9235</v>
      </c>
      <c r="E2510" s="203" t="s">
        <v>9236</v>
      </c>
      <c r="F2510" s="203" t="s">
        <v>1411</v>
      </c>
      <c r="G2510" s="203"/>
      <c r="H2510" s="203" t="s">
        <v>9237</v>
      </c>
    </row>
    <row r="2511" spans="1:9" s="215" customFormat="1">
      <c r="A2511" s="241" t="s">
        <v>9211</v>
      </c>
      <c r="B2511" s="241" t="s">
        <v>9211</v>
      </c>
      <c r="C2511" s="241" t="s">
        <v>389</v>
      </c>
      <c r="D2511" s="241" t="s">
        <v>9238</v>
      </c>
      <c r="E2511" s="241" t="s">
        <v>9239</v>
      </c>
      <c r="F2511" s="241" t="s">
        <v>1630</v>
      </c>
      <c r="G2511" s="241"/>
      <c r="H2511" s="241" t="s">
        <v>9240</v>
      </c>
      <c r="I2511" s="242"/>
    </row>
    <row r="2512" spans="1:9" s="195" customFormat="1">
      <c r="A2512" s="203" t="s">
        <v>9211</v>
      </c>
      <c r="B2512" s="203" t="s">
        <v>9211</v>
      </c>
      <c r="C2512" s="203" t="s">
        <v>389</v>
      </c>
      <c r="D2512" s="203" t="s">
        <v>9241</v>
      </c>
      <c r="E2512" s="203" t="s">
        <v>9242</v>
      </c>
      <c r="F2512" s="203" t="s">
        <v>7061</v>
      </c>
      <c r="G2512" s="203"/>
      <c r="H2512" s="203" t="s">
        <v>9243</v>
      </c>
    </row>
    <row r="2513" spans="1:9" s="209" customFormat="1">
      <c r="A2513" s="228" t="s">
        <v>9211</v>
      </c>
      <c r="B2513" s="228" t="s">
        <v>9211</v>
      </c>
      <c r="C2513" s="228"/>
      <c r="D2513" s="228" t="s">
        <v>9244</v>
      </c>
      <c r="E2513" s="228" t="s">
        <v>9245</v>
      </c>
      <c r="F2513" s="228"/>
      <c r="G2513" s="228" t="s">
        <v>9246</v>
      </c>
      <c r="H2513" s="228" t="s">
        <v>9247</v>
      </c>
      <c r="I2513" s="235"/>
    </row>
    <row r="2514" spans="1:9" s="213" customFormat="1">
      <c r="A2514" s="234" t="s">
        <v>9211</v>
      </c>
      <c r="B2514" s="234" t="s">
        <v>9211</v>
      </c>
      <c r="C2514" s="234" t="s">
        <v>389</v>
      </c>
      <c r="D2514" s="234" t="s">
        <v>9248</v>
      </c>
      <c r="E2514" s="234" t="s">
        <v>9249</v>
      </c>
      <c r="F2514" s="234" t="s">
        <v>419</v>
      </c>
      <c r="G2514" s="234"/>
      <c r="H2514" s="234" t="s">
        <v>9250</v>
      </c>
      <c r="I2514" s="127"/>
    </row>
    <row r="2515" spans="1:9" s="215" customFormat="1">
      <c r="A2515" s="241" t="s">
        <v>9211</v>
      </c>
      <c r="B2515" s="241" t="s">
        <v>9211</v>
      </c>
      <c r="C2515" s="241" t="s">
        <v>389</v>
      </c>
      <c r="D2515" s="241" t="s">
        <v>9251</v>
      </c>
      <c r="E2515" s="241" t="s">
        <v>9252</v>
      </c>
      <c r="F2515" s="241" t="s">
        <v>4288</v>
      </c>
      <c r="G2515" s="241"/>
      <c r="H2515" s="241" t="s">
        <v>9253</v>
      </c>
      <c r="I2515" s="242"/>
    </row>
    <row r="2516" spans="1:9" s="213" customFormat="1">
      <c r="A2516" s="234" t="s">
        <v>9211</v>
      </c>
      <c r="B2516" s="234" t="s">
        <v>9254</v>
      </c>
      <c r="C2516" s="234" t="s">
        <v>389</v>
      </c>
      <c r="D2516" s="234" t="s">
        <v>9255</v>
      </c>
      <c r="E2516" s="234" t="s">
        <v>9256</v>
      </c>
      <c r="F2516" s="234" t="s">
        <v>1411</v>
      </c>
      <c r="G2516" s="234"/>
      <c r="H2516" s="234" t="s">
        <v>9257</v>
      </c>
      <c r="I2516" s="127"/>
    </row>
    <row r="2517" spans="1:9" s="195" customFormat="1">
      <c r="A2517" s="203" t="s">
        <v>9254</v>
      </c>
      <c r="B2517" s="203" t="s">
        <v>9211</v>
      </c>
      <c r="C2517" s="203" t="s">
        <v>389</v>
      </c>
      <c r="D2517" s="203" t="s">
        <v>9258</v>
      </c>
      <c r="E2517" s="203" t="s">
        <v>9259</v>
      </c>
      <c r="F2517" s="203" t="s">
        <v>1411</v>
      </c>
      <c r="G2517" s="203"/>
      <c r="H2517" s="203" t="s">
        <v>9260</v>
      </c>
    </row>
    <row r="2518" spans="1:9" s="213" customFormat="1">
      <c r="A2518" s="234" t="s">
        <v>9254</v>
      </c>
      <c r="B2518" s="234" t="s">
        <v>9211</v>
      </c>
      <c r="C2518" s="234" t="s">
        <v>389</v>
      </c>
      <c r="D2518" s="234" t="s">
        <v>9261</v>
      </c>
      <c r="E2518" s="234" t="s">
        <v>9262</v>
      </c>
      <c r="F2518" s="234" t="s">
        <v>8716</v>
      </c>
      <c r="G2518" s="234"/>
      <c r="H2518" s="234" t="s">
        <v>9263</v>
      </c>
      <c r="I2518" s="127"/>
    </row>
    <row r="2519" spans="1:9" s="195" customFormat="1">
      <c r="A2519" s="203" t="s">
        <v>9254</v>
      </c>
      <c r="B2519" s="203" t="s">
        <v>9254</v>
      </c>
      <c r="C2519" s="203" t="s">
        <v>389</v>
      </c>
      <c r="D2519" s="203" t="s">
        <v>9255</v>
      </c>
      <c r="E2519" s="203" t="s">
        <v>9256</v>
      </c>
      <c r="F2519" s="203" t="s">
        <v>1411</v>
      </c>
      <c r="G2519" s="203"/>
      <c r="H2519" s="203" t="s">
        <v>9263</v>
      </c>
    </row>
    <row r="2520" spans="1:9" s="213" customFormat="1">
      <c r="A2520" s="234" t="s">
        <v>9254</v>
      </c>
      <c r="B2520" s="234" t="s">
        <v>9254</v>
      </c>
      <c r="C2520" s="234" t="s">
        <v>389</v>
      </c>
      <c r="D2520" s="234" t="s">
        <v>9264</v>
      </c>
      <c r="E2520" s="234" t="s">
        <v>9265</v>
      </c>
      <c r="F2520" s="234" t="s">
        <v>1987</v>
      </c>
      <c r="G2520" s="234"/>
      <c r="H2520" s="234" t="s">
        <v>9266</v>
      </c>
      <c r="I2520" s="127"/>
    </row>
    <row r="2521" spans="1:9" s="213" customFormat="1">
      <c r="A2521" s="234" t="s">
        <v>9254</v>
      </c>
      <c r="B2521" s="234" t="s">
        <v>9254</v>
      </c>
      <c r="C2521" s="234" t="s">
        <v>389</v>
      </c>
      <c r="D2521" s="234" t="s">
        <v>9267</v>
      </c>
      <c r="E2521" s="234" t="s">
        <v>9268</v>
      </c>
      <c r="F2521" s="234" t="s">
        <v>9269</v>
      </c>
      <c r="G2521" s="234"/>
      <c r="H2521" s="234" t="s">
        <v>9270</v>
      </c>
      <c r="I2521" s="127"/>
    </row>
    <row r="2522" spans="1:9" s="213" customFormat="1">
      <c r="A2522" s="234" t="s">
        <v>9254</v>
      </c>
      <c r="B2522" s="234" t="s">
        <v>9254</v>
      </c>
      <c r="C2522" s="234" t="s">
        <v>389</v>
      </c>
      <c r="D2522" s="234" t="s">
        <v>9271</v>
      </c>
      <c r="E2522" s="234" t="s">
        <v>9272</v>
      </c>
      <c r="F2522" s="234" t="s">
        <v>2196</v>
      </c>
      <c r="G2522" s="234"/>
      <c r="H2522" s="234" t="s">
        <v>9273</v>
      </c>
      <c r="I2522" s="127"/>
    </row>
    <row r="2523" spans="1:9" s="215" customFormat="1">
      <c r="A2523" s="241" t="s">
        <v>9254</v>
      </c>
      <c r="B2523" s="241" t="s">
        <v>9254</v>
      </c>
      <c r="C2523" s="241" t="s">
        <v>389</v>
      </c>
      <c r="D2523" s="241" t="s">
        <v>9274</v>
      </c>
      <c r="E2523" s="241" t="s">
        <v>9275</v>
      </c>
      <c r="F2523" s="241" t="s">
        <v>9276</v>
      </c>
      <c r="G2523" s="241"/>
      <c r="H2523" s="241" t="s">
        <v>9277</v>
      </c>
      <c r="I2523" s="242"/>
    </row>
    <row r="2524" spans="1:9" s="208" customFormat="1">
      <c r="A2524" s="225" t="s">
        <v>9254</v>
      </c>
      <c r="B2524" s="225" t="s">
        <v>9254</v>
      </c>
      <c r="C2524" s="225" t="s">
        <v>389</v>
      </c>
      <c r="D2524" s="225" t="s">
        <v>9278</v>
      </c>
      <c r="E2524" s="225" t="s">
        <v>9279</v>
      </c>
      <c r="F2524" s="225" t="s">
        <v>498</v>
      </c>
      <c r="G2524" s="225"/>
      <c r="H2524" s="225" t="s">
        <v>9280</v>
      </c>
      <c r="I2524" s="226"/>
    </row>
    <row r="2525" spans="1:9" s="215" customFormat="1">
      <c r="A2525" s="241" t="s">
        <v>9254</v>
      </c>
      <c r="B2525" s="241" t="s">
        <v>9254</v>
      </c>
      <c r="C2525" s="241" t="s">
        <v>389</v>
      </c>
      <c r="D2525" s="241" t="s">
        <v>9281</v>
      </c>
      <c r="E2525" s="241" t="s">
        <v>9282</v>
      </c>
      <c r="F2525" s="241" t="s">
        <v>9283</v>
      </c>
      <c r="G2525" s="241"/>
      <c r="H2525" s="241" t="s">
        <v>9284</v>
      </c>
      <c r="I2525" s="242"/>
    </row>
    <row r="2526" spans="1:9" s="213" customFormat="1">
      <c r="A2526" s="234" t="s">
        <v>9254</v>
      </c>
      <c r="B2526" s="234" t="s">
        <v>9254</v>
      </c>
      <c r="C2526" s="234" t="s">
        <v>389</v>
      </c>
      <c r="D2526" s="234" t="s">
        <v>9285</v>
      </c>
      <c r="E2526" s="234" t="s">
        <v>9286</v>
      </c>
      <c r="F2526" s="234" t="s">
        <v>1641</v>
      </c>
      <c r="G2526" s="234"/>
      <c r="H2526" s="234" t="s">
        <v>9287</v>
      </c>
      <c r="I2526" s="127"/>
    </row>
    <row r="2527" spans="1:9" s="213" customFormat="1">
      <c r="A2527" s="234" t="s">
        <v>9254</v>
      </c>
      <c r="B2527" s="234" t="s">
        <v>9254</v>
      </c>
      <c r="C2527" s="234" t="s">
        <v>389</v>
      </c>
      <c r="D2527" s="234" t="s">
        <v>9288</v>
      </c>
      <c r="E2527" s="234" t="s">
        <v>9289</v>
      </c>
      <c r="F2527" s="234" t="s">
        <v>709</v>
      </c>
      <c r="G2527" s="234"/>
      <c r="H2527" s="234" t="s">
        <v>9290</v>
      </c>
      <c r="I2527" s="127"/>
    </row>
    <row r="2528" spans="1:9" s="215" customFormat="1">
      <c r="A2528" s="241" t="s">
        <v>9254</v>
      </c>
      <c r="B2528" s="241" t="s">
        <v>9254</v>
      </c>
      <c r="C2528" s="241" t="s">
        <v>389</v>
      </c>
      <c r="D2528" s="241" t="s">
        <v>9291</v>
      </c>
      <c r="E2528" s="241" t="s">
        <v>9292</v>
      </c>
      <c r="F2528" s="241" t="s">
        <v>586</v>
      </c>
      <c r="G2528" s="241"/>
      <c r="H2528" s="241" t="s">
        <v>9293</v>
      </c>
      <c r="I2528" s="242"/>
    </row>
    <row r="2529" spans="1:9" s="208" customFormat="1">
      <c r="A2529" s="225" t="s">
        <v>9254</v>
      </c>
      <c r="B2529" s="225" t="s">
        <v>9254</v>
      </c>
      <c r="C2529" s="225" t="s">
        <v>389</v>
      </c>
      <c r="D2529" s="225" t="s">
        <v>9294</v>
      </c>
      <c r="E2529" s="225" t="s">
        <v>9295</v>
      </c>
      <c r="F2529" s="225" t="s">
        <v>1400</v>
      </c>
      <c r="G2529" s="225"/>
      <c r="H2529" s="225" t="s">
        <v>9296</v>
      </c>
      <c r="I2529" s="226"/>
    </row>
    <row r="2530" spans="1:9" s="208" customFormat="1">
      <c r="A2530" s="225" t="s">
        <v>9254</v>
      </c>
      <c r="B2530" s="225" t="s">
        <v>9254</v>
      </c>
      <c r="C2530" s="225" t="s">
        <v>389</v>
      </c>
      <c r="D2530" s="225" t="s">
        <v>9297</v>
      </c>
      <c r="E2530" s="225" t="s">
        <v>9298</v>
      </c>
      <c r="F2530" s="225" t="s">
        <v>9299</v>
      </c>
      <c r="G2530" s="225"/>
      <c r="H2530" s="225" t="s">
        <v>9300</v>
      </c>
      <c r="I2530" s="226"/>
    </row>
    <row r="2531" spans="1:9" s="208" customFormat="1">
      <c r="A2531" s="225" t="s">
        <v>9254</v>
      </c>
      <c r="B2531" s="225" t="s">
        <v>9254</v>
      </c>
      <c r="C2531" s="225"/>
      <c r="D2531" s="225" t="s">
        <v>9301</v>
      </c>
      <c r="E2531" s="225" t="s">
        <v>9302</v>
      </c>
      <c r="F2531" s="225" t="s">
        <v>9303</v>
      </c>
      <c r="G2531" s="225"/>
      <c r="H2531" s="225" t="s">
        <v>9304</v>
      </c>
      <c r="I2531" s="226"/>
    </row>
    <row r="2532" spans="1:9" s="213" customFormat="1">
      <c r="A2532" s="234" t="s">
        <v>9254</v>
      </c>
      <c r="B2532" s="234" t="s">
        <v>9254</v>
      </c>
      <c r="C2532" s="234" t="s">
        <v>389</v>
      </c>
      <c r="D2532" s="234" t="s">
        <v>9305</v>
      </c>
      <c r="E2532" s="234" t="s">
        <v>9306</v>
      </c>
      <c r="F2532" s="234" t="s">
        <v>427</v>
      </c>
      <c r="G2532" s="234"/>
      <c r="H2532" s="234" t="s">
        <v>9307</v>
      </c>
      <c r="I2532" s="127"/>
    </row>
    <row r="2533" spans="1:9" s="213" customFormat="1">
      <c r="A2533" s="234" t="s">
        <v>9254</v>
      </c>
      <c r="B2533" s="234" t="s">
        <v>9254</v>
      </c>
      <c r="C2533" s="234" t="s">
        <v>389</v>
      </c>
      <c r="D2533" s="234" t="s">
        <v>9308</v>
      </c>
      <c r="E2533" s="234" t="s">
        <v>9309</v>
      </c>
      <c r="F2533" s="234" t="s">
        <v>4664</v>
      </c>
      <c r="G2533" s="234"/>
      <c r="H2533" s="234" t="s">
        <v>9310</v>
      </c>
      <c r="I2533" s="127"/>
    </row>
    <row r="2534" spans="1:9" s="208" customFormat="1">
      <c r="A2534" s="225" t="s">
        <v>9254</v>
      </c>
      <c r="B2534" s="225" t="s">
        <v>9254</v>
      </c>
      <c r="C2534" s="225" t="s">
        <v>389</v>
      </c>
      <c r="D2534" s="225" t="s">
        <v>9311</v>
      </c>
      <c r="E2534" s="225" t="s">
        <v>9312</v>
      </c>
      <c r="F2534" s="225" t="s">
        <v>2180</v>
      </c>
      <c r="G2534" s="225"/>
      <c r="H2534" s="225" t="s">
        <v>9313</v>
      </c>
      <c r="I2534" s="226"/>
    </row>
    <row r="2535" spans="1:9" s="215" customFormat="1">
      <c r="A2535" s="241" t="s">
        <v>9254</v>
      </c>
      <c r="B2535" s="241" t="s">
        <v>9254</v>
      </c>
      <c r="C2535" s="241" t="s">
        <v>389</v>
      </c>
      <c r="D2535" s="241" t="s">
        <v>9314</v>
      </c>
      <c r="E2535" s="241" t="s">
        <v>9315</v>
      </c>
      <c r="F2535" s="241" t="s">
        <v>529</v>
      </c>
      <c r="G2535" s="241"/>
      <c r="H2535" s="241" t="s">
        <v>9316</v>
      </c>
      <c r="I2535" s="242"/>
    </row>
    <row r="2536" spans="1:9" s="209" customFormat="1">
      <c r="A2536" s="228" t="s">
        <v>9254</v>
      </c>
      <c r="B2536" s="228" t="s">
        <v>9254</v>
      </c>
      <c r="C2536" s="228"/>
      <c r="D2536" s="228" t="s">
        <v>9317</v>
      </c>
      <c r="E2536" s="228" t="s">
        <v>9318</v>
      </c>
      <c r="F2536" s="228"/>
      <c r="G2536" s="228" t="s">
        <v>448</v>
      </c>
      <c r="H2536" s="228" t="s">
        <v>9319</v>
      </c>
      <c r="I2536" s="235"/>
    </row>
    <row r="2537" spans="1:9" s="209" customFormat="1">
      <c r="A2537" s="228" t="s">
        <v>9254</v>
      </c>
      <c r="B2537" s="228" t="s">
        <v>9254</v>
      </c>
      <c r="C2537" s="228"/>
      <c r="D2537" s="228" t="s">
        <v>9320</v>
      </c>
      <c r="E2537" s="228" t="s">
        <v>9321</v>
      </c>
      <c r="F2537" s="228"/>
      <c r="G2537" s="228" t="s">
        <v>5138</v>
      </c>
      <c r="H2537" s="228" t="s">
        <v>9322</v>
      </c>
      <c r="I2537" s="235"/>
    </row>
    <row r="2538" spans="1:9" s="195" customFormat="1">
      <c r="A2538" s="203" t="s">
        <v>9254</v>
      </c>
      <c r="B2538" s="203" t="s">
        <v>9254</v>
      </c>
      <c r="C2538" s="203" t="s">
        <v>389</v>
      </c>
      <c r="D2538" s="203" t="s">
        <v>9323</v>
      </c>
      <c r="E2538" s="203" t="s">
        <v>9324</v>
      </c>
      <c r="F2538" s="203" t="s">
        <v>471</v>
      </c>
      <c r="G2538" s="203"/>
      <c r="H2538" s="203" t="s">
        <v>9325</v>
      </c>
    </row>
    <row r="2539" spans="1:9" s="208" customFormat="1">
      <c r="A2539" s="225" t="s">
        <v>9326</v>
      </c>
      <c r="B2539" s="225" t="s">
        <v>9326</v>
      </c>
      <c r="C2539" s="225" t="s">
        <v>389</v>
      </c>
      <c r="D2539" s="225" t="s">
        <v>9327</v>
      </c>
      <c r="E2539" s="225" t="s">
        <v>9328</v>
      </c>
      <c r="F2539" s="225" t="s">
        <v>9329</v>
      </c>
      <c r="G2539" s="225"/>
      <c r="H2539" s="225" t="s">
        <v>9330</v>
      </c>
      <c r="I2539" s="226"/>
    </row>
    <row r="2540" spans="1:9" s="215" customFormat="1">
      <c r="A2540" s="241" t="s">
        <v>9326</v>
      </c>
      <c r="B2540" s="241" t="s">
        <v>9326</v>
      </c>
      <c r="C2540" s="241" t="s">
        <v>389</v>
      </c>
      <c r="D2540" s="241" t="s">
        <v>9331</v>
      </c>
      <c r="E2540" s="241" t="s">
        <v>9332</v>
      </c>
      <c r="F2540" s="241" t="s">
        <v>8716</v>
      </c>
      <c r="G2540" s="241"/>
      <c r="H2540" s="241" t="s">
        <v>9333</v>
      </c>
      <c r="I2540" s="242"/>
    </row>
    <row r="2541" spans="1:9" s="213" customFormat="1">
      <c r="A2541" s="234" t="s">
        <v>9334</v>
      </c>
      <c r="B2541" s="234" t="s">
        <v>9334</v>
      </c>
      <c r="C2541" s="234" t="s">
        <v>389</v>
      </c>
      <c r="D2541" s="234" t="s">
        <v>9335</v>
      </c>
      <c r="E2541" s="234" t="s">
        <v>9336</v>
      </c>
      <c r="F2541" s="234" t="s">
        <v>3358</v>
      </c>
      <c r="G2541" s="234"/>
      <c r="H2541" s="234" t="s">
        <v>9337</v>
      </c>
      <c r="I2541" s="127"/>
    </row>
    <row r="2542" spans="1:9" s="213" customFormat="1">
      <c r="A2542" s="234" t="s">
        <v>9334</v>
      </c>
      <c r="B2542" s="234" t="s">
        <v>9334</v>
      </c>
      <c r="C2542" s="234" t="s">
        <v>389</v>
      </c>
      <c r="D2542" s="234" t="s">
        <v>9338</v>
      </c>
      <c r="E2542" s="234" t="s">
        <v>9339</v>
      </c>
      <c r="F2542" s="234" t="s">
        <v>1641</v>
      </c>
      <c r="G2542" s="234"/>
      <c r="H2542" s="234" t="s">
        <v>9340</v>
      </c>
      <c r="I2542" s="127"/>
    </row>
    <row r="2543" spans="1:9" s="213" customFormat="1">
      <c r="A2543" s="234" t="s">
        <v>9334</v>
      </c>
      <c r="B2543" s="234" t="s">
        <v>9334</v>
      </c>
      <c r="C2543" s="234" t="s">
        <v>389</v>
      </c>
      <c r="D2543" s="234" t="s">
        <v>9341</v>
      </c>
      <c r="E2543" s="234" t="s">
        <v>9342</v>
      </c>
      <c r="F2543" s="234" t="s">
        <v>1641</v>
      </c>
      <c r="G2543" s="234"/>
      <c r="H2543" s="234" t="s">
        <v>9343</v>
      </c>
      <c r="I2543" s="127"/>
    </row>
    <row r="2544" spans="1:9" s="215" customFormat="1">
      <c r="A2544" s="241" t="s">
        <v>9334</v>
      </c>
      <c r="B2544" s="241" t="s">
        <v>9334</v>
      </c>
      <c r="C2544" s="241" t="s">
        <v>389</v>
      </c>
      <c r="D2544" s="241" t="s">
        <v>9344</v>
      </c>
      <c r="E2544" s="241" t="s">
        <v>9345</v>
      </c>
      <c r="F2544" s="241" t="s">
        <v>9346</v>
      </c>
      <c r="G2544" s="241"/>
      <c r="H2544" s="241" t="s">
        <v>9347</v>
      </c>
      <c r="I2544" s="242"/>
    </row>
    <row r="2545" spans="1:9" s="213" customFormat="1">
      <c r="A2545" s="234" t="s">
        <v>9334</v>
      </c>
      <c r="B2545" s="234" t="s">
        <v>9334</v>
      </c>
      <c r="C2545" s="234" t="s">
        <v>389</v>
      </c>
      <c r="D2545" s="234" t="s">
        <v>9348</v>
      </c>
      <c r="E2545" s="234" t="s">
        <v>9349</v>
      </c>
      <c r="F2545" s="234" t="s">
        <v>1641</v>
      </c>
      <c r="G2545" s="234"/>
      <c r="H2545" s="234" t="s">
        <v>9350</v>
      </c>
      <c r="I2545" s="127"/>
    </row>
    <row r="2546" spans="1:9" s="215" customFormat="1">
      <c r="A2546" s="241" t="s">
        <v>9334</v>
      </c>
      <c r="B2546" s="241" t="s">
        <v>9334</v>
      </c>
      <c r="C2546" s="241" t="s">
        <v>389</v>
      </c>
      <c r="D2546" s="241" t="s">
        <v>9351</v>
      </c>
      <c r="E2546" s="241" t="s">
        <v>9352</v>
      </c>
      <c r="F2546" s="241" t="s">
        <v>7071</v>
      </c>
      <c r="G2546" s="241"/>
      <c r="H2546" s="241" t="s">
        <v>9353</v>
      </c>
      <c r="I2546" s="242"/>
    </row>
    <row r="2547" spans="1:9" s="215" customFormat="1">
      <c r="A2547" s="241" t="s">
        <v>9334</v>
      </c>
      <c r="B2547" s="241" t="s">
        <v>9334</v>
      </c>
      <c r="C2547" s="241" t="s">
        <v>389</v>
      </c>
      <c r="D2547" s="241" t="s">
        <v>9354</v>
      </c>
      <c r="E2547" s="241" t="s">
        <v>9355</v>
      </c>
      <c r="F2547" s="241" t="s">
        <v>8023</v>
      </c>
      <c r="G2547" s="241"/>
      <c r="H2547" s="241" t="s">
        <v>9356</v>
      </c>
      <c r="I2547" s="242"/>
    </row>
    <row r="2548" spans="1:9" s="215" customFormat="1">
      <c r="A2548" s="241" t="s">
        <v>9334</v>
      </c>
      <c r="B2548" s="241" t="s">
        <v>9334</v>
      </c>
      <c r="C2548" s="241" t="s">
        <v>389</v>
      </c>
      <c r="D2548" s="241" t="s">
        <v>9357</v>
      </c>
      <c r="E2548" s="241" t="s">
        <v>9358</v>
      </c>
      <c r="F2548" s="241" t="s">
        <v>3720</v>
      </c>
      <c r="G2548" s="241"/>
      <c r="H2548" s="241" t="s">
        <v>9359</v>
      </c>
      <c r="I2548" s="242"/>
    </row>
    <row r="2549" spans="1:9" s="215" customFormat="1">
      <c r="A2549" s="241" t="s">
        <v>9334</v>
      </c>
      <c r="B2549" s="241" t="s">
        <v>9334</v>
      </c>
      <c r="C2549" s="241" t="s">
        <v>389</v>
      </c>
      <c r="D2549" s="241" t="s">
        <v>9360</v>
      </c>
      <c r="E2549" s="241" t="s">
        <v>9361</v>
      </c>
      <c r="F2549" s="241" t="s">
        <v>7288</v>
      </c>
      <c r="G2549" s="241"/>
      <c r="H2549" s="241" t="s">
        <v>9362</v>
      </c>
      <c r="I2549" s="242"/>
    </row>
    <row r="2550" spans="1:9" s="215" customFormat="1">
      <c r="A2550" s="241" t="s">
        <v>9334</v>
      </c>
      <c r="B2550" s="241" t="s">
        <v>9334</v>
      </c>
      <c r="C2550" s="241" t="s">
        <v>389</v>
      </c>
      <c r="D2550" s="241" t="s">
        <v>9363</v>
      </c>
      <c r="E2550" s="241" t="s">
        <v>9364</v>
      </c>
      <c r="F2550" s="241" t="s">
        <v>709</v>
      </c>
      <c r="G2550" s="241"/>
      <c r="H2550" s="241" t="s">
        <v>9365</v>
      </c>
      <c r="I2550" s="242"/>
    </row>
    <row r="2551" spans="1:9" s="215" customFormat="1">
      <c r="A2551" s="241" t="s">
        <v>9334</v>
      </c>
      <c r="B2551" s="241" t="s">
        <v>9334</v>
      </c>
      <c r="C2551" s="241" t="s">
        <v>389</v>
      </c>
      <c r="D2551" s="241" t="s">
        <v>9366</v>
      </c>
      <c r="E2551" s="241" t="s">
        <v>9367</v>
      </c>
      <c r="F2551" s="241" t="s">
        <v>2408</v>
      </c>
      <c r="G2551" s="241"/>
      <c r="H2551" s="241" t="s">
        <v>9368</v>
      </c>
      <c r="I2551" s="242"/>
    </row>
    <row r="2552" spans="1:9" s="215" customFormat="1">
      <c r="A2552" s="241" t="s">
        <v>9334</v>
      </c>
      <c r="B2552" s="241" t="s">
        <v>9334</v>
      </c>
      <c r="C2552" s="241" t="s">
        <v>389</v>
      </c>
      <c r="D2552" s="241" t="s">
        <v>9369</v>
      </c>
      <c r="E2552" s="241" t="s">
        <v>9370</v>
      </c>
      <c r="F2552" s="241" t="s">
        <v>9371</v>
      </c>
      <c r="G2552" s="241"/>
      <c r="H2552" s="241" t="s">
        <v>9372</v>
      </c>
      <c r="I2552" s="242"/>
    </row>
    <row r="2553" spans="1:9" s="215" customFormat="1">
      <c r="A2553" s="241" t="s">
        <v>9334</v>
      </c>
      <c r="B2553" s="241" t="s">
        <v>9334</v>
      </c>
      <c r="C2553" s="241" t="s">
        <v>389</v>
      </c>
      <c r="D2553" s="241" t="s">
        <v>9373</v>
      </c>
      <c r="E2553" s="241" t="s">
        <v>9374</v>
      </c>
      <c r="F2553" s="241" t="s">
        <v>529</v>
      </c>
      <c r="G2553" s="241"/>
      <c r="H2553" s="241" t="s">
        <v>9375</v>
      </c>
      <c r="I2553" s="242"/>
    </row>
    <row r="2554" spans="1:9" s="215" customFormat="1">
      <c r="A2554" s="241" t="s">
        <v>9334</v>
      </c>
      <c r="B2554" s="241" t="s">
        <v>9334</v>
      </c>
      <c r="C2554" s="241" t="s">
        <v>389</v>
      </c>
      <c r="D2554" s="241" t="s">
        <v>9376</v>
      </c>
      <c r="E2554" s="241" t="s">
        <v>9377</v>
      </c>
      <c r="F2554" s="241" t="s">
        <v>3578</v>
      </c>
      <c r="G2554" s="241"/>
      <c r="H2554" s="241" t="s">
        <v>9378</v>
      </c>
      <c r="I2554" s="242"/>
    </row>
    <row r="2555" spans="1:9" s="213" customFormat="1">
      <c r="A2555" s="234" t="s">
        <v>9334</v>
      </c>
      <c r="B2555" s="234" t="s">
        <v>9334</v>
      </c>
      <c r="C2555" s="234" t="s">
        <v>389</v>
      </c>
      <c r="D2555" s="234" t="s">
        <v>9379</v>
      </c>
      <c r="E2555" s="234" t="s">
        <v>9380</v>
      </c>
      <c r="F2555" s="234" t="s">
        <v>1411</v>
      </c>
      <c r="G2555" s="234"/>
      <c r="H2555" s="234" t="s">
        <v>9381</v>
      </c>
      <c r="I2555" s="127"/>
    </row>
    <row r="2556" spans="1:9" s="215" customFormat="1">
      <c r="A2556" s="241" t="s">
        <v>9334</v>
      </c>
      <c r="B2556" s="241" t="s">
        <v>9334</v>
      </c>
      <c r="C2556" s="241" t="s">
        <v>389</v>
      </c>
      <c r="D2556" s="241" t="s">
        <v>9382</v>
      </c>
      <c r="E2556" s="241" t="s">
        <v>9383</v>
      </c>
      <c r="F2556" s="241" t="s">
        <v>709</v>
      </c>
      <c r="G2556" s="241"/>
      <c r="H2556" s="241" t="s">
        <v>9384</v>
      </c>
      <c r="I2556" s="242"/>
    </row>
    <row r="2557" spans="1:9" s="213" customFormat="1">
      <c r="A2557" s="234" t="s">
        <v>9334</v>
      </c>
      <c r="B2557" s="234" t="s">
        <v>9334</v>
      </c>
      <c r="C2557" s="234" t="s">
        <v>389</v>
      </c>
      <c r="D2557" s="234" t="s">
        <v>9385</v>
      </c>
      <c r="E2557" s="234" t="s">
        <v>9386</v>
      </c>
      <c r="F2557" s="234" t="s">
        <v>1641</v>
      </c>
      <c r="G2557" s="234"/>
      <c r="H2557" s="234" t="s">
        <v>9387</v>
      </c>
      <c r="I2557" s="127"/>
    </row>
    <row r="2558" spans="1:9" s="208" customFormat="1">
      <c r="A2558" s="225" t="s">
        <v>9334</v>
      </c>
      <c r="B2558" s="225" t="s">
        <v>9334</v>
      </c>
      <c r="C2558" s="225" t="s">
        <v>389</v>
      </c>
      <c r="D2558" s="225" t="s">
        <v>9388</v>
      </c>
      <c r="E2558" s="225" t="s">
        <v>9389</v>
      </c>
      <c r="F2558" s="225" t="s">
        <v>9390</v>
      </c>
      <c r="G2558" s="225"/>
      <c r="H2558" s="225" t="s">
        <v>9391</v>
      </c>
      <c r="I2558" s="226"/>
    </row>
    <row r="2559" spans="1:9" s="208" customFormat="1">
      <c r="A2559" s="225" t="s">
        <v>9334</v>
      </c>
      <c r="B2559" s="225" t="s">
        <v>9334</v>
      </c>
      <c r="C2559" s="225" t="s">
        <v>389</v>
      </c>
      <c r="D2559" s="225" t="s">
        <v>9392</v>
      </c>
      <c r="E2559" s="225" t="s">
        <v>9393</v>
      </c>
      <c r="F2559" s="225" t="s">
        <v>709</v>
      </c>
      <c r="G2559" s="225"/>
      <c r="H2559" s="225" t="s">
        <v>9394</v>
      </c>
      <c r="I2559" s="226"/>
    </row>
    <row r="2560" spans="1:9" s="208" customFormat="1">
      <c r="A2560" s="225" t="s">
        <v>9334</v>
      </c>
      <c r="B2560" s="225" t="s">
        <v>9334</v>
      </c>
      <c r="C2560" s="225" t="s">
        <v>389</v>
      </c>
      <c r="D2560" s="225" t="s">
        <v>9395</v>
      </c>
      <c r="E2560" s="225" t="s">
        <v>9396</v>
      </c>
      <c r="F2560" s="225" t="s">
        <v>9397</v>
      </c>
      <c r="G2560" s="225"/>
      <c r="H2560" s="225" t="s">
        <v>9398</v>
      </c>
      <c r="I2560" s="226"/>
    </row>
    <row r="2561" spans="1:9" s="215" customFormat="1">
      <c r="A2561" s="241" t="s">
        <v>9334</v>
      </c>
      <c r="B2561" s="241" t="s">
        <v>9334</v>
      </c>
      <c r="C2561" s="241" t="s">
        <v>389</v>
      </c>
      <c r="D2561" s="241" t="s">
        <v>9399</v>
      </c>
      <c r="E2561" s="241" t="s">
        <v>9400</v>
      </c>
      <c r="F2561" s="241" t="s">
        <v>9401</v>
      </c>
      <c r="G2561" s="241"/>
      <c r="H2561" s="241" t="s">
        <v>9402</v>
      </c>
      <c r="I2561" s="242"/>
    </row>
    <row r="2562" spans="1:9" s="209" customFormat="1">
      <c r="A2562" s="228" t="s">
        <v>9334</v>
      </c>
      <c r="B2562" s="228" t="s">
        <v>9334</v>
      </c>
      <c r="C2562" s="228"/>
      <c r="D2562" s="228" t="s">
        <v>9403</v>
      </c>
      <c r="E2562" s="228" t="s">
        <v>9404</v>
      </c>
      <c r="F2562" s="228"/>
      <c r="G2562" s="228" t="s">
        <v>9405</v>
      </c>
      <c r="H2562" s="228" t="s">
        <v>9406</v>
      </c>
      <c r="I2562" s="235"/>
    </row>
    <row r="2563" spans="1:9" s="208" customFormat="1">
      <c r="A2563" s="225" t="s">
        <v>9334</v>
      </c>
      <c r="B2563" s="225" t="s">
        <v>9334</v>
      </c>
      <c r="C2563" s="225" t="s">
        <v>389</v>
      </c>
      <c r="D2563" s="225" t="s">
        <v>9407</v>
      </c>
      <c r="E2563" s="225" t="s">
        <v>9408</v>
      </c>
      <c r="F2563" s="225" t="s">
        <v>2180</v>
      </c>
      <c r="G2563" s="225"/>
      <c r="H2563" s="225" t="s">
        <v>9409</v>
      </c>
      <c r="I2563" s="226"/>
    </row>
    <row r="2564" spans="1:9" s="213" customFormat="1">
      <c r="A2564" s="234" t="s">
        <v>9410</v>
      </c>
      <c r="B2564" s="234" t="s">
        <v>9410</v>
      </c>
      <c r="C2564" s="234" t="s">
        <v>389</v>
      </c>
      <c r="D2564" s="234" t="s">
        <v>9411</v>
      </c>
      <c r="E2564" s="234" t="s">
        <v>9412</v>
      </c>
      <c r="F2564" s="234" t="s">
        <v>1411</v>
      </c>
      <c r="G2564" s="234"/>
      <c r="H2564" s="234" t="s">
        <v>9413</v>
      </c>
      <c r="I2564" s="127"/>
    </row>
    <row r="2565" spans="1:9" s="215" customFormat="1">
      <c r="A2565" s="241" t="s">
        <v>9410</v>
      </c>
      <c r="B2565" s="241" t="s">
        <v>9410</v>
      </c>
      <c r="C2565" s="241" t="s">
        <v>389</v>
      </c>
      <c r="D2565" s="241" t="s">
        <v>9414</v>
      </c>
      <c r="E2565" s="241" t="s">
        <v>9415</v>
      </c>
      <c r="F2565" s="241" t="s">
        <v>1125</v>
      </c>
      <c r="G2565" s="241"/>
      <c r="H2565" s="241" t="s">
        <v>9416</v>
      </c>
      <c r="I2565" s="242"/>
    </row>
    <row r="2566" spans="1:9" s="215" customFormat="1">
      <c r="A2566" s="241" t="s">
        <v>9410</v>
      </c>
      <c r="B2566" s="241" t="s">
        <v>9410</v>
      </c>
      <c r="C2566" s="241"/>
      <c r="D2566" s="241" t="s">
        <v>9417</v>
      </c>
      <c r="E2566" s="241" t="s">
        <v>9418</v>
      </c>
      <c r="F2566" s="241" t="s">
        <v>9419</v>
      </c>
      <c r="G2566" s="241"/>
      <c r="H2566" s="241" t="s">
        <v>9420</v>
      </c>
      <c r="I2566" s="242"/>
    </row>
    <row r="2567" spans="1:9" s="215" customFormat="1">
      <c r="A2567" s="241" t="s">
        <v>9410</v>
      </c>
      <c r="B2567" s="241" t="s">
        <v>9410</v>
      </c>
      <c r="C2567" s="241"/>
      <c r="D2567" s="241" t="s">
        <v>9421</v>
      </c>
      <c r="E2567" s="241" t="s">
        <v>9422</v>
      </c>
      <c r="F2567" s="241" t="s">
        <v>709</v>
      </c>
      <c r="G2567" s="241"/>
      <c r="H2567" s="241" t="s">
        <v>9423</v>
      </c>
      <c r="I2567" s="242"/>
    </row>
    <row r="2568" spans="1:9" s="215" customFormat="1">
      <c r="A2568" s="241" t="s">
        <v>9410</v>
      </c>
      <c r="B2568" s="241" t="s">
        <v>9410</v>
      </c>
      <c r="C2568" s="241" t="s">
        <v>389</v>
      </c>
      <c r="D2568" s="241" t="s">
        <v>9424</v>
      </c>
      <c r="E2568" s="241" t="s">
        <v>9425</v>
      </c>
      <c r="F2568" s="241" t="s">
        <v>9426</v>
      </c>
      <c r="G2568" s="241"/>
      <c r="H2568" s="241" t="s">
        <v>9427</v>
      </c>
      <c r="I2568" s="242"/>
    </row>
    <row r="2569" spans="1:9" s="213" customFormat="1">
      <c r="A2569" s="234" t="s">
        <v>9410</v>
      </c>
      <c r="B2569" s="234" t="s">
        <v>9410</v>
      </c>
      <c r="C2569" s="234" t="s">
        <v>389</v>
      </c>
      <c r="D2569" s="234" t="s">
        <v>9428</v>
      </c>
      <c r="E2569" s="234" t="s">
        <v>9429</v>
      </c>
      <c r="F2569" s="234" t="s">
        <v>1641</v>
      </c>
      <c r="G2569" s="234"/>
      <c r="H2569" s="234" t="s">
        <v>9430</v>
      </c>
      <c r="I2569" s="127"/>
    </row>
    <row r="2570" spans="1:9" s="215" customFormat="1">
      <c r="A2570" s="241" t="s">
        <v>9410</v>
      </c>
      <c r="B2570" s="241" t="s">
        <v>9410</v>
      </c>
      <c r="C2570" s="241" t="s">
        <v>389</v>
      </c>
      <c r="D2570" s="241" t="s">
        <v>9431</v>
      </c>
      <c r="E2570" s="241" t="s">
        <v>9432</v>
      </c>
      <c r="F2570" s="241" t="s">
        <v>9433</v>
      </c>
      <c r="G2570" s="241"/>
      <c r="H2570" s="241" t="s">
        <v>9434</v>
      </c>
      <c r="I2570" s="242"/>
    </row>
    <row r="2571" spans="1:9" s="215" customFormat="1">
      <c r="A2571" s="241" t="s">
        <v>9410</v>
      </c>
      <c r="B2571" s="241" t="s">
        <v>9410</v>
      </c>
      <c r="C2571" s="241" t="s">
        <v>389</v>
      </c>
      <c r="D2571" s="241" t="s">
        <v>9435</v>
      </c>
      <c r="E2571" s="241" t="s">
        <v>9436</v>
      </c>
      <c r="F2571" s="241" t="s">
        <v>9437</v>
      </c>
      <c r="G2571" s="241"/>
      <c r="H2571" s="241" t="s">
        <v>9438</v>
      </c>
      <c r="I2571" s="242"/>
    </row>
    <row r="2572" spans="1:9" s="215" customFormat="1">
      <c r="A2572" s="241" t="s">
        <v>9410</v>
      </c>
      <c r="B2572" s="241" t="s">
        <v>9410</v>
      </c>
      <c r="C2572" s="241" t="s">
        <v>389</v>
      </c>
      <c r="D2572" s="241" t="s">
        <v>9439</v>
      </c>
      <c r="E2572" s="241" t="s">
        <v>9440</v>
      </c>
      <c r="F2572" s="241" t="s">
        <v>2569</v>
      </c>
      <c r="G2572" s="241"/>
      <c r="H2572" s="241" t="s">
        <v>9441</v>
      </c>
      <c r="I2572" s="242"/>
    </row>
    <row r="2573" spans="1:9" s="215" customFormat="1">
      <c r="A2573" s="241" t="s">
        <v>9410</v>
      </c>
      <c r="B2573" s="241" t="s">
        <v>9410</v>
      </c>
      <c r="C2573" s="241" t="s">
        <v>389</v>
      </c>
      <c r="D2573" s="241" t="s">
        <v>9442</v>
      </c>
      <c r="E2573" s="241" t="s">
        <v>9443</v>
      </c>
      <c r="F2573" s="241" t="s">
        <v>9444</v>
      </c>
      <c r="G2573" s="241"/>
      <c r="H2573" s="241" t="s">
        <v>9445</v>
      </c>
      <c r="I2573" s="242"/>
    </row>
    <row r="2574" spans="1:9" s="208" customFormat="1">
      <c r="A2574" s="225" t="s">
        <v>9410</v>
      </c>
      <c r="B2574" s="225" t="s">
        <v>9410</v>
      </c>
      <c r="C2574" s="225" t="s">
        <v>389</v>
      </c>
      <c r="D2574" s="225" t="s">
        <v>9446</v>
      </c>
      <c r="E2574" s="225" t="s">
        <v>9447</v>
      </c>
      <c r="F2574" s="225" t="s">
        <v>9448</v>
      </c>
      <c r="G2574" s="225"/>
      <c r="H2574" s="225" t="s">
        <v>9449</v>
      </c>
      <c r="I2574" s="226"/>
    </row>
    <row r="2575" spans="1:9" s="213" customFormat="1">
      <c r="A2575" s="234" t="s">
        <v>9410</v>
      </c>
      <c r="B2575" s="234" t="s">
        <v>9410</v>
      </c>
      <c r="C2575" s="234" t="s">
        <v>389</v>
      </c>
      <c r="D2575" s="234" t="s">
        <v>9450</v>
      </c>
      <c r="E2575" s="234" t="s">
        <v>9451</v>
      </c>
      <c r="F2575" s="234" t="s">
        <v>1641</v>
      </c>
      <c r="G2575" s="234"/>
      <c r="H2575" s="234" t="s">
        <v>9452</v>
      </c>
      <c r="I2575" s="127"/>
    </row>
    <row r="2576" spans="1:9" s="215" customFormat="1">
      <c r="A2576" s="241" t="s">
        <v>9410</v>
      </c>
      <c r="B2576" s="241" t="s">
        <v>9410</v>
      </c>
      <c r="C2576" s="241" t="s">
        <v>389</v>
      </c>
      <c r="D2576" s="241" t="s">
        <v>9453</v>
      </c>
      <c r="E2576" s="241" t="s">
        <v>9454</v>
      </c>
      <c r="F2576" s="241" t="s">
        <v>434</v>
      </c>
      <c r="G2576" s="241"/>
      <c r="H2576" s="241" t="s">
        <v>9455</v>
      </c>
      <c r="I2576" s="242"/>
    </row>
    <row r="2577" spans="1:9" s="215" customFormat="1">
      <c r="A2577" s="241" t="s">
        <v>9410</v>
      </c>
      <c r="B2577" s="241" t="s">
        <v>9410</v>
      </c>
      <c r="C2577" s="241" t="s">
        <v>389</v>
      </c>
      <c r="D2577" s="241" t="s">
        <v>9456</v>
      </c>
      <c r="E2577" s="241" t="s">
        <v>9457</v>
      </c>
      <c r="F2577" s="241" t="s">
        <v>644</v>
      </c>
      <c r="G2577" s="241"/>
      <c r="H2577" s="241" t="s">
        <v>9458</v>
      </c>
      <c r="I2577" s="242"/>
    </row>
    <row r="2578" spans="1:9" s="215" customFormat="1">
      <c r="A2578" s="241" t="s">
        <v>9410</v>
      </c>
      <c r="B2578" s="241" t="s">
        <v>9410</v>
      </c>
      <c r="C2578" s="241" t="s">
        <v>389</v>
      </c>
      <c r="D2578" s="241" t="s">
        <v>9459</v>
      </c>
      <c r="E2578" s="241" t="s">
        <v>9460</v>
      </c>
      <c r="F2578" s="241" t="s">
        <v>5457</v>
      </c>
      <c r="G2578" s="241"/>
      <c r="H2578" s="241" t="s">
        <v>9461</v>
      </c>
      <c r="I2578" s="242"/>
    </row>
    <row r="2579" spans="1:9" s="213" customFormat="1">
      <c r="A2579" s="234" t="s">
        <v>9410</v>
      </c>
      <c r="B2579" s="234" t="s">
        <v>9410</v>
      </c>
      <c r="C2579" s="234" t="s">
        <v>389</v>
      </c>
      <c r="D2579" s="234" t="s">
        <v>9462</v>
      </c>
      <c r="E2579" s="234" t="s">
        <v>9463</v>
      </c>
      <c r="F2579" s="234" t="s">
        <v>6268</v>
      </c>
      <c r="G2579" s="234"/>
      <c r="H2579" s="234" t="s">
        <v>9464</v>
      </c>
      <c r="I2579" s="127"/>
    </row>
    <row r="2580" spans="1:9" s="215" customFormat="1">
      <c r="A2580" s="241" t="s">
        <v>9410</v>
      </c>
      <c r="B2580" s="241" t="s">
        <v>9410</v>
      </c>
      <c r="C2580" s="241" t="s">
        <v>389</v>
      </c>
      <c r="D2580" s="241" t="s">
        <v>9465</v>
      </c>
      <c r="E2580" s="241" t="s">
        <v>9466</v>
      </c>
      <c r="F2580" s="241" t="s">
        <v>3502</v>
      </c>
      <c r="G2580" s="241"/>
      <c r="H2580" s="241" t="s">
        <v>9467</v>
      </c>
      <c r="I2580" s="242"/>
    </row>
    <row r="2581" spans="1:9" s="215" customFormat="1">
      <c r="A2581" s="241" t="s">
        <v>9410</v>
      </c>
      <c r="B2581" s="241" t="s">
        <v>9410</v>
      </c>
      <c r="C2581" s="241" t="s">
        <v>389</v>
      </c>
      <c r="D2581" s="241" t="s">
        <v>9468</v>
      </c>
      <c r="E2581" s="241" t="s">
        <v>9469</v>
      </c>
      <c r="F2581" s="241" t="s">
        <v>3306</v>
      </c>
      <c r="G2581" s="241"/>
      <c r="H2581" s="241" t="s">
        <v>9470</v>
      </c>
      <c r="I2581" s="242"/>
    </row>
    <row r="2582" spans="1:9" s="213" customFormat="1">
      <c r="A2582" s="234" t="s">
        <v>9410</v>
      </c>
      <c r="B2582" s="234" t="s">
        <v>9410</v>
      </c>
      <c r="C2582" s="234" t="s">
        <v>389</v>
      </c>
      <c r="D2582" s="234" t="s">
        <v>9471</v>
      </c>
      <c r="E2582" s="234" t="s">
        <v>9472</v>
      </c>
      <c r="F2582" s="234" t="s">
        <v>1641</v>
      </c>
      <c r="G2582" s="234"/>
      <c r="H2582" s="234" t="s">
        <v>9473</v>
      </c>
      <c r="I2582" s="127"/>
    </row>
    <row r="2583" spans="1:9" s="213" customFormat="1">
      <c r="A2583" s="234" t="s">
        <v>9410</v>
      </c>
      <c r="B2583" s="234" t="s">
        <v>9410</v>
      </c>
      <c r="C2583" s="234" t="s">
        <v>389</v>
      </c>
      <c r="D2583" s="234" t="s">
        <v>9474</v>
      </c>
      <c r="E2583" s="234" t="s">
        <v>9475</v>
      </c>
      <c r="F2583" s="234" t="s">
        <v>1672</v>
      </c>
      <c r="G2583" s="234"/>
      <c r="H2583" s="234" t="s">
        <v>9476</v>
      </c>
      <c r="I2583" s="127"/>
    </row>
    <row r="2584" spans="1:9" s="208" customFormat="1">
      <c r="A2584" s="225" t="s">
        <v>9410</v>
      </c>
      <c r="B2584" s="225" t="s">
        <v>9410</v>
      </c>
      <c r="C2584" s="225"/>
      <c r="D2584" s="225" t="s">
        <v>9477</v>
      </c>
      <c r="E2584" s="225" t="s">
        <v>9478</v>
      </c>
      <c r="F2584" s="371">
        <v>10054684</v>
      </c>
      <c r="G2584" s="225"/>
      <c r="H2584" s="225" t="s">
        <v>9479</v>
      </c>
      <c r="I2584" s="226"/>
    </row>
    <row r="2585" spans="1:9" s="208" customFormat="1">
      <c r="A2585" s="225" t="s">
        <v>9410</v>
      </c>
      <c r="B2585" s="225" t="s">
        <v>9410</v>
      </c>
      <c r="C2585" s="225" t="s">
        <v>389</v>
      </c>
      <c r="D2585" s="225" t="s">
        <v>9480</v>
      </c>
      <c r="E2585" s="225" t="s">
        <v>9481</v>
      </c>
      <c r="F2585" s="225" t="s">
        <v>2180</v>
      </c>
      <c r="G2585" s="225"/>
      <c r="H2585" s="225" t="s">
        <v>9482</v>
      </c>
      <c r="I2585" s="226"/>
    </row>
    <row r="2586" spans="1:9" s="207" customFormat="1">
      <c r="A2586" s="224" t="s">
        <v>9410</v>
      </c>
      <c r="B2586" s="224" t="s">
        <v>9410</v>
      </c>
      <c r="C2586" s="224"/>
      <c r="D2586" s="224" t="s">
        <v>9483</v>
      </c>
      <c r="E2586" s="224" t="s">
        <v>9484</v>
      </c>
      <c r="F2586" s="224" t="s">
        <v>9485</v>
      </c>
      <c r="G2586" s="224"/>
      <c r="H2586" s="224" t="s">
        <v>9486</v>
      </c>
      <c r="I2586" s="237"/>
    </row>
    <row r="2587" spans="1:9" s="209" customFormat="1">
      <c r="A2587" s="228" t="s">
        <v>9410</v>
      </c>
      <c r="B2587" s="228" t="s">
        <v>9410</v>
      </c>
      <c r="C2587" s="228"/>
      <c r="D2587" s="228" t="s">
        <v>9487</v>
      </c>
      <c r="E2587" s="228" t="s">
        <v>9488</v>
      </c>
      <c r="F2587" s="228"/>
      <c r="G2587" s="228" t="s">
        <v>1828</v>
      </c>
      <c r="H2587" s="228" t="s">
        <v>9489</v>
      </c>
      <c r="I2587" s="235"/>
    </row>
    <row r="2588" spans="1:9" s="209" customFormat="1">
      <c r="A2588" s="228" t="s">
        <v>9410</v>
      </c>
      <c r="B2588" s="228" t="s">
        <v>9410</v>
      </c>
      <c r="C2588" s="228"/>
      <c r="D2588" s="228" t="s">
        <v>9490</v>
      </c>
      <c r="E2588" s="228" t="s">
        <v>9491</v>
      </c>
      <c r="F2588" s="228"/>
      <c r="G2588" s="228" t="s">
        <v>1828</v>
      </c>
      <c r="H2588" s="228" t="s">
        <v>9492</v>
      </c>
      <c r="I2588" s="235"/>
    </row>
    <row r="2589" spans="1:9" s="215" customFormat="1">
      <c r="A2589" s="241" t="s">
        <v>9493</v>
      </c>
      <c r="B2589" s="241" t="s">
        <v>9410</v>
      </c>
      <c r="C2589" s="241" t="s">
        <v>389</v>
      </c>
      <c r="D2589" s="241" t="s">
        <v>9494</v>
      </c>
      <c r="E2589" s="241" t="s">
        <v>9495</v>
      </c>
      <c r="F2589" s="241" t="s">
        <v>9496</v>
      </c>
      <c r="G2589" s="241"/>
      <c r="H2589" s="241" t="s">
        <v>9497</v>
      </c>
      <c r="I2589" s="242"/>
    </row>
    <row r="2590" spans="1:9" s="215" customFormat="1">
      <c r="A2590" s="241" t="s">
        <v>9493</v>
      </c>
      <c r="B2590" s="241" t="s">
        <v>9410</v>
      </c>
      <c r="C2590" s="241" t="s">
        <v>389</v>
      </c>
      <c r="D2590" s="241" t="s">
        <v>9498</v>
      </c>
      <c r="E2590" s="241" t="s">
        <v>9499</v>
      </c>
      <c r="F2590" s="241" t="s">
        <v>860</v>
      </c>
      <c r="G2590" s="241"/>
      <c r="H2590" s="241" t="s">
        <v>9500</v>
      </c>
      <c r="I2590" s="242"/>
    </row>
    <row r="2591" spans="1:9" s="213" customFormat="1">
      <c r="A2591" s="234" t="s">
        <v>9493</v>
      </c>
      <c r="B2591" s="234" t="s">
        <v>9493</v>
      </c>
      <c r="C2591" s="234" t="s">
        <v>389</v>
      </c>
      <c r="D2591" s="234" t="s">
        <v>9501</v>
      </c>
      <c r="E2591" s="234" t="s">
        <v>9502</v>
      </c>
      <c r="F2591" s="234" t="s">
        <v>529</v>
      </c>
      <c r="G2591" s="234"/>
      <c r="H2591" s="234" t="s">
        <v>9503</v>
      </c>
      <c r="I2591" s="127"/>
    </row>
    <row r="2592" spans="1:9" s="213" customFormat="1">
      <c r="A2592" s="234" t="s">
        <v>9493</v>
      </c>
      <c r="B2592" s="234" t="s">
        <v>9493</v>
      </c>
      <c r="C2592" s="234" t="s">
        <v>389</v>
      </c>
      <c r="D2592" s="234" t="s">
        <v>9504</v>
      </c>
      <c r="E2592" s="234" t="s">
        <v>9505</v>
      </c>
      <c r="F2592" s="234" t="s">
        <v>434</v>
      </c>
      <c r="G2592" s="234"/>
      <c r="H2592" s="234" t="s">
        <v>9506</v>
      </c>
      <c r="I2592" s="127"/>
    </row>
    <row r="2593" spans="1:9" s="213" customFormat="1">
      <c r="A2593" s="234" t="s">
        <v>9493</v>
      </c>
      <c r="B2593" s="234" t="s">
        <v>9493</v>
      </c>
      <c r="C2593" s="234" t="s">
        <v>389</v>
      </c>
      <c r="D2593" s="234" t="s">
        <v>9507</v>
      </c>
      <c r="E2593" s="234" t="s">
        <v>9508</v>
      </c>
      <c r="F2593" s="234" t="s">
        <v>9509</v>
      </c>
      <c r="G2593" s="234"/>
      <c r="H2593" s="234" t="s">
        <v>9510</v>
      </c>
      <c r="I2593" s="127"/>
    </row>
    <row r="2594" spans="1:9" s="215" customFormat="1">
      <c r="A2594" s="241" t="s">
        <v>9493</v>
      </c>
      <c r="B2594" s="241" t="s">
        <v>9493</v>
      </c>
      <c r="C2594" s="241" t="s">
        <v>389</v>
      </c>
      <c r="D2594" s="241" t="s">
        <v>9511</v>
      </c>
      <c r="E2594" s="241" t="s">
        <v>9512</v>
      </c>
      <c r="F2594" s="241" t="s">
        <v>9513</v>
      </c>
      <c r="G2594" s="241"/>
      <c r="H2594" s="241" t="s">
        <v>9514</v>
      </c>
      <c r="I2594" s="242"/>
    </row>
    <row r="2595" spans="1:9" s="215" customFormat="1">
      <c r="A2595" s="241" t="s">
        <v>9493</v>
      </c>
      <c r="B2595" s="241" t="s">
        <v>9493</v>
      </c>
      <c r="C2595" s="241" t="s">
        <v>389</v>
      </c>
      <c r="D2595" s="241" t="s">
        <v>9515</v>
      </c>
      <c r="E2595" s="241" t="s">
        <v>9516</v>
      </c>
      <c r="F2595" s="241" t="s">
        <v>733</v>
      </c>
      <c r="G2595" s="241"/>
      <c r="H2595" s="241" t="s">
        <v>9517</v>
      </c>
      <c r="I2595" s="242"/>
    </row>
    <row r="2596" spans="1:9" s="215" customFormat="1">
      <c r="A2596" s="241" t="s">
        <v>9493</v>
      </c>
      <c r="B2596" s="241" t="s">
        <v>9493</v>
      </c>
      <c r="C2596" s="241" t="s">
        <v>389</v>
      </c>
      <c r="D2596" s="241" t="s">
        <v>9518</v>
      </c>
      <c r="E2596" s="241" t="s">
        <v>9519</v>
      </c>
      <c r="F2596" s="241" t="s">
        <v>9520</v>
      </c>
      <c r="G2596" s="241"/>
      <c r="H2596" s="241" t="s">
        <v>9521</v>
      </c>
      <c r="I2596" s="242"/>
    </row>
    <row r="2597" spans="1:9" s="213" customFormat="1">
      <c r="A2597" s="234" t="s">
        <v>9493</v>
      </c>
      <c r="B2597" s="234" t="s">
        <v>9493</v>
      </c>
      <c r="C2597" s="234" t="s">
        <v>389</v>
      </c>
      <c r="D2597" s="234" t="s">
        <v>9522</v>
      </c>
      <c r="E2597" s="234" t="s">
        <v>9523</v>
      </c>
      <c r="F2597" s="234" t="s">
        <v>1619</v>
      </c>
      <c r="G2597" s="234"/>
      <c r="H2597" s="234" t="s">
        <v>9524</v>
      </c>
      <c r="I2597" s="127"/>
    </row>
    <row r="2598" spans="1:9" s="208" customFormat="1">
      <c r="A2598" s="225" t="s">
        <v>9493</v>
      </c>
      <c r="B2598" s="225" t="s">
        <v>9493</v>
      </c>
      <c r="C2598" s="225" t="s">
        <v>389</v>
      </c>
      <c r="D2598" s="225" t="s">
        <v>9525</v>
      </c>
      <c r="E2598" s="225" t="s">
        <v>9526</v>
      </c>
      <c r="F2598" s="225" t="s">
        <v>7707</v>
      </c>
      <c r="G2598" s="225"/>
      <c r="H2598" s="225" t="s">
        <v>9527</v>
      </c>
      <c r="I2598" s="226"/>
    </row>
    <row r="2599" spans="1:9" s="215" customFormat="1">
      <c r="A2599" s="241" t="s">
        <v>9493</v>
      </c>
      <c r="B2599" s="241" t="s">
        <v>9493</v>
      </c>
      <c r="C2599" s="241" t="s">
        <v>389</v>
      </c>
      <c r="D2599" s="241" t="s">
        <v>9528</v>
      </c>
      <c r="E2599" s="241" t="s">
        <v>9529</v>
      </c>
      <c r="F2599" s="241" t="s">
        <v>529</v>
      </c>
      <c r="G2599" s="241"/>
      <c r="H2599" s="241" t="s">
        <v>9530</v>
      </c>
      <c r="I2599" s="242"/>
    </row>
    <row r="2600" spans="1:9" s="208" customFormat="1">
      <c r="A2600" s="225" t="s">
        <v>9493</v>
      </c>
      <c r="B2600" s="225" t="s">
        <v>9493</v>
      </c>
      <c r="C2600" s="225" t="s">
        <v>389</v>
      </c>
      <c r="D2600" s="225" t="s">
        <v>9531</v>
      </c>
      <c r="E2600" s="225" t="s">
        <v>9532</v>
      </c>
      <c r="F2600" s="225" t="s">
        <v>9533</v>
      </c>
      <c r="G2600" s="225"/>
      <c r="H2600" s="225" t="s">
        <v>9534</v>
      </c>
      <c r="I2600" s="226"/>
    </row>
    <row r="2601" spans="1:9" s="208" customFormat="1">
      <c r="A2601" s="225" t="s">
        <v>9493</v>
      </c>
      <c r="B2601" s="225" t="s">
        <v>9493</v>
      </c>
      <c r="C2601" s="225" t="s">
        <v>389</v>
      </c>
      <c r="D2601" s="225" t="s">
        <v>9535</v>
      </c>
      <c r="E2601" s="225" t="s">
        <v>9536</v>
      </c>
      <c r="F2601" s="225" t="s">
        <v>9537</v>
      </c>
      <c r="G2601" s="225"/>
      <c r="H2601" s="225" t="s">
        <v>9538</v>
      </c>
      <c r="I2601" s="226"/>
    </row>
    <row r="2602" spans="1:9" s="215" customFormat="1">
      <c r="A2602" s="241" t="s">
        <v>9493</v>
      </c>
      <c r="B2602" s="241" t="s">
        <v>9493</v>
      </c>
      <c r="C2602" s="241" t="s">
        <v>389</v>
      </c>
      <c r="D2602" s="241" t="s">
        <v>9539</v>
      </c>
      <c r="E2602" s="241" t="s">
        <v>9540</v>
      </c>
      <c r="F2602" s="241" t="s">
        <v>9541</v>
      </c>
      <c r="G2602" s="241"/>
      <c r="H2602" s="241" t="s">
        <v>9542</v>
      </c>
      <c r="I2602" s="242"/>
    </row>
    <row r="2603" spans="1:9" s="208" customFormat="1">
      <c r="A2603" s="225" t="s">
        <v>9493</v>
      </c>
      <c r="B2603" s="225" t="s">
        <v>9493</v>
      </c>
      <c r="C2603" s="225" t="s">
        <v>389</v>
      </c>
      <c r="D2603" s="225" t="s">
        <v>9543</v>
      </c>
      <c r="E2603" s="225" t="s">
        <v>9544</v>
      </c>
      <c r="F2603" s="225" t="s">
        <v>392</v>
      </c>
      <c r="G2603" s="225"/>
      <c r="H2603" s="225" t="s">
        <v>9545</v>
      </c>
      <c r="I2603" s="226"/>
    </row>
    <row r="2604" spans="1:9" s="215" customFormat="1">
      <c r="A2604" s="241" t="s">
        <v>9493</v>
      </c>
      <c r="B2604" s="241" t="s">
        <v>9493</v>
      </c>
      <c r="C2604" s="241" t="s">
        <v>389</v>
      </c>
      <c r="D2604" s="241" t="s">
        <v>9546</v>
      </c>
      <c r="E2604" s="241" t="s">
        <v>9547</v>
      </c>
      <c r="F2604" s="241" t="s">
        <v>5457</v>
      </c>
      <c r="G2604" s="241"/>
      <c r="H2604" s="241" t="s">
        <v>9548</v>
      </c>
      <c r="I2604" s="242"/>
    </row>
    <row r="2605" spans="1:9" s="215" customFormat="1">
      <c r="A2605" s="241" t="s">
        <v>9493</v>
      </c>
      <c r="B2605" s="241" t="s">
        <v>9493</v>
      </c>
      <c r="C2605" s="241" t="s">
        <v>389</v>
      </c>
      <c r="D2605" s="241" t="s">
        <v>9549</v>
      </c>
      <c r="E2605" s="241" t="s">
        <v>9550</v>
      </c>
      <c r="F2605" s="241" t="s">
        <v>9551</v>
      </c>
      <c r="G2605" s="241"/>
      <c r="H2605" s="241" t="s">
        <v>9552</v>
      </c>
      <c r="I2605" s="242"/>
    </row>
    <row r="2606" spans="1:9" s="208" customFormat="1">
      <c r="A2606" s="225" t="s">
        <v>9493</v>
      </c>
      <c r="B2606" s="225" t="s">
        <v>9493</v>
      </c>
      <c r="C2606" s="225" t="s">
        <v>389</v>
      </c>
      <c r="D2606" s="225" t="s">
        <v>9553</v>
      </c>
      <c r="E2606" s="225" t="s">
        <v>9554</v>
      </c>
      <c r="F2606" s="225" t="s">
        <v>8843</v>
      </c>
      <c r="G2606" s="225"/>
      <c r="H2606" s="225" t="s">
        <v>9555</v>
      </c>
      <c r="I2606" s="226"/>
    </row>
    <row r="2607" spans="1:9" s="208" customFormat="1">
      <c r="A2607" s="225" t="s">
        <v>9493</v>
      </c>
      <c r="B2607" s="225" t="s">
        <v>9493</v>
      </c>
      <c r="C2607" s="225" t="s">
        <v>389</v>
      </c>
      <c r="D2607" s="225" t="s">
        <v>9556</v>
      </c>
      <c r="E2607" s="225" t="s">
        <v>9557</v>
      </c>
      <c r="F2607" s="225" t="s">
        <v>525</v>
      </c>
      <c r="G2607" s="225"/>
      <c r="H2607" s="225" t="s">
        <v>9558</v>
      </c>
      <c r="I2607" s="226"/>
    </row>
    <row r="2608" spans="1:9" s="208" customFormat="1">
      <c r="A2608" s="225" t="s">
        <v>9493</v>
      </c>
      <c r="B2608" s="225" t="s">
        <v>9493</v>
      </c>
      <c r="C2608" s="225" t="s">
        <v>389</v>
      </c>
      <c r="D2608" s="225" t="s">
        <v>9559</v>
      </c>
      <c r="E2608" s="225" t="s">
        <v>9560</v>
      </c>
      <c r="F2608" s="225" t="s">
        <v>7771</v>
      </c>
      <c r="G2608" s="225"/>
      <c r="H2608" s="225" t="s">
        <v>9561</v>
      </c>
      <c r="I2608" s="226"/>
    </row>
    <row r="2609" spans="1:9" s="213" customFormat="1">
      <c r="A2609" s="234" t="s">
        <v>9493</v>
      </c>
      <c r="B2609" s="234" t="s">
        <v>9493</v>
      </c>
      <c r="C2609" s="234" t="s">
        <v>389</v>
      </c>
      <c r="D2609" s="234" t="s">
        <v>9562</v>
      </c>
      <c r="E2609" s="234" t="s">
        <v>9563</v>
      </c>
      <c r="F2609" s="234" t="s">
        <v>1641</v>
      </c>
      <c r="G2609" s="234"/>
      <c r="H2609" s="234" t="s">
        <v>9564</v>
      </c>
      <c r="I2609" s="127"/>
    </row>
    <row r="2610" spans="1:9" s="215" customFormat="1">
      <c r="A2610" s="241" t="s">
        <v>9493</v>
      </c>
      <c r="B2610" s="241" t="s">
        <v>9493</v>
      </c>
      <c r="C2610" s="241" t="s">
        <v>389</v>
      </c>
      <c r="D2610" s="241" t="s">
        <v>9565</v>
      </c>
      <c r="E2610" s="241" t="s">
        <v>9566</v>
      </c>
      <c r="F2610" s="241" t="s">
        <v>1885</v>
      </c>
      <c r="G2610" s="241"/>
      <c r="H2610" s="241" t="s">
        <v>9567</v>
      </c>
      <c r="I2610" s="242"/>
    </row>
    <row r="2611" spans="1:9" s="209" customFormat="1">
      <c r="A2611" s="228" t="s">
        <v>9493</v>
      </c>
      <c r="B2611" s="228" t="s">
        <v>9493</v>
      </c>
      <c r="C2611" s="228"/>
      <c r="D2611" s="228" t="s">
        <v>9568</v>
      </c>
      <c r="E2611" s="228" t="s">
        <v>9569</v>
      </c>
      <c r="F2611" s="228"/>
      <c r="G2611" s="228" t="s">
        <v>1828</v>
      </c>
      <c r="H2611" s="228" t="s">
        <v>9570</v>
      </c>
      <c r="I2611" s="235"/>
    </row>
    <row r="2612" spans="1:9" s="209" customFormat="1">
      <c r="A2612" s="228" t="s">
        <v>9493</v>
      </c>
      <c r="B2612" s="228" t="s">
        <v>9493</v>
      </c>
      <c r="C2612" s="228"/>
      <c r="D2612" s="228" t="s">
        <v>9571</v>
      </c>
      <c r="E2612" s="228" t="s">
        <v>9572</v>
      </c>
      <c r="F2612" s="228"/>
      <c r="G2612" s="228" t="s">
        <v>2222</v>
      </c>
      <c r="H2612" s="228" t="s">
        <v>9573</v>
      </c>
      <c r="I2612" s="235"/>
    </row>
    <row r="2613" spans="1:9" s="215" customFormat="1">
      <c r="A2613" s="241" t="s">
        <v>9493</v>
      </c>
      <c r="B2613" s="241" t="s">
        <v>9493</v>
      </c>
      <c r="C2613" s="241" t="s">
        <v>389</v>
      </c>
      <c r="D2613" s="241" t="s">
        <v>9574</v>
      </c>
      <c r="E2613" s="241" t="s">
        <v>9575</v>
      </c>
      <c r="F2613" s="241" t="s">
        <v>9576</v>
      </c>
      <c r="G2613" s="241"/>
      <c r="H2613" s="241" t="s">
        <v>9577</v>
      </c>
      <c r="I2613" s="242"/>
    </row>
    <row r="2614" spans="1:9" s="215" customFormat="1">
      <c r="A2614" s="241" t="s">
        <v>9493</v>
      </c>
      <c r="B2614" s="241" t="s">
        <v>9493</v>
      </c>
      <c r="C2614" s="241"/>
      <c r="D2614" s="241" t="s">
        <v>9578</v>
      </c>
      <c r="E2614" s="241" t="s">
        <v>9579</v>
      </c>
      <c r="F2614" s="241" t="s">
        <v>9580</v>
      </c>
      <c r="G2614" s="241"/>
      <c r="H2614" s="241" t="s">
        <v>9581</v>
      </c>
      <c r="I2614" s="242"/>
    </row>
    <row r="2615" spans="1:9" s="208" customFormat="1">
      <c r="A2615" s="225" t="s">
        <v>9493</v>
      </c>
      <c r="B2615" s="225" t="s">
        <v>9493</v>
      </c>
      <c r="C2615" s="225" t="s">
        <v>389</v>
      </c>
      <c r="D2615" s="225" t="s">
        <v>9582</v>
      </c>
      <c r="E2615" s="225" t="s">
        <v>9583</v>
      </c>
      <c r="F2615" s="225" t="s">
        <v>2455</v>
      </c>
      <c r="G2615" s="225"/>
      <c r="H2615" s="225" t="s">
        <v>9584</v>
      </c>
      <c r="I2615" s="226"/>
    </row>
    <row r="2616" spans="1:9" s="208" customFormat="1">
      <c r="A2616" s="225" t="s">
        <v>9493</v>
      </c>
      <c r="B2616" s="225" t="s">
        <v>9493</v>
      </c>
      <c r="C2616" s="225" t="s">
        <v>389</v>
      </c>
      <c r="D2616" s="225" t="s">
        <v>9585</v>
      </c>
      <c r="E2616" s="225" t="s">
        <v>9586</v>
      </c>
      <c r="F2616" s="225" t="s">
        <v>490</v>
      </c>
      <c r="G2616" s="225"/>
      <c r="H2616" s="225" t="s">
        <v>9587</v>
      </c>
      <c r="I2616" s="226"/>
    </row>
    <row r="2617" spans="1:9" s="215" customFormat="1">
      <c r="A2617" s="241" t="s">
        <v>9588</v>
      </c>
      <c r="B2617" s="241" t="s">
        <v>9588</v>
      </c>
      <c r="C2617" s="241"/>
      <c r="D2617" s="241" t="s">
        <v>9589</v>
      </c>
      <c r="E2617" s="241" t="s">
        <v>9590</v>
      </c>
      <c r="F2617" s="241" t="s">
        <v>1404</v>
      </c>
      <c r="G2617" s="241"/>
      <c r="H2617" s="241" t="s">
        <v>9591</v>
      </c>
      <c r="I2617" s="242"/>
    </row>
    <row r="2618" spans="1:9" s="215" customFormat="1">
      <c r="A2618" s="241" t="s">
        <v>9588</v>
      </c>
      <c r="B2618" s="241" t="s">
        <v>9588</v>
      </c>
      <c r="C2618" s="241"/>
      <c r="D2618" s="241" t="s">
        <v>9592</v>
      </c>
      <c r="E2618" s="241" t="s">
        <v>9593</v>
      </c>
      <c r="F2618" s="241" t="s">
        <v>903</v>
      </c>
      <c r="G2618" s="241"/>
      <c r="H2618" s="241" t="s">
        <v>9594</v>
      </c>
      <c r="I2618" s="242"/>
    </row>
    <row r="2619" spans="1:9" s="208" customFormat="1">
      <c r="A2619" s="225" t="s">
        <v>9588</v>
      </c>
      <c r="B2619" s="225" t="s">
        <v>9588</v>
      </c>
      <c r="C2619" s="225"/>
      <c r="D2619" s="225" t="s">
        <v>9595</v>
      </c>
      <c r="E2619" s="225" t="s">
        <v>9596</v>
      </c>
      <c r="F2619" s="225" t="s">
        <v>1881</v>
      </c>
      <c r="G2619" s="225"/>
      <c r="H2619" s="225" t="s">
        <v>9597</v>
      </c>
      <c r="I2619" s="226"/>
    </row>
    <row r="2620" spans="1:9" s="209" customFormat="1">
      <c r="A2620" s="228" t="s">
        <v>9588</v>
      </c>
      <c r="B2620" s="228" t="s">
        <v>9588</v>
      </c>
      <c r="C2620" s="228"/>
      <c r="D2620" s="228" t="s">
        <v>9598</v>
      </c>
      <c r="E2620" s="228" t="s">
        <v>9599</v>
      </c>
      <c r="F2620" s="228"/>
      <c r="G2620" s="228" t="s">
        <v>568</v>
      </c>
      <c r="H2620" s="228" t="s">
        <v>9600</v>
      </c>
      <c r="I2620" s="235"/>
    </row>
    <row r="2621" spans="1:9" s="213" customFormat="1">
      <c r="A2621" s="234" t="s">
        <v>9588</v>
      </c>
      <c r="B2621" s="234" t="s">
        <v>9588</v>
      </c>
      <c r="C2621" s="234" t="s">
        <v>389</v>
      </c>
      <c r="D2621" s="234" t="s">
        <v>9601</v>
      </c>
      <c r="E2621" s="234" t="s">
        <v>9602</v>
      </c>
      <c r="F2621" s="234" t="s">
        <v>709</v>
      </c>
      <c r="G2621" s="234"/>
      <c r="H2621" s="234" t="s">
        <v>9603</v>
      </c>
      <c r="I2621" s="127"/>
    </row>
    <row r="2622" spans="1:9" s="215" customFormat="1">
      <c r="A2622" s="241" t="s">
        <v>9588</v>
      </c>
      <c r="B2622" s="241" t="s">
        <v>9588</v>
      </c>
      <c r="C2622" s="241" t="s">
        <v>389</v>
      </c>
      <c r="D2622" s="241" t="s">
        <v>9604</v>
      </c>
      <c r="E2622" s="241" t="s">
        <v>9605</v>
      </c>
      <c r="F2622" s="241" t="s">
        <v>9606</v>
      </c>
      <c r="G2622" s="241"/>
      <c r="H2622" s="241" t="s">
        <v>9607</v>
      </c>
      <c r="I2622" s="242"/>
    </row>
    <row r="2623" spans="1:9" s="215" customFormat="1">
      <c r="A2623" s="241" t="s">
        <v>9588</v>
      </c>
      <c r="B2623" s="241" t="s">
        <v>9588</v>
      </c>
      <c r="C2623" s="241"/>
      <c r="D2623" s="241" t="s">
        <v>9608</v>
      </c>
      <c r="E2623" s="241" t="s">
        <v>9609</v>
      </c>
      <c r="F2623" s="241" t="s">
        <v>9610</v>
      </c>
      <c r="G2623" s="241"/>
      <c r="H2623" s="241" t="s">
        <v>9611</v>
      </c>
      <c r="I2623" s="242"/>
    </row>
    <row r="2624" spans="1:9" s="215" customFormat="1">
      <c r="A2624" s="241" t="s">
        <v>9588</v>
      </c>
      <c r="B2624" s="241" t="s">
        <v>9588</v>
      </c>
      <c r="C2624" s="241" t="s">
        <v>389</v>
      </c>
      <c r="D2624" s="241" t="s">
        <v>9612</v>
      </c>
      <c r="E2624" s="241" t="s">
        <v>9613</v>
      </c>
      <c r="F2624" s="241" t="s">
        <v>7872</v>
      </c>
      <c r="G2624" s="241"/>
      <c r="H2624" s="241" t="s">
        <v>9614</v>
      </c>
      <c r="I2624" s="242"/>
    </row>
    <row r="2625" spans="1:9" s="208" customFormat="1">
      <c r="A2625" s="225" t="s">
        <v>9588</v>
      </c>
      <c r="B2625" s="225" t="s">
        <v>9588</v>
      </c>
      <c r="C2625" s="225" t="s">
        <v>389</v>
      </c>
      <c r="D2625" s="225" t="s">
        <v>9615</v>
      </c>
      <c r="E2625" s="225" t="s">
        <v>9616</v>
      </c>
      <c r="F2625" s="225" t="s">
        <v>1598</v>
      </c>
      <c r="G2625" s="225"/>
      <c r="H2625" s="225" t="s">
        <v>9617</v>
      </c>
      <c r="I2625" s="226"/>
    </row>
    <row r="2626" spans="1:9" s="209" customFormat="1">
      <c r="A2626" s="228" t="s">
        <v>9588</v>
      </c>
      <c r="B2626" s="228" t="s">
        <v>9588</v>
      </c>
      <c r="C2626" s="228"/>
      <c r="D2626" s="228" t="s">
        <v>9618</v>
      </c>
      <c r="E2626" s="228" t="s">
        <v>9619</v>
      </c>
      <c r="F2626" s="228"/>
      <c r="G2626" s="228" t="s">
        <v>9620</v>
      </c>
      <c r="H2626" s="228" t="s">
        <v>9621</v>
      </c>
      <c r="I2626" s="235"/>
    </row>
    <row r="2627" spans="1:9" s="215" customFormat="1">
      <c r="A2627" s="241" t="s">
        <v>9588</v>
      </c>
      <c r="B2627" s="241" t="s">
        <v>9588</v>
      </c>
      <c r="C2627" s="241" t="s">
        <v>389</v>
      </c>
      <c r="D2627" s="241" t="s">
        <v>9622</v>
      </c>
      <c r="E2627" s="241" t="s">
        <v>9623</v>
      </c>
      <c r="F2627" s="241" t="s">
        <v>9624</v>
      </c>
      <c r="G2627" s="241"/>
      <c r="H2627" s="241" t="s">
        <v>9625</v>
      </c>
      <c r="I2627" s="242"/>
    </row>
    <row r="2628" spans="1:9" s="215" customFormat="1">
      <c r="A2628" s="241" t="s">
        <v>9588</v>
      </c>
      <c r="B2628" s="241" t="s">
        <v>9588</v>
      </c>
      <c r="C2628" s="241" t="s">
        <v>389</v>
      </c>
      <c r="D2628" s="241" t="s">
        <v>9626</v>
      </c>
      <c r="E2628" s="241" t="s">
        <v>9627</v>
      </c>
      <c r="F2628" s="241" t="s">
        <v>9628</v>
      </c>
      <c r="G2628" s="241"/>
      <c r="H2628" s="241" t="s">
        <v>9629</v>
      </c>
      <c r="I2628" s="242"/>
    </row>
    <row r="2629" spans="1:9" s="215" customFormat="1">
      <c r="A2629" s="241" t="s">
        <v>9588</v>
      </c>
      <c r="B2629" s="241" t="s">
        <v>9588</v>
      </c>
      <c r="C2629" s="241" t="s">
        <v>389</v>
      </c>
      <c r="D2629" s="241" t="s">
        <v>9630</v>
      </c>
      <c r="E2629" s="241" t="s">
        <v>9631</v>
      </c>
      <c r="F2629" s="241" t="s">
        <v>5898</v>
      </c>
      <c r="G2629" s="241"/>
      <c r="H2629" s="241" t="s">
        <v>9632</v>
      </c>
      <c r="I2629" s="242"/>
    </row>
    <row r="2630" spans="1:9" s="215" customFormat="1">
      <c r="A2630" s="241" t="s">
        <v>9588</v>
      </c>
      <c r="B2630" s="241" t="s">
        <v>9588</v>
      </c>
      <c r="C2630" s="241" t="s">
        <v>389</v>
      </c>
      <c r="D2630" s="241" t="s">
        <v>9633</v>
      </c>
      <c r="E2630" s="241" t="s">
        <v>9634</v>
      </c>
      <c r="F2630" s="241" t="s">
        <v>8015</v>
      </c>
      <c r="G2630" s="241"/>
      <c r="H2630" s="241" t="s">
        <v>9635</v>
      </c>
      <c r="I2630" s="242"/>
    </row>
    <row r="2631" spans="1:9" s="208" customFormat="1">
      <c r="A2631" s="225" t="s">
        <v>9588</v>
      </c>
      <c r="B2631" s="225" t="s">
        <v>9588</v>
      </c>
      <c r="C2631" s="225" t="s">
        <v>389</v>
      </c>
      <c r="D2631" s="225" t="s">
        <v>9636</v>
      </c>
      <c r="E2631" s="225" t="s">
        <v>9637</v>
      </c>
      <c r="F2631" s="225" t="s">
        <v>9175</v>
      </c>
      <c r="G2631" s="225"/>
      <c r="H2631" s="225" t="s">
        <v>9638</v>
      </c>
      <c r="I2631" s="226"/>
    </row>
    <row r="2632" spans="1:9" s="213" customFormat="1">
      <c r="A2632" s="234" t="s">
        <v>9588</v>
      </c>
      <c r="B2632" s="234" t="s">
        <v>9588</v>
      </c>
      <c r="C2632" s="234" t="s">
        <v>389</v>
      </c>
      <c r="D2632" s="234" t="s">
        <v>9639</v>
      </c>
      <c r="E2632" s="234" t="s">
        <v>9640</v>
      </c>
      <c r="F2632" s="234" t="s">
        <v>529</v>
      </c>
      <c r="G2632" s="234"/>
      <c r="H2632" s="234" t="s">
        <v>9641</v>
      </c>
      <c r="I2632" s="127"/>
    </row>
    <row r="2633" spans="1:9" s="208" customFormat="1">
      <c r="A2633" s="225" t="s">
        <v>9588</v>
      </c>
      <c r="B2633" s="225" t="s">
        <v>9588</v>
      </c>
      <c r="C2633" s="225" t="s">
        <v>389</v>
      </c>
      <c r="D2633" s="225" t="s">
        <v>9642</v>
      </c>
      <c r="E2633" s="225" t="s">
        <v>9643</v>
      </c>
      <c r="F2633" s="225" t="s">
        <v>1598</v>
      </c>
      <c r="G2633" s="225"/>
      <c r="H2633" s="225" t="s">
        <v>9644</v>
      </c>
      <c r="I2633" s="226"/>
    </row>
    <row r="2634" spans="1:9" s="209" customFormat="1">
      <c r="A2634" s="228" t="s">
        <v>9588</v>
      </c>
      <c r="B2634" s="228" t="s">
        <v>9588</v>
      </c>
      <c r="C2634" s="228"/>
      <c r="D2634" s="228" t="s">
        <v>9645</v>
      </c>
      <c r="E2634" s="228" t="s">
        <v>9646</v>
      </c>
      <c r="F2634" s="228"/>
      <c r="G2634" s="228" t="s">
        <v>9647</v>
      </c>
      <c r="H2634" s="228" t="s">
        <v>9648</v>
      </c>
      <c r="I2634" s="235"/>
    </row>
    <row r="2635" spans="1:9" s="208" customFormat="1">
      <c r="A2635" s="225" t="s">
        <v>9649</v>
      </c>
      <c r="B2635" s="225" t="s">
        <v>9649</v>
      </c>
      <c r="C2635" s="225" t="s">
        <v>389</v>
      </c>
      <c r="D2635" s="225" t="s">
        <v>9650</v>
      </c>
      <c r="E2635" s="225" t="s">
        <v>9651</v>
      </c>
      <c r="F2635" s="225" t="s">
        <v>1277</v>
      </c>
      <c r="G2635" s="225"/>
      <c r="H2635" s="225" t="s">
        <v>9652</v>
      </c>
      <c r="I2635" s="226"/>
    </row>
    <row r="2636" spans="1:9" s="213" customFormat="1">
      <c r="A2636" s="234" t="s">
        <v>9649</v>
      </c>
      <c r="B2636" s="234" t="s">
        <v>9649</v>
      </c>
      <c r="C2636" s="234" t="s">
        <v>389</v>
      </c>
      <c r="D2636" s="234" t="s">
        <v>9653</v>
      </c>
      <c r="E2636" s="234" t="s">
        <v>9654</v>
      </c>
      <c r="F2636" s="234" t="s">
        <v>9655</v>
      </c>
      <c r="G2636" s="234"/>
      <c r="H2636" s="234" t="s">
        <v>9656</v>
      </c>
      <c r="I2636" s="127"/>
    </row>
    <row r="2637" spans="1:9" s="208" customFormat="1">
      <c r="A2637" s="225" t="s">
        <v>9649</v>
      </c>
      <c r="B2637" s="225" t="s">
        <v>9649</v>
      </c>
      <c r="C2637" s="225" t="s">
        <v>389</v>
      </c>
      <c r="D2637" s="225" t="s">
        <v>9657</v>
      </c>
      <c r="E2637" s="225" t="s">
        <v>9658</v>
      </c>
      <c r="F2637" s="225" t="s">
        <v>9659</v>
      </c>
      <c r="G2637" s="225"/>
      <c r="H2637" s="225" t="s">
        <v>9660</v>
      </c>
      <c r="I2637" s="226"/>
    </row>
    <row r="2638" spans="1:9" s="215" customFormat="1">
      <c r="A2638" s="241" t="s">
        <v>9649</v>
      </c>
      <c r="B2638" s="241" t="s">
        <v>9649</v>
      </c>
      <c r="C2638" s="241" t="s">
        <v>389</v>
      </c>
      <c r="D2638" s="241" t="s">
        <v>9661</v>
      </c>
      <c r="E2638" s="241" t="s">
        <v>9662</v>
      </c>
      <c r="F2638" s="241" t="s">
        <v>2427</v>
      </c>
      <c r="G2638" s="241"/>
      <c r="H2638" s="241" t="s">
        <v>9663</v>
      </c>
      <c r="I2638" s="242"/>
    </row>
    <row r="2639" spans="1:9" s="215" customFormat="1">
      <c r="A2639" s="241" t="s">
        <v>9649</v>
      </c>
      <c r="B2639" s="241" t="s">
        <v>9649</v>
      </c>
      <c r="C2639" s="241" t="s">
        <v>389</v>
      </c>
      <c r="D2639" s="241" t="s">
        <v>9664</v>
      </c>
      <c r="E2639" s="241" t="s">
        <v>9665</v>
      </c>
      <c r="F2639" s="241" t="s">
        <v>7061</v>
      </c>
      <c r="G2639" s="241"/>
      <c r="H2639" s="241" t="s">
        <v>9666</v>
      </c>
      <c r="I2639" s="242"/>
    </row>
    <row r="2640" spans="1:9" s="215" customFormat="1">
      <c r="A2640" s="241" t="s">
        <v>9649</v>
      </c>
      <c r="B2640" s="241" t="s">
        <v>9649</v>
      </c>
      <c r="C2640" s="241" t="s">
        <v>389</v>
      </c>
      <c r="D2640" s="241" t="s">
        <v>9667</v>
      </c>
      <c r="E2640" s="241" t="s">
        <v>9668</v>
      </c>
      <c r="F2640" s="241" t="s">
        <v>529</v>
      </c>
      <c r="G2640" s="241"/>
      <c r="H2640" s="241" t="s">
        <v>9669</v>
      </c>
      <c r="I2640" s="242"/>
    </row>
    <row r="2641" spans="1:9" s="213" customFormat="1">
      <c r="A2641" s="234" t="s">
        <v>9649</v>
      </c>
      <c r="B2641" s="234" t="s">
        <v>9649</v>
      </c>
      <c r="C2641" s="234" t="s">
        <v>389</v>
      </c>
      <c r="D2641" s="234" t="s">
        <v>9670</v>
      </c>
      <c r="E2641" s="234" t="s">
        <v>9671</v>
      </c>
      <c r="F2641" s="234" t="s">
        <v>471</v>
      </c>
      <c r="G2641" s="234"/>
      <c r="H2641" s="234" t="s">
        <v>9672</v>
      </c>
      <c r="I2641" s="127"/>
    </row>
    <row r="2642" spans="1:9" s="213" customFormat="1">
      <c r="A2642" s="234" t="s">
        <v>9649</v>
      </c>
      <c r="B2642" s="234" t="s">
        <v>9649</v>
      </c>
      <c r="C2642" s="234" t="s">
        <v>389</v>
      </c>
      <c r="D2642" s="234" t="s">
        <v>9673</v>
      </c>
      <c r="E2642" s="234" t="s">
        <v>9674</v>
      </c>
      <c r="F2642" s="234" t="s">
        <v>2569</v>
      </c>
      <c r="G2642" s="234"/>
      <c r="H2642" s="234" t="s">
        <v>9675</v>
      </c>
      <c r="I2642" s="127"/>
    </row>
    <row r="2643" spans="1:9" s="215" customFormat="1">
      <c r="A2643" s="241" t="s">
        <v>9649</v>
      </c>
      <c r="B2643" s="241" t="s">
        <v>9649</v>
      </c>
      <c r="C2643" s="241" t="s">
        <v>389</v>
      </c>
      <c r="D2643" s="241" t="s">
        <v>9676</v>
      </c>
      <c r="E2643" s="241" t="s">
        <v>9677</v>
      </c>
      <c r="F2643" s="241" t="s">
        <v>1540</v>
      </c>
      <c r="G2643" s="241"/>
      <c r="H2643" s="241" t="s">
        <v>9678</v>
      </c>
      <c r="I2643" s="242"/>
    </row>
    <row r="2644" spans="1:9" s="213" customFormat="1">
      <c r="A2644" s="234" t="s">
        <v>9649</v>
      </c>
      <c r="B2644" s="234" t="s">
        <v>9649</v>
      </c>
      <c r="C2644" s="234" t="s">
        <v>389</v>
      </c>
      <c r="D2644" s="234" t="s">
        <v>9679</v>
      </c>
      <c r="E2644" s="234" t="s">
        <v>9680</v>
      </c>
      <c r="F2644" s="234" t="s">
        <v>1641</v>
      </c>
      <c r="G2644" s="234"/>
      <c r="H2644" s="234" t="s">
        <v>9681</v>
      </c>
      <c r="I2644" s="127"/>
    </row>
    <row r="2645" spans="1:9" s="213" customFormat="1">
      <c r="A2645" s="234" t="s">
        <v>9682</v>
      </c>
      <c r="B2645" s="234" t="s">
        <v>9682</v>
      </c>
      <c r="C2645" s="234" t="s">
        <v>389</v>
      </c>
      <c r="D2645" s="234" t="s">
        <v>9683</v>
      </c>
      <c r="E2645" s="234" t="s">
        <v>9684</v>
      </c>
      <c r="F2645" s="234" t="s">
        <v>434</v>
      </c>
      <c r="G2645" s="234"/>
      <c r="H2645" s="234" t="s">
        <v>9685</v>
      </c>
      <c r="I2645" s="127"/>
    </row>
    <row r="2646" spans="1:9" s="213" customFormat="1">
      <c r="A2646" s="234" t="s">
        <v>9682</v>
      </c>
      <c r="B2646" s="234" t="s">
        <v>9682</v>
      </c>
      <c r="C2646" s="234" t="s">
        <v>389</v>
      </c>
      <c r="D2646" s="234" t="s">
        <v>9686</v>
      </c>
      <c r="E2646" s="234" t="s">
        <v>9687</v>
      </c>
      <c r="F2646" s="234" t="s">
        <v>529</v>
      </c>
      <c r="G2646" s="234"/>
      <c r="H2646" s="234" t="s">
        <v>9688</v>
      </c>
      <c r="I2646" s="127"/>
    </row>
    <row r="2647" spans="1:9" s="213" customFormat="1">
      <c r="A2647" s="234" t="s">
        <v>9682</v>
      </c>
      <c r="B2647" s="234" t="s">
        <v>9682</v>
      </c>
      <c r="C2647" s="234" t="s">
        <v>389</v>
      </c>
      <c r="D2647" s="234" t="s">
        <v>9689</v>
      </c>
      <c r="E2647" s="234" t="s">
        <v>9690</v>
      </c>
      <c r="F2647" s="234" t="s">
        <v>9691</v>
      </c>
      <c r="G2647" s="234"/>
      <c r="H2647" s="234" t="s">
        <v>9692</v>
      </c>
      <c r="I2647" s="127"/>
    </row>
    <row r="2648" spans="1:9" s="213" customFormat="1">
      <c r="A2648" s="234" t="s">
        <v>9682</v>
      </c>
      <c r="B2648" s="234" t="s">
        <v>9682</v>
      </c>
      <c r="C2648" s="234" t="s">
        <v>389</v>
      </c>
      <c r="D2648" s="234" t="s">
        <v>9693</v>
      </c>
      <c r="E2648" s="234" t="s">
        <v>9694</v>
      </c>
      <c r="F2648" s="234" t="s">
        <v>8636</v>
      </c>
      <c r="G2648" s="234"/>
      <c r="H2648" s="234" t="s">
        <v>9695</v>
      </c>
      <c r="I2648" s="127"/>
    </row>
    <row r="2649" spans="1:9" s="209" customFormat="1">
      <c r="A2649" s="228" t="s">
        <v>9682</v>
      </c>
      <c r="B2649" s="228" t="s">
        <v>9682</v>
      </c>
      <c r="C2649" s="228"/>
      <c r="D2649" s="228" t="s">
        <v>9696</v>
      </c>
      <c r="E2649" s="228" t="s">
        <v>9697</v>
      </c>
      <c r="F2649" s="228"/>
      <c r="G2649" s="228" t="s">
        <v>9698</v>
      </c>
      <c r="H2649" s="228" t="s">
        <v>9699</v>
      </c>
      <c r="I2649" s="235"/>
    </row>
    <row r="2650" spans="1:9" s="215" customFormat="1">
      <c r="A2650" s="241" t="s">
        <v>9682</v>
      </c>
      <c r="B2650" s="241" t="s">
        <v>9682</v>
      </c>
      <c r="C2650" s="241" t="s">
        <v>389</v>
      </c>
      <c r="D2650" s="241" t="s">
        <v>9700</v>
      </c>
      <c r="E2650" s="241" t="s">
        <v>9701</v>
      </c>
      <c r="F2650" s="241" t="s">
        <v>444</v>
      </c>
      <c r="G2650" s="241"/>
      <c r="H2650" s="241" t="s">
        <v>9702</v>
      </c>
      <c r="I2650" s="242"/>
    </row>
    <row r="2651" spans="1:9" s="215" customFormat="1">
      <c r="A2651" s="241" t="s">
        <v>9682</v>
      </c>
      <c r="B2651" s="241" t="s">
        <v>9682</v>
      </c>
      <c r="C2651" s="241" t="s">
        <v>389</v>
      </c>
      <c r="D2651" s="241" t="s">
        <v>9703</v>
      </c>
      <c r="E2651" s="241" t="s">
        <v>9704</v>
      </c>
      <c r="F2651" s="241" t="s">
        <v>709</v>
      </c>
      <c r="G2651" s="241"/>
      <c r="H2651" s="241" t="s">
        <v>9705</v>
      </c>
      <c r="I2651" s="242"/>
    </row>
    <row r="2652" spans="1:9" s="208" customFormat="1">
      <c r="A2652" s="225" t="s">
        <v>9682</v>
      </c>
      <c r="B2652" s="225" t="s">
        <v>9682</v>
      </c>
      <c r="C2652" s="225" t="s">
        <v>389</v>
      </c>
      <c r="D2652" s="225" t="s">
        <v>9706</v>
      </c>
      <c r="E2652" s="225" t="s">
        <v>9707</v>
      </c>
      <c r="F2652" s="225" t="s">
        <v>400</v>
      </c>
      <c r="G2652" s="225"/>
      <c r="H2652" s="225" t="s">
        <v>9708</v>
      </c>
      <c r="I2652" s="226"/>
    </row>
    <row r="2653" spans="1:9" s="215" customFormat="1">
      <c r="A2653" s="241" t="s">
        <v>9682</v>
      </c>
      <c r="B2653" s="241" t="s">
        <v>9682</v>
      </c>
      <c r="C2653" s="241" t="s">
        <v>389</v>
      </c>
      <c r="D2653" s="241" t="s">
        <v>9709</v>
      </c>
      <c r="E2653" s="241" t="s">
        <v>9710</v>
      </c>
      <c r="F2653" s="241" t="s">
        <v>9711</v>
      </c>
      <c r="G2653" s="241"/>
      <c r="H2653" s="241" t="s">
        <v>9712</v>
      </c>
      <c r="I2653" s="242"/>
    </row>
    <row r="2654" spans="1:9" s="215" customFormat="1">
      <c r="A2654" s="241" t="s">
        <v>9682</v>
      </c>
      <c r="B2654" s="241" t="s">
        <v>9682</v>
      </c>
      <c r="C2654" s="241" t="s">
        <v>389</v>
      </c>
      <c r="D2654" s="241" t="s">
        <v>9713</v>
      </c>
      <c r="E2654" s="241" t="s">
        <v>9714</v>
      </c>
      <c r="F2654" s="241" t="s">
        <v>9715</v>
      </c>
      <c r="G2654" s="241"/>
      <c r="H2654" s="241" t="s">
        <v>9716</v>
      </c>
      <c r="I2654" s="242"/>
    </row>
    <row r="2655" spans="1:9" s="215" customFormat="1">
      <c r="A2655" s="241" t="s">
        <v>9682</v>
      </c>
      <c r="B2655" s="241" t="s">
        <v>9682</v>
      </c>
      <c r="C2655" s="241" t="s">
        <v>389</v>
      </c>
      <c r="D2655" s="241" t="s">
        <v>9717</v>
      </c>
      <c r="E2655" s="241" t="s">
        <v>9718</v>
      </c>
      <c r="F2655" s="241" t="s">
        <v>9719</v>
      </c>
      <c r="G2655" s="241"/>
      <c r="H2655" s="241" t="s">
        <v>9720</v>
      </c>
      <c r="I2655" s="242"/>
    </row>
    <row r="2656" spans="1:9" s="215" customFormat="1">
      <c r="A2656" s="241" t="s">
        <v>9682</v>
      </c>
      <c r="B2656" s="241" t="s">
        <v>9682</v>
      </c>
      <c r="C2656" s="241" t="s">
        <v>389</v>
      </c>
      <c r="D2656" s="241" t="s">
        <v>9721</v>
      </c>
      <c r="E2656" s="241" t="s">
        <v>9722</v>
      </c>
      <c r="F2656" s="241" t="s">
        <v>419</v>
      </c>
      <c r="G2656" s="241"/>
      <c r="H2656" s="241" t="s">
        <v>9723</v>
      </c>
      <c r="I2656" s="242"/>
    </row>
    <row r="2657" spans="1:9" s="215" customFormat="1">
      <c r="A2657" s="241" t="s">
        <v>9682</v>
      </c>
      <c r="B2657" s="241" t="s">
        <v>9682</v>
      </c>
      <c r="C2657" s="241" t="s">
        <v>389</v>
      </c>
      <c r="D2657" s="241" t="s">
        <v>9724</v>
      </c>
      <c r="E2657" s="241" t="s">
        <v>9725</v>
      </c>
      <c r="F2657" s="241" t="s">
        <v>1443</v>
      </c>
      <c r="G2657" s="241"/>
      <c r="H2657" s="241" t="s">
        <v>9726</v>
      </c>
      <c r="I2657" s="242"/>
    </row>
    <row r="2658" spans="1:9" s="215" customFormat="1">
      <c r="A2658" s="241" t="s">
        <v>9682</v>
      </c>
      <c r="B2658" s="241" t="s">
        <v>9682</v>
      </c>
      <c r="C2658" s="241" t="s">
        <v>389</v>
      </c>
      <c r="D2658" s="241" t="s">
        <v>9727</v>
      </c>
      <c r="E2658" s="241" t="s">
        <v>9728</v>
      </c>
      <c r="F2658" s="241" t="s">
        <v>5894</v>
      </c>
      <c r="G2658" s="241"/>
      <c r="H2658" s="241" t="s">
        <v>9729</v>
      </c>
      <c r="I2658" s="242"/>
    </row>
    <row r="2659" spans="1:9" s="208" customFormat="1">
      <c r="A2659" s="225" t="s">
        <v>9682</v>
      </c>
      <c r="B2659" s="225" t="s">
        <v>9682</v>
      </c>
      <c r="C2659" s="225" t="s">
        <v>389</v>
      </c>
      <c r="D2659" s="225" t="s">
        <v>9730</v>
      </c>
      <c r="E2659" s="225" t="s">
        <v>9731</v>
      </c>
      <c r="F2659" s="225" t="s">
        <v>9732</v>
      </c>
      <c r="G2659" s="225"/>
      <c r="H2659" s="225" t="s">
        <v>9733</v>
      </c>
      <c r="I2659" s="226"/>
    </row>
    <row r="2660" spans="1:9" s="215" customFormat="1">
      <c r="A2660" s="241" t="s">
        <v>9682</v>
      </c>
      <c r="B2660" s="241" t="s">
        <v>9682</v>
      </c>
      <c r="C2660" s="241" t="s">
        <v>389</v>
      </c>
      <c r="D2660" s="241" t="s">
        <v>9734</v>
      </c>
      <c r="E2660" s="241" t="s">
        <v>9735</v>
      </c>
      <c r="F2660" s="241" t="s">
        <v>9736</v>
      </c>
      <c r="G2660" s="241"/>
      <c r="H2660" s="241" t="s">
        <v>9737</v>
      </c>
      <c r="I2660" s="242"/>
    </row>
    <row r="2661" spans="1:9" s="213" customFormat="1">
      <c r="A2661" s="234" t="s">
        <v>9682</v>
      </c>
      <c r="B2661" s="234" t="s">
        <v>9682</v>
      </c>
      <c r="C2661" s="234" t="s">
        <v>389</v>
      </c>
      <c r="D2661" s="234" t="s">
        <v>9738</v>
      </c>
      <c r="E2661" s="234" t="s">
        <v>9739</v>
      </c>
      <c r="F2661" s="234" t="s">
        <v>1641</v>
      </c>
      <c r="G2661" s="234"/>
      <c r="H2661" s="234" t="s">
        <v>9740</v>
      </c>
      <c r="I2661" s="127"/>
    </row>
    <row r="2662" spans="1:9" s="215" customFormat="1">
      <c r="A2662" s="241" t="s">
        <v>9682</v>
      </c>
      <c r="B2662" s="241" t="s">
        <v>9682</v>
      </c>
      <c r="C2662" s="241" t="s">
        <v>389</v>
      </c>
      <c r="D2662" s="241" t="s">
        <v>9741</v>
      </c>
      <c r="E2662" s="241" t="s">
        <v>9742</v>
      </c>
      <c r="F2662" s="241" t="s">
        <v>7162</v>
      </c>
      <c r="G2662" s="241"/>
      <c r="H2662" s="241" t="s">
        <v>9743</v>
      </c>
      <c r="I2662" s="242"/>
    </row>
    <row r="2663" spans="1:9" s="213" customFormat="1">
      <c r="A2663" s="234" t="s">
        <v>9682</v>
      </c>
      <c r="B2663" s="234" t="s">
        <v>9682</v>
      </c>
      <c r="C2663" s="234" t="s">
        <v>389</v>
      </c>
      <c r="D2663" s="234" t="s">
        <v>9744</v>
      </c>
      <c r="E2663" s="234" t="s">
        <v>9745</v>
      </c>
      <c r="F2663" s="234" t="s">
        <v>1411</v>
      </c>
      <c r="G2663" s="234"/>
      <c r="H2663" s="234" t="s">
        <v>9746</v>
      </c>
      <c r="I2663" s="127"/>
    </row>
    <row r="2664" spans="1:9" s="213" customFormat="1">
      <c r="A2664" s="336" t="s">
        <v>9682</v>
      </c>
      <c r="B2664" s="336" t="s">
        <v>9682</v>
      </c>
      <c r="C2664" s="336" t="s">
        <v>389</v>
      </c>
      <c r="D2664" s="336" t="s">
        <v>9747</v>
      </c>
      <c r="E2664" s="336" t="s">
        <v>9748</v>
      </c>
      <c r="F2664" s="336" t="s">
        <v>1849</v>
      </c>
      <c r="G2664" s="336"/>
      <c r="H2664" s="336" t="s">
        <v>9749</v>
      </c>
      <c r="I2664" s="127"/>
    </row>
    <row r="2665" spans="1:9" s="211" customFormat="1">
      <c r="A2665" s="211" t="s">
        <v>9682</v>
      </c>
      <c r="B2665" s="211" t="s">
        <v>9682</v>
      </c>
      <c r="D2665" s="211" t="s">
        <v>9750</v>
      </c>
      <c r="E2665" s="211" t="s">
        <v>9751</v>
      </c>
      <c r="G2665" s="211" t="s">
        <v>9752</v>
      </c>
      <c r="H2665" s="211" t="s">
        <v>9753</v>
      </c>
      <c r="I2665" s="243"/>
    </row>
    <row r="2666" spans="1:9" s="212" customFormat="1">
      <c r="A2666" s="212" t="s">
        <v>9682</v>
      </c>
      <c r="B2666" s="212" t="s">
        <v>9682</v>
      </c>
      <c r="D2666" s="212" t="s">
        <v>9754</v>
      </c>
      <c r="E2666" s="212" t="s">
        <v>9755</v>
      </c>
      <c r="G2666" s="212" t="s">
        <v>2222</v>
      </c>
      <c r="H2666" s="212" t="s">
        <v>9756</v>
      </c>
      <c r="I2666" s="238"/>
    </row>
    <row r="2667" spans="1:9" s="208" customFormat="1">
      <c r="A2667" s="225" t="s">
        <v>9682</v>
      </c>
      <c r="B2667" s="225" t="s">
        <v>9682</v>
      </c>
      <c r="C2667" s="225" t="s">
        <v>389</v>
      </c>
      <c r="D2667" s="225" t="s">
        <v>9757</v>
      </c>
      <c r="E2667" s="225" t="s">
        <v>9758</v>
      </c>
      <c r="F2667" s="225" t="s">
        <v>9759</v>
      </c>
      <c r="G2667" s="225"/>
      <c r="H2667" s="225" t="s">
        <v>9760</v>
      </c>
      <c r="I2667" s="226"/>
    </row>
    <row r="2668" spans="1:9" s="215" customFormat="1">
      <c r="A2668" s="241" t="s">
        <v>9761</v>
      </c>
      <c r="B2668" s="241" t="s">
        <v>9761</v>
      </c>
      <c r="C2668" s="241" t="s">
        <v>389</v>
      </c>
      <c r="D2668" s="241" t="s">
        <v>9762</v>
      </c>
      <c r="E2668" s="241" t="s">
        <v>9763</v>
      </c>
      <c r="F2668" s="241" t="s">
        <v>936</v>
      </c>
      <c r="G2668" s="241"/>
      <c r="H2668" s="241" t="s">
        <v>9764</v>
      </c>
      <c r="I2668" s="242"/>
    </row>
    <row r="2669" spans="1:9" s="208" customFormat="1">
      <c r="A2669" s="225" t="s">
        <v>9761</v>
      </c>
      <c r="B2669" s="225" t="s">
        <v>9761</v>
      </c>
      <c r="C2669" s="225" t="s">
        <v>389</v>
      </c>
      <c r="D2669" s="225" t="s">
        <v>9765</v>
      </c>
      <c r="E2669" s="225" t="s">
        <v>9766</v>
      </c>
      <c r="F2669" s="225" t="s">
        <v>1849</v>
      </c>
      <c r="G2669" s="225"/>
      <c r="H2669" s="225" t="s">
        <v>9767</v>
      </c>
      <c r="I2669" s="226"/>
    </row>
    <row r="2670" spans="1:9" s="215" customFormat="1">
      <c r="A2670" s="241" t="s">
        <v>9768</v>
      </c>
      <c r="B2670" s="241" t="s">
        <v>9768</v>
      </c>
      <c r="C2670" s="241" t="s">
        <v>389</v>
      </c>
      <c r="D2670" s="241" t="s">
        <v>9769</v>
      </c>
      <c r="E2670" s="241" t="s">
        <v>9770</v>
      </c>
      <c r="F2670" s="241" t="s">
        <v>2558</v>
      </c>
      <c r="G2670" s="241"/>
      <c r="H2670" s="241" t="s">
        <v>9771</v>
      </c>
      <c r="I2670" s="242"/>
    </row>
    <row r="2671" spans="1:9" s="215" customFormat="1">
      <c r="A2671" s="241" t="s">
        <v>9768</v>
      </c>
      <c r="B2671" s="241" t="s">
        <v>9768</v>
      </c>
      <c r="C2671" s="241" t="s">
        <v>389</v>
      </c>
      <c r="D2671" s="241" t="s">
        <v>9772</v>
      </c>
      <c r="E2671" s="241" t="s">
        <v>9773</v>
      </c>
      <c r="F2671" s="241" t="s">
        <v>849</v>
      </c>
      <c r="G2671" s="241"/>
      <c r="H2671" s="241" t="s">
        <v>9774</v>
      </c>
      <c r="I2671" s="242"/>
    </row>
    <row r="2672" spans="1:9" s="215" customFormat="1">
      <c r="A2672" s="241" t="s">
        <v>9768</v>
      </c>
      <c r="B2672" s="241" t="s">
        <v>9768</v>
      </c>
      <c r="C2672" s="241" t="s">
        <v>389</v>
      </c>
      <c r="D2672" s="241" t="s">
        <v>9775</v>
      </c>
      <c r="E2672" s="241" t="s">
        <v>9776</v>
      </c>
      <c r="F2672" s="241" t="s">
        <v>4331</v>
      </c>
      <c r="G2672" s="241"/>
      <c r="H2672" s="241" t="s">
        <v>9777</v>
      </c>
      <c r="I2672" s="242"/>
    </row>
    <row r="2673" spans="1:9" s="215" customFormat="1">
      <c r="A2673" s="241" t="s">
        <v>9768</v>
      </c>
      <c r="B2673" s="241" t="s">
        <v>9768</v>
      </c>
      <c r="C2673" s="241"/>
      <c r="D2673" s="241" t="s">
        <v>9778</v>
      </c>
      <c r="E2673" s="241" t="s">
        <v>9779</v>
      </c>
      <c r="F2673" s="241" t="s">
        <v>9780</v>
      </c>
      <c r="G2673" s="241"/>
      <c r="H2673" s="241" t="s">
        <v>9781</v>
      </c>
      <c r="I2673" s="242"/>
    </row>
    <row r="2674" spans="1:9" s="213" customFormat="1">
      <c r="A2674" s="234" t="s">
        <v>9768</v>
      </c>
      <c r="B2674" s="234" t="s">
        <v>9768</v>
      </c>
      <c r="C2674" s="234" t="s">
        <v>389</v>
      </c>
      <c r="D2674" s="234" t="s">
        <v>9782</v>
      </c>
      <c r="E2674" s="234" t="s">
        <v>9783</v>
      </c>
      <c r="F2674" s="234" t="s">
        <v>1849</v>
      </c>
      <c r="G2674" s="234"/>
      <c r="H2674" s="234" t="s">
        <v>9784</v>
      </c>
      <c r="I2674" s="127"/>
    </row>
    <row r="2675" spans="1:9" s="213" customFormat="1">
      <c r="A2675" s="234" t="s">
        <v>9768</v>
      </c>
      <c r="B2675" s="234" t="s">
        <v>9768</v>
      </c>
      <c r="C2675" s="234" t="s">
        <v>389</v>
      </c>
      <c r="D2675" s="234" t="s">
        <v>9785</v>
      </c>
      <c r="E2675" s="234" t="s">
        <v>9786</v>
      </c>
      <c r="F2675" s="234" t="s">
        <v>3373</v>
      </c>
      <c r="G2675" s="234"/>
      <c r="H2675" s="234" t="s">
        <v>9787</v>
      </c>
      <c r="I2675" s="127"/>
    </row>
    <row r="2676" spans="1:9" s="215" customFormat="1">
      <c r="A2676" s="241" t="s">
        <v>9768</v>
      </c>
      <c r="B2676" s="241" t="s">
        <v>9768</v>
      </c>
      <c r="C2676" s="241" t="s">
        <v>389</v>
      </c>
      <c r="D2676" s="241" t="s">
        <v>9788</v>
      </c>
      <c r="E2676" s="241" t="s">
        <v>9789</v>
      </c>
      <c r="F2676" s="241" t="s">
        <v>9790</v>
      </c>
      <c r="G2676" s="241"/>
      <c r="H2676" s="241" t="s">
        <v>9791</v>
      </c>
      <c r="I2676" s="242"/>
    </row>
    <row r="2677" spans="1:9" s="213" customFormat="1">
      <c r="A2677" s="234" t="s">
        <v>9768</v>
      </c>
      <c r="B2677" s="234" t="s">
        <v>9768</v>
      </c>
      <c r="C2677" s="234" t="s">
        <v>389</v>
      </c>
      <c r="D2677" s="234" t="s">
        <v>9792</v>
      </c>
      <c r="E2677" s="234" t="s">
        <v>9793</v>
      </c>
      <c r="F2677" s="234" t="s">
        <v>9794</v>
      </c>
      <c r="G2677" s="234"/>
      <c r="H2677" s="234" t="s">
        <v>9795</v>
      </c>
      <c r="I2677" s="127"/>
    </row>
    <row r="2678" spans="1:9" s="208" customFormat="1">
      <c r="A2678" s="225" t="s">
        <v>9768</v>
      </c>
      <c r="B2678" s="225" t="s">
        <v>9768</v>
      </c>
      <c r="C2678" s="225" t="s">
        <v>389</v>
      </c>
      <c r="D2678" s="225" t="s">
        <v>9796</v>
      </c>
      <c r="E2678" s="225" t="s">
        <v>9797</v>
      </c>
      <c r="F2678" s="225" t="s">
        <v>9798</v>
      </c>
      <c r="G2678" s="225"/>
      <c r="H2678" s="225" t="s">
        <v>9799</v>
      </c>
      <c r="I2678" s="226"/>
    </row>
    <row r="2679" spans="1:9" s="213" customFormat="1">
      <c r="A2679" s="234" t="s">
        <v>9768</v>
      </c>
      <c r="B2679" s="234" t="s">
        <v>9768</v>
      </c>
      <c r="C2679" s="234" t="s">
        <v>389</v>
      </c>
      <c r="D2679" s="234" t="s">
        <v>9800</v>
      </c>
      <c r="E2679" s="234" t="s">
        <v>9801</v>
      </c>
      <c r="F2679" s="234" t="s">
        <v>1641</v>
      </c>
      <c r="G2679" s="234"/>
      <c r="H2679" s="234" t="s">
        <v>9802</v>
      </c>
      <c r="I2679" s="127"/>
    </row>
    <row r="2680" spans="1:9" s="213" customFormat="1">
      <c r="A2680" s="234" t="s">
        <v>9768</v>
      </c>
      <c r="B2680" s="234" t="s">
        <v>9768</v>
      </c>
      <c r="C2680" s="234" t="s">
        <v>389</v>
      </c>
      <c r="D2680" s="234" t="s">
        <v>9803</v>
      </c>
      <c r="E2680" s="234" t="s">
        <v>9804</v>
      </c>
      <c r="F2680" s="234" t="s">
        <v>3373</v>
      </c>
      <c r="G2680" s="234"/>
      <c r="H2680" s="234" t="s">
        <v>9805</v>
      </c>
      <c r="I2680" s="127"/>
    </row>
    <row r="2681" spans="1:9" s="213" customFormat="1">
      <c r="A2681" s="234" t="s">
        <v>9768</v>
      </c>
      <c r="B2681" s="234" t="s">
        <v>9768</v>
      </c>
      <c r="C2681" s="234" t="s">
        <v>389</v>
      </c>
      <c r="D2681" s="234" t="s">
        <v>9806</v>
      </c>
      <c r="E2681" s="234" t="s">
        <v>9807</v>
      </c>
      <c r="F2681" s="234" t="s">
        <v>1849</v>
      </c>
      <c r="G2681" s="234"/>
      <c r="H2681" s="234" t="s">
        <v>9808</v>
      </c>
      <c r="I2681" s="127"/>
    </row>
    <row r="2682" spans="1:9" s="208" customFormat="1">
      <c r="A2682" s="225" t="s">
        <v>9768</v>
      </c>
      <c r="B2682" s="225" t="s">
        <v>9768</v>
      </c>
      <c r="C2682" s="225"/>
      <c r="D2682" s="225" t="s">
        <v>9809</v>
      </c>
      <c r="E2682" s="225" t="s">
        <v>9810</v>
      </c>
      <c r="F2682" s="225" t="s">
        <v>9811</v>
      </c>
      <c r="G2682" s="225"/>
      <c r="H2682" s="225" t="s">
        <v>9812</v>
      </c>
      <c r="I2682" s="226"/>
    </row>
    <row r="2683" spans="1:9" s="208" customFormat="1">
      <c r="A2683" s="225" t="s">
        <v>9768</v>
      </c>
      <c r="B2683" s="225" t="s">
        <v>9768</v>
      </c>
      <c r="C2683" s="225" t="s">
        <v>389</v>
      </c>
      <c r="D2683" s="225" t="s">
        <v>9813</v>
      </c>
      <c r="E2683" s="225" t="s">
        <v>9814</v>
      </c>
      <c r="F2683" s="225" t="s">
        <v>709</v>
      </c>
      <c r="G2683" s="225"/>
      <c r="H2683" s="225" t="s">
        <v>9815</v>
      </c>
      <c r="I2683" s="226"/>
    </row>
    <row r="2684" spans="1:9" s="215" customFormat="1">
      <c r="A2684" s="241" t="s">
        <v>9768</v>
      </c>
      <c r="B2684" s="241" t="s">
        <v>9768</v>
      </c>
      <c r="C2684" s="241" t="s">
        <v>389</v>
      </c>
      <c r="D2684" s="241" t="s">
        <v>9816</v>
      </c>
      <c r="E2684" s="241" t="s">
        <v>9817</v>
      </c>
      <c r="F2684" s="241" t="s">
        <v>9818</v>
      </c>
      <c r="G2684" s="241"/>
      <c r="H2684" s="241" t="s">
        <v>9819</v>
      </c>
      <c r="I2684" s="242"/>
    </row>
    <row r="2685" spans="1:9" s="215" customFormat="1">
      <c r="A2685" s="241" t="s">
        <v>9768</v>
      </c>
      <c r="B2685" s="241" t="s">
        <v>9768</v>
      </c>
      <c r="C2685" s="241" t="s">
        <v>389</v>
      </c>
      <c r="D2685" s="241" t="s">
        <v>9820</v>
      </c>
      <c r="E2685" s="241" t="s">
        <v>9821</v>
      </c>
      <c r="F2685" s="241" t="s">
        <v>879</v>
      </c>
      <c r="G2685" s="241"/>
      <c r="H2685" s="241" t="s">
        <v>9822</v>
      </c>
      <c r="I2685" s="242"/>
    </row>
    <row r="2686" spans="1:9" s="215" customFormat="1">
      <c r="A2686" s="241" t="s">
        <v>9768</v>
      </c>
      <c r="B2686" s="241" t="s">
        <v>9768</v>
      </c>
      <c r="C2686" s="241" t="s">
        <v>389</v>
      </c>
      <c r="D2686" s="241" t="s">
        <v>9823</v>
      </c>
      <c r="E2686" s="241" t="s">
        <v>9824</v>
      </c>
      <c r="F2686" s="241" t="s">
        <v>9825</v>
      </c>
      <c r="G2686" s="241"/>
      <c r="H2686" s="241" t="s">
        <v>9826</v>
      </c>
      <c r="I2686" s="242"/>
    </row>
    <row r="2687" spans="1:9" s="215" customFormat="1">
      <c r="A2687" s="241" t="s">
        <v>9768</v>
      </c>
      <c r="B2687" s="241" t="s">
        <v>9768</v>
      </c>
      <c r="C2687" s="241"/>
      <c r="D2687" s="241" t="s">
        <v>9827</v>
      </c>
      <c r="E2687" s="241" t="s">
        <v>9828</v>
      </c>
      <c r="F2687" s="241" t="s">
        <v>4276</v>
      </c>
      <c r="G2687" s="241"/>
      <c r="H2687" s="241" t="s">
        <v>9829</v>
      </c>
      <c r="I2687" s="242"/>
    </row>
    <row r="2688" spans="1:9" s="215" customFormat="1">
      <c r="A2688" s="241" t="s">
        <v>9768</v>
      </c>
      <c r="B2688" s="241" t="s">
        <v>9768</v>
      </c>
      <c r="C2688" s="241" t="s">
        <v>389</v>
      </c>
      <c r="D2688" s="241" t="s">
        <v>9830</v>
      </c>
      <c r="E2688" s="241" t="s">
        <v>9831</v>
      </c>
      <c r="F2688" s="241" t="s">
        <v>9832</v>
      </c>
      <c r="G2688" s="241"/>
      <c r="H2688" s="241" t="s">
        <v>9833</v>
      </c>
      <c r="I2688" s="242"/>
    </row>
    <row r="2689" spans="1:9" s="215" customFormat="1">
      <c r="A2689" s="241" t="s">
        <v>9768</v>
      </c>
      <c r="B2689" s="241" t="s">
        <v>9768</v>
      </c>
      <c r="C2689" s="241" t="s">
        <v>389</v>
      </c>
      <c r="D2689" s="241" t="s">
        <v>9834</v>
      </c>
      <c r="E2689" s="241" t="s">
        <v>9835</v>
      </c>
      <c r="F2689" s="241" t="s">
        <v>400</v>
      </c>
      <c r="G2689" s="241"/>
      <c r="H2689" s="241" t="s">
        <v>9836</v>
      </c>
      <c r="I2689" s="242"/>
    </row>
    <row r="2690" spans="1:9" s="209" customFormat="1">
      <c r="A2690" s="228" t="s">
        <v>9768</v>
      </c>
      <c r="B2690" s="228" t="s">
        <v>9768</v>
      </c>
      <c r="C2690" s="228"/>
      <c r="D2690" s="228" t="s">
        <v>9837</v>
      </c>
      <c r="E2690" s="228" t="s">
        <v>9838</v>
      </c>
      <c r="F2690" s="228"/>
      <c r="G2690" s="228" t="s">
        <v>9839</v>
      </c>
      <c r="H2690" s="228" t="s">
        <v>9840</v>
      </c>
      <c r="I2690" s="235"/>
    </row>
    <row r="2691" spans="1:9" s="215" customFormat="1">
      <c r="A2691" s="241" t="s">
        <v>9768</v>
      </c>
      <c r="B2691" s="241" t="s">
        <v>9768</v>
      </c>
      <c r="C2691" s="241" t="s">
        <v>389</v>
      </c>
      <c r="D2691" s="241" t="s">
        <v>9841</v>
      </c>
      <c r="E2691" s="241" t="s">
        <v>9842</v>
      </c>
      <c r="F2691" s="241" t="s">
        <v>9843</v>
      </c>
      <c r="G2691" s="241"/>
      <c r="H2691" s="241" t="s">
        <v>9844</v>
      </c>
      <c r="I2691" s="242"/>
    </row>
    <row r="2692" spans="1:9" s="215" customFormat="1">
      <c r="A2692" s="241" t="s">
        <v>9768</v>
      </c>
      <c r="B2692" s="241" t="s">
        <v>9768</v>
      </c>
      <c r="C2692" s="241"/>
      <c r="D2692" s="241" t="s">
        <v>9845</v>
      </c>
      <c r="E2692" s="241" t="s">
        <v>9846</v>
      </c>
      <c r="F2692" s="241" t="s">
        <v>9847</v>
      </c>
      <c r="G2692" s="241"/>
      <c r="H2692" s="241" t="s">
        <v>9848</v>
      </c>
      <c r="I2692" s="242"/>
    </row>
    <row r="2693" spans="1:9" s="209" customFormat="1">
      <c r="A2693" s="228" t="s">
        <v>9768</v>
      </c>
      <c r="B2693" s="228" t="s">
        <v>9768</v>
      </c>
      <c r="C2693" s="228"/>
      <c r="D2693" s="228" t="s">
        <v>9849</v>
      </c>
      <c r="E2693" s="228" t="s">
        <v>9850</v>
      </c>
      <c r="F2693" s="228"/>
      <c r="G2693" s="228" t="s">
        <v>9851</v>
      </c>
      <c r="H2693" s="228" t="s">
        <v>9852</v>
      </c>
      <c r="I2693" s="235"/>
    </row>
    <row r="2694" spans="1:9" s="215" customFormat="1">
      <c r="A2694" s="241" t="s">
        <v>9768</v>
      </c>
      <c r="B2694" s="241" t="s">
        <v>9768</v>
      </c>
      <c r="C2694" s="241"/>
      <c r="D2694" s="241" t="s">
        <v>9853</v>
      </c>
      <c r="E2694" s="241" t="s">
        <v>9854</v>
      </c>
      <c r="F2694" s="241" t="s">
        <v>9855</v>
      </c>
      <c r="G2694" s="241"/>
      <c r="H2694" s="241" t="s">
        <v>9856</v>
      </c>
      <c r="I2694" s="242"/>
    </row>
    <row r="2695" spans="1:9" s="215" customFormat="1">
      <c r="A2695" s="241" t="s">
        <v>9768</v>
      </c>
      <c r="B2695" s="241" t="s">
        <v>9768</v>
      </c>
      <c r="C2695" s="241" t="s">
        <v>389</v>
      </c>
      <c r="D2695" s="241" t="s">
        <v>9857</v>
      </c>
      <c r="E2695" s="241" t="s">
        <v>9858</v>
      </c>
      <c r="F2695" s="241" t="s">
        <v>9859</v>
      </c>
      <c r="G2695" s="241"/>
      <c r="H2695" s="241" t="s">
        <v>9860</v>
      </c>
      <c r="I2695" s="242"/>
    </row>
    <row r="2696" spans="1:9" s="209" customFormat="1">
      <c r="A2696" s="228" t="s">
        <v>9768</v>
      </c>
      <c r="B2696" s="228" t="s">
        <v>9768</v>
      </c>
      <c r="C2696" s="228"/>
      <c r="D2696" s="228" t="s">
        <v>9861</v>
      </c>
      <c r="E2696" s="228" t="s">
        <v>9862</v>
      </c>
      <c r="F2696" s="228"/>
      <c r="G2696" s="228" t="s">
        <v>9863</v>
      </c>
      <c r="H2696" s="228" t="s">
        <v>9864</v>
      </c>
      <c r="I2696" s="235"/>
    </row>
    <row r="2697" spans="1:9" s="208" customFormat="1">
      <c r="A2697" s="225" t="s">
        <v>9768</v>
      </c>
      <c r="B2697" s="225" t="s">
        <v>9768</v>
      </c>
      <c r="C2697" s="225" t="s">
        <v>389</v>
      </c>
      <c r="D2697" s="225" t="s">
        <v>9865</v>
      </c>
      <c r="E2697" s="225" t="s">
        <v>9866</v>
      </c>
      <c r="F2697" s="225" t="s">
        <v>2180</v>
      </c>
      <c r="G2697" s="225"/>
      <c r="H2697" s="225" t="s">
        <v>9867</v>
      </c>
      <c r="I2697" s="226"/>
    </row>
    <row r="2698" spans="1:9" s="208" customFormat="1">
      <c r="A2698" s="225" t="s">
        <v>9868</v>
      </c>
      <c r="B2698" s="225" t="s">
        <v>9868</v>
      </c>
      <c r="C2698" s="225"/>
      <c r="D2698" s="225" t="s">
        <v>9869</v>
      </c>
      <c r="E2698" s="225" t="s">
        <v>9870</v>
      </c>
      <c r="F2698" s="225" t="s">
        <v>992</v>
      </c>
      <c r="G2698" s="225"/>
      <c r="H2698" s="225" t="s">
        <v>9871</v>
      </c>
      <c r="I2698" s="226"/>
    </row>
    <row r="2699" spans="1:9" s="213" customFormat="1">
      <c r="A2699" s="234" t="s">
        <v>9868</v>
      </c>
      <c r="B2699" s="234" t="s">
        <v>9868</v>
      </c>
      <c r="C2699" s="234" t="s">
        <v>389</v>
      </c>
      <c r="D2699" s="234" t="s">
        <v>9872</v>
      </c>
      <c r="E2699" s="234" t="s">
        <v>9873</v>
      </c>
      <c r="F2699" s="234" t="s">
        <v>1641</v>
      </c>
      <c r="G2699" s="234"/>
      <c r="H2699" s="234" t="s">
        <v>9874</v>
      </c>
      <c r="I2699" s="127"/>
    </row>
    <row r="2700" spans="1:9" s="215" customFormat="1">
      <c r="A2700" s="241" t="s">
        <v>9868</v>
      </c>
      <c r="B2700" s="241" t="s">
        <v>9868</v>
      </c>
      <c r="C2700" s="241" t="s">
        <v>389</v>
      </c>
      <c r="D2700" s="241" t="s">
        <v>9875</v>
      </c>
      <c r="E2700" s="241" t="s">
        <v>9876</v>
      </c>
      <c r="F2700" s="241" t="s">
        <v>9877</v>
      </c>
      <c r="G2700" s="241"/>
      <c r="H2700" s="241" t="s">
        <v>9878</v>
      </c>
      <c r="I2700" s="242"/>
    </row>
    <row r="2701" spans="1:9" s="215" customFormat="1">
      <c r="A2701" s="241" t="s">
        <v>9868</v>
      </c>
      <c r="B2701" s="241" t="s">
        <v>9868</v>
      </c>
      <c r="C2701" s="241" t="s">
        <v>389</v>
      </c>
      <c r="D2701" s="241" t="s">
        <v>9879</v>
      </c>
      <c r="E2701" s="241" t="s">
        <v>9880</v>
      </c>
      <c r="F2701" s="241" t="s">
        <v>9881</v>
      </c>
      <c r="G2701" s="241"/>
      <c r="H2701" s="241" t="s">
        <v>9882</v>
      </c>
      <c r="I2701" s="242"/>
    </row>
    <row r="2702" spans="1:9" s="215" customFormat="1">
      <c r="A2702" s="241" t="s">
        <v>9868</v>
      </c>
      <c r="B2702" s="241" t="s">
        <v>9868</v>
      </c>
      <c r="C2702" s="241" t="s">
        <v>389</v>
      </c>
      <c r="D2702" s="241" t="s">
        <v>9883</v>
      </c>
      <c r="E2702" s="241" t="s">
        <v>9884</v>
      </c>
      <c r="F2702" s="241" t="s">
        <v>4885</v>
      </c>
      <c r="G2702" s="241"/>
      <c r="H2702" s="241" t="s">
        <v>9885</v>
      </c>
      <c r="I2702" s="242"/>
    </row>
    <row r="2703" spans="1:9" s="215" customFormat="1">
      <c r="A2703" s="241" t="s">
        <v>9868</v>
      </c>
      <c r="B2703" s="241" t="s">
        <v>9868</v>
      </c>
      <c r="C2703" s="241" t="s">
        <v>389</v>
      </c>
      <c r="D2703" s="241" t="s">
        <v>9886</v>
      </c>
      <c r="E2703" s="241" t="s">
        <v>9887</v>
      </c>
      <c r="F2703" s="241" t="s">
        <v>3617</v>
      </c>
      <c r="G2703" s="241"/>
      <c r="H2703" s="241" t="s">
        <v>9888</v>
      </c>
      <c r="I2703" s="242"/>
    </row>
    <row r="2704" spans="1:9" s="215" customFormat="1">
      <c r="A2704" s="241" t="s">
        <v>9868</v>
      </c>
      <c r="B2704" s="241" t="s">
        <v>9868</v>
      </c>
      <c r="C2704" s="241" t="s">
        <v>389</v>
      </c>
      <c r="D2704" s="241" t="s">
        <v>9889</v>
      </c>
      <c r="E2704" s="241" t="s">
        <v>9890</v>
      </c>
      <c r="F2704" s="241" t="s">
        <v>586</v>
      </c>
      <c r="G2704" s="241"/>
      <c r="H2704" s="241" t="s">
        <v>9891</v>
      </c>
      <c r="I2704" s="242"/>
    </row>
    <row r="2705" spans="1:9" s="215" customFormat="1">
      <c r="A2705" s="241" t="s">
        <v>9868</v>
      </c>
      <c r="B2705" s="241" t="s">
        <v>9868</v>
      </c>
      <c r="C2705" s="241" t="s">
        <v>389</v>
      </c>
      <c r="D2705" s="241" t="s">
        <v>9892</v>
      </c>
      <c r="E2705" s="241" t="s">
        <v>9893</v>
      </c>
      <c r="F2705" s="241" t="s">
        <v>9894</v>
      </c>
      <c r="G2705" s="241"/>
      <c r="H2705" s="241" t="s">
        <v>9895</v>
      </c>
      <c r="I2705" s="242"/>
    </row>
    <row r="2706" spans="1:9" s="215" customFormat="1">
      <c r="A2706" s="241" t="s">
        <v>9868</v>
      </c>
      <c r="B2706" s="241" t="s">
        <v>9868</v>
      </c>
      <c r="C2706" s="241" t="s">
        <v>389</v>
      </c>
      <c r="D2706" s="241" t="s">
        <v>9896</v>
      </c>
      <c r="E2706" s="241" t="s">
        <v>9897</v>
      </c>
      <c r="F2706" s="241" t="s">
        <v>903</v>
      </c>
      <c r="G2706" s="241"/>
      <c r="H2706" s="241" t="s">
        <v>9898</v>
      </c>
      <c r="I2706" s="242"/>
    </row>
    <row r="2707" spans="1:9" s="213" customFormat="1">
      <c r="A2707" s="234" t="s">
        <v>9868</v>
      </c>
      <c r="B2707" s="234" t="s">
        <v>9868</v>
      </c>
      <c r="C2707" s="234" t="s">
        <v>389</v>
      </c>
      <c r="D2707" s="234" t="s">
        <v>9899</v>
      </c>
      <c r="E2707" s="234" t="s">
        <v>9900</v>
      </c>
      <c r="F2707" s="234" t="s">
        <v>1411</v>
      </c>
      <c r="G2707" s="234"/>
      <c r="H2707" s="234" t="s">
        <v>9901</v>
      </c>
      <c r="I2707" s="127"/>
    </row>
    <row r="2708" spans="1:9" s="215" customFormat="1">
      <c r="A2708" s="241" t="s">
        <v>9868</v>
      </c>
      <c r="B2708" s="241" t="s">
        <v>9868</v>
      </c>
      <c r="C2708" s="241"/>
      <c r="D2708" s="241" t="s">
        <v>9902</v>
      </c>
      <c r="E2708" s="241" t="s">
        <v>9903</v>
      </c>
      <c r="F2708" s="241" t="s">
        <v>9904</v>
      </c>
      <c r="G2708" s="241"/>
      <c r="H2708" s="241" t="s">
        <v>9905</v>
      </c>
      <c r="I2708" s="242"/>
    </row>
    <row r="2709" spans="1:9" s="215" customFormat="1">
      <c r="A2709" s="241" t="s">
        <v>9868</v>
      </c>
      <c r="B2709" s="241" t="s">
        <v>9868</v>
      </c>
      <c r="C2709" s="241"/>
      <c r="D2709" s="241" t="s">
        <v>9906</v>
      </c>
      <c r="E2709" s="241" t="s">
        <v>9907</v>
      </c>
      <c r="F2709" s="241" t="s">
        <v>434</v>
      </c>
      <c r="G2709" s="241"/>
      <c r="H2709" s="241" t="s">
        <v>9908</v>
      </c>
      <c r="I2709" s="242"/>
    </row>
    <row r="2710" spans="1:9" s="208" customFormat="1">
      <c r="A2710" s="225" t="s">
        <v>9868</v>
      </c>
      <c r="B2710" s="225" t="s">
        <v>9868</v>
      </c>
      <c r="C2710" s="225" t="s">
        <v>389</v>
      </c>
      <c r="D2710" s="225" t="s">
        <v>9909</v>
      </c>
      <c r="E2710" s="225" t="s">
        <v>9910</v>
      </c>
      <c r="F2710" s="225" t="s">
        <v>5346</v>
      </c>
      <c r="G2710" s="225"/>
      <c r="H2710" s="225" t="s">
        <v>9911</v>
      </c>
      <c r="I2710" s="226"/>
    </row>
    <row r="2711" spans="1:9" s="215" customFormat="1">
      <c r="A2711" s="241" t="s">
        <v>9868</v>
      </c>
      <c r="B2711" s="241" t="s">
        <v>9868</v>
      </c>
      <c r="C2711" s="241" t="s">
        <v>389</v>
      </c>
      <c r="D2711" s="241" t="s">
        <v>9912</v>
      </c>
      <c r="E2711" s="241" t="s">
        <v>9913</v>
      </c>
      <c r="F2711" s="241" t="s">
        <v>9914</v>
      </c>
      <c r="G2711" s="241"/>
      <c r="H2711" s="241" t="s">
        <v>9915</v>
      </c>
      <c r="I2711" s="242"/>
    </row>
    <row r="2712" spans="1:9" s="215" customFormat="1">
      <c r="A2712" s="241" t="s">
        <v>9868</v>
      </c>
      <c r="B2712" s="241" t="s">
        <v>9868</v>
      </c>
      <c r="C2712" s="241" t="s">
        <v>389</v>
      </c>
      <c r="D2712" s="241" t="s">
        <v>9916</v>
      </c>
      <c r="E2712" s="241" t="s">
        <v>9917</v>
      </c>
      <c r="F2712" s="241" t="s">
        <v>1845</v>
      </c>
      <c r="G2712" s="241"/>
      <c r="H2712" s="241" t="s">
        <v>9918</v>
      </c>
      <c r="I2712" s="242"/>
    </row>
    <row r="2713" spans="1:9" s="215" customFormat="1">
      <c r="A2713" s="241" t="s">
        <v>9868</v>
      </c>
      <c r="B2713" s="241" t="s">
        <v>9868</v>
      </c>
      <c r="C2713" s="241" t="s">
        <v>389</v>
      </c>
      <c r="D2713" s="241" t="s">
        <v>9919</v>
      </c>
      <c r="E2713" s="241" t="s">
        <v>9920</v>
      </c>
      <c r="F2713" s="241" t="s">
        <v>9921</v>
      </c>
      <c r="G2713" s="241"/>
      <c r="H2713" s="241" t="s">
        <v>9922</v>
      </c>
      <c r="I2713" s="242"/>
    </row>
    <row r="2714" spans="1:9" s="215" customFormat="1">
      <c r="A2714" s="241" t="s">
        <v>9868</v>
      </c>
      <c r="B2714" s="241" t="s">
        <v>9868</v>
      </c>
      <c r="C2714" s="241" t="s">
        <v>389</v>
      </c>
      <c r="D2714" s="241" t="s">
        <v>9923</v>
      </c>
      <c r="E2714" s="241" t="s">
        <v>9924</v>
      </c>
      <c r="F2714" s="241" t="s">
        <v>392</v>
      </c>
      <c r="G2714" s="241"/>
      <c r="H2714" s="241" t="s">
        <v>9925</v>
      </c>
      <c r="I2714" s="242"/>
    </row>
    <row r="2715" spans="1:9" s="215" customFormat="1">
      <c r="A2715" s="241" t="s">
        <v>9868</v>
      </c>
      <c r="B2715" s="241" t="s">
        <v>9868</v>
      </c>
      <c r="C2715" s="241" t="s">
        <v>389</v>
      </c>
      <c r="D2715" s="241" t="s">
        <v>9926</v>
      </c>
      <c r="E2715" s="241" t="s">
        <v>9927</v>
      </c>
      <c r="F2715" s="241" t="s">
        <v>2569</v>
      </c>
      <c r="G2715" s="241"/>
      <c r="H2715" s="241" t="s">
        <v>9928</v>
      </c>
      <c r="I2715" s="242"/>
    </row>
    <row r="2716" spans="1:9" s="208" customFormat="1">
      <c r="A2716" s="225" t="s">
        <v>9868</v>
      </c>
      <c r="B2716" s="225" t="s">
        <v>9868</v>
      </c>
      <c r="C2716" s="225" t="s">
        <v>389</v>
      </c>
      <c r="D2716" s="225" t="s">
        <v>9929</v>
      </c>
      <c r="E2716" s="225" t="s">
        <v>9930</v>
      </c>
      <c r="F2716" s="225" t="s">
        <v>529</v>
      </c>
      <c r="G2716" s="225"/>
      <c r="H2716" s="225" t="s">
        <v>9931</v>
      </c>
      <c r="I2716" s="226"/>
    </row>
    <row r="2717" spans="1:9" s="208" customFormat="1">
      <c r="A2717" s="225" t="s">
        <v>9868</v>
      </c>
      <c r="B2717" s="225" t="s">
        <v>9868</v>
      </c>
      <c r="C2717" s="225" t="s">
        <v>389</v>
      </c>
      <c r="D2717" s="225" t="s">
        <v>9932</v>
      </c>
      <c r="E2717" s="225" t="s">
        <v>9933</v>
      </c>
      <c r="F2717" s="225" t="s">
        <v>9934</v>
      </c>
      <c r="G2717" s="225"/>
      <c r="H2717" s="225" t="s">
        <v>9935</v>
      </c>
      <c r="I2717" s="226"/>
    </row>
    <row r="2718" spans="1:9" s="213" customFormat="1">
      <c r="A2718" s="234" t="s">
        <v>9868</v>
      </c>
      <c r="B2718" s="234" t="s">
        <v>9868</v>
      </c>
      <c r="C2718" s="234" t="s">
        <v>389</v>
      </c>
      <c r="D2718" s="234" t="s">
        <v>9936</v>
      </c>
      <c r="E2718" s="234" t="s">
        <v>9937</v>
      </c>
      <c r="F2718" s="234" t="s">
        <v>9938</v>
      </c>
      <c r="G2718" s="234"/>
      <c r="H2718" s="234" t="s">
        <v>9939</v>
      </c>
      <c r="I2718" s="127"/>
    </row>
    <row r="2719" spans="1:9" s="208" customFormat="1">
      <c r="A2719" s="225" t="s">
        <v>9868</v>
      </c>
      <c r="B2719" s="225" t="s">
        <v>9868</v>
      </c>
      <c r="C2719" s="225" t="s">
        <v>389</v>
      </c>
      <c r="D2719" s="225" t="s">
        <v>9940</v>
      </c>
      <c r="E2719" s="225" t="s">
        <v>9941</v>
      </c>
      <c r="F2719" s="225" t="s">
        <v>8896</v>
      </c>
      <c r="G2719" s="225"/>
      <c r="H2719" s="225" t="s">
        <v>9942</v>
      </c>
      <c r="I2719" s="226"/>
    </row>
    <row r="2720" spans="1:9" s="208" customFormat="1">
      <c r="A2720" s="225" t="s">
        <v>9868</v>
      </c>
      <c r="B2720" s="225" t="s">
        <v>9868</v>
      </c>
      <c r="C2720" s="225"/>
      <c r="D2720" s="225" t="s">
        <v>9943</v>
      </c>
      <c r="E2720" s="225" t="s">
        <v>9944</v>
      </c>
      <c r="F2720" s="225" t="s">
        <v>5212</v>
      </c>
      <c r="G2720" s="225"/>
      <c r="H2720" s="225" t="s">
        <v>9945</v>
      </c>
      <c r="I2720" s="226"/>
    </row>
    <row r="2721" spans="1:9" s="209" customFormat="1">
      <c r="A2721" s="228" t="s">
        <v>9868</v>
      </c>
      <c r="B2721" s="228" t="s">
        <v>9868</v>
      </c>
      <c r="C2721" s="228"/>
      <c r="D2721" s="228" t="s">
        <v>9946</v>
      </c>
      <c r="E2721" s="228" t="s">
        <v>9947</v>
      </c>
      <c r="F2721" s="228"/>
      <c r="G2721" s="228" t="s">
        <v>1828</v>
      </c>
      <c r="H2721" s="228" t="s">
        <v>9948</v>
      </c>
      <c r="I2721" s="235"/>
    </row>
    <row r="2722" spans="1:9" s="209" customFormat="1">
      <c r="A2722" s="228" t="s">
        <v>9868</v>
      </c>
      <c r="B2722" s="228" t="s">
        <v>9868</v>
      </c>
      <c r="C2722" s="228"/>
      <c r="D2722" s="228" t="s">
        <v>9949</v>
      </c>
      <c r="E2722" s="228" t="s">
        <v>9950</v>
      </c>
      <c r="F2722" s="228"/>
      <c r="G2722" s="228" t="s">
        <v>568</v>
      </c>
      <c r="H2722" s="228" t="s">
        <v>9951</v>
      </c>
      <c r="I2722" s="235"/>
    </row>
    <row r="2723" spans="1:9" s="213" customFormat="1">
      <c r="A2723" s="234" t="s">
        <v>9952</v>
      </c>
      <c r="B2723" s="234" t="s">
        <v>9952</v>
      </c>
      <c r="C2723" s="234" t="s">
        <v>389</v>
      </c>
      <c r="D2723" s="234" t="s">
        <v>9953</v>
      </c>
      <c r="E2723" s="234" t="s">
        <v>9954</v>
      </c>
      <c r="F2723" s="234" t="s">
        <v>8636</v>
      </c>
      <c r="G2723" s="234"/>
      <c r="H2723" s="234" t="s">
        <v>9955</v>
      </c>
      <c r="I2723" s="127"/>
    </row>
    <row r="2724" spans="1:9" s="215" customFormat="1">
      <c r="A2724" s="241" t="s">
        <v>9952</v>
      </c>
      <c r="B2724" s="241" t="s">
        <v>9952</v>
      </c>
      <c r="C2724" s="241" t="s">
        <v>389</v>
      </c>
      <c r="D2724" s="241" t="s">
        <v>9956</v>
      </c>
      <c r="E2724" s="241" t="s">
        <v>9957</v>
      </c>
      <c r="F2724" s="241" t="s">
        <v>9958</v>
      </c>
      <c r="G2724" s="241"/>
      <c r="H2724" s="241" t="s">
        <v>9959</v>
      </c>
      <c r="I2724" s="242"/>
    </row>
    <row r="2725" spans="1:9" s="213" customFormat="1">
      <c r="A2725" s="234" t="s">
        <v>9952</v>
      </c>
      <c r="B2725" s="234" t="s">
        <v>9952</v>
      </c>
      <c r="C2725" s="234" t="s">
        <v>389</v>
      </c>
      <c r="D2725" s="234" t="s">
        <v>9960</v>
      </c>
      <c r="E2725" s="234" t="s">
        <v>9961</v>
      </c>
      <c r="F2725" s="234" t="s">
        <v>1849</v>
      </c>
      <c r="G2725" s="234"/>
      <c r="H2725" s="234" t="s">
        <v>9962</v>
      </c>
      <c r="I2725" s="127"/>
    </row>
    <row r="2726" spans="1:9" s="215" customFormat="1">
      <c r="A2726" s="241" t="s">
        <v>9952</v>
      </c>
      <c r="B2726" s="241" t="s">
        <v>9952</v>
      </c>
      <c r="C2726" s="241" t="s">
        <v>389</v>
      </c>
      <c r="D2726" s="241" t="s">
        <v>9963</v>
      </c>
      <c r="E2726" s="241" t="s">
        <v>9964</v>
      </c>
      <c r="F2726" s="241" t="s">
        <v>9965</v>
      </c>
      <c r="G2726" s="241"/>
      <c r="H2726" s="241" t="s">
        <v>9966</v>
      </c>
      <c r="I2726" s="242"/>
    </row>
    <row r="2727" spans="1:9" s="215" customFormat="1">
      <c r="A2727" s="241" t="s">
        <v>9952</v>
      </c>
      <c r="B2727" s="241" t="s">
        <v>9952</v>
      </c>
      <c r="C2727" s="241" t="s">
        <v>389</v>
      </c>
      <c r="D2727" s="241" t="s">
        <v>9967</v>
      </c>
      <c r="E2727" s="241" t="s">
        <v>9968</v>
      </c>
      <c r="F2727" s="241" t="s">
        <v>9969</v>
      </c>
      <c r="G2727" s="241"/>
      <c r="H2727" s="241" t="s">
        <v>9970</v>
      </c>
      <c r="I2727" s="242"/>
    </row>
    <row r="2728" spans="1:9" s="215" customFormat="1">
      <c r="A2728" s="241" t="s">
        <v>9952</v>
      </c>
      <c r="B2728" s="241" t="s">
        <v>9952</v>
      </c>
      <c r="C2728" s="241" t="s">
        <v>389</v>
      </c>
      <c r="D2728" s="241" t="s">
        <v>9971</v>
      </c>
      <c r="E2728" s="241" t="s">
        <v>9972</v>
      </c>
      <c r="F2728" s="241" t="s">
        <v>9576</v>
      </c>
      <c r="G2728" s="241"/>
      <c r="H2728" s="241" t="s">
        <v>9973</v>
      </c>
      <c r="I2728" s="242"/>
    </row>
    <row r="2729" spans="1:9" s="215" customFormat="1">
      <c r="A2729" s="241" t="s">
        <v>9952</v>
      </c>
      <c r="B2729" s="241" t="s">
        <v>9952</v>
      </c>
      <c r="C2729" s="241" t="s">
        <v>389</v>
      </c>
      <c r="D2729" s="241" t="s">
        <v>9974</v>
      </c>
      <c r="E2729" s="241" t="s">
        <v>9975</v>
      </c>
      <c r="F2729" s="241" t="s">
        <v>9976</v>
      </c>
      <c r="G2729" s="241"/>
      <c r="H2729" s="241" t="s">
        <v>9977</v>
      </c>
      <c r="I2729" s="242"/>
    </row>
    <row r="2730" spans="1:9" s="208" customFormat="1">
      <c r="A2730" s="225" t="s">
        <v>9952</v>
      </c>
      <c r="B2730" s="225" t="s">
        <v>9952</v>
      </c>
      <c r="C2730" s="225"/>
      <c r="D2730" s="225" t="s">
        <v>9978</v>
      </c>
      <c r="E2730" s="225" t="s">
        <v>9979</v>
      </c>
      <c r="F2730" s="225" t="s">
        <v>4632</v>
      </c>
      <c r="G2730" s="225"/>
      <c r="H2730" s="225" t="s">
        <v>9980</v>
      </c>
      <c r="I2730" s="226"/>
    </row>
    <row r="2731" spans="1:9" s="208" customFormat="1">
      <c r="A2731" s="225" t="s">
        <v>9952</v>
      </c>
      <c r="B2731" s="225" t="s">
        <v>9952</v>
      </c>
      <c r="C2731" s="225" t="s">
        <v>389</v>
      </c>
      <c r="D2731" s="225" t="s">
        <v>9981</v>
      </c>
      <c r="E2731" s="225" t="s">
        <v>9982</v>
      </c>
      <c r="F2731" s="225" t="s">
        <v>4475</v>
      </c>
      <c r="G2731" s="225"/>
      <c r="H2731" s="225" t="s">
        <v>9983</v>
      </c>
      <c r="I2731" s="226"/>
    </row>
    <row r="2732" spans="1:9" s="215" customFormat="1">
      <c r="A2732" s="241" t="s">
        <v>9952</v>
      </c>
      <c r="B2732" s="241" t="s">
        <v>9952</v>
      </c>
      <c r="C2732" s="241"/>
      <c r="D2732" s="241" t="s">
        <v>9984</v>
      </c>
      <c r="E2732" s="241" t="s">
        <v>9985</v>
      </c>
      <c r="F2732" s="241" t="s">
        <v>9986</v>
      </c>
      <c r="G2732" s="241"/>
      <c r="H2732" s="241" t="s">
        <v>9987</v>
      </c>
      <c r="I2732" s="242"/>
    </row>
    <row r="2733" spans="1:9" s="208" customFormat="1">
      <c r="A2733" s="225" t="s">
        <v>9952</v>
      </c>
      <c r="B2733" s="225" t="s">
        <v>9952</v>
      </c>
      <c r="C2733" s="225" t="s">
        <v>389</v>
      </c>
      <c r="D2733" s="225" t="s">
        <v>9988</v>
      </c>
      <c r="E2733" s="225" t="s">
        <v>9989</v>
      </c>
      <c r="F2733" s="225" t="s">
        <v>9990</v>
      </c>
      <c r="G2733" s="225"/>
      <c r="H2733" s="225" t="s">
        <v>9991</v>
      </c>
      <c r="I2733" s="226"/>
    </row>
    <row r="2734" spans="1:9" s="208" customFormat="1">
      <c r="A2734" s="225" t="s">
        <v>9952</v>
      </c>
      <c r="B2734" s="225" t="s">
        <v>9952</v>
      </c>
      <c r="C2734" s="225" t="s">
        <v>389</v>
      </c>
      <c r="D2734" s="225" t="s">
        <v>9992</v>
      </c>
      <c r="E2734" s="225" t="s">
        <v>9993</v>
      </c>
      <c r="F2734" s="225" t="s">
        <v>9994</v>
      </c>
      <c r="G2734" s="225"/>
      <c r="H2734" s="225" t="s">
        <v>9995</v>
      </c>
      <c r="I2734" s="226"/>
    </row>
    <row r="2735" spans="1:9" s="215" customFormat="1">
      <c r="A2735" s="241" t="s">
        <v>9952</v>
      </c>
      <c r="B2735" s="241" t="s">
        <v>9952</v>
      </c>
      <c r="C2735" s="241" t="s">
        <v>389</v>
      </c>
      <c r="D2735" s="241" t="s">
        <v>9996</v>
      </c>
      <c r="E2735" s="241" t="s">
        <v>9997</v>
      </c>
      <c r="F2735" s="241" t="s">
        <v>9998</v>
      </c>
      <c r="G2735" s="241"/>
      <c r="H2735" s="241" t="s">
        <v>9999</v>
      </c>
      <c r="I2735" s="242"/>
    </row>
    <row r="2736" spans="1:9" s="209" customFormat="1">
      <c r="A2736" s="228" t="s">
        <v>9952</v>
      </c>
      <c r="B2736" s="228" t="s">
        <v>9952</v>
      </c>
      <c r="C2736" s="228"/>
      <c r="D2736" s="228" t="s">
        <v>10000</v>
      </c>
      <c r="E2736" s="228" t="s">
        <v>10001</v>
      </c>
      <c r="F2736" s="228"/>
      <c r="G2736" s="228" t="s">
        <v>10002</v>
      </c>
      <c r="H2736" s="228" t="s">
        <v>10003</v>
      </c>
      <c r="I2736" s="235"/>
    </row>
    <row r="2737" spans="1:9" s="215" customFormat="1">
      <c r="A2737" s="241" t="s">
        <v>9952</v>
      </c>
      <c r="B2737" s="241" t="s">
        <v>9952</v>
      </c>
      <c r="C2737" s="241" t="s">
        <v>389</v>
      </c>
      <c r="D2737" s="241" t="s">
        <v>10004</v>
      </c>
      <c r="E2737" s="241" t="s">
        <v>10005</v>
      </c>
      <c r="F2737" s="241" t="s">
        <v>1915</v>
      </c>
      <c r="G2737" s="241"/>
      <c r="H2737" s="241" t="s">
        <v>10006</v>
      </c>
      <c r="I2737" s="242"/>
    </row>
    <row r="2738" spans="1:9" s="215" customFormat="1">
      <c r="A2738" s="241" t="s">
        <v>9952</v>
      </c>
      <c r="B2738" s="241" t="s">
        <v>9952</v>
      </c>
      <c r="C2738" s="241" t="s">
        <v>389</v>
      </c>
      <c r="D2738" s="241" t="s">
        <v>10007</v>
      </c>
      <c r="E2738" s="241" t="s">
        <v>10008</v>
      </c>
      <c r="F2738" s="241" t="s">
        <v>10009</v>
      </c>
      <c r="G2738" s="241"/>
      <c r="H2738" s="241" t="s">
        <v>10010</v>
      </c>
      <c r="I2738" s="242"/>
    </row>
    <row r="2739" spans="1:9" s="215" customFormat="1">
      <c r="A2739" s="241" t="s">
        <v>9952</v>
      </c>
      <c r="B2739" s="241" t="s">
        <v>9952</v>
      </c>
      <c r="C2739" s="241" t="s">
        <v>389</v>
      </c>
      <c r="D2739" s="241" t="s">
        <v>10011</v>
      </c>
      <c r="E2739" s="241" t="s">
        <v>10012</v>
      </c>
      <c r="F2739" s="241" t="s">
        <v>586</v>
      </c>
      <c r="G2739" s="241"/>
      <c r="H2739" s="241" t="s">
        <v>10013</v>
      </c>
      <c r="I2739" s="242"/>
    </row>
    <row r="2740" spans="1:9" s="215" customFormat="1">
      <c r="A2740" s="241" t="s">
        <v>9952</v>
      </c>
      <c r="B2740" s="241" t="s">
        <v>9952</v>
      </c>
      <c r="C2740" s="241" t="s">
        <v>389</v>
      </c>
      <c r="D2740" s="241" t="s">
        <v>10014</v>
      </c>
      <c r="E2740" s="241" t="s">
        <v>10015</v>
      </c>
      <c r="F2740" s="241" t="s">
        <v>709</v>
      </c>
      <c r="G2740" s="241"/>
      <c r="H2740" s="241" t="s">
        <v>10016</v>
      </c>
      <c r="I2740" s="242"/>
    </row>
    <row r="2741" spans="1:9" s="215" customFormat="1">
      <c r="A2741" s="241" t="s">
        <v>9952</v>
      </c>
      <c r="B2741" s="241" t="s">
        <v>9952</v>
      </c>
      <c r="C2741" s="241" t="s">
        <v>389</v>
      </c>
      <c r="D2741" s="241" t="s">
        <v>10017</v>
      </c>
      <c r="E2741" s="241" t="s">
        <v>10018</v>
      </c>
      <c r="F2741" s="241" t="s">
        <v>5991</v>
      </c>
      <c r="G2741" s="241"/>
      <c r="H2741" s="241" t="s">
        <v>10019</v>
      </c>
      <c r="I2741" s="242"/>
    </row>
    <row r="2742" spans="1:9" s="208" customFormat="1">
      <c r="A2742" s="225" t="s">
        <v>9952</v>
      </c>
      <c r="B2742" s="225" t="s">
        <v>9952</v>
      </c>
      <c r="C2742" s="225" t="s">
        <v>389</v>
      </c>
      <c r="D2742" s="225" t="s">
        <v>10020</v>
      </c>
      <c r="E2742" s="225" t="s">
        <v>10021</v>
      </c>
      <c r="F2742" s="225" t="s">
        <v>434</v>
      </c>
      <c r="G2742" s="225"/>
      <c r="H2742" s="225" t="s">
        <v>10022</v>
      </c>
      <c r="I2742" s="226"/>
    </row>
    <row r="2743" spans="1:9" s="215" customFormat="1">
      <c r="A2743" s="241" t="s">
        <v>9952</v>
      </c>
      <c r="B2743" s="241" t="s">
        <v>9952</v>
      </c>
      <c r="C2743" s="241" t="s">
        <v>389</v>
      </c>
      <c r="D2743" s="241" t="s">
        <v>10023</v>
      </c>
      <c r="E2743" s="241" t="s">
        <v>10024</v>
      </c>
      <c r="F2743" s="241" t="s">
        <v>419</v>
      </c>
      <c r="G2743" s="241"/>
      <c r="H2743" s="241" t="s">
        <v>10025</v>
      </c>
      <c r="I2743" s="242"/>
    </row>
    <row r="2744" spans="1:9" s="209" customFormat="1">
      <c r="A2744" s="228" t="s">
        <v>9952</v>
      </c>
      <c r="B2744" s="228" t="s">
        <v>9952</v>
      </c>
      <c r="C2744" s="228"/>
      <c r="D2744" s="228" t="s">
        <v>10026</v>
      </c>
      <c r="E2744" s="228" t="s">
        <v>10027</v>
      </c>
      <c r="F2744" s="228"/>
      <c r="G2744" s="228" t="s">
        <v>10028</v>
      </c>
      <c r="H2744" s="228" t="s">
        <v>10029</v>
      </c>
      <c r="I2744" s="235"/>
    </row>
    <row r="2745" spans="1:9" s="213" customFormat="1">
      <c r="A2745" s="234" t="s">
        <v>10030</v>
      </c>
      <c r="B2745" s="234" t="s">
        <v>10030</v>
      </c>
      <c r="C2745" s="234" t="s">
        <v>389</v>
      </c>
      <c r="D2745" s="234" t="s">
        <v>10031</v>
      </c>
      <c r="E2745" s="234" t="s">
        <v>10032</v>
      </c>
      <c r="F2745" s="234" t="s">
        <v>1641</v>
      </c>
      <c r="G2745" s="234"/>
      <c r="H2745" s="234" t="s">
        <v>10033</v>
      </c>
      <c r="I2745" s="127"/>
    </row>
    <row r="2746" spans="1:9" s="208" customFormat="1">
      <c r="A2746" s="225" t="s">
        <v>10030</v>
      </c>
      <c r="B2746" s="225" t="s">
        <v>10030</v>
      </c>
      <c r="C2746" s="225" t="s">
        <v>389</v>
      </c>
      <c r="D2746" s="225" t="s">
        <v>10034</v>
      </c>
      <c r="E2746" s="225" t="s">
        <v>10035</v>
      </c>
      <c r="F2746" s="225" t="s">
        <v>10036</v>
      </c>
      <c r="G2746" s="225"/>
      <c r="H2746" s="225" t="s">
        <v>10037</v>
      </c>
      <c r="I2746" s="226"/>
    </row>
    <row r="2747" spans="1:9" s="213" customFormat="1">
      <c r="A2747" s="234" t="s">
        <v>10030</v>
      </c>
      <c r="B2747" s="234" t="s">
        <v>10030</v>
      </c>
      <c r="C2747" s="234" t="s">
        <v>389</v>
      </c>
      <c r="D2747" s="234" t="s">
        <v>10038</v>
      </c>
      <c r="E2747" s="234" t="s">
        <v>10039</v>
      </c>
      <c r="F2747" s="234" t="s">
        <v>6570</v>
      </c>
      <c r="G2747" s="234"/>
      <c r="H2747" s="234" t="s">
        <v>10040</v>
      </c>
      <c r="I2747" s="127"/>
    </row>
    <row r="2748" spans="1:9" s="215" customFormat="1">
      <c r="A2748" s="241" t="s">
        <v>10030</v>
      </c>
      <c r="B2748" s="241" t="s">
        <v>10030</v>
      </c>
      <c r="C2748" s="241" t="s">
        <v>389</v>
      </c>
      <c r="D2748" s="241" t="s">
        <v>10041</v>
      </c>
      <c r="E2748" s="241" t="s">
        <v>10042</v>
      </c>
      <c r="F2748" s="241" t="s">
        <v>10043</v>
      </c>
      <c r="G2748" s="241"/>
      <c r="H2748" s="241" t="s">
        <v>10044</v>
      </c>
      <c r="I2748" s="242"/>
    </row>
    <row r="2749" spans="1:9" s="215" customFormat="1">
      <c r="A2749" s="241" t="s">
        <v>10030</v>
      </c>
      <c r="B2749" s="241" t="s">
        <v>10030</v>
      </c>
      <c r="C2749" s="241" t="s">
        <v>389</v>
      </c>
      <c r="D2749" s="241" t="s">
        <v>10045</v>
      </c>
      <c r="E2749" s="241" t="s">
        <v>10046</v>
      </c>
      <c r="F2749" s="241" t="s">
        <v>8027</v>
      </c>
      <c r="G2749" s="241"/>
      <c r="H2749" s="241" t="s">
        <v>10047</v>
      </c>
      <c r="I2749" s="242"/>
    </row>
    <row r="2750" spans="1:9" s="215" customFormat="1">
      <c r="A2750" s="241" t="s">
        <v>10030</v>
      </c>
      <c r="B2750" s="241" t="s">
        <v>10030</v>
      </c>
      <c r="C2750" s="241"/>
      <c r="D2750" s="241" t="s">
        <v>10048</v>
      </c>
      <c r="E2750" s="241" t="s">
        <v>10049</v>
      </c>
      <c r="F2750" s="241" t="s">
        <v>10050</v>
      </c>
      <c r="G2750" s="241"/>
      <c r="H2750" s="241" t="s">
        <v>10051</v>
      </c>
      <c r="I2750" s="242"/>
    </row>
    <row r="2751" spans="1:9" s="215" customFormat="1">
      <c r="A2751" s="241" t="s">
        <v>10030</v>
      </c>
      <c r="B2751" s="241" t="s">
        <v>10030</v>
      </c>
      <c r="C2751" s="241" t="s">
        <v>389</v>
      </c>
      <c r="D2751" s="241" t="s">
        <v>10052</v>
      </c>
      <c r="E2751" s="241" t="s">
        <v>10053</v>
      </c>
      <c r="F2751" s="241" t="s">
        <v>10054</v>
      </c>
      <c r="G2751" s="241"/>
      <c r="H2751" s="241" t="s">
        <v>10055</v>
      </c>
      <c r="I2751" s="242"/>
    </row>
    <row r="2752" spans="1:9" s="215" customFormat="1">
      <c r="A2752" s="241" t="s">
        <v>10030</v>
      </c>
      <c r="B2752" s="241" t="s">
        <v>10030</v>
      </c>
      <c r="C2752" s="241" t="s">
        <v>389</v>
      </c>
      <c r="D2752" s="241" t="s">
        <v>10056</v>
      </c>
      <c r="E2752" s="241" t="s">
        <v>10057</v>
      </c>
      <c r="F2752" s="241" t="s">
        <v>4997</v>
      </c>
      <c r="G2752" s="241"/>
      <c r="H2752" s="241" t="s">
        <v>10058</v>
      </c>
      <c r="I2752" s="242"/>
    </row>
    <row r="2753" spans="1:9" s="215" customFormat="1">
      <c r="A2753" s="241" t="s">
        <v>10030</v>
      </c>
      <c r="B2753" s="241" t="s">
        <v>10030</v>
      </c>
      <c r="C2753" s="241" t="s">
        <v>389</v>
      </c>
      <c r="D2753" s="241" t="s">
        <v>10059</v>
      </c>
      <c r="E2753" s="241" t="s">
        <v>10060</v>
      </c>
      <c r="F2753" s="241" t="s">
        <v>1443</v>
      </c>
      <c r="G2753" s="241"/>
      <c r="H2753" s="241" t="s">
        <v>10061</v>
      </c>
      <c r="I2753" s="242"/>
    </row>
    <row r="2754" spans="1:9" s="215" customFormat="1">
      <c r="A2754" s="241" t="s">
        <v>10030</v>
      </c>
      <c r="B2754" s="241" t="s">
        <v>10030</v>
      </c>
      <c r="C2754" s="241" t="s">
        <v>389</v>
      </c>
      <c r="D2754" s="241" t="s">
        <v>10062</v>
      </c>
      <c r="E2754" s="241" t="s">
        <v>10063</v>
      </c>
      <c r="F2754" s="241" t="s">
        <v>10064</v>
      </c>
      <c r="G2754" s="241"/>
      <c r="H2754" s="241" t="s">
        <v>10065</v>
      </c>
      <c r="I2754" s="242"/>
    </row>
    <row r="2755" spans="1:9" s="215" customFormat="1">
      <c r="A2755" s="241" t="s">
        <v>10030</v>
      </c>
      <c r="B2755" s="241" t="s">
        <v>10030</v>
      </c>
      <c r="C2755" s="241" t="s">
        <v>389</v>
      </c>
      <c r="D2755" s="241" t="s">
        <v>10066</v>
      </c>
      <c r="E2755" s="241" t="s">
        <v>10067</v>
      </c>
      <c r="F2755" s="241" t="s">
        <v>10068</v>
      </c>
      <c r="G2755" s="241"/>
      <c r="H2755" s="241" t="s">
        <v>10069</v>
      </c>
      <c r="I2755" s="242"/>
    </row>
    <row r="2756" spans="1:9" s="215" customFormat="1">
      <c r="A2756" s="241" t="s">
        <v>10030</v>
      </c>
      <c r="B2756" s="241" t="s">
        <v>10030</v>
      </c>
      <c r="C2756" s="241" t="s">
        <v>389</v>
      </c>
      <c r="D2756" s="241" t="s">
        <v>10070</v>
      </c>
      <c r="E2756" s="241" t="s">
        <v>10071</v>
      </c>
      <c r="F2756" s="241" t="s">
        <v>10072</v>
      </c>
      <c r="G2756" s="241"/>
      <c r="H2756" s="241" t="s">
        <v>10073</v>
      </c>
      <c r="I2756" s="242"/>
    </row>
    <row r="2757" spans="1:9" s="215" customFormat="1">
      <c r="A2757" s="241" t="s">
        <v>10030</v>
      </c>
      <c r="B2757" s="241" t="s">
        <v>10030</v>
      </c>
      <c r="C2757" s="241" t="s">
        <v>389</v>
      </c>
      <c r="D2757" s="241" t="s">
        <v>10074</v>
      </c>
      <c r="E2757" s="241" t="s">
        <v>10075</v>
      </c>
      <c r="F2757" s="241" t="s">
        <v>10076</v>
      </c>
      <c r="G2757" s="241"/>
      <c r="H2757" s="241" t="s">
        <v>10077</v>
      </c>
      <c r="I2757" s="242"/>
    </row>
    <row r="2758" spans="1:9" s="213" customFormat="1">
      <c r="A2758" s="234" t="s">
        <v>10030</v>
      </c>
      <c r="B2758" s="234" t="s">
        <v>10030</v>
      </c>
      <c r="C2758" s="234" t="s">
        <v>389</v>
      </c>
      <c r="D2758" s="234" t="s">
        <v>10078</v>
      </c>
      <c r="E2758" s="234" t="s">
        <v>10079</v>
      </c>
      <c r="F2758" s="234" t="s">
        <v>1411</v>
      </c>
      <c r="G2758" s="234"/>
      <c r="H2758" s="234" t="s">
        <v>10080</v>
      </c>
      <c r="I2758" s="127"/>
    </row>
    <row r="2759" spans="1:9" s="215" customFormat="1">
      <c r="A2759" s="241" t="s">
        <v>10030</v>
      </c>
      <c r="B2759" s="241" t="s">
        <v>10030</v>
      </c>
      <c r="C2759" s="241" t="s">
        <v>389</v>
      </c>
      <c r="D2759" s="241" t="s">
        <v>10081</v>
      </c>
      <c r="E2759" s="241" t="s">
        <v>10082</v>
      </c>
      <c r="F2759" s="241" t="s">
        <v>10083</v>
      </c>
      <c r="G2759" s="241"/>
      <c r="H2759" s="241" t="s">
        <v>10084</v>
      </c>
      <c r="I2759" s="242"/>
    </row>
    <row r="2760" spans="1:9" s="215" customFormat="1">
      <c r="A2760" s="241" t="s">
        <v>10030</v>
      </c>
      <c r="B2760" s="241" t="s">
        <v>10030</v>
      </c>
      <c r="C2760" s="241"/>
      <c r="D2760" s="241" t="s">
        <v>10085</v>
      </c>
      <c r="E2760" s="241" t="s">
        <v>10086</v>
      </c>
      <c r="F2760" s="241" t="s">
        <v>10087</v>
      </c>
      <c r="G2760" s="241"/>
      <c r="H2760" s="241" t="s">
        <v>10088</v>
      </c>
      <c r="I2760" s="242"/>
    </row>
    <row r="2761" spans="1:9" s="213" customFormat="1">
      <c r="A2761" s="234" t="s">
        <v>10030</v>
      </c>
      <c r="B2761" s="234" t="s">
        <v>10030</v>
      </c>
      <c r="C2761" s="234" t="s">
        <v>389</v>
      </c>
      <c r="D2761" s="234" t="s">
        <v>10089</v>
      </c>
      <c r="E2761" s="234" t="s">
        <v>10090</v>
      </c>
      <c r="F2761" s="234" t="s">
        <v>1411</v>
      </c>
      <c r="G2761" s="234"/>
      <c r="H2761" s="234" t="s">
        <v>10091</v>
      </c>
      <c r="I2761" s="127"/>
    </row>
    <row r="2762" spans="1:9" s="208" customFormat="1">
      <c r="A2762" s="225" t="s">
        <v>10030</v>
      </c>
      <c r="B2762" s="225" t="s">
        <v>10030</v>
      </c>
      <c r="C2762" s="225" t="s">
        <v>389</v>
      </c>
      <c r="D2762" s="225" t="s">
        <v>10092</v>
      </c>
      <c r="E2762" s="225" t="s">
        <v>10093</v>
      </c>
      <c r="F2762" s="225" t="s">
        <v>1948</v>
      </c>
      <c r="G2762" s="225"/>
      <c r="H2762" s="225" t="s">
        <v>10094</v>
      </c>
      <c r="I2762" s="226"/>
    </row>
    <row r="2763" spans="1:9" s="208" customFormat="1">
      <c r="A2763" s="225" t="s">
        <v>10030</v>
      </c>
      <c r="B2763" s="225" t="s">
        <v>10030</v>
      </c>
      <c r="C2763" s="225" t="s">
        <v>389</v>
      </c>
      <c r="D2763" s="225" t="s">
        <v>10095</v>
      </c>
      <c r="E2763" s="225" t="s">
        <v>10096</v>
      </c>
      <c r="F2763" s="225" t="s">
        <v>10097</v>
      </c>
      <c r="G2763" s="225"/>
      <c r="H2763" s="225" t="s">
        <v>10098</v>
      </c>
      <c r="I2763" s="226"/>
    </row>
    <row r="2764" spans="1:9" s="209" customFormat="1">
      <c r="A2764" s="228" t="s">
        <v>10030</v>
      </c>
      <c r="B2764" s="228" t="s">
        <v>10030</v>
      </c>
      <c r="C2764" s="228"/>
      <c r="D2764" s="228" t="s">
        <v>10099</v>
      </c>
      <c r="E2764" s="228" t="s">
        <v>10100</v>
      </c>
      <c r="F2764" s="228"/>
      <c r="G2764" s="228" t="s">
        <v>10101</v>
      </c>
      <c r="H2764" s="228" t="s">
        <v>10102</v>
      </c>
      <c r="I2764" s="235"/>
    </row>
    <row r="2765" spans="1:9" s="215" customFormat="1">
      <c r="A2765" s="241" t="s">
        <v>10103</v>
      </c>
      <c r="B2765" s="241" t="s">
        <v>10103</v>
      </c>
      <c r="C2765" s="241"/>
      <c r="D2765" s="241" t="s">
        <v>10104</v>
      </c>
      <c r="E2765" s="241" t="s">
        <v>10105</v>
      </c>
      <c r="F2765" s="241" t="s">
        <v>10106</v>
      </c>
      <c r="G2765" s="241"/>
      <c r="H2765" s="241" t="s">
        <v>10107</v>
      </c>
      <c r="I2765" s="242"/>
    </row>
    <row r="2766" spans="1:9" s="215" customFormat="1">
      <c r="A2766" s="241" t="s">
        <v>10103</v>
      </c>
      <c r="B2766" s="241" t="s">
        <v>10103</v>
      </c>
      <c r="C2766" s="241" t="s">
        <v>389</v>
      </c>
      <c r="D2766" s="241" t="s">
        <v>10108</v>
      </c>
      <c r="E2766" s="241" t="s">
        <v>10109</v>
      </c>
      <c r="F2766" s="241" t="s">
        <v>4053</v>
      </c>
      <c r="G2766" s="241"/>
      <c r="H2766" s="241" t="s">
        <v>10110</v>
      </c>
      <c r="I2766" s="242"/>
    </row>
    <row r="2767" spans="1:9" s="215" customFormat="1">
      <c r="A2767" s="241" t="s">
        <v>10103</v>
      </c>
      <c r="B2767" s="241" t="s">
        <v>10103</v>
      </c>
      <c r="C2767" s="241" t="s">
        <v>389</v>
      </c>
      <c r="D2767" s="241" t="s">
        <v>10111</v>
      </c>
      <c r="E2767" s="241" t="s">
        <v>10112</v>
      </c>
      <c r="F2767" s="241" t="s">
        <v>10113</v>
      </c>
      <c r="G2767" s="241"/>
      <c r="H2767" s="241" t="s">
        <v>10114</v>
      </c>
      <c r="I2767" s="242"/>
    </row>
    <row r="2768" spans="1:9" s="213" customFormat="1">
      <c r="A2768" s="234" t="s">
        <v>10103</v>
      </c>
      <c r="B2768" s="234" t="s">
        <v>10103</v>
      </c>
      <c r="C2768" s="234" t="s">
        <v>389</v>
      </c>
      <c r="D2768" s="234" t="s">
        <v>10115</v>
      </c>
      <c r="E2768" s="234" t="s">
        <v>10116</v>
      </c>
      <c r="F2768" s="234" t="s">
        <v>1411</v>
      </c>
      <c r="G2768" s="234"/>
      <c r="H2768" s="234" t="s">
        <v>10117</v>
      </c>
      <c r="I2768" s="127"/>
    </row>
    <row r="2769" spans="1:9" s="215" customFormat="1">
      <c r="A2769" s="241" t="s">
        <v>10103</v>
      </c>
      <c r="B2769" s="241" t="s">
        <v>10103</v>
      </c>
      <c r="C2769" s="241" t="s">
        <v>389</v>
      </c>
      <c r="D2769" s="241" t="s">
        <v>10118</v>
      </c>
      <c r="E2769" s="241" t="s">
        <v>10119</v>
      </c>
      <c r="F2769" s="241" t="s">
        <v>10120</v>
      </c>
      <c r="G2769" s="241"/>
      <c r="H2769" s="241" t="s">
        <v>10121</v>
      </c>
      <c r="I2769" s="242"/>
    </row>
    <row r="2770" spans="1:9" s="213" customFormat="1">
      <c r="A2770" s="234" t="s">
        <v>10103</v>
      </c>
      <c r="B2770" s="234" t="s">
        <v>10103</v>
      </c>
      <c r="C2770" s="234" t="s">
        <v>389</v>
      </c>
      <c r="D2770" s="234" t="s">
        <v>10122</v>
      </c>
      <c r="E2770" s="234" t="s">
        <v>10123</v>
      </c>
      <c r="F2770" s="234" t="s">
        <v>3373</v>
      </c>
      <c r="G2770" s="234"/>
      <c r="H2770" s="234" t="s">
        <v>10124</v>
      </c>
      <c r="I2770" s="127"/>
    </row>
    <row r="2771" spans="1:9" s="213" customFormat="1">
      <c r="A2771" s="234" t="s">
        <v>10103</v>
      </c>
      <c r="B2771" s="234" t="s">
        <v>10103</v>
      </c>
      <c r="C2771" s="234" t="s">
        <v>389</v>
      </c>
      <c r="D2771" s="234" t="s">
        <v>10125</v>
      </c>
      <c r="E2771" s="234" t="s">
        <v>10126</v>
      </c>
      <c r="F2771" s="234" t="s">
        <v>1411</v>
      </c>
      <c r="G2771" s="234"/>
      <c r="H2771" s="234" t="s">
        <v>10127</v>
      </c>
      <c r="I2771" s="127"/>
    </row>
    <row r="2772" spans="1:9" s="208" customFormat="1">
      <c r="A2772" s="225" t="s">
        <v>10103</v>
      </c>
      <c r="B2772" s="225" t="s">
        <v>10103</v>
      </c>
      <c r="C2772" s="225" t="s">
        <v>389</v>
      </c>
      <c r="D2772" s="225" t="s">
        <v>10128</v>
      </c>
      <c r="E2772" s="225" t="s">
        <v>10129</v>
      </c>
      <c r="F2772" s="225" t="s">
        <v>10130</v>
      </c>
      <c r="G2772" s="225"/>
      <c r="H2772" s="225" t="s">
        <v>10131</v>
      </c>
      <c r="I2772" s="226"/>
    </row>
    <row r="2773" spans="1:9" s="215" customFormat="1">
      <c r="A2773" s="241" t="s">
        <v>10103</v>
      </c>
      <c r="B2773" s="241" t="s">
        <v>10103</v>
      </c>
      <c r="C2773" s="241" t="s">
        <v>389</v>
      </c>
      <c r="D2773" s="241" t="s">
        <v>10132</v>
      </c>
      <c r="E2773" s="241" t="s">
        <v>10133</v>
      </c>
      <c r="F2773" s="241" t="s">
        <v>10134</v>
      </c>
      <c r="G2773" s="241"/>
      <c r="H2773" s="241" t="s">
        <v>10135</v>
      </c>
      <c r="I2773" s="242"/>
    </row>
    <row r="2774" spans="1:9" s="213" customFormat="1">
      <c r="A2774" s="234" t="s">
        <v>10103</v>
      </c>
      <c r="B2774" s="234" t="s">
        <v>10103</v>
      </c>
      <c r="C2774" s="234" t="s">
        <v>389</v>
      </c>
      <c r="D2774" s="234" t="s">
        <v>10136</v>
      </c>
      <c r="E2774" s="234" t="s">
        <v>10137</v>
      </c>
      <c r="F2774" s="234" t="s">
        <v>1133</v>
      </c>
      <c r="G2774" s="234"/>
      <c r="H2774" s="234" t="s">
        <v>10138</v>
      </c>
      <c r="I2774" s="127"/>
    </row>
    <row r="2775" spans="1:9" s="208" customFormat="1">
      <c r="A2775" s="225" t="s">
        <v>10103</v>
      </c>
      <c r="B2775" s="225" t="s">
        <v>10103</v>
      </c>
      <c r="C2775" s="225" t="s">
        <v>389</v>
      </c>
      <c r="D2775" s="225" t="s">
        <v>10139</v>
      </c>
      <c r="E2775" s="225" t="s">
        <v>10140</v>
      </c>
      <c r="F2775" s="225" t="s">
        <v>9496</v>
      </c>
      <c r="G2775" s="225"/>
      <c r="H2775" s="225" t="s">
        <v>10141</v>
      </c>
      <c r="I2775" s="226"/>
    </row>
    <row r="2776" spans="1:9" s="215" customFormat="1">
      <c r="A2776" s="241" t="s">
        <v>10103</v>
      </c>
      <c r="B2776" s="241" t="s">
        <v>10103</v>
      </c>
      <c r="C2776" s="241" t="s">
        <v>389</v>
      </c>
      <c r="D2776" s="241" t="s">
        <v>10142</v>
      </c>
      <c r="E2776" s="241" t="s">
        <v>10143</v>
      </c>
      <c r="F2776" s="241" t="s">
        <v>1443</v>
      </c>
      <c r="G2776" s="241"/>
      <c r="H2776" s="241" t="s">
        <v>10144</v>
      </c>
      <c r="I2776" s="242"/>
    </row>
    <row r="2777" spans="1:9" s="215" customFormat="1">
      <c r="A2777" s="241" t="s">
        <v>10103</v>
      </c>
      <c r="B2777" s="241" t="s">
        <v>10103</v>
      </c>
      <c r="C2777" s="241" t="s">
        <v>389</v>
      </c>
      <c r="D2777" s="241" t="s">
        <v>10145</v>
      </c>
      <c r="E2777" s="241" t="s">
        <v>10146</v>
      </c>
      <c r="F2777" s="241" t="s">
        <v>1443</v>
      </c>
      <c r="G2777" s="241"/>
      <c r="H2777" s="241" t="s">
        <v>10147</v>
      </c>
      <c r="I2777" s="242"/>
    </row>
    <row r="2778" spans="1:9" s="215" customFormat="1">
      <c r="A2778" s="241" t="s">
        <v>10103</v>
      </c>
      <c r="B2778" s="241" t="s">
        <v>10103</v>
      </c>
      <c r="C2778" s="241" t="s">
        <v>389</v>
      </c>
      <c r="D2778" s="241" t="s">
        <v>10148</v>
      </c>
      <c r="E2778" s="241" t="s">
        <v>10149</v>
      </c>
      <c r="F2778" s="241" t="s">
        <v>400</v>
      </c>
      <c r="G2778" s="241"/>
      <c r="H2778" s="241" t="s">
        <v>10150</v>
      </c>
      <c r="I2778" s="242"/>
    </row>
    <row r="2779" spans="1:9" s="215" customFormat="1">
      <c r="A2779" s="241" t="s">
        <v>10103</v>
      </c>
      <c r="B2779" s="241" t="s">
        <v>10103</v>
      </c>
      <c r="C2779" s="241" t="s">
        <v>389</v>
      </c>
      <c r="D2779" s="241" t="s">
        <v>10151</v>
      </c>
      <c r="E2779" s="241" t="s">
        <v>10152</v>
      </c>
      <c r="F2779" s="241" t="s">
        <v>3331</v>
      </c>
      <c r="G2779" s="241"/>
      <c r="H2779" s="241" t="s">
        <v>10153</v>
      </c>
      <c r="I2779" s="242"/>
    </row>
    <row r="2780" spans="1:9" s="215" customFormat="1">
      <c r="A2780" s="241" t="s">
        <v>10103</v>
      </c>
      <c r="B2780" s="241" t="s">
        <v>10103</v>
      </c>
      <c r="C2780" s="241"/>
      <c r="D2780" s="241" t="s">
        <v>10154</v>
      </c>
      <c r="E2780" s="241" t="s">
        <v>10155</v>
      </c>
      <c r="F2780" s="241" t="s">
        <v>8404</v>
      </c>
      <c r="G2780" s="241"/>
      <c r="H2780" s="241" t="s">
        <v>10156</v>
      </c>
      <c r="I2780" s="242"/>
    </row>
    <row r="2781" spans="1:9" s="215" customFormat="1">
      <c r="A2781" s="241" t="s">
        <v>10103</v>
      </c>
      <c r="B2781" s="241" t="s">
        <v>10103</v>
      </c>
      <c r="C2781" s="241" t="s">
        <v>389</v>
      </c>
      <c r="D2781" s="241" t="s">
        <v>10157</v>
      </c>
      <c r="E2781" s="241" t="s">
        <v>10158</v>
      </c>
      <c r="F2781" s="241" t="s">
        <v>10159</v>
      </c>
      <c r="G2781" s="241"/>
      <c r="H2781" s="241" t="s">
        <v>10160</v>
      </c>
      <c r="I2781" s="242"/>
    </row>
    <row r="2782" spans="1:9" s="215" customFormat="1">
      <c r="A2782" s="241" t="s">
        <v>10103</v>
      </c>
      <c r="B2782" s="241" t="s">
        <v>10103</v>
      </c>
      <c r="C2782" s="241" t="s">
        <v>389</v>
      </c>
      <c r="D2782" s="241" t="s">
        <v>10161</v>
      </c>
      <c r="E2782" s="241" t="s">
        <v>10162</v>
      </c>
      <c r="F2782" s="241" t="s">
        <v>1915</v>
      </c>
      <c r="G2782" s="241"/>
      <c r="H2782" s="241" t="s">
        <v>10163</v>
      </c>
      <c r="I2782" s="242"/>
    </row>
    <row r="2783" spans="1:9" s="215" customFormat="1">
      <c r="A2783" s="241" t="s">
        <v>10103</v>
      </c>
      <c r="B2783" s="241" t="s">
        <v>10103</v>
      </c>
      <c r="C2783" s="241" t="s">
        <v>389</v>
      </c>
      <c r="D2783" s="241" t="s">
        <v>10164</v>
      </c>
      <c r="E2783" s="241" t="s">
        <v>10165</v>
      </c>
      <c r="F2783" s="241" t="s">
        <v>3306</v>
      </c>
      <c r="G2783" s="241"/>
      <c r="H2783" s="241" t="s">
        <v>10166</v>
      </c>
      <c r="I2783" s="242"/>
    </row>
    <row r="2784" spans="1:9" s="209" customFormat="1">
      <c r="A2784" s="228" t="s">
        <v>10103</v>
      </c>
      <c r="B2784" s="228" t="s">
        <v>10103</v>
      </c>
      <c r="C2784" s="228"/>
      <c r="D2784" s="228" t="s">
        <v>10167</v>
      </c>
      <c r="E2784" s="228" t="s">
        <v>10168</v>
      </c>
      <c r="F2784" s="228"/>
      <c r="G2784" s="228" t="s">
        <v>10169</v>
      </c>
      <c r="H2784" s="228" t="s">
        <v>10170</v>
      </c>
      <c r="I2784" s="235"/>
    </row>
    <row r="2785" spans="1:9" s="213" customFormat="1">
      <c r="A2785" s="234" t="s">
        <v>10171</v>
      </c>
      <c r="B2785" s="234" t="s">
        <v>10171</v>
      </c>
      <c r="C2785" s="234" t="s">
        <v>389</v>
      </c>
      <c r="D2785" s="234" t="s">
        <v>10172</v>
      </c>
      <c r="E2785" s="234" t="s">
        <v>10173</v>
      </c>
      <c r="F2785" s="234" t="s">
        <v>529</v>
      </c>
      <c r="G2785" s="234"/>
      <c r="H2785" s="234" t="s">
        <v>10174</v>
      </c>
      <c r="I2785" s="127"/>
    </row>
    <row r="2786" spans="1:9" s="213" customFormat="1">
      <c r="A2786" s="234" t="s">
        <v>10171</v>
      </c>
      <c r="B2786" s="234" t="s">
        <v>10171</v>
      </c>
      <c r="C2786" s="234" t="s">
        <v>389</v>
      </c>
      <c r="D2786" s="234" t="s">
        <v>10175</v>
      </c>
      <c r="E2786" s="234" t="s">
        <v>10176</v>
      </c>
      <c r="F2786" s="234" t="s">
        <v>4331</v>
      </c>
      <c r="G2786" s="234"/>
      <c r="H2786" s="234" t="s">
        <v>10177</v>
      </c>
      <c r="I2786" s="127"/>
    </row>
    <row r="2787" spans="1:9" s="213" customFormat="1">
      <c r="A2787" s="234" t="s">
        <v>10171</v>
      </c>
      <c r="B2787" s="234" t="s">
        <v>10171</v>
      </c>
      <c r="C2787" s="234" t="s">
        <v>389</v>
      </c>
      <c r="D2787" s="234" t="s">
        <v>10178</v>
      </c>
      <c r="E2787" s="234" t="s">
        <v>10179</v>
      </c>
      <c r="F2787" s="234" t="s">
        <v>1641</v>
      </c>
      <c r="G2787" s="234"/>
      <c r="H2787" s="234" t="s">
        <v>10180</v>
      </c>
      <c r="I2787" s="127"/>
    </row>
    <row r="2788" spans="1:9" s="213" customFormat="1">
      <c r="A2788" s="234" t="s">
        <v>10171</v>
      </c>
      <c r="B2788" s="234" t="s">
        <v>10171</v>
      </c>
      <c r="C2788" s="234" t="s">
        <v>389</v>
      </c>
      <c r="D2788" s="234" t="s">
        <v>10181</v>
      </c>
      <c r="E2788" s="234" t="s">
        <v>10182</v>
      </c>
      <c r="F2788" s="234" t="s">
        <v>1641</v>
      </c>
      <c r="G2788" s="234"/>
      <c r="H2788" s="234" t="s">
        <v>10183</v>
      </c>
      <c r="I2788" s="127"/>
    </row>
    <row r="2789" spans="1:9" s="213" customFormat="1">
      <c r="A2789" s="234" t="s">
        <v>10171</v>
      </c>
      <c r="B2789" s="234" t="s">
        <v>10171</v>
      </c>
      <c r="C2789" s="234" t="s">
        <v>389</v>
      </c>
      <c r="D2789" s="234" t="s">
        <v>10184</v>
      </c>
      <c r="E2789" s="234" t="s">
        <v>10185</v>
      </c>
      <c r="F2789" s="234" t="s">
        <v>1411</v>
      </c>
      <c r="G2789" s="234"/>
      <c r="H2789" s="234" t="s">
        <v>10186</v>
      </c>
      <c r="I2789" s="127"/>
    </row>
    <row r="2790" spans="1:9" s="209" customFormat="1">
      <c r="A2790" s="228" t="s">
        <v>10171</v>
      </c>
      <c r="B2790" s="228" t="s">
        <v>10171</v>
      </c>
      <c r="C2790" s="228"/>
      <c r="D2790" s="228" t="s">
        <v>10187</v>
      </c>
      <c r="E2790" s="228" t="s">
        <v>10188</v>
      </c>
      <c r="F2790" s="228"/>
      <c r="G2790" s="228" t="s">
        <v>10189</v>
      </c>
      <c r="H2790" s="228" t="s">
        <v>10190</v>
      </c>
      <c r="I2790" s="235"/>
    </row>
    <row r="2791" spans="1:9" s="215" customFormat="1">
      <c r="A2791" s="241" t="s">
        <v>10171</v>
      </c>
      <c r="B2791" s="241" t="s">
        <v>10171</v>
      </c>
      <c r="C2791" s="241" t="s">
        <v>389</v>
      </c>
      <c r="D2791" s="241" t="s">
        <v>10191</v>
      </c>
      <c r="E2791" s="241" t="s">
        <v>10192</v>
      </c>
      <c r="F2791" s="241" t="s">
        <v>6993</v>
      </c>
      <c r="G2791" s="241"/>
      <c r="H2791" s="241" t="s">
        <v>10193</v>
      </c>
      <c r="I2791" s="242"/>
    </row>
    <row r="2792" spans="1:9" s="213" customFormat="1">
      <c r="A2792" s="234" t="s">
        <v>10171</v>
      </c>
      <c r="B2792" s="234" t="s">
        <v>10171</v>
      </c>
      <c r="C2792" s="234" t="s">
        <v>389</v>
      </c>
      <c r="D2792" s="234" t="s">
        <v>10194</v>
      </c>
      <c r="E2792" s="234" t="s">
        <v>10195</v>
      </c>
      <c r="F2792" s="234" t="s">
        <v>709</v>
      </c>
      <c r="G2792" s="234"/>
      <c r="H2792" s="234" t="s">
        <v>10196</v>
      </c>
      <c r="I2792" s="127"/>
    </row>
    <row r="2793" spans="1:9" s="208" customFormat="1">
      <c r="A2793" s="225" t="s">
        <v>10171</v>
      </c>
      <c r="B2793" s="225" t="s">
        <v>10171</v>
      </c>
      <c r="C2793" s="225"/>
      <c r="D2793" s="225" t="s">
        <v>10197</v>
      </c>
      <c r="E2793" s="225" t="s">
        <v>10198</v>
      </c>
      <c r="F2793" s="225" t="s">
        <v>10199</v>
      </c>
      <c r="G2793" s="225"/>
      <c r="H2793" s="225" t="s">
        <v>10200</v>
      </c>
      <c r="I2793" s="226"/>
    </row>
    <row r="2794" spans="1:9" s="208" customFormat="1">
      <c r="A2794" s="225" t="s">
        <v>10171</v>
      </c>
      <c r="B2794" s="225" t="s">
        <v>10171</v>
      </c>
      <c r="C2794" s="225"/>
      <c r="D2794" s="225" t="s">
        <v>10201</v>
      </c>
      <c r="E2794" s="225" t="s">
        <v>10202</v>
      </c>
      <c r="F2794" s="225" t="s">
        <v>7785</v>
      </c>
      <c r="G2794" s="225"/>
      <c r="H2794" s="225" t="s">
        <v>10203</v>
      </c>
      <c r="I2794" s="226"/>
    </row>
    <row r="2795" spans="1:9" s="213" customFormat="1">
      <c r="A2795" s="234" t="s">
        <v>10204</v>
      </c>
      <c r="B2795" s="234" t="s">
        <v>10205</v>
      </c>
      <c r="C2795" s="234" t="s">
        <v>389</v>
      </c>
      <c r="D2795" s="234" t="s">
        <v>10206</v>
      </c>
      <c r="E2795" s="234" t="s">
        <v>10207</v>
      </c>
      <c r="F2795" s="234" t="s">
        <v>1641</v>
      </c>
      <c r="G2795" s="234"/>
      <c r="H2795" s="234" t="s">
        <v>10208</v>
      </c>
      <c r="I2795" s="127"/>
    </row>
    <row r="2796" spans="1:9" s="213" customFormat="1">
      <c r="A2796" s="234" t="s">
        <v>10204</v>
      </c>
      <c r="B2796" s="234" t="s">
        <v>10204</v>
      </c>
      <c r="C2796" s="234" t="s">
        <v>389</v>
      </c>
      <c r="D2796" s="234" t="s">
        <v>10209</v>
      </c>
      <c r="E2796" s="234" t="s">
        <v>10210</v>
      </c>
      <c r="F2796" s="234" t="s">
        <v>434</v>
      </c>
      <c r="G2796" s="234"/>
      <c r="H2796" s="234" t="s">
        <v>10211</v>
      </c>
      <c r="I2796" s="127"/>
    </row>
    <row r="2797" spans="1:9" s="208" customFormat="1">
      <c r="A2797" s="225" t="s">
        <v>10204</v>
      </c>
      <c r="B2797" s="225" t="s">
        <v>10204</v>
      </c>
      <c r="C2797" s="225" t="s">
        <v>389</v>
      </c>
      <c r="D2797" s="225" t="s">
        <v>10212</v>
      </c>
      <c r="E2797" s="225" t="s">
        <v>10213</v>
      </c>
      <c r="F2797" s="225" t="s">
        <v>10214</v>
      </c>
      <c r="G2797" s="225"/>
      <c r="H2797" s="225" t="s">
        <v>10215</v>
      </c>
      <c r="I2797" s="226"/>
    </row>
    <row r="2798" spans="1:9" s="215" customFormat="1">
      <c r="A2798" s="241" t="s">
        <v>10204</v>
      </c>
      <c r="B2798" s="241" t="s">
        <v>10204</v>
      </c>
      <c r="C2798" s="241" t="s">
        <v>389</v>
      </c>
      <c r="D2798" s="241" t="s">
        <v>10216</v>
      </c>
      <c r="E2798" s="241" t="s">
        <v>10217</v>
      </c>
      <c r="F2798" s="241" t="s">
        <v>10218</v>
      </c>
      <c r="G2798" s="241"/>
      <c r="H2798" s="241" t="s">
        <v>10219</v>
      </c>
      <c r="I2798" s="242"/>
    </row>
    <row r="2799" spans="1:9" s="215" customFormat="1">
      <c r="A2799" s="241" t="s">
        <v>10204</v>
      </c>
      <c r="B2799" s="241" t="s">
        <v>10204</v>
      </c>
      <c r="C2799" s="241" t="s">
        <v>389</v>
      </c>
      <c r="D2799" s="241" t="s">
        <v>10220</v>
      </c>
      <c r="E2799" s="241" t="s">
        <v>10221</v>
      </c>
      <c r="F2799" s="241" t="s">
        <v>10222</v>
      </c>
      <c r="G2799" s="241"/>
      <c r="H2799" s="241" t="s">
        <v>10223</v>
      </c>
    </row>
    <row r="2800" spans="1:9" s="213" customFormat="1">
      <c r="A2800" s="234" t="s">
        <v>10204</v>
      </c>
      <c r="B2800" s="234" t="s">
        <v>10204</v>
      </c>
      <c r="C2800" s="234" t="s">
        <v>389</v>
      </c>
      <c r="D2800" s="234" t="s">
        <v>10224</v>
      </c>
      <c r="E2800" s="234" t="s">
        <v>10225</v>
      </c>
      <c r="F2800" s="234" t="s">
        <v>1641</v>
      </c>
      <c r="G2800" s="234"/>
      <c r="H2800" s="234" t="s">
        <v>10226</v>
      </c>
      <c r="I2800" s="127"/>
    </row>
    <row r="2801" spans="1:9" s="215" customFormat="1">
      <c r="A2801" s="241" t="s">
        <v>10204</v>
      </c>
      <c r="B2801" s="241" t="s">
        <v>10204</v>
      </c>
      <c r="C2801" s="241" t="s">
        <v>389</v>
      </c>
      <c r="D2801" s="241" t="s">
        <v>10227</v>
      </c>
      <c r="E2801" s="241" t="s">
        <v>10228</v>
      </c>
      <c r="F2801" s="241" t="s">
        <v>10229</v>
      </c>
      <c r="G2801" s="241"/>
      <c r="H2801" s="241" t="s">
        <v>10230</v>
      </c>
    </row>
    <row r="2802" spans="1:9" s="215" customFormat="1">
      <c r="A2802" s="241" t="s">
        <v>10204</v>
      </c>
      <c r="B2802" s="241" t="s">
        <v>10204</v>
      </c>
      <c r="C2802" s="241" t="s">
        <v>389</v>
      </c>
      <c r="D2802" s="241" t="s">
        <v>10231</v>
      </c>
      <c r="E2802" s="241" t="s">
        <v>10232</v>
      </c>
      <c r="F2802" s="241" t="s">
        <v>10233</v>
      </c>
      <c r="G2802" s="241"/>
      <c r="H2802" s="241" t="s">
        <v>10234</v>
      </c>
      <c r="I2802" s="327"/>
    </row>
    <row r="2803" spans="1:9" s="208" customFormat="1">
      <c r="A2803" s="225" t="s">
        <v>10204</v>
      </c>
      <c r="B2803" s="225" t="s">
        <v>10204</v>
      </c>
      <c r="C2803" s="225" t="s">
        <v>389</v>
      </c>
      <c r="D2803" s="225" t="s">
        <v>10235</v>
      </c>
      <c r="E2803" s="225" t="s">
        <v>10236</v>
      </c>
      <c r="F2803" s="225" t="s">
        <v>2279</v>
      </c>
      <c r="G2803" s="225"/>
      <c r="H2803" s="225" t="s">
        <v>10237</v>
      </c>
      <c r="I2803" s="226"/>
    </row>
    <row r="2804" spans="1:9" s="195" customFormat="1">
      <c r="A2804" s="203" t="s">
        <v>10204</v>
      </c>
      <c r="B2804" s="203" t="s">
        <v>10204</v>
      </c>
      <c r="C2804" s="203" t="s">
        <v>389</v>
      </c>
      <c r="D2804" s="203" t="s">
        <v>10238</v>
      </c>
      <c r="E2804" s="203" t="s">
        <v>10239</v>
      </c>
      <c r="F2804" s="203" t="s">
        <v>1849</v>
      </c>
      <c r="G2804" s="203"/>
      <c r="H2804" s="203" t="s">
        <v>10240</v>
      </c>
    </row>
    <row r="2805" spans="1:9" s="213" customFormat="1">
      <c r="A2805" s="234" t="s">
        <v>10204</v>
      </c>
      <c r="B2805" s="234" t="s">
        <v>10204</v>
      </c>
      <c r="C2805" s="234" t="s">
        <v>389</v>
      </c>
      <c r="D2805" s="234" t="s">
        <v>10241</v>
      </c>
      <c r="E2805" s="234" t="s">
        <v>10242</v>
      </c>
      <c r="F2805" s="234" t="s">
        <v>1411</v>
      </c>
      <c r="G2805" s="234"/>
      <c r="H2805" s="234" t="s">
        <v>10243</v>
      </c>
      <c r="I2805" s="127"/>
    </row>
    <row r="2806" spans="1:9" s="208" customFormat="1">
      <c r="A2806" s="225" t="s">
        <v>10204</v>
      </c>
      <c r="B2806" s="225" t="s">
        <v>10204</v>
      </c>
      <c r="C2806" s="225" t="s">
        <v>389</v>
      </c>
      <c r="D2806" s="225" t="s">
        <v>10244</v>
      </c>
      <c r="E2806" s="225" t="s">
        <v>10245</v>
      </c>
      <c r="F2806" s="225" t="s">
        <v>434</v>
      </c>
      <c r="G2806" s="225"/>
      <c r="H2806" s="225" t="s">
        <v>10246</v>
      </c>
      <c r="I2806" s="226"/>
    </row>
    <row r="2807" spans="1:9" s="208" customFormat="1">
      <c r="A2807" s="225" t="s">
        <v>10204</v>
      </c>
      <c r="B2807" s="225" t="s">
        <v>10204</v>
      </c>
      <c r="C2807" s="225" t="s">
        <v>389</v>
      </c>
      <c r="D2807" s="225" t="s">
        <v>10247</v>
      </c>
      <c r="E2807" s="225" t="s">
        <v>10248</v>
      </c>
      <c r="F2807" s="225" t="s">
        <v>529</v>
      </c>
      <c r="G2807" s="225"/>
      <c r="H2807" s="225" t="s">
        <v>10249</v>
      </c>
      <c r="I2807" s="226"/>
    </row>
    <row r="2808" spans="1:9" s="208" customFormat="1">
      <c r="A2808" s="225" t="s">
        <v>10204</v>
      </c>
      <c r="B2808" s="225" t="s">
        <v>10204</v>
      </c>
      <c r="C2808" s="225" t="s">
        <v>389</v>
      </c>
      <c r="D2808" s="225" t="s">
        <v>10250</v>
      </c>
      <c r="E2808" s="225" t="s">
        <v>10251</v>
      </c>
      <c r="F2808" s="225" t="s">
        <v>10252</v>
      </c>
      <c r="G2808" s="225"/>
      <c r="H2808" s="225" t="s">
        <v>10253</v>
      </c>
      <c r="I2808" s="226"/>
    </row>
    <row r="2809" spans="1:9" s="209" customFormat="1">
      <c r="A2809" s="228" t="s">
        <v>10204</v>
      </c>
      <c r="B2809" s="228" t="s">
        <v>10204</v>
      </c>
      <c r="C2809" s="228"/>
      <c r="D2809" s="228" t="s">
        <v>10254</v>
      </c>
      <c r="E2809" s="228" t="s">
        <v>10255</v>
      </c>
      <c r="F2809" s="228"/>
      <c r="G2809" s="228" t="s">
        <v>1828</v>
      </c>
      <c r="H2809" s="228" t="s">
        <v>10256</v>
      </c>
      <c r="I2809" s="235"/>
    </row>
    <row r="2810" spans="1:9" s="209" customFormat="1">
      <c r="A2810" s="228" t="s">
        <v>10204</v>
      </c>
      <c r="B2810" s="228" t="s">
        <v>10204</v>
      </c>
      <c r="C2810" s="228"/>
      <c r="D2810" s="228" t="s">
        <v>10257</v>
      </c>
      <c r="E2810" s="228" t="s">
        <v>10258</v>
      </c>
      <c r="F2810" s="228"/>
      <c r="G2810" s="228" t="s">
        <v>10259</v>
      </c>
      <c r="H2810" s="228" t="s">
        <v>10260</v>
      </c>
      <c r="I2810" s="235"/>
    </row>
    <row r="2811" spans="1:9" s="215" customFormat="1">
      <c r="A2811" s="241" t="s">
        <v>10204</v>
      </c>
      <c r="B2811" s="241" t="s">
        <v>10204</v>
      </c>
      <c r="C2811" s="241" t="s">
        <v>389</v>
      </c>
      <c r="D2811" s="241" t="s">
        <v>10261</v>
      </c>
      <c r="E2811" s="241" t="s">
        <v>10262</v>
      </c>
      <c r="F2811" s="241" t="s">
        <v>2210</v>
      </c>
      <c r="G2811" s="241"/>
      <c r="H2811" s="241" t="s">
        <v>10263</v>
      </c>
      <c r="I2811" s="242"/>
    </row>
    <row r="2812" spans="1:9" s="215" customFormat="1">
      <c r="A2812" s="241" t="s">
        <v>10204</v>
      </c>
      <c r="B2812" s="241" t="s">
        <v>10204</v>
      </c>
      <c r="C2812" s="241" t="s">
        <v>389</v>
      </c>
      <c r="D2812" s="241" t="s">
        <v>10264</v>
      </c>
      <c r="E2812" s="241" t="s">
        <v>10265</v>
      </c>
      <c r="F2812" s="241" t="s">
        <v>3886</v>
      </c>
      <c r="G2812" s="241"/>
      <c r="H2812" s="241" t="s">
        <v>10266</v>
      </c>
      <c r="I2812" s="242"/>
    </row>
    <row r="2813" spans="1:9" s="208" customFormat="1">
      <c r="A2813" s="225" t="s">
        <v>10267</v>
      </c>
      <c r="B2813" s="225" t="s">
        <v>10267</v>
      </c>
      <c r="C2813" s="225" t="s">
        <v>389</v>
      </c>
      <c r="D2813" s="225" t="s">
        <v>10268</v>
      </c>
      <c r="E2813" s="225" t="s">
        <v>10269</v>
      </c>
      <c r="F2813" s="225" t="s">
        <v>1598</v>
      </c>
      <c r="G2813" s="225"/>
      <c r="H2813" s="225" t="s">
        <v>10270</v>
      </c>
      <c r="I2813" s="226"/>
    </row>
    <row r="2814" spans="1:9" s="215" customFormat="1">
      <c r="A2814" s="241" t="s">
        <v>10267</v>
      </c>
      <c r="B2814" s="241" t="s">
        <v>10267</v>
      </c>
      <c r="C2814" s="241" t="s">
        <v>389</v>
      </c>
      <c r="D2814" s="241" t="s">
        <v>10271</v>
      </c>
      <c r="E2814" s="241" t="s">
        <v>10272</v>
      </c>
      <c r="F2814" s="241" t="s">
        <v>8522</v>
      </c>
      <c r="G2814" s="241"/>
      <c r="H2814" s="241" t="s">
        <v>10273</v>
      </c>
      <c r="I2814" s="242"/>
    </row>
    <row r="2815" spans="1:9" s="215" customFormat="1">
      <c r="A2815" s="241" t="s">
        <v>10267</v>
      </c>
      <c r="B2815" s="241" t="s">
        <v>10267</v>
      </c>
      <c r="C2815" s="241" t="s">
        <v>389</v>
      </c>
      <c r="D2815" s="241" t="s">
        <v>10274</v>
      </c>
      <c r="E2815" s="241" t="s">
        <v>10275</v>
      </c>
      <c r="F2815" s="241" t="s">
        <v>961</v>
      </c>
      <c r="G2815" s="241"/>
      <c r="H2815" s="241" t="s">
        <v>10276</v>
      </c>
      <c r="I2815" s="242"/>
    </row>
    <row r="2816" spans="1:9" s="215" customFormat="1">
      <c r="A2816" s="241" t="s">
        <v>10267</v>
      </c>
      <c r="B2816" s="241" t="s">
        <v>10267</v>
      </c>
      <c r="C2816" s="241" t="s">
        <v>389</v>
      </c>
      <c r="D2816" s="241" t="s">
        <v>10277</v>
      </c>
      <c r="E2816" s="241" t="s">
        <v>10278</v>
      </c>
      <c r="F2816" s="241" t="s">
        <v>529</v>
      </c>
      <c r="G2816" s="241"/>
      <c r="H2816" s="241" t="s">
        <v>10279</v>
      </c>
      <c r="I2816" s="242"/>
    </row>
    <row r="2817" spans="1:9" s="215" customFormat="1">
      <c r="A2817" s="241" t="s">
        <v>10267</v>
      </c>
      <c r="B2817" s="241" t="s">
        <v>10267</v>
      </c>
      <c r="C2817" s="241" t="s">
        <v>389</v>
      </c>
      <c r="D2817" s="241" t="s">
        <v>10280</v>
      </c>
      <c r="E2817" s="241" t="s">
        <v>10281</v>
      </c>
      <c r="F2817" s="241" t="s">
        <v>10282</v>
      </c>
      <c r="G2817" s="241"/>
      <c r="H2817" s="241" t="s">
        <v>10283</v>
      </c>
      <c r="I2817" s="242"/>
    </row>
    <row r="2818" spans="1:9" s="215" customFormat="1">
      <c r="A2818" s="241" t="s">
        <v>10267</v>
      </c>
      <c r="B2818" s="241" t="s">
        <v>10267</v>
      </c>
      <c r="C2818" s="241" t="s">
        <v>389</v>
      </c>
      <c r="D2818" s="241" t="s">
        <v>10284</v>
      </c>
      <c r="E2818" s="241" t="s">
        <v>10285</v>
      </c>
      <c r="F2818" s="241" t="s">
        <v>529</v>
      </c>
      <c r="G2818" s="241"/>
      <c r="H2818" s="241" t="s">
        <v>10286</v>
      </c>
      <c r="I2818" s="242"/>
    </row>
    <row r="2819" spans="1:9" s="215" customFormat="1">
      <c r="A2819" s="241" t="s">
        <v>10267</v>
      </c>
      <c r="B2819" s="241" t="s">
        <v>10267</v>
      </c>
      <c r="C2819" s="241" t="s">
        <v>389</v>
      </c>
      <c r="D2819" s="241" t="s">
        <v>10287</v>
      </c>
      <c r="E2819" s="241" t="s">
        <v>10288</v>
      </c>
      <c r="F2819" s="241" t="s">
        <v>529</v>
      </c>
      <c r="G2819" s="241"/>
      <c r="H2819" s="241" t="s">
        <v>10289</v>
      </c>
      <c r="I2819" s="242"/>
    </row>
    <row r="2820" spans="1:9" s="209" customFormat="1">
      <c r="A2820" s="228" t="s">
        <v>10267</v>
      </c>
      <c r="B2820" s="228" t="s">
        <v>10267</v>
      </c>
      <c r="C2820" s="228"/>
      <c r="D2820" s="228" t="s">
        <v>10290</v>
      </c>
      <c r="E2820" s="228" t="s">
        <v>10291</v>
      </c>
      <c r="F2820" s="228"/>
      <c r="G2820" s="228" t="s">
        <v>1721</v>
      </c>
      <c r="H2820" s="228" t="s">
        <v>10292</v>
      </c>
      <c r="I2820" s="235"/>
    </row>
    <row r="2821" spans="1:9" s="215" customFormat="1">
      <c r="A2821" s="241" t="s">
        <v>10267</v>
      </c>
      <c r="B2821" s="241" t="s">
        <v>10267</v>
      </c>
      <c r="C2821" s="241" t="s">
        <v>389</v>
      </c>
      <c r="D2821" s="241" t="s">
        <v>10293</v>
      </c>
      <c r="E2821" s="241" t="s">
        <v>10294</v>
      </c>
      <c r="F2821" s="241" t="s">
        <v>2169</v>
      </c>
      <c r="G2821" s="241"/>
      <c r="H2821" s="241" t="s">
        <v>10295</v>
      </c>
      <c r="I2821" s="242"/>
    </row>
    <row r="2822" spans="1:9" s="213" customFormat="1">
      <c r="A2822" s="234" t="s">
        <v>10267</v>
      </c>
      <c r="B2822" s="234" t="s">
        <v>10267</v>
      </c>
      <c r="C2822" s="234" t="s">
        <v>389</v>
      </c>
      <c r="D2822" s="234" t="s">
        <v>10296</v>
      </c>
      <c r="E2822" s="234" t="s">
        <v>10297</v>
      </c>
      <c r="F2822" s="234" t="s">
        <v>6353</v>
      </c>
      <c r="G2822" s="234"/>
      <c r="H2822" s="234" t="s">
        <v>10298</v>
      </c>
      <c r="I2822" s="127"/>
    </row>
    <row r="2823" spans="1:9" s="195" customFormat="1">
      <c r="A2823" s="203" t="s">
        <v>10267</v>
      </c>
      <c r="B2823" s="203" t="s">
        <v>10267</v>
      </c>
      <c r="C2823" s="203" t="s">
        <v>389</v>
      </c>
      <c r="D2823" s="203" t="s">
        <v>10299</v>
      </c>
      <c r="E2823" s="203" t="s">
        <v>10300</v>
      </c>
      <c r="F2823" s="203" t="s">
        <v>1641</v>
      </c>
      <c r="G2823" s="203"/>
      <c r="H2823" s="203" t="s">
        <v>10301</v>
      </c>
    </row>
    <row r="2824" spans="1:9" s="209" customFormat="1">
      <c r="A2824" s="228" t="s">
        <v>10267</v>
      </c>
      <c r="B2824" s="228" t="s">
        <v>10267</v>
      </c>
      <c r="C2824" s="228"/>
      <c r="D2824" s="228" t="s">
        <v>10302</v>
      </c>
      <c r="E2824" s="228" t="s">
        <v>10303</v>
      </c>
      <c r="F2824" s="228"/>
      <c r="G2824" s="228" t="s">
        <v>10304</v>
      </c>
      <c r="H2824" s="228" t="s">
        <v>10305</v>
      </c>
      <c r="I2824" s="235"/>
    </row>
    <row r="2825" spans="1:9" s="213" customFormat="1">
      <c r="A2825" s="234" t="s">
        <v>10306</v>
      </c>
      <c r="B2825" s="234" t="s">
        <v>10267</v>
      </c>
      <c r="C2825" s="234" t="s">
        <v>389</v>
      </c>
      <c r="D2825" s="234" t="s">
        <v>10299</v>
      </c>
      <c r="E2825" s="234" t="s">
        <v>10300</v>
      </c>
      <c r="F2825" s="234" t="s">
        <v>1641</v>
      </c>
      <c r="G2825" s="234"/>
      <c r="H2825" s="234" t="s">
        <v>10305</v>
      </c>
      <c r="I2825" s="127"/>
    </row>
    <row r="2826" spans="1:9" s="213" customFormat="1">
      <c r="A2826" s="234" t="s">
        <v>10306</v>
      </c>
      <c r="B2826" s="234" t="s">
        <v>10306</v>
      </c>
      <c r="C2826" s="234" t="s">
        <v>389</v>
      </c>
      <c r="D2826" s="234" t="s">
        <v>10307</v>
      </c>
      <c r="E2826" s="234" t="s">
        <v>10308</v>
      </c>
      <c r="F2826" s="234" t="s">
        <v>1411</v>
      </c>
      <c r="G2826" s="234"/>
      <c r="H2826" s="234" t="s">
        <v>10309</v>
      </c>
      <c r="I2826" s="127"/>
    </row>
    <row r="2827" spans="1:9" s="208" customFormat="1">
      <c r="A2827" s="225" t="s">
        <v>10306</v>
      </c>
      <c r="B2827" s="225" t="s">
        <v>10306</v>
      </c>
      <c r="C2827" s="225" t="s">
        <v>389</v>
      </c>
      <c r="D2827" s="225" t="s">
        <v>10310</v>
      </c>
      <c r="E2827" s="225" t="s">
        <v>10311</v>
      </c>
      <c r="F2827" s="225" t="s">
        <v>1277</v>
      </c>
      <c r="G2827" s="225"/>
      <c r="H2827" s="225" t="s">
        <v>10312</v>
      </c>
      <c r="I2827" s="226"/>
    </row>
    <row r="2828" spans="1:9" s="208" customFormat="1">
      <c r="A2828" s="225" t="s">
        <v>10306</v>
      </c>
      <c r="B2828" s="225" t="s">
        <v>10306</v>
      </c>
      <c r="C2828" s="225" t="s">
        <v>389</v>
      </c>
      <c r="D2828" s="225" t="s">
        <v>10313</v>
      </c>
      <c r="E2828" s="225" t="s">
        <v>10314</v>
      </c>
      <c r="F2828" s="225" t="s">
        <v>586</v>
      </c>
      <c r="G2828" s="225"/>
      <c r="H2828" s="225" t="s">
        <v>10315</v>
      </c>
      <c r="I2828" s="226"/>
    </row>
    <row r="2829" spans="1:9" s="215" customFormat="1">
      <c r="A2829" s="241" t="s">
        <v>10306</v>
      </c>
      <c r="B2829" s="241" t="s">
        <v>10306</v>
      </c>
      <c r="C2829" s="241" t="s">
        <v>389</v>
      </c>
      <c r="D2829" s="241" t="s">
        <v>10316</v>
      </c>
      <c r="E2829" s="241" t="s">
        <v>10317</v>
      </c>
      <c r="F2829" s="241" t="s">
        <v>8196</v>
      </c>
      <c r="G2829" s="241"/>
      <c r="H2829" s="241" t="s">
        <v>10318</v>
      </c>
      <c r="I2829" s="242"/>
    </row>
    <row r="2830" spans="1:9" s="215" customFormat="1">
      <c r="A2830" s="241" t="s">
        <v>10306</v>
      </c>
      <c r="B2830" s="241" t="s">
        <v>10306</v>
      </c>
      <c r="C2830" s="241" t="s">
        <v>389</v>
      </c>
      <c r="D2830" s="241" t="s">
        <v>10319</v>
      </c>
      <c r="E2830" s="241" t="s">
        <v>10320</v>
      </c>
      <c r="F2830" s="241" t="s">
        <v>1845</v>
      </c>
      <c r="G2830" s="241"/>
      <c r="H2830" s="241" t="s">
        <v>10321</v>
      </c>
      <c r="I2830" s="242"/>
    </row>
    <row r="2831" spans="1:9" s="215" customFormat="1">
      <c r="A2831" s="241" t="s">
        <v>10306</v>
      </c>
      <c r="B2831" s="241" t="s">
        <v>10306</v>
      </c>
      <c r="C2831" s="241" t="s">
        <v>389</v>
      </c>
      <c r="D2831" s="241" t="s">
        <v>10322</v>
      </c>
      <c r="E2831" s="241" t="s">
        <v>10323</v>
      </c>
      <c r="F2831" s="241" t="s">
        <v>10324</v>
      </c>
      <c r="G2831" s="241"/>
      <c r="H2831" s="241" t="s">
        <v>10325</v>
      </c>
      <c r="I2831" s="242"/>
    </row>
    <row r="2832" spans="1:9" s="215" customFormat="1">
      <c r="A2832" s="241" t="s">
        <v>10306</v>
      </c>
      <c r="B2832" s="241" t="s">
        <v>10306</v>
      </c>
      <c r="C2832" s="241"/>
      <c r="D2832" s="241" t="s">
        <v>10326</v>
      </c>
      <c r="E2832" s="241" t="s">
        <v>10327</v>
      </c>
      <c r="F2832" s="241" t="s">
        <v>3269</v>
      </c>
      <c r="G2832" s="241"/>
      <c r="H2832" s="241" t="s">
        <v>10328</v>
      </c>
      <c r="I2832" s="242"/>
    </row>
    <row r="2833" spans="1:9" s="208" customFormat="1">
      <c r="A2833" s="225" t="s">
        <v>10306</v>
      </c>
      <c r="B2833" s="225" t="s">
        <v>10306</v>
      </c>
      <c r="C2833" s="225" t="s">
        <v>389</v>
      </c>
      <c r="D2833" s="225" t="s">
        <v>10329</v>
      </c>
      <c r="E2833" s="225" t="s">
        <v>10330</v>
      </c>
      <c r="F2833" s="225" t="s">
        <v>1915</v>
      </c>
      <c r="G2833" s="225"/>
      <c r="H2833" s="225" t="s">
        <v>10331</v>
      </c>
      <c r="I2833" s="226"/>
    </row>
    <row r="2834" spans="1:9" s="209" customFormat="1">
      <c r="A2834" s="228" t="s">
        <v>10306</v>
      </c>
      <c r="B2834" s="228" t="s">
        <v>10306</v>
      </c>
      <c r="C2834" s="228"/>
      <c r="D2834" s="228" t="s">
        <v>10332</v>
      </c>
      <c r="E2834" s="228" t="s">
        <v>10333</v>
      </c>
      <c r="F2834" s="228"/>
      <c r="G2834" s="228" t="s">
        <v>4044</v>
      </c>
      <c r="H2834" s="228" t="s">
        <v>10334</v>
      </c>
      <c r="I2834" s="235"/>
    </row>
    <row r="2835" spans="1:9" s="208" customFormat="1">
      <c r="A2835" s="225" t="s">
        <v>10306</v>
      </c>
      <c r="B2835" s="225" t="s">
        <v>10306</v>
      </c>
      <c r="C2835" s="225" t="s">
        <v>389</v>
      </c>
      <c r="D2835" s="225" t="s">
        <v>10335</v>
      </c>
      <c r="E2835" s="225" t="s">
        <v>10336</v>
      </c>
      <c r="F2835" s="225" t="s">
        <v>2565</v>
      </c>
      <c r="G2835" s="225"/>
      <c r="H2835" s="225" t="s">
        <v>10337</v>
      </c>
      <c r="I2835" s="226"/>
    </row>
    <row r="2836" spans="1:9" s="208" customFormat="1">
      <c r="A2836" s="225" t="s">
        <v>10306</v>
      </c>
      <c r="B2836" s="225" t="s">
        <v>10306</v>
      </c>
      <c r="C2836" s="225"/>
      <c r="D2836" s="225" t="s">
        <v>10338</v>
      </c>
      <c r="E2836" s="225" t="s">
        <v>10339</v>
      </c>
      <c r="F2836" s="225" t="s">
        <v>4705</v>
      </c>
      <c r="G2836" s="225"/>
      <c r="H2836" s="225" t="s">
        <v>10340</v>
      </c>
      <c r="I2836" s="226"/>
    </row>
    <row r="2837" spans="1:9" s="215" customFormat="1">
      <c r="A2837" s="241" t="s">
        <v>10341</v>
      </c>
      <c r="B2837" s="241" t="s">
        <v>10341</v>
      </c>
      <c r="C2837" s="241" t="s">
        <v>389</v>
      </c>
      <c r="D2837" s="241" t="s">
        <v>10342</v>
      </c>
      <c r="E2837" s="241" t="s">
        <v>10343</v>
      </c>
      <c r="F2837" s="241" t="s">
        <v>699</v>
      </c>
      <c r="G2837" s="241"/>
      <c r="H2837" s="241" t="s">
        <v>10344</v>
      </c>
      <c r="I2837" s="242"/>
    </row>
    <row r="2838" spans="1:9" s="213" customFormat="1">
      <c r="A2838" s="234" t="s">
        <v>10341</v>
      </c>
      <c r="B2838" s="234" t="s">
        <v>10341</v>
      </c>
      <c r="C2838" s="234" t="s">
        <v>389</v>
      </c>
      <c r="D2838" s="234" t="s">
        <v>10345</v>
      </c>
      <c r="E2838" s="234" t="s">
        <v>10346</v>
      </c>
      <c r="F2838" s="234" t="s">
        <v>6570</v>
      </c>
      <c r="G2838" s="234"/>
      <c r="H2838" s="234" t="s">
        <v>10347</v>
      </c>
      <c r="I2838" s="127"/>
    </row>
    <row r="2839" spans="1:9" s="213" customFormat="1">
      <c r="A2839" s="234" t="s">
        <v>10341</v>
      </c>
      <c r="B2839" s="234" t="s">
        <v>10341</v>
      </c>
      <c r="C2839" s="234" t="s">
        <v>389</v>
      </c>
      <c r="D2839" s="234" t="s">
        <v>10348</v>
      </c>
      <c r="E2839" s="234" t="s">
        <v>10349</v>
      </c>
      <c r="F2839" s="234" t="s">
        <v>1411</v>
      </c>
      <c r="G2839" s="234"/>
      <c r="H2839" s="234" t="s">
        <v>10350</v>
      </c>
      <c r="I2839" s="127"/>
    </row>
    <row r="2840" spans="1:9" s="208" customFormat="1">
      <c r="A2840" s="225" t="s">
        <v>10341</v>
      </c>
      <c r="B2840" s="225" t="s">
        <v>10341</v>
      </c>
      <c r="C2840" s="225" t="s">
        <v>389</v>
      </c>
      <c r="D2840" s="225" t="s">
        <v>10351</v>
      </c>
      <c r="E2840" s="225" t="s">
        <v>10352</v>
      </c>
      <c r="F2840" s="225" t="s">
        <v>529</v>
      </c>
      <c r="G2840" s="225"/>
      <c r="H2840" s="225" t="s">
        <v>10353</v>
      </c>
      <c r="I2840" s="226"/>
    </row>
    <row r="2841" spans="1:9" s="215" customFormat="1">
      <c r="A2841" s="241" t="s">
        <v>10341</v>
      </c>
      <c r="B2841" s="241" t="s">
        <v>10341</v>
      </c>
      <c r="C2841" s="241" t="s">
        <v>389</v>
      </c>
      <c r="D2841" s="241" t="s">
        <v>10354</v>
      </c>
      <c r="E2841" s="241" t="s">
        <v>10355</v>
      </c>
      <c r="F2841" s="241" t="s">
        <v>10356</v>
      </c>
      <c r="G2841" s="241"/>
      <c r="H2841" s="241" t="s">
        <v>10357</v>
      </c>
      <c r="I2841" s="242"/>
    </row>
    <row r="2842" spans="1:9" s="209" customFormat="1">
      <c r="A2842" s="228" t="s">
        <v>10341</v>
      </c>
      <c r="B2842" s="228" t="s">
        <v>10341</v>
      </c>
      <c r="C2842" s="228"/>
      <c r="D2842" s="228" t="s">
        <v>10358</v>
      </c>
      <c r="E2842" s="228" t="s">
        <v>10359</v>
      </c>
      <c r="F2842" s="228"/>
      <c r="G2842" s="228" t="s">
        <v>10360</v>
      </c>
      <c r="H2842" s="228" t="s">
        <v>10361</v>
      </c>
      <c r="I2842" s="235"/>
    </row>
    <row r="2843" spans="1:9" s="208" customFormat="1">
      <c r="A2843" s="225" t="s">
        <v>10341</v>
      </c>
      <c r="B2843" s="225" t="s">
        <v>10341</v>
      </c>
      <c r="C2843" s="225"/>
      <c r="D2843" s="225" t="s">
        <v>10362</v>
      </c>
      <c r="E2843" s="225" t="s">
        <v>10363</v>
      </c>
      <c r="F2843" s="225" t="s">
        <v>1206</v>
      </c>
      <c r="G2843" s="225"/>
      <c r="H2843" s="225" t="s">
        <v>10364</v>
      </c>
      <c r="I2843" s="226"/>
    </row>
    <row r="2844" spans="1:9" s="215" customFormat="1">
      <c r="A2844" s="241" t="s">
        <v>10341</v>
      </c>
      <c r="B2844" s="241" t="s">
        <v>10341</v>
      </c>
      <c r="C2844" s="241" t="s">
        <v>389</v>
      </c>
      <c r="D2844" s="241" t="s">
        <v>10365</v>
      </c>
      <c r="E2844" s="241" t="s">
        <v>10366</v>
      </c>
      <c r="F2844" s="241" t="s">
        <v>434</v>
      </c>
      <c r="G2844" s="241"/>
      <c r="H2844" s="241" t="s">
        <v>10367</v>
      </c>
      <c r="I2844" s="242"/>
    </row>
    <row r="2845" spans="1:9" s="215" customFormat="1">
      <c r="A2845" s="241" t="s">
        <v>10341</v>
      </c>
      <c r="B2845" s="241" t="s">
        <v>10341</v>
      </c>
      <c r="C2845" s="241" t="s">
        <v>389</v>
      </c>
      <c r="D2845" s="241" t="s">
        <v>10368</v>
      </c>
      <c r="E2845" s="241" t="s">
        <v>10369</v>
      </c>
      <c r="F2845" s="241" t="s">
        <v>1540</v>
      </c>
      <c r="G2845" s="241"/>
      <c r="H2845" s="241" t="s">
        <v>10370</v>
      </c>
      <c r="I2845" s="242"/>
    </row>
    <row r="2846" spans="1:9" s="215" customFormat="1">
      <c r="A2846" s="241" t="s">
        <v>10341</v>
      </c>
      <c r="B2846" s="241" t="s">
        <v>10341</v>
      </c>
      <c r="C2846" s="241" t="s">
        <v>389</v>
      </c>
      <c r="D2846" s="241" t="s">
        <v>10371</v>
      </c>
      <c r="E2846" s="241" t="s">
        <v>10372</v>
      </c>
      <c r="F2846" s="241" t="s">
        <v>10373</v>
      </c>
      <c r="G2846" s="241"/>
      <c r="H2846" s="241" t="s">
        <v>10374</v>
      </c>
      <c r="I2846" s="242"/>
    </row>
    <row r="2847" spans="1:9" s="215" customFormat="1">
      <c r="A2847" s="241" t="s">
        <v>10341</v>
      </c>
      <c r="B2847" s="241" t="s">
        <v>10341</v>
      </c>
      <c r="C2847" s="241" t="s">
        <v>389</v>
      </c>
      <c r="D2847" s="241" t="s">
        <v>10375</v>
      </c>
      <c r="E2847" s="241" t="s">
        <v>10376</v>
      </c>
      <c r="F2847" s="241" t="s">
        <v>1672</v>
      </c>
      <c r="G2847" s="241"/>
      <c r="H2847" s="241" t="s">
        <v>10377</v>
      </c>
      <c r="I2847" s="242"/>
    </row>
    <row r="2848" spans="1:9" s="215" customFormat="1">
      <c r="A2848" s="241" t="s">
        <v>10341</v>
      </c>
      <c r="B2848" s="241" t="s">
        <v>10341</v>
      </c>
      <c r="C2848" s="241" t="s">
        <v>389</v>
      </c>
      <c r="D2848" s="241" t="s">
        <v>10378</v>
      </c>
      <c r="E2848" s="241" t="s">
        <v>10379</v>
      </c>
      <c r="F2848" s="241" t="s">
        <v>10380</v>
      </c>
      <c r="G2848" s="241"/>
      <c r="H2848" s="241" t="s">
        <v>10381</v>
      </c>
      <c r="I2848" s="242"/>
    </row>
    <row r="2849" spans="1:9" s="213" customFormat="1">
      <c r="A2849" s="234" t="s">
        <v>10341</v>
      </c>
      <c r="B2849" s="234" t="s">
        <v>10341</v>
      </c>
      <c r="C2849" s="234" t="s">
        <v>389</v>
      </c>
      <c r="D2849" s="234" t="s">
        <v>10382</v>
      </c>
      <c r="E2849" s="234" t="s">
        <v>10383</v>
      </c>
      <c r="F2849" s="234" t="s">
        <v>1411</v>
      </c>
      <c r="G2849" s="234"/>
      <c r="H2849" s="234" t="s">
        <v>10384</v>
      </c>
      <c r="I2849" s="127"/>
    </row>
    <row r="2850" spans="1:9" s="208" customFormat="1">
      <c r="A2850" s="225" t="s">
        <v>10341</v>
      </c>
      <c r="B2850" s="225" t="s">
        <v>10341</v>
      </c>
      <c r="C2850" s="225" t="s">
        <v>389</v>
      </c>
      <c r="D2850" s="225" t="s">
        <v>10385</v>
      </c>
      <c r="E2850" s="225" t="s">
        <v>10386</v>
      </c>
      <c r="F2850" s="225" t="s">
        <v>1133</v>
      </c>
      <c r="G2850" s="225"/>
      <c r="H2850" s="225" t="s">
        <v>10387</v>
      </c>
      <c r="I2850" s="226"/>
    </row>
    <row r="2851" spans="1:9" s="209" customFormat="1">
      <c r="A2851" s="228" t="s">
        <v>10341</v>
      </c>
      <c r="B2851" s="228" t="s">
        <v>10341</v>
      </c>
      <c r="C2851" s="228"/>
      <c r="D2851" s="228" t="s">
        <v>10388</v>
      </c>
      <c r="E2851" s="228" t="s">
        <v>10389</v>
      </c>
      <c r="F2851" s="228"/>
      <c r="G2851" s="228" t="s">
        <v>10390</v>
      </c>
      <c r="H2851" s="228" t="s">
        <v>10391</v>
      </c>
      <c r="I2851" s="235"/>
    </row>
    <row r="2852" spans="1:9" s="208" customFormat="1">
      <c r="A2852" s="225" t="s">
        <v>10392</v>
      </c>
      <c r="B2852" s="225" t="s">
        <v>10392</v>
      </c>
      <c r="C2852" s="225" t="s">
        <v>389</v>
      </c>
      <c r="D2852" s="225" t="s">
        <v>10393</v>
      </c>
      <c r="E2852" s="225" t="s">
        <v>10394</v>
      </c>
      <c r="F2852" s="225" t="s">
        <v>1242</v>
      </c>
      <c r="G2852" s="225"/>
      <c r="H2852" s="225" t="s">
        <v>10395</v>
      </c>
      <c r="I2852" s="226"/>
    </row>
    <row r="2853" spans="1:9" s="213" customFormat="1">
      <c r="A2853" s="234" t="s">
        <v>10392</v>
      </c>
      <c r="B2853" s="234" t="s">
        <v>10392</v>
      </c>
      <c r="C2853" s="234" t="s">
        <v>389</v>
      </c>
      <c r="D2853" s="234" t="s">
        <v>10396</v>
      </c>
      <c r="E2853" s="234" t="s">
        <v>10397</v>
      </c>
      <c r="F2853" s="234" t="s">
        <v>1411</v>
      </c>
      <c r="G2853" s="234"/>
      <c r="H2853" s="234" t="s">
        <v>10398</v>
      </c>
      <c r="I2853" s="127"/>
    </row>
    <row r="2854" spans="1:9" s="215" customFormat="1">
      <c r="A2854" s="241" t="s">
        <v>10392</v>
      </c>
      <c r="B2854" s="241" t="s">
        <v>10392</v>
      </c>
      <c r="C2854" s="241" t="s">
        <v>389</v>
      </c>
      <c r="D2854" s="241" t="s">
        <v>10399</v>
      </c>
      <c r="E2854" s="241" t="s">
        <v>10400</v>
      </c>
      <c r="F2854" s="241" t="s">
        <v>434</v>
      </c>
      <c r="G2854" s="241"/>
      <c r="H2854" s="241" t="s">
        <v>10401</v>
      </c>
      <c r="I2854" s="242"/>
    </row>
    <row r="2855" spans="1:9" s="215" customFormat="1">
      <c r="A2855" s="241" t="s">
        <v>10392</v>
      </c>
      <c r="B2855" s="241" t="s">
        <v>10392</v>
      </c>
      <c r="C2855" s="241" t="s">
        <v>389</v>
      </c>
      <c r="D2855" s="241" t="s">
        <v>10402</v>
      </c>
      <c r="E2855" s="241" t="s">
        <v>10403</v>
      </c>
      <c r="F2855" s="241" t="s">
        <v>434</v>
      </c>
      <c r="G2855" s="241"/>
      <c r="H2855" s="241" t="s">
        <v>10404</v>
      </c>
      <c r="I2855" s="242"/>
    </row>
    <row r="2856" spans="1:9" s="215" customFormat="1">
      <c r="A2856" s="241" t="s">
        <v>10392</v>
      </c>
      <c r="B2856" s="241" t="s">
        <v>10392</v>
      </c>
      <c r="C2856" s="241" t="s">
        <v>389</v>
      </c>
      <c r="D2856" s="241" t="s">
        <v>10405</v>
      </c>
      <c r="E2856" s="241" t="s">
        <v>10406</v>
      </c>
      <c r="F2856" s="241" t="s">
        <v>10407</v>
      </c>
      <c r="G2856" s="241"/>
      <c r="H2856" s="241" t="s">
        <v>10408</v>
      </c>
      <c r="I2856" s="242"/>
    </row>
    <row r="2857" spans="1:9" s="215" customFormat="1">
      <c r="A2857" s="241" t="s">
        <v>10392</v>
      </c>
      <c r="B2857" s="241" t="s">
        <v>10392</v>
      </c>
      <c r="C2857" s="241" t="s">
        <v>389</v>
      </c>
      <c r="D2857" s="241" t="s">
        <v>10409</v>
      </c>
      <c r="E2857" s="241" t="s">
        <v>10410</v>
      </c>
      <c r="F2857" s="241" t="s">
        <v>1521</v>
      </c>
      <c r="G2857" s="241"/>
      <c r="H2857" s="241" t="s">
        <v>10411</v>
      </c>
      <c r="I2857" s="242"/>
    </row>
    <row r="2858" spans="1:9" s="215" customFormat="1">
      <c r="A2858" s="337" t="s">
        <v>10392</v>
      </c>
      <c r="B2858" s="337" t="s">
        <v>10392</v>
      </c>
      <c r="C2858" s="337" t="s">
        <v>389</v>
      </c>
      <c r="D2858" s="337" t="s">
        <v>10412</v>
      </c>
      <c r="E2858" s="337" t="s">
        <v>10413</v>
      </c>
      <c r="F2858" s="337" t="s">
        <v>792</v>
      </c>
      <c r="G2858" s="337"/>
      <c r="H2858" s="337" t="s">
        <v>10414</v>
      </c>
      <c r="I2858" s="242"/>
    </row>
    <row r="2859" spans="1:9" s="326" customFormat="1">
      <c r="A2859" s="326" t="s">
        <v>10392</v>
      </c>
      <c r="B2859" s="326" t="s">
        <v>10392</v>
      </c>
      <c r="C2859" s="326" t="s">
        <v>389</v>
      </c>
      <c r="D2859" s="326" t="s">
        <v>10415</v>
      </c>
      <c r="E2859" s="326" t="s">
        <v>10416</v>
      </c>
      <c r="F2859" s="326" t="s">
        <v>10417</v>
      </c>
      <c r="H2859" s="326" t="s">
        <v>10418</v>
      </c>
      <c r="I2859" s="359"/>
    </row>
    <row r="2860" spans="1:9" s="215" customFormat="1">
      <c r="A2860" s="241" t="s">
        <v>10392</v>
      </c>
      <c r="B2860" s="241" t="s">
        <v>10392</v>
      </c>
      <c r="C2860" s="241" t="s">
        <v>389</v>
      </c>
      <c r="D2860" s="241" t="s">
        <v>10419</v>
      </c>
      <c r="E2860" s="241" t="s">
        <v>10420</v>
      </c>
      <c r="F2860" s="241" t="s">
        <v>10421</v>
      </c>
      <c r="G2860" s="241"/>
      <c r="H2860" s="241" t="s">
        <v>10422</v>
      </c>
      <c r="I2860" s="242"/>
    </row>
    <row r="2861" spans="1:9" s="215" customFormat="1">
      <c r="A2861" s="241" t="s">
        <v>10392</v>
      </c>
      <c r="B2861" s="241" t="s">
        <v>10392</v>
      </c>
      <c r="C2861" s="241" t="s">
        <v>389</v>
      </c>
      <c r="D2861" s="241" t="s">
        <v>10423</v>
      </c>
      <c r="E2861" s="241" t="s">
        <v>10424</v>
      </c>
      <c r="F2861" s="241" t="s">
        <v>2603</v>
      </c>
      <c r="G2861" s="241"/>
      <c r="H2861" s="241" t="s">
        <v>10425</v>
      </c>
      <c r="I2861" s="242"/>
    </row>
    <row r="2862" spans="1:9" s="215" customFormat="1">
      <c r="A2862" s="241" t="s">
        <v>10392</v>
      </c>
      <c r="B2862" s="241" t="s">
        <v>10392</v>
      </c>
      <c r="C2862" s="241" t="s">
        <v>389</v>
      </c>
      <c r="D2862" s="241" t="s">
        <v>10426</v>
      </c>
      <c r="E2862" s="241" t="s">
        <v>10427</v>
      </c>
      <c r="F2862" s="241" t="s">
        <v>6186</v>
      </c>
      <c r="G2862" s="241"/>
      <c r="H2862" s="241" t="s">
        <v>10428</v>
      </c>
      <c r="I2862" s="242"/>
    </row>
    <row r="2863" spans="1:9" s="215" customFormat="1">
      <c r="A2863" s="241" t="s">
        <v>10392</v>
      </c>
      <c r="B2863" s="241" t="s">
        <v>10392</v>
      </c>
      <c r="C2863" s="241" t="s">
        <v>389</v>
      </c>
      <c r="D2863" s="241" t="s">
        <v>10429</v>
      </c>
      <c r="E2863" s="241" t="s">
        <v>10430</v>
      </c>
      <c r="F2863" s="241" t="s">
        <v>10431</v>
      </c>
      <c r="G2863" s="241"/>
      <c r="H2863" s="241" t="s">
        <v>10432</v>
      </c>
      <c r="I2863" s="242"/>
    </row>
    <row r="2864" spans="1:9" s="209" customFormat="1">
      <c r="A2864" s="228" t="s">
        <v>10392</v>
      </c>
      <c r="B2864" s="228" t="s">
        <v>10392</v>
      </c>
      <c r="C2864" s="228"/>
      <c r="D2864" s="228" t="s">
        <v>10433</v>
      </c>
      <c r="E2864" s="228" t="s">
        <v>10434</v>
      </c>
      <c r="F2864" s="228"/>
      <c r="G2864" s="228" t="s">
        <v>10435</v>
      </c>
      <c r="H2864" s="228" t="s">
        <v>10436</v>
      </c>
      <c r="I2864" s="235"/>
    </row>
    <row r="2865" spans="1:9" s="195" customFormat="1">
      <c r="A2865" s="203" t="s">
        <v>10392</v>
      </c>
      <c r="B2865" s="203" t="s">
        <v>10392</v>
      </c>
      <c r="C2865" s="203" t="s">
        <v>389</v>
      </c>
      <c r="D2865" s="203" t="s">
        <v>10437</v>
      </c>
      <c r="E2865" s="203" t="s">
        <v>10438</v>
      </c>
      <c r="F2865" s="203" t="s">
        <v>1308</v>
      </c>
      <c r="G2865" s="203"/>
      <c r="H2865" s="203" t="s">
        <v>10439</v>
      </c>
    </row>
    <row r="2866" spans="1:9" s="215" customFormat="1">
      <c r="A2866" s="241" t="s">
        <v>10392</v>
      </c>
      <c r="B2866" s="241" t="s">
        <v>10392</v>
      </c>
      <c r="C2866" s="241" t="s">
        <v>389</v>
      </c>
      <c r="D2866" s="241" t="s">
        <v>10440</v>
      </c>
      <c r="E2866" s="241" t="s">
        <v>10441</v>
      </c>
      <c r="F2866" s="241" t="s">
        <v>1915</v>
      </c>
      <c r="G2866" s="241"/>
      <c r="H2866" s="241" t="s">
        <v>10442</v>
      </c>
      <c r="I2866" s="242"/>
    </row>
    <row r="2867" spans="1:9" s="215" customFormat="1">
      <c r="A2867" s="241" t="s">
        <v>10392</v>
      </c>
      <c r="B2867" s="241" t="s">
        <v>10392</v>
      </c>
      <c r="C2867" s="241" t="s">
        <v>389</v>
      </c>
      <c r="D2867" s="241" t="s">
        <v>10443</v>
      </c>
      <c r="E2867" s="241" t="s">
        <v>10444</v>
      </c>
      <c r="F2867" s="241" t="s">
        <v>10445</v>
      </c>
      <c r="G2867" s="241"/>
      <c r="H2867" s="241" t="s">
        <v>10446</v>
      </c>
      <c r="I2867" s="242"/>
    </row>
    <row r="2868" spans="1:9" s="215" customFormat="1">
      <c r="A2868" s="241" t="s">
        <v>10392</v>
      </c>
      <c r="B2868" s="241" t="s">
        <v>10392</v>
      </c>
      <c r="C2868" s="241" t="s">
        <v>389</v>
      </c>
      <c r="D2868" s="241" t="s">
        <v>10447</v>
      </c>
      <c r="E2868" s="241" t="s">
        <v>10448</v>
      </c>
      <c r="F2868" s="241" t="s">
        <v>10449</v>
      </c>
      <c r="G2868" s="241"/>
      <c r="H2868" s="241" t="s">
        <v>10450</v>
      </c>
      <c r="I2868" s="242"/>
    </row>
    <row r="2869" spans="1:9" s="215" customFormat="1">
      <c r="A2869" s="241" t="s">
        <v>10392</v>
      </c>
      <c r="B2869" s="241" t="s">
        <v>10392</v>
      </c>
      <c r="C2869" s="241" t="s">
        <v>389</v>
      </c>
      <c r="D2869" s="241" t="s">
        <v>10451</v>
      </c>
      <c r="E2869" s="241" t="s">
        <v>10452</v>
      </c>
      <c r="F2869" s="241" t="s">
        <v>423</v>
      </c>
      <c r="G2869" s="241"/>
      <c r="H2869" s="241" t="s">
        <v>10453</v>
      </c>
      <c r="I2869" s="242"/>
    </row>
    <row r="2870" spans="1:9" s="209" customFormat="1">
      <c r="A2870" s="228" t="s">
        <v>10392</v>
      </c>
      <c r="B2870" s="228" t="s">
        <v>10392</v>
      </c>
      <c r="C2870" s="228"/>
      <c r="D2870" s="228" t="s">
        <v>10454</v>
      </c>
      <c r="E2870" s="228" t="s">
        <v>10455</v>
      </c>
      <c r="F2870" s="228"/>
      <c r="G2870" s="228" t="s">
        <v>568</v>
      </c>
      <c r="H2870" s="228" t="s">
        <v>10456</v>
      </c>
      <c r="I2870" s="235"/>
    </row>
    <row r="2871" spans="1:9" s="209" customFormat="1">
      <c r="A2871" s="228" t="s">
        <v>10392</v>
      </c>
      <c r="B2871" s="228" t="s">
        <v>10392</v>
      </c>
      <c r="C2871" s="228"/>
      <c r="D2871" s="228" t="s">
        <v>10457</v>
      </c>
      <c r="E2871" s="228" t="s">
        <v>10458</v>
      </c>
      <c r="F2871" s="228"/>
      <c r="G2871" s="228" t="s">
        <v>7371</v>
      </c>
      <c r="H2871" s="228" t="s">
        <v>10459</v>
      </c>
      <c r="I2871" s="235"/>
    </row>
    <row r="2872" spans="1:9" s="213" customFormat="1">
      <c r="A2872" s="234" t="s">
        <v>10392</v>
      </c>
      <c r="B2872" s="234" t="s">
        <v>10392</v>
      </c>
      <c r="C2872" s="234" t="s">
        <v>389</v>
      </c>
      <c r="D2872" s="234" t="s">
        <v>10460</v>
      </c>
      <c r="E2872" s="234" t="s">
        <v>10461</v>
      </c>
      <c r="F2872" s="234" t="s">
        <v>392</v>
      </c>
      <c r="G2872" s="234"/>
      <c r="H2872" s="234" t="s">
        <v>10462</v>
      </c>
      <c r="I2872" s="127"/>
    </row>
    <row r="2873" spans="1:9" s="213" customFormat="1">
      <c r="A2873" s="234" t="s">
        <v>10463</v>
      </c>
      <c r="B2873" s="234" t="s">
        <v>10463</v>
      </c>
      <c r="C2873" s="234" t="s">
        <v>389</v>
      </c>
      <c r="D2873" s="234" t="s">
        <v>10464</v>
      </c>
      <c r="E2873" s="234" t="s">
        <v>10465</v>
      </c>
      <c r="F2873" s="234" t="s">
        <v>434</v>
      </c>
      <c r="G2873" s="234"/>
      <c r="H2873" s="234" t="s">
        <v>10466</v>
      </c>
      <c r="I2873" s="127"/>
    </row>
    <row r="2874" spans="1:9" s="208" customFormat="1">
      <c r="A2874" s="225" t="s">
        <v>10463</v>
      </c>
      <c r="B2874" s="225" t="s">
        <v>10463</v>
      </c>
      <c r="C2874" s="225" t="s">
        <v>389</v>
      </c>
      <c r="D2874" s="225" t="s">
        <v>10467</v>
      </c>
      <c r="E2874" s="225" t="s">
        <v>10468</v>
      </c>
      <c r="F2874" s="225" t="s">
        <v>586</v>
      </c>
      <c r="G2874" s="225"/>
      <c r="H2874" s="225" t="s">
        <v>10469</v>
      </c>
      <c r="I2874" s="226"/>
    </row>
    <row r="2875" spans="1:9" s="213" customFormat="1">
      <c r="A2875" s="234" t="s">
        <v>10463</v>
      </c>
      <c r="B2875" s="234" t="s">
        <v>10463</v>
      </c>
      <c r="C2875" s="234" t="s">
        <v>389</v>
      </c>
      <c r="D2875" s="234" t="s">
        <v>10470</v>
      </c>
      <c r="E2875" s="234" t="s">
        <v>10471</v>
      </c>
      <c r="F2875" s="234" t="s">
        <v>1411</v>
      </c>
      <c r="G2875" s="234"/>
      <c r="H2875" s="234" t="s">
        <v>10472</v>
      </c>
      <c r="I2875" s="127"/>
    </row>
    <row r="2876" spans="1:9" s="215" customFormat="1">
      <c r="A2876" s="241" t="s">
        <v>10463</v>
      </c>
      <c r="B2876" s="241" t="s">
        <v>10463</v>
      </c>
      <c r="C2876" s="241" t="s">
        <v>389</v>
      </c>
      <c r="D2876" s="241" t="s">
        <v>10473</v>
      </c>
      <c r="E2876" s="241" t="s">
        <v>10474</v>
      </c>
      <c r="F2876" s="241" t="s">
        <v>434</v>
      </c>
      <c r="G2876" s="241"/>
      <c r="H2876" s="241" t="s">
        <v>10475</v>
      </c>
      <c r="I2876" s="242"/>
    </row>
    <row r="2877" spans="1:9" s="213" customFormat="1">
      <c r="A2877" s="234" t="s">
        <v>10463</v>
      </c>
      <c r="B2877" s="234" t="s">
        <v>10463</v>
      </c>
      <c r="C2877" s="234" t="s">
        <v>389</v>
      </c>
      <c r="D2877" s="234" t="s">
        <v>10476</v>
      </c>
      <c r="E2877" s="234" t="s">
        <v>10477</v>
      </c>
      <c r="F2877" s="234" t="s">
        <v>1411</v>
      </c>
      <c r="G2877" s="234"/>
      <c r="H2877" s="234" t="s">
        <v>10478</v>
      </c>
      <c r="I2877" s="127"/>
    </row>
    <row r="2878" spans="1:9" s="213" customFormat="1">
      <c r="A2878" s="234" t="s">
        <v>10463</v>
      </c>
      <c r="B2878" s="234" t="s">
        <v>10463</v>
      </c>
      <c r="C2878" s="234" t="s">
        <v>389</v>
      </c>
      <c r="D2878" s="234" t="s">
        <v>10479</v>
      </c>
      <c r="E2878" s="234" t="s">
        <v>10480</v>
      </c>
      <c r="F2878" s="234" t="s">
        <v>10481</v>
      </c>
      <c r="G2878" s="234"/>
      <c r="H2878" s="234" t="s">
        <v>10482</v>
      </c>
      <c r="I2878" s="127"/>
    </row>
    <row r="2879" spans="1:9" s="215" customFormat="1">
      <c r="A2879" s="241" t="s">
        <v>10463</v>
      </c>
      <c r="B2879" s="241" t="s">
        <v>10463</v>
      </c>
      <c r="C2879" s="241" t="s">
        <v>389</v>
      </c>
      <c r="D2879" s="241" t="s">
        <v>10483</v>
      </c>
      <c r="E2879" s="241" t="s">
        <v>10484</v>
      </c>
      <c r="F2879" s="241" t="s">
        <v>10485</v>
      </c>
      <c r="G2879" s="241"/>
      <c r="H2879" s="241" t="s">
        <v>10486</v>
      </c>
      <c r="I2879" s="242"/>
    </row>
    <row r="2880" spans="1:9" s="215" customFormat="1">
      <c r="A2880" s="241" t="s">
        <v>10463</v>
      </c>
      <c r="B2880" s="241" t="s">
        <v>10463</v>
      </c>
      <c r="C2880" s="241" t="s">
        <v>389</v>
      </c>
      <c r="D2880" s="241" t="s">
        <v>10487</v>
      </c>
      <c r="E2880" s="241" t="s">
        <v>10488</v>
      </c>
      <c r="F2880" s="241" t="s">
        <v>10489</v>
      </c>
      <c r="G2880" s="241"/>
      <c r="H2880" s="241" t="s">
        <v>10490</v>
      </c>
      <c r="I2880" s="242"/>
    </row>
    <row r="2881" spans="1:9" s="215" customFormat="1">
      <c r="A2881" s="241" t="s">
        <v>10463</v>
      </c>
      <c r="B2881" s="241" t="s">
        <v>10463</v>
      </c>
      <c r="C2881" s="241" t="s">
        <v>389</v>
      </c>
      <c r="D2881" s="241" t="s">
        <v>10491</v>
      </c>
      <c r="E2881" s="241" t="s">
        <v>10492</v>
      </c>
      <c r="F2881" s="241" t="s">
        <v>10493</v>
      </c>
      <c r="G2881" s="241"/>
      <c r="H2881" s="241" t="s">
        <v>10494</v>
      </c>
      <c r="I2881" s="242"/>
    </row>
    <row r="2882" spans="1:9" s="215" customFormat="1">
      <c r="A2882" s="241" t="s">
        <v>10463</v>
      </c>
      <c r="B2882" s="241" t="s">
        <v>10463</v>
      </c>
      <c r="C2882" s="241" t="s">
        <v>389</v>
      </c>
      <c r="D2882" s="241" t="s">
        <v>10495</v>
      </c>
      <c r="E2882" s="241" t="s">
        <v>10496</v>
      </c>
      <c r="F2882" s="241" t="s">
        <v>10497</v>
      </c>
      <c r="G2882" s="241"/>
      <c r="H2882" s="241" t="s">
        <v>10498</v>
      </c>
      <c r="I2882" s="242"/>
    </row>
    <row r="2883" spans="1:9" s="209" customFormat="1">
      <c r="A2883" s="228" t="s">
        <v>10463</v>
      </c>
      <c r="B2883" s="228" t="s">
        <v>10463</v>
      </c>
      <c r="C2883" s="228"/>
      <c r="D2883" s="228" t="s">
        <v>10499</v>
      </c>
      <c r="E2883" s="228" t="s">
        <v>10500</v>
      </c>
      <c r="F2883" s="228"/>
      <c r="G2883" s="228" t="s">
        <v>10501</v>
      </c>
      <c r="H2883" s="228" t="s">
        <v>10502</v>
      </c>
      <c r="I2883" s="235"/>
    </row>
    <row r="2884" spans="1:9" s="215" customFormat="1">
      <c r="A2884" s="337" t="s">
        <v>10463</v>
      </c>
      <c r="B2884" s="337" t="s">
        <v>10463</v>
      </c>
      <c r="C2884" s="337" t="s">
        <v>389</v>
      </c>
      <c r="D2884" s="337" t="s">
        <v>10503</v>
      </c>
      <c r="E2884" s="337" t="s">
        <v>10504</v>
      </c>
      <c r="F2884" s="337" t="s">
        <v>2115</v>
      </c>
      <c r="G2884" s="337"/>
      <c r="H2884" s="337" t="s">
        <v>10505</v>
      </c>
      <c r="I2884" s="242"/>
    </row>
    <row r="2885" spans="1:9" s="212" customFormat="1">
      <c r="A2885" s="212" t="s">
        <v>10463</v>
      </c>
      <c r="B2885" s="212" t="s">
        <v>10463</v>
      </c>
      <c r="D2885" s="212" t="s">
        <v>10506</v>
      </c>
      <c r="E2885" s="212" t="s">
        <v>10507</v>
      </c>
      <c r="G2885" s="212" t="s">
        <v>10508</v>
      </c>
      <c r="H2885" s="212" t="s">
        <v>10509</v>
      </c>
      <c r="I2885" s="238"/>
    </row>
    <row r="2886" spans="1:9" s="215" customFormat="1">
      <c r="A2886" s="241" t="s">
        <v>10510</v>
      </c>
      <c r="B2886" s="241" t="s">
        <v>10510</v>
      </c>
      <c r="C2886" s="241" t="s">
        <v>389</v>
      </c>
      <c r="D2886" s="241" t="s">
        <v>10511</v>
      </c>
      <c r="E2886" s="241" t="s">
        <v>10512</v>
      </c>
      <c r="F2886" s="241" t="s">
        <v>10513</v>
      </c>
      <c r="G2886" s="241"/>
      <c r="H2886" s="241" t="s">
        <v>10514</v>
      </c>
      <c r="I2886" s="242"/>
    </row>
    <row r="2887" spans="1:9" s="215" customFormat="1">
      <c r="A2887" s="241" t="s">
        <v>10510</v>
      </c>
      <c r="B2887" s="241" t="s">
        <v>10510</v>
      </c>
      <c r="C2887" s="241" t="s">
        <v>389</v>
      </c>
      <c r="D2887" s="241" t="s">
        <v>10515</v>
      </c>
      <c r="E2887" s="241" t="s">
        <v>10516</v>
      </c>
      <c r="F2887" s="241" t="s">
        <v>10517</v>
      </c>
      <c r="G2887" s="241"/>
      <c r="H2887" s="241" t="s">
        <v>10518</v>
      </c>
      <c r="I2887" s="242"/>
    </row>
    <row r="2888" spans="1:9" s="213" customFormat="1">
      <c r="A2888" s="234" t="s">
        <v>10510</v>
      </c>
      <c r="B2888" s="234" t="s">
        <v>10510</v>
      </c>
      <c r="C2888" s="234" t="s">
        <v>389</v>
      </c>
      <c r="D2888" s="234" t="s">
        <v>10519</v>
      </c>
      <c r="E2888" s="234" t="s">
        <v>10520</v>
      </c>
      <c r="F2888" s="234" t="s">
        <v>1411</v>
      </c>
      <c r="G2888" s="234"/>
      <c r="H2888" s="234" t="s">
        <v>10521</v>
      </c>
      <c r="I2888" s="127"/>
    </row>
    <row r="2889" spans="1:9" s="213" customFormat="1">
      <c r="A2889" s="234" t="s">
        <v>10510</v>
      </c>
      <c r="B2889" s="234" t="s">
        <v>10510</v>
      </c>
      <c r="C2889" s="234" t="s">
        <v>389</v>
      </c>
      <c r="D2889" s="234" t="s">
        <v>10522</v>
      </c>
      <c r="E2889" s="234" t="s">
        <v>10523</v>
      </c>
      <c r="F2889" s="234" t="s">
        <v>1987</v>
      </c>
      <c r="G2889" s="234"/>
      <c r="H2889" s="234" t="s">
        <v>10524</v>
      </c>
      <c r="I2889" s="127"/>
    </row>
    <row r="2890" spans="1:9" s="209" customFormat="1">
      <c r="A2890" s="228" t="s">
        <v>10525</v>
      </c>
      <c r="B2890" s="228" t="s">
        <v>10525</v>
      </c>
      <c r="C2890" s="228"/>
      <c r="D2890" s="228" t="s">
        <v>10526</v>
      </c>
      <c r="E2890" s="228" t="s">
        <v>10527</v>
      </c>
      <c r="F2890" s="228"/>
      <c r="G2890" s="228" t="s">
        <v>1653</v>
      </c>
      <c r="H2890" s="228" t="s">
        <v>10528</v>
      </c>
      <c r="I2890" s="235"/>
    </row>
    <row r="2891" spans="1:9" s="209" customFormat="1">
      <c r="A2891" s="228" t="s">
        <v>10525</v>
      </c>
      <c r="B2891" s="228" t="s">
        <v>10525</v>
      </c>
      <c r="C2891" s="228"/>
      <c r="D2891" s="228" t="s">
        <v>10529</v>
      </c>
      <c r="E2891" s="228" t="s">
        <v>10530</v>
      </c>
      <c r="F2891" s="228"/>
      <c r="G2891" s="228" t="s">
        <v>1657</v>
      </c>
      <c r="H2891" s="228" t="s">
        <v>10531</v>
      </c>
      <c r="I2891" s="235"/>
    </row>
    <row r="2892" spans="1:9" s="208" customFormat="1">
      <c r="A2892" s="225" t="s">
        <v>10525</v>
      </c>
      <c r="B2892" s="225" t="s">
        <v>10525</v>
      </c>
      <c r="C2892" s="225" t="s">
        <v>389</v>
      </c>
      <c r="D2892" s="225" t="s">
        <v>10532</v>
      </c>
      <c r="E2892" s="225" t="s">
        <v>10533</v>
      </c>
      <c r="F2892" s="225" t="s">
        <v>644</v>
      </c>
      <c r="G2892" s="225"/>
      <c r="H2892" s="225" t="s">
        <v>10534</v>
      </c>
      <c r="I2892" s="226"/>
    </row>
    <row r="2893" spans="1:9" s="213" customFormat="1">
      <c r="A2893" s="234" t="s">
        <v>10525</v>
      </c>
      <c r="B2893" s="234" t="s">
        <v>10525</v>
      </c>
      <c r="C2893" s="234" t="s">
        <v>389</v>
      </c>
      <c r="D2893" s="234" t="s">
        <v>10535</v>
      </c>
      <c r="E2893" s="234" t="s">
        <v>10536</v>
      </c>
      <c r="F2893" s="234" t="s">
        <v>743</v>
      </c>
      <c r="G2893" s="234"/>
      <c r="H2893" s="234" t="s">
        <v>10537</v>
      </c>
      <c r="I2893" s="127"/>
    </row>
    <row r="2894" spans="1:9" s="215" customFormat="1">
      <c r="A2894" s="241" t="s">
        <v>10525</v>
      </c>
      <c r="B2894" s="241" t="s">
        <v>10525</v>
      </c>
      <c r="C2894" s="241" t="s">
        <v>389</v>
      </c>
      <c r="D2894" s="241" t="s">
        <v>10538</v>
      </c>
      <c r="E2894" s="241" t="s">
        <v>10539</v>
      </c>
      <c r="F2894" s="241" t="s">
        <v>10540</v>
      </c>
      <c r="G2894" s="241"/>
      <c r="H2894" s="241" t="s">
        <v>10541</v>
      </c>
      <c r="I2894" s="242"/>
    </row>
    <row r="2895" spans="1:9" s="215" customFormat="1">
      <c r="A2895" s="241" t="s">
        <v>10525</v>
      </c>
      <c r="B2895" s="241" t="s">
        <v>10525</v>
      </c>
      <c r="C2895" s="241" t="s">
        <v>389</v>
      </c>
      <c r="D2895" s="241" t="s">
        <v>10542</v>
      </c>
      <c r="E2895" s="241" t="s">
        <v>10543</v>
      </c>
      <c r="F2895" s="241" t="s">
        <v>586</v>
      </c>
      <c r="G2895" s="241"/>
      <c r="H2895" s="241" t="s">
        <v>10544</v>
      </c>
      <c r="I2895" s="242"/>
    </row>
    <row r="2896" spans="1:9" s="213" customFormat="1">
      <c r="A2896" s="234" t="s">
        <v>10525</v>
      </c>
      <c r="B2896" s="234" t="s">
        <v>10525</v>
      </c>
      <c r="C2896" s="234" t="s">
        <v>389</v>
      </c>
      <c r="D2896" s="234" t="s">
        <v>10545</v>
      </c>
      <c r="E2896" s="234" t="s">
        <v>10546</v>
      </c>
      <c r="F2896" s="234" t="s">
        <v>3343</v>
      </c>
      <c r="G2896" s="234"/>
      <c r="H2896" s="234" t="s">
        <v>10547</v>
      </c>
      <c r="I2896" s="127"/>
    </row>
    <row r="2897" spans="1:9" s="213" customFormat="1">
      <c r="A2897" s="234" t="s">
        <v>10525</v>
      </c>
      <c r="B2897" s="234" t="s">
        <v>10525</v>
      </c>
      <c r="C2897" s="234" t="s">
        <v>389</v>
      </c>
      <c r="D2897" s="234" t="s">
        <v>10548</v>
      </c>
      <c r="E2897" s="234" t="s">
        <v>10549</v>
      </c>
      <c r="F2897" s="234" t="s">
        <v>434</v>
      </c>
      <c r="G2897" s="234"/>
      <c r="H2897" s="234" t="s">
        <v>10550</v>
      </c>
      <c r="I2897" s="127"/>
    </row>
    <row r="2898" spans="1:9" s="215" customFormat="1">
      <c r="A2898" s="241" t="s">
        <v>10525</v>
      </c>
      <c r="B2898" s="241" t="s">
        <v>10525</v>
      </c>
      <c r="C2898" s="241" t="s">
        <v>389</v>
      </c>
      <c r="D2898" s="241" t="s">
        <v>10551</v>
      </c>
      <c r="E2898" s="241" t="s">
        <v>10552</v>
      </c>
      <c r="F2898" s="241" t="s">
        <v>802</v>
      </c>
      <c r="G2898" s="241"/>
      <c r="H2898" s="241" t="s">
        <v>10553</v>
      </c>
      <c r="I2898" s="242"/>
    </row>
    <row r="2899" spans="1:9" s="215" customFormat="1">
      <c r="A2899" s="241" t="s">
        <v>10525</v>
      </c>
      <c r="B2899" s="241" t="s">
        <v>10525</v>
      </c>
      <c r="C2899" s="241" t="s">
        <v>389</v>
      </c>
      <c r="D2899" s="241" t="s">
        <v>10554</v>
      </c>
      <c r="E2899" s="241" t="s">
        <v>10555</v>
      </c>
      <c r="F2899" s="241" t="s">
        <v>1915</v>
      </c>
      <c r="G2899" s="241"/>
      <c r="H2899" s="241" t="s">
        <v>10556</v>
      </c>
      <c r="I2899" s="242"/>
    </row>
    <row r="2900" spans="1:9" s="215" customFormat="1">
      <c r="A2900" s="241" t="s">
        <v>10525</v>
      </c>
      <c r="B2900" s="241" t="s">
        <v>10525</v>
      </c>
      <c r="C2900" s="241" t="s">
        <v>389</v>
      </c>
      <c r="D2900" s="241" t="s">
        <v>10557</v>
      </c>
      <c r="E2900" s="241" t="s">
        <v>10558</v>
      </c>
      <c r="F2900" s="241" t="s">
        <v>1225</v>
      </c>
      <c r="G2900" s="241"/>
      <c r="H2900" s="241" t="s">
        <v>10559</v>
      </c>
      <c r="I2900" s="242"/>
    </row>
    <row r="2901" spans="1:9" s="215" customFormat="1">
      <c r="A2901" s="241" t="s">
        <v>10525</v>
      </c>
      <c r="B2901" s="241" t="s">
        <v>10525</v>
      </c>
      <c r="C2901" s="241" t="s">
        <v>389</v>
      </c>
      <c r="D2901" s="241" t="s">
        <v>10560</v>
      </c>
      <c r="E2901" s="241" t="s">
        <v>10561</v>
      </c>
      <c r="F2901" s="241" t="s">
        <v>2283</v>
      </c>
      <c r="G2901" s="241"/>
      <c r="H2901" s="241" t="s">
        <v>10562</v>
      </c>
      <c r="I2901" s="242"/>
    </row>
    <row r="2902" spans="1:9" s="215" customFormat="1">
      <c r="A2902" s="241" t="s">
        <v>10525</v>
      </c>
      <c r="B2902" s="241" t="s">
        <v>10525</v>
      </c>
      <c r="C2902" s="241" t="s">
        <v>389</v>
      </c>
      <c r="D2902" s="241" t="s">
        <v>10563</v>
      </c>
      <c r="E2902" s="241" t="s">
        <v>10564</v>
      </c>
      <c r="F2902" s="241" t="s">
        <v>10565</v>
      </c>
      <c r="G2902" s="241"/>
      <c r="H2902" s="241" t="s">
        <v>10566</v>
      </c>
      <c r="I2902" s="242"/>
    </row>
    <row r="2903" spans="1:9" s="215" customFormat="1">
      <c r="A2903" s="241" t="s">
        <v>10525</v>
      </c>
      <c r="B2903" s="241" t="s">
        <v>10525</v>
      </c>
      <c r="C2903" s="241" t="s">
        <v>389</v>
      </c>
      <c r="D2903" s="241" t="s">
        <v>10567</v>
      </c>
      <c r="E2903" s="241" t="s">
        <v>10568</v>
      </c>
      <c r="F2903" s="241" t="s">
        <v>10569</v>
      </c>
      <c r="G2903" s="241"/>
      <c r="H2903" s="241" t="s">
        <v>10570</v>
      </c>
      <c r="I2903" s="242"/>
    </row>
    <row r="2904" spans="1:9" s="215" customFormat="1">
      <c r="A2904" s="241" t="s">
        <v>10525</v>
      </c>
      <c r="B2904" s="241" t="s">
        <v>10525</v>
      </c>
      <c r="C2904" s="241" t="s">
        <v>389</v>
      </c>
      <c r="D2904" s="241" t="s">
        <v>10571</v>
      </c>
      <c r="E2904" s="241" t="s">
        <v>10572</v>
      </c>
      <c r="F2904" s="241" t="s">
        <v>10573</v>
      </c>
      <c r="G2904" s="241"/>
      <c r="H2904" s="241" t="s">
        <v>10574</v>
      </c>
      <c r="I2904" s="242"/>
    </row>
    <row r="2905" spans="1:9" s="215" customFormat="1">
      <c r="A2905" s="241" t="s">
        <v>10525</v>
      </c>
      <c r="B2905" s="241" t="s">
        <v>10525</v>
      </c>
      <c r="C2905" s="241" t="s">
        <v>389</v>
      </c>
      <c r="D2905" s="241" t="s">
        <v>10575</v>
      </c>
      <c r="E2905" s="241" t="s">
        <v>10576</v>
      </c>
      <c r="F2905" s="241" t="s">
        <v>2279</v>
      </c>
      <c r="G2905" s="241"/>
      <c r="H2905" s="241" t="s">
        <v>10577</v>
      </c>
      <c r="I2905" s="242"/>
    </row>
    <row r="2906" spans="1:9" s="215" customFormat="1">
      <c r="A2906" s="241" t="s">
        <v>10525</v>
      </c>
      <c r="B2906" s="241" t="s">
        <v>10525</v>
      </c>
      <c r="C2906" s="241"/>
      <c r="D2906" s="241" t="s">
        <v>10578</v>
      </c>
      <c r="E2906" s="241" t="s">
        <v>10579</v>
      </c>
      <c r="F2906" s="241" t="s">
        <v>10580</v>
      </c>
      <c r="G2906" s="241"/>
      <c r="H2906" s="241" t="s">
        <v>10581</v>
      </c>
      <c r="I2906" s="242"/>
    </row>
    <row r="2907" spans="1:9" s="215" customFormat="1">
      <c r="A2907" s="241" t="s">
        <v>10525</v>
      </c>
      <c r="B2907" s="241" t="s">
        <v>10525</v>
      </c>
      <c r="C2907" s="241" t="s">
        <v>389</v>
      </c>
      <c r="D2907" s="241" t="s">
        <v>10582</v>
      </c>
      <c r="E2907" s="241" t="s">
        <v>10583</v>
      </c>
      <c r="F2907" s="241" t="s">
        <v>1915</v>
      </c>
      <c r="G2907" s="241"/>
      <c r="H2907" s="241" t="s">
        <v>10584</v>
      </c>
      <c r="I2907" s="242"/>
    </row>
    <row r="2908" spans="1:9" s="215" customFormat="1">
      <c r="A2908" s="241" t="s">
        <v>10525</v>
      </c>
      <c r="B2908" s="241" t="s">
        <v>10525</v>
      </c>
      <c r="C2908" s="241" t="s">
        <v>389</v>
      </c>
      <c r="D2908" s="241" t="s">
        <v>10585</v>
      </c>
      <c r="E2908" s="241" t="s">
        <v>10586</v>
      </c>
      <c r="F2908" s="241" t="s">
        <v>733</v>
      </c>
      <c r="G2908" s="241"/>
      <c r="H2908" s="241" t="s">
        <v>10587</v>
      </c>
      <c r="I2908" s="242"/>
    </row>
    <row r="2909" spans="1:9" s="215" customFormat="1">
      <c r="A2909" s="241" t="s">
        <v>10525</v>
      </c>
      <c r="B2909" s="241" t="s">
        <v>10525</v>
      </c>
      <c r="C2909" s="241" t="s">
        <v>389</v>
      </c>
      <c r="D2909" s="241" t="s">
        <v>10588</v>
      </c>
      <c r="E2909" s="241" t="s">
        <v>10589</v>
      </c>
      <c r="F2909" s="241" t="s">
        <v>4475</v>
      </c>
      <c r="G2909" s="241"/>
      <c r="H2909" s="241" t="s">
        <v>10590</v>
      </c>
      <c r="I2909" s="242"/>
    </row>
    <row r="2910" spans="1:9" s="215" customFormat="1">
      <c r="A2910" s="241" t="s">
        <v>10525</v>
      </c>
      <c r="B2910" s="241" t="s">
        <v>10525</v>
      </c>
      <c r="C2910" s="241" t="s">
        <v>389</v>
      </c>
      <c r="D2910" s="241" t="s">
        <v>10591</v>
      </c>
      <c r="E2910" s="241" t="s">
        <v>10592</v>
      </c>
      <c r="F2910" s="241" t="s">
        <v>2100</v>
      </c>
      <c r="G2910" s="241"/>
      <c r="H2910" s="241" t="s">
        <v>10593</v>
      </c>
      <c r="I2910" s="242"/>
    </row>
    <row r="2911" spans="1:9" s="215" customFormat="1">
      <c r="A2911" s="241" t="s">
        <v>10525</v>
      </c>
      <c r="B2911" s="241" t="s">
        <v>10525</v>
      </c>
      <c r="C2911" s="241" t="s">
        <v>389</v>
      </c>
      <c r="D2911" s="241" t="s">
        <v>10594</v>
      </c>
      <c r="E2911" s="241" t="s">
        <v>10595</v>
      </c>
      <c r="F2911" s="241" t="s">
        <v>10596</v>
      </c>
      <c r="G2911" s="241"/>
      <c r="H2911" s="241" t="s">
        <v>10597</v>
      </c>
      <c r="I2911" s="242"/>
    </row>
    <row r="2912" spans="1:9" s="215" customFormat="1">
      <c r="A2912" s="241" t="s">
        <v>10525</v>
      </c>
      <c r="B2912" s="241" t="s">
        <v>10525</v>
      </c>
      <c r="C2912" s="241"/>
      <c r="D2912" s="241" t="s">
        <v>10598</v>
      </c>
      <c r="E2912" s="241" t="s">
        <v>10599</v>
      </c>
      <c r="F2912" s="241" t="s">
        <v>10600</v>
      </c>
      <c r="G2912" s="241"/>
      <c r="H2912" s="241" t="s">
        <v>10601</v>
      </c>
      <c r="I2912" s="242"/>
    </row>
    <row r="2913" spans="1:9" s="215" customFormat="1">
      <c r="A2913" s="241" t="s">
        <v>10525</v>
      </c>
      <c r="B2913" s="241" t="s">
        <v>10525</v>
      </c>
      <c r="C2913" s="241" t="s">
        <v>389</v>
      </c>
      <c r="D2913" s="241" t="s">
        <v>10602</v>
      </c>
      <c r="E2913" s="241" t="s">
        <v>10603</v>
      </c>
      <c r="F2913" s="241" t="s">
        <v>1443</v>
      </c>
      <c r="G2913" s="241"/>
      <c r="H2913" s="241" t="s">
        <v>10604</v>
      </c>
      <c r="I2913" s="242"/>
    </row>
    <row r="2914" spans="1:9" s="215" customFormat="1">
      <c r="A2914" s="241" t="s">
        <v>10525</v>
      </c>
      <c r="B2914" s="241" t="s">
        <v>10525</v>
      </c>
      <c r="C2914" s="241"/>
      <c r="D2914" s="241" t="s">
        <v>10605</v>
      </c>
      <c r="E2914" s="241" t="s">
        <v>10606</v>
      </c>
      <c r="F2914" s="241" t="s">
        <v>10607</v>
      </c>
      <c r="G2914" s="241"/>
      <c r="H2914" s="241" t="s">
        <v>10608</v>
      </c>
      <c r="I2914" s="242"/>
    </row>
    <row r="2915" spans="1:9" s="209" customFormat="1">
      <c r="A2915" s="228" t="s">
        <v>10525</v>
      </c>
      <c r="B2915" s="228" t="s">
        <v>10525</v>
      </c>
      <c r="C2915" s="228"/>
      <c r="D2915" s="228" t="s">
        <v>10609</v>
      </c>
      <c r="E2915" s="228" t="s">
        <v>10610</v>
      </c>
      <c r="F2915" s="228"/>
      <c r="G2915" s="228" t="s">
        <v>448</v>
      </c>
      <c r="H2915" s="228" t="s">
        <v>10611</v>
      </c>
      <c r="I2915" s="235"/>
    </row>
    <row r="2916" spans="1:9" s="209" customFormat="1">
      <c r="A2916" s="228" t="s">
        <v>10525</v>
      </c>
      <c r="B2916" s="228" t="s">
        <v>10525</v>
      </c>
      <c r="C2916" s="228"/>
      <c r="D2916" s="228" t="s">
        <v>10612</v>
      </c>
      <c r="E2916" s="228" t="s">
        <v>10613</v>
      </c>
      <c r="F2916" s="228"/>
      <c r="G2916" s="228" t="s">
        <v>940</v>
      </c>
      <c r="H2916" s="228" t="s">
        <v>10614</v>
      </c>
      <c r="I2916" s="235"/>
    </row>
    <row r="2917" spans="1:9" s="213" customFormat="1">
      <c r="A2917" s="234" t="s">
        <v>10615</v>
      </c>
      <c r="B2917" s="234" t="s">
        <v>10615</v>
      </c>
      <c r="C2917" s="234" t="s">
        <v>389</v>
      </c>
      <c r="D2917" s="234" t="s">
        <v>10616</v>
      </c>
      <c r="E2917" s="234" t="s">
        <v>10617</v>
      </c>
      <c r="F2917" s="234" t="s">
        <v>10618</v>
      </c>
      <c r="G2917" s="234"/>
      <c r="H2917" s="234" t="s">
        <v>10619</v>
      </c>
      <c r="I2917" s="127"/>
    </row>
    <row r="2918" spans="1:9" s="213" customFormat="1">
      <c r="A2918" s="234" t="s">
        <v>10615</v>
      </c>
      <c r="B2918" s="234" t="s">
        <v>10615</v>
      </c>
      <c r="C2918" s="234" t="s">
        <v>389</v>
      </c>
      <c r="D2918" s="234" t="s">
        <v>10620</v>
      </c>
      <c r="E2918" s="234" t="s">
        <v>10621</v>
      </c>
      <c r="F2918" s="234" t="s">
        <v>586</v>
      </c>
      <c r="G2918" s="234"/>
      <c r="H2918" s="234" t="s">
        <v>10622</v>
      </c>
      <c r="I2918" s="127"/>
    </row>
    <row r="2919" spans="1:9" s="208" customFormat="1">
      <c r="A2919" s="225" t="s">
        <v>10615</v>
      </c>
      <c r="B2919" s="225" t="s">
        <v>10615</v>
      </c>
      <c r="C2919" s="225" t="s">
        <v>389</v>
      </c>
      <c r="D2919" s="225" t="s">
        <v>10623</v>
      </c>
      <c r="E2919" s="225" t="s">
        <v>10624</v>
      </c>
      <c r="F2919" s="225" t="s">
        <v>1277</v>
      </c>
      <c r="G2919" s="225"/>
      <c r="H2919" s="225" t="s">
        <v>10625</v>
      </c>
      <c r="I2919" s="226"/>
    </row>
    <row r="2920" spans="1:9" s="213" customFormat="1">
      <c r="A2920" s="234" t="s">
        <v>10615</v>
      </c>
      <c r="B2920" s="234" t="s">
        <v>10615</v>
      </c>
      <c r="C2920" s="234" t="s">
        <v>389</v>
      </c>
      <c r="D2920" s="234" t="s">
        <v>10626</v>
      </c>
      <c r="E2920" s="234" t="s">
        <v>10627</v>
      </c>
      <c r="F2920" s="234" t="s">
        <v>1411</v>
      </c>
      <c r="G2920" s="234"/>
      <c r="H2920" s="234" t="s">
        <v>10628</v>
      </c>
      <c r="I2920" s="127"/>
    </row>
    <row r="2921" spans="1:9" s="213" customFormat="1">
      <c r="A2921" s="234" t="s">
        <v>10615</v>
      </c>
      <c r="B2921" s="234" t="s">
        <v>10615</v>
      </c>
      <c r="C2921" s="234" t="s">
        <v>389</v>
      </c>
      <c r="D2921" s="234" t="s">
        <v>10629</v>
      </c>
      <c r="E2921" s="234" t="s">
        <v>10630</v>
      </c>
      <c r="F2921" s="234" t="s">
        <v>5910</v>
      </c>
      <c r="G2921" s="234"/>
      <c r="H2921" s="234" t="s">
        <v>10631</v>
      </c>
      <c r="I2921" s="127"/>
    </row>
    <row r="2922" spans="1:9" s="215" customFormat="1">
      <c r="A2922" s="241" t="s">
        <v>10615</v>
      </c>
      <c r="B2922" s="241" t="s">
        <v>10615</v>
      </c>
      <c r="C2922" s="241" t="s">
        <v>389</v>
      </c>
      <c r="D2922" s="241" t="s">
        <v>10632</v>
      </c>
      <c r="E2922" s="241" t="s">
        <v>10633</v>
      </c>
      <c r="F2922" s="241" t="s">
        <v>10634</v>
      </c>
      <c r="G2922" s="241"/>
      <c r="H2922" s="241" t="s">
        <v>10635</v>
      </c>
      <c r="I2922" s="242"/>
    </row>
    <row r="2923" spans="1:9" s="215" customFormat="1">
      <c r="A2923" s="241" t="s">
        <v>10615</v>
      </c>
      <c r="B2923" s="241" t="s">
        <v>10615</v>
      </c>
      <c r="C2923" s="241"/>
      <c r="D2923" s="241" t="s">
        <v>10636</v>
      </c>
      <c r="E2923" s="241" t="s">
        <v>10637</v>
      </c>
      <c r="F2923" s="241" t="s">
        <v>10638</v>
      </c>
      <c r="G2923" s="241"/>
      <c r="H2923" s="241" t="s">
        <v>10639</v>
      </c>
      <c r="I2923" s="242"/>
    </row>
    <row r="2924" spans="1:9" s="208" customFormat="1">
      <c r="A2924" s="225" t="s">
        <v>10615</v>
      </c>
      <c r="B2924" s="225" t="s">
        <v>10615</v>
      </c>
      <c r="C2924" s="225" t="s">
        <v>389</v>
      </c>
      <c r="D2924" s="225" t="s">
        <v>10640</v>
      </c>
      <c r="E2924" s="225" t="s">
        <v>10641</v>
      </c>
      <c r="F2924" s="225" t="s">
        <v>10642</v>
      </c>
      <c r="G2924" s="225"/>
      <c r="H2924" s="225" t="s">
        <v>10643</v>
      </c>
      <c r="I2924" s="226"/>
    </row>
    <row r="2925" spans="1:9" s="213" customFormat="1">
      <c r="A2925" s="234" t="s">
        <v>10615</v>
      </c>
      <c r="B2925" s="234" t="s">
        <v>10615</v>
      </c>
      <c r="C2925" s="234" t="s">
        <v>389</v>
      </c>
      <c r="D2925" s="234" t="s">
        <v>10644</v>
      </c>
      <c r="E2925" s="234" t="s">
        <v>10645</v>
      </c>
      <c r="F2925" s="234" t="s">
        <v>10646</v>
      </c>
      <c r="G2925" s="234"/>
      <c r="H2925" s="234" t="s">
        <v>10647</v>
      </c>
      <c r="I2925" s="127"/>
    </row>
    <row r="2926" spans="1:9" s="213" customFormat="1">
      <c r="A2926" s="234" t="s">
        <v>10615</v>
      </c>
      <c r="B2926" s="234" t="s">
        <v>10615</v>
      </c>
      <c r="C2926" s="234" t="s">
        <v>389</v>
      </c>
      <c r="D2926" s="234" t="s">
        <v>10648</v>
      </c>
      <c r="E2926" s="234" t="s">
        <v>10649</v>
      </c>
      <c r="F2926" s="234" t="s">
        <v>529</v>
      </c>
      <c r="G2926" s="234"/>
      <c r="H2926" s="234" t="s">
        <v>10650</v>
      </c>
      <c r="I2926" s="127"/>
    </row>
    <row r="2927" spans="1:9" s="215" customFormat="1">
      <c r="A2927" s="241" t="s">
        <v>10615</v>
      </c>
      <c r="B2927" s="241" t="s">
        <v>10615</v>
      </c>
      <c r="C2927" s="241" t="s">
        <v>389</v>
      </c>
      <c r="D2927" s="241" t="s">
        <v>10651</v>
      </c>
      <c r="E2927" s="241" t="s">
        <v>10652</v>
      </c>
      <c r="F2927" s="241" t="s">
        <v>10653</v>
      </c>
      <c r="G2927" s="241"/>
      <c r="H2927" s="241" t="s">
        <v>10654</v>
      </c>
      <c r="I2927" s="242"/>
    </row>
    <row r="2928" spans="1:9" s="215" customFormat="1">
      <c r="A2928" s="241" t="s">
        <v>10615</v>
      </c>
      <c r="B2928" s="241" t="s">
        <v>10615</v>
      </c>
      <c r="C2928" s="241" t="s">
        <v>389</v>
      </c>
      <c r="D2928" s="241" t="s">
        <v>10655</v>
      </c>
      <c r="E2928" s="241" t="s">
        <v>10656</v>
      </c>
      <c r="F2928" s="241" t="s">
        <v>640</v>
      </c>
      <c r="G2928" s="241"/>
      <c r="H2928" s="241" t="s">
        <v>10657</v>
      </c>
      <c r="I2928" s="242"/>
    </row>
    <row r="2929" spans="1:9" s="213" customFormat="1">
      <c r="A2929" s="234" t="s">
        <v>10615</v>
      </c>
      <c r="B2929" s="234" t="s">
        <v>10615</v>
      </c>
      <c r="C2929" s="234" t="s">
        <v>389</v>
      </c>
      <c r="D2929" s="234" t="s">
        <v>10658</v>
      </c>
      <c r="E2929" s="234" t="s">
        <v>10659</v>
      </c>
      <c r="F2929" s="234" t="s">
        <v>6353</v>
      </c>
      <c r="G2929" s="234"/>
      <c r="H2929" s="234" t="s">
        <v>10660</v>
      </c>
      <c r="I2929" s="127"/>
    </row>
    <row r="2930" spans="1:9" s="213" customFormat="1">
      <c r="A2930" s="234" t="s">
        <v>10615</v>
      </c>
      <c r="B2930" s="234" t="s">
        <v>10615</v>
      </c>
      <c r="C2930" s="234" t="s">
        <v>389</v>
      </c>
      <c r="D2930" s="234" t="s">
        <v>10661</v>
      </c>
      <c r="E2930" s="234" t="s">
        <v>10662</v>
      </c>
      <c r="F2930" s="234" t="s">
        <v>1411</v>
      </c>
      <c r="G2930" s="234"/>
      <c r="H2930" s="234" t="s">
        <v>10663</v>
      </c>
      <c r="I2930" s="127"/>
    </row>
    <row r="2931" spans="1:9" s="213" customFormat="1">
      <c r="A2931" s="234" t="s">
        <v>10615</v>
      </c>
      <c r="B2931" s="234" t="s">
        <v>10615</v>
      </c>
      <c r="C2931" s="234" t="s">
        <v>389</v>
      </c>
      <c r="D2931" s="234" t="s">
        <v>10664</v>
      </c>
      <c r="E2931" s="234" t="s">
        <v>10665</v>
      </c>
      <c r="F2931" s="234" t="s">
        <v>434</v>
      </c>
      <c r="G2931" s="234"/>
      <c r="H2931" s="234" t="s">
        <v>10666</v>
      </c>
      <c r="I2931" s="127"/>
    </row>
    <row r="2932" spans="1:9" s="213" customFormat="1">
      <c r="A2932" s="234" t="s">
        <v>10615</v>
      </c>
      <c r="B2932" s="234" t="s">
        <v>10615</v>
      </c>
      <c r="C2932" s="234" t="s">
        <v>389</v>
      </c>
      <c r="D2932" s="234" t="s">
        <v>10667</v>
      </c>
      <c r="E2932" s="234" t="s">
        <v>10668</v>
      </c>
      <c r="F2932" s="234" t="s">
        <v>1242</v>
      </c>
      <c r="G2932" s="234"/>
      <c r="H2932" s="234" t="s">
        <v>10669</v>
      </c>
      <c r="I2932" s="127"/>
    </row>
    <row r="2933" spans="1:9" s="213" customFormat="1">
      <c r="A2933" s="234" t="s">
        <v>10615</v>
      </c>
      <c r="B2933" s="234" t="s">
        <v>10615</v>
      </c>
      <c r="C2933" s="234" t="s">
        <v>389</v>
      </c>
      <c r="D2933" s="234" t="s">
        <v>10670</v>
      </c>
      <c r="E2933" s="234" t="s">
        <v>10671</v>
      </c>
      <c r="F2933" s="234" t="s">
        <v>5120</v>
      </c>
      <c r="G2933" s="234"/>
      <c r="H2933" s="234" t="s">
        <v>10672</v>
      </c>
      <c r="I2933" s="127"/>
    </row>
    <row r="2934" spans="1:9" s="215" customFormat="1">
      <c r="A2934" s="241" t="s">
        <v>10615</v>
      </c>
      <c r="B2934" s="241" t="s">
        <v>10615</v>
      </c>
      <c r="C2934" s="241" t="s">
        <v>389</v>
      </c>
      <c r="D2934" s="241" t="s">
        <v>10673</v>
      </c>
      <c r="E2934" s="241" t="s">
        <v>10674</v>
      </c>
      <c r="F2934" s="241" t="s">
        <v>3069</v>
      </c>
      <c r="G2934" s="241"/>
      <c r="H2934" s="241" t="s">
        <v>10675</v>
      </c>
      <c r="I2934" s="242"/>
    </row>
    <row r="2935" spans="1:9" s="215" customFormat="1">
      <c r="A2935" s="241" t="s">
        <v>10615</v>
      </c>
      <c r="B2935" s="241" t="s">
        <v>10615</v>
      </c>
      <c r="C2935" s="241" t="s">
        <v>389</v>
      </c>
      <c r="D2935" s="241" t="s">
        <v>10676</v>
      </c>
      <c r="E2935" s="241" t="s">
        <v>10677</v>
      </c>
      <c r="F2935" s="241" t="s">
        <v>10678</v>
      </c>
      <c r="G2935" s="241"/>
      <c r="H2935" s="241" t="s">
        <v>10679</v>
      </c>
      <c r="I2935" s="242"/>
    </row>
    <row r="2936" spans="1:9" s="209" customFormat="1">
      <c r="A2936" s="228" t="s">
        <v>10615</v>
      </c>
      <c r="B2936" s="228" t="s">
        <v>10615</v>
      </c>
      <c r="C2936" s="228"/>
      <c r="D2936" s="228" t="s">
        <v>10680</v>
      </c>
      <c r="E2936" s="228" t="s">
        <v>10681</v>
      </c>
      <c r="F2936" s="228"/>
      <c r="G2936" s="228" t="s">
        <v>517</v>
      </c>
      <c r="H2936" s="228" t="s">
        <v>10682</v>
      </c>
      <c r="I2936" s="235"/>
    </row>
    <row r="2937" spans="1:9" s="213" customFormat="1">
      <c r="A2937" s="234" t="s">
        <v>10683</v>
      </c>
      <c r="B2937" s="234" t="s">
        <v>10683</v>
      </c>
      <c r="C2937" s="234" t="s">
        <v>389</v>
      </c>
      <c r="D2937" s="234" t="s">
        <v>10684</v>
      </c>
      <c r="E2937" s="234" t="s">
        <v>10685</v>
      </c>
      <c r="F2937" s="234" t="s">
        <v>1641</v>
      </c>
      <c r="G2937" s="234"/>
      <c r="H2937" s="234" t="s">
        <v>10686</v>
      </c>
      <c r="I2937" s="127"/>
    </row>
    <row r="2938" spans="1:9" s="215" customFormat="1">
      <c r="A2938" s="241" t="s">
        <v>10683</v>
      </c>
      <c r="B2938" s="241" t="s">
        <v>10683</v>
      </c>
      <c r="C2938" s="241" t="s">
        <v>389</v>
      </c>
      <c r="D2938" s="241" t="s">
        <v>10687</v>
      </c>
      <c r="E2938" s="241" t="s">
        <v>10688</v>
      </c>
      <c r="F2938" s="241" t="s">
        <v>10689</v>
      </c>
      <c r="G2938" s="241"/>
      <c r="H2938" s="241" t="s">
        <v>10690</v>
      </c>
      <c r="I2938" s="242"/>
    </row>
    <row r="2939" spans="1:9" s="213" customFormat="1">
      <c r="A2939" s="234" t="s">
        <v>10683</v>
      </c>
      <c r="B2939" s="234" t="s">
        <v>10683</v>
      </c>
      <c r="C2939" s="234" t="s">
        <v>389</v>
      </c>
      <c r="D2939" s="234" t="s">
        <v>10691</v>
      </c>
      <c r="E2939" s="234" t="s">
        <v>10692</v>
      </c>
      <c r="F2939" s="234" t="s">
        <v>1641</v>
      </c>
      <c r="G2939" s="234"/>
      <c r="H2939" s="234" t="s">
        <v>10693</v>
      </c>
      <c r="I2939" s="127"/>
    </row>
    <row r="2940" spans="1:9" s="213" customFormat="1">
      <c r="A2940" s="234" t="s">
        <v>10683</v>
      </c>
      <c r="B2940" s="234" t="s">
        <v>10683</v>
      </c>
      <c r="C2940" s="234" t="s">
        <v>389</v>
      </c>
      <c r="D2940" s="234" t="s">
        <v>10694</v>
      </c>
      <c r="E2940" s="234" t="s">
        <v>10695</v>
      </c>
      <c r="F2940" s="234" t="s">
        <v>3373</v>
      </c>
      <c r="G2940" s="234"/>
      <c r="H2940" s="234" t="s">
        <v>10696</v>
      </c>
      <c r="I2940" s="127"/>
    </row>
    <row r="2941" spans="1:9" s="209" customFormat="1">
      <c r="A2941" s="228" t="s">
        <v>10683</v>
      </c>
      <c r="B2941" s="228" t="s">
        <v>10683</v>
      </c>
      <c r="C2941" s="228"/>
      <c r="D2941" s="228" t="s">
        <v>10697</v>
      </c>
      <c r="E2941" s="228" t="s">
        <v>10698</v>
      </c>
      <c r="F2941" s="228"/>
      <c r="G2941" s="228" t="s">
        <v>10699</v>
      </c>
      <c r="H2941" s="228" t="s">
        <v>10700</v>
      </c>
      <c r="I2941" s="235"/>
    </row>
    <row r="2942" spans="1:9" s="213" customFormat="1">
      <c r="A2942" s="234" t="s">
        <v>10683</v>
      </c>
      <c r="B2942" s="234" t="s">
        <v>10683</v>
      </c>
      <c r="C2942" s="234" t="s">
        <v>389</v>
      </c>
      <c r="D2942" s="234" t="s">
        <v>10701</v>
      </c>
      <c r="E2942" s="234" t="s">
        <v>10702</v>
      </c>
      <c r="F2942" s="234" t="s">
        <v>1641</v>
      </c>
      <c r="G2942" s="234"/>
      <c r="H2942" s="234" t="s">
        <v>10703</v>
      </c>
      <c r="I2942" s="127"/>
    </row>
    <row r="2943" spans="1:9" s="213" customFormat="1">
      <c r="A2943" s="234" t="s">
        <v>10683</v>
      </c>
      <c r="B2943" s="234" t="s">
        <v>10683</v>
      </c>
      <c r="C2943" s="234" t="s">
        <v>389</v>
      </c>
      <c r="D2943" s="234" t="s">
        <v>10704</v>
      </c>
      <c r="E2943" s="234" t="s">
        <v>10705</v>
      </c>
      <c r="F2943" s="234" t="s">
        <v>1641</v>
      </c>
      <c r="G2943" s="234"/>
      <c r="H2943" s="234" t="s">
        <v>10706</v>
      </c>
      <c r="I2943" s="127"/>
    </row>
    <row r="2944" spans="1:9" s="213" customFormat="1">
      <c r="A2944" s="234" t="s">
        <v>10683</v>
      </c>
      <c r="B2944" s="234" t="s">
        <v>10683</v>
      </c>
      <c r="C2944" s="234"/>
      <c r="D2944" s="234" t="s">
        <v>10707</v>
      </c>
      <c r="E2944" s="234" t="s">
        <v>10708</v>
      </c>
      <c r="F2944" s="234" t="s">
        <v>9002</v>
      </c>
      <c r="G2944" s="234"/>
      <c r="H2944" s="234" t="s">
        <v>10709</v>
      </c>
      <c r="I2944" s="127"/>
    </row>
    <row r="2945" spans="1:9" s="215" customFormat="1">
      <c r="A2945" s="241" t="s">
        <v>10683</v>
      </c>
      <c r="B2945" s="241" t="s">
        <v>10683</v>
      </c>
      <c r="C2945" s="241"/>
      <c r="D2945" s="241" t="s">
        <v>10710</v>
      </c>
      <c r="E2945" s="241" t="s">
        <v>10711</v>
      </c>
      <c r="F2945" s="241" t="s">
        <v>10712</v>
      </c>
      <c r="G2945" s="241"/>
      <c r="H2945" s="241" t="s">
        <v>10713</v>
      </c>
      <c r="I2945" s="242"/>
    </row>
    <row r="2946" spans="1:9" s="215" customFormat="1">
      <c r="A2946" s="241" t="s">
        <v>10683</v>
      </c>
      <c r="B2946" s="241" t="s">
        <v>10683</v>
      </c>
      <c r="C2946" s="241" t="s">
        <v>389</v>
      </c>
      <c r="D2946" s="241" t="s">
        <v>10714</v>
      </c>
      <c r="E2946" s="241" t="s">
        <v>10715</v>
      </c>
      <c r="F2946" s="241" t="s">
        <v>9448</v>
      </c>
      <c r="G2946" s="241"/>
      <c r="H2946" s="241" t="s">
        <v>10716</v>
      </c>
      <c r="I2946" s="242"/>
    </row>
    <row r="2947" spans="1:9" s="209" customFormat="1">
      <c r="A2947" s="228" t="s">
        <v>10683</v>
      </c>
      <c r="B2947" s="228" t="s">
        <v>10683</v>
      </c>
      <c r="C2947" s="228"/>
      <c r="D2947" s="228" t="s">
        <v>10717</v>
      </c>
      <c r="E2947" s="228" t="s">
        <v>10718</v>
      </c>
      <c r="F2947" s="228"/>
      <c r="G2947" s="228" t="s">
        <v>10719</v>
      </c>
      <c r="H2947" s="228" t="s">
        <v>10720</v>
      </c>
      <c r="I2947" s="235"/>
    </row>
    <row r="2948" spans="1:9" s="213" customFormat="1">
      <c r="A2948" s="234" t="s">
        <v>10683</v>
      </c>
      <c r="B2948" s="234" t="s">
        <v>10683</v>
      </c>
      <c r="C2948" s="234" t="s">
        <v>389</v>
      </c>
      <c r="D2948" s="234" t="s">
        <v>10721</v>
      </c>
      <c r="E2948" s="234" t="s">
        <v>10722</v>
      </c>
      <c r="F2948" s="234" t="s">
        <v>1641</v>
      </c>
      <c r="G2948" s="234"/>
      <c r="H2948" s="234" t="s">
        <v>10723</v>
      </c>
      <c r="I2948" s="127"/>
    </row>
    <row r="2949" spans="1:9" s="209" customFormat="1">
      <c r="A2949" s="228" t="s">
        <v>10683</v>
      </c>
      <c r="B2949" s="228" t="s">
        <v>10683</v>
      </c>
      <c r="C2949" s="228"/>
      <c r="D2949" s="228" t="s">
        <v>10724</v>
      </c>
      <c r="E2949" s="228" t="s">
        <v>10725</v>
      </c>
      <c r="F2949" s="228"/>
      <c r="G2949" s="228" t="s">
        <v>568</v>
      </c>
      <c r="H2949" s="228" t="s">
        <v>10726</v>
      </c>
      <c r="I2949" s="235"/>
    </row>
    <row r="2950" spans="1:9" s="215" customFormat="1">
      <c r="A2950" s="241" t="s">
        <v>10683</v>
      </c>
      <c r="B2950" s="241" t="s">
        <v>10683</v>
      </c>
      <c r="C2950" s="241"/>
      <c r="D2950" s="241" t="s">
        <v>10727</v>
      </c>
      <c r="E2950" s="241" t="s">
        <v>10728</v>
      </c>
      <c r="F2950" s="241" t="s">
        <v>10729</v>
      </c>
      <c r="G2950" s="241"/>
      <c r="H2950" s="241" t="s">
        <v>10730</v>
      </c>
      <c r="I2950" s="242"/>
    </row>
    <row r="2951" spans="1:9" s="213" customFormat="1">
      <c r="A2951" s="234" t="s">
        <v>10683</v>
      </c>
      <c r="B2951" s="234" t="s">
        <v>10683</v>
      </c>
      <c r="C2951" s="234" t="s">
        <v>389</v>
      </c>
      <c r="D2951" s="234" t="s">
        <v>10731</v>
      </c>
      <c r="E2951" s="234" t="s">
        <v>10732</v>
      </c>
      <c r="F2951" s="234" t="s">
        <v>529</v>
      </c>
      <c r="G2951" s="234"/>
      <c r="H2951" s="234" t="s">
        <v>10733</v>
      </c>
      <c r="I2951" s="127"/>
    </row>
    <row r="2952" spans="1:9" s="195" customFormat="1">
      <c r="A2952" s="203" t="s">
        <v>10734</v>
      </c>
      <c r="B2952" s="203" t="s">
        <v>10734</v>
      </c>
      <c r="C2952" s="203" t="s">
        <v>389</v>
      </c>
      <c r="D2952" s="203" t="s">
        <v>10735</v>
      </c>
      <c r="E2952" s="203" t="s">
        <v>10736</v>
      </c>
      <c r="F2952" s="203" t="s">
        <v>1641</v>
      </c>
      <c r="G2952" s="203"/>
      <c r="H2952" s="203" t="s">
        <v>10737</v>
      </c>
    </row>
    <row r="2953" spans="1:9" s="213" customFormat="1">
      <c r="A2953" s="234" t="s">
        <v>10734</v>
      </c>
      <c r="B2953" s="234" t="s">
        <v>10734</v>
      </c>
      <c r="C2953" s="234" t="s">
        <v>389</v>
      </c>
      <c r="D2953" s="234" t="s">
        <v>10738</v>
      </c>
      <c r="E2953" s="234" t="s">
        <v>10739</v>
      </c>
      <c r="F2953" s="234" t="s">
        <v>1619</v>
      </c>
      <c r="G2953" s="234"/>
      <c r="H2953" s="234" t="s">
        <v>10740</v>
      </c>
      <c r="I2953" s="127"/>
    </row>
    <row r="2954" spans="1:9" s="213" customFormat="1">
      <c r="A2954" s="234" t="s">
        <v>10734</v>
      </c>
      <c r="B2954" s="234" t="s">
        <v>10734</v>
      </c>
      <c r="C2954" s="234" t="s">
        <v>389</v>
      </c>
      <c r="D2954" s="234" t="s">
        <v>10741</v>
      </c>
      <c r="E2954" s="234" t="s">
        <v>10742</v>
      </c>
      <c r="F2954" s="234" t="s">
        <v>3335</v>
      </c>
      <c r="G2954" s="234"/>
      <c r="H2954" s="234" t="s">
        <v>10743</v>
      </c>
      <c r="I2954" s="127"/>
    </row>
    <row r="2955" spans="1:9" s="213" customFormat="1">
      <c r="A2955" s="234" t="s">
        <v>10734</v>
      </c>
      <c r="B2955" s="234" t="s">
        <v>10734</v>
      </c>
      <c r="C2955" s="234" t="s">
        <v>389</v>
      </c>
      <c r="D2955" s="234" t="s">
        <v>10744</v>
      </c>
      <c r="E2955" s="234" t="s">
        <v>10745</v>
      </c>
      <c r="F2955" s="234" t="s">
        <v>1641</v>
      </c>
      <c r="G2955" s="234"/>
      <c r="H2955" s="234" t="s">
        <v>10746</v>
      </c>
      <c r="I2955" s="127"/>
    </row>
    <row r="2956" spans="1:9" s="213" customFormat="1">
      <c r="A2956" s="234" t="s">
        <v>10734</v>
      </c>
      <c r="B2956" s="234" t="s">
        <v>10734</v>
      </c>
      <c r="C2956" s="234" t="s">
        <v>389</v>
      </c>
      <c r="D2956" s="234" t="s">
        <v>10747</v>
      </c>
      <c r="E2956" s="234" t="s">
        <v>10748</v>
      </c>
      <c r="F2956" s="234" t="s">
        <v>1641</v>
      </c>
      <c r="G2956" s="234"/>
      <c r="H2956" s="234" t="s">
        <v>10749</v>
      </c>
      <c r="I2956" s="127"/>
    </row>
    <row r="2957" spans="1:9" s="213" customFormat="1">
      <c r="A2957" s="234" t="s">
        <v>10734</v>
      </c>
      <c r="B2957" s="234" t="s">
        <v>10734</v>
      </c>
      <c r="C2957" s="234" t="s">
        <v>389</v>
      </c>
      <c r="D2957" s="234" t="s">
        <v>10750</v>
      </c>
      <c r="E2957" s="234" t="s">
        <v>10751</v>
      </c>
      <c r="F2957" s="234" t="s">
        <v>3373</v>
      </c>
      <c r="G2957" s="234"/>
      <c r="H2957" s="234" t="s">
        <v>10752</v>
      </c>
      <c r="I2957" s="127"/>
    </row>
    <row r="2958" spans="1:9" s="215" customFormat="1">
      <c r="A2958" s="241" t="s">
        <v>10734</v>
      </c>
      <c r="B2958" s="241" t="s">
        <v>10734</v>
      </c>
      <c r="C2958" s="241"/>
      <c r="D2958" s="241" t="s">
        <v>10753</v>
      </c>
      <c r="E2958" s="241" t="s">
        <v>10754</v>
      </c>
      <c r="F2958" s="241" t="s">
        <v>10755</v>
      </c>
      <c r="G2958" s="241"/>
      <c r="H2958" s="241" t="s">
        <v>10756</v>
      </c>
      <c r="I2958" s="242"/>
    </row>
    <row r="2959" spans="1:9" s="215" customFormat="1">
      <c r="A2959" s="241" t="s">
        <v>10734</v>
      </c>
      <c r="B2959" s="241" t="s">
        <v>10734</v>
      </c>
      <c r="C2959" s="241" t="s">
        <v>389</v>
      </c>
      <c r="D2959" s="241" t="s">
        <v>10757</v>
      </c>
      <c r="E2959" s="241" t="s">
        <v>10758</v>
      </c>
      <c r="F2959" s="241" t="s">
        <v>1106</v>
      </c>
      <c r="G2959" s="241"/>
      <c r="H2959" s="241" t="s">
        <v>10759</v>
      </c>
      <c r="I2959" s="242"/>
    </row>
    <row r="2960" spans="1:9" s="215" customFormat="1">
      <c r="A2960" s="241" t="s">
        <v>10734</v>
      </c>
      <c r="B2960" s="241" t="s">
        <v>10734</v>
      </c>
      <c r="C2960" s="241" t="s">
        <v>389</v>
      </c>
      <c r="D2960" s="241" t="s">
        <v>10760</v>
      </c>
      <c r="E2960" s="241" t="s">
        <v>10761</v>
      </c>
      <c r="F2960" s="241" t="s">
        <v>10762</v>
      </c>
      <c r="G2960" s="241"/>
      <c r="H2960" s="241" t="s">
        <v>10763</v>
      </c>
      <c r="I2960" s="242"/>
    </row>
    <row r="2961" spans="1:9" s="213" customFormat="1">
      <c r="A2961" s="234" t="s">
        <v>10734</v>
      </c>
      <c r="B2961" s="234" t="s">
        <v>10734</v>
      </c>
      <c r="C2961" s="234" t="s">
        <v>389</v>
      </c>
      <c r="D2961" s="234" t="s">
        <v>10764</v>
      </c>
      <c r="E2961" s="234" t="s">
        <v>10765</v>
      </c>
      <c r="F2961" s="234" t="s">
        <v>2404</v>
      </c>
      <c r="G2961" s="234"/>
      <c r="H2961" s="234" t="s">
        <v>10766</v>
      </c>
      <c r="I2961" s="127"/>
    </row>
    <row r="2962" spans="1:9" s="208" customFormat="1">
      <c r="A2962" s="225" t="s">
        <v>10734</v>
      </c>
      <c r="B2962" s="225" t="s">
        <v>10734</v>
      </c>
      <c r="C2962" s="225"/>
      <c r="D2962" s="225" t="s">
        <v>10767</v>
      </c>
      <c r="E2962" s="225" t="s">
        <v>10768</v>
      </c>
      <c r="F2962" s="225" t="s">
        <v>4713</v>
      </c>
      <c r="G2962" s="225"/>
      <c r="H2962" s="225" t="s">
        <v>10769</v>
      </c>
      <c r="I2962" s="226"/>
    </row>
    <row r="2963" spans="1:9" s="208" customFormat="1">
      <c r="A2963" s="225" t="s">
        <v>10734</v>
      </c>
      <c r="B2963" s="225" t="s">
        <v>10734</v>
      </c>
      <c r="C2963" s="225" t="s">
        <v>389</v>
      </c>
      <c r="D2963" s="225" t="s">
        <v>10770</v>
      </c>
      <c r="E2963" s="225" t="s">
        <v>10771</v>
      </c>
      <c r="F2963" s="225" t="s">
        <v>10772</v>
      </c>
      <c r="G2963" s="225"/>
      <c r="H2963" s="225" t="s">
        <v>10773</v>
      </c>
      <c r="I2963" s="226"/>
    </row>
    <row r="2964" spans="1:9" s="215" customFormat="1">
      <c r="A2964" s="241" t="s">
        <v>10734</v>
      </c>
      <c r="B2964" s="241" t="s">
        <v>10734</v>
      </c>
      <c r="C2964" s="241" t="s">
        <v>389</v>
      </c>
      <c r="D2964" s="241" t="s">
        <v>10774</v>
      </c>
      <c r="E2964" s="241" t="s">
        <v>10775</v>
      </c>
      <c r="F2964" s="241" t="s">
        <v>10776</v>
      </c>
      <c r="G2964" s="241"/>
      <c r="H2964" s="241" t="s">
        <v>10777</v>
      </c>
      <c r="I2964" s="242"/>
    </row>
    <row r="2965" spans="1:9" s="215" customFormat="1">
      <c r="A2965" s="241" t="s">
        <v>10734</v>
      </c>
      <c r="B2965" s="241" t="s">
        <v>10734</v>
      </c>
      <c r="C2965" s="241"/>
      <c r="D2965" s="241" t="s">
        <v>10778</v>
      </c>
      <c r="E2965" s="241" t="s">
        <v>10779</v>
      </c>
      <c r="F2965" s="241" t="s">
        <v>541</v>
      </c>
      <c r="G2965" s="241"/>
      <c r="H2965" s="241" t="s">
        <v>10780</v>
      </c>
      <c r="I2965" s="242"/>
    </row>
    <row r="2966" spans="1:9" s="213" customFormat="1">
      <c r="A2966" s="234" t="s">
        <v>10734</v>
      </c>
      <c r="B2966" s="234" t="s">
        <v>10734</v>
      </c>
      <c r="C2966" s="234" t="s">
        <v>389</v>
      </c>
      <c r="D2966" s="234" t="s">
        <v>10781</v>
      </c>
      <c r="E2966" s="234" t="s">
        <v>10782</v>
      </c>
      <c r="F2966" s="234" t="s">
        <v>1641</v>
      </c>
      <c r="G2966" s="234"/>
      <c r="H2966" s="234" t="s">
        <v>10783</v>
      </c>
      <c r="I2966" s="127"/>
    </row>
    <row r="2967" spans="1:9" s="208" customFormat="1">
      <c r="A2967" s="225" t="s">
        <v>10734</v>
      </c>
      <c r="B2967" s="225" t="s">
        <v>10734</v>
      </c>
      <c r="C2967" s="225" t="s">
        <v>389</v>
      </c>
      <c r="D2967" s="225" t="s">
        <v>10784</v>
      </c>
      <c r="E2967" s="225" t="s">
        <v>10785</v>
      </c>
      <c r="F2967" s="225" t="s">
        <v>10786</v>
      </c>
      <c r="G2967" s="225"/>
      <c r="H2967" s="225" t="s">
        <v>10787</v>
      </c>
      <c r="I2967" s="226"/>
    </row>
    <row r="2968" spans="1:9" s="215" customFormat="1">
      <c r="A2968" s="241" t="s">
        <v>10734</v>
      </c>
      <c r="B2968" s="241" t="s">
        <v>10734</v>
      </c>
      <c r="C2968" s="241" t="s">
        <v>389</v>
      </c>
      <c r="D2968" s="241" t="s">
        <v>10788</v>
      </c>
      <c r="E2968" s="241" t="s">
        <v>10789</v>
      </c>
      <c r="F2968" s="241" t="s">
        <v>977</v>
      </c>
      <c r="G2968" s="241"/>
      <c r="H2968" s="241" t="s">
        <v>10790</v>
      </c>
      <c r="I2968" s="242"/>
    </row>
    <row r="2969" spans="1:9" s="213" customFormat="1">
      <c r="A2969" s="234" t="s">
        <v>10734</v>
      </c>
      <c r="B2969" s="234" t="s">
        <v>10734</v>
      </c>
      <c r="C2969" s="234" t="s">
        <v>389</v>
      </c>
      <c r="D2969" s="234" t="s">
        <v>10791</v>
      </c>
      <c r="E2969" s="234" t="s">
        <v>10792</v>
      </c>
      <c r="F2969" s="234" t="s">
        <v>1641</v>
      </c>
      <c r="G2969" s="234"/>
      <c r="H2969" s="234" t="s">
        <v>10793</v>
      </c>
      <c r="I2969" s="127"/>
    </row>
    <row r="2970" spans="1:9" s="215" customFormat="1">
      <c r="A2970" s="241" t="s">
        <v>10734</v>
      </c>
      <c r="B2970" s="241" t="s">
        <v>10734</v>
      </c>
      <c r="C2970" s="241" t="s">
        <v>389</v>
      </c>
      <c r="D2970" s="241" t="s">
        <v>10794</v>
      </c>
      <c r="E2970" s="241" t="s">
        <v>10795</v>
      </c>
      <c r="F2970" s="241" t="s">
        <v>419</v>
      </c>
      <c r="G2970" s="241"/>
      <c r="H2970" s="241" t="s">
        <v>10796</v>
      </c>
      <c r="I2970" s="242"/>
    </row>
    <row r="2971" spans="1:9" s="215" customFormat="1">
      <c r="A2971" s="241" t="s">
        <v>10734</v>
      </c>
      <c r="B2971" s="241" t="s">
        <v>10734</v>
      </c>
      <c r="C2971" s="241" t="s">
        <v>389</v>
      </c>
      <c r="D2971" s="241" t="s">
        <v>10797</v>
      </c>
      <c r="E2971" s="241" t="s">
        <v>10798</v>
      </c>
      <c r="F2971" s="241" t="s">
        <v>1443</v>
      </c>
      <c r="G2971" s="241"/>
      <c r="H2971" s="241" t="s">
        <v>10799</v>
      </c>
      <c r="I2971" s="242"/>
    </row>
    <row r="2972" spans="1:9" s="209" customFormat="1">
      <c r="A2972" s="228" t="s">
        <v>10734</v>
      </c>
      <c r="B2972" s="228" t="s">
        <v>10734</v>
      </c>
      <c r="C2972" s="228"/>
      <c r="D2972" s="228" t="s">
        <v>10800</v>
      </c>
      <c r="E2972" s="228" t="s">
        <v>10801</v>
      </c>
      <c r="F2972" s="228"/>
      <c r="G2972" s="228" t="s">
        <v>10802</v>
      </c>
      <c r="H2972" s="228" t="s">
        <v>10803</v>
      </c>
      <c r="I2972" s="235"/>
    </row>
    <row r="2973" spans="1:9" s="213" customFormat="1">
      <c r="A2973" s="234" t="s">
        <v>10804</v>
      </c>
      <c r="B2973" s="234" t="s">
        <v>10734</v>
      </c>
      <c r="C2973" s="234" t="s">
        <v>389</v>
      </c>
      <c r="D2973" s="234" t="s">
        <v>10805</v>
      </c>
      <c r="E2973" s="234" t="s">
        <v>10806</v>
      </c>
      <c r="F2973" s="234" t="s">
        <v>4851</v>
      </c>
      <c r="G2973" s="234"/>
      <c r="H2973" s="234" t="s">
        <v>10807</v>
      </c>
      <c r="I2973" s="127"/>
    </row>
    <row r="2974" spans="1:9" s="208" customFormat="1">
      <c r="A2974" s="225" t="s">
        <v>10804</v>
      </c>
      <c r="B2974" s="225" t="s">
        <v>10804</v>
      </c>
      <c r="C2974" s="225" t="s">
        <v>389</v>
      </c>
      <c r="D2974" s="225" t="s">
        <v>10808</v>
      </c>
      <c r="E2974" s="225" t="s">
        <v>10809</v>
      </c>
      <c r="F2974" s="225" t="s">
        <v>3269</v>
      </c>
      <c r="G2974" s="225"/>
      <c r="H2974" s="225" t="s">
        <v>10810</v>
      </c>
      <c r="I2974" s="226"/>
    </row>
    <row r="2975" spans="1:9" s="208" customFormat="1">
      <c r="A2975" s="225" t="s">
        <v>10804</v>
      </c>
      <c r="B2975" s="225" t="s">
        <v>10804</v>
      </c>
      <c r="C2975" s="225" t="s">
        <v>389</v>
      </c>
      <c r="D2975" s="225" t="s">
        <v>10811</v>
      </c>
      <c r="E2975" s="225" t="s">
        <v>10812</v>
      </c>
      <c r="F2975" s="225" t="s">
        <v>1046</v>
      </c>
      <c r="G2975" s="225"/>
      <c r="H2975" s="225" t="s">
        <v>10813</v>
      </c>
      <c r="I2975" s="226"/>
    </row>
    <row r="2976" spans="1:9" s="213" customFormat="1">
      <c r="A2976" s="234" t="s">
        <v>10804</v>
      </c>
      <c r="B2976" s="234" t="s">
        <v>10804</v>
      </c>
      <c r="C2976" s="234" t="s">
        <v>389</v>
      </c>
      <c r="D2976" s="234" t="s">
        <v>10814</v>
      </c>
      <c r="E2976" s="234" t="s">
        <v>10815</v>
      </c>
      <c r="F2976" s="234" t="s">
        <v>699</v>
      </c>
      <c r="G2976" s="234"/>
      <c r="H2976" s="234" t="s">
        <v>10816</v>
      </c>
      <c r="I2976" s="127"/>
    </row>
    <row r="2977" spans="1:9" s="208" customFormat="1">
      <c r="A2977" s="225" t="s">
        <v>10804</v>
      </c>
      <c r="B2977" s="225" t="s">
        <v>10804</v>
      </c>
      <c r="C2977" s="225" t="s">
        <v>389</v>
      </c>
      <c r="D2977" s="225" t="s">
        <v>10817</v>
      </c>
      <c r="E2977" s="225" t="s">
        <v>10818</v>
      </c>
      <c r="F2977" s="225" t="s">
        <v>1206</v>
      </c>
      <c r="G2977" s="225"/>
      <c r="H2977" s="225" t="s">
        <v>10819</v>
      </c>
      <c r="I2977" s="226"/>
    </row>
    <row r="2978" spans="1:9" s="208" customFormat="1">
      <c r="A2978" s="225" t="s">
        <v>10804</v>
      </c>
      <c r="B2978" s="225" t="s">
        <v>10804</v>
      </c>
      <c r="C2978" s="225" t="s">
        <v>389</v>
      </c>
      <c r="D2978" s="225" t="s">
        <v>10820</v>
      </c>
      <c r="E2978" s="225" t="s">
        <v>10821</v>
      </c>
      <c r="F2978" s="225" t="s">
        <v>1062</v>
      </c>
      <c r="G2978" s="225"/>
      <c r="H2978" s="225" t="s">
        <v>10822</v>
      </c>
      <c r="I2978" s="226"/>
    </row>
    <row r="2979" spans="1:9" s="208" customFormat="1">
      <c r="A2979" s="225" t="s">
        <v>10804</v>
      </c>
      <c r="B2979" s="225" t="s">
        <v>10804</v>
      </c>
      <c r="C2979" s="225" t="s">
        <v>389</v>
      </c>
      <c r="D2979" s="225" t="s">
        <v>10823</v>
      </c>
      <c r="E2979" s="225" t="s">
        <v>10824</v>
      </c>
      <c r="F2979" s="225" t="s">
        <v>816</v>
      </c>
      <c r="G2979" s="225"/>
      <c r="H2979" s="225" t="s">
        <v>10825</v>
      </c>
      <c r="I2979" s="226"/>
    </row>
    <row r="2980" spans="1:9" s="213" customFormat="1">
      <c r="A2980" s="234" t="s">
        <v>10804</v>
      </c>
      <c r="B2980" s="234" t="s">
        <v>10804</v>
      </c>
      <c r="C2980" s="234"/>
      <c r="D2980" s="234" t="s">
        <v>10826</v>
      </c>
      <c r="E2980" s="234" t="s">
        <v>10827</v>
      </c>
      <c r="F2980" s="234" t="s">
        <v>434</v>
      </c>
      <c r="G2980" s="234"/>
      <c r="H2980" s="234" t="s">
        <v>10828</v>
      </c>
      <c r="I2980" s="127"/>
    </row>
    <row r="2981" spans="1:9" s="213" customFormat="1">
      <c r="A2981" s="234" t="s">
        <v>10804</v>
      </c>
      <c r="B2981" s="234" t="s">
        <v>10804</v>
      </c>
      <c r="C2981" s="234"/>
      <c r="D2981" s="234" t="s">
        <v>10829</v>
      </c>
      <c r="E2981" s="234" t="s">
        <v>10830</v>
      </c>
      <c r="F2981" s="234" t="s">
        <v>10831</v>
      </c>
      <c r="G2981" s="234"/>
      <c r="H2981" s="234" t="s">
        <v>10832</v>
      </c>
      <c r="I2981" s="127"/>
    </row>
    <row r="2982" spans="1:9" s="215" customFormat="1">
      <c r="A2982" s="241" t="s">
        <v>10804</v>
      </c>
      <c r="B2982" s="241" t="s">
        <v>10804</v>
      </c>
      <c r="C2982" s="241" t="s">
        <v>389</v>
      </c>
      <c r="D2982" s="241" t="s">
        <v>10833</v>
      </c>
      <c r="E2982" s="241" t="s">
        <v>10834</v>
      </c>
      <c r="F2982" s="241" t="s">
        <v>7984</v>
      </c>
      <c r="G2982" s="241"/>
      <c r="H2982" s="241" t="s">
        <v>10835</v>
      </c>
      <c r="I2982" s="242"/>
    </row>
    <row r="2983" spans="1:9" s="215" customFormat="1">
      <c r="A2983" s="241" t="s">
        <v>10804</v>
      </c>
      <c r="B2983" s="241" t="s">
        <v>10804</v>
      </c>
      <c r="C2983" s="241" t="s">
        <v>389</v>
      </c>
      <c r="D2983" s="241" t="s">
        <v>10836</v>
      </c>
      <c r="E2983" s="241" t="s">
        <v>10837</v>
      </c>
      <c r="F2983" s="241" t="s">
        <v>3796</v>
      </c>
      <c r="G2983" s="241"/>
      <c r="H2983" s="241" t="s">
        <v>10838</v>
      </c>
      <c r="I2983" s="242"/>
    </row>
    <row r="2984" spans="1:9" s="215" customFormat="1">
      <c r="A2984" s="241" t="s">
        <v>10804</v>
      </c>
      <c r="B2984" s="241" t="s">
        <v>10804</v>
      </c>
      <c r="C2984" s="241" t="s">
        <v>389</v>
      </c>
      <c r="D2984" s="241" t="s">
        <v>10839</v>
      </c>
      <c r="E2984" s="241" t="s">
        <v>10840</v>
      </c>
      <c r="F2984" s="241" t="s">
        <v>1273</v>
      </c>
      <c r="G2984" s="241"/>
      <c r="H2984" s="241" t="s">
        <v>10841</v>
      </c>
      <c r="I2984" s="242"/>
    </row>
    <row r="2985" spans="1:9" s="215" customFormat="1">
      <c r="A2985" s="241" t="s">
        <v>10804</v>
      </c>
      <c r="B2985" s="241" t="s">
        <v>10804</v>
      </c>
      <c r="C2985" s="241" t="s">
        <v>389</v>
      </c>
      <c r="D2985" s="241" t="s">
        <v>10842</v>
      </c>
      <c r="E2985" s="241" t="s">
        <v>10843</v>
      </c>
      <c r="F2985" s="241" t="s">
        <v>10844</v>
      </c>
      <c r="G2985" s="241"/>
      <c r="H2985" s="241" t="s">
        <v>10845</v>
      </c>
      <c r="I2985" s="242"/>
    </row>
    <row r="2986" spans="1:9" s="209" customFormat="1">
      <c r="A2986" s="228" t="s">
        <v>10804</v>
      </c>
      <c r="B2986" s="228" t="s">
        <v>10804</v>
      </c>
      <c r="C2986" s="228"/>
      <c r="D2986" s="228" t="s">
        <v>10846</v>
      </c>
      <c r="E2986" s="228" t="s">
        <v>10847</v>
      </c>
      <c r="F2986" s="228"/>
      <c r="G2986" s="228" t="s">
        <v>10802</v>
      </c>
      <c r="H2986" s="228" t="s">
        <v>10848</v>
      </c>
      <c r="I2986" s="235"/>
    </row>
    <row r="2987" spans="1:9" s="215" customFormat="1">
      <c r="A2987" s="241" t="s">
        <v>10804</v>
      </c>
      <c r="B2987" s="241" t="s">
        <v>10804</v>
      </c>
      <c r="C2987" s="241" t="s">
        <v>389</v>
      </c>
      <c r="D2987" s="241" t="s">
        <v>10849</v>
      </c>
      <c r="E2987" s="241" t="s">
        <v>10850</v>
      </c>
      <c r="F2987" s="241" t="s">
        <v>1845</v>
      </c>
      <c r="G2987" s="241"/>
      <c r="H2987" s="241" t="s">
        <v>10851</v>
      </c>
      <c r="I2987" s="242"/>
    </row>
    <row r="2988" spans="1:9" s="215" customFormat="1">
      <c r="A2988" s="241" t="s">
        <v>10804</v>
      </c>
      <c r="B2988" s="241" t="s">
        <v>10804</v>
      </c>
      <c r="C2988" s="241" t="s">
        <v>389</v>
      </c>
      <c r="D2988" s="241" t="s">
        <v>10852</v>
      </c>
      <c r="E2988" s="241" t="s">
        <v>10853</v>
      </c>
      <c r="F2988" s="241" t="s">
        <v>1845</v>
      </c>
      <c r="G2988" s="241"/>
      <c r="H2988" s="241" t="s">
        <v>10854</v>
      </c>
      <c r="I2988" s="242"/>
    </row>
    <row r="2989" spans="1:9" s="215" customFormat="1">
      <c r="A2989" s="241" t="s">
        <v>10804</v>
      </c>
      <c r="B2989" s="241" t="s">
        <v>10804</v>
      </c>
      <c r="C2989" s="241" t="s">
        <v>389</v>
      </c>
      <c r="D2989" s="241" t="s">
        <v>10855</v>
      </c>
      <c r="E2989" s="241" t="s">
        <v>10856</v>
      </c>
      <c r="F2989" s="241" t="s">
        <v>10857</v>
      </c>
      <c r="G2989" s="241"/>
      <c r="H2989" s="241" t="s">
        <v>10858</v>
      </c>
      <c r="I2989" s="242"/>
    </row>
    <row r="2990" spans="1:9" s="213" customFormat="1">
      <c r="A2990" s="234" t="s">
        <v>10804</v>
      </c>
      <c r="B2990" s="234" t="s">
        <v>10804</v>
      </c>
      <c r="C2990" s="234" t="s">
        <v>389</v>
      </c>
      <c r="D2990" s="234" t="s">
        <v>10859</v>
      </c>
      <c r="E2990" s="234" t="s">
        <v>10860</v>
      </c>
      <c r="F2990" s="234" t="s">
        <v>1411</v>
      </c>
      <c r="G2990" s="234"/>
      <c r="H2990" s="234" t="s">
        <v>10861</v>
      </c>
      <c r="I2990" s="127"/>
    </row>
    <row r="2991" spans="1:9" s="208" customFormat="1">
      <c r="A2991" s="225" t="s">
        <v>10862</v>
      </c>
      <c r="B2991" s="225" t="s">
        <v>10862</v>
      </c>
      <c r="C2991" s="225" t="s">
        <v>389</v>
      </c>
      <c r="D2991" s="225" t="s">
        <v>10863</v>
      </c>
      <c r="E2991" s="225" t="s">
        <v>10864</v>
      </c>
      <c r="F2991" s="225" t="s">
        <v>434</v>
      </c>
      <c r="G2991" s="225"/>
      <c r="H2991" s="225" t="s">
        <v>10865</v>
      </c>
      <c r="I2991" s="226"/>
    </row>
    <row r="2992" spans="1:9" s="213" customFormat="1">
      <c r="A2992" s="234" t="s">
        <v>10862</v>
      </c>
      <c r="B2992" s="234" t="s">
        <v>10862</v>
      </c>
      <c r="C2992" s="234" t="s">
        <v>389</v>
      </c>
      <c r="D2992" s="234" t="s">
        <v>10866</v>
      </c>
      <c r="E2992" s="234" t="s">
        <v>10867</v>
      </c>
      <c r="F2992" s="234" t="s">
        <v>10868</v>
      </c>
      <c r="G2992" s="234"/>
      <c r="H2992" s="234" t="s">
        <v>10869</v>
      </c>
      <c r="I2992" s="127"/>
    </row>
    <row r="2993" spans="1:9" s="213" customFormat="1">
      <c r="A2993" s="234" t="s">
        <v>10862</v>
      </c>
      <c r="B2993" s="234" t="s">
        <v>10862</v>
      </c>
      <c r="C2993" s="234" t="s">
        <v>389</v>
      </c>
      <c r="D2993" s="234" t="s">
        <v>10870</v>
      </c>
      <c r="E2993" s="234" t="s">
        <v>10871</v>
      </c>
      <c r="F2993" s="234" t="s">
        <v>10872</v>
      </c>
      <c r="G2993" s="234"/>
      <c r="H2993" s="234" t="s">
        <v>10873</v>
      </c>
      <c r="I2993" s="127"/>
    </row>
    <row r="2994" spans="1:9" s="215" customFormat="1">
      <c r="A2994" s="241" t="s">
        <v>10862</v>
      </c>
      <c r="B2994" s="241" t="s">
        <v>10862</v>
      </c>
      <c r="C2994" s="241" t="s">
        <v>389</v>
      </c>
      <c r="D2994" s="241" t="s">
        <v>10874</v>
      </c>
      <c r="E2994" s="241" t="s">
        <v>10875</v>
      </c>
      <c r="F2994" s="241" t="s">
        <v>594</v>
      </c>
      <c r="G2994" s="241"/>
      <c r="H2994" s="241" t="s">
        <v>10876</v>
      </c>
      <c r="I2994" s="242"/>
    </row>
    <row r="2995" spans="1:9" s="215" customFormat="1">
      <c r="A2995" s="241" t="s">
        <v>10862</v>
      </c>
      <c r="B2995" s="241" t="s">
        <v>10862</v>
      </c>
      <c r="C2995" s="241" t="s">
        <v>389</v>
      </c>
      <c r="D2995" s="241" t="s">
        <v>10877</v>
      </c>
      <c r="E2995" s="241" t="s">
        <v>10878</v>
      </c>
      <c r="F2995" s="241" t="s">
        <v>1443</v>
      </c>
      <c r="G2995" s="241"/>
      <c r="H2995" s="241" t="s">
        <v>10879</v>
      </c>
      <c r="I2995" s="242"/>
    </row>
    <row r="2996" spans="1:9" s="215" customFormat="1">
      <c r="A2996" s="241" t="s">
        <v>10862</v>
      </c>
      <c r="B2996" s="241" t="s">
        <v>10862</v>
      </c>
      <c r="C2996" s="241" t="s">
        <v>389</v>
      </c>
      <c r="D2996" s="241" t="s">
        <v>10880</v>
      </c>
      <c r="E2996" s="241" t="s">
        <v>10881</v>
      </c>
      <c r="F2996" s="241" t="s">
        <v>10882</v>
      </c>
      <c r="G2996" s="241"/>
      <c r="H2996" s="241" t="s">
        <v>10883</v>
      </c>
      <c r="I2996" s="242"/>
    </row>
    <row r="2997" spans="1:9" s="215" customFormat="1">
      <c r="A2997" s="241" t="s">
        <v>10862</v>
      </c>
      <c r="B2997" s="241" t="s">
        <v>10862</v>
      </c>
      <c r="C2997" s="241" t="s">
        <v>389</v>
      </c>
      <c r="D2997" s="241" t="s">
        <v>10884</v>
      </c>
      <c r="E2997" s="241" t="s">
        <v>10885</v>
      </c>
      <c r="F2997" s="241" t="s">
        <v>434</v>
      </c>
      <c r="G2997" s="241"/>
      <c r="H2997" s="241" t="s">
        <v>10886</v>
      </c>
      <c r="I2997" s="242"/>
    </row>
    <row r="2998" spans="1:9" s="215" customFormat="1">
      <c r="A2998" s="241" t="s">
        <v>10862</v>
      </c>
      <c r="B2998" s="241" t="s">
        <v>10862</v>
      </c>
      <c r="C2998" s="241" t="s">
        <v>389</v>
      </c>
      <c r="D2998" s="241" t="s">
        <v>10887</v>
      </c>
      <c r="E2998" s="241" t="s">
        <v>10888</v>
      </c>
      <c r="F2998" s="241" t="s">
        <v>4095</v>
      </c>
      <c r="G2998" s="241"/>
      <c r="H2998" s="241" t="s">
        <v>10889</v>
      </c>
      <c r="I2998" s="242"/>
    </row>
    <row r="2999" spans="1:9" s="213" customFormat="1">
      <c r="A2999" s="234" t="s">
        <v>10862</v>
      </c>
      <c r="B2999" s="234" t="s">
        <v>10862</v>
      </c>
      <c r="C2999" s="234" t="s">
        <v>389</v>
      </c>
      <c r="D2999" s="234" t="s">
        <v>10890</v>
      </c>
      <c r="E2999" s="234" t="s">
        <v>10891</v>
      </c>
      <c r="F2999" s="234" t="s">
        <v>1641</v>
      </c>
      <c r="G2999" s="234"/>
      <c r="H2999" s="234" t="s">
        <v>10892</v>
      </c>
      <c r="I2999" s="127"/>
    </row>
    <row r="3000" spans="1:9" s="208" customFormat="1">
      <c r="A3000" s="225" t="s">
        <v>10862</v>
      </c>
      <c r="B3000" s="225" t="s">
        <v>10862</v>
      </c>
      <c r="C3000" s="225" t="s">
        <v>389</v>
      </c>
      <c r="D3000" s="225" t="s">
        <v>10893</v>
      </c>
      <c r="E3000" s="225" t="s">
        <v>10894</v>
      </c>
      <c r="F3000" s="225" t="s">
        <v>6570</v>
      </c>
      <c r="G3000" s="225"/>
      <c r="H3000" s="225" t="s">
        <v>10895</v>
      </c>
      <c r="I3000" s="226"/>
    </row>
    <row r="3001" spans="1:9" s="208" customFormat="1">
      <c r="A3001" s="225" t="s">
        <v>10862</v>
      </c>
      <c r="B3001" s="225" t="s">
        <v>10862</v>
      </c>
      <c r="C3001" s="225" t="s">
        <v>389</v>
      </c>
      <c r="D3001" s="225" t="s">
        <v>10896</v>
      </c>
      <c r="E3001" s="225" t="s">
        <v>10897</v>
      </c>
      <c r="F3001" s="225" t="s">
        <v>10898</v>
      </c>
      <c r="G3001" s="225"/>
      <c r="H3001" s="225" t="s">
        <v>10899</v>
      </c>
      <c r="I3001" s="226"/>
    </row>
    <row r="3002" spans="1:9" s="208" customFormat="1">
      <c r="A3002" s="225" t="s">
        <v>10862</v>
      </c>
      <c r="B3002" s="225" t="s">
        <v>10862</v>
      </c>
      <c r="C3002" s="225" t="s">
        <v>389</v>
      </c>
      <c r="D3002" s="225" t="s">
        <v>10900</v>
      </c>
      <c r="E3002" s="225" t="s">
        <v>10901</v>
      </c>
      <c r="F3002" s="225" t="s">
        <v>434</v>
      </c>
      <c r="G3002" s="225"/>
      <c r="H3002" s="225" t="s">
        <v>10902</v>
      </c>
      <c r="I3002" s="226"/>
    </row>
    <row r="3003" spans="1:9" s="215" customFormat="1">
      <c r="A3003" s="241" t="s">
        <v>10862</v>
      </c>
      <c r="B3003" s="241" t="s">
        <v>10862</v>
      </c>
      <c r="C3003" s="241" t="s">
        <v>389</v>
      </c>
      <c r="D3003" s="241" t="s">
        <v>10903</v>
      </c>
      <c r="E3003" s="241" t="s">
        <v>10904</v>
      </c>
      <c r="F3003" s="241" t="s">
        <v>820</v>
      </c>
      <c r="G3003" s="241"/>
      <c r="H3003" s="241" t="s">
        <v>10905</v>
      </c>
      <c r="I3003" s="242"/>
    </row>
    <row r="3004" spans="1:9" s="209" customFormat="1">
      <c r="A3004" s="228" t="s">
        <v>10862</v>
      </c>
      <c r="B3004" s="228" t="s">
        <v>10862</v>
      </c>
      <c r="C3004" s="228"/>
      <c r="D3004" s="228" t="s">
        <v>10906</v>
      </c>
      <c r="E3004" s="228" t="s">
        <v>10907</v>
      </c>
      <c r="F3004" s="228"/>
      <c r="G3004" s="228" t="s">
        <v>10908</v>
      </c>
      <c r="H3004" s="228" t="s">
        <v>10909</v>
      </c>
      <c r="I3004" s="235"/>
    </row>
    <row r="3005" spans="1:9" s="215" customFormat="1">
      <c r="A3005" s="241" t="s">
        <v>10910</v>
      </c>
      <c r="B3005" s="241" t="s">
        <v>10910</v>
      </c>
      <c r="C3005" s="241" t="s">
        <v>389</v>
      </c>
      <c r="D3005" s="241" t="s">
        <v>10911</v>
      </c>
      <c r="E3005" s="241" t="s">
        <v>10912</v>
      </c>
      <c r="F3005" s="241" t="s">
        <v>2267</v>
      </c>
      <c r="G3005" s="241"/>
      <c r="H3005" s="241" t="s">
        <v>10913</v>
      </c>
      <c r="I3005" s="242"/>
    </row>
    <row r="3006" spans="1:9" s="213" customFormat="1">
      <c r="A3006" s="234" t="s">
        <v>10910</v>
      </c>
      <c r="B3006" s="234" t="s">
        <v>10910</v>
      </c>
      <c r="C3006" s="234" t="s">
        <v>389</v>
      </c>
      <c r="D3006" s="234" t="s">
        <v>10914</v>
      </c>
      <c r="E3006" s="234" t="s">
        <v>10915</v>
      </c>
      <c r="F3006" s="234" t="s">
        <v>1411</v>
      </c>
      <c r="G3006" s="234"/>
      <c r="H3006" s="234" t="s">
        <v>10916</v>
      </c>
      <c r="I3006" s="127"/>
    </row>
    <row r="3007" spans="1:9" s="215" customFormat="1">
      <c r="A3007" s="241" t="s">
        <v>10910</v>
      </c>
      <c r="B3007" s="241" t="s">
        <v>10910</v>
      </c>
      <c r="C3007" s="241" t="s">
        <v>389</v>
      </c>
      <c r="D3007" s="241" t="s">
        <v>10917</v>
      </c>
      <c r="E3007" s="241" t="s">
        <v>10918</v>
      </c>
      <c r="F3007" s="241" t="s">
        <v>8023</v>
      </c>
      <c r="G3007" s="241"/>
      <c r="H3007" s="241" t="s">
        <v>10919</v>
      </c>
      <c r="I3007" s="242"/>
    </row>
    <row r="3008" spans="1:9" s="208" customFormat="1">
      <c r="A3008" s="225" t="s">
        <v>10920</v>
      </c>
      <c r="B3008" s="225" t="s">
        <v>10920</v>
      </c>
      <c r="C3008" s="225" t="s">
        <v>389</v>
      </c>
      <c r="D3008" s="225" t="s">
        <v>10921</v>
      </c>
      <c r="E3008" s="225" t="s">
        <v>10922</v>
      </c>
      <c r="F3008" s="225" t="s">
        <v>1277</v>
      </c>
      <c r="G3008" s="225"/>
      <c r="H3008" s="225" t="s">
        <v>10923</v>
      </c>
      <c r="I3008" s="226"/>
    </row>
    <row r="3009" spans="1:9" s="215" customFormat="1">
      <c r="A3009" s="241" t="s">
        <v>10920</v>
      </c>
      <c r="B3009" s="241" t="s">
        <v>10920</v>
      </c>
      <c r="C3009" s="241" t="s">
        <v>389</v>
      </c>
      <c r="D3009" s="241" t="s">
        <v>10924</v>
      </c>
      <c r="E3009" s="241" t="s">
        <v>10925</v>
      </c>
      <c r="F3009" s="241" t="s">
        <v>10926</v>
      </c>
      <c r="G3009" s="241"/>
      <c r="H3009" s="241" t="s">
        <v>10927</v>
      </c>
      <c r="I3009" s="242"/>
    </row>
    <row r="3010" spans="1:9" s="208" customFormat="1">
      <c r="A3010" s="225" t="s">
        <v>10920</v>
      </c>
      <c r="B3010" s="225" t="s">
        <v>10920</v>
      </c>
      <c r="C3010" s="225" t="s">
        <v>389</v>
      </c>
      <c r="D3010" s="225" t="s">
        <v>10928</v>
      </c>
      <c r="E3010" s="225" t="s">
        <v>10929</v>
      </c>
      <c r="F3010" s="225" t="s">
        <v>1598</v>
      </c>
      <c r="G3010" s="225"/>
      <c r="H3010" s="225" t="s">
        <v>10930</v>
      </c>
      <c r="I3010" s="226"/>
    </row>
    <row r="3011" spans="1:9" s="215" customFormat="1">
      <c r="A3011" s="241" t="s">
        <v>10920</v>
      </c>
      <c r="B3011" s="241" t="s">
        <v>10920</v>
      </c>
      <c r="C3011" s="241" t="s">
        <v>389</v>
      </c>
      <c r="D3011" s="241" t="s">
        <v>10931</v>
      </c>
      <c r="E3011" s="241" t="s">
        <v>10932</v>
      </c>
      <c r="F3011" s="241" t="s">
        <v>10933</v>
      </c>
      <c r="G3011" s="241"/>
      <c r="H3011" s="241" t="s">
        <v>10934</v>
      </c>
      <c r="I3011" s="242"/>
    </row>
    <row r="3012" spans="1:9" s="215" customFormat="1">
      <c r="A3012" s="241" t="s">
        <v>10920</v>
      </c>
      <c r="B3012" s="241" t="s">
        <v>10920</v>
      </c>
      <c r="C3012" s="241" t="s">
        <v>389</v>
      </c>
      <c r="D3012" s="241" t="s">
        <v>10935</v>
      </c>
      <c r="E3012" s="241" t="s">
        <v>10936</v>
      </c>
      <c r="F3012" s="241" t="s">
        <v>10937</v>
      </c>
      <c r="G3012" s="241"/>
      <c r="H3012" s="241" t="s">
        <v>10938</v>
      </c>
      <c r="I3012" s="242"/>
    </row>
    <row r="3013" spans="1:9" s="215" customFormat="1">
      <c r="A3013" s="241" t="s">
        <v>10920</v>
      </c>
      <c r="B3013" s="241" t="s">
        <v>10920</v>
      </c>
      <c r="C3013" s="241" t="s">
        <v>389</v>
      </c>
      <c r="D3013" s="241" t="s">
        <v>10939</v>
      </c>
      <c r="E3013" s="241" t="s">
        <v>10940</v>
      </c>
      <c r="F3013" s="241" t="s">
        <v>10941</v>
      </c>
      <c r="G3013" s="241"/>
      <c r="H3013" s="241" t="s">
        <v>10942</v>
      </c>
      <c r="I3013" s="242"/>
    </row>
    <row r="3014" spans="1:9" s="215" customFormat="1">
      <c r="A3014" s="241" t="s">
        <v>10920</v>
      </c>
      <c r="B3014" s="241" t="s">
        <v>10920</v>
      </c>
      <c r="C3014" s="241" t="s">
        <v>389</v>
      </c>
      <c r="D3014" s="241" t="s">
        <v>10943</v>
      </c>
      <c r="E3014" s="241" t="s">
        <v>10944</v>
      </c>
      <c r="F3014" s="241" t="s">
        <v>586</v>
      </c>
      <c r="G3014" s="241"/>
      <c r="H3014" s="241" t="s">
        <v>10945</v>
      </c>
      <c r="I3014" s="242"/>
    </row>
    <row r="3015" spans="1:9" s="215" customFormat="1">
      <c r="A3015" s="241" t="s">
        <v>10920</v>
      </c>
      <c r="B3015" s="241" t="s">
        <v>10920</v>
      </c>
      <c r="C3015" s="241" t="s">
        <v>389</v>
      </c>
      <c r="D3015" s="241" t="s">
        <v>10946</v>
      </c>
      <c r="E3015" s="241" t="s">
        <v>10947</v>
      </c>
      <c r="F3015" s="241" t="s">
        <v>729</v>
      </c>
      <c r="G3015" s="241"/>
      <c r="H3015" s="241" t="s">
        <v>10948</v>
      </c>
      <c r="I3015" s="242"/>
    </row>
    <row r="3016" spans="1:9" s="213" customFormat="1">
      <c r="A3016" s="234" t="s">
        <v>10920</v>
      </c>
      <c r="B3016" s="234" t="s">
        <v>10920</v>
      </c>
      <c r="C3016" s="234" t="s">
        <v>389</v>
      </c>
      <c r="D3016" s="234" t="s">
        <v>10949</v>
      </c>
      <c r="E3016" s="234" t="s">
        <v>10950</v>
      </c>
      <c r="F3016" s="234" t="s">
        <v>392</v>
      </c>
      <c r="G3016" s="234"/>
      <c r="H3016" s="234" t="s">
        <v>10951</v>
      </c>
      <c r="I3016" s="127"/>
    </row>
    <row r="3017" spans="1:9" s="208" customFormat="1">
      <c r="A3017" s="225" t="s">
        <v>10920</v>
      </c>
      <c r="B3017" s="225" t="s">
        <v>10920</v>
      </c>
      <c r="C3017" s="225" t="s">
        <v>389</v>
      </c>
      <c r="D3017" s="225" t="s">
        <v>10952</v>
      </c>
      <c r="E3017" s="225" t="s">
        <v>10953</v>
      </c>
      <c r="F3017" s="225" t="s">
        <v>525</v>
      </c>
      <c r="G3017" s="225"/>
      <c r="H3017" s="225" t="s">
        <v>10954</v>
      </c>
      <c r="I3017" s="226"/>
    </row>
    <row r="3018" spans="1:9" s="208" customFormat="1">
      <c r="A3018" s="225" t="s">
        <v>10920</v>
      </c>
      <c r="B3018" s="225" t="s">
        <v>10920</v>
      </c>
      <c r="C3018" s="225" t="s">
        <v>389</v>
      </c>
      <c r="D3018" s="225" t="s">
        <v>10955</v>
      </c>
      <c r="E3018" s="225" t="s">
        <v>10956</v>
      </c>
      <c r="F3018" s="225" t="s">
        <v>5751</v>
      </c>
      <c r="G3018" s="225"/>
      <c r="H3018" s="225" t="s">
        <v>10957</v>
      </c>
      <c r="I3018" s="226"/>
    </row>
    <row r="3019" spans="1:9" s="215" customFormat="1">
      <c r="A3019" s="241" t="s">
        <v>10920</v>
      </c>
      <c r="B3019" s="241" t="s">
        <v>10920</v>
      </c>
      <c r="C3019" s="241" t="s">
        <v>389</v>
      </c>
      <c r="D3019" s="241" t="s">
        <v>10958</v>
      </c>
      <c r="E3019" s="241" t="s">
        <v>10959</v>
      </c>
      <c r="F3019" s="241" t="s">
        <v>2214</v>
      </c>
      <c r="G3019" s="241"/>
      <c r="H3019" s="241" t="s">
        <v>10960</v>
      </c>
      <c r="I3019" s="242"/>
    </row>
    <row r="3020" spans="1:9" s="215" customFormat="1">
      <c r="A3020" s="241" t="s">
        <v>10920</v>
      </c>
      <c r="B3020" s="241" t="s">
        <v>10920</v>
      </c>
      <c r="C3020" s="241" t="s">
        <v>389</v>
      </c>
      <c r="D3020" s="241" t="s">
        <v>10961</v>
      </c>
      <c r="E3020" s="241" t="s">
        <v>10962</v>
      </c>
      <c r="F3020" s="241" t="s">
        <v>434</v>
      </c>
      <c r="G3020" s="241"/>
      <c r="H3020" s="241" t="s">
        <v>10963</v>
      </c>
      <c r="I3020" s="242"/>
    </row>
    <row r="3021" spans="1:9" s="215" customFormat="1">
      <c r="A3021" s="241" t="s">
        <v>10920</v>
      </c>
      <c r="B3021" s="241" t="s">
        <v>10920</v>
      </c>
      <c r="C3021" s="241" t="s">
        <v>389</v>
      </c>
      <c r="D3021" s="241" t="s">
        <v>10964</v>
      </c>
      <c r="E3021" s="241" t="s">
        <v>10965</v>
      </c>
      <c r="F3021" s="241" t="s">
        <v>10966</v>
      </c>
      <c r="G3021" s="241"/>
      <c r="H3021" s="241" t="s">
        <v>10967</v>
      </c>
      <c r="I3021" s="242"/>
    </row>
    <row r="3022" spans="1:9" s="208" customFormat="1">
      <c r="A3022" s="225" t="s">
        <v>10920</v>
      </c>
      <c r="B3022" s="225" t="s">
        <v>10920</v>
      </c>
      <c r="C3022" s="225" t="s">
        <v>389</v>
      </c>
      <c r="D3022" s="225" t="s">
        <v>10968</v>
      </c>
      <c r="E3022" s="225" t="s">
        <v>10969</v>
      </c>
      <c r="F3022" s="225" t="s">
        <v>4475</v>
      </c>
      <c r="G3022" s="225"/>
      <c r="H3022" s="225" t="s">
        <v>10970</v>
      </c>
      <c r="I3022" s="226"/>
    </row>
    <row r="3023" spans="1:9" s="208" customFormat="1">
      <c r="A3023" s="225" t="s">
        <v>10920</v>
      </c>
      <c r="B3023" s="225" t="s">
        <v>10920</v>
      </c>
      <c r="C3023" s="225" t="s">
        <v>389</v>
      </c>
      <c r="D3023" s="225" t="s">
        <v>10971</v>
      </c>
      <c r="E3023" s="225" t="s">
        <v>10972</v>
      </c>
      <c r="F3023" s="225" t="s">
        <v>10973</v>
      </c>
      <c r="G3023" s="225"/>
      <c r="H3023" s="225" t="s">
        <v>10974</v>
      </c>
      <c r="I3023" s="226"/>
    </row>
    <row r="3024" spans="1:9" s="208" customFormat="1">
      <c r="A3024" s="225" t="s">
        <v>10920</v>
      </c>
      <c r="B3024" s="225" t="s">
        <v>10920</v>
      </c>
      <c r="C3024" s="225" t="s">
        <v>389</v>
      </c>
      <c r="D3024" s="225" t="s">
        <v>10975</v>
      </c>
      <c r="E3024" s="225" t="s">
        <v>10976</v>
      </c>
      <c r="F3024" s="225" t="s">
        <v>10977</v>
      </c>
      <c r="G3024" s="225"/>
      <c r="H3024" s="225" t="s">
        <v>10978</v>
      </c>
      <c r="I3024" s="226"/>
    </row>
    <row r="3025" spans="1:9" s="215" customFormat="1">
      <c r="A3025" s="241" t="s">
        <v>10920</v>
      </c>
      <c r="B3025" s="241" t="s">
        <v>10920</v>
      </c>
      <c r="C3025" s="241" t="s">
        <v>389</v>
      </c>
      <c r="D3025" s="241" t="s">
        <v>10979</v>
      </c>
      <c r="E3025" s="241" t="s">
        <v>10980</v>
      </c>
      <c r="F3025" s="241" t="s">
        <v>10981</v>
      </c>
      <c r="G3025" s="241"/>
      <c r="H3025" s="241" t="s">
        <v>10982</v>
      </c>
      <c r="I3025" s="242"/>
    </row>
    <row r="3026" spans="1:9" s="215" customFormat="1">
      <c r="A3026" s="241" t="s">
        <v>10920</v>
      </c>
      <c r="B3026" s="241" t="s">
        <v>10920</v>
      </c>
      <c r="C3026" s="241" t="s">
        <v>389</v>
      </c>
      <c r="D3026" s="241" t="s">
        <v>10983</v>
      </c>
      <c r="E3026" s="241" t="s">
        <v>10984</v>
      </c>
      <c r="F3026" s="241" t="s">
        <v>10985</v>
      </c>
      <c r="G3026" s="241"/>
      <c r="H3026" s="241" t="s">
        <v>10986</v>
      </c>
      <c r="I3026" s="242"/>
    </row>
    <row r="3027" spans="1:9" s="215" customFormat="1">
      <c r="A3027" s="241" t="s">
        <v>10920</v>
      </c>
      <c r="B3027" s="241" t="s">
        <v>10920</v>
      </c>
      <c r="C3027" s="241" t="s">
        <v>389</v>
      </c>
      <c r="D3027" s="241" t="s">
        <v>10987</v>
      </c>
      <c r="E3027" s="241" t="s">
        <v>10988</v>
      </c>
      <c r="F3027" s="241" t="s">
        <v>4828</v>
      </c>
      <c r="G3027" s="241"/>
      <c r="H3027" s="241" t="s">
        <v>10989</v>
      </c>
      <c r="I3027" s="242"/>
    </row>
    <row r="3028" spans="1:9" s="209" customFormat="1">
      <c r="A3028" s="228" t="s">
        <v>10920</v>
      </c>
      <c r="B3028" s="228" t="s">
        <v>10920</v>
      </c>
      <c r="C3028" s="228"/>
      <c r="D3028" s="228" t="s">
        <v>10990</v>
      </c>
      <c r="E3028" s="228" t="s">
        <v>10991</v>
      </c>
      <c r="F3028" s="228"/>
      <c r="G3028" s="228" t="s">
        <v>10992</v>
      </c>
      <c r="H3028" s="228" t="s">
        <v>10993</v>
      </c>
      <c r="I3028" s="235"/>
    </row>
    <row r="3029" spans="1:9" s="208" customFormat="1">
      <c r="A3029" s="225" t="s">
        <v>10920</v>
      </c>
      <c r="B3029" s="225" t="s">
        <v>10920</v>
      </c>
      <c r="C3029" s="225" t="s">
        <v>389</v>
      </c>
      <c r="D3029" s="225" t="s">
        <v>10994</v>
      </c>
      <c r="E3029" s="225" t="s">
        <v>10995</v>
      </c>
      <c r="F3029" s="225" t="s">
        <v>1575</v>
      </c>
      <c r="G3029" s="225"/>
      <c r="H3029" s="225" t="s">
        <v>10996</v>
      </c>
      <c r="I3029" s="226"/>
    </row>
    <row r="3030" spans="1:9" s="208" customFormat="1">
      <c r="A3030" s="225" t="s">
        <v>10920</v>
      </c>
      <c r="B3030" s="225" t="s">
        <v>10920</v>
      </c>
      <c r="C3030" s="225"/>
      <c r="D3030" s="225" t="s">
        <v>10997</v>
      </c>
      <c r="E3030" s="225" t="s">
        <v>10998</v>
      </c>
      <c r="F3030" s="225" t="s">
        <v>434</v>
      </c>
      <c r="G3030" s="225"/>
      <c r="H3030" s="225" t="s">
        <v>10999</v>
      </c>
      <c r="I3030" s="226"/>
    </row>
    <row r="3031" spans="1:9" s="215" customFormat="1">
      <c r="A3031" s="241" t="s">
        <v>11000</v>
      </c>
      <c r="B3031" s="241" t="s">
        <v>11000</v>
      </c>
      <c r="C3031" s="241" t="s">
        <v>389</v>
      </c>
      <c r="D3031" s="241" t="s">
        <v>11001</v>
      </c>
      <c r="E3031" s="241" t="s">
        <v>11002</v>
      </c>
      <c r="F3031" s="241" t="s">
        <v>11003</v>
      </c>
      <c r="G3031" s="241"/>
      <c r="H3031" s="241" t="s">
        <v>11004</v>
      </c>
      <c r="I3031" s="242"/>
    </row>
    <row r="3032" spans="1:9" s="215" customFormat="1">
      <c r="A3032" s="241" t="s">
        <v>11000</v>
      </c>
      <c r="B3032" s="241" t="s">
        <v>11000</v>
      </c>
      <c r="C3032" s="241" t="s">
        <v>389</v>
      </c>
      <c r="D3032" s="241" t="s">
        <v>11005</v>
      </c>
      <c r="E3032" s="241" t="s">
        <v>11006</v>
      </c>
      <c r="F3032" s="241" t="s">
        <v>11007</v>
      </c>
      <c r="G3032" s="241"/>
      <c r="H3032" s="241" t="s">
        <v>11008</v>
      </c>
      <c r="I3032" s="242"/>
    </row>
    <row r="3033" spans="1:9" s="215" customFormat="1">
      <c r="A3033" s="241" t="s">
        <v>11000</v>
      </c>
      <c r="B3033" s="241" t="s">
        <v>11000</v>
      </c>
      <c r="C3033" s="241" t="s">
        <v>389</v>
      </c>
      <c r="D3033" s="241" t="s">
        <v>11009</v>
      </c>
      <c r="E3033" s="241" t="s">
        <v>11010</v>
      </c>
      <c r="F3033" s="241" t="s">
        <v>11011</v>
      </c>
      <c r="G3033" s="241"/>
      <c r="H3033" s="241" t="s">
        <v>11012</v>
      </c>
      <c r="I3033" s="242"/>
    </row>
    <row r="3034" spans="1:9" s="215" customFormat="1">
      <c r="A3034" s="241" t="s">
        <v>11000</v>
      </c>
      <c r="B3034" s="241" t="s">
        <v>11000</v>
      </c>
      <c r="C3034" s="241" t="s">
        <v>389</v>
      </c>
      <c r="D3034" s="241" t="s">
        <v>11013</v>
      </c>
      <c r="E3034" s="241" t="s">
        <v>11014</v>
      </c>
      <c r="F3034" s="241" t="s">
        <v>11015</v>
      </c>
      <c r="G3034" s="241"/>
      <c r="H3034" s="241" t="s">
        <v>11016</v>
      </c>
      <c r="I3034" s="242"/>
    </row>
    <row r="3035" spans="1:9" s="215" customFormat="1">
      <c r="A3035" s="241" t="s">
        <v>11000</v>
      </c>
      <c r="B3035" s="241" t="s">
        <v>11000</v>
      </c>
      <c r="C3035" s="241" t="s">
        <v>389</v>
      </c>
      <c r="D3035" s="241" t="s">
        <v>11017</v>
      </c>
      <c r="E3035" s="241" t="s">
        <v>11018</v>
      </c>
      <c r="F3035" s="241" t="s">
        <v>4713</v>
      </c>
      <c r="G3035" s="241"/>
      <c r="H3035" s="241" t="s">
        <v>11019</v>
      </c>
      <c r="I3035" s="242"/>
    </row>
    <row r="3036" spans="1:9" s="215" customFormat="1">
      <c r="A3036" s="241" t="s">
        <v>11000</v>
      </c>
      <c r="B3036" s="241" t="s">
        <v>11000</v>
      </c>
      <c r="C3036" s="241" t="s">
        <v>389</v>
      </c>
      <c r="D3036" s="241" t="s">
        <v>11020</v>
      </c>
      <c r="E3036" s="241" t="s">
        <v>11021</v>
      </c>
      <c r="F3036" s="241" t="s">
        <v>4413</v>
      </c>
      <c r="G3036" s="241"/>
      <c r="H3036" s="241" t="s">
        <v>11022</v>
      </c>
      <c r="I3036" s="242"/>
    </row>
    <row r="3037" spans="1:9" s="213" customFormat="1">
      <c r="A3037" s="234" t="s">
        <v>11000</v>
      </c>
      <c r="B3037" s="234" t="s">
        <v>11000</v>
      </c>
      <c r="C3037" s="234" t="s">
        <v>389</v>
      </c>
      <c r="D3037" s="234" t="s">
        <v>11023</v>
      </c>
      <c r="E3037" s="234" t="s">
        <v>11024</v>
      </c>
      <c r="F3037" s="234" t="s">
        <v>392</v>
      </c>
      <c r="G3037" s="234"/>
      <c r="H3037" s="234" t="s">
        <v>11025</v>
      </c>
      <c r="I3037" s="127"/>
    </row>
    <row r="3038" spans="1:9" s="208" customFormat="1">
      <c r="A3038" s="225" t="s">
        <v>11000</v>
      </c>
      <c r="B3038" s="225" t="s">
        <v>11000</v>
      </c>
      <c r="C3038" s="225" t="s">
        <v>389</v>
      </c>
      <c r="D3038" s="225" t="s">
        <v>11026</v>
      </c>
      <c r="E3038" s="225" t="s">
        <v>11027</v>
      </c>
      <c r="F3038" s="225" t="s">
        <v>11028</v>
      </c>
      <c r="G3038" s="225"/>
      <c r="H3038" s="225" t="s">
        <v>11029</v>
      </c>
      <c r="I3038" s="226"/>
    </row>
    <row r="3039" spans="1:9" s="208" customFormat="1">
      <c r="A3039" s="225" t="s">
        <v>11000</v>
      </c>
      <c r="B3039" s="225" t="s">
        <v>11000</v>
      </c>
      <c r="C3039" s="225" t="s">
        <v>389</v>
      </c>
      <c r="D3039" s="225" t="s">
        <v>11030</v>
      </c>
      <c r="E3039" s="225" t="s">
        <v>11031</v>
      </c>
      <c r="F3039" s="225" t="s">
        <v>6163</v>
      </c>
      <c r="G3039" s="225"/>
      <c r="H3039" s="225" t="s">
        <v>11032</v>
      </c>
      <c r="I3039" s="226"/>
    </row>
    <row r="3040" spans="1:9" s="208" customFormat="1">
      <c r="A3040" s="225" t="s">
        <v>11000</v>
      </c>
      <c r="B3040" s="225" t="s">
        <v>11000</v>
      </c>
      <c r="C3040" s="225" t="s">
        <v>389</v>
      </c>
      <c r="D3040" s="225" t="s">
        <v>11033</v>
      </c>
      <c r="E3040" s="225" t="s">
        <v>11034</v>
      </c>
      <c r="F3040" s="225" t="s">
        <v>5004</v>
      </c>
      <c r="G3040" s="225"/>
      <c r="H3040" s="225" t="s">
        <v>11035</v>
      </c>
      <c r="I3040" s="226"/>
    </row>
    <row r="3041" spans="1:9" s="208" customFormat="1">
      <c r="A3041" s="225" t="s">
        <v>11000</v>
      </c>
      <c r="B3041" s="225" t="s">
        <v>11000</v>
      </c>
      <c r="C3041" s="225" t="s">
        <v>389</v>
      </c>
      <c r="D3041" s="225" t="s">
        <v>11036</v>
      </c>
      <c r="E3041" s="225" t="s">
        <v>11037</v>
      </c>
      <c r="F3041" s="225" t="s">
        <v>860</v>
      </c>
      <c r="G3041" s="225"/>
      <c r="H3041" s="225" t="s">
        <v>11038</v>
      </c>
      <c r="I3041" s="226"/>
    </row>
    <row r="3042" spans="1:9" s="215" customFormat="1">
      <c r="A3042" s="241" t="s">
        <v>11000</v>
      </c>
      <c r="B3042" s="241" t="s">
        <v>11000</v>
      </c>
      <c r="C3042" s="241" t="s">
        <v>389</v>
      </c>
      <c r="D3042" s="241" t="s">
        <v>11039</v>
      </c>
      <c r="E3042" s="241" t="s">
        <v>11040</v>
      </c>
      <c r="F3042" s="241" t="s">
        <v>11041</v>
      </c>
      <c r="G3042" s="241"/>
      <c r="H3042" s="241" t="s">
        <v>11042</v>
      </c>
      <c r="I3042" s="242"/>
    </row>
    <row r="3043" spans="1:9" s="208" customFormat="1">
      <c r="A3043" s="225" t="s">
        <v>11000</v>
      </c>
      <c r="B3043" s="225" t="s">
        <v>11000</v>
      </c>
      <c r="C3043" s="225" t="s">
        <v>389</v>
      </c>
      <c r="D3043" s="225" t="s">
        <v>11043</v>
      </c>
      <c r="E3043" s="225" t="s">
        <v>11044</v>
      </c>
      <c r="F3043" s="225" t="s">
        <v>11045</v>
      </c>
      <c r="G3043" s="225"/>
      <c r="H3043" s="225" t="s">
        <v>11046</v>
      </c>
      <c r="I3043" s="226"/>
    </row>
    <row r="3044" spans="1:9" s="215" customFormat="1">
      <c r="A3044" s="241" t="s">
        <v>11000</v>
      </c>
      <c r="B3044" s="241" t="s">
        <v>11000</v>
      </c>
      <c r="C3044" s="241" t="s">
        <v>389</v>
      </c>
      <c r="D3044" s="241" t="s">
        <v>11047</v>
      </c>
      <c r="E3044" s="241" t="s">
        <v>11048</v>
      </c>
      <c r="F3044" s="241" t="s">
        <v>471</v>
      </c>
      <c r="G3044" s="241"/>
      <c r="H3044" s="241" t="s">
        <v>11049</v>
      </c>
      <c r="I3044" s="242"/>
    </row>
    <row r="3045" spans="1:9" s="215" customFormat="1">
      <c r="A3045" s="241" t="s">
        <v>11000</v>
      </c>
      <c r="B3045" s="241" t="s">
        <v>11000</v>
      </c>
      <c r="C3045" s="241" t="s">
        <v>389</v>
      </c>
      <c r="D3045" s="241" t="s">
        <v>11050</v>
      </c>
      <c r="E3045" s="241" t="s">
        <v>11051</v>
      </c>
      <c r="F3045" s="241" t="s">
        <v>11052</v>
      </c>
      <c r="G3045" s="241"/>
      <c r="H3045" s="241" t="s">
        <v>11053</v>
      </c>
      <c r="I3045" s="242"/>
    </row>
    <row r="3046" spans="1:9" s="215" customFormat="1">
      <c r="A3046" s="241" t="s">
        <v>11000</v>
      </c>
      <c r="B3046" s="241" t="s">
        <v>11000</v>
      </c>
      <c r="C3046" s="241" t="s">
        <v>389</v>
      </c>
      <c r="D3046" s="241" t="s">
        <v>11054</v>
      </c>
      <c r="E3046" s="241" t="s">
        <v>11055</v>
      </c>
      <c r="F3046" s="241" t="s">
        <v>11056</v>
      </c>
      <c r="G3046" s="241"/>
      <c r="H3046" s="241" t="s">
        <v>11057</v>
      </c>
      <c r="I3046" s="242"/>
    </row>
    <row r="3047" spans="1:9" s="208" customFormat="1">
      <c r="A3047" s="225" t="s">
        <v>11000</v>
      </c>
      <c r="B3047" s="225" t="s">
        <v>11000</v>
      </c>
      <c r="C3047" s="225" t="s">
        <v>389</v>
      </c>
      <c r="D3047" s="225" t="s">
        <v>11058</v>
      </c>
      <c r="E3047" s="225" t="s">
        <v>11059</v>
      </c>
      <c r="F3047" s="225" t="s">
        <v>434</v>
      </c>
      <c r="G3047" s="225"/>
      <c r="H3047" s="225" t="s">
        <v>11060</v>
      </c>
      <c r="I3047" s="226"/>
    </row>
    <row r="3048" spans="1:9" s="215" customFormat="1">
      <c r="A3048" s="241" t="s">
        <v>11000</v>
      </c>
      <c r="B3048" s="241" t="s">
        <v>11000</v>
      </c>
      <c r="C3048" s="241" t="s">
        <v>389</v>
      </c>
      <c r="D3048" s="241" t="s">
        <v>11061</v>
      </c>
      <c r="E3048" s="241" t="s">
        <v>11062</v>
      </c>
      <c r="F3048" s="241" t="s">
        <v>11063</v>
      </c>
      <c r="G3048" s="241"/>
      <c r="H3048" s="241" t="s">
        <v>11064</v>
      </c>
      <c r="I3048" s="242"/>
    </row>
    <row r="3049" spans="1:9" s="213" customFormat="1">
      <c r="A3049" s="234" t="s">
        <v>11000</v>
      </c>
      <c r="B3049" s="234" t="s">
        <v>11000</v>
      </c>
      <c r="C3049" s="234" t="s">
        <v>389</v>
      </c>
      <c r="D3049" s="234" t="s">
        <v>11065</v>
      </c>
      <c r="E3049" s="234" t="s">
        <v>11066</v>
      </c>
      <c r="F3049" s="234" t="s">
        <v>1443</v>
      </c>
      <c r="G3049" s="234"/>
      <c r="H3049" s="234" t="s">
        <v>11067</v>
      </c>
      <c r="I3049" s="127"/>
    </row>
    <row r="3050" spans="1:9" s="213" customFormat="1">
      <c r="A3050" s="234" t="s">
        <v>11000</v>
      </c>
      <c r="B3050" s="234" t="s">
        <v>11000</v>
      </c>
      <c r="C3050" s="234" t="s">
        <v>389</v>
      </c>
      <c r="D3050" s="234" t="s">
        <v>11068</v>
      </c>
      <c r="E3050" s="234" t="s">
        <v>11069</v>
      </c>
      <c r="F3050" s="234" t="s">
        <v>743</v>
      </c>
      <c r="G3050" s="234"/>
      <c r="H3050" s="234" t="s">
        <v>11070</v>
      </c>
      <c r="I3050" s="127"/>
    </row>
    <row r="3051" spans="1:9" s="209" customFormat="1">
      <c r="A3051" s="228" t="s">
        <v>11000</v>
      </c>
      <c r="B3051" s="228" t="s">
        <v>11000</v>
      </c>
      <c r="C3051" s="228"/>
      <c r="D3051" s="228" t="s">
        <v>11071</v>
      </c>
      <c r="E3051" s="228" t="s">
        <v>11072</v>
      </c>
      <c r="F3051" s="228"/>
      <c r="G3051" s="228" t="s">
        <v>11073</v>
      </c>
      <c r="H3051" s="228" t="s">
        <v>11074</v>
      </c>
      <c r="I3051" s="235"/>
    </row>
    <row r="3052" spans="1:9" s="208" customFormat="1">
      <c r="A3052" s="225" t="s">
        <v>11000</v>
      </c>
      <c r="B3052" s="225" t="s">
        <v>11000</v>
      </c>
      <c r="C3052" s="225" t="s">
        <v>389</v>
      </c>
      <c r="D3052" s="225" t="s">
        <v>11075</v>
      </c>
      <c r="E3052" s="225" t="s">
        <v>11076</v>
      </c>
      <c r="F3052" s="225" t="s">
        <v>10485</v>
      </c>
      <c r="G3052" s="225"/>
      <c r="H3052" s="225" t="s">
        <v>11077</v>
      </c>
      <c r="I3052" s="226"/>
    </row>
    <row r="3053" spans="1:9" s="213" customFormat="1">
      <c r="A3053" s="234" t="s">
        <v>11078</v>
      </c>
      <c r="B3053" s="234" t="s">
        <v>11000</v>
      </c>
      <c r="C3053" s="234" t="s">
        <v>389</v>
      </c>
      <c r="D3053" s="234" t="s">
        <v>11079</v>
      </c>
      <c r="E3053" s="234" t="s">
        <v>11080</v>
      </c>
      <c r="F3053" s="234" t="s">
        <v>820</v>
      </c>
      <c r="G3053" s="234"/>
      <c r="H3053" s="234" t="s">
        <v>11081</v>
      </c>
      <c r="I3053" s="127"/>
    </row>
    <row r="3054" spans="1:9" s="215" customFormat="1">
      <c r="A3054" s="241" t="s">
        <v>11078</v>
      </c>
      <c r="B3054" s="241" t="s">
        <v>11078</v>
      </c>
      <c r="C3054" s="241" t="s">
        <v>389</v>
      </c>
      <c r="D3054" s="241" t="s">
        <v>11082</v>
      </c>
      <c r="E3054" s="241" t="s">
        <v>11083</v>
      </c>
      <c r="F3054" s="241" t="s">
        <v>7928</v>
      </c>
      <c r="G3054" s="241"/>
      <c r="H3054" s="241" t="s">
        <v>11084</v>
      </c>
      <c r="I3054" s="242"/>
    </row>
    <row r="3055" spans="1:9" s="213" customFormat="1">
      <c r="A3055" s="234" t="s">
        <v>11078</v>
      </c>
      <c r="B3055" s="234" t="s">
        <v>11078</v>
      </c>
      <c r="C3055" s="234" t="s">
        <v>389</v>
      </c>
      <c r="D3055" s="234" t="s">
        <v>11085</v>
      </c>
      <c r="E3055" s="234" t="s">
        <v>11086</v>
      </c>
      <c r="F3055" s="234" t="s">
        <v>434</v>
      </c>
      <c r="G3055" s="234"/>
      <c r="H3055" s="234" t="s">
        <v>11087</v>
      </c>
      <c r="I3055" s="127"/>
    </row>
    <row r="3056" spans="1:9" s="208" customFormat="1">
      <c r="A3056" s="225" t="s">
        <v>11078</v>
      </c>
      <c r="B3056" s="225" t="s">
        <v>11078</v>
      </c>
      <c r="C3056" s="225" t="s">
        <v>389</v>
      </c>
      <c r="D3056" s="225" t="s">
        <v>11088</v>
      </c>
      <c r="E3056" s="225" t="s">
        <v>11089</v>
      </c>
      <c r="F3056" s="225" t="s">
        <v>434</v>
      </c>
      <c r="G3056" s="225"/>
      <c r="H3056" s="225" t="s">
        <v>11090</v>
      </c>
      <c r="I3056" s="226"/>
    </row>
    <row r="3057" spans="1:9" s="215" customFormat="1">
      <c r="A3057" s="241" t="s">
        <v>11078</v>
      </c>
      <c r="B3057" s="241" t="s">
        <v>11078</v>
      </c>
      <c r="C3057" s="241" t="s">
        <v>389</v>
      </c>
      <c r="D3057" s="241" t="s">
        <v>11091</v>
      </c>
      <c r="E3057" s="241" t="s">
        <v>11092</v>
      </c>
      <c r="F3057" s="241" t="s">
        <v>11093</v>
      </c>
      <c r="G3057" s="241"/>
      <c r="H3057" s="241" t="s">
        <v>11094</v>
      </c>
      <c r="I3057" s="242"/>
    </row>
    <row r="3058" spans="1:9" s="208" customFormat="1">
      <c r="A3058" s="225" t="s">
        <v>11078</v>
      </c>
      <c r="B3058" s="225" t="s">
        <v>11078</v>
      </c>
      <c r="C3058" s="225" t="s">
        <v>389</v>
      </c>
      <c r="D3058" s="225" t="s">
        <v>11095</v>
      </c>
      <c r="E3058" s="225" t="s">
        <v>11096</v>
      </c>
      <c r="F3058" s="225" t="s">
        <v>529</v>
      </c>
      <c r="G3058" s="225"/>
      <c r="H3058" s="225" t="s">
        <v>11097</v>
      </c>
      <c r="I3058" s="226"/>
    </row>
    <row r="3059" spans="1:9" s="208" customFormat="1">
      <c r="A3059" s="225" t="s">
        <v>11078</v>
      </c>
      <c r="B3059" s="225" t="s">
        <v>11078</v>
      </c>
      <c r="C3059" s="225"/>
      <c r="D3059" s="225" t="s">
        <v>11098</v>
      </c>
      <c r="E3059" s="225" t="s">
        <v>11099</v>
      </c>
      <c r="F3059" s="225" t="s">
        <v>525</v>
      </c>
      <c r="G3059" s="225"/>
      <c r="H3059" s="225" t="s">
        <v>11100</v>
      </c>
      <c r="I3059" s="226"/>
    </row>
    <row r="3060" spans="1:9" s="215" customFormat="1">
      <c r="A3060" s="241" t="s">
        <v>11078</v>
      </c>
      <c r="B3060" s="241" t="s">
        <v>11078</v>
      </c>
      <c r="C3060" s="241" t="s">
        <v>389</v>
      </c>
      <c r="D3060" s="241" t="s">
        <v>11101</v>
      </c>
      <c r="E3060" s="241" t="s">
        <v>11102</v>
      </c>
      <c r="F3060" s="241" t="s">
        <v>743</v>
      </c>
      <c r="G3060" s="241"/>
      <c r="H3060" s="241" t="s">
        <v>11103</v>
      </c>
      <c r="I3060" s="242"/>
    </row>
    <row r="3061" spans="1:9" s="215" customFormat="1">
      <c r="A3061" s="241" t="s">
        <v>11078</v>
      </c>
      <c r="B3061" s="241" t="s">
        <v>11078</v>
      </c>
      <c r="C3061" s="241"/>
      <c r="D3061" s="241" t="s">
        <v>11104</v>
      </c>
      <c r="E3061" s="241" t="s">
        <v>11105</v>
      </c>
      <c r="F3061" s="241" t="s">
        <v>11106</v>
      </c>
      <c r="G3061" s="241"/>
      <c r="H3061" s="241" t="s">
        <v>11107</v>
      </c>
      <c r="I3061" s="242"/>
    </row>
    <row r="3062" spans="1:9" s="215" customFormat="1">
      <c r="A3062" s="241" t="s">
        <v>11078</v>
      </c>
      <c r="B3062" s="241" t="s">
        <v>11078</v>
      </c>
      <c r="C3062" s="241" t="s">
        <v>389</v>
      </c>
      <c r="D3062" s="241" t="s">
        <v>11108</v>
      </c>
      <c r="E3062" s="241" t="s">
        <v>11109</v>
      </c>
      <c r="F3062" s="241" t="s">
        <v>1845</v>
      </c>
      <c r="G3062" s="241"/>
      <c r="H3062" s="241" t="s">
        <v>11110</v>
      </c>
      <c r="I3062" s="242"/>
    </row>
    <row r="3063" spans="1:9" s="215" customFormat="1">
      <c r="A3063" s="241" t="s">
        <v>11078</v>
      </c>
      <c r="B3063" s="241" t="s">
        <v>11078</v>
      </c>
      <c r="C3063" s="241" t="s">
        <v>389</v>
      </c>
      <c r="D3063" s="241" t="s">
        <v>11111</v>
      </c>
      <c r="E3063" s="241" t="s">
        <v>11112</v>
      </c>
      <c r="F3063" s="241" t="s">
        <v>11113</v>
      </c>
      <c r="G3063" s="241"/>
      <c r="H3063" s="241" t="s">
        <v>11114</v>
      </c>
      <c r="I3063" s="242"/>
    </row>
    <row r="3064" spans="1:9" s="213" customFormat="1">
      <c r="A3064" s="234" t="s">
        <v>11078</v>
      </c>
      <c r="B3064" s="234" t="s">
        <v>11078</v>
      </c>
      <c r="C3064" s="234" t="s">
        <v>389</v>
      </c>
      <c r="D3064" s="234" t="s">
        <v>11115</v>
      </c>
      <c r="E3064" s="234" t="s">
        <v>11116</v>
      </c>
      <c r="F3064" s="234" t="s">
        <v>586</v>
      </c>
      <c r="G3064" s="234"/>
      <c r="H3064" s="234" t="s">
        <v>11117</v>
      </c>
      <c r="I3064" s="127"/>
    </row>
    <row r="3065" spans="1:9" s="213" customFormat="1">
      <c r="A3065" s="234" t="s">
        <v>11078</v>
      </c>
      <c r="B3065" s="234" t="s">
        <v>11078</v>
      </c>
      <c r="C3065" s="234" t="s">
        <v>389</v>
      </c>
      <c r="D3065" s="234" t="s">
        <v>11118</v>
      </c>
      <c r="E3065" s="234" t="s">
        <v>11119</v>
      </c>
      <c r="F3065" s="234" t="s">
        <v>392</v>
      </c>
      <c r="G3065" s="234"/>
      <c r="H3065" s="234" t="s">
        <v>11120</v>
      </c>
      <c r="I3065" s="127"/>
    </row>
    <row r="3066" spans="1:9" s="213" customFormat="1">
      <c r="A3066" s="234" t="s">
        <v>11078</v>
      </c>
      <c r="B3066" s="234" t="s">
        <v>11078</v>
      </c>
      <c r="C3066" s="234"/>
      <c r="D3066" s="234" t="s">
        <v>11121</v>
      </c>
      <c r="E3066" s="234" t="s">
        <v>11122</v>
      </c>
      <c r="F3066" s="234" t="s">
        <v>2777</v>
      </c>
      <c r="G3066" s="234"/>
      <c r="H3066" s="234" t="s">
        <v>11123</v>
      </c>
      <c r="I3066" s="127"/>
    </row>
    <row r="3067" spans="1:9" s="215" customFormat="1">
      <c r="A3067" s="241" t="s">
        <v>11078</v>
      </c>
      <c r="B3067" s="241" t="s">
        <v>11078</v>
      </c>
      <c r="C3067" s="241" t="s">
        <v>389</v>
      </c>
      <c r="D3067" s="241" t="s">
        <v>11124</v>
      </c>
      <c r="E3067" s="241" t="s">
        <v>11125</v>
      </c>
      <c r="F3067" s="241" t="s">
        <v>1308</v>
      </c>
      <c r="G3067" s="241"/>
      <c r="H3067" s="241" t="s">
        <v>11126</v>
      </c>
      <c r="I3067" s="242"/>
    </row>
    <row r="3068" spans="1:9" s="215" customFormat="1">
      <c r="A3068" s="241" t="s">
        <v>11078</v>
      </c>
      <c r="B3068" s="241" t="s">
        <v>11078</v>
      </c>
      <c r="C3068" s="241" t="s">
        <v>389</v>
      </c>
      <c r="D3068" s="241" t="s">
        <v>11127</v>
      </c>
      <c r="E3068" s="241" t="s">
        <v>11128</v>
      </c>
      <c r="F3068" s="241" t="s">
        <v>4413</v>
      </c>
      <c r="G3068" s="241"/>
      <c r="H3068" s="241" t="s">
        <v>11129</v>
      </c>
      <c r="I3068" s="242"/>
    </row>
    <row r="3069" spans="1:9" s="209" customFormat="1">
      <c r="A3069" s="228" t="s">
        <v>11078</v>
      </c>
      <c r="B3069" s="228" t="s">
        <v>11078</v>
      </c>
      <c r="C3069" s="228"/>
      <c r="D3069" s="228" t="s">
        <v>11130</v>
      </c>
      <c r="E3069" s="228" t="s">
        <v>11131</v>
      </c>
      <c r="F3069" s="228"/>
      <c r="G3069" s="228" t="s">
        <v>11132</v>
      </c>
      <c r="H3069" s="228" t="s">
        <v>11133</v>
      </c>
      <c r="I3069" s="235"/>
    </row>
    <row r="3070" spans="1:9" s="208" customFormat="1">
      <c r="A3070" s="225" t="s">
        <v>11078</v>
      </c>
      <c r="B3070" s="225" t="s">
        <v>11078</v>
      </c>
      <c r="C3070" s="225" t="s">
        <v>389</v>
      </c>
      <c r="D3070" s="225" t="s">
        <v>11134</v>
      </c>
      <c r="E3070" s="225" t="s">
        <v>11135</v>
      </c>
      <c r="F3070" s="225" t="s">
        <v>856</v>
      </c>
      <c r="G3070" s="225"/>
      <c r="H3070" s="225" t="s">
        <v>11136</v>
      </c>
      <c r="I3070" s="226"/>
    </row>
    <row r="3071" spans="1:9" s="209" customFormat="1">
      <c r="A3071" s="228" t="s">
        <v>11078</v>
      </c>
      <c r="B3071" s="228" t="s">
        <v>11078</v>
      </c>
      <c r="C3071" s="228"/>
      <c r="D3071" s="228" t="s">
        <v>11137</v>
      </c>
      <c r="E3071" s="228" t="s">
        <v>11138</v>
      </c>
      <c r="F3071" s="228"/>
      <c r="G3071" s="228" t="s">
        <v>448</v>
      </c>
      <c r="H3071" s="228" t="s">
        <v>11139</v>
      </c>
      <c r="I3071" s="235"/>
    </row>
    <row r="3072" spans="1:9" s="208" customFormat="1">
      <c r="A3072" s="225" t="s">
        <v>11078</v>
      </c>
      <c r="B3072" s="225" t="s">
        <v>11078</v>
      </c>
      <c r="C3072" s="225" t="s">
        <v>389</v>
      </c>
      <c r="D3072" s="225" t="s">
        <v>11140</v>
      </c>
      <c r="E3072" s="225" t="s">
        <v>11141</v>
      </c>
      <c r="F3072" s="225" t="s">
        <v>860</v>
      </c>
      <c r="G3072" s="225"/>
      <c r="H3072" s="225" t="s">
        <v>11142</v>
      </c>
      <c r="I3072" s="226"/>
    </row>
    <row r="3073" spans="1:9" s="213" customFormat="1">
      <c r="A3073" s="234" t="s">
        <v>11078</v>
      </c>
      <c r="B3073" s="234" t="s">
        <v>11078</v>
      </c>
      <c r="C3073" s="234" t="s">
        <v>389</v>
      </c>
      <c r="D3073" s="234" t="s">
        <v>11143</v>
      </c>
      <c r="E3073" s="234" t="s">
        <v>11144</v>
      </c>
      <c r="F3073" s="234" t="s">
        <v>392</v>
      </c>
      <c r="G3073" s="234"/>
      <c r="H3073" s="234" t="s">
        <v>11145</v>
      </c>
      <c r="I3073" s="127"/>
    </row>
    <row r="3074" spans="1:9" s="213" customFormat="1">
      <c r="A3074" s="234" t="s">
        <v>11078</v>
      </c>
      <c r="B3074" s="234" t="s">
        <v>11078</v>
      </c>
      <c r="C3074" s="234" t="s">
        <v>389</v>
      </c>
      <c r="D3074" s="234" t="s">
        <v>11146</v>
      </c>
      <c r="E3074" s="234" t="s">
        <v>11147</v>
      </c>
      <c r="F3074" s="234" t="s">
        <v>3373</v>
      </c>
      <c r="G3074" s="234"/>
      <c r="H3074" s="234" t="s">
        <v>11148</v>
      </c>
      <c r="I3074" s="127"/>
    </row>
    <row r="3075" spans="1:9" s="195" customFormat="1">
      <c r="A3075" s="203" t="s">
        <v>11078</v>
      </c>
      <c r="B3075" s="203" t="s">
        <v>11078</v>
      </c>
      <c r="C3075" s="203" t="s">
        <v>389</v>
      </c>
      <c r="D3075" s="203" t="s">
        <v>11149</v>
      </c>
      <c r="E3075" s="203" t="s">
        <v>11150</v>
      </c>
      <c r="F3075" s="203" t="s">
        <v>471</v>
      </c>
      <c r="G3075" s="203"/>
      <c r="H3075" s="203" t="s">
        <v>11151</v>
      </c>
    </row>
    <row r="3076" spans="1:9" s="215" customFormat="1">
      <c r="A3076" s="241" t="s">
        <v>11152</v>
      </c>
      <c r="B3076" s="241" t="s">
        <v>11152</v>
      </c>
      <c r="C3076" s="241" t="s">
        <v>389</v>
      </c>
      <c r="D3076" s="241" t="s">
        <v>11153</v>
      </c>
      <c r="E3076" s="241" t="s">
        <v>11154</v>
      </c>
      <c r="F3076" s="241" t="s">
        <v>11155</v>
      </c>
      <c r="G3076" s="241"/>
      <c r="H3076" s="241" t="s">
        <v>11156</v>
      </c>
      <c r="I3076" s="242"/>
    </row>
    <row r="3077" spans="1:9" s="215" customFormat="1">
      <c r="A3077" s="241" t="s">
        <v>11152</v>
      </c>
      <c r="B3077" s="241" t="s">
        <v>11152</v>
      </c>
      <c r="C3077" s="241" t="s">
        <v>389</v>
      </c>
      <c r="D3077" s="241" t="s">
        <v>11157</v>
      </c>
      <c r="E3077" s="241" t="s">
        <v>11158</v>
      </c>
      <c r="F3077" s="241" t="s">
        <v>2040</v>
      </c>
      <c r="G3077" s="241"/>
      <c r="H3077" s="241" t="s">
        <v>11159</v>
      </c>
      <c r="I3077" s="242"/>
    </row>
    <row r="3078" spans="1:9" s="215" customFormat="1">
      <c r="A3078" s="241" t="s">
        <v>11152</v>
      </c>
      <c r="B3078" s="241" t="s">
        <v>11152</v>
      </c>
      <c r="C3078" s="241" t="s">
        <v>389</v>
      </c>
      <c r="D3078" s="241" t="s">
        <v>11160</v>
      </c>
      <c r="E3078" s="241" t="s">
        <v>11161</v>
      </c>
      <c r="F3078" s="241" t="s">
        <v>883</v>
      </c>
      <c r="G3078" s="241"/>
      <c r="H3078" s="241" t="s">
        <v>11162</v>
      </c>
      <c r="I3078" s="242"/>
    </row>
    <row r="3079" spans="1:9" s="215" customFormat="1">
      <c r="A3079" s="241" t="s">
        <v>11152</v>
      </c>
      <c r="B3079" s="241" t="s">
        <v>11152</v>
      </c>
      <c r="C3079" s="241" t="s">
        <v>389</v>
      </c>
      <c r="D3079" s="241" t="s">
        <v>11163</v>
      </c>
      <c r="E3079" s="241" t="s">
        <v>11164</v>
      </c>
      <c r="F3079" s="241" t="s">
        <v>471</v>
      </c>
      <c r="G3079" s="241"/>
      <c r="H3079" s="241" t="s">
        <v>11165</v>
      </c>
      <c r="I3079" s="242"/>
    </row>
    <row r="3080" spans="1:9" s="215" customFormat="1">
      <c r="A3080" s="241" t="s">
        <v>11152</v>
      </c>
      <c r="B3080" s="241" t="s">
        <v>11152</v>
      </c>
      <c r="C3080" s="241" t="s">
        <v>389</v>
      </c>
      <c r="D3080" s="241" t="s">
        <v>11166</v>
      </c>
      <c r="E3080" s="241" t="s">
        <v>11167</v>
      </c>
      <c r="F3080" s="241" t="s">
        <v>11168</v>
      </c>
      <c r="G3080" s="241"/>
      <c r="H3080" s="241" t="s">
        <v>11169</v>
      </c>
      <c r="I3080" s="242"/>
    </row>
    <row r="3081" spans="1:9" s="208" customFormat="1">
      <c r="A3081" s="225" t="s">
        <v>11152</v>
      </c>
      <c r="B3081" s="225" t="s">
        <v>11152</v>
      </c>
      <c r="C3081" s="225"/>
      <c r="D3081" s="225" t="s">
        <v>11170</v>
      </c>
      <c r="E3081" s="225" t="s">
        <v>11171</v>
      </c>
      <c r="F3081" s="225" t="s">
        <v>903</v>
      </c>
      <c r="G3081" s="225"/>
      <c r="H3081" s="225" t="s">
        <v>11172</v>
      </c>
      <c r="I3081" s="226"/>
    </row>
    <row r="3082" spans="1:9" s="208" customFormat="1">
      <c r="A3082" s="225" t="s">
        <v>11152</v>
      </c>
      <c r="B3082" s="225" t="s">
        <v>11152</v>
      </c>
      <c r="C3082" s="225" t="s">
        <v>389</v>
      </c>
      <c r="D3082" s="225" t="s">
        <v>11173</v>
      </c>
      <c r="E3082" s="225" t="s">
        <v>11174</v>
      </c>
      <c r="F3082" s="225" t="s">
        <v>11175</v>
      </c>
      <c r="G3082" s="225"/>
      <c r="H3082" s="225" t="s">
        <v>11176</v>
      </c>
      <c r="I3082" s="226"/>
    </row>
    <row r="3083" spans="1:9" s="215" customFormat="1">
      <c r="A3083" s="241" t="s">
        <v>11152</v>
      </c>
      <c r="B3083" s="241" t="s">
        <v>11152</v>
      </c>
      <c r="C3083" s="241" t="s">
        <v>389</v>
      </c>
      <c r="D3083" s="241" t="s">
        <v>11177</v>
      </c>
      <c r="E3083" s="241" t="s">
        <v>11178</v>
      </c>
      <c r="F3083" s="241" t="s">
        <v>434</v>
      </c>
      <c r="G3083" s="241"/>
      <c r="H3083" s="241" t="s">
        <v>11179</v>
      </c>
      <c r="I3083" s="242"/>
    </row>
    <row r="3084" spans="1:9" s="215" customFormat="1">
      <c r="A3084" s="241" t="s">
        <v>11152</v>
      </c>
      <c r="B3084" s="241" t="s">
        <v>11152</v>
      </c>
      <c r="C3084" s="241" t="s">
        <v>389</v>
      </c>
      <c r="D3084" s="241" t="s">
        <v>11180</v>
      </c>
      <c r="E3084" s="241" t="s">
        <v>11181</v>
      </c>
      <c r="F3084" s="241" t="s">
        <v>11182</v>
      </c>
      <c r="G3084" s="241"/>
      <c r="H3084" s="241" t="s">
        <v>11183</v>
      </c>
      <c r="I3084" s="242"/>
    </row>
    <row r="3085" spans="1:9" s="215" customFormat="1">
      <c r="A3085" s="241" t="s">
        <v>11152</v>
      </c>
      <c r="B3085" s="241" t="s">
        <v>11152</v>
      </c>
      <c r="C3085" s="241" t="s">
        <v>389</v>
      </c>
      <c r="D3085" s="241" t="s">
        <v>11184</v>
      </c>
      <c r="E3085" s="241" t="s">
        <v>11185</v>
      </c>
      <c r="F3085" s="241" t="s">
        <v>3886</v>
      </c>
      <c r="G3085" s="241"/>
      <c r="H3085" s="241" t="s">
        <v>11186</v>
      </c>
      <c r="I3085" s="242"/>
    </row>
    <row r="3086" spans="1:9" s="215" customFormat="1">
      <c r="A3086" s="241" t="s">
        <v>11152</v>
      </c>
      <c r="B3086" s="241" t="s">
        <v>11152</v>
      </c>
      <c r="C3086" s="241" t="s">
        <v>389</v>
      </c>
      <c r="D3086" s="241" t="s">
        <v>11187</v>
      </c>
      <c r="E3086" s="241" t="s">
        <v>11188</v>
      </c>
      <c r="F3086" s="241" t="s">
        <v>11189</v>
      </c>
      <c r="G3086" s="241"/>
      <c r="H3086" s="241" t="s">
        <v>11190</v>
      </c>
      <c r="I3086" s="242"/>
    </row>
    <row r="3087" spans="1:9" s="215" customFormat="1">
      <c r="A3087" s="241" t="s">
        <v>11152</v>
      </c>
      <c r="B3087" s="241" t="s">
        <v>11152</v>
      </c>
      <c r="C3087" s="241" t="s">
        <v>389</v>
      </c>
      <c r="D3087" s="241" t="s">
        <v>11191</v>
      </c>
      <c r="E3087" s="241" t="s">
        <v>11192</v>
      </c>
      <c r="F3087" s="241" t="s">
        <v>419</v>
      </c>
      <c r="G3087" s="241"/>
      <c r="H3087" s="241" t="s">
        <v>11193</v>
      </c>
      <c r="I3087" s="242"/>
    </row>
    <row r="3088" spans="1:9" s="215" customFormat="1">
      <c r="A3088" s="241" t="s">
        <v>11152</v>
      </c>
      <c r="B3088" s="241" t="s">
        <v>11152</v>
      </c>
      <c r="C3088" s="241" t="s">
        <v>389</v>
      </c>
      <c r="D3088" s="241" t="s">
        <v>11194</v>
      </c>
      <c r="E3088" s="241" t="s">
        <v>11195</v>
      </c>
      <c r="F3088" s="241" t="s">
        <v>11196</v>
      </c>
      <c r="G3088" s="241"/>
      <c r="H3088" s="241" t="s">
        <v>11197</v>
      </c>
      <c r="I3088" s="242"/>
    </row>
    <row r="3089" spans="1:9" s="215" customFormat="1">
      <c r="A3089" s="241" t="s">
        <v>11152</v>
      </c>
      <c r="B3089" s="241" t="s">
        <v>11152</v>
      </c>
      <c r="C3089" s="241" t="s">
        <v>389</v>
      </c>
      <c r="D3089" s="241" t="s">
        <v>11198</v>
      </c>
      <c r="E3089" s="241" t="s">
        <v>11199</v>
      </c>
      <c r="F3089" s="241" t="s">
        <v>9104</v>
      </c>
      <c r="G3089" s="241"/>
      <c r="H3089" s="241" t="s">
        <v>11200</v>
      </c>
      <c r="I3089" s="242"/>
    </row>
    <row r="3090" spans="1:9" s="215" customFormat="1">
      <c r="A3090" s="241" t="s">
        <v>11152</v>
      </c>
      <c r="B3090" s="241" t="s">
        <v>11152</v>
      </c>
      <c r="C3090" s="241" t="s">
        <v>389</v>
      </c>
      <c r="D3090" s="241" t="s">
        <v>11201</v>
      </c>
      <c r="E3090" s="241" t="s">
        <v>11202</v>
      </c>
      <c r="F3090" s="241" t="s">
        <v>1714</v>
      </c>
      <c r="G3090" s="241"/>
      <c r="H3090" s="241" t="s">
        <v>11203</v>
      </c>
      <c r="I3090" s="242"/>
    </row>
    <row r="3091" spans="1:9" s="209" customFormat="1">
      <c r="A3091" s="228" t="s">
        <v>11152</v>
      </c>
      <c r="B3091" s="228" t="s">
        <v>11152</v>
      </c>
      <c r="C3091" s="228"/>
      <c r="D3091" s="228" t="s">
        <v>11204</v>
      </c>
      <c r="E3091" s="228" t="s">
        <v>11205</v>
      </c>
      <c r="F3091" s="228"/>
      <c r="G3091" s="228" t="s">
        <v>11015</v>
      </c>
      <c r="H3091" s="228" t="s">
        <v>11206</v>
      </c>
      <c r="I3091" s="235"/>
    </row>
    <row r="3092" spans="1:9" s="208" customFormat="1">
      <c r="A3092" s="225" t="s">
        <v>11152</v>
      </c>
      <c r="B3092" s="225" t="s">
        <v>11152</v>
      </c>
      <c r="C3092" s="225" t="s">
        <v>389</v>
      </c>
      <c r="D3092" s="225" t="s">
        <v>11207</v>
      </c>
      <c r="E3092" s="225" t="s">
        <v>11208</v>
      </c>
      <c r="F3092" s="225" t="s">
        <v>860</v>
      </c>
      <c r="G3092" s="225"/>
      <c r="H3092" s="225" t="s">
        <v>11209</v>
      </c>
      <c r="I3092" s="226"/>
    </row>
    <row r="3093" spans="1:9" s="215" customFormat="1">
      <c r="A3093" s="241" t="s">
        <v>11152</v>
      </c>
      <c r="B3093" s="241" t="s">
        <v>11152</v>
      </c>
      <c r="C3093" s="241" t="s">
        <v>389</v>
      </c>
      <c r="D3093" s="241" t="s">
        <v>11210</v>
      </c>
      <c r="E3093" s="241" t="s">
        <v>11211</v>
      </c>
      <c r="F3093" s="241" t="s">
        <v>3748</v>
      </c>
      <c r="G3093" s="241"/>
      <c r="H3093" s="241" t="s">
        <v>11212</v>
      </c>
      <c r="I3093" s="242"/>
    </row>
    <row r="3094" spans="1:9" s="209" customFormat="1">
      <c r="A3094" s="228" t="s">
        <v>11152</v>
      </c>
      <c r="B3094" s="228" t="s">
        <v>11152</v>
      </c>
      <c r="C3094" s="228"/>
      <c r="D3094" s="228" t="s">
        <v>11213</v>
      </c>
      <c r="E3094" s="228" t="s">
        <v>11214</v>
      </c>
      <c r="F3094" s="228"/>
      <c r="G3094" s="228" t="s">
        <v>11215</v>
      </c>
      <c r="H3094" s="228" t="s">
        <v>11216</v>
      </c>
      <c r="I3094" s="235"/>
    </row>
    <row r="3095" spans="1:9" s="215" customFormat="1">
      <c r="A3095" s="241" t="s">
        <v>11152</v>
      </c>
      <c r="B3095" s="241" t="s">
        <v>11152</v>
      </c>
      <c r="C3095" s="241" t="s">
        <v>389</v>
      </c>
      <c r="D3095" s="241" t="s">
        <v>11217</v>
      </c>
      <c r="E3095" s="241" t="s">
        <v>11218</v>
      </c>
      <c r="F3095" s="241" t="s">
        <v>434</v>
      </c>
      <c r="G3095" s="241"/>
      <c r="H3095" s="241" t="s">
        <v>11219</v>
      </c>
      <c r="I3095" s="242"/>
    </row>
    <row r="3096" spans="1:9" s="215" customFormat="1">
      <c r="A3096" s="241" t="s">
        <v>11152</v>
      </c>
      <c r="B3096" s="241" t="s">
        <v>11152</v>
      </c>
      <c r="C3096" s="241" t="s">
        <v>389</v>
      </c>
      <c r="D3096" s="241" t="s">
        <v>11220</v>
      </c>
      <c r="E3096" s="241" t="s">
        <v>11221</v>
      </c>
      <c r="F3096" s="241" t="s">
        <v>8489</v>
      </c>
      <c r="G3096" s="241"/>
      <c r="H3096" s="241" t="s">
        <v>11222</v>
      </c>
      <c r="I3096" s="242"/>
    </row>
    <row r="3097" spans="1:9" s="209" customFormat="1">
      <c r="A3097" s="228" t="s">
        <v>11152</v>
      </c>
      <c r="B3097" s="228" t="s">
        <v>11152</v>
      </c>
      <c r="C3097" s="228"/>
      <c r="D3097" s="228" t="s">
        <v>11223</v>
      </c>
      <c r="E3097" s="228" t="s">
        <v>11224</v>
      </c>
      <c r="F3097" s="228"/>
      <c r="G3097" s="228" t="s">
        <v>568</v>
      </c>
      <c r="H3097" s="228" t="s">
        <v>11225</v>
      </c>
      <c r="I3097" s="235"/>
    </row>
    <row r="3098" spans="1:9" s="215" customFormat="1">
      <c r="A3098" s="241" t="s">
        <v>11152</v>
      </c>
      <c r="B3098" s="241" t="s">
        <v>11152</v>
      </c>
      <c r="C3098" s="241" t="s">
        <v>389</v>
      </c>
      <c r="D3098" s="241" t="s">
        <v>11226</v>
      </c>
      <c r="E3098" s="241" t="s">
        <v>11227</v>
      </c>
      <c r="F3098" s="241" t="s">
        <v>11228</v>
      </c>
      <c r="G3098" s="241"/>
      <c r="H3098" s="241" t="s">
        <v>11229</v>
      </c>
      <c r="I3098" s="242"/>
    </row>
    <row r="3099" spans="1:9" s="209" customFormat="1">
      <c r="A3099" s="228" t="s">
        <v>11152</v>
      </c>
      <c r="B3099" s="228" t="s">
        <v>11152</v>
      </c>
      <c r="C3099" s="228"/>
      <c r="D3099" s="228" t="s">
        <v>11230</v>
      </c>
      <c r="E3099" s="228" t="s">
        <v>11231</v>
      </c>
      <c r="F3099" s="228"/>
      <c r="G3099" s="228" t="s">
        <v>11232</v>
      </c>
      <c r="H3099" s="228" t="s">
        <v>11233</v>
      </c>
      <c r="I3099" s="235"/>
    </row>
    <row r="3100" spans="1:9" s="208" customFormat="1">
      <c r="A3100" s="225" t="s">
        <v>11152</v>
      </c>
      <c r="B3100" s="225" t="s">
        <v>11152</v>
      </c>
      <c r="C3100" s="225"/>
      <c r="D3100" s="225" t="s">
        <v>11234</v>
      </c>
      <c r="E3100" s="225" t="s">
        <v>11235</v>
      </c>
      <c r="F3100" s="225" t="s">
        <v>6985</v>
      </c>
      <c r="G3100" s="225"/>
      <c r="H3100" s="225" t="s">
        <v>11236</v>
      </c>
      <c r="I3100" s="226"/>
    </row>
    <row r="3101" spans="1:9" s="208" customFormat="1">
      <c r="A3101" s="225" t="s">
        <v>11237</v>
      </c>
      <c r="B3101" s="225" t="s">
        <v>11237</v>
      </c>
      <c r="C3101" s="225" t="s">
        <v>389</v>
      </c>
      <c r="D3101" s="225" t="s">
        <v>11238</v>
      </c>
      <c r="E3101" s="225" t="s">
        <v>11239</v>
      </c>
      <c r="F3101" s="225" t="s">
        <v>7892</v>
      </c>
      <c r="G3101" s="225"/>
      <c r="H3101" s="225" t="s">
        <v>11240</v>
      </c>
      <c r="I3101" s="226"/>
    </row>
    <row r="3102" spans="1:9" s="215" customFormat="1">
      <c r="A3102" s="241" t="s">
        <v>11237</v>
      </c>
      <c r="B3102" s="241" t="s">
        <v>11237</v>
      </c>
      <c r="C3102" s="241" t="s">
        <v>389</v>
      </c>
      <c r="D3102" s="241" t="s">
        <v>11241</v>
      </c>
      <c r="E3102" s="241" t="s">
        <v>11242</v>
      </c>
      <c r="F3102" s="241" t="s">
        <v>1443</v>
      </c>
      <c r="G3102" s="241"/>
      <c r="H3102" s="241" t="s">
        <v>11243</v>
      </c>
      <c r="I3102" s="242"/>
    </row>
    <row r="3103" spans="1:9" s="213" customFormat="1">
      <c r="A3103" s="234" t="s">
        <v>11237</v>
      </c>
      <c r="B3103" s="234" t="s">
        <v>11237</v>
      </c>
      <c r="C3103" s="234" t="s">
        <v>389</v>
      </c>
      <c r="D3103" s="234" t="s">
        <v>11244</v>
      </c>
      <c r="E3103" s="234" t="s">
        <v>11245</v>
      </c>
      <c r="F3103" s="234" t="s">
        <v>5910</v>
      </c>
      <c r="G3103" s="234"/>
      <c r="H3103" s="234" t="s">
        <v>11246</v>
      </c>
      <c r="I3103" s="127"/>
    </row>
    <row r="3104" spans="1:9" s="215" customFormat="1">
      <c r="A3104" s="241" t="s">
        <v>11237</v>
      </c>
      <c r="B3104" s="241" t="s">
        <v>11237</v>
      </c>
      <c r="C3104" s="241" t="s">
        <v>389</v>
      </c>
      <c r="D3104" s="241" t="s">
        <v>11247</v>
      </c>
      <c r="E3104" s="241" t="s">
        <v>11248</v>
      </c>
      <c r="F3104" s="241" t="s">
        <v>1308</v>
      </c>
      <c r="G3104" s="241"/>
      <c r="H3104" s="241" t="s">
        <v>11249</v>
      </c>
      <c r="I3104" s="242"/>
    </row>
    <row r="3105" spans="1:9" s="215" customFormat="1">
      <c r="A3105" s="241" t="s">
        <v>11237</v>
      </c>
      <c r="B3105" s="241" t="s">
        <v>11237</v>
      </c>
      <c r="C3105" s="241" t="s">
        <v>389</v>
      </c>
      <c r="D3105" s="241" t="s">
        <v>11250</v>
      </c>
      <c r="E3105" s="241" t="s">
        <v>11251</v>
      </c>
      <c r="F3105" s="241" t="s">
        <v>586</v>
      </c>
      <c r="G3105" s="241"/>
      <c r="H3105" s="241" t="s">
        <v>11252</v>
      </c>
      <c r="I3105" s="242"/>
    </row>
    <row r="3106" spans="1:9" s="215" customFormat="1">
      <c r="A3106" s="241" t="s">
        <v>11237</v>
      </c>
      <c r="B3106" s="241" t="s">
        <v>11237</v>
      </c>
      <c r="C3106" s="241" t="s">
        <v>389</v>
      </c>
      <c r="D3106" s="241" t="s">
        <v>11253</v>
      </c>
      <c r="E3106" s="241" t="s">
        <v>11254</v>
      </c>
      <c r="F3106" s="241" t="s">
        <v>11255</v>
      </c>
      <c r="G3106" s="241"/>
      <c r="H3106" s="241" t="s">
        <v>11256</v>
      </c>
      <c r="I3106" s="242"/>
    </row>
    <row r="3107" spans="1:9" s="215" customFormat="1">
      <c r="A3107" s="241" t="s">
        <v>11237</v>
      </c>
      <c r="B3107" s="241" t="s">
        <v>11237</v>
      </c>
      <c r="C3107" s="241" t="s">
        <v>389</v>
      </c>
      <c r="D3107" s="241" t="s">
        <v>11257</v>
      </c>
      <c r="E3107" s="241" t="s">
        <v>11258</v>
      </c>
      <c r="F3107" s="241" t="s">
        <v>11259</v>
      </c>
      <c r="G3107" s="241"/>
      <c r="H3107" s="241" t="s">
        <v>11260</v>
      </c>
      <c r="I3107" s="242"/>
    </row>
    <row r="3108" spans="1:9" s="215" customFormat="1">
      <c r="A3108" s="241" t="s">
        <v>11237</v>
      </c>
      <c r="B3108" s="241" t="s">
        <v>11237</v>
      </c>
      <c r="C3108" s="241" t="s">
        <v>389</v>
      </c>
      <c r="D3108" s="241" t="s">
        <v>11261</v>
      </c>
      <c r="E3108" s="241" t="s">
        <v>11262</v>
      </c>
      <c r="F3108" s="241" t="s">
        <v>2393</v>
      </c>
      <c r="G3108" s="241"/>
      <c r="H3108" s="241" t="s">
        <v>11263</v>
      </c>
      <c r="I3108" s="242"/>
    </row>
    <row r="3109" spans="1:9" s="208" customFormat="1">
      <c r="A3109" s="225" t="s">
        <v>11237</v>
      </c>
      <c r="B3109" s="225" t="s">
        <v>11237</v>
      </c>
      <c r="C3109" s="225" t="s">
        <v>389</v>
      </c>
      <c r="D3109" s="225" t="s">
        <v>11264</v>
      </c>
      <c r="E3109" s="225" t="s">
        <v>11265</v>
      </c>
      <c r="F3109" s="225" t="s">
        <v>11266</v>
      </c>
      <c r="G3109" s="225"/>
      <c r="H3109" s="225" t="s">
        <v>11267</v>
      </c>
      <c r="I3109" s="226"/>
    </row>
    <row r="3110" spans="1:9" s="215" customFormat="1">
      <c r="A3110" s="241" t="s">
        <v>11237</v>
      </c>
      <c r="B3110" s="241" t="s">
        <v>11237</v>
      </c>
      <c r="C3110" s="241" t="s">
        <v>389</v>
      </c>
      <c r="D3110" s="241" t="s">
        <v>11268</v>
      </c>
      <c r="E3110" s="241" t="s">
        <v>11269</v>
      </c>
      <c r="F3110" s="241" t="s">
        <v>3362</v>
      </c>
      <c r="G3110" s="241"/>
      <c r="H3110" s="241" t="s">
        <v>11270</v>
      </c>
      <c r="I3110" s="242"/>
    </row>
    <row r="3111" spans="1:9" s="213" customFormat="1">
      <c r="A3111" s="234" t="s">
        <v>11237</v>
      </c>
      <c r="B3111" s="234" t="s">
        <v>11237</v>
      </c>
      <c r="C3111" s="234" t="s">
        <v>389</v>
      </c>
      <c r="D3111" s="234" t="s">
        <v>11271</v>
      </c>
      <c r="E3111" s="234" t="s">
        <v>11272</v>
      </c>
      <c r="F3111" s="234" t="s">
        <v>392</v>
      </c>
      <c r="G3111" s="234"/>
      <c r="H3111" s="234" t="s">
        <v>11273</v>
      </c>
      <c r="I3111" s="127"/>
    </row>
    <row r="3112" spans="1:9" s="215" customFormat="1">
      <c r="A3112" s="241" t="s">
        <v>11274</v>
      </c>
      <c r="B3112" s="241" t="s">
        <v>11237</v>
      </c>
      <c r="C3112" s="241" t="s">
        <v>389</v>
      </c>
      <c r="D3112" s="241" t="s">
        <v>11275</v>
      </c>
      <c r="E3112" s="241" t="s">
        <v>11276</v>
      </c>
      <c r="F3112" s="241" t="s">
        <v>11277</v>
      </c>
      <c r="G3112" s="241"/>
      <c r="H3112" s="241" t="s">
        <v>11278</v>
      </c>
      <c r="I3112" s="242"/>
    </row>
    <row r="3113" spans="1:9" s="215" customFormat="1">
      <c r="A3113" s="241" t="s">
        <v>11274</v>
      </c>
      <c r="B3113" s="241" t="s">
        <v>11237</v>
      </c>
      <c r="C3113" s="241" t="s">
        <v>389</v>
      </c>
      <c r="D3113" s="241" t="s">
        <v>11279</v>
      </c>
      <c r="E3113" s="241" t="s">
        <v>11280</v>
      </c>
      <c r="F3113" s="241" t="s">
        <v>3331</v>
      </c>
      <c r="G3113" s="241"/>
      <c r="H3113" s="241" t="s">
        <v>11281</v>
      </c>
      <c r="I3113" s="242"/>
    </row>
    <row r="3114" spans="1:9" s="213" customFormat="1">
      <c r="A3114" s="234" t="s">
        <v>11274</v>
      </c>
      <c r="B3114" s="234" t="s">
        <v>11237</v>
      </c>
      <c r="C3114" s="234" t="s">
        <v>389</v>
      </c>
      <c r="D3114" s="234" t="s">
        <v>11282</v>
      </c>
      <c r="E3114" s="234" t="s">
        <v>11283</v>
      </c>
      <c r="F3114" s="234" t="s">
        <v>3196</v>
      </c>
      <c r="G3114" s="234"/>
      <c r="H3114" s="234" t="s">
        <v>11284</v>
      </c>
      <c r="I3114" s="127"/>
    </row>
    <row r="3115" spans="1:9" s="213" customFormat="1">
      <c r="A3115" s="234" t="s">
        <v>11274</v>
      </c>
      <c r="B3115" s="234" t="s">
        <v>11274</v>
      </c>
      <c r="C3115" s="234" t="s">
        <v>389</v>
      </c>
      <c r="D3115" s="234" t="s">
        <v>11285</v>
      </c>
      <c r="E3115" s="234" t="s">
        <v>11286</v>
      </c>
      <c r="F3115" s="234" t="s">
        <v>392</v>
      </c>
      <c r="G3115" s="234"/>
      <c r="H3115" s="234" t="s">
        <v>11287</v>
      </c>
      <c r="I3115" s="127"/>
    </row>
    <row r="3116" spans="1:9" s="213" customFormat="1">
      <c r="A3116" s="234" t="s">
        <v>11274</v>
      </c>
      <c r="B3116" s="234" t="s">
        <v>11274</v>
      </c>
      <c r="C3116" s="234" t="s">
        <v>389</v>
      </c>
      <c r="D3116" s="234" t="s">
        <v>11288</v>
      </c>
      <c r="E3116" s="234" t="s">
        <v>11289</v>
      </c>
      <c r="F3116" s="234" t="s">
        <v>392</v>
      </c>
      <c r="G3116" s="234"/>
      <c r="H3116" s="234" t="s">
        <v>11290</v>
      </c>
      <c r="I3116" s="127"/>
    </row>
    <row r="3117" spans="1:9" s="215" customFormat="1">
      <c r="A3117" s="241" t="s">
        <v>11274</v>
      </c>
      <c r="B3117" s="241" t="s">
        <v>11274</v>
      </c>
      <c r="C3117" s="241" t="s">
        <v>389</v>
      </c>
      <c r="D3117" s="241" t="s">
        <v>11291</v>
      </c>
      <c r="E3117" s="241" t="s">
        <v>11292</v>
      </c>
      <c r="F3117" s="241" t="s">
        <v>8843</v>
      </c>
      <c r="G3117" s="241"/>
      <c r="H3117" s="241" t="s">
        <v>11293</v>
      </c>
      <c r="I3117" s="242"/>
    </row>
    <row r="3118" spans="1:9" s="215" customFormat="1">
      <c r="A3118" s="241" t="s">
        <v>11274</v>
      </c>
      <c r="B3118" s="241" t="s">
        <v>11274</v>
      </c>
      <c r="C3118" s="241" t="s">
        <v>389</v>
      </c>
      <c r="D3118" s="241" t="s">
        <v>11294</v>
      </c>
      <c r="E3118" s="241" t="s">
        <v>11295</v>
      </c>
      <c r="F3118" s="241" t="s">
        <v>1443</v>
      </c>
      <c r="G3118" s="241"/>
      <c r="H3118" s="241" t="s">
        <v>11296</v>
      </c>
      <c r="I3118" s="242"/>
    </row>
    <row r="3119" spans="1:9" s="215" customFormat="1">
      <c r="A3119" s="241" t="s">
        <v>11274</v>
      </c>
      <c r="B3119" s="241" t="s">
        <v>11274</v>
      </c>
      <c r="C3119" s="241" t="s">
        <v>389</v>
      </c>
      <c r="D3119" s="241" t="s">
        <v>11297</v>
      </c>
      <c r="E3119" s="241" t="s">
        <v>11298</v>
      </c>
      <c r="F3119" s="241" t="s">
        <v>10134</v>
      </c>
      <c r="G3119" s="241"/>
      <c r="H3119" s="241" t="s">
        <v>11299</v>
      </c>
      <c r="I3119" s="242"/>
    </row>
    <row r="3120" spans="1:9" s="213" customFormat="1">
      <c r="A3120" s="234" t="s">
        <v>11274</v>
      </c>
      <c r="B3120" s="234" t="s">
        <v>11274</v>
      </c>
      <c r="C3120" s="234" t="s">
        <v>389</v>
      </c>
      <c r="D3120" s="234" t="s">
        <v>11300</v>
      </c>
      <c r="E3120" s="234" t="s">
        <v>11301</v>
      </c>
      <c r="F3120" s="234" t="s">
        <v>8712</v>
      </c>
      <c r="G3120" s="234"/>
      <c r="H3120" s="234" t="s">
        <v>11302</v>
      </c>
      <c r="I3120" s="127"/>
    </row>
    <row r="3121" spans="1:9" s="208" customFormat="1">
      <c r="A3121" s="225" t="s">
        <v>11274</v>
      </c>
      <c r="B3121" s="225" t="s">
        <v>11274</v>
      </c>
      <c r="C3121" s="225" t="s">
        <v>389</v>
      </c>
      <c r="D3121" s="225" t="s">
        <v>11303</v>
      </c>
      <c r="E3121" s="225" t="s">
        <v>11304</v>
      </c>
      <c r="F3121" s="225" t="s">
        <v>1334</v>
      </c>
      <c r="G3121" s="225"/>
      <c r="H3121" s="225" t="s">
        <v>11305</v>
      </c>
      <c r="I3121" s="226"/>
    </row>
    <row r="3122" spans="1:9" s="215" customFormat="1">
      <c r="A3122" s="241" t="s">
        <v>11274</v>
      </c>
      <c r="B3122" s="241" t="s">
        <v>11274</v>
      </c>
      <c r="C3122" s="241" t="s">
        <v>389</v>
      </c>
      <c r="D3122" s="241" t="s">
        <v>11306</v>
      </c>
      <c r="E3122" s="241" t="s">
        <v>11307</v>
      </c>
      <c r="F3122" s="241" t="s">
        <v>11308</v>
      </c>
      <c r="G3122" s="241"/>
      <c r="H3122" s="241" t="s">
        <v>11309</v>
      </c>
      <c r="I3122" s="242"/>
    </row>
    <row r="3123" spans="1:9" s="208" customFormat="1">
      <c r="A3123" s="225" t="s">
        <v>11274</v>
      </c>
      <c r="B3123" s="225" t="s">
        <v>11274</v>
      </c>
      <c r="C3123" s="225" t="s">
        <v>389</v>
      </c>
      <c r="D3123" s="225" t="s">
        <v>11310</v>
      </c>
      <c r="E3123" s="225" t="s">
        <v>11311</v>
      </c>
      <c r="F3123" s="225" t="s">
        <v>10214</v>
      </c>
      <c r="G3123" s="225"/>
      <c r="H3123" s="225" t="s">
        <v>11312</v>
      </c>
      <c r="I3123" s="226"/>
    </row>
    <row r="3124" spans="1:9" s="215" customFormat="1">
      <c r="A3124" s="241" t="s">
        <v>11274</v>
      </c>
      <c r="B3124" s="241" t="s">
        <v>11274</v>
      </c>
      <c r="C3124" s="241"/>
      <c r="D3124" s="241" t="s">
        <v>11313</v>
      </c>
      <c r="E3124" s="241" t="s">
        <v>11314</v>
      </c>
      <c r="F3124" s="241" t="s">
        <v>11315</v>
      </c>
      <c r="G3124" s="241"/>
      <c r="H3124" s="241" t="s">
        <v>11316</v>
      </c>
      <c r="I3124" s="242"/>
    </row>
    <row r="3125" spans="1:9" s="208" customFormat="1">
      <c r="A3125" s="225" t="s">
        <v>11274</v>
      </c>
      <c r="B3125" s="225" t="s">
        <v>11274</v>
      </c>
      <c r="C3125" s="225" t="s">
        <v>389</v>
      </c>
      <c r="D3125" s="225" t="s">
        <v>11317</v>
      </c>
      <c r="E3125" s="225" t="s">
        <v>11318</v>
      </c>
      <c r="F3125" s="225" t="s">
        <v>10646</v>
      </c>
      <c r="G3125" s="225"/>
      <c r="H3125" s="225" t="s">
        <v>11319</v>
      </c>
      <c r="I3125" s="226"/>
    </row>
    <row r="3126" spans="1:9" s="208" customFormat="1">
      <c r="A3126" s="225" t="s">
        <v>11274</v>
      </c>
      <c r="B3126" s="225" t="s">
        <v>11274</v>
      </c>
      <c r="C3126" s="225" t="s">
        <v>389</v>
      </c>
      <c r="D3126" s="225" t="s">
        <v>11320</v>
      </c>
      <c r="E3126" s="225" t="s">
        <v>11321</v>
      </c>
      <c r="F3126" s="225" t="s">
        <v>434</v>
      </c>
      <c r="G3126" s="225"/>
      <c r="H3126" s="225" t="s">
        <v>11322</v>
      </c>
      <c r="I3126" s="226"/>
    </row>
    <row r="3127" spans="1:9" s="215" customFormat="1">
      <c r="A3127" s="241" t="s">
        <v>11274</v>
      </c>
      <c r="B3127" s="241" t="s">
        <v>11274</v>
      </c>
      <c r="C3127" s="241" t="s">
        <v>389</v>
      </c>
      <c r="D3127" s="241" t="s">
        <v>11323</v>
      </c>
      <c r="E3127" s="241" t="s">
        <v>11324</v>
      </c>
      <c r="F3127" s="241" t="s">
        <v>709</v>
      </c>
      <c r="G3127" s="241"/>
      <c r="H3127" s="241" t="s">
        <v>11325</v>
      </c>
      <c r="I3127" s="242"/>
    </row>
    <row r="3128" spans="1:9" s="208" customFormat="1">
      <c r="A3128" s="225" t="s">
        <v>11274</v>
      </c>
      <c r="B3128" s="225" t="s">
        <v>11274</v>
      </c>
      <c r="C3128" s="225" t="s">
        <v>389</v>
      </c>
      <c r="D3128" s="225" t="s">
        <v>11326</v>
      </c>
      <c r="E3128" s="225" t="s">
        <v>11327</v>
      </c>
      <c r="F3128" s="225" t="s">
        <v>3613</v>
      </c>
      <c r="G3128" s="225"/>
      <c r="H3128" s="225" t="s">
        <v>11328</v>
      </c>
      <c r="I3128" s="226"/>
    </row>
    <row r="3129" spans="1:9" s="208" customFormat="1">
      <c r="A3129" s="225" t="s">
        <v>11274</v>
      </c>
      <c r="B3129" s="225" t="s">
        <v>11274</v>
      </c>
      <c r="C3129" s="225" t="s">
        <v>389</v>
      </c>
      <c r="D3129" s="225" t="s">
        <v>11329</v>
      </c>
      <c r="E3129" s="225" t="s">
        <v>11330</v>
      </c>
      <c r="F3129" s="225" t="s">
        <v>11331</v>
      </c>
      <c r="G3129" s="225"/>
      <c r="H3129" s="225" t="s">
        <v>11332</v>
      </c>
      <c r="I3129" s="226"/>
    </row>
    <row r="3130" spans="1:9" s="215" customFormat="1">
      <c r="A3130" s="241" t="s">
        <v>11274</v>
      </c>
      <c r="B3130" s="241" t="s">
        <v>11274</v>
      </c>
      <c r="C3130" s="241" t="s">
        <v>389</v>
      </c>
      <c r="D3130" s="241" t="s">
        <v>11333</v>
      </c>
      <c r="E3130" s="241" t="s">
        <v>11334</v>
      </c>
      <c r="F3130" s="241" t="s">
        <v>419</v>
      </c>
      <c r="G3130" s="241"/>
      <c r="H3130" s="241" t="s">
        <v>11335</v>
      </c>
      <c r="I3130" s="242"/>
    </row>
    <row r="3131" spans="1:9" s="215" customFormat="1">
      <c r="A3131" s="241" t="s">
        <v>11274</v>
      </c>
      <c r="B3131" s="241" t="s">
        <v>11274</v>
      </c>
      <c r="C3131" s="241" t="s">
        <v>389</v>
      </c>
      <c r="D3131" s="241" t="s">
        <v>11336</v>
      </c>
      <c r="E3131" s="241" t="s">
        <v>11337</v>
      </c>
      <c r="F3131" s="241" t="s">
        <v>2427</v>
      </c>
      <c r="G3131" s="241"/>
      <c r="H3131" s="241" t="s">
        <v>11338</v>
      </c>
      <c r="I3131" s="242"/>
    </row>
    <row r="3132" spans="1:9" s="215" customFormat="1">
      <c r="A3132" s="241" t="s">
        <v>11274</v>
      </c>
      <c r="B3132" s="241" t="s">
        <v>11274</v>
      </c>
      <c r="C3132" s="241" t="s">
        <v>389</v>
      </c>
      <c r="D3132" s="241" t="s">
        <v>11339</v>
      </c>
      <c r="E3132" s="241" t="s">
        <v>11340</v>
      </c>
      <c r="F3132" s="241" t="s">
        <v>10493</v>
      </c>
      <c r="G3132" s="241"/>
      <c r="H3132" s="241" t="s">
        <v>11341</v>
      </c>
      <c r="I3132" s="242"/>
    </row>
    <row r="3133" spans="1:9" s="215" customFormat="1">
      <c r="A3133" s="241" t="s">
        <v>11274</v>
      </c>
      <c r="B3133" s="241" t="s">
        <v>11274</v>
      </c>
      <c r="C3133" s="241" t="s">
        <v>389</v>
      </c>
      <c r="D3133" s="241" t="s">
        <v>11342</v>
      </c>
      <c r="E3133" s="241" t="s">
        <v>11343</v>
      </c>
      <c r="F3133" s="241" t="s">
        <v>10097</v>
      </c>
      <c r="G3133" s="241"/>
      <c r="H3133" s="241" t="s">
        <v>11344</v>
      </c>
      <c r="I3133" s="242"/>
    </row>
    <row r="3134" spans="1:9" s="215" customFormat="1">
      <c r="A3134" s="241" t="s">
        <v>11274</v>
      </c>
      <c r="B3134" s="241" t="s">
        <v>11274</v>
      </c>
      <c r="C3134" s="241" t="s">
        <v>389</v>
      </c>
      <c r="D3134" s="241" t="s">
        <v>11345</v>
      </c>
      <c r="E3134" s="241" t="s">
        <v>11346</v>
      </c>
      <c r="F3134" s="241" t="s">
        <v>11347</v>
      </c>
      <c r="G3134" s="241"/>
      <c r="H3134" s="241" t="s">
        <v>11348</v>
      </c>
      <c r="I3134" s="242"/>
    </row>
    <row r="3135" spans="1:9" s="213" customFormat="1">
      <c r="A3135" s="234" t="s">
        <v>11274</v>
      </c>
      <c r="B3135" s="234" t="s">
        <v>11274</v>
      </c>
      <c r="C3135" s="234" t="s">
        <v>389</v>
      </c>
      <c r="D3135" s="234" t="s">
        <v>11349</v>
      </c>
      <c r="E3135" s="234" t="s">
        <v>11350</v>
      </c>
      <c r="F3135" s="234" t="s">
        <v>392</v>
      </c>
      <c r="G3135" s="234"/>
      <c r="H3135" s="234" t="s">
        <v>11351</v>
      </c>
      <c r="I3135" s="127"/>
    </row>
    <row r="3136" spans="1:9" s="213" customFormat="1">
      <c r="A3136" s="234" t="s">
        <v>11274</v>
      </c>
      <c r="B3136" s="234" t="s">
        <v>11274</v>
      </c>
      <c r="C3136" s="234" t="s">
        <v>389</v>
      </c>
      <c r="D3136" s="234" t="s">
        <v>11352</v>
      </c>
      <c r="E3136" s="234" t="s">
        <v>11353</v>
      </c>
      <c r="F3136" s="234" t="s">
        <v>392</v>
      </c>
      <c r="G3136" s="234"/>
      <c r="H3136" s="234" t="s">
        <v>11354</v>
      </c>
      <c r="I3136" s="127"/>
    </row>
    <row r="3137" spans="1:9" s="213" customFormat="1">
      <c r="A3137" s="234" t="s">
        <v>11274</v>
      </c>
      <c r="B3137" s="234" t="s">
        <v>11274</v>
      </c>
      <c r="C3137" s="234" t="s">
        <v>389</v>
      </c>
      <c r="D3137" s="234" t="s">
        <v>11355</v>
      </c>
      <c r="E3137" s="234" t="s">
        <v>11356</v>
      </c>
      <c r="F3137" s="234" t="s">
        <v>392</v>
      </c>
      <c r="G3137" s="234"/>
      <c r="H3137" s="234" t="s">
        <v>11357</v>
      </c>
      <c r="I3137" s="127"/>
    </row>
    <row r="3138" spans="1:9" s="209" customFormat="1">
      <c r="A3138" s="228" t="s">
        <v>11274</v>
      </c>
      <c r="B3138" s="228" t="s">
        <v>11274</v>
      </c>
      <c r="C3138" s="228"/>
      <c r="D3138" s="228" t="s">
        <v>11358</v>
      </c>
      <c r="E3138" s="228" t="s">
        <v>11359</v>
      </c>
      <c r="F3138" s="228"/>
      <c r="G3138" s="228" t="s">
        <v>448</v>
      </c>
      <c r="H3138" s="228" t="s">
        <v>11360</v>
      </c>
      <c r="I3138" s="235"/>
    </row>
    <row r="3139" spans="1:9" s="209" customFormat="1">
      <c r="A3139" s="228" t="s">
        <v>11274</v>
      </c>
      <c r="B3139" s="228" t="s">
        <v>11274</v>
      </c>
      <c r="C3139" s="228"/>
      <c r="D3139" s="228" t="s">
        <v>11361</v>
      </c>
      <c r="E3139" s="228" t="s">
        <v>11362</v>
      </c>
      <c r="F3139" s="228"/>
      <c r="G3139" s="228" t="s">
        <v>448</v>
      </c>
      <c r="H3139" s="228" t="s">
        <v>11363</v>
      </c>
      <c r="I3139" s="235"/>
    </row>
    <row r="3140" spans="1:9" s="209" customFormat="1">
      <c r="A3140" s="228" t="s">
        <v>11274</v>
      </c>
      <c r="B3140" s="228" t="s">
        <v>11274</v>
      </c>
      <c r="C3140" s="228"/>
      <c r="D3140" s="228" t="s">
        <v>11364</v>
      </c>
      <c r="E3140" s="228" t="s">
        <v>11365</v>
      </c>
      <c r="F3140" s="228"/>
      <c r="G3140" s="228" t="s">
        <v>11366</v>
      </c>
      <c r="H3140" s="228" t="s">
        <v>11367</v>
      </c>
      <c r="I3140" s="235"/>
    </row>
    <row r="3141" spans="1:9" s="208" customFormat="1">
      <c r="A3141" s="225" t="s">
        <v>11274</v>
      </c>
      <c r="B3141" s="225" t="s">
        <v>11274</v>
      </c>
      <c r="C3141" s="225" t="s">
        <v>389</v>
      </c>
      <c r="D3141" s="225" t="s">
        <v>11368</v>
      </c>
      <c r="E3141" s="225" t="s">
        <v>11369</v>
      </c>
      <c r="F3141" s="225" t="s">
        <v>3886</v>
      </c>
      <c r="G3141" s="225"/>
      <c r="H3141" s="225" t="s">
        <v>11370</v>
      </c>
      <c r="I3141" s="226"/>
    </row>
    <row r="3142" spans="1:9" s="215" customFormat="1">
      <c r="A3142" s="241" t="s">
        <v>11274</v>
      </c>
      <c r="B3142" s="241" t="s">
        <v>11274</v>
      </c>
      <c r="C3142" s="241" t="s">
        <v>389</v>
      </c>
      <c r="D3142" s="241" t="s">
        <v>11371</v>
      </c>
      <c r="E3142" s="241" t="s">
        <v>11372</v>
      </c>
      <c r="F3142" s="241" t="s">
        <v>392</v>
      </c>
      <c r="G3142" s="241"/>
      <c r="H3142" s="241" t="s">
        <v>11373</v>
      </c>
      <c r="I3142" s="242"/>
    </row>
    <row r="3143" spans="1:9" s="208" customFormat="1">
      <c r="A3143" s="225" t="s">
        <v>11274</v>
      </c>
      <c r="B3143" s="225" t="s">
        <v>11274</v>
      </c>
      <c r="C3143" s="225" t="s">
        <v>389</v>
      </c>
      <c r="D3143" s="225" t="s">
        <v>11374</v>
      </c>
      <c r="E3143" s="225" t="s">
        <v>11375</v>
      </c>
      <c r="F3143" s="225" t="s">
        <v>4851</v>
      </c>
      <c r="G3143" s="225"/>
      <c r="H3143" s="225" t="s">
        <v>11376</v>
      </c>
      <c r="I3143" s="226"/>
    </row>
    <row r="3144" spans="1:9" s="208" customFormat="1">
      <c r="A3144" s="225" t="s">
        <v>11274</v>
      </c>
      <c r="B3144" s="225" t="s">
        <v>11274</v>
      </c>
      <c r="C3144" s="225" t="s">
        <v>389</v>
      </c>
      <c r="D3144" s="225" t="s">
        <v>11377</v>
      </c>
      <c r="E3144" s="225" t="s">
        <v>11378</v>
      </c>
      <c r="F3144" s="225" t="s">
        <v>8716</v>
      </c>
      <c r="G3144" s="225"/>
      <c r="H3144" s="225" t="s">
        <v>11379</v>
      </c>
      <c r="I3144" s="226"/>
    </row>
    <row r="3145" spans="1:9" s="213" customFormat="1">
      <c r="A3145" s="234" t="s">
        <v>11380</v>
      </c>
      <c r="B3145" s="234" t="s">
        <v>11380</v>
      </c>
      <c r="C3145" s="234" t="s">
        <v>389</v>
      </c>
      <c r="D3145" s="234" t="s">
        <v>11381</v>
      </c>
      <c r="E3145" s="234" t="s">
        <v>11382</v>
      </c>
      <c r="F3145" s="234" t="s">
        <v>392</v>
      </c>
      <c r="G3145" s="234"/>
      <c r="H3145" s="234" t="s">
        <v>11383</v>
      </c>
      <c r="I3145" s="127"/>
    </row>
    <row r="3146" spans="1:9" s="213" customFormat="1">
      <c r="A3146" s="234" t="s">
        <v>11384</v>
      </c>
      <c r="B3146" s="234" t="s">
        <v>11384</v>
      </c>
      <c r="C3146" s="234" t="s">
        <v>389</v>
      </c>
      <c r="D3146" s="234" t="s">
        <v>11385</v>
      </c>
      <c r="E3146" s="234" t="s">
        <v>11386</v>
      </c>
      <c r="F3146" s="234" t="s">
        <v>392</v>
      </c>
      <c r="G3146" s="234"/>
      <c r="H3146" s="234" t="s">
        <v>11387</v>
      </c>
      <c r="I3146" s="127"/>
    </row>
    <row r="3147" spans="1:9" s="209" customFormat="1">
      <c r="A3147" s="228" t="s">
        <v>11384</v>
      </c>
      <c r="B3147" s="228" t="s">
        <v>11384</v>
      </c>
      <c r="C3147" s="228"/>
      <c r="D3147" s="228" t="s">
        <v>11388</v>
      </c>
      <c r="E3147" s="228" t="s">
        <v>11389</v>
      </c>
      <c r="F3147" s="228"/>
      <c r="G3147" s="228" t="s">
        <v>11390</v>
      </c>
      <c r="H3147" s="228" t="s">
        <v>11391</v>
      </c>
      <c r="I3147" s="235"/>
    </row>
    <row r="3148" spans="1:9" s="209" customFormat="1">
      <c r="A3148" s="228" t="s">
        <v>11384</v>
      </c>
      <c r="B3148" s="228" t="s">
        <v>11384</v>
      </c>
      <c r="C3148" s="228"/>
      <c r="D3148" s="228" t="s">
        <v>11392</v>
      </c>
      <c r="E3148" s="228" t="s">
        <v>11389</v>
      </c>
      <c r="F3148" s="228"/>
      <c r="G3148" s="228" t="s">
        <v>2937</v>
      </c>
      <c r="H3148" s="228" t="s">
        <v>11393</v>
      </c>
      <c r="I3148" s="235"/>
    </row>
    <row r="3149" spans="1:9" s="209" customFormat="1">
      <c r="A3149" s="228" t="s">
        <v>11384</v>
      </c>
      <c r="B3149" s="228" t="s">
        <v>11384</v>
      </c>
      <c r="C3149" s="228"/>
      <c r="D3149" s="228" t="s">
        <v>11394</v>
      </c>
      <c r="E3149" s="228" t="s">
        <v>11389</v>
      </c>
      <c r="F3149" s="228"/>
      <c r="G3149" s="228" t="s">
        <v>2940</v>
      </c>
      <c r="H3149" s="228" t="s">
        <v>11395</v>
      </c>
      <c r="I3149" s="235"/>
    </row>
    <row r="3150" spans="1:9" s="215" customFormat="1">
      <c r="A3150" s="241" t="s">
        <v>11384</v>
      </c>
      <c r="B3150" s="241" t="s">
        <v>11384</v>
      </c>
      <c r="C3150" s="241" t="s">
        <v>389</v>
      </c>
      <c r="D3150" s="241" t="s">
        <v>11396</v>
      </c>
      <c r="E3150" s="241" t="s">
        <v>11397</v>
      </c>
      <c r="F3150" s="241" t="s">
        <v>1367</v>
      </c>
      <c r="G3150" s="241"/>
      <c r="H3150" s="241" t="s">
        <v>11398</v>
      </c>
      <c r="I3150" s="242"/>
    </row>
    <row r="3151" spans="1:9" s="215" customFormat="1">
      <c r="A3151" s="241" t="s">
        <v>11384</v>
      </c>
      <c r="B3151" s="241" t="s">
        <v>11384</v>
      </c>
      <c r="C3151" s="241" t="s">
        <v>389</v>
      </c>
      <c r="D3151" s="241" t="s">
        <v>11399</v>
      </c>
      <c r="E3151" s="241" t="s">
        <v>11400</v>
      </c>
      <c r="F3151" s="241" t="s">
        <v>1242</v>
      </c>
      <c r="G3151" s="241"/>
      <c r="H3151" s="241" t="s">
        <v>11401</v>
      </c>
      <c r="I3151" s="242"/>
    </row>
    <row r="3152" spans="1:9" s="213" customFormat="1">
      <c r="A3152" s="234" t="s">
        <v>11384</v>
      </c>
      <c r="B3152" s="234" t="s">
        <v>11384</v>
      </c>
      <c r="C3152" s="234" t="s">
        <v>389</v>
      </c>
      <c r="D3152" s="234" t="s">
        <v>11402</v>
      </c>
      <c r="E3152" s="234" t="s">
        <v>11403</v>
      </c>
      <c r="F3152" s="234" t="s">
        <v>5910</v>
      </c>
      <c r="G3152" s="234"/>
      <c r="H3152" s="234" t="s">
        <v>11404</v>
      </c>
      <c r="I3152" s="127"/>
    </row>
    <row r="3153" spans="1:9" s="215" customFormat="1">
      <c r="A3153" s="241" t="s">
        <v>11384</v>
      </c>
      <c r="B3153" s="241" t="s">
        <v>11384</v>
      </c>
      <c r="C3153" s="241" t="s">
        <v>389</v>
      </c>
      <c r="D3153" s="241" t="s">
        <v>11405</v>
      </c>
      <c r="E3153" s="241" t="s">
        <v>11406</v>
      </c>
      <c r="F3153" s="241" t="s">
        <v>11407</v>
      </c>
      <c r="G3153" s="241"/>
      <c r="H3153" s="241" t="s">
        <v>11408</v>
      </c>
      <c r="I3153" s="242"/>
    </row>
    <row r="3154" spans="1:9" s="213" customFormat="1">
      <c r="A3154" s="234" t="s">
        <v>11384</v>
      </c>
      <c r="B3154" s="234" t="s">
        <v>11384</v>
      </c>
      <c r="C3154" s="234" t="s">
        <v>389</v>
      </c>
      <c r="D3154" s="234" t="s">
        <v>11409</v>
      </c>
      <c r="E3154" s="234" t="s">
        <v>11410</v>
      </c>
      <c r="F3154" s="234" t="s">
        <v>709</v>
      </c>
      <c r="G3154" s="234"/>
      <c r="H3154" s="234" t="s">
        <v>11411</v>
      </c>
      <c r="I3154" s="127"/>
    </row>
    <row r="3155" spans="1:9" s="215" customFormat="1">
      <c r="A3155" s="241" t="s">
        <v>11384</v>
      </c>
      <c r="B3155" s="241" t="s">
        <v>11384</v>
      </c>
      <c r="C3155" s="241" t="s">
        <v>389</v>
      </c>
      <c r="D3155" s="241" t="s">
        <v>11412</v>
      </c>
      <c r="E3155" s="241" t="s">
        <v>11413</v>
      </c>
      <c r="F3155" s="241" t="s">
        <v>11414</v>
      </c>
      <c r="G3155" s="241"/>
      <c r="H3155" s="241" t="s">
        <v>11415</v>
      </c>
      <c r="I3155" s="242"/>
    </row>
    <row r="3156" spans="1:9" s="215" customFormat="1">
      <c r="A3156" s="241" t="s">
        <v>11384</v>
      </c>
      <c r="B3156" s="241" t="s">
        <v>11384</v>
      </c>
      <c r="C3156" s="241" t="s">
        <v>389</v>
      </c>
      <c r="D3156" s="241" t="s">
        <v>11416</v>
      </c>
      <c r="E3156" s="241" t="s">
        <v>11417</v>
      </c>
      <c r="F3156" s="241" t="s">
        <v>11418</v>
      </c>
      <c r="G3156" s="241"/>
      <c r="H3156" s="241" t="s">
        <v>11419</v>
      </c>
      <c r="I3156" s="242"/>
    </row>
    <row r="3157" spans="1:9" s="213" customFormat="1">
      <c r="A3157" s="234" t="s">
        <v>11384</v>
      </c>
      <c r="B3157" s="234" t="s">
        <v>11384</v>
      </c>
      <c r="C3157" s="234" t="s">
        <v>389</v>
      </c>
      <c r="D3157" s="234" t="s">
        <v>11420</v>
      </c>
      <c r="E3157" s="234" t="s">
        <v>11421</v>
      </c>
      <c r="F3157" s="234" t="s">
        <v>392</v>
      </c>
      <c r="G3157" s="234"/>
      <c r="H3157" s="234" t="s">
        <v>11422</v>
      </c>
      <c r="I3157" s="127"/>
    </row>
    <row r="3158" spans="1:9" s="209" customFormat="1">
      <c r="A3158" s="228" t="s">
        <v>11384</v>
      </c>
      <c r="B3158" s="228" t="s">
        <v>11384</v>
      </c>
      <c r="C3158" s="228"/>
      <c r="D3158" s="228" t="s">
        <v>11423</v>
      </c>
      <c r="E3158" s="228" t="s">
        <v>11424</v>
      </c>
      <c r="F3158" s="228"/>
      <c r="G3158" s="228" t="s">
        <v>11425</v>
      </c>
      <c r="H3158" s="228" t="s">
        <v>11426</v>
      </c>
      <c r="I3158" s="235"/>
    </row>
    <row r="3159" spans="1:9" s="215" customFormat="1">
      <c r="A3159" s="241" t="s">
        <v>11384</v>
      </c>
      <c r="B3159" s="241" t="s">
        <v>11384</v>
      </c>
      <c r="C3159" s="241" t="s">
        <v>389</v>
      </c>
      <c r="D3159" s="241" t="s">
        <v>11427</v>
      </c>
      <c r="E3159" s="241" t="s">
        <v>11428</v>
      </c>
      <c r="F3159" s="241" t="s">
        <v>3886</v>
      </c>
      <c r="G3159" s="241"/>
      <c r="H3159" s="241" t="s">
        <v>11429</v>
      </c>
      <c r="I3159" s="242"/>
    </row>
    <row r="3160" spans="1:9" s="215" customFormat="1">
      <c r="A3160" s="241" t="s">
        <v>11384</v>
      </c>
      <c r="B3160" s="241" t="s">
        <v>11384</v>
      </c>
      <c r="C3160" s="241" t="s">
        <v>389</v>
      </c>
      <c r="D3160" s="241" t="s">
        <v>11430</v>
      </c>
      <c r="E3160" s="241" t="s">
        <v>11431</v>
      </c>
      <c r="F3160" s="241" t="s">
        <v>434</v>
      </c>
      <c r="G3160" s="241"/>
      <c r="H3160" s="241" t="s">
        <v>11432</v>
      </c>
      <c r="I3160" s="242"/>
    </row>
    <row r="3161" spans="1:9" s="215" customFormat="1">
      <c r="A3161" s="241" t="s">
        <v>11384</v>
      </c>
      <c r="B3161" s="241" t="s">
        <v>11384</v>
      </c>
      <c r="C3161" s="241" t="s">
        <v>389</v>
      </c>
      <c r="D3161" s="241" t="s">
        <v>11433</v>
      </c>
      <c r="E3161" s="241" t="s">
        <v>11434</v>
      </c>
      <c r="F3161" s="241" t="s">
        <v>11435</v>
      </c>
      <c r="G3161" s="241"/>
      <c r="H3161" s="241" t="s">
        <v>11436</v>
      </c>
      <c r="I3161" s="242"/>
    </row>
    <row r="3162" spans="1:9" s="215" customFormat="1">
      <c r="A3162" s="241" t="s">
        <v>11384</v>
      </c>
      <c r="B3162" s="241" t="s">
        <v>11384</v>
      </c>
      <c r="C3162" s="241" t="s">
        <v>389</v>
      </c>
      <c r="D3162" s="241" t="s">
        <v>11437</v>
      </c>
      <c r="E3162" s="241" t="s">
        <v>11438</v>
      </c>
      <c r="F3162" s="241" t="s">
        <v>434</v>
      </c>
      <c r="G3162" s="241"/>
      <c r="H3162" s="241" t="s">
        <v>11439</v>
      </c>
      <c r="I3162" s="242"/>
    </row>
    <row r="3163" spans="1:9" s="215" customFormat="1">
      <c r="A3163" s="241" t="s">
        <v>11384</v>
      </c>
      <c r="B3163" s="241" t="s">
        <v>11384</v>
      </c>
      <c r="C3163" s="241" t="s">
        <v>389</v>
      </c>
      <c r="D3163" s="241" t="s">
        <v>11440</v>
      </c>
      <c r="E3163" s="241" t="s">
        <v>11441</v>
      </c>
      <c r="F3163" s="241" t="s">
        <v>961</v>
      </c>
      <c r="G3163" s="241"/>
      <c r="H3163" s="241" t="s">
        <v>11442</v>
      </c>
      <c r="I3163" s="242"/>
    </row>
    <row r="3164" spans="1:9" s="213" customFormat="1">
      <c r="A3164" s="234" t="s">
        <v>11384</v>
      </c>
      <c r="B3164" s="234" t="s">
        <v>11384</v>
      </c>
      <c r="C3164" s="234" t="s">
        <v>389</v>
      </c>
      <c r="D3164" s="234" t="s">
        <v>11443</v>
      </c>
      <c r="E3164" s="234" t="s">
        <v>11444</v>
      </c>
      <c r="F3164" s="234" t="s">
        <v>1261</v>
      </c>
      <c r="G3164" s="234"/>
      <c r="H3164" s="234" t="s">
        <v>11445</v>
      </c>
      <c r="I3164" s="127"/>
    </row>
    <row r="3165" spans="1:9" s="215" customFormat="1">
      <c r="A3165" s="241" t="s">
        <v>11384</v>
      </c>
      <c r="B3165" s="241" t="s">
        <v>11384</v>
      </c>
      <c r="C3165" s="241" t="s">
        <v>389</v>
      </c>
      <c r="D3165" s="241" t="s">
        <v>11446</v>
      </c>
      <c r="E3165" s="241" t="s">
        <v>11447</v>
      </c>
      <c r="F3165" s="241" t="s">
        <v>11448</v>
      </c>
      <c r="G3165" s="241"/>
      <c r="H3165" s="241" t="s">
        <v>11449</v>
      </c>
      <c r="I3165" s="242"/>
    </row>
    <row r="3166" spans="1:9" s="215" customFormat="1">
      <c r="A3166" s="241" t="s">
        <v>11384</v>
      </c>
      <c r="B3166" s="241" t="s">
        <v>11384</v>
      </c>
      <c r="C3166" s="241" t="s">
        <v>389</v>
      </c>
      <c r="D3166" s="241" t="s">
        <v>11450</v>
      </c>
      <c r="E3166" s="241" t="s">
        <v>11451</v>
      </c>
      <c r="F3166" s="241" t="s">
        <v>3886</v>
      </c>
      <c r="G3166" s="241"/>
      <c r="H3166" s="241" t="s">
        <v>11452</v>
      </c>
      <c r="I3166" s="242"/>
    </row>
    <row r="3167" spans="1:9" s="215" customFormat="1">
      <c r="A3167" s="241" t="s">
        <v>11384</v>
      </c>
      <c r="B3167" s="241" t="s">
        <v>11384</v>
      </c>
      <c r="C3167" s="241" t="s">
        <v>389</v>
      </c>
      <c r="D3167" s="241" t="s">
        <v>11453</v>
      </c>
      <c r="E3167" s="241" t="s">
        <v>11454</v>
      </c>
      <c r="F3167" s="241" t="s">
        <v>11455</v>
      </c>
      <c r="G3167" s="241"/>
      <c r="H3167" s="241" t="s">
        <v>11456</v>
      </c>
      <c r="I3167" s="242"/>
    </row>
    <row r="3168" spans="1:9" s="215" customFormat="1">
      <c r="A3168" s="241" t="s">
        <v>11384</v>
      </c>
      <c r="B3168" s="241" t="s">
        <v>11384</v>
      </c>
      <c r="C3168" s="241" t="s">
        <v>389</v>
      </c>
      <c r="D3168" s="241" t="s">
        <v>11457</v>
      </c>
      <c r="E3168" s="241" t="s">
        <v>11458</v>
      </c>
      <c r="F3168" s="241" t="s">
        <v>8086</v>
      </c>
      <c r="G3168" s="241"/>
      <c r="H3168" s="241" t="s">
        <v>11459</v>
      </c>
      <c r="I3168" s="242"/>
    </row>
    <row r="3169" spans="1:9" s="215" customFormat="1">
      <c r="A3169" s="241" t="s">
        <v>11384</v>
      </c>
      <c r="B3169" s="241" t="s">
        <v>11384</v>
      </c>
      <c r="C3169" s="241" t="s">
        <v>389</v>
      </c>
      <c r="D3169" s="241" t="s">
        <v>11460</v>
      </c>
      <c r="E3169" s="241" t="s">
        <v>11461</v>
      </c>
      <c r="F3169" s="241" t="s">
        <v>1151</v>
      </c>
      <c r="G3169" s="241"/>
      <c r="H3169" s="241" t="s">
        <v>11462</v>
      </c>
      <c r="I3169" s="242"/>
    </row>
    <row r="3170" spans="1:9" s="215" customFormat="1">
      <c r="A3170" s="241" t="s">
        <v>11384</v>
      </c>
      <c r="B3170" s="241" t="s">
        <v>11384</v>
      </c>
      <c r="C3170" s="241" t="s">
        <v>389</v>
      </c>
      <c r="D3170" s="241" t="s">
        <v>11463</v>
      </c>
      <c r="E3170" s="241" t="s">
        <v>11464</v>
      </c>
      <c r="F3170" s="241" t="s">
        <v>2466</v>
      </c>
      <c r="G3170" s="241"/>
      <c r="H3170" s="241" t="s">
        <v>11465</v>
      </c>
    </row>
    <row r="3171" spans="1:9" s="215" customFormat="1">
      <c r="A3171" s="241" t="s">
        <v>11384</v>
      </c>
      <c r="B3171" s="241" t="s">
        <v>11384</v>
      </c>
      <c r="C3171" s="241" t="s">
        <v>389</v>
      </c>
      <c r="D3171" s="241" t="s">
        <v>11466</v>
      </c>
      <c r="E3171" s="241" t="s">
        <v>11467</v>
      </c>
      <c r="F3171" s="241" t="s">
        <v>586</v>
      </c>
      <c r="G3171" s="241"/>
      <c r="H3171" s="241" t="s">
        <v>11468</v>
      </c>
    </row>
    <row r="3172" spans="1:9" s="213" customFormat="1">
      <c r="A3172" s="234" t="s">
        <v>11384</v>
      </c>
      <c r="B3172" s="234" t="s">
        <v>11384</v>
      </c>
      <c r="C3172" s="234" t="s">
        <v>389</v>
      </c>
      <c r="D3172" s="234" t="s">
        <v>11469</v>
      </c>
      <c r="E3172" s="234" t="s">
        <v>11470</v>
      </c>
      <c r="F3172" s="234" t="s">
        <v>11471</v>
      </c>
      <c r="G3172" s="234"/>
      <c r="H3172" s="234" t="s">
        <v>11472</v>
      </c>
      <c r="I3172" s="127"/>
    </row>
    <row r="3173" spans="1:9" s="213" customFormat="1">
      <c r="A3173" s="234" t="s">
        <v>11384</v>
      </c>
      <c r="B3173" s="234" t="s">
        <v>11384</v>
      </c>
      <c r="C3173" s="234" t="s">
        <v>389</v>
      </c>
      <c r="D3173" s="234" t="s">
        <v>11473</v>
      </c>
      <c r="E3173" s="234" t="s">
        <v>11474</v>
      </c>
      <c r="F3173" s="234" t="s">
        <v>1277</v>
      </c>
      <c r="G3173" s="234"/>
      <c r="H3173" s="234" t="s">
        <v>11475</v>
      </c>
      <c r="I3173" s="127"/>
    </row>
    <row r="3174" spans="1:9" s="215" customFormat="1">
      <c r="A3174" s="241" t="s">
        <v>11384</v>
      </c>
      <c r="B3174" s="241" t="s">
        <v>11384</v>
      </c>
      <c r="C3174" s="241" t="s">
        <v>389</v>
      </c>
      <c r="D3174" s="241" t="s">
        <v>11476</v>
      </c>
      <c r="E3174" s="241" t="s">
        <v>11477</v>
      </c>
      <c r="F3174" s="241" t="s">
        <v>11478</v>
      </c>
      <c r="G3174" s="241"/>
      <c r="H3174" s="241" t="s">
        <v>11479</v>
      </c>
      <c r="I3174" s="242"/>
    </row>
    <row r="3175" spans="1:9" s="208" customFormat="1">
      <c r="A3175" s="225" t="s">
        <v>11384</v>
      </c>
      <c r="B3175" s="225" t="s">
        <v>11384</v>
      </c>
      <c r="C3175" s="225" t="s">
        <v>389</v>
      </c>
      <c r="D3175" s="225" t="s">
        <v>11480</v>
      </c>
      <c r="E3175" s="225" t="s">
        <v>11481</v>
      </c>
      <c r="F3175" s="225" t="s">
        <v>11482</v>
      </c>
      <c r="G3175" s="225"/>
      <c r="H3175" s="225" t="s">
        <v>11483</v>
      </c>
      <c r="I3175" s="226"/>
    </row>
    <row r="3176" spans="1:9" s="208" customFormat="1">
      <c r="A3176" s="225" t="s">
        <v>11384</v>
      </c>
      <c r="B3176" s="225" t="s">
        <v>11384</v>
      </c>
      <c r="C3176" s="225" t="s">
        <v>389</v>
      </c>
      <c r="D3176" s="225" t="s">
        <v>11484</v>
      </c>
      <c r="E3176" s="225" t="s">
        <v>11485</v>
      </c>
      <c r="F3176" s="225" t="s">
        <v>2427</v>
      </c>
      <c r="G3176" s="225"/>
      <c r="H3176" s="225" t="s">
        <v>11486</v>
      </c>
      <c r="I3176" s="226"/>
    </row>
    <row r="3177" spans="1:9" s="208" customFormat="1">
      <c r="A3177" s="225" t="s">
        <v>11384</v>
      </c>
      <c r="B3177" s="225" t="s">
        <v>11384</v>
      </c>
      <c r="C3177" s="225" t="s">
        <v>389</v>
      </c>
      <c r="D3177" s="225" t="s">
        <v>11487</v>
      </c>
      <c r="E3177" s="225" t="s">
        <v>11488</v>
      </c>
      <c r="F3177" s="225" t="s">
        <v>471</v>
      </c>
      <c r="G3177" s="225"/>
      <c r="H3177" s="225" t="s">
        <v>11489</v>
      </c>
      <c r="I3177" s="226"/>
    </row>
    <row r="3178" spans="1:9" s="215" customFormat="1">
      <c r="A3178" s="241" t="s">
        <v>11384</v>
      </c>
      <c r="B3178" s="241" t="s">
        <v>11384</v>
      </c>
      <c r="C3178" s="241" t="s">
        <v>389</v>
      </c>
      <c r="D3178" s="241" t="s">
        <v>11490</v>
      </c>
      <c r="E3178" s="241" t="s">
        <v>11491</v>
      </c>
      <c r="F3178" s="241" t="s">
        <v>11492</v>
      </c>
      <c r="G3178" s="241"/>
      <c r="H3178" s="241" t="s">
        <v>11493</v>
      </c>
      <c r="I3178" s="242"/>
    </row>
    <row r="3179" spans="1:9" s="208" customFormat="1">
      <c r="A3179" s="225" t="s">
        <v>11384</v>
      </c>
      <c r="B3179" s="225" t="s">
        <v>11384</v>
      </c>
      <c r="C3179" s="225" t="s">
        <v>389</v>
      </c>
      <c r="D3179" s="225" t="s">
        <v>11494</v>
      </c>
      <c r="E3179" s="225" t="s">
        <v>11495</v>
      </c>
      <c r="F3179" s="225" t="s">
        <v>11496</v>
      </c>
      <c r="G3179" s="225"/>
      <c r="H3179" s="225" t="s">
        <v>11497</v>
      </c>
      <c r="I3179" s="226"/>
    </row>
    <row r="3180" spans="1:9" s="208" customFormat="1">
      <c r="A3180" s="225" t="s">
        <v>11384</v>
      </c>
      <c r="B3180" s="225" t="s">
        <v>11384</v>
      </c>
      <c r="C3180" s="225" t="s">
        <v>389</v>
      </c>
      <c r="D3180" s="225" t="s">
        <v>11498</v>
      </c>
      <c r="E3180" s="225" t="s">
        <v>11499</v>
      </c>
      <c r="F3180" s="225" t="s">
        <v>7061</v>
      </c>
      <c r="G3180" s="225"/>
      <c r="H3180" s="225" t="s">
        <v>11500</v>
      </c>
      <c r="I3180" s="226"/>
    </row>
    <row r="3181" spans="1:9" s="208" customFormat="1">
      <c r="A3181" s="225" t="s">
        <v>11384</v>
      </c>
      <c r="B3181" s="225" t="s">
        <v>11384</v>
      </c>
      <c r="C3181" s="225" t="s">
        <v>389</v>
      </c>
      <c r="D3181" s="225" t="s">
        <v>11501</v>
      </c>
      <c r="E3181" s="225" t="s">
        <v>11502</v>
      </c>
      <c r="F3181" s="225" t="s">
        <v>2427</v>
      </c>
      <c r="G3181" s="225"/>
      <c r="H3181" s="225" t="s">
        <v>11503</v>
      </c>
      <c r="I3181" s="226"/>
    </row>
    <row r="3182" spans="1:9" s="208" customFormat="1">
      <c r="A3182" s="225" t="s">
        <v>11384</v>
      </c>
      <c r="B3182" s="225" t="s">
        <v>11384</v>
      </c>
      <c r="C3182" s="225" t="s">
        <v>389</v>
      </c>
      <c r="D3182" s="225" t="s">
        <v>11504</v>
      </c>
      <c r="E3182" s="225" t="s">
        <v>11505</v>
      </c>
      <c r="F3182" s="225" t="s">
        <v>2132</v>
      </c>
      <c r="G3182" s="225"/>
      <c r="H3182" s="225" t="s">
        <v>11506</v>
      </c>
      <c r="I3182" s="226"/>
    </row>
    <row r="3183" spans="1:9" s="215" customFormat="1">
      <c r="A3183" s="241" t="s">
        <v>11384</v>
      </c>
      <c r="B3183" s="241" t="s">
        <v>11384</v>
      </c>
      <c r="C3183" s="241" t="s">
        <v>389</v>
      </c>
      <c r="D3183" s="241" t="s">
        <v>11507</v>
      </c>
      <c r="E3183" s="241" t="s">
        <v>11508</v>
      </c>
      <c r="F3183" s="241" t="s">
        <v>11509</v>
      </c>
      <c r="G3183" s="241"/>
      <c r="H3183" s="241" t="s">
        <v>11510</v>
      </c>
      <c r="I3183" s="242"/>
    </row>
    <row r="3184" spans="1:9" s="215" customFormat="1">
      <c r="A3184" s="241" t="s">
        <v>11384</v>
      </c>
      <c r="B3184" s="241" t="s">
        <v>11384</v>
      </c>
      <c r="C3184" s="241" t="s">
        <v>389</v>
      </c>
      <c r="D3184" s="241" t="s">
        <v>11511</v>
      </c>
      <c r="E3184" s="241" t="s">
        <v>11512</v>
      </c>
      <c r="F3184" s="241" t="s">
        <v>1881</v>
      </c>
      <c r="G3184" s="241"/>
      <c r="H3184" s="241" t="s">
        <v>11513</v>
      </c>
      <c r="I3184" s="242"/>
    </row>
    <row r="3185" spans="1:9" s="215" customFormat="1">
      <c r="A3185" s="241" t="s">
        <v>11384</v>
      </c>
      <c r="B3185" s="241" t="s">
        <v>11384</v>
      </c>
      <c r="C3185" s="241" t="s">
        <v>389</v>
      </c>
      <c r="D3185" s="241" t="s">
        <v>11514</v>
      </c>
      <c r="E3185" s="241" t="s">
        <v>11515</v>
      </c>
      <c r="F3185" s="241" t="s">
        <v>11516</v>
      </c>
      <c r="G3185" s="241"/>
      <c r="H3185" s="241" t="s">
        <v>11517</v>
      </c>
      <c r="I3185" s="242"/>
    </row>
    <row r="3186" spans="1:9" s="208" customFormat="1">
      <c r="A3186" s="225" t="s">
        <v>11384</v>
      </c>
      <c r="B3186" s="225" t="s">
        <v>11384</v>
      </c>
      <c r="C3186" s="225" t="s">
        <v>389</v>
      </c>
      <c r="D3186" s="225" t="s">
        <v>11518</v>
      </c>
      <c r="E3186" s="225" t="s">
        <v>11519</v>
      </c>
      <c r="F3186" s="225" t="s">
        <v>1016</v>
      </c>
      <c r="G3186" s="225"/>
      <c r="H3186" s="225" t="s">
        <v>11520</v>
      </c>
      <c r="I3186" s="226"/>
    </row>
    <row r="3187" spans="1:9" s="215" customFormat="1">
      <c r="A3187" s="241" t="s">
        <v>11384</v>
      </c>
      <c r="B3187" s="241" t="s">
        <v>11384</v>
      </c>
      <c r="C3187" s="241" t="s">
        <v>389</v>
      </c>
      <c r="D3187" s="241" t="s">
        <v>11521</v>
      </c>
      <c r="E3187" s="241" t="s">
        <v>11522</v>
      </c>
      <c r="F3187" s="241" t="s">
        <v>1308</v>
      </c>
      <c r="G3187" s="241"/>
      <c r="H3187" s="241" t="s">
        <v>11523</v>
      </c>
      <c r="I3187" s="242"/>
    </row>
    <row r="3188" spans="1:9" s="208" customFormat="1">
      <c r="A3188" s="225" t="s">
        <v>11384</v>
      </c>
      <c r="B3188" s="225" t="s">
        <v>11384</v>
      </c>
      <c r="C3188" s="225" t="s">
        <v>389</v>
      </c>
      <c r="D3188" s="225" t="s">
        <v>11524</v>
      </c>
      <c r="E3188" s="225" t="s">
        <v>11525</v>
      </c>
      <c r="F3188" s="225" t="s">
        <v>11526</v>
      </c>
      <c r="G3188" s="225"/>
      <c r="H3188" s="225" t="s">
        <v>11527</v>
      </c>
      <c r="I3188" s="226"/>
    </row>
    <row r="3189" spans="1:9" s="213" customFormat="1">
      <c r="A3189" s="234" t="s">
        <v>11384</v>
      </c>
      <c r="B3189" s="234" t="s">
        <v>11384</v>
      </c>
      <c r="C3189" s="234" t="s">
        <v>389</v>
      </c>
      <c r="D3189" s="234" t="s">
        <v>11528</v>
      </c>
      <c r="E3189" s="234" t="s">
        <v>11529</v>
      </c>
      <c r="F3189" s="234" t="s">
        <v>911</v>
      </c>
      <c r="G3189" s="234"/>
      <c r="H3189" s="234" t="s">
        <v>11530</v>
      </c>
      <c r="I3189" s="127"/>
    </row>
    <row r="3190" spans="1:9" s="209" customFormat="1">
      <c r="A3190" s="228" t="s">
        <v>11384</v>
      </c>
      <c r="B3190" s="228" t="s">
        <v>11384</v>
      </c>
      <c r="C3190" s="228"/>
      <c r="D3190" s="228" t="s">
        <v>11531</v>
      </c>
      <c r="E3190" s="228" t="s">
        <v>11532</v>
      </c>
      <c r="F3190" s="228"/>
      <c r="G3190" s="228" t="s">
        <v>3682</v>
      </c>
      <c r="H3190" s="228" t="s">
        <v>11533</v>
      </c>
      <c r="I3190" s="235"/>
    </row>
    <row r="3191" spans="1:9" s="209" customFormat="1">
      <c r="A3191" s="228" t="s">
        <v>11384</v>
      </c>
      <c r="B3191" s="228" t="s">
        <v>11384</v>
      </c>
      <c r="C3191" s="228"/>
      <c r="D3191" s="228" t="s">
        <v>11534</v>
      </c>
      <c r="E3191" s="228" t="s">
        <v>11535</v>
      </c>
      <c r="F3191" s="228"/>
      <c r="G3191" s="228" t="s">
        <v>1828</v>
      </c>
      <c r="H3191" s="228" t="s">
        <v>11536</v>
      </c>
      <c r="I3191" s="235"/>
    </row>
    <row r="3192" spans="1:9" s="215" customFormat="1">
      <c r="A3192" s="241" t="s">
        <v>11384</v>
      </c>
      <c r="B3192" s="241" t="s">
        <v>11384</v>
      </c>
      <c r="C3192" s="241" t="s">
        <v>389</v>
      </c>
      <c r="D3192" s="241" t="s">
        <v>11537</v>
      </c>
      <c r="E3192" s="241" t="s">
        <v>11538</v>
      </c>
      <c r="F3192" s="241" t="s">
        <v>11539</v>
      </c>
      <c r="G3192" s="241"/>
      <c r="H3192" s="241" t="s">
        <v>11540</v>
      </c>
      <c r="I3192" s="242"/>
    </row>
    <row r="3193" spans="1:9" s="213" customFormat="1">
      <c r="A3193" s="234" t="s">
        <v>11541</v>
      </c>
      <c r="B3193" s="234" t="s">
        <v>11541</v>
      </c>
      <c r="C3193" s="234" t="s">
        <v>389</v>
      </c>
      <c r="D3193" s="234" t="s">
        <v>11542</v>
      </c>
      <c r="E3193" s="234" t="s">
        <v>11543</v>
      </c>
      <c r="F3193" s="234" t="s">
        <v>644</v>
      </c>
      <c r="G3193" s="234"/>
      <c r="H3193" s="234" t="s">
        <v>11544</v>
      </c>
      <c r="I3193" s="127"/>
    </row>
    <row r="3194" spans="1:9" s="213" customFormat="1">
      <c r="A3194" s="234" t="s">
        <v>11541</v>
      </c>
      <c r="B3194" s="234" t="s">
        <v>11541</v>
      </c>
      <c r="C3194" s="234" t="s">
        <v>389</v>
      </c>
      <c r="D3194" s="234" t="s">
        <v>11545</v>
      </c>
      <c r="E3194" s="234" t="s">
        <v>11546</v>
      </c>
      <c r="F3194" s="234" t="s">
        <v>6639</v>
      </c>
      <c r="G3194" s="234"/>
      <c r="H3194" s="234" t="s">
        <v>11547</v>
      </c>
      <c r="I3194" s="127"/>
    </row>
    <row r="3195" spans="1:9" s="208" customFormat="1">
      <c r="A3195" s="225" t="s">
        <v>11541</v>
      </c>
      <c r="B3195" s="225" t="s">
        <v>11541</v>
      </c>
      <c r="C3195" s="225"/>
      <c r="D3195" s="225" t="s">
        <v>11548</v>
      </c>
      <c r="E3195" s="225" t="s">
        <v>11549</v>
      </c>
      <c r="F3195" s="225" t="s">
        <v>11550</v>
      </c>
      <c r="G3195" s="225"/>
      <c r="H3195" s="225" t="s">
        <v>11551</v>
      </c>
      <c r="I3195" s="226"/>
    </row>
    <row r="3196" spans="1:9" s="213" customFormat="1">
      <c r="A3196" s="234" t="s">
        <v>11541</v>
      </c>
      <c r="B3196" s="234" t="s">
        <v>11541</v>
      </c>
      <c r="C3196" s="234" t="s">
        <v>389</v>
      </c>
      <c r="D3196" s="234" t="s">
        <v>11552</v>
      </c>
      <c r="E3196" s="234" t="s">
        <v>11553</v>
      </c>
      <c r="F3196" s="234" t="s">
        <v>392</v>
      </c>
      <c r="G3196" s="234"/>
      <c r="H3196" s="234" t="s">
        <v>11554</v>
      </c>
      <c r="I3196" s="127"/>
    </row>
    <row r="3197" spans="1:9" s="215" customFormat="1">
      <c r="A3197" s="241" t="s">
        <v>11541</v>
      </c>
      <c r="B3197" s="241" t="s">
        <v>11541</v>
      </c>
      <c r="C3197" s="241" t="s">
        <v>389</v>
      </c>
      <c r="D3197" s="241" t="s">
        <v>11555</v>
      </c>
      <c r="E3197" s="241" t="s">
        <v>11556</v>
      </c>
      <c r="F3197" s="241" t="s">
        <v>11557</v>
      </c>
      <c r="G3197" s="241"/>
      <c r="H3197" s="241" t="s">
        <v>11558</v>
      </c>
      <c r="I3197" s="242"/>
    </row>
    <row r="3198" spans="1:9" s="213" customFormat="1">
      <c r="A3198" s="234" t="s">
        <v>11541</v>
      </c>
      <c r="B3198" s="234" t="s">
        <v>11541</v>
      </c>
      <c r="C3198" s="234" t="s">
        <v>389</v>
      </c>
      <c r="D3198" s="234" t="s">
        <v>11559</v>
      </c>
      <c r="E3198" s="234" t="s">
        <v>11560</v>
      </c>
      <c r="F3198" s="234" t="s">
        <v>4335</v>
      </c>
      <c r="G3198" s="234"/>
      <c r="H3198" s="234" t="s">
        <v>11561</v>
      </c>
      <c r="I3198" s="127"/>
    </row>
    <row r="3199" spans="1:9" s="215" customFormat="1">
      <c r="A3199" s="241" t="s">
        <v>11541</v>
      </c>
      <c r="B3199" s="241" t="s">
        <v>11541</v>
      </c>
      <c r="C3199" s="241" t="s">
        <v>389</v>
      </c>
      <c r="D3199" s="241" t="s">
        <v>11562</v>
      </c>
      <c r="E3199" s="241" t="s">
        <v>11563</v>
      </c>
      <c r="F3199" s="241" t="s">
        <v>1225</v>
      </c>
      <c r="G3199" s="241"/>
      <c r="H3199" s="241" t="s">
        <v>11564</v>
      </c>
      <c r="I3199" s="242"/>
    </row>
    <row r="3200" spans="1:9" s="215" customFormat="1">
      <c r="A3200" s="241" t="s">
        <v>11541</v>
      </c>
      <c r="B3200" s="241" t="s">
        <v>11541</v>
      </c>
      <c r="C3200" s="241" t="s">
        <v>389</v>
      </c>
      <c r="D3200" s="241" t="s">
        <v>11565</v>
      </c>
      <c r="E3200" s="241" t="s">
        <v>11566</v>
      </c>
      <c r="F3200" s="241" t="s">
        <v>11567</v>
      </c>
      <c r="G3200" s="241"/>
      <c r="H3200" s="241" t="s">
        <v>11568</v>
      </c>
      <c r="I3200" s="242"/>
    </row>
    <row r="3201" spans="1:9" s="215" customFormat="1">
      <c r="A3201" s="241" t="s">
        <v>11541</v>
      </c>
      <c r="B3201" s="203" t="s">
        <v>11541</v>
      </c>
      <c r="C3201" s="203" t="s">
        <v>389</v>
      </c>
      <c r="D3201" s="241" t="s">
        <v>11569</v>
      </c>
      <c r="E3201" s="241" t="s">
        <v>11570</v>
      </c>
      <c r="F3201" s="241" t="s">
        <v>11571</v>
      </c>
      <c r="G3201" s="241"/>
      <c r="H3201" s="241" t="s">
        <v>11572</v>
      </c>
    </row>
    <row r="3202" spans="1:9" s="215" customFormat="1">
      <c r="A3202" s="241" t="s">
        <v>11541</v>
      </c>
      <c r="B3202" s="241" t="s">
        <v>11541</v>
      </c>
      <c r="C3202" s="241" t="s">
        <v>389</v>
      </c>
      <c r="D3202" s="241" t="s">
        <v>11573</v>
      </c>
      <c r="E3202" s="241" t="s">
        <v>11574</v>
      </c>
      <c r="F3202" s="241" t="s">
        <v>11575</v>
      </c>
      <c r="G3202" s="241"/>
      <c r="H3202" s="241" t="s">
        <v>11576</v>
      </c>
      <c r="I3202" s="242"/>
    </row>
    <row r="3203" spans="1:9" s="215" customFormat="1">
      <c r="A3203" s="241" t="s">
        <v>11541</v>
      </c>
      <c r="B3203" s="241" t="s">
        <v>11541</v>
      </c>
      <c r="C3203" s="241" t="s">
        <v>389</v>
      </c>
      <c r="D3203" s="241" t="s">
        <v>11577</v>
      </c>
      <c r="E3203" s="241" t="s">
        <v>11578</v>
      </c>
      <c r="F3203" s="241" t="s">
        <v>400</v>
      </c>
      <c r="G3203" s="241"/>
      <c r="H3203" s="241" t="s">
        <v>11579</v>
      </c>
      <c r="I3203" s="242"/>
    </row>
    <row r="3204" spans="1:9" s="215" customFormat="1">
      <c r="A3204" s="241" t="s">
        <v>11541</v>
      </c>
      <c r="B3204" s="241" t="s">
        <v>11541</v>
      </c>
      <c r="C3204" s="241" t="s">
        <v>389</v>
      </c>
      <c r="D3204" s="241" t="s">
        <v>11580</v>
      </c>
      <c r="E3204" s="241" t="s">
        <v>11581</v>
      </c>
      <c r="F3204" s="241" t="s">
        <v>11582</v>
      </c>
      <c r="G3204" s="241"/>
      <c r="H3204" s="241" t="s">
        <v>11583</v>
      </c>
      <c r="I3204" s="242"/>
    </row>
    <row r="3205" spans="1:9" s="208" customFormat="1">
      <c r="A3205" s="225" t="s">
        <v>11541</v>
      </c>
      <c r="B3205" s="225" t="s">
        <v>11541</v>
      </c>
      <c r="C3205" s="225" t="s">
        <v>389</v>
      </c>
      <c r="D3205" s="225" t="s">
        <v>11584</v>
      </c>
      <c r="E3205" s="225" t="s">
        <v>11585</v>
      </c>
      <c r="F3205" s="225" t="s">
        <v>620</v>
      </c>
      <c r="G3205" s="225"/>
      <c r="H3205" s="225" t="s">
        <v>11586</v>
      </c>
      <c r="I3205" s="226"/>
    </row>
    <row r="3206" spans="1:9" s="215" customFormat="1">
      <c r="A3206" s="241" t="s">
        <v>11541</v>
      </c>
      <c r="B3206" s="241" t="s">
        <v>11541</v>
      </c>
      <c r="C3206" s="241" t="s">
        <v>389</v>
      </c>
      <c r="D3206" s="241" t="s">
        <v>11587</v>
      </c>
      <c r="E3206" s="241" t="s">
        <v>11588</v>
      </c>
      <c r="F3206" s="241" t="s">
        <v>11589</v>
      </c>
      <c r="G3206" s="241"/>
      <c r="H3206" s="241" t="s">
        <v>11590</v>
      </c>
      <c r="I3206" s="242"/>
    </row>
    <row r="3207" spans="1:9" s="215" customFormat="1">
      <c r="A3207" s="241" t="s">
        <v>11541</v>
      </c>
      <c r="B3207" s="241" t="s">
        <v>11541</v>
      </c>
      <c r="C3207" s="241" t="s">
        <v>389</v>
      </c>
      <c r="D3207" s="241" t="s">
        <v>11591</v>
      </c>
      <c r="E3207" s="241" t="s">
        <v>11592</v>
      </c>
      <c r="F3207" s="241" t="s">
        <v>11593</v>
      </c>
      <c r="G3207" s="241"/>
      <c r="H3207" s="241" t="s">
        <v>11594</v>
      </c>
      <c r="I3207" s="242"/>
    </row>
    <row r="3208" spans="1:9" s="208" customFormat="1">
      <c r="A3208" s="225" t="s">
        <v>11541</v>
      </c>
      <c r="B3208" s="225" t="s">
        <v>11541</v>
      </c>
      <c r="C3208" s="225" t="s">
        <v>389</v>
      </c>
      <c r="D3208" s="225" t="s">
        <v>11595</v>
      </c>
      <c r="E3208" s="225" t="s">
        <v>11596</v>
      </c>
      <c r="F3208" s="225" t="s">
        <v>11597</v>
      </c>
      <c r="G3208" s="225"/>
      <c r="H3208" s="225" t="s">
        <v>11598</v>
      </c>
      <c r="I3208" s="226"/>
    </row>
    <row r="3209" spans="1:9" s="215" customFormat="1">
      <c r="A3209" s="241" t="s">
        <v>11541</v>
      </c>
      <c r="B3209" s="241" t="s">
        <v>11541</v>
      </c>
      <c r="C3209" s="241" t="s">
        <v>389</v>
      </c>
      <c r="D3209" s="241" t="s">
        <v>11599</v>
      </c>
      <c r="E3209" s="241" t="s">
        <v>11600</v>
      </c>
      <c r="F3209" s="241" t="s">
        <v>4767</v>
      </c>
      <c r="G3209" s="241"/>
      <c r="H3209" s="241" t="s">
        <v>11601</v>
      </c>
      <c r="I3209" s="242"/>
    </row>
    <row r="3210" spans="1:9" s="208" customFormat="1">
      <c r="A3210" s="225" t="s">
        <v>11541</v>
      </c>
      <c r="B3210" s="225" t="s">
        <v>11541</v>
      </c>
      <c r="C3210" s="225" t="s">
        <v>389</v>
      </c>
      <c r="D3210" s="225" t="s">
        <v>11602</v>
      </c>
      <c r="E3210" s="225" t="s">
        <v>11603</v>
      </c>
      <c r="F3210" s="225" t="s">
        <v>434</v>
      </c>
      <c r="G3210" s="225"/>
      <c r="H3210" s="225" t="s">
        <v>11604</v>
      </c>
      <c r="I3210" s="226"/>
    </row>
    <row r="3211" spans="1:9" s="213" customFormat="1">
      <c r="A3211" s="234" t="s">
        <v>11541</v>
      </c>
      <c r="B3211" s="234" t="s">
        <v>11541</v>
      </c>
      <c r="C3211" s="234" t="s">
        <v>389</v>
      </c>
      <c r="D3211" s="234" t="s">
        <v>11605</v>
      </c>
      <c r="E3211" s="234" t="s">
        <v>11606</v>
      </c>
      <c r="F3211" s="234" t="s">
        <v>11607</v>
      </c>
      <c r="G3211" s="234"/>
      <c r="H3211" s="234" t="s">
        <v>11608</v>
      </c>
      <c r="I3211" s="127"/>
    </row>
    <row r="3212" spans="1:9" s="215" customFormat="1">
      <c r="A3212" s="241" t="s">
        <v>11541</v>
      </c>
      <c r="B3212" s="241" t="s">
        <v>11541</v>
      </c>
      <c r="C3212" s="241" t="s">
        <v>389</v>
      </c>
      <c r="D3212" s="241" t="s">
        <v>11609</v>
      </c>
      <c r="E3212" s="241" t="s">
        <v>11610</v>
      </c>
      <c r="F3212" s="241" t="s">
        <v>4851</v>
      </c>
      <c r="G3212" s="241"/>
      <c r="H3212" s="241" t="s">
        <v>11611</v>
      </c>
      <c r="I3212" s="242"/>
    </row>
    <row r="3213" spans="1:9" s="215" customFormat="1">
      <c r="A3213" s="241" t="s">
        <v>11541</v>
      </c>
      <c r="B3213" s="241" t="s">
        <v>11541</v>
      </c>
      <c r="C3213" s="241" t="s">
        <v>389</v>
      </c>
      <c r="D3213" s="241" t="s">
        <v>11612</v>
      </c>
      <c r="E3213" s="241" t="s">
        <v>11613</v>
      </c>
      <c r="F3213" s="241" t="s">
        <v>529</v>
      </c>
      <c r="G3213" s="241"/>
      <c r="H3213" s="241" t="s">
        <v>11614</v>
      </c>
      <c r="I3213" s="242"/>
    </row>
    <row r="3214" spans="1:9" s="215" customFormat="1">
      <c r="A3214" s="241" t="s">
        <v>11541</v>
      </c>
      <c r="B3214" s="241" t="s">
        <v>11541</v>
      </c>
      <c r="C3214" s="241" t="s">
        <v>389</v>
      </c>
      <c r="D3214" s="241" t="s">
        <v>11615</v>
      </c>
      <c r="E3214" s="241" t="s">
        <v>11616</v>
      </c>
      <c r="F3214" s="241" t="s">
        <v>529</v>
      </c>
      <c r="G3214" s="241"/>
      <c r="H3214" s="241" t="s">
        <v>11617</v>
      </c>
      <c r="I3214" s="242"/>
    </row>
    <row r="3215" spans="1:9" s="208" customFormat="1">
      <c r="A3215" s="225" t="s">
        <v>11541</v>
      </c>
      <c r="B3215" s="225" t="s">
        <v>11541</v>
      </c>
      <c r="C3215" s="225" t="s">
        <v>389</v>
      </c>
      <c r="D3215" s="225" t="s">
        <v>11618</v>
      </c>
      <c r="E3215" s="225" t="s">
        <v>11619</v>
      </c>
      <c r="F3215" s="225" t="s">
        <v>498</v>
      </c>
      <c r="G3215" s="225"/>
      <c r="H3215" s="225" t="s">
        <v>11620</v>
      </c>
      <c r="I3215" s="226"/>
    </row>
    <row r="3216" spans="1:9" s="215" customFormat="1">
      <c r="A3216" s="241" t="s">
        <v>11541</v>
      </c>
      <c r="B3216" s="241" t="s">
        <v>11541</v>
      </c>
      <c r="C3216" s="241" t="s">
        <v>389</v>
      </c>
      <c r="D3216" s="241" t="s">
        <v>11621</v>
      </c>
      <c r="E3216" s="241" t="s">
        <v>11622</v>
      </c>
      <c r="F3216" s="241" t="s">
        <v>586</v>
      </c>
      <c r="G3216" s="241"/>
      <c r="H3216" s="241" t="s">
        <v>11623</v>
      </c>
      <c r="I3216" s="242"/>
    </row>
    <row r="3217" spans="1:9" s="215" customFormat="1">
      <c r="A3217" s="241" t="s">
        <v>11541</v>
      </c>
      <c r="B3217" s="241" t="s">
        <v>11541</v>
      </c>
      <c r="C3217" s="241" t="s">
        <v>389</v>
      </c>
      <c r="D3217" s="241" t="s">
        <v>11624</v>
      </c>
      <c r="E3217" s="241" t="s">
        <v>11625</v>
      </c>
      <c r="F3217" s="241" t="s">
        <v>1761</v>
      </c>
      <c r="G3217" s="241"/>
      <c r="H3217" s="241" t="s">
        <v>11626</v>
      </c>
      <c r="I3217" s="242"/>
    </row>
    <row r="3218" spans="1:9" s="208" customFormat="1">
      <c r="A3218" s="225" t="s">
        <v>11541</v>
      </c>
      <c r="B3218" s="225" t="s">
        <v>11541</v>
      </c>
      <c r="C3218" s="225"/>
      <c r="D3218" s="225" t="s">
        <v>11627</v>
      </c>
      <c r="E3218" s="225" t="s">
        <v>11628</v>
      </c>
      <c r="F3218" s="225" t="s">
        <v>627</v>
      </c>
      <c r="G3218" s="225"/>
      <c r="H3218" s="225" t="s">
        <v>11629</v>
      </c>
      <c r="I3218" s="226"/>
    </row>
    <row r="3219" spans="1:9" s="195" customFormat="1">
      <c r="A3219" s="203" t="s">
        <v>11541</v>
      </c>
      <c r="B3219" s="203" t="s">
        <v>11541</v>
      </c>
      <c r="C3219" s="203" t="s">
        <v>389</v>
      </c>
      <c r="D3219" s="203" t="s">
        <v>11630</v>
      </c>
      <c r="E3219" s="203" t="s">
        <v>11631</v>
      </c>
      <c r="F3219" s="203" t="s">
        <v>936</v>
      </c>
      <c r="G3219" s="203"/>
      <c r="H3219" s="203" t="s">
        <v>11632</v>
      </c>
    </row>
    <row r="3220" spans="1:9" s="208" customFormat="1">
      <c r="A3220" s="225" t="s">
        <v>11541</v>
      </c>
      <c r="B3220" s="225" t="s">
        <v>11541</v>
      </c>
      <c r="C3220" s="225" t="s">
        <v>389</v>
      </c>
      <c r="D3220" s="225" t="s">
        <v>11633</v>
      </c>
      <c r="E3220" s="225" t="s">
        <v>11634</v>
      </c>
      <c r="F3220" s="225" t="s">
        <v>11597</v>
      </c>
      <c r="G3220" s="225"/>
      <c r="H3220" s="225" t="s">
        <v>11635</v>
      </c>
      <c r="I3220" s="226"/>
    </row>
    <row r="3221" spans="1:9" s="215" customFormat="1">
      <c r="A3221" s="241" t="s">
        <v>11541</v>
      </c>
      <c r="B3221" s="241" t="s">
        <v>11541</v>
      </c>
      <c r="C3221" s="241" t="s">
        <v>389</v>
      </c>
      <c r="D3221" s="241" t="s">
        <v>11636</v>
      </c>
      <c r="E3221" s="241" t="s">
        <v>11637</v>
      </c>
      <c r="F3221" s="241" t="s">
        <v>11638</v>
      </c>
      <c r="G3221" s="241"/>
      <c r="H3221" s="241" t="s">
        <v>11639</v>
      </c>
      <c r="I3221" s="242"/>
    </row>
    <row r="3222" spans="1:9" s="215" customFormat="1">
      <c r="A3222" s="241" t="s">
        <v>11541</v>
      </c>
      <c r="B3222" s="241" t="s">
        <v>11541</v>
      </c>
      <c r="C3222" s="241" t="s">
        <v>389</v>
      </c>
      <c r="D3222" s="241" t="s">
        <v>11640</v>
      </c>
      <c r="E3222" s="241" t="s">
        <v>11641</v>
      </c>
      <c r="F3222" s="241" t="s">
        <v>11642</v>
      </c>
      <c r="G3222" s="241"/>
      <c r="H3222" s="241" t="s">
        <v>11643</v>
      </c>
      <c r="I3222" s="242"/>
    </row>
    <row r="3223" spans="1:9" s="209" customFormat="1">
      <c r="A3223" s="228" t="s">
        <v>11541</v>
      </c>
      <c r="B3223" s="228" t="s">
        <v>11541</v>
      </c>
      <c r="C3223" s="228"/>
      <c r="D3223" s="228" t="s">
        <v>11644</v>
      </c>
      <c r="E3223" s="228" t="s">
        <v>11645</v>
      </c>
      <c r="F3223" s="228"/>
      <c r="G3223" s="228" t="s">
        <v>11646</v>
      </c>
      <c r="H3223" s="228" t="s">
        <v>11647</v>
      </c>
      <c r="I3223" s="235"/>
    </row>
    <row r="3224" spans="1:9" s="215" customFormat="1">
      <c r="A3224" s="241" t="s">
        <v>11541</v>
      </c>
      <c r="B3224" s="241" t="s">
        <v>11541</v>
      </c>
      <c r="C3224" s="241" t="s">
        <v>389</v>
      </c>
      <c r="D3224" s="241" t="s">
        <v>11648</v>
      </c>
      <c r="E3224" s="241" t="s">
        <v>11649</v>
      </c>
      <c r="F3224" s="241" t="s">
        <v>2730</v>
      </c>
      <c r="G3224" s="241"/>
      <c r="H3224" s="241" t="s">
        <v>11650</v>
      </c>
      <c r="I3224" s="242"/>
    </row>
    <row r="3225" spans="1:9" s="215" customFormat="1">
      <c r="A3225" s="241" t="s">
        <v>11541</v>
      </c>
      <c r="B3225" s="241" t="s">
        <v>11541</v>
      </c>
      <c r="C3225" s="241" t="s">
        <v>389</v>
      </c>
      <c r="D3225" s="241" t="s">
        <v>11651</v>
      </c>
      <c r="E3225" s="241" t="s">
        <v>11652</v>
      </c>
      <c r="F3225" s="241" t="s">
        <v>11653</v>
      </c>
      <c r="G3225" s="241"/>
      <c r="H3225" s="241" t="s">
        <v>11654</v>
      </c>
      <c r="I3225" s="242"/>
    </row>
    <row r="3226" spans="1:9" s="213" customFormat="1">
      <c r="A3226" s="234" t="s">
        <v>11655</v>
      </c>
      <c r="B3226" s="234" t="s">
        <v>11655</v>
      </c>
      <c r="C3226" s="234" t="s">
        <v>389</v>
      </c>
      <c r="D3226" s="234" t="s">
        <v>11656</v>
      </c>
      <c r="E3226" s="234" t="s">
        <v>11657</v>
      </c>
      <c r="F3226" s="234" t="s">
        <v>392</v>
      </c>
      <c r="G3226" s="234"/>
      <c r="H3226" s="234" t="s">
        <v>11658</v>
      </c>
      <c r="I3226" s="127"/>
    </row>
    <row r="3227" spans="1:9" s="213" customFormat="1">
      <c r="A3227" s="234" t="s">
        <v>11655</v>
      </c>
      <c r="B3227" s="234" t="s">
        <v>11655</v>
      </c>
      <c r="C3227" s="234" t="s">
        <v>389</v>
      </c>
      <c r="D3227" s="234" t="s">
        <v>11659</v>
      </c>
      <c r="E3227" s="234" t="s">
        <v>11660</v>
      </c>
      <c r="F3227" s="234" t="s">
        <v>1277</v>
      </c>
      <c r="G3227" s="234"/>
      <c r="H3227" s="234" t="s">
        <v>11661</v>
      </c>
      <c r="I3227" s="127"/>
    </row>
    <row r="3228" spans="1:9" s="208" customFormat="1">
      <c r="A3228" s="225" t="s">
        <v>11655</v>
      </c>
      <c r="B3228" s="225" t="s">
        <v>11655</v>
      </c>
      <c r="C3228" s="225"/>
      <c r="D3228" s="225" t="s">
        <v>11662</v>
      </c>
      <c r="E3228" s="225" t="s">
        <v>11663</v>
      </c>
      <c r="F3228" s="225" t="s">
        <v>525</v>
      </c>
      <c r="G3228" s="225"/>
      <c r="H3228" s="225" t="s">
        <v>11664</v>
      </c>
      <c r="I3228" s="226"/>
    </row>
    <row r="3229" spans="1:9" s="209" customFormat="1">
      <c r="A3229" s="228" t="s">
        <v>11655</v>
      </c>
      <c r="B3229" s="228" t="s">
        <v>11655</v>
      </c>
      <c r="C3229" s="228"/>
      <c r="D3229" s="228" t="s">
        <v>11665</v>
      </c>
      <c r="E3229" s="228" t="s">
        <v>11666</v>
      </c>
      <c r="F3229" s="228"/>
      <c r="G3229" s="228" t="s">
        <v>11667</v>
      </c>
      <c r="H3229" s="228" t="s">
        <v>11668</v>
      </c>
      <c r="I3229" s="235"/>
    </row>
    <row r="3230" spans="1:9" s="213" customFormat="1">
      <c r="A3230" s="234" t="s">
        <v>11655</v>
      </c>
      <c r="B3230" s="234" t="s">
        <v>11655</v>
      </c>
      <c r="C3230" s="234" t="s">
        <v>389</v>
      </c>
      <c r="D3230" s="234" t="s">
        <v>11669</v>
      </c>
      <c r="E3230" s="234" t="s">
        <v>11670</v>
      </c>
      <c r="F3230" s="234" t="s">
        <v>392</v>
      </c>
      <c r="G3230" s="234"/>
      <c r="H3230" s="234" t="s">
        <v>11671</v>
      </c>
      <c r="I3230" s="127"/>
    </row>
    <row r="3231" spans="1:9" s="195" customFormat="1">
      <c r="A3231" s="203" t="s">
        <v>11655</v>
      </c>
      <c r="B3231" s="203" t="s">
        <v>11655</v>
      </c>
      <c r="C3231" s="203" t="s">
        <v>389</v>
      </c>
      <c r="D3231" s="203" t="s">
        <v>11672</v>
      </c>
      <c r="E3231" s="203" t="s">
        <v>11673</v>
      </c>
      <c r="F3231" s="203" t="s">
        <v>11674</v>
      </c>
      <c r="G3231" s="203"/>
      <c r="H3231" s="203" t="s">
        <v>11675</v>
      </c>
    </row>
    <row r="3232" spans="1:9" s="215" customFormat="1">
      <c r="A3232" s="241" t="s">
        <v>11655</v>
      </c>
      <c r="B3232" s="241" t="s">
        <v>11655</v>
      </c>
      <c r="C3232" s="241"/>
      <c r="D3232" s="241" t="s">
        <v>11676</v>
      </c>
      <c r="E3232" s="241" t="s">
        <v>11677</v>
      </c>
      <c r="F3232" s="241" t="s">
        <v>5602</v>
      </c>
      <c r="G3232" s="241"/>
      <c r="H3232" s="241" t="s">
        <v>11678</v>
      </c>
      <c r="I3232" s="242"/>
    </row>
    <row r="3233" spans="1:9" s="208" customFormat="1">
      <c r="A3233" s="225" t="s">
        <v>11655</v>
      </c>
      <c r="B3233" s="225" t="s">
        <v>11655</v>
      </c>
      <c r="C3233" s="225" t="s">
        <v>389</v>
      </c>
      <c r="D3233" s="225" t="s">
        <v>11679</v>
      </c>
      <c r="E3233" s="225" t="s">
        <v>11680</v>
      </c>
      <c r="F3233" s="225" t="s">
        <v>525</v>
      </c>
      <c r="G3233" s="225"/>
      <c r="H3233" s="225" t="s">
        <v>11681</v>
      </c>
      <c r="I3233" s="226"/>
    </row>
    <row r="3234" spans="1:9" s="215" customFormat="1">
      <c r="A3234" s="241" t="s">
        <v>11655</v>
      </c>
      <c r="B3234" s="241" t="s">
        <v>11655</v>
      </c>
      <c r="C3234" s="241" t="s">
        <v>389</v>
      </c>
      <c r="D3234" s="241" t="s">
        <v>11682</v>
      </c>
      <c r="E3234" s="241" t="s">
        <v>11683</v>
      </c>
      <c r="F3234" s="241" t="s">
        <v>11684</v>
      </c>
      <c r="G3234" s="241"/>
      <c r="H3234" s="241" t="s">
        <v>11685</v>
      </c>
      <c r="I3234" s="242"/>
    </row>
    <row r="3235" spans="1:9" s="213" customFormat="1">
      <c r="A3235" s="234" t="s">
        <v>11655</v>
      </c>
      <c r="B3235" s="234" t="s">
        <v>11655</v>
      </c>
      <c r="C3235" s="234" t="s">
        <v>389</v>
      </c>
      <c r="D3235" s="234" t="s">
        <v>11686</v>
      </c>
      <c r="E3235" s="234" t="s">
        <v>11687</v>
      </c>
      <c r="F3235" s="234" t="s">
        <v>392</v>
      </c>
      <c r="G3235" s="234"/>
      <c r="H3235" s="234" t="s">
        <v>11688</v>
      </c>
      <c r="I3235" s="127"/>
    </row>
    <row r="3236" spans="1:9" s="213" customFormat="1">
      <c r="A3236" s="234" t="s">
        <v>11655</v>
      </c>
      <c r="B3236" s="234" t="s">
        <v>11655</v>
      </c>
      <c r="C3236" s="234" t="s">
        <v>389</v>
      </c>
      <c r="D3236" s="234" t="s">
        <v>11689</v>
      </c>
      <c r="E3236" s="234" t="s">
        <v>11690</v>
      </c>
      <c r="F3236" s="234" t="s">
        <v>11691</v>
      </c>
      <c r="G3236" s="234"/>
      <c r="H3236" s="234" t="s">
        <v>11692</v>
      </c>
      <c r="I3236" s="127"/>
    </row>
    <row r="3237" spans="1:9" s="215" customFormat="1">
      <c r="A3237" s="241" t="s">
        <v>11655</v>
      </c>
      <c r="B3237" s="241" t="s">
        <v>11655</v>
      </c>
      <c r="C3237" s="241" t="s">
        <v>389</v>
      </c>
      <c r="D3237" s="241" t="s">
        <v>11693</v>
      </c>
      <c r="E3237" s="241" t="s">
        <v>11694</v>
      </c>
      <c r="F3237" s="241" t="s">
        <v>11695</v>
      </c>
      <c r="G3237" s="241"/>
      <c r="H3237" s="241" t="s">
        <v>11696</v>
      </c>
      <c r="I3237" s="242"/>
    </row>
    <row r="3238" spans="1:9" s="209" customFormat="1">
      <c r="A3238" s="228" t="s">
        <v>11655</v>
      </c>
      <c r="B3238" s="228" t="s">
        <v>11655</v>
      </c>
      <c r="C3238" s="228"/>
      <c r="D3238" s="228" t="s">
        <v>11697</v>
      </c>
      <c r="E3238" s="228" t="s">
        <v>11698</v>
      </c>
      <c r="F3238" s="228"/>
      <c r="G3238" s="228" t="s">
        <v>8232</v>
      </c>
      <c r="H3238" s="228" t="s">
        <v>11699</v>
      </c>
      <c r="I3238" s="235"/>
    </row>
    <row r="3239" spans="1:9" s="215" customFormat="1">
      <c r="A3239" s="241" t="s">
        <v>11655</v>
      </c>
      <c r="B3239" s="241" t="s">
        <v>11655</v>
      </c>
      <c r="C3239" s="241" t="s">
        <v>389</v>
      </c>
      <c r="D3239" s="241" t="s">
        <v>11700</v>
      </c>
      <c r="E3239" s="241" t="s">
        <v>11701</v>
      </c>
      <c r="F3239" s="241" t="s">
        <v>11702</v>
      </c>
      <c r="G3239" s="241"/>
      <c r="H3239" s="241" t="s">
        <v>11703</v>
      </c>
      <c r="I3239" s="242"/>
    </row>
    <row r="3240" spans="1:9" s="195" customFormat="1">
      <c r="A3240" s="203" t="s">
        <v>11655</v>
      </c>
      <c r="B3240" s="203" t="s">
        <v>11655</v>
      </c>
      <c r="C3240" s="203" t="s">
        <v>389</v>
      </c>
      <c r="D3240" s="203" t="s">
        <v>11704</v>
      </c>
      <c r="E3240" s="203" t="s">
        <v>11705</v>
      </c>
      <c r="F3240" s="203" t="s">
        <v>796</v>
      </c>
      <c r="G3240" s="203"/>
      <c r="H3240" s="203" t="s">
        <v>11706</v>
      </c>
    </row>
    <row r="3241" spans="1:9" s="215" customFormat="1">
      <c r="A3241" s="241" t="s">
        <v>11655</v>
      </c>
      <c r="B3241" s="241" t="s">
        <v>11655</v>
      </c>
      <c r="C3241" s="241" t="s">
        <v>389</v>
      </c>
      <c r="D3241" s="241" t="s">
        <v>11707</v>
      </c>
      <c r="E3241" s="241" t="s">
        <v>11708</v>
      </c>
      <c r="F3241" s="241" t="s">
        <v>11709</v>
      </c>
      <c r="G3241" s="241"/>
      <c r="H3241" s="241" t="s">
        <v>11710</v>
      </c>
      <c r="I3241" s="242"/>
    </row>
    <row r="3242" spans="1:9" s="215" customFormat="1">
      <c r="A3242" s="241" t="s">
        <v>11655</v>
      </c>
      <c r="B3242" s="241" t="s">
        <v>11655</v>
      </c>
      <c r="C3242" s="241" t="s">
        <v>389</v>
      </c>
      <c r="D3242" s="241" t="s">
        <v>11711</v>
      </c>
      <c r="E3242" s="241" t="s">
        <v>11712</v>
      </c>
      <c r="F3242" s="241" t="s">
        <v>5405</v>
      </c>
      <c r="G3242" s="241"/>
      <c r="H3242" s="241" t="s">
        <v>11713</v>
      </c>
      <c r="I3242" s="242"/>
    </row>
    <row r="3243" spans="1:9" s="215" customFormat="1">
      <c r="A3243" s="241" t="s">
        <v>11655</v>
      </c>
      <c r="B3243" s="241" t="s">
        <v>11655</v>
      </c>
      <c r="C3243" s="241" t="s">
        <v>389</v>
      </c>
      <c r="D3243" s="241" t="s">
        <v>11714</v>
      </c>
      <c r="E3243" s="241" t="s">
        <v>11715</v>
      </c>
      <c r="F3243" s="241" t="s">
        <v>11478</v>
      </c>
      <c r="G3243" s="241"/>
      <c r="H3243" s="241" t="s">
        <v>11716</v>
      </c>
      <c r="I3243" s="242"/>
    </row>
    <row r="3244" spans="1:9" s="215" customFormat="1">
      <c r="A3244" s="241" t="s">
        <v>11655</v>
      </c>
      <c r="B3244" s="241" t="s">
        <v>11655</v>
      </c>
      <c r="C3244" s="241" t="s">
        <v>389</v>
      </c>
      <c r="D3244" s="241" t="s">
        <v>11717</v>
      </c>
      <c r="E3244" s="241" t="s">
        <v>11718</v>
      </c>
      <c r="F3244" s="241" t="s">
        <v>1210</v>
      </c>
      <c r="G3244" s="241"/>
      <c r="H3244" s="241" t="s">
        <v>11719</v>
      </c>
      <c r="I3244" s="242"/>
    </row>
    <row r="3245" spans="1:9" s="215" customFormat="1">
      <c r="A3245" s="241" t="s">
        <v>11655</v>
      </c>
      <c r="B3245" s="241" t="s">
        <v>11655</v>
      </c>
      <c r="C3245" s="241" t="s">
        <v>389</v>
      </c>
      <c r="D3245" s="241" t="s">
        <v>11720</v>
      </c>
      <c r="E3245" s="241" t="s">
        <v>11721</v>
      </c>
      <c r="F3245" s="241" t="s">
        <v>11722</v>
      </c>
      <c r="G3245" s="241"/>
      <c r="H3245" s="241" t="s">
        <v>11723</v>
      </c>
      <c r="I3245" s="242"/>
    </row>
    <row r="3246" spans="1:9" s="208" customFormat="1">
      <c r="A3246" s="225" t="s">
        <v>11655</v>
      </c>
      <c r="B3246" s="225" t="s">
        <v>11655</v>
      </c>
      <c r="C3246" s="225" t="s">
        <v>389</v>
      </c>
      <c r="D3246" s="225" t="s">
        <v>11724</v>
      </c>
      <c r="E3246" s="225" t="s">
        <v>11725</v>
      </c>
      <c r="F3246" s="225" t="s">
        <v>11726</v>
      </c>
      <c r="G3246" s="225"/>
      <c r="H3246" s="225" t="s">
        <v>11727</v>
      </c>
      <c r="I3246" s="226"/>
    </row>
    <row r="3247" spans="1:9" s="215" customFormat="1">
      <c r="A3247" s="241" t="s">
        <v>11655</v>
      </c>
      <c r="B3247" s="241" t="s">
        <v>11655</v>
      </c>
      <c r="C3247" s="241" t="s">
        <v>389</v>
      </c>
      <c r="D3247" s="241" t="s">
        <v>11728</v>
      </c>
      <c r="E3247" s="241" t="s">
        <v>11729</v>
      </c>
      <c r="F3247" s="241" t="s">
        <v>4413</v>
      </c>
      <c r="G3247" s="241"/>
      <c r="H3247" s="241" t="s">
        <v>11730</v>
      </c>
      <c r="I3247" s="242"/>
    </row>
    <row r="3248" spans="1:9" s="213" customFormat="1">
      <c r="A3248" s="234" t="s">
        <v>11655</v>
      </c>
      <c r="B3248" s="234" t="s">
        <v>11655</v>
      </c>
      <c r="C3248" s="234" t="s">
        <v>389</v>
      </c>
      <c r="D3248" s="234" t="s">
        <v>11731</v>
      </c>
      <c r="E3248" s="234" t="s">
        <v>11732</v>
      </c>
      <c r="F3248" s="234" t="s">
        <v>860</v>
      </c>
      <c r="G3248" s="234"/>
      <c r="H3248" s="234" t="s">
        <v>11733</v>
      </c>
      <c r="I3248" s="127"/>
    </row>
    <row r="3249" spans="1:9" s="213" customFormat="1">
      <c r="A3249" s="234" t="s">
        <v>11655</v>
      </c>
      <c r="B3249" s="234" t="s">
        <v>11655</v>
      </c>
      <c r="C3249" s="234" t="s">
        <v>389</v>
      </c>
      <c r="D3249" s="234" t="s">
        <v>11734</v>
      </c>
      <c r="E3249" s="234" t="s">
        <v>11735</v>
      </c>
      <c r="F3249" s="234" t="s">
        <v>10618</v>
      </c>
      <c r="G3249" s="234"/>
      <c r="H3249" s="234" t="s">
        <v>11736</v>
      </c>
      <c r="I3249" s="127"/>
    </row>
    <row r="3250" spans="1:9" s="215" customFormat="1">
      <c r="A3250" s="241" t="s">
        <v>11655</v>
      </c>
      <c r="B3250" s="241" t="s">
        <v>11655</v>
      </c>
      <c r="C3250" s="241" t="s">
        <v>389</v>
      </c>
      <c r="D3250" s="241" t="s">
        <v>11737</v>
      </c>
      <c r="E3250" s="241" t="s">
        <v>11738</v>
      </c>
      <c r="F3250" s="241" t="s">
        <v>11739</v>
      </c>
      <c r="G3250" s="241"/>
      <c r="H3250" s="241" t="s">
        <v>11740</v>
      </c>
      <c r="I3250" s="242"/>
    </row>
    <row r="3251" spans="1:9" s="209" customFormat="1">
      <c r="A3251" s="228" t="s">
        <v>11655</v>
      </c>
      <c r="B3251" s="228" t="s">
        <v>11655</v>
      </c>
      <c r="C3251" s="228"/>
      <c r="D3251" s="228" t="s">
        <v>11741</v>
      </c>
      <c r="E3251" s="228" t="s">
        <v>11742</v>
      </c>
      <c r="F3251" s="228"/>
      <c r="G3251" s="228" t="s">
        <v>10501</v>
      </c>
      <c r="H3251" s="228" t="s">
        <v>11743</v>
      </c>
      <c r="I3251" s="235"/>
    </row>
    <row r="3252" spans="1:9" s="208" customFormat="1">
      <c r="A3252" s="225" t="s">
        <v>11655</v>
      </c>
      <c r="B3252" s="225" t="s">
        <v>11655</v>
      </c>
      <c r="C3252" s="225" t="s">
        <v>389</v>
      </c>
      <c r="D3252" s="225" t="s">
        <v>11744</v>
      </c>
      <c r="E3252" s="225" t="s">
        <v>11745</v>
      </c>
      <c r="F3252" s="225" t="s">
        <v>2427</v>
      </c>
      <c r="G3252" s="225"/>
      <c r="H3252" s="225" t="s">
        <v>11746</v>
      </c>
      <c r="I3252" s="226"/>
    </row>
    <row r="3253" spans="1:9" s="208" customFormat="1">
      <c r="A3253" s="225" t="s">
        <v>11655</v>
      </c>
      <c r="B3253" s="225" t="s">
        <v>11655</v>
      </c>
      <c r="C3253" s="225" t="s">
        <v>389</v>
      </c>
      <c r="D3253" s="225" t="s">
        <v>11747</v>
      </c>
      <c r="E3253" s="225" t="s">
        <v>11748</v>
      </c>
      <c r="F3253" s="225" t="s">
        <v>529</v>
      </c>
      <c r="G3253" s="225"/>
      <c r="H3253" s="225" t="s">
        <v>11749</v>
      </c>
      <c r="I3253" s="226"/>
    </row>
    <row r="3254" spans="1:9" s="213" customFormat="1">
      <c r="A3254" s="234" t="s">
        <v>11655</v>
      </c>
      <c r="B3254" s="234" t="s">
        <v>11655</v>
      </c>
      <c r="C3254" s="234" t="s">
        <v>389</v>
      </c>
      <c r="D3254" s="234" t="s">
        <v>11750</v>
      </c>
      <c r="E3254" s="234" t="s">
        <v>11751</v>
      </c>
      <c r="F3254" s="234" t="s">
        <v>392</v>
      </c>
      <c r="G3254" s="234"/>
      <c r="H3254" s="234" t="s">
        <v>11752</v>
      </c>
      <c r="I3254" s="127"/>
    </row>
    <row r="3255" spans="1:9" s="215" customFormat="1">
      <c r="A3255" s="241" t="s">
        <v>11655</v>
      </c>
      <c r="B3255" s="241" t="s">
        <v>11655</v>
      </c>
      <c r="C3255" s="241" t="s">
        <v>389</v>
      </c>
      <c r="D3255" s="241" t="s">
        <v>11753</v>
      </c>
      <c r="E3255" s="241" t="s">
        <v>11754</v>
      </c>
      <c r="F3255" s="241" t="s">
        <v>11755</v>
      </c>
      <c r="G3255" s="241"/>
      <c r="H3255" s="241" t="s">
        <v>11756</v>
      </c>
      <c r="I3255" s="242"/>
    </row>
    <row r="3256" spans="1:9" s="209" customFormat="1">
      <c r="A3256" s="228" t="s">
        <v>11655</v>
      </c>
      <c r="B3256" s="228" t="s">
        <v>11655</v>
      </c>
      <c r="C3256" s="228"/>
      <c r="D3256" s="228" t="s">
        <v>11757</v>
      </c>
      <c r="E3256" s="228" t="s">
        <v>11758</v>
      </c>
      <c r="F3256" s="228"/>
      <c r="G3256" s="228" t="s">
        <v>11759</v>
      </c>
      <c r="H3256" s="228" t="s">
        <v>11760</v>
      </c>
      <c r="I3256" s="235"/>
    </row>
    <row r="3257" spans="1:9" s="215" customFormat="1">
      <c r="A3257" s="241" t="s">
        <v>11655</v>
      </c>
      <c r="B3257" s="241" t="s">
        <v>11655</v>
      </c>
      <c r="C3257" s="241" t="s">
        <v>389</v>
      </c>
      <c r="D3257" s="241" t="s">
        <v>11761</v>
      </c>
      <c r="E3257" s="241" t="s">
        <v>11762</v>
      </c>
      <c r="F3257" s="241" t="s">
        <v>586</v>
      </c>
      <c r="G3257" s="241"/>
      <c r="H3257" s="241" t="s">
        <v>11763</v>
      </c>
      <c r="I3257" s="242"/>
    </row>
    <row r="3258" spans="1:9" s="215" customFormat="1">
      <c r="A3258" s="241" t="s">
        <v>11655</v>
      </c>
      <c r="B3258" s="241" t="s">
        <v>11655</v>
      </c>
      <c r="C3258" s="241" t="s">
        <v>389</v>
      </c>
      <c r="D3258" s="241" t="s">
        <v>11764</v>
      </c>
      <c r="E3258" s="241" t="s">
        <v>11765</v>
      </c>
      <c r="F3258" s="241" t="s">
        <v>644</v>
      </c>
      <c r="G3258" s="241"/>
      <c r="H3258" s="241" t="s">
        <v>11766</v>
      </c>
      <c r="I3258" s="242"/>
    </row>
    <row r="3259" spans="1:9" s="215" customFormat="1">
      <c r="A3259" s="241" t="s">
        <v>11655</v>
      </c>
      <c r="B3259" s="241" t="s">
        <v>11655</v>
      </c>
      <c r="C3259" s="241" t="s">
        <v>389</v>
      </c>
      <c r="D3259" s="241" t="s">
        <v>11767</v>
      </c>
      <c r="E3259" s="241" t="s">
        <v>11768</v>
      </c>
      <c r="F3259" s="241" t="s">
        <v>820</v>
      </c>
      <c r="G3259" s="241"/>
      <c r="H3259" s="241" t="s">
        <v>11769</v>
      </c>
      <c r="I3259" s="242"/>
    </row>
    <row r="3260" spans="1:9" s="213" customFormat="1">
      <c r="A3260" s="234" t="s">
        <v>11655</v>
      </c>
      <c r="B3260" s="234" t="s">
        <v>11655</v>
      </c>
      <c r="C3260" s="234" t="s">
        <v>389</v>
      </c>
      <c r="D3260" s="234" t="s">
        <v>11770</v>
      </c>
      <c r="E3260" s="234" t="s">
        <v>11771</v>
      </c>
      <c r="F3260" s="234" t="s">
        <v>529</v>
      </c>
      <c r="G3260" s="234"/>
      <c r="H3260" s="234" t="s">
        <v>11772</v>
      </c>
      <c r="I3260" s="127"/>
    </row>
    <row r="3261" spans="1:9" s="213" customFormat="1">
      <c r="A3261" s="234" t="s">
        <v>11655</v>
      </c>
      <c r="B3261" s="234" t="s">
        <v>11655</v>
      </c>
      <c r="C3261" s="234" t="s">
        <v>389</v>
      </c>
      <c r="D3261" s="234" t="s">
        <v>11773</v>
      </c>
      <c r="E3261" s="234" t="s">
        <v>11774</v>
      </c>
      <c r="F3261" s="234" t="s">
        <v>1845</v>
      </c>
      <c r="G3261" s="234"/>
      <c r="H3261" s="234" t="s">
        <v>11775</v>
      </c>
      <c r="I3261" s="127"/>
    </row>
    <row r="3262" spans="1:9" s="215" customFormat="1">
      <c r="A3262" s="241" t="s">
        <v>11776</v>
      </c>
      <c r="B3262" s="241" t="s">
        <v>11776</v>
      </c>
      <c r="C3262" s="241" t="s">
        <v>389</v>
      </c>
      <c r="D3262" s="241" t="s">
        <v>11777</v>
      </c>
      <c r="E3262" s="241" t="s">
        <v>11778</v>
      </c>
      <c r="F3262" s="241" t="s">
        <v>11779</v>
      </c>
      <c r="G3262" s="241"/>
      <c r="H3262" s="241" t="s">
        <v>11780</v>
      </c>
      <c r="I3262" s="242"/>
    </row>
    <row r="3263" spans="1:9" s="213" customFormat="1">
      <c r="A3263" s="234" t="s">
        <v>11776</v>
      </c>
      <c r="B3263" s="234" t="s">
        <v>11776</v>
      </c>
      <c r="C3263" s="234" t="s">
        <v>389</v>
      </c>
      <c r="D3263" s="234" t="s">
        <v>11781</v>
      </c>
      <c r="E3263" s="234" t="s">
        <v>11782</v>
      </c>
      <c r="F3263" s="234" t="s">
        <v>1411</v>
      </c>
      <c r="G3263" s="234"/>
      <c r="H3263" s="234" t="s">
        <v>11783</v>
      </c>
      <c r="I3263" s="127"/>
    </row>
    <row r="3264" spans="1:9" s="215" customFormat="1">
      <c r="A3264" s="241" t="s">
        <v>11776</v>
      </c>
      <c r="B3264" s="241" t="s">
        <v>11776</v>
      </c>
      <c r="C3264" s="241" t="s">
        <v>389</v>
      </c>
      <c r="D3264" s="241" t="s">
        <v>11784</v>
      </c>
      <c r="E3264" s="241" t="s">
        <v>11785</v>
      </c>
      <c r="F3264" s="241" t="s">
        <v>11786</v>
      </c>
      <c r="G3264" s="241"/>
      <c r="H3264" s="241" t="s">
        <v>11787</v>
      </c>
      <c r="I3264" s="242"/>
    </row>
    <row r="3265" spans="1:9" s="215" customFormat="1">
      <c r="A3265" s="241" t="s">
        <v>11776</v>
      </c>
      <c r="B3265" s="241" t="s">
        <v>11776</v>
      </c>
      <c r="C3265" s="241" t="s">
        <v>389</v>
      </c>
      <c r="D3265" s="241" t="s">
        <v>11788</v>
      </c>
      <c r="E3265" s="241" t="s">
        <v>11789</v>
      </c>
      <c r="F3265" s="241" t="s">
        <v>7001</v>
      </c>
      <c r="G3265" s="241"/>
      <c r="H3265" s="241" t="s">
        <v>11790</v>
      </c>
      <c r="I3265" s="242"/>
    </row>
    <row r="3266" spans="1:9" s="213" customFormat="1">
      <c r="A3266" s="234" t="s">
        <v>11776</v>
      </c>
      <c r="B3266" s="234" t="s">
        <v>11776</v>
      </c>
      <c r="C3266" s="234" t="s">
        <v>389</v>
      </c>
      <c r="D3266" s="234" t="s">
        <v>11791</v>
      </c>
      <c r="E3266" s="234" t="s">
        <v>11792</v>
      </c>
      <c r="F3266" s="234" t="s">
        <v>1411</v>
      </c>
      <c r="G3266" s="234"/>
      <c r="H3266" s="234" t="s">
        <v>11793</v>
      </c>
      <c r="I3266" s="127"/>
    </row>
    <row r="3267" spans="1:9" s="213" customFormat="1">
      <c r="A3267" s="234" t="s">
        <v>11776</v>
      </c>
      <c r="B3267" s="234" t="s">
        <v>11776</v>
      </c>
      <c r="C3267" s="234" t="s">
        <v>389</v>
      </c>
      <c r="D3267" s="234" t="s">
        <v>11794</v>
      </c>
      <c r="E3267" s="234" t="s">
        <v>11795</v>
      </c>
      <c r="F3267" s="234" t="s">
        <v>392</v>
      </c>
      <c r="G3267" s="234"/>
      <c r="H3267" s="234" t="s">
        <v>11796</v>
      </c>
      <c r="I3267" s="127"/>
    </row>
    <row r="3268" spans="1:9" s="208" customFormat="1">
      <c r="A3268" s="225" t="s">
        <v>11776</v>
      </c>
      <c r="B3268" s="225" t="s">
        <v>11776</v>
      </c>
      <c r="C3268" s="225" t="s">
        <v>389</v>
      </c>
      <c r="D3268" s="225" t="s">
        <v>11797</v>
      </c>
      <c r="E3268" s="225" t="s">
        <v>11798</v>
      </c>
      <c r="F3268" s="225" t="s">
        <v>11799</v>
      </c>
      <c r="G3268" s="225"/>
      <c r="H3268" s="225" t="s">
        <v>11800</v>
      </c>
      <c r="I3268" s="226"/>
    </row>
    <row r="3269" spans="1:9" s="208" customFormat="1">
      <c r="A3269" s="225" t="s">
        <v>11776</v>
      </c>
      <c r="B3269" s="225" t="s">
        <v>11776</v>
      </c>
      <c r="C3269" s="225" t="s">
        <v>389</v>
      </c>
      <c r="D3269" s="225" t="s">
        <v>11801</v>
      </c>
      <c r="E3269" s="225" t="s">
        <v>11802</v>
      </c>
      <c r="F3269" s="225" t="s">
        <v>11803</v>
      </c>
      <c r="G3269" s="225"/>
      <c r="H3269" s="225" t="s">
        <v>11804</v>
      </c>
      <c r="I3269" s="226"/>
    </row>
    <row r="3270" spans="1:9" s="208" customFormat="1">
      <c r="A3270" s="225" t="s">
        <v>11776</v>
      </c>
      <c r="B3270" s="225" t="s">
        <v>11776</v>
      </c>
      <c r="C3270" s="225" t="s">
        <v>389</v>
      </c>
      <c r="D3270" s="225" t="s">
        <v>11805</v>
      </c>
      <c r="E3270" s="225" t="s">
        <v>11806</v>
      </c>
      <c r="F3270" s="225" t="s">
        <v>434</v>
      </c>
      <c r="G3270" s="225"/>
      <c r="H3270" s="225" t="s">
        <v>11807</v>
      </c>
      <c r="I3270" s="226"/>
    </row>
    <row r="3271" spans="1:9" s="215" customFormat="1">
      <c r="A3271" s="241" t="s">
        <v>11776</v>
      </c>
      <c r="B3271" s="241" t="s">
        <v>11776</v>
      </c>
      <c r="C3271" s="241" t="s">
        <v>389</v>
      </c>
      <c r="D3271" s="241" t="s">
        <v>11808</v>
      </c>
      <c r="E3271" s="241" t="s">
        <v>11809</v>
      </c>
      <c r="F3271" s="241" t="s">
        <v>5890</v>
      </c>
      <c r="G3271" s="241"/>
      <c r="H3271" s="241" t="s">
        <v>11810</v>
      </c>
      <c r="I3271" s="242"/>
    </row>
    <row r="3272" spans="1:9" s="215" customFormat="1">
      <c r="A3272" s="241" t="s">
        <v>11776</v>
      </c>
      <c r="B3272" s="241" t="s">
        <v>11776</v>
      </c>
      <c r="C3272" s="241" t="s">
        <v>389</v>
      </c>
      <c r="D3272" s="241" t="s">
        <v>11811</v>
      </c>
      <c r="E3272" s="241" t="s">
        <v>11812</v>
      </c>
      <c r="F3272" s="241" t="s">
        <v>4413</v>
      </c>
      <c r="G3272" s="241"/>
      <c r="H3272" s="241" t="s">
        <v>11813</v>
      </c>
      <c r="I3272" s="242"/>
    </row>
    <row r="3273" spans="1:9" s="208" customFormat="1">
      <c r="A3273" s="225" t="s">
        <v>11776</v>
      </c>
      <c r="B3273" s="225" t="s">
        <v>11776</v>
      </c>
      <c r="C3273" s="225" t="s">
        <v>389</v>
      </c>
      <c r="D3273" s="225" t="s">
        <v>11814</v>
      </c>
      <c r="E3273" s="225" t="s">
        <v>11815</v>
      </c>
      <c r="F3273" s="225" t="s">
        <v>392</v>
      </c>
      <c r="G3273" s="225"/>
      <c r="H3273" s="225" t="s">
        <v>11816</v>
      </c>
      <c r="I3273" s="226"/>
    </row>
    <row r="3274" spans="1:9" s="215" customFormat="1">
      <c r="A3274" s="241" t="s">
        <v>11776</v>
      </c>
      <c r="B3274" s="241" t="s">
        <v>11776</v>
      </c>
      <c r="C3274" s="241"/>
      <c r="D3274" s="241" t="s">
        <v>11817</v>
      </c>
      <c r="E3274" s="241" t="s">
        <v>11818</v>
      </c>
      <c r="F3274" s="241" t="s">
        <v>2979</v>
      </c>
      <c r="G3274" s="241"/>
      <c r="H3274" s="241" t="s">
        <v>11819</v>
      </c>
      <c r="I3274" s="242"/>
    </row>
    <row r="3275" spans="1:9" s="208" customFormat="1">
      <c r="A3275" s="225" t="s">
        <v>11776</v>
      </c>
      <c r="B3275" s="225" t="s">
        <v>11776</v>
      </c>
      <c r="C3275" s="225" t="s">
        <v>389</v>
      </c>
      <c r="D3275" s="225" t="s">
        <v>11820</v>
      </c>
      <c r="E3275" s="225" t="s">
        <v>11821</v>
      </c>
      <c r="F3275" s="225" t="s">
        <v>709</v>
      </c>
      <c r="G3275" s="225"/>
      <c r="H3275" s="225" t="s">
        <v>11822</v>
      </c>
      <c r="I3275" s="226"/>
    </row>
    <row r="3276" spans="1:9" s="215" customFormat="1">
      <c r="A3276" s="241" t="s">
        <v>11776</v>
      </c>
      <c r="B3276" s="241" t="s">
        <v>11776</v>
      </c>
      <c r="C3276" s="241" t="s">
        <v>389</v>
      </c>
      <c r="D3276" s="241" t="s">
        <v>11823</v>
      </c>
      <c r="E3276" s="241" t="s">
        <v>11824</v>
      </c>
      <c r="F3276" s="241" t="s">
        <v>1969</v>
      </c>
      <c r="G3276" s="241"/>
      <c r="H3276" s="241" t="s">
        <v>11825</v>
      </c>
      <c r="I3276" s="242"/>
    </row>
    <row r="3277" spans="1:9" s="213" customFormat="1">
      <c r="A3277" s="234" t="s">
        <v>11776</v>
      </c>
      <c r="B3277" s="234" t="s">
        <v>11776</v>
      </c>
      <c r="C3277" s="234" t="s">
        <v>389</v>
      </c>
      <c r="D3277" s="234" t="s">
        <v>11826</v>
      </c>
      <c r="E3277" s="234" t="s">
        <v>11827</v>
      </c>
      <c r="F3277" s="234" t="s">
        <v>392</v>
      </c>
      <c r="G3277" s="234"/>
      <c r="H3277" s="234" t="s">
        <v>11828</v>
      </c>
      <c r="I3277" s="127"/>
    </row>
    <row r="3278" spans="1:9" s="208" customFormat="1">
      <c r="A3278" s="225" t="s">
        <v>11776</v>
      </c>
      <c r="B3278" s="225" t="s">
        <v>11776</v>
      </c>
      <c r="C3278" s="225" t="s">
        <v>389</v>
      </c>
      <c r="D3278" s="225" t="s">
        <v>11829</v>
      </c>
      <c r="E3278" s="225" t="s">
        <v>11830</v>
      </c>
      <c r="F3278" s="225" t="s">
        <v>1106</v>
      </c>
      <c r="G3278" s="225"/>
      <c r="H3278" s="225" t="s">
        <v>11831</v>
      </c>
      <c r="I3278" s="226"/>
    </row>
    <row r="3279" spans="1:9" s="208" customFormat="1">
      <c r="A3279" s="225" t="s">
        <v>11776</v>
      </c>
      <c r="B3279" s="225" t="s">
        <v>11776</v>
      </c>
      <c r="C3279" s="225" t="s">
        <v>389</v>
      </c>
      <c r="D3279" s="225" t="s">
        <v>11832</v>
      </c>
      <c r="E3279" s="225" t="s">
        <v>11833</v>
      </c>
      <c r="F3279" s="225" t="s">
        <v>525</v>
      </c>
      <c r="G3279" s="225"/>
      <c r="H3279" s="225" t="s">
        <v>11834</v>
      </c>
      <c r="I3279" s="226"/>
    </row>
    <row r="3280" spans="1:9" s="209" customFormat="1">
      <c r="A3280" s="228" t="s">
        <v>11776</v>
      </c>
      <c r="B3280" s="228" t="s">
        <v>11776</v>
      </c>
      <c r="C3280" s="228"/>
      <c r="D3280" s="228" t="s">
        <v>11835</v>
      </c>
      <c r="E3280" s="228" t="s">
        <v>11836</v>
      </c>
      <c r="F3280" s="228"/>
      <c r="G3280" s="228" t="s">
        <v>11837</v>
      </c>
      <c r="H3280" s="228" t="s">
        <v>11838</v>
      </c>
      <c r="I3280" s="235"/>
    </row>
    <row r="3281" spans="1:9" s="208" customFormat="1">
      <c r="A3281" s="225" t="s">
        <v>11776</v>
      </c>
      <c r="B3281" s="225" t="s">
        <v>11776</v>
      </c>
      <c r="C3281" s="225" t="s">
        <v>389</v>
      </c>
      <c r="D3281" s="225" t="s">
        <v>11839</v>
      </c>
      <c r="E3281" s="225" t="s">
        <v>11840</v>
      </c>
      <c r="F3281" s="225" t="s">
        <v>957</v>
      </c>
      <c r="G3281" s="225"/>
      <c r="H3281" s="225" t="s">
        <v>11841</v>
      </c>
      <c r="I3281" s="226"/>
    </row>
    <row r="3282" spans="1:9" s="215" customFormat="1">
      <c r="A3282" s="241" t="s">
        <v>11776</v>
      </c>
      <c r="B3282" s="241" t="s">
        <v>11776</v>
      </c>
      <c r="C3282" s="241" t="s">
        <v>389</v>
      </c>
      <c r="D3282" s="241" t="s">
        <v>11842</v>
      </c>
      <c r="E3282" s="241" t="s">
        <v>11843</v>
      </c>
      <c r="F3282" s="241" t="s">
        <v>883</v>
      </c>
      <c r="G3282" s="241"/>
      <c r="H3282" s="241" t="s">
        <v>11844</v>
      </c>
      <c r="I3282" s="242"/>
    </row>
    <row r="3283" spans="1:9" s="213" customFormat="1">
      <c r="A3283" s="234" t="s">
        <v>11776</v>
      </c>
      <c r="B3283" s="234" t="s">
        <v>11776</v>
      </c>
      <c r="C3283" s="234" t="s">
        <v>389</v>
      </c>
      <c r="D3283" s="234" t="s">
        <v>11845</v>
      </c>
      <c r="E3283" s="234" t="s">
        <v>11846</v>
      </c>
      <c r="F3283" s="234" t="s">
        <v>392</v>
      </c>
      <c r="G3283" s="234"/>
      <c r="H3283" s="234" t="s">
        <v>11847</v>
      </c>
      <c r="I3283" s="127"/>
    </row>
    <row r="3284" spans="1:9" s="213" customFormat="1">
      <c r="A3284" s="234" t="s">
        <v>11776</v>
      </c>
      <c r="B3284" s="234" t="s">
        <v>11776</v>
      </c>
      <c r="C3284" s="234" t="s">
        <v>389</v>
      </c>
      <c r="D3284" s="234" t="s">
        <v>11848</v>
      </c>
      <c r="E3284" s="234" t="s">
        <v>11849</v>
      </c>
      <c r="F3284" s="234" t="s">
        <v>434</v>
      </c>
      <c r="G3284" s="234"/>
      <c r="H3284" s="234" t="s">
        <v>11850</v>
      </c>
      <c r="I3284" s="127"/>
    </row>
    <row r="3285" spans="1:9" s="213" customFormat="1">
      <c r="A3285" s="234" t="s">
        <v>11851</v>
      </c>
      <c r="B3285" s="234" t="s">
        <v>11851</v>
      </c>
      <c r="C3285" s="234" t="s">
        <v>389</v>
      </c>
      <c r="D3285" s="234" t="s">
        <v>11852</v>
      </c>
      <c r="E3285" s="234" t="s">
        <v>11853</v>
      </c>
      <c r="F3285" s="234" t="s">
        <v>392</v>
      </c>
      <c r="G3285" s="234"/>
      <c r="H3285" s="234" t="s">
        <v>11854</v>
      </c>
      <c r="I3285" s="127"/>
    </row>
    <row r="3286" spans="1:9" s="208" customFormat="1">
      <c r="A3286" s="225" t="s">
        <v>11851</v>
      </c>
      <c r="B3286" s="225" t="s">
        <v>11851</v>
      </c>
      <c r="C3286" s="225" t="s">
        <v>389</v>
      </c>
      <c r="D3286" s="225" t="s">
        <v>11855</v>
      </c>
      <c r="E3286" s="225" t="s">
        <v>11856</v>
      </c>
      <c r="F3286" s="225" t="s">
        <v>2132</v>
      </c>
      <c r="G3286" s="225"/>
      <c r="H3286" s="225" t="s">
        <v>11857</v>
      </c>
      <c r="I3286" s="226"/>
    </row>
    <row r="3287" spans="1:9" s="213" customFormat="1">
      <c r="A3287" s="234" t="s">
        <v>11851</v>
      </c>
      <c r="B3287" s="234" t="s">
        <v>11851</v>
      </c>
      <c r="C3287" s="234" t="s">
        <v>389</v>
      </c>
      <c r="D3287" s="234" t="s">
        <v>11858</v>
      </c>
      <c r="E3287" s="234" t="s">
        <v>11859</v>
      </c>
      <c r="F3287" s="234" t="s">
        <v>392</v>
      </c>
      <c r="G3287" s="234"/>
      <c r="H3287" s="234" t="s">
        <v>11860</v>
      </c>
      <c r="I3287" s="127"/>
    </row>
    <row r="3288" spans="1:9" s="208" customFormat="1">
      <c r="A3288" s="225" t="s">
        <v>11851</v>
      </c>
      <c r="B3288" s="225" t="s">
        <v>11851</v>
      </c>
      <c r="C3288" s="225" t="s">
        <v>389</v>
      </c>
      <c r="D3288" s="225" t="s">
        <v>11861</v>
      </c>
      <c r="E3288" s="225" t="s">
        <v>11862</v>
      </c>
      <c r="F3288" s="225" t="s">
        <v>427</v>
      </c>
      <c r="G3288" s="225"/>
      <c r="H3288" s="225" t="s">
        <v>11863</v>
      </c>
      <c r="I3288" s="226"/>
    </row>
    <row r="3289" spans="1:9" s="208" customFormat="1">
      <c r="A3289" s="225" t="s">
        <v>11851</v>
      </c>
      <c r="B3289" s="225" t="s">
        <v>11851</v>
      </c>
      <c r="C3289" s="225" t="s">
        <v>389</v>
      </c>
      <c r="D3289" s="225" t="s">
        <v>11864</v>
      </c>
      <c r="E3289" s="225" t="s">
        <v>11865</v>
      </c>
      <c r="F3289" s="225" t="s">
        <v>709</v>
      </c>
      <c r="G3289" s="225"/>
      <c r="H3289" s="225" t="s">
        <v>11866</v>
      </c>
      <c r="I3289" s="226"/>
    </row>
    <row r="3290" spans="1:9" s="195" customFormat="1">
      <c r="A3290" s="203" t="s">
        <v>11851</v>
      </c>
      <c r="B3290" s="203" t="s">
        <v>11851</v>
      </c>
      <c r="C3290" s="203" t="s">
        <v>389</v>
      </c>
      <c r="D3290" s="203" t="s">
        <v>11867</v>
      </c>
      <c r="E3290" s="203" t="s">
        <v>11868</v>
      </c>
      <c r="F3290" s="203" t="s">
        <v>392</v>
      </c>
      <c r="G3290" s="203"/>
      <c r="H3290" s="203" t="s">
        <v>11869</v>
      </c>
    </row>
    <row r="3291" spans="1:9" s="213" customFormat="1">
      <c r="A3291" s="234" t="s">
        <v>11851</v>
      </c>
      <c r="B3291" s="234" t="s">
        <v>11851</v>
      </c>
      <c r="C3291" s="234" t="s">
        <v>389</v>
      </c>
      <c r="D3291" s="234" t="s">
        <v>11870</v>
      </c>
      <c r="E3291" s="234" t="s">
        <v>11871</v>
      </c>
      <c r="F3291" s="234" t="s">
        <v>392</v>
      </c>
      <c r="G3291" s="234"/>
      <c r="H3291" s="234" t="s">
        <v>11872</v>
      </c>
      <c r="I3291" s="127"/>
    </row>
    <row r="3292" spans="1:9" s="208" customFormat="1">
      <c r="A3292" s="225" t="s">
        <v>11851</v>
      </c>
      <c r="B3292" s="225" t="s">
        <v>11851</v>
      </c>
      <c r="C3292" s="225" t="s">
        <v>389</v>
      </c>
      <c r="D3292" s="225" t="s">
        <v>11873</v>
      </c>
      <c r="E3292" s="225" t="s">
        <v>11874</v>
      </c>
      <c r="F3292" s="225" t="s">
        <v>2466</v>
      </c>
      <c r="G3292" s="225"/>
      <c r="H3292" s="225" t="s">
        <v>11875</v>
      </c>
      <c r="I3292" s="226"/>
    </row>
    <row r="3293" spans="1:9" s="215" customFormat="1">
      <c r="A3293" s="241" t="s">
        <v>11851</v>
      </c>
      <c r="B3293" s="241" t="s">
        <v>11851</v>
      </c>
      <c r="C3293" s="241" t="s">
        <v>389</v>
      </c>
      <c r="D3293" s="241" t="s">
        <v>11876</v>
      </c>
      <c r="E3293" s="241" t="s">
        <v>11877</v>
      </c>
      <c r="F3293" s="241" t="s">
        <v>11878</v>
      </c>
      <c r="G3293" s="241"/>
      <c r="H3293" s="241" t="s">
        <v>11879</v>
      </c>
      <c r="I3293" s="242"/>
    </row>
    <row r="3294" spans="1:9" s="208" customFormat="1">
      <c r="A3294" s="225" t="s">
        <v>11851</v>
      </c>
      <c r="B3294" s="225" t="s">
        <v>11851</v>
      </c>
      <c r="C3294" s="225" t="s">
        <v>389</v>
      </c>
      <c r="D3294" s="225" t="s">
        <v>11880</v>
      </c>
      <c r="E3294" s="225" t="s">
        <v>11881</v>
      </c>
      <c r="F3294" s="225" t="s">
        <v>903</v>
      </c>
      <c r="G3294" s="225"/>
      <c r="H3294" s="225" t="s">
        <v>11882</v>
      </c>
      <c r="I3294" s="226"/>
    </row>
    <row r="3295" spans="1:9" s="208" customFormat="1">
      <c r="A3295" s="225" t="s">
        <v>11851</v>
      </c>
      <c r="B3295" s="225" t="s">
        <v>11851</v>
      </c>
      <c r="C3295" s="225" t="s">
        <v>389</v>
      </c>
      <c r="D3295" s="225" t="s">
        <v>11883</v>
      </c>
      <c r="E3295" s="225" t="s">
        <v>11884</v>
      </c>
      <c r="F3295" s="225" t="s">
        <v>11885</v>
      </c>
      <c r="G3295" s="225"/>
      <c r="H3295" s="225" t="s">
        <v>11886</v>
      </c>
      <c r="I3295" s="226"/>
    </row>
    <row r="3296" spans="1:9" s="215" customFormat="1">
      <c r="A3296" s="241" t="s">
        <v>11851</v>
      </c>
      <c r="B3296" s="241" t="s">
        <v>11851</v>
      </c>
      <c r="C3296" s="241" t="s">
        <v>389</v>
      </c>
      <c r="D3296" s="241" t="s">
        <v>11887</v>
      </c>
      <c r="E3296" s="241" t="s">
        <v>11888</v>
      </c>
      <c r="F3296" s="241" t="s">
        <v>471</v>
      </c>
      <c r="G3296" s="241"/>
      <c r="H3296" s="241" t="s">
        <v>11889</v>
      </c>
      <c r="I3296" s="242"/>
    </row>
    <row r="3297" spans="1:9" s="215" customFormat="1">
      <c r="A3297" s="241" t="s">
        <v>11851</v>
      </c>
      <c r="B3297" s="241" t="s">
        <v>11851</v>
      </c>
      <c r="C3297" s="241" t="s">
        <v>389</v>
      </c>
      <c r="D3297" s="241" t="s">
        <v>11890</v>
      </c>
      <c r="E3297" s="241" t="s">
        <v>11891</v>
      </c>
      <c r="F3297" s="241" t="s">
        <v>11892</v>
      </c>
      <c r="G3297" s="241"/>
      <c r="H3297" s="241" t="s">
        <v>11893</v>
      </c>
      <c r="I3297" s="242"/>
    </row>
    <row r="3298" spans="1:9" s="215" customFormat="1">
      <c r="A3298" s="241" t="s">
        <v>11851</v>
      </c>
      <c r="B3298" s="241" t="s">
        <v>11851</v>
      </c>
      <c r="C3298" s="241" t="s">
        <v>389</v>
      </c>
      <c r="D3298" s="241" t="s">
        <v>11894</v>
      </c>
      <c r="E3298" s="241" t="s">
        <v>11895</v>
      </c>
      <c r="F3298" s="241" t="s">
        <v>11896</v>
      </c>
      <c r="G3298" s="241"/>
      <c r="H3298" s="241" t="s">
        <v>11897</v>
      </c>
      <c r="I3298" s="242"/>
    </row>
    <row r="3299" spans="1:9" s="215" customFormat="1">
      <c r="A3299" s="241" t="s">
        <v>11851</v>
      </c>
      <c r="B3299" s="241" t="s">
        <v>11851</v>
      </c>
      <c r="C3299" s="241" t="s">
        <v>389</v>
      </c>
      <c r="D3299" s="241" t="s">
        <v>11898</v>
      </c>
      <c r="E3299" s="241" t="s">
        <v>11899</v>
      </c>
      <c r="F3299" s="241" t="s">
        <v>434</v>
      </c>
      <c r="G3299" s="241"/>
      <c r="H3299" s="241" t="s">
        <v>11900</v>
      </c>
      <c r="I3299" s="242"/>
    </row>
    <row r="3300" spans="1:9" s="215" customFormat="1">
      <c r="A3300" s="241" t="s">
        <v>11851</v>
      </c>
      <c r="B3300" s="241" t="s">
        <v>11851</v>
      </c>
      <c r="C3300" s="241" t="s">
        <v>389</v>
      </c>
      <c r="D3300" s="241" t="s">
        <v>11901</v>
      </c>
      <c r="E3300" s="241" t="s">
        <v>11902</v>
      </c>
      <c r="F3300" s="241" t="s">
        <v>6221</v>
      </c>
      <c r="G3300" s="241"/>
      <c r="H3300" s="241" t="s">
        <v>11903</v>
      </c>
      <c r="I3300" s="242"/>
    </row>
    <row r="3301" spans="1:9" s="215" customFormat="1">
      <c r="A3301" s="241" t="s">
        <v>11851</v>
      </c>
      <c r="B3301" s="241" t="s">
        <v>11851</v>
      </c>
      <c r="C3301" s="241" t="s">
        <v>389</v>
      </c>
      <c r="D3301" s="241" t="s">
        <v>11904</v>
      </c>
      <c r="E3301" s="241" t="s">
        <v>11905</v>
      </c>
      <c r="F3301" s="241" t="s">
        <v>11906</v>
      </c>
      <c r="G3301" s="241"/>
      <c r="H3301" s="241" t="s">
        <v>11907</v>
      </c>
      <c r="I3301" s="242"/>
    </row>
    <row r="3302" spans="1:9" s="215" customFormat="1">
      <c r="A3302" s="241" t="s">
        <v>11851</v>
      </c>
      <c r="B3302" s="241" t="s">
        <v>11851</v>
      </c>
      <c r="C3302" s="241" t="s">
        <v>389</v>
      </c>
      <c r="D3302" s="241" t="s">
        <v>11908</v>
      </c>
      <c r="E3302" s="241" t="s">
        <v>11909</v>
      </c>
      <c r="F3302" s="241" t="s">
        <v>11910</v>
      </c>
      <c r="G3302" s="241"/>
      <c r="H3302" s="241" t="s">
        <v>11911</v>
      </c>
      <c r="I3302" s="242"/>
    </row>
    <row r="3303" spans="1:9" s="213" customFormat="1">
      <c r="A3303" s="234" t="s">
        <v>11851</v>
      </c>
      <c r="B3303" s="234" t="s">
        <v>11851</v>
      </c>
      <c r="C3303" s="234" t="s">
        <v>389</v>
      </c>
      <c r="D3303" s="234" t="s">
        <v>11912</v>
      </c>
      <c r="E3303" s="234" t="s">
        <v>11913</v>
      </c>
      <c r="F3303" s="234" t="s">
        <v>2455</v>
      </c>
      <c r="G3303" s="234"/>
      <c r="H3303" s="234" t="s">
        <v>11914</v>
      </c>
      <c r="I3303" s="127"/>
    </row>
    <row r="3304" spans="1:9" s="213" customFormat="1">
      <c r="A3304" s="234" t="s">
        <v>11851</v>
      </c>
      <c r="B3304" s="234" t="s">
        <v>11851</v>
      </c>
      <c r="C3304" s="234" t="s">
        <v>389</v>
      </c>
      <c r="D3304" s="234" t="s">
        <v>11915</v>
      </c>
      <c r="E3304" s="234" t="s">
        <v>11916</v>
      </c>
      <c r="F3304" s="234" t="s">
        <v>392</v>
      </c>
      <c r="G3304" s="234"/>
      <c r="H3304" s="234" t="s">
        <v>11917</v>
      </c>
      <c r="I3304" s="127"/>
    </row>
    <row r="3305" spans="1:9" s="215" customFormat="1">
      <c r="A3305" s="241" t="s">
        <v>11851</v>
      </c>
      <c r="B3305" s="241" t="s">
        <v>11851</v>
      </c>
      <c r="C3305" s="241" t="s">
        <v>389</v>
      </c>
      <c r="D3305" s="241" t="s">
        <v>11918</v>
      </c>
      <c r="E3305" s="241" t="s">
        <v>11919</v>
      </c>
      <c r="F3305" s="241" t="s">
        <v>6733</v>
      </c>
      <c r="G3305" s="241"/>
      <c r="H3305" s="241" t="s">
        <v>11920</v>
      </c>
      <c r="I3305" s="242"/>
    </row>
    <row r="3306" spans="1:9" s="215" customFormat="1">
      <c r="A3306" s="241" t="s">
        <v>11851</v>
      </c>
      <c r="B3306" s="241" t="s">
        <v>11851</v>
      </c>
      <c r="C3306" s="241"/>
      <c r="D3306" s="241" t="s">
        <v>11921</v>
      </c>
      <c r="E3306" s="241" t="s">
        <v>11922</v>
      </c>
      <c r="F3306" s="241" t="s">
        <v>11923</v>
      </c>
      <c r="G3306" s="241"/>
      <c r="H3306" s="241" t="s">
        <v>11924</v>
      </c>
      <c r="I3306" s="242"/>
    </row>
    <row r="3307" spans="1:9" s="208" customFormat="1">
      <c r="A3307" s="225" t="s">
        <v>11851</v>
      </c>
      <c r="B3307" s="225" t="s">
        <v>11851</v>
      </c>
      <c r="C3307" s="225" t="s">
        <v>389</v>
      </c>
      <c r="D3307" s="225" t="s">
        <v>11925</v>
      </c>
      <c r="E3307" s="225" t="s">
        <v>11926</v>
      </c>
      <c r="F3307" s="225" t="s">
        <v>709</v>
      </c>
      <c r="G3307" s="225"/>
      <c r="H3307" s="225" t="s">
        <v>11927</v>
      </c>
      <c r="I3307" s="226"/>
    </row>
    <row r="3308" spans="1:9" s="208" customFormat="1">
      <c r="A3308" s="225" t="s">
        <v>11851</v>
      </c>
      <c r="B3308" s="225" t="s">
        <v>11851</v>
      </c>
      <c r="C3308" s="225" t="s">
        <v>389</v>
      </c>
      <c r="D3308" s="225" t="s">
        <v>11928</v>
      </c>
      <c r="E3308" s="225" t="s">
        <v>11929</v>
      </c>
      <c r="F3308" s="225" t="s">
        <v>1242</v>
      </c>
      <c r="G3308" s="225"/>
      <c r="H3308" s="225" t="s">
        <v>11930</v>
      </c>
      <c r="I3308" s="226"/>
    </row>
    <row r="3309" spans="1:9" s="208" customFormat="1">
      <c r="A3309" s="225" t="s">
        <v>11851</v>
      </c>
      <c r="B3309" s="225" t="s">
        <v>11851</v>
      </c>
      <c r="C3309" s="225"/>
      <c r="D3309" s="225" t="s">
        <v>11931</v>
      </c>
      <c r="E3309" s="225" t="s">
        <v>11932</v>
      </c>
      <c r="F3309" s="225" t="s">
        <v>11933</v>
      </c>
      <c r="G3309" s="225"/>
      <c r="H3309" s="225" t="s">
        <v>11934</v>
      </c>
      <c r="I3309" s="226"/>
    </row>
    <row r="3310" spans="1:9" s="215" customFormat="1">
      <c r="A3310" s="241" t="s">
        <v>11851</v>
      </c>
      <c r="B3310" s="241" t="s">
        <v>11851</v>
      </c>
      <c r="C3310" s="241" t="s">
        <v>389</v>
      </c>
      <c r="D3310" s="241" t="s">
        <v>11935</v>
      </c>
      <c r="E3310" s="241" t="s">
        <v>11936</v>
      </c>
      <c r="F3310" s="241" t="s">
        <v>586</v>
      </c>
      <c r="G3310" s="241"/>
      <c r="H3310" s="241" t="s">
        <v>11937</v>
      </c>
      <c r="I3310" s="242"/>
    </row>
    <row r="3311" spans="1:9" s="209" customFormat="1">
      <c r="A3311" s="228" t="s">
        <v>11851</v>
      </c>
      <c r="B3311" s="228" t="s">
        <v>11851</v>
      </c>
      <c r="C3311" s="228"/>
      <c r="D3311" s="228" t="s">
        <v>11938</v>
      </c>
      <c r="E3311" s="228" t="s">
        <v>11939</v>
      </c>
      <c r="F3311" s="228"/>
      <c r="G3311" s="228" t="s">
        <v>448</v>
      </c>
      <c r="H3311" s="228" t="s">
        <v>11940</v>
      </c>
      <c r="I3311" s="235"/>
    </row>
    <row r="3312" spans="1:9" s="209" customFormat="1">
      <c r="A3312" s="228" t="s">
        <v>11851</v>
      </c>
      <c r="B3312" s="228" t="s">
        <v>11851</v>
      </c>
      <c r="C3312" s="228"/>
      <c r="D3312" s="228" t="s">
        <v>11941</v>
      </c>
      <c r="E3312" s="228" t="s">
        <v>11942</v>
      </c>
      <c r="F3312" s="228"/>
      <c r="G3312" s="228" t="s">
        <v>448</v>
      </c>
      <c r="H3312" s="228" t="s">
        <v>11943</v>
      </c>
      <c r="I3312" s="235"/>
    </row>
    <row r="3313" spans="1:9" s="208" customFormat="1">
      <c r="A3313" s="225" t="s">
        <v>11851</v>
      </c>
      <c r="B3313" s="225" t="s">
        <v>11851</v>
      </c>
      <c r="C3313" s="225" t="s">
        <v>389</v>
      </c>
      <c r="D3313" s="225" t="s">
        <v>11944</v>
      </c>
      <c r="E3313" s="225" t="s">
        <v>11945</v>
      </c>
      <c r="F3313" s="225" t="s">
        <v>11946</v>
      </c>
      <c r="G3313" s="225"/>
      <c r="H3313" s="225" t="s">
        <v>11947</v>
      </c>
      <c r="I3313" s="226"/>
    </row>
    <row r="3314" spans="1:9" s="215" customFormat="1">
      <c r="A3314" s="241" t="s">
        <v>11948</v>
      </c>
      <c r="B3314" s="241" t="s">
        <v>11948</v>
      </c>
      <c r="C3314" s="241" t="s">
        <v>389</v>
      </c>
      <c r="D3314" s="241" t="s">
        <v>11949</v>
      </c>
      <c r="E3314" s="241" t="s">
        <v>11950</v>
      </c>
      <c r="F3314" s="241" t="s">
        <v>11951</v>
      </c>
      <c r="G3314" s="241"/>
      <c r="H3314" s="241" t="s">
        <v>11952</v>
      </c>
      <c r="I3314" s="242"/>
    </row>
    <row r="3315" spans="1:9" s="208" customFormat="1">
      <c r="A3315" s="225" t="s">
        <v>11948</v>
      </c>
      <c r="B3315" s="225" t="s">
        <v>11948</v>
      </c>
      <c r="C3315" s="225" t="s">
        <v>389</v>
      </c>
      <c r="D3315" s="225" t="s">
        <v>11953</v>
      </c>
      <c r="E3315" s="225" t="s">
        <v>11954</v>
      </c>
      <c r="F3315" s="225" t="s">
        <v>3886</v>
      </c>
      <c r="G3315" s="225"/>
      <c r="H3315" s="225" t="s">
        <v>11955</v>
      </c>
      <c r="I3315" s="226"/>
    </row>
    <row r="3316" spans="1:9" s="215" customFormat="1">
      <c r="A3316" s="241" t="s">
        <v>11948</v>
      </c>
      <c r="B3316" s="241" t="s">
        <v>11948</v>
      </c>
      <c r="C3316" s="241" t="s">
        <v>389</v>
      </c>
      <c r="D3316" s="241" t="s">
        <v>11956</v>
      </c>
      <c r="E3316" s="241" t="s">
        <v>11957</v>
      </c>
      <c r="F3316" s="241" t="s">
        <v>11958</v>
      </c>
      <c r="G3316" s="241"/>
      <c r="H3316" s="241" t="s">
        <v>11959</v>
      </c>
      <c r="I3316" s="242"/>
    </row>
    <row r="3317" spans="1:9" s="215" customFormat="1">
      <c r="A3317" s="241" t="s">
        <v>11948</v>
      </c>
      <c r="B3317" s="241" t="s">
        <v>11948</v>
      </c>
      <c r="C3317" s="241"/>
      <c r="D3317" s="241" t="s">
        <v>11960</v>
      </c>
      <c r="E3317" s="241" t="s">
        <v>11961</v>
      </c>
      <c r="F3317" s="241" t="s">
        <v>11962</v>
      </c>
      <c r="G3317" s="241"/>
      <c r="H3317" s="241" t="s">
        <v>11963</v>
      </c>
      <c r="I3317" s="242"/>
    </row>
    <row r="3318" spans="1:9" s="209" customFormat="1">
      <c r="A3318" s="228" t="s">
        <v>11948</v>
      </c>
      <c r="B3318" s="228" t="s">
        <v>11948</v>
      </c>
      <c r="C3318" s="228"/>
      <c r="D3318" s="228" t="s">
        <v>11964</v>
      </c>
      <c r="E3318" s="228" t="s">
        <v>11965</v>
      </c>
      <c r="F3318" s="228"/>
      <c r="G3318" s="228" t="s">
        <v>11966</v>
      </c>
      <c r="H3318" s="228" t="s">
        <v>11967</v>
      </c>
      <c r="I3318" s="235"/>
    </row>
    <row r="3319" spans="1:9" s="208" customFormat="1">
      <c r="A3319" s="225" t="s">
        <v>11948</v>
      </c>
      <c r="B3319" s="225" t="s">
        <v>11948</v>
      </c>
      <c r="C3319" s="225" t="s">
        <v>389</v>
      </c>
      <c r="D3319" s="225" t="s">
        <v>11968</v>
      </c>
      <c r="E3319" s="225" t="s">
        <v>11969</v>
      </c>
      <c r="F3319" s="225" t="s">
        <v>478</v>
      </c>
      <c r="G3319" s="225"/>
      <c r="H3319" s="225" t="s">
        <v>11970</v>
      </c>
      <c r="I3319" s="364"/>
    </row>
    <row r="3320" spans="1:9" s="215" customFormat="1">
      <c r="A3320" s="241" t="s">
        <v>11948</v>
      </c>
      <c r="B3320" s="241" t="s">
        <v>11948</v>
      </c>
      <c r="C3320" s="241" t="s">
        <v>389</v>
      </c>
      <c r="D3320" s="241" t="s">
        <v>11971</v>
      </c>
      <c r="E3320" s="241" t="s">
        <v>11972</v>
      </c>
      <c r="F3320" s="241" t="s">
        <v>529</v>
      </c>
      <c r="G3320" s="241"/>
      <c r="H3320" s="241" t="s">
        <v>11973</v>
      </c>
      <c r="I3320" s="242"/>
    </row>
    <row r="3321" spans="1:9" s="215" customFormat="1">
      <c r="A3321" s="241" t="s">
        <v>11948</v>
      </c>
      <c r="B3321" s="241" t="s">
        <v>11948</v>
      </c>
      <c r="C3321" s="241" t="s">
        <v>389</v>
      </c>
      <c r="D3321" s="241" t="s">
        <v>11974</v>
      </c>
      <c r="E3321" s="241" t="s">
        <v>11975</v>
      </c>
      <c r="F3321" s="241" t="s">
        <v>11976</v>
      </c>
      <c r="G3321" s="241"/>
      <c r="H3321" s="241" t="s">
        <v>11977</v>
      </c>
      <c r="I3321" s="242"/>
    </row>
    <row r="3322" spans="1:9" s="215" customFormat="1">
      <c r="A3322" s="241" t="s">
        <v>11948</v>
      </c>
      <c r="B3322" s="241" t="s">
        <v>11948</v>
      </c>
      <c r="C3322" s="241" t="s">
        <v>389</v>
      </c>
      <c r="D3322" s="241" t="s">
        <v>11978</v>
      </c>
      <c r="E3322" s="241" t="s">
        <v>11979</v>
      </c>
      <c r="F3322" s="241" t="s">
        <v>2705</v>
      </c>
      <c r="G3322" s="241"/>
      <c r="H3322" s="241" t="s">
        <v>11980</v>
      </c>
      <c r="I3322" s="242"/>
    </row>
    <row r="3323" spans="1:9" s="208" customFormat="1">
      <c r="A3323" s="225" t="s">
        <v>11948</v>
      </c>
      <c r="B3323" s="203" t="s">
        <v>11948</v>
      </c>
      <c r="C3323" s="203" t="s">
        <v>389</v>
      </c>
      <c r="D3323" s="225" t="s">
        <v>7947</v>
      </c>
      <c r="E3323" s="225" t="s">
        <v>11981</v>
      </c>
      <c r="F3323" s="225" t="s">
        <v>7949</v>
      </c>
      <c r="G3323" s="225"/>
      <c r="H3323" s="225" t="s">
        <v>11982</v>
      </c>
    </row>
    <row r="3324" spans="1:9" s="213" customFormat="1">
      <c r="A3324" s="234" t="s">
        <v>11948</v>
      </c>
      <c r="B3324" s="234" t="s">
        <v>11948</v>
      </c>
      <c r="C3324" s="234" t="s">
        <v>389</v>
      </c>
      <c r="D3324" s="234" t="s">
        <v>11983</v>
      </c>
      <c r="E3324" s="234" t="s">
        <v>11984</v>
      </c>
      <c r="F3324" s="234" t="s">
        <v>392</v>
      </c>
      <c r="G3324" s="234"/>
      <c r="H3324" s="234" t="s">
        <v>11985</v>
      </c>
      <c r="I3324" s="127"/>
    </row>
    <row r="3325" spans="1:9" s="215" customFormat="1">
      <c r="A3325" s="241" t="s">
        <v>11948</v>
      </c>
      <c r="B3325" s="241" t="s">
        <v>11948</v>
      </c>
      <c r="C3325" s="241" t="s">
        <v>389</v>
      </c>
      <c r="D3325" s="241" t="s">
        <v>11986</v>
      </c>
      <c r="E3325" s="241" t="s">
        <v>11987</v>
      </c>
      <c r="F3325" s="241" t="s">
        <v>11988</v>
      </c>
      <c r="G3325" s="241"/>
      <c r="H3325" s="241" t="s">
        <v>11989</v>
      </c>
      <c r="I3325" s="242"/>
    </row>
    <row r="3326" spans="1:9" s="213" customFormat="1">
      <c r="A3326" s="234" t="s">
        <v>11948</v>
      </c>
      <c r="B3326" s="234" t="s">
        <v>11948</v>
      </c>
      <c r="C3326" s="234" t="s">
        <v>389</v>
      </c>
      <c r="D3326" s="234" t="s">
        <v>11990</v>
      </c>
      <c r="E3326" s="234" t="s">
        <v>11991</v>
      </c>
      <c r="F3326" s="234" t="s">
        <v>392</v>
      </c>
      <c r="G3326" s="234"/>
      <c r="H3326" s="234" t="s">
        <v>11992</v>
      </c>
      <c r="I3326" s="127"/>
    </row>
    <row r="3327" spans="1:9" s="213" customFormat="1">
      <c r="A3327" s="234" t="s">
        <v>11948</v>
      </c>
      <c r="B3327" s="234" t="s">
        <v>11948</v>
      </c>
      <c r="C3327" s="234" t="s">
        <v>389</v>
      </c>
      <c r="D3327" s="234" t="s">
        <v>11993</v>
      </c>
      <c r="E3327" s="234" t="s">
        <v>11994</v>
      </c>
      <c r="F3327" s="234" t="s">
        <v>1411</v>
      </c>
      <c r="G3327" s="234"/>
      <c r="H3327" s="234" t="s">
        <v>11995</v>
      </c>
      <c r="I3327" s="127"/>
    </row>
    <row r="3328" spans="1:9" s="209" customFormat="1">
      <c r="A3328" s="228" t="s">
        <v>11948</v>
      </c>
      <c r="B3328" s="228" t="s">
        <v>11948</v>
      </c>
      <c r="C3328" s="228"/>
      <c r="D3328" s="228" t="s">
        <v>11996</v>
      </c>
      <c r="E3328" s="228" t="s">
        <v>11997</v>
      </c>
      <c r="F3328" s="228"/>
      <c r="G3328" s="228" t="s">
        <v>11998</v>
      </c>
      <c r="H3328" s="228" t="s">
        <v>11999</v>
      </c>
      <c r="I3328" s="235"/>
    </row>
    <row r="3329" spans="1:9" s="209" customFormat="1">
      <c r="A3329" s="228" t="s">
        <v>11948</v>
      </c>
      <c r="B3329" s="228" t="s">
        <v>11948</v>
      </c>
      <c r="C3329" s="228"/>
      <c r="D3329" s="228" t="s">
        <v>12000</v>
      </c>
      <c r="E3329" s="228" t="s">
        <v>11997</v>
      </c>
      <c r="F3329" s="228"/>
      <c r="G3329" s="228" t="s">
        <v>7248</v>
      </c>
      <c r="H3329" s="228" t="s">
        <v>12001</v>
      </c>
      <c r="I3329" s="235"/>
    </row>
    <row r="3330" spans="1:9" s="209" customFormat="1">
      <c r="A3330" s="239" t="s">
        <v>11948</v>
      </c>
      <c r="B3330" s="239" t="s">
        <v>11948</v>
      </c>
      <c r="C3330" s="239"/>
      <c r="D3330" s="239" t="s">
        <v>12002</v>
      </c>
      <c r="E3330" s="239" t="s">
        <v>11997</v>
      </c>
      <c r="F3330" s="239"/>
      <c r="G3330" s="239" t="s">
        <v>7251</v>
      </c>
      <c r="H3330" s="239" t="s">
        <v>12003</v>
      </c>
      <c r="I3330" s="235"/>
    </row>
    <row r="3331" spans="1:9" s="208" customFormat="1">
      <c r="A3331" s="225" t="s">
        <v>11948</v>
      </c>
      <c r="B3331" s="225" t="s">
        <v>11948</v>
      </c>
      <c r="C3331" s="225" t="s">
        <v>389</v>
      </c>
      <c r="D3331" s="225" t="s">
        <v>12004</v>
      </c>
      <c r="E3331" s="225" t="s">
        <v>12005</v>
      </c>
      <c r="F3331" s="225" t="s">
        <v>434</v>
      </c>
      <c r="G3331" s="225"/>
      <c r="H3331" s="225" t="s">
        <v>12006</v>
      </c>
      <c r="I3331" s="226"/>
    </row>
    <row r="3332" spans="1:9" s="213" customFormat="1">
      <c r="A3332" s="234" t="s">
        <v>11948</v>
      </c>
      <c r="B3332" s="234" t="s">
        <v>11948</v>
      </c>
      <c r="C3332" s="234" t="s">
        <v>389</v>
      </c>
      <c r="D3332" s="234" t="s">
        <v>12007</v>
      </c>
      <c r="E3332" s="234" t="s">
        <v>12008</v>
      </c>
      <c r="F3332" s="234" t="s">
        <v>529</v>
      </c>
      <c r="G3332" s="234"/>
      <c r="H3332" s="234" t="s">
        <v>12009</v>
      </c>
      <c r="I3332" s="127"/>
    </row>
    <row r="3333" spans="1:9" s="213" customFormat="1">
      <c r="A3333" s="234" t="s">
        <v>11948</v>
      </c>
      <c r="B3333" s="234" t="s">
        <v>11948</v>
      </c>
      <c r="C3333" s="234" t="s">
        <v>389</v>
      </c>
      <c r="D3333" s="234" t="s">
        <v>12010</v>
      </c>
      <c r="E3333" s="234" t="s">
        <v>12011</v>
      </c>
      <c r="F3333" s="234" t="s">
        <v>1845</v>
      </c>
      <c r="G3333" s="234"/>
      <c r="H3333" s="234" t="s">
        <v>12012</v>
      </c>
      <c r="I3333" s="127"/>
    </row>
    <row r="3334" spans="1:9" s="213" customFormat="1">
      <c r="A3334" s="234" t="s">
        <v>11948</v>
      </c>
      <c r="B3334" s="234" t="s">
        <v>11948</v>
      </c>
      <c r="C3334" s="234" t="s">
        <v>389</v>
      </c>
      <c r="D3334" s="234" t="s">
        <v>12013</v>
      </c>
      <c r="E3334" s="234" t="s">
        <v>12014</v>
      </c>
      <c r="F3334" s="234" t="s">
        <v>392</v>
      </c>
      <c r="G3334" s="234"/>
      <c r="H3334" s="234" t="s">
        <v>12015</v>
      </c>
      <c r="I3334" s="127"/>
    </row>
    <row r="3335" spans="1:9" s="215" customFormat="1">
      <c r="A3335" s="241" t="s">
        <v>11948</v>
      </c>
      <c r="B3335" s="241" t="s">
        <v>11948</v>
      </c>
      <c r="C3335" s="241" t="s">
        <v>389</v>
      </c>
      <c r="D3335" s="241" t="s">
        <v>12016</v>
      </c>
      <c r="E3335" s="241" t="s">
        <v>12017</v>
      </c>
      <c r="F3335" s="241" t="s">
        <v>12018</v>
      </c>
      <c r="G3335" s="241"/>
      <c r="H3335" s="241" t="s">
        <v>12019</v>
      </c>
      <c r="I3335" s="242"/>
    </row>
    <row r="3336" spans="1:9" s="213" customFormat="1">
      <c r="A3336" s="234" t="s">
        <v>11948</v>
      </c>
      <c r="B3336" s="234" t="s">
        <v>11948</v>
      </c>
      <c r="C3336" s="234" t="s">
        <v>389</v>
      </c>
      <c r="D3336" s="234" t="s">
        <v>12020</v>
      </c>
      <c r="E3336" s="234" t="s">
        <v>12021</v>
      </c>
      <c r="F3336" s="234" t="s">
        <v>529</v>
      </c>
      <c r="G3336" s="234"/>
      <c r="H3336" s="234" t="s">
        <v>12022</v>
      </c>
      <c r="I3336" s="127"/>
    </row>
    <row r="3337" spans="1:9" s="213" customFormat="1">
      <c r="A3337" s="234" t="s">
        <v>11948</v>
      </c>
      <c r="B3337" s="234" t="s">
        <v>11948</v>
      </c>
      <c r="C3337" s="234" t="s">
        <v>389</v>
      </c>
      <c r="D3337" s="234" t="s">
        <v>12023</v>
      </c>
      <c r="E3337" s="234" t="s">
        <v>12024</v>
      </c>
      <c r="F3337" s="234" t="s">
        <v>7403</v>
      </c>
      <c r="G3337" s="234"/>
      <c r="H3337" s="234" t="s">
        <v>12025</v>
      </c>
      <c r="I3337" s="127"/>
    </row>
    <row r="3338" spans="1:9" s="208" customFormat="1">
      <c r="A3338" s="225" t="s">
        <v>11948</v>
      </c>
      <c r="B3338" s="225" t="s">
        <v>11948</v>
      </c>
      <c r="C3338" s="225" t="s">
        <v>389</v>
      </c>
      <c r="D3338" s="225" t="s">
        <v>12026</v>
      </c>
      <c r="E3338" s="225" t="s">
        <v>12027</v>
      </c>
      <c r="F3338" s="225" t="s">
        <v>490</v>
      </c>
      <c r="G3338" s="225"/>
      <c r="H3338" s="225" t="s">
        <v>12028</v>
      </c>
      <c r="I3338" s="226"/>
    </row>
    <row r="3339" spans="1:9" s="208" customFormat="1">
      <c r="A3339" s="225" t="s">
        <v>11948</v>
      </c>
      <c r="B3339" s="225" t="s">
        <v>11948</v>
      </c>
      <c r="C3339" s="225" t="s">
        <v>389</v>
      </c>
      <c r="D3339" s="225" t="s">
        <v>12029</v>
      </c>
      <c r="E3339" s="225" t="s">
        <v>12030</v>
      </c>
      <c r="F3339" s="225" t="s">
        <v>709</v>
      </c>
      <c r="G3339" s="225"/>
      <c r="H3339" s="225" t="s">
        <v>12031</v>
      </c>
      <c r="I3339" s="226"/>
    </row>
    <row r="3340" spans="1:9" s="213" customFormat="1">
      <c r="A3340" s="234" t="s">
        <v>12032</v>
      </c>
      <c r="B3340" s="234" t="s">
        <v>11948</v>
      </c>
      <c r="C3340" s="234" t="s">
        <v>389</v>
      </c>
      <c r="D3340" s="234" t="s">
        <v>12033</v>
      </c>
      <c r="E3340" s="234" t="s">
        <v>12034</v>
      </c>
      <c r="F3340" s="234" t="s">
        <v>12035</v>
      </c>
      <c r="G3340" s="234"/>
      <c r="H3340" s="234" t="s">
        <v>12036</v>
      </c>
      <c r="I3340" s="127"/>
    </row>
    <row r="3341" spans="1:9" s="208" customFormat="1">
      <c r="A3341" s="225" t="s">
        <v>12032</v>
      </c>
      <c r="B3341" s="225" t="s">
        <v>12032</v>
      </c>
      <c r="C3341" s="225" t="s">
        <v>389</v>
      </c>
      <c r="D3341" s="225" t="s">
        <v>12037</v>
      </c>
      <c r="E3341" s="225" t="s">
        <v>12038</v>
      </c>
      <c r="F3341" s="225" t="s">
        <v>525</v>
      </c>
      <c r="G3341" s="225"/>
      <c r="H3341" s="225" t="s">
        <v>12039</v>
      </c>
      <c r="I3341" s="226"/>
    </row>
    <row r="3342" spans="1:9" s="208" customFormat="1">
      <c r="A3342" s="225" t="s">
        <v>12032</v>
      </c>
      <c r="B3342" s="225" t="s">
        <v>12032</v>
      </c>
      <c r="C3342" s="225" t="s">
        <v>389</v>
      </c>
      <c r="D3342" s="225" t="s">
        <v>12040</v>
      </c>
      <c r="E3342" s="225" t="s">
        <v>12041</v>
      </c>
      <c r="F3342" s="225" t="s">
        <v>1933</v>
      </c>
      <c r="G3342" s="225"/>
      <c r="H3342" s="225" t="s">
        <v>12042</v>
      </c>
      <c r="I3342" s="226"/>
    </row>
    <row r="3343" spans="1:9" s="213" customFormat="1">
      <c r="A3343" s="234" t="s">
        <v>12032</v>
      </c>
      <c r="B3343" s="234" t="s">
        <v>12032</v>
      </c>
      <c r="C3343" s="234" t="s">
        <v>389</v>
      </c>
      <c r="D3343" s="234" t="s">
        <v>12043</v>
      </c>
      <c r="E3343" s="234" t="s">
        <v>12044</v>
      </c>
      <c r="F3343" s="234" t="s">
        <v>1277</v>
      </c>
      <c r="G3343" s="234"/>
      <c r="H3343" s="234" t="s">
        <v>12045</v>
      </c>
      <c r="I3343" s="127"/>
    </row>
    <row r="3344" spans="1:9" s="213" customFormat="1">
      <c r="A3344" s="234" t="s">
        <v>12032</v>
      </c>
      <c r="B3344" s="234" t="s">
        <v>12032</v>
      </c>
      <c r="C3344" s="234" t="s">
        <v>389</v>
      </c>
      <c r="D3344" s="234" t="s">
        <v>12046</v>
      </c>
      <c r="E3344" s="234" t="s">
        <v>12047</v>
      </c>
      <c r="F3344" s="234" t="s">
        <v>1277</v>
      </c>
      <c r="G3344" s="234"/>
      <c r="H3344" s="234" t="s">
        <v>12048</v>
      </c>
      <c r="I3344" s="127"/>
    </row>
    <row r="3345" spans="1:9" s="215" customFormat="1">
      <c r="A3345" s="241" t="s">
        <v>12049</v>
      </c>
      <c r="B3345" s="241" t="s">
        <v>12032</v>
      </c>
      <c r="C3345" s="241" t="s">
        <v>389</v>
      </c>
      <c r="D3345" s="241" t="s">
        <v>12050</v>
      </c>
      <c r="E3345" s="241" t="s">
        <v>12051</v>
      </c>
      <c r="F3345" s="241" t="s">
        <v>792</v>
      </c>
      <c r="G3345" s="241"/>
      <c r="H3345" s="241" t="s">
        <v>12052</v>
      </c>
      <c r="I3345" s="242"/>
    </row>
    <row r="3346" spans="1:9" s="215" customFormat="1">
      <c r="A3346" s="241" t="s">
        <v>12049</v>
      </c>
      <c r="B3346" s="241" t="s">
        <v>12032</v>
      </c>
      <c r="C3346" s="241" t="s">
        <v>389</v>
      </c>
      <c r="D3346" s="241" t="s">
        <v>12053</v>
      </c>
      <c r="E3346" s="241" t="s">
        <v>12054</v>
      </c>
      <c r="F3346" s="241" t="s">
        <v>434</v>
      </c>
      <c r="G3346" s="241"/>
      <c r="H3346" s="241" t="s">
        <v>12055</v>
      </c>
      <c r="I3346" s="242"/>
    </row>
    <row r="3347" spans="1:9" s="215" customFormat="1">
      <c r="A3347" s="241" t="s">
        <v>12049</v>
      </c>
      <c r="B3347" s="241" t="s">
        <v>12032</v>
      </c>
      <c r="C3347" s="241" t="s">
        <v>389</v>
      </c>
      <c r="D3347" s="241" t="s">
        <v>12056</v>
      </c>
      <c r="E3347" s="241" t="s">
        <v>12057</v>
      </c>
      <c r="F3347" s="241" t="s">
        <v>434</v>
      </c>
      <c r="G3347" s="241"/>
      <c r="H3347" s="241" t="s">
        <v>12058</v>
      </c>
      <c r="I3347" s="242"/>
    </row>
    <row r="3348" spans="1:9" s="213" customFormat="1">
      <c r="A3348" s="234" t="s">
        <v>12049</v>
      </c>
      <c r="B3348" s="234" t="s">
        <v>12049</v>
      </c>
      <c r="C3348" s="234" t="s">
        <v>389</v>
      </c>
      <c r="D3348" s="234" t="s">
        <v>12059</v>
      </c>
      <c r="E3348" s="234" t="s">
        <v>12060</v>
      </c>
      <c r="F3348" s="234" t="s">
        <v>392</v>
      </c>
      <c r="G3348" s="234"/>
      <c r="H3348" s="234" t="s">
        <v>12061</v>
      </c>
      <c r="I3348" s="127"/>
    </row>
    <row r="3349" spans="1:9" s="213" customFormat="1">
      <c r="A3349" s="234" t="s">
        <v>12049</v>
      </c>
      <c r="B3349" s="234" t="s">
        <v>12049</v>
      </c>
      <c r="C3349" s="234" t="s">
        <v>389</v>
      </c>
      <c r="D3349" s="234" t="s">
        <v>12062</v>
      </c>
      <c r="E3349" s="234" t="s">
        <v>12063</v>
      </c>
      <c r="F3349" s="234" t="s">
        <v>709</v>
      </c>
      <c r="G3349" s="234"/>
      <c r="H3349" s="234" t="s">
        <v>12064</v>
      </c>
      <c r="I3349" s="127"/>
    </row>
    <row r="3350" spans="1:9" s="215" customFormat="1">
      <c r="A3350" s="241" t="s">
        <v>12049</v>
      </c>
      <c r="B3350" s="241" t="s">
        <v>12049</v>
      </c>
      <c r="C3350" s="241" t="s">
        <v>389</v>
      </c>
      <c r="D3350" s="241" t="s">
        <v>12065</v>
      </c>
      <c r="E3350" s="241" t="s">
        <v>12066</v>
      </c>
      <c r="F3350" s="241" t="s">
        <v>4413</v>
      </c>
      <c r="G3350" s="241"/>
      <c r="H3350" s="241" t="s">
        <v>12067</v>
      </c>
      <c r="I3350" s="242"/>
    </row>
    <row r="3351" spans="1:9" s="208" customFormat="1">
      <c r="A3351" s="225" t="s">
        <v>12049</v>
      </c>
      <c r="B3351" s="225" t="s">
        <v>12049</v>
      </c>
      <c r="C3351" s="225"/>
      <c r="D3351" s="225" t="s">
        <v>12068</v>
      </c>
      <c r="E3351" s="225" t="s">
        <v>12069</v>
      </c>
      <c r="F3351" s="225" t="s">
        <v>586</v>
      </c>
      <c r="G3351" s="225"/>
      <c r="H3351" s="225" t="s">
        <v>12070</v>
      </c>
      <c r="I3351" s="226"/>
    </row>
    <row r="3352" spans="1:9" s="215" customFormat="1">
      <c r="A3352" s="241" t="s">
        <v>12049</v>
      </c>
      <c r="B3352" s="241" t="s">
        <v>12049</v>
      </c>
      <c r="C3352" s="241" t="s">
        <v>389</v>
      </c>
      <c r="D3352" s="241" t="s">
        <v>12071</v>
      </c>
      <c r="E3352" s="241" t="s">
        <v>12072</v>
      </c>
      <c r="F3352" s="241" t="s">
        <v>427</v>
      </c>
      <c r="G3352" s="241"/>
      <c r="H3352" s="241" t="s">
        <v>12073</v>
      </c>
      <c r="I3352" s="242"/>
    </row>
    <row r="3353" spans="1:9" s="215" customFormat="1">
      <c r="A3353" s="241" t="s">
        <v>12049</v>
      </c>
      <c r="B3353" s="241" t="s">
        <v>12049</v>
      </c>
      <c r="C3353" s="241" t="s">
        <v>389</v>
      </c>
      <c r="D3353" s="241" t="s">
        <v>12074</v>
      </c>
      <c r="E3353" s="241" t="s">
        <v>12075</v>
      </c>
      <c r="F3353" s="241" t="s">
        <v>12076</v>
      </c>
      <c r="G3353" s="241"/>
      <c r="H3353" s="241" t="s">
        <v>12077</v>
      </c>
      <c r="I3353" s="242"/>
    </row>
    <row r="3354" spans="1:9" s="215" customFormat="1">
      <c r="A3354" s="241" t="s">
        <v>12049</v>
      </c>
      <c r="B3354" s="241" t="s">
        <v>12049</v>
      </c>
      <c r="C3354" s="241" t="s">
        <v>389</v>
      </c>
      <c r="D3354" s="241" t="s">
        <v>12078</v>
      </c>
      <c r="E3354" s="241" t="s">
        <v>12079</v>
      </c>
      <c r="F3354" s="241" t="s">
        <v>709</v>
      </c>
      <c r="G3354" s="241"/>
      <c r="H3354" s="241" t="s">
        <v>12080</v>
      </c>
      <c r="I3354" s="242"/>
    </row>
    <row r="3355" spans="1:9" s="215" customFormat="1">
      <c r="A3355" s="241" t="s">
        <v>12049</v>
      </c>
      <c r="B3355" s="241" t="s">
        <v>12049</v>
      </c>
      <c r="C3355" s="241" t="s">
        <v>389</v>
      </c>
      <c r="D3355" s="241" t="s">
        <v>12081</v>
      </c>
      <c r="E3355" s="241" t="s">
        <v>12082</v>
      </c>
      <c r="F3355" s="241" t="s">
        <v>12083</v>
      </c>
      <c r="G3355" s="241"/>
      <c r="H3355" s="241" t="s">
        <v>12084</v>
      </c>
      <c r="I3355" s="242"/>
    </row>
    <row r="3356" spans="1:9" s="208" customFormat="1">
      <c r="A3356" s="225" t="s">
        <v>12049</v>
      </c>
      <c r="B3356" s="225" t="s">
        <v>12049</v>
      </c>
      <c r="C3356" s="225"/>
      <c r="D3356" s="225" t="s">
        <v>12085</v>
      </c>
      <c r="E3356" s="225" t="s">
        <v>12086</v>
      </c>
      <c r="F3356" s="225" t="s">
        <v>5516</v>
      </c>
      <c r="G3356" s="225"/>
      <c r="H3356" s="225" t="s">
        <v>12087</v>
      </c>
      <c r="I3356" s="226"/>
    </row>
    <row r="3357" spans="1:9" s="208" customFormat="1">
      <c r="A3357" s="225" t="s">
        <v>12049</v>
      </c>
      <c r="B3357" s="225" t="s">
        <v>12049</v>
      </c>
      <c r="C3357" s="225" t="s">
        <v>389</v>
      </c>
      <c r="D3357" s="225" t="s">
        <v>12088</v>
      </c>
      <c r="E3357" s="225" t="s">
        <v>12089</v>
      </c>
      <c r="F3357" s="225" t="s">
        <v>4331</v>
      </c>
      <c r="G3357" s="225"/>
      <c r="H3357" s="225" t="s">
        <v>12090</v>
      </c>
      <c r="I3357" s="226"/>
    </row>
    <row r="3358" spans="1:9" s="208" customFormat="1">
      <c r="A3358" s="225" t="s">
        <v>12049</v>
      </c>
      <c r="B3358" s="225" t="s">
        <v>12049</v>
      </c>
      <c r="C3358" s="225" t="s">
        <v>389</v>
      </c>
      <c r="D3358" s="225" t="s">
        <v>12091</v>
      </c>
      <c r="E3358" s="225" t="s">
        <v>12092</v>
      </c>
      <c r="F3358" s="225" t="s">
        <v>3943</v>
      </c>
      <c r="G3358" s="225"/>
      <c r="H3358" s="225" t="s">
        <v>12093</v>
      </c>
      <c r="I3358" s="226"/>
    </row>
    <row r="3359" spans="1:9" s="208" customFormat="1">
      <c r="A3359" s="225" t="s">
        <v>12049</v>
      </c>
      <c r="B3359" s="225" t="s">
        <v>12049</v>
      </c>
      <c r="C3359" s="225" t="s">
        <v>389</v>
      </c>
      <c r="D3359" s="225" t="s">
        <v>12094</v>
      </c>
      <c r="E3359" s="225" t="s">
        <v>12095</v>
      </c>
      <c r="F3359" s="225" t="s">
        <v>3373</v>
      </c>
      <c r="G3359" s="225"/>
      <c r="H3359" s="225" t="s">
        <v>12096</v>
      </c>
      <c r="I3359" s="226"/>
    </row>
    <row r="3360" spans="1:9" s="215" customFormat="1">
      <c r="A3360" s="241" t="s">
        <v>12049</v>
      </c>
      <c r="B3360" s="241" t="s">
        <v>12049</v>
      </c>
      <c r="C3360" s="241" t="s">
        <v>389</v>
      </c>
      <c r="D3360" s="241" t="s">
        <v>12097</v>
      </c>
      <c r="E3360" s="241" t="s">
        <v>12098</v>
      </c>
      <c r="F3360" s="241" t="s">
        <v>709</v>
      </c>
      <c r="G3360" s="241"/>
      <c r="H3360" s="241" t="s">
        <v>12099</v>
      </c>
      <c r="I3360" s="242"/>
    </row>
    <row r="3361" spans="1:9" s="215" customFormat="1">
      <c r="A3361" s="241" t="s">
        <v>12049</v>
      </c>
      <c r="B3361" s="241" t="s">
        <v>12049</v>
      </c>
      <c r="C3361" s="241" t="s">
        <v>389</v>
      </c>
      <c r="D3361" s="241" t="s">
        <v>12100</v>
      </c>
      <c r="E3361" s="241" t="s">
        <v>12101</v>
      </c>
      <c r="F3361" s="241" t="s">
        <v>4697</v>
      </c>
      <c r="G3361" s="241"/>
      <c r="H3361" s="241" t="s">
        <v>12102</v>
      </c>
      <c r="I3361" s="242"/>
    </row>
    <row r="3362" spans="1:9" s="215" customFormat="1">
      <c r="A3362" s="241" t="s">
        <v>12049</v>
      </c>
      <c r="B3362" s="241" t="s">
        <v>12049</v>
      </c>
      <c r="C3362" s="241" t="s">
        <v>389</v>
      </c>
      <c r="D3362" s="241" t="s">
        <v>12103</v>
      </c>
      <c r="E3362" s="241" t="s">
        <v>12104</v>
      </c>
      <c r="F3362" s="241" t="s">
        <v>12105</v>
      </c>
      <c r="G3362" s="241"/>
      <c r="H3362" s="241" t="s">
        <v>12106</v>
      </c>
      <c r="I3362" s="242"/>
    </row>
    <row r="3363" spans="1:9" s="215" customFormat="1">
      <c r="A3363" s="241" t="s">
        <v>12049</v>
      </c>
      <c r="B3363" s="241" t="s">
        <v>12049</v>
      </c>
      <c r="C3363" s="241" t="s">
        <v>389</v>
      </c>
      <c r="D3363" s="241" t="s">
        <v>12107</v>
      </c>
      <c r="E3363" s="241" t="s">
        <v>12108</v>
      </c>
      <c r="F3363" s="241" t="s">
        <v>12109</v>
      </c>
      <c r="G3363" s="241"/>
      <c r="H3363" s="241" t="s">
        <v>12110</v>
      </c>
      <c r="I3363" s="242"/>
    </row>
    <row r="3364" spans="1:9" s="208" customFormat="1">
      <c r="A3364" s="225" t="s">
        <v>12049</v>
      </c>
      <c r="B3364" s="225" t="s">
        <v>12049</v>
      </c>
      <c r="C3364" s="225"/>
      <c r="D3364" s="225" t="s">
        <v>12111</v>
      </c>
      <c r="E3364" s="225" t="s">
        <v>12112</v>
      </c>
      <c r="F3364" s="225" t="s">
        <v>709</v>
      </c>
      <c r="G3364" s="225"/>
      <c r="H3364" s="225" t="s">
        <v>12113</v>
      </c>
      <c r="I3364" s="226"/>
    </row>
    <row r="3365" spans="1:9" s="215" customFormat="1">
      <c r="A3365" s="241" t="s">
        <v>12049</v>
      </c>
      <c r="B3365" s="241" t="s">
        <v>12049</v>
      </c>
      <c r="C3365" s="241" t="s">
        <v>389</v>
      </c>
      <c r="D3365" s="241" t="s">
        <v>12114</v>
      </c>
      <c r="E3365" s="241" t="s">
        <v>12115</v>
      </c>
      <c r="F3365" s="241" t="s">
        <v>12116</v>
      </c>
      <c r="G3365" s="241"/>
      <c r="H3365" s="241" t="s">
        <v>12117</v>
      </c>
      <c r="I3365" s="242"/>
    </row>
    <row r="3366" spans="1:9" s="215" customFormat="1">
      <c r="A3366" s="241" t="s">
        <v>12049</v>
      </c>
      <c r="B3366" s="241" t="s">
        <v>12049</v>
      </c>
      <c r="C3366" s="241" t="s">
        <v>389</v>
      </c>
      <c r="D3366" s="241" t="s">
        <v>12118</v>
      </c>
      <c r="E3366" s="241" t="s">
        <v>12119</v>
      </c>
      <c r="F3366" s="241" t="s">
        <v>10977</v>
      </c>
      <c r="G3366" s="241"/>
      <c r="H3366" s="241" t="s">
        <v>12120</v>
      </c>
      <c r="I3366" s="242"/>
    </row>
    <row r="3367" spans="1:9" s="215" customFormat="1">
      <c r="A3367" s="241" t="s">
        <v>12049</v>
      </c>
      <c r="B3367" s="241" t="s">
        <v>12049</v>
      </c>
      <c r="C3367" s="241" t="s">
        <v>389</v>
      </c>
      <c r="D3367" s="241" t="s">
        <v>12121</v>
      </c>
      <c r="E3367" s="241" t="s">
        <v>12122</v>
      </c>
      <c r="F3367" s="241" t="s">
        <v>594</v>
      </c>
      <c r="G3367" s="241"/>
      <c r="H3367" s="241" t="s">
        <v>12123</v>
      </c>
      <c r="I3367" s="242"/>
    </row>
    <row r="3368" spans="1:9" s="208" customFormat="1">
      <c r="A3368" s="225" t="s">
        <v>12049</v>
      </c>
      <c r="B3368" s="225" t="s">
        <v>12049</v>
      </c>
      <c r="C3368" s="225" t="s">
        <v>389</v>
      </c>
      <c r="D3368" s="225" t="s">
        <v>12124</v>
      </c>
      <c r="E3368" s="225" t="s">
        <v>12125</v>
      </c>
      <c r="F3368" s="225" t="s">
        <v>400</v>
      </c>
      <c r="G3368" s="225"/>
      <c r="H3368" s="225" t="s">
        <v>12126</v>
      </c>
      <c r="I3368" s="226"/>
    </row>
    <row r="3369" spans="1:9" s="213" customFormat="1">
      <c r="A3369" s="234" t="s">
        <v>12049</v>
      </c>
      <c r="B3369" s="234" t="s">
        <v>12049</v>
      </c>
      <c r="C3369" s="234" t="s">
        <v>389</v>
      </c>
      <c r="D3369" s="234" t="s">
        <v>12127</v>
      </c>
      <c r="E3369" s="234" t="s">
        <v>12128</v>
      </c>
      <c r="F3369" s="234" t="s">
        <v>4331</v>
      </c>
      <c r="G3369" s="234"/>
      <c r="H3369" s="234" t="s">
        <v>12129</v>
      </c>
      <c r="I3369" s="127"/>
    </row>
    <row r="3370" spans="1:9" s="208" customFormat="1">
      <c r="A3370" s="225" t="s">
        <v>12049</v>
      </c>
      <c r="B3370" s="225" t="s">
        <v>12049</v>
      </c>
      <c r="C3370" s="225" t="s">
        <v>389</v>
      </c>
      <c r="D3370" s="225" t="s">
        <v>12130</v>
      </c>
      <c r="E3370" s="225" t="s">
        <v>12131</v>
      </c>
      <c r="F3370" s="225" t="s">
        <v>709</v>
      </c>
      <c r="G3370" s="225"/>
      <c r="H3370" s="225" t="s">
        <v>12132</v>
      </c>
      <c r="I3370" s="226"/>
    </row>
    <row r="3371" spans="1:9" s="213" customFormat="1">
      <c r="A3371" s="234" t="s">
        <v>12049</v>
      </c>
      <c r="B3371" s="234" t="s">
        <v>12049</v>
      </c>
      <c r="C3371" s="234" t="s">
        <v>389</v>
      </c>
      <c r="D3371" s="234" t="s">
        <v>12133</v>
      </c>
      <c r="E3371" s="234" t="s">
        <v>12134</v>
      </c>
      <c r="F3371" s="234" t="s">
        <v>4335</v>
      </c>
      <c r="G3371" s="234"/>
      <c r="H3371" s="234" t="s">
        <v>12135</v>
      </c>
      <c r="I3371" s="127"/>
    </row>
    <row r="3372" spans="1:9" s="213" customFormat="1">
      <c r="A3372" s="234" t="s">
        <v>12049</v>
      </c>
      <c r="B3372" s="234" t="s">
        <v>12049</v>
      </c>
      <c r="C3372" s="234" t="s">
        <v>389</v>
      </c>
      <c r="D3372" s="234" t="s">
        <v>12136</v>
      </c>
      <c r="E3372" s="234" t="s">
        <v>12137</v>
      </c>
      <c r="F3372" s="234" t="s">
        <v>392</v>
      </c>
      <c r="G3372" s="234"/>
      <c r="H3372" s="234" t="s">
        <v>12138</v>
      </c>
      <c r="I3372" s="127"/>
    </row>
    <row r="3373" spans="1:9" s="215" customFormat="1">
      <c r="A3373" s="241" t="s">
        <v>12049</v>
      </c>
      <c r="B3373" s="241" t="s">
        <v>12049</v>
      </c>
      <c r="C3373" s="241" t="s">
        <v>389</v>
      </c>
      <c r="D3373" s="241" t="s">
        <v>12139</v>
      </c>
      <c r="E3373" s="241" t="s">
        <v>12140</v>
      </c>
      <c r="F3373" s="241" t="s">
        <v>1277</v>
      </c>
      <c r="G3373" s="241"/>
      <c r="H3373" s="241" t="s">
        <v>12141</v>
      </c>
      <c r="I3373" s="242"/>
    </row>
    <row r="3374" spans="1:9" s="213" customFormat="1">
      <c r="A3374" s="234" t="s">
        <v>12049</v>
      </c>
      <c r="B3374" s="234" t="s">
        <v>12049</v>
      </c>
      <c r="C3374" s="234" t="s">
        <v>389</v>
      </c>
      <c r="D3374" s="234" t="s">
        <v>12142</v>
      </c>
      <c r="E3374" s="234" t="s">
        <v>12143</v>
      </c>
      <c r="F3374" s="234" t="s">
        <v>1641</v>
      </c>
      <c r="G3374" s="234"/>
      <c r="H3374" s="234" t="s">
        <v>12144</v>
      </c>
      <c r="I3374" s="127"/>
    </row>
    <row r="3375" spans="1:9" s="213" customFormat="1">
      <c r="A3375" s="234" t="s">
        <v>12049</v>
      </c>
      <c r="B3375" s="234" t="s">
        <v>12049</v>
      </c>
      <c r="C3375" s="234" t="s">
        <v>389</v>
      </c>
      <c r="D3375" s="234" t="s">
        <v>12145</v>
      </c>
      <c r="E3375" s="234" t="s">
        <v>12146</v>
      </c>
      <c r="F3375" s="234" t="s">
        <v>1641</v>
      </c>
      <c r="G3375" s="234"/>
      <c r="H3375" s="234" t="s">
        <v>12147</v>
      </c>
      <c r="I3375" s="127"/>
    </row>
    <row r="3376" spans="1:9" s="215" customFormat="1">
      <c r="A3376" s="241" t="s">
        <v>12049</v>
      </c>
      <c r="B3376" s="241" t="s">
        <v>12049</v>
      </c>
      <c r="C3376" s="241" t="s">
        <v>389</v>
      </c>
      <c r="D3376" s="241" t="s">
        <v>12148</v>
      </c>
      <c r="E3376" s="241" t="s">
        <v>12149</v>
      </c>
      <c r="F3376" s="241" t="s">
        <v>12150</v>
      </c>
      <c r="G3376" s="241"/>
      <c r="H3376" s="241" t="s">
        <v>12151</v>
      </c>
      <c r="I3376" s="242"/>
    </row>
    <row r="3377" spans="1:9" s="215" customFormat="1">
      <c r="A3377" s="241" t="s">
        <v>12049</v>
      </c>
      <c r="B3377" s="241" t="s">
        <v>12049</v>
      </c>
      <c r="C3377" s="241" t="s">
        <v>389</v>
      </c>
      <c r="D3377" s="241" t="s">
        <v>12152</v>
      </c>
      <c r="E3377" s="241" t="s">
        <v>12153</v>
      </c>
      <c r="F3377" s="241" t="s">
        <v>12154</v>
      </c>
      <c r="G3377" s="241"/>
      <c r="H3377" s="241" t="s">
        <v>12155</v>
      </c>
      <c r="I3377" s="242"/>
    </row>
    <row r="3378" spans="1:9" s="215" customFormat="1">
      <c r="A3378" s="241" t="s">
        <v>12049</v>
      </c>
      <c r="B3378" s="241" t="s">
        <v>12049</v>
      </c>
      <c r="C3378" s="241" t="s">
        <v>389</v>
      </c>
      <c r="D3378" s="241" t="s">
        <v>12156</v>
      </c>
      <c r="E3378" s="241" t="s">
        <v>12157</v>
      </c>
      <c r="F3378" s="241" t="s">
        <v>1641</v>
      </c>
      <c r="G3378" s="241"/>
      <c r="H3378" s="241" t="s">
        <v>12158</v>
      </c>
      <c r="I3378" s="242"/>
    </row>
    <row r="3379" spans="1:9" s="215" customFormat="1">
      <c r="A3379" s="241" t="s">
        <v>12049</v>
      </c>
      <c r="B3379" s="241" t="s">
        <v>12049</v>
      </c>
      <c r="C3379" s="241" t="s">
        <v>389</v>
      </c>
      <c r="D3379" s="241" t="s">
        <v>12159</v>
      </c>
      <c r="E3379" s="241" t="s">
        <v>12160</v>
      </c>
      <c r="F3379" s="241" t="s">
        <v>549</v>
      </c>
      <c r="G3379" s="241"/>
      <c r="H3379" s="241" t="s">
        <v>12161</v>
      </c>
      <c r="I3379" s="242"/>
    </row>
    <row r="3380" spans="1:9" s="215" customFormat="1">
      <c r="A3380" s="241" t="s">
        <v>12049</v>
      </c>
      <c r="B3380" s="241" t="s">
        <v>12049</v>
      </c>
      <c r="C3380" s="241" t="s">
        <v>389</v>
      </c>
      <c r="D3380" s="241" t="s">
        <v>12162</v>
      </c>
      <c r="E3380" s="241" t="s">
        <v>12163</v>
      </c>
      <c r="F3380" s="241" t="s">
        <v>2462</v>
      </c>
      <c r="G3380" s="241"/>
      <c r="H3380" s="241" t="s">
        <v>12164</v>
      </c>
      <c r="I3380" s="242"/>
    </row>
    <row r="3381" spans="1:9" s="209" customFormat="1">
      <c r="A3381" s="228" t="s">
        <v>12049</v>
      </c>
      <c r="B3381" s="228" t="s">
        <v>12049</v>
      </c>
      <c r="C3381" s="228"/>
      <c r="D3381" s="228" t="s">
        <v>12165</v>
      </c>
      <c r="E3381" s="228" t="s">
        <v>12166</v>
      </c>
      <c r="F3381" s="228"/>
      <c r="G3381" s="228" t="s">
        <v>1828</v>
      </c>
      <c r="H3381" s="228" t="s">
        <v>12167</v>
      </c>
      <c r="I3381" s="235"/>
    </row>
    <row r="3382" spans="1:9" s="209" customFormat="1">
      <c r="A3382" s="228" t="s">
        <v>12049</v>
      </c>
      <c r="B3382" s="228" t="s">
        <v>12049</v>
      </c>
      <c r="C3382" s="228"/>
      <c r="D3382" s="228" t="s">
        <v>12168</v>
      </c>
      <c r="E3382" s="228" t="s">
        <v>12169</v>
      </c>
      <c r="F3382" s="228"/>
      <c r="G3382" s="228" t="s">
        <v>12170</v>
      </c>
      <c r="H3382" s="228" t="s">
        <v>12171</v>
      </c>
      <c r="I3382" s="235"/>
    </row>
    <row r="3383" spans="1:9" s="213" customFormat="1">
      <c r="A3383" s="234" t="s">
        <v>12049</v>
      </c>
      <c r="B3383" s="234" t="s">
        <v>12049</v>
      </c>
      <c r="C3383" s="234" t="s">
        <v>389</v>
      </c>
      <c r="D3383" s="234" t="s">
        <v>12172</v>
      </c>
      <c r="E3383" s="234" t="s">
        <v>12173</v>
      </c>
      <c r="F3383" s="234" t="s">
        <v>1411</v>
      </c>
      <c r="G3383" s="234"/>
      <c r="H3383" s="234" t="s">
        <v>12174</v>
      </c>
      <c r="I3383" s="127"/>
    </row>
    <row r="3384" spans="1:9" s="213" customFormat="1">
      <c r="A3384" s="234" t="s">
        <v>12049</v>
      </c>
      <c r="B3384" s="234" t="s">
        <v>12049</v>
      </c>
      <c r="C3384" s="234" t="s">
        <v>389</v>
      </c>
      <c r="D3384" s="234" t="s">
        <v>12175</v>
      </c>
      <c r="E3384" s="234" t="s">
        <v>12176</v>
      </c>
      <c r="F3384" s="234" t="s">
        <v>1915</v>
      </c>
      <c r="G3384" s="234"/>
      <c r="H3384" s="234" t="s">
        <v>12177</v>
      </c>
      <c r="I3384" s="127"/>
    </row>
    <row r="3385" spans="1:9" s="213" customFormat="1">
      <c r="A3385" s="234" t="s">
        <v>12049</v>
      </c>
      <c r="B3385" s="234" t="s">
        <v>12049</v>
      </c>
      <c r="C3385" s="234" t="s">
        <v>389</v>
      </c>
      <c r="D3385" s="234" t="s">
        <v>12178</v>
      </c>
      <c r="E3385" s="234" t="s">
        <v>12179</v>
      </c>
      <c r="F3385" s="234" t="s">
        <v>5910</v>
      </c>
      <c r="G3385" s="234"/>
      <c r="H3385" s="234" t="s">
        <v>12180</v>
      </c>
      <c r="I3385" s="127"/>
    </row>
    <row r="3386" spans="1:9" s="213" customFormat="1">
      <c r="A3386" s="234" t="s">
        <v>12049</v>
      </c>
      <c r="B3386" s="234" t="s">
        <v>12049</v>
      </c>
      <c r="C3386" s="234" t="s">
        <v>389</v>
      </c>
      <c r="D3386" s="234" t="s">
        <v>12181</v>
      </c>
      <c r="E3386" s="234" t="s">
        <v>12182</v>
      </c>
      <c r="F3386" s="234" t="s">
        <v>6639</v>
      </c>
      <c r="G3386" s="234"/>
      <c r="H3386" s="234" t="s">
        <v>12183</v>
      </c>
      <c r="I3386" s="127"/>
    </row>
    <row r="3387" spans="1:9" s="215" customFormat="1">
      <c r="A3387" s="241" t="s">
        <v>12184</v>
      </c>
      <c r="B3387" s="241" t="s">
        <v>12184</v>
      </c>
      <c r="C3387" s="241"/>
      <c r="D3387" s="241" t="s">
        <v>12185</v>
      </c>
      <c r="E3387" s="241" t="s">
        <v>12186</v>
      </c>
      <c r="F3387" s="241" t="s">
        <v>1641</v>
      </c>
      <c r="G3387" s="241"/>
      <c r="H3387" s="241" t="s">
        <v>12187</v>
      </c>
      <c r="I3387" s="242"/>
    </row>
    <row r="3388" spans="1:9" s="215" customFormat="1">
      <c r="A3388" s="241" t="s">
        <v>12184</v>
      </c>
      <c r="B3388" s="241" t="s">
        <v>12184</v>
      </c>
      <c r="C3388" s="241" t="s">
        <v>389</v>
      </c>
      <c r="D3388" s="241" t="s">
        <v>12188</v>
      </c>
      <c r="E3388" s="241" t="s">
        <v>12189</v>
      </c>
      <c r="F3388" s="241" t="s">
        <v>12190</v>
      </c>
      <c r="G3388" s="241"/>
      <c r="H3388" s="241" t="s">
        <v>12191</v>
      </c>
      <c r="I3388" s="242"/>
    </row>
    <row r="3389" spans="1:9" s="215" customFormat="1">
      <c r="A3389" s="241" t="s">
        <v>12184</v>
      </c>
      <c r="B3389" s="241" t="s">
        <v>12184</v>
      </c>
      <c r="C3389" s="241" t="s">
        <v>389</v>
      </c>
      <c r="D3389" s="241" t="s">
        <v>12192</v>
      </c>
      <c r="E3389" s="241" t="s">
        <v>12193</v>
      </c>
      <c r="F3389" s="241" t="s">
        <v>3886</v>
      </c>
      <c r="G3389" s="241"/>
      <c r="H3389" s="241" t="s">
        <v>12194</v>
      </c>
      <c r="I3389" s="242"/>
    </row>
    <row r="3390" spans="1:9" s="208" customFormat="1">
      <c r="A3390" s="225" t="s">
        <v>12184</v>
      </c>
      <c r="B3390" s="225" t="s">
        <v>12184</v>
      </c>
      <c r="C3390" s="225" t="s">
        <v>389</v>
      </c>
      <c r="D3390" s="225" t="s">
        <v>12195</v>
      </c>
      <c r="E3390" s="225" t="s">
        <v>12196</v>
      </c>
      <c r="F3390" s="225" t="s">
        <v>529</v>
      </c>
      <c r="G3390" s="225"/>
      <c r="H3390" s="225" t="s">
        <v>12197</v>
      </c>
      <c r="I3390" s="226"/>
    </row>
    <row r="3391" spans="1:9" s="215" customFormat="1">
      <c r="A3391" s="241" t="s">
        <v>12184</v>
      </c>
      <c r="B3391" s="241" t="s">
        <v>12184</v>
      </c>
      <c r="C3391" s="241" t="s">
        <v>389</v>
      </c>
      <c r="D3391" s="241" t="s">
        <v>12198</v>
      </c>
      <c r="E3391" s="241" t="s">
        <v>12199</v>
      </c>
      <c r="F3391" s="241" t="s">
        <v>3362</v>
      </c>
      <c r="G3391" s="241"/>
      <c r="H3391" s="241" t="s">
        <v>12200</v>
      </c>
      <c r="I3391" s="242"/>
    </row>
    <row r="3392" spans="1:9" s="208" customFormat="1">
      <c r="A3392" s="225" t="s">
        <v>12184</v>
      </c>
      <c r="B3392" s="225" t="s">
        <v>12184</v>
      </c>
      <c r="C3392" s="225" t="s">
        <v>389</v>
      </c>
      <c r="D3392" s="225" t="s">
        <v>12201</v>
      </c>
      <c r="E3392" s="225" t="s">
        <v>12202</v>
      </c>
      <c r="F3392" s="225" t="s">
        <v>7061</v>
      </c>
      <c r="G3392" s="225"/>
      <c r="H3392" s="225" t="s">
        <v>12203</v>
      </c>
      <c r="I3392" s="226"/>
    </row>
    <row r="3393" spans="1:9" s="208" customFormat="1">
      <c r="A3393" s="225" t="s">
        <v>12184</v>
      </c>
      <c r="B3393" s="225" t="s">
        <v>12184</v>
      </c>
      <c r="C3393" s="225" t="s">
        <v>389</v>
      </c>
      <c r="D3393" s="225" t="s">
        <v>12204</v>
      </c>
      <c r="E3393" s="225" t="s">
        <v>12205</v>
      </c>
      <c r="F3393" s="225" t="s">
        <v>709</v>
      </c>
      <c r="G3393" s="225"/>
      <c r="H3393" s="225" t="s">
        <v>12206</v>
      </c>
      <c r="I3393" s="226"/>
    </row>
    <row r="3394" spans="1:9" s="215" customFormat="1">
      <c r="A3394" s="241" t="s">
        <v>12184</v>
      </c>
      <c r="B3394" s="241" t="s">
        <v>12184</v>
      </c>
      <c r="C3394" s="241" t="s">
        <v>389</v>
      </c>
      <c r="D3394" s="241" t="s">
        <v>12207</v>
      </c>
      <c r="E3394" s="241" t="s">
        <v>12208</v>
      </c>
      <c r="F3394" s="241" t="s">
        <v>12209</v>
      </c>
      <c r="G3394" s="241"/>
      <c r="H3394" s="241" t="s">
        <v>12210</v>
      </c>
      <c r="I3394" s="242"/>
    </row>
    <row r="3395" spans="1:9" s="215" customFormat="1">
      <c r="A3395" s="241" t="s">
        <v>12184</v>
      </c>
      <c r="B3395" s="241" t="s">
        <v>12184</v>
      </c>
      <c r="C3395" s="241" t="s">
        <v>389</v>
      </c>
      <c r="D3395" s="241" t="s">
        <v>12211</v>
      </c>
      <c r="E3395" s="241" t="s">
        <v>12212</v>
      </c>
      <c r="F3395" s="241" t="s">
        <v>12213</v>
      </c>
      <c r="G3395" s="241"/>
      <c r="H3395" s="241" t="s">
        <v>12214</v>
      </c>
      <c r="I3395" s="242"/>
    </row>
    <row r="3396" spans="1:9" s="208" customFormat="1">
      <c r="A3396" s="225" t="s">
        <v>12184</v>
      </c>
      <c r="B3396" s="225" t="s">
        <v>12184</v>
      </c>
      <c r="C3396" s="225" t="s">
        <v>389</v>
      </c>
      <c r="D3396" s="225" t="s">
        <v>12215</v>
      </c>
      <c r="E3396" s="225" t="s">
        <v>12216</v>
      </c>
      <c r="F3396" s="225" t="s">
        <v>12217</v>
      </c>
      <c r="G3396" s="225"/>
      <c r="H3396" s="225" t="s">
        <v>12218</v>
      </c>
      <c r="I3396" s="226"/>
    </row>
    <row r="3397" spans="1:9" s="215" customFormat="1">
      <c r="A3397" s="241" t="s">
        <v>12184</v>
      </c>
      <c r="B3397" s="241" t="s">
        <v>12184</v>
      </c>
      <c r="C3397" s="241" t="s">
        <v>389</v>
      </c>
      <c r="D3397" s="241" t="s">
        <v>12219</v>
      </c>
      <c r="E3397" s="241" t="s">
        <v>12220</v>
      </c>
      <c r="F3397" s="241" t="s">
        <v>7175</v>
      </c>
      <c r="G3397" s="241"/>
      <c r="H3397" s="241" t="s">
        <v>12221</v>
      </c>
      <c r="I3397" s="242"/>
    </row>
    <row r="3398" spans="1:9" s="215" customFormat="1">
      <c r="A3398" s="241" t="s">
        <v>12184</v>
      </c>
      <c r="B3398" s="241" t="s">
        <v>12184</v>
      </c>
      <c r="C3398" s="241" t="s">
        <v>389</v>
      </c>
      <c r="D3398" s="241" t="s">
        <v>12222</v>
      </c>
      <c r="E3398" s="241" t="s">
        <v>12223</v>
      </c>
      <c r="F3398" s="241" t="s">
        <v>12224</v>
      </c>
      <c r="G3398" s="241"/>
      <c r="H3398" s="241" t="s">
        <v>12225</v>
      </c>
      <c r="I3398" s="242"/>
    </row>
    <row r="3399" spans="1:9" s="213" customFormat="1">
      <c r="A3399" s="234" t="s">
        <v>12184</v>
      </c>
      <c r="B3399" s="234" t="s">
        <v>12184</v>
      </c>
      <c r="C3399" s="234" t="s">
        <v>389</v>
      </c>
      <c r="D3399" s="234" t="s">
        <v>12226</v>
      </c>
      <c r="E3399" s="234" t="s">
        <v>12227</v>
      </c>
      <c r="F3399" s="234" t="s">
        <v>1277</v>
      </c>
      <c r="G3399" s="234"/>
      <c r="H3399" s="234" t="s">
        <v>12228</v>
      </c>
      <c r="I3399" s="127"/>
    </row>
    <row r="3400" spans="1:9" s="215" customFormat="1">
      <c r="A3400" s="241" t="s">
        <v>12184</v>
      </c>
      <c r="B3400" s="241" t="s">
        <v>12184</v>
      </c>
      <c r="C3400" s="241" t="s">
        <v>389</v>
      </c>
      <c r="D3400" s="241" t="s">
        <v>12229</v>
      </c>
      <c r="E3400" s="241" t="s">
        <v>12230</v>
      </c>
      <c r="F3400" s="241" t="s">
        <v>12231</v>
      </c>
      <c r="G3400" s="241"/>
      <c r="H3400" s="241" t="s">
        <v>12232</v>
      </c>
      <c r="I3400" s="242"/>
    </row>
    <row r="3401" spans="1:9" s="215" customFormat="1">
      <c r="A3401" s="241" t="s">
        <v>12184</v>
      </c>
      <c r="B3401" s="241" t="s">
        <v>12184</v>
      </c>
      <c r="C3401" s="241" t="s">
        <v>389</v>
      </c>
      <c r="D3401" s="241" t="s">
        <v>12233</v>
      </c>
      <c r="E3401" s="241" t="s">
        <v>12234</v>
      </c>
      <c r="F3401" s="241" t="s">
        <v>6316</v>
      </c>
      <c r="G3401" s="241"/>
      <c r="H3401" s="241" t="s">
        <v>12235</v>
      </c>
      <c r="I3401" s="242"/>
    </row>
    <row r="3402" spans="1:9" s="213" customFormat="1">
      <c r="A3402" s="234" t="s">
        <v>12236</v>
      </c>
      <c r="B3402" s="234" t="s">
        <v>12236</v>
      </c>
      <c r="C3402" s="234" t="s">
        <v>389</v>
      </c>
      <c r="D3402" s="234" t="s">
        <v>12237</v>
      </c>
      <c r="E3402" s="234" t="s">
        <v>12238</v>
      </c>
      <c r="F3402" s="234" t="s">
        <v>392</v>
      </c>
      <c r="G3402" s="234"/>
      <c r="H3402" s="234" t="s">
        <v>12239</v>
      </c>
      <c r="I3402" s="127"/>
    </row>
    <row r="3403" spans="1:9" s="215" customFormat="1">
      <c r="A3403" s="241" t="s">
        <v>12236</v>
      </c>
      <c r="B3403" s="241" t="s">
        <v>12236</v>
      </c>
      <c r="C3403" s="241" t="s">
        <v>389</v>
      </c>
      <c r="D3403" s="241" t="s">
        <v>12240</v>
      </c>
      <c r="E3403" s="241" t="s">
        <v>12241</v>
      </c>
      <c r="F3403" s="241" t="s">
        <v>4357</v>
      </c>
      <c r="G3403" s="241"/>
      <c r="H3403" s="241" t="s">
        <v>12242</v>
      </c>
      <c r="I3403" s="242"/>
    </row>
    <row r="3404" spans="1:9" s="209" customFormat="1">
      <c r="A3404" s="228" t="s">
        <v>12236</v>
      </c>
      <c r="B3404" s="228" t="s">
        <v>12236</v>
      </c>
      <c r="C3404" s="228"/>
      <c r="D3404" s="228" t="s">
        <v>12243</v>
      </c>
      <c r="E3404" s="228" t="s">
        <v>12244</v>
      </c>
      <c r="F3404" s="228"/>
      <c r="G3404" s="228" t="s">
        <v>434</v>
      </c>
      <c r="H3404" s="228" t="s">
        <v>12245</v>
      </c>
      <c r="I3404" s="235"/>
    </row>
    <row r="3405" spans="1:9" s="209" customFormat="1">
      <c r="A3405" s="228" t="s">
        <v>12236</v>
      </c>
      <c r="B3405" s="228" t="s">
        <v>12236</v>
      </c>
      <c r="C3405" s="228"/>
      <c r="D3405" s="228" t="s">
        <v>12246</v>
      </c>
      <c r="E3405" s="228" t="s">
        <v>12247</v>
      </c>
      <c r="F3405" s="228"/>
      <c r="G3405" s="228" t="s">
        <v>568</v>
      </c>
      <c r="H3405" s="228" t="s">
        <v>12248</v>
      </c>
      <c r="I3405" s="235"/>
    </row>
    <row r="3406" spans="1:9" s="208" customFormat="1">
      <c r="A3406" s="225" t="s">
        <v>12236</v>
      </c>
      <c r="B3406" s="225" t="s">
        <v>12236</v>
      </c>
      <c r="C3406" s="225" t="s">
        <v>389</v>
      </c>
      <c r="D3406" s="225" t="s">
        <v>12249</v>
      </c>
      <c r="E3406" s="225" t="s">
        <v>12250</v>
      </c>
      <c r="F3406" s="225" t="s">
        <v>1308</v>
      </c>
      <c r="G3406" s="225"/>
      <c r="H3406" s="225" t="s">
        <v>12251</v>
      </c>
      <c r="I3406" s="226"/>
    </row>
    <row r="3407" spans="1:9" s="215" customFormat="1">
      <c r="A3407" s="241" t="s">
        <v>12236</v>
      </c>
      <c r="B3407" s="241" t="s">
        <v>12236</v>
      </c>
      <c r="C3407" s="241" t="s">
        <v>389</v>
      </c>
      <c r="D3407" s="241" t="s">
        <v>12252</v>
      </c>
      <c r="E3407" s="241" t="s">
        <v>12253</v>
      </c>
      <c r="F3407" s="241" t="s">
        <v>12254</v>
      </c>
      <c r="G3407" s="241"/>
      <c r="H3407" s="241" t="s">
        <v>12255</v>
      </c>
      <c r="I3407" s="242"/>
    </row>
    <row r="3408" spans="1:9" s="208" customFormat="1">
      <c r="A3408" s="225" t="s">
        <v>12236</v>
      </c>
      <c r="B3408" s="225" t="s">
        <v>12236</v>
      </c>
      <c r="C3408" s="225"/>
      <c r="D3408" s="225" t="s">
        <v>12256</v>
      </c>
      <c r="E3408" s="225" t="s">
        <v>12257</v>
      </c>
      <c r="F3408" s="225" t="s">
        <v>10868</v>
      </c>
      <c r="G3408" s="225"/>
      <c r="H3408" s="225" t="s">
        <v>12258</v>
      </c>
      <c r="I3408" s="226"/>
    </row>
    <row r="3409" spans="1:9" s="215" customFormat="1">
      <c r="A3409" s="241" t="s">
        <v>12236</v>
      </c>
      <c r="B3409" s="241" t="s">
        <v>12236</v>
      </c>
      <c r="C3409" s="241" t="s">
        <v>389</v>
      </c>
      <c r="D3409" s="241" t="s">
        <v>12259</v>
      </c>
      <c r="E3409" s="241" t="s">
        <v>12260</v>
      </c>
      <c r="F3409" s="241" t="s">
        <v>12261</v>
      </c>
      <c r="G3409" s="241"/>
      <c r="H3409" s="241" t="s">
        <v>12262</v>
      </c>
      <c r="I3409" s="242"/>
    </row>
    <row r="3410" spans="1:9" s="215" customFormat="1">
      <c r="A3410" s="241" t="s">
        <v>12236</v>
      </c>
      <c r="B3410" s="241" t="s">
        <v>12236</v>
      </c>
      <c r="C3410" s="241"/>
      <c r="D3410" s="241" t="s">
        <v>12263</v>
      </c>
      <c r="E3410" s="241" t="s">
        <v>12264</v>
      </c>
      <c r="F3410" s="241" t="s">
        <v>12265</v>
      </c>
      <c r="G3410" s="241"/>
      <c r="H3410" s="241" t="s">
        <v>12266</v>
      </c>
      <c r="I3410" s="242"/>
    </row>
    <row r="3411" spans="1:9" s="215" customFormat="1">
      <c r="A3411" s="241" t="s">
        <v>12236</v>
      </c>
      <c r="B3411" s="241" t="s">
        <v>12236</v>
      </c>
      <c r="C3411" s="241" t="s">
        <v>389</v>
      </c>
      <c r="D3411" s="241" t="s">
        <v>12267</v>
      </c>
      <c r="E3411" s="241" t="s">
        <v>12268</v>
      </c>
      <c r="F3411" s="241" t="s">
        <v>1443</v>
      </c>
      <c r="G3411" s="241"/>
      <c r="H3411" s="241" t="s">
        <v>12269</v>
      </c>
      <c r="I3411" s="242"/>
    </row>
    <row r="3412" spans="1:9" s="215" customFormat="1">
      <c r="A3412" s="241" t="s">
        <v>12236</v>
      </c>
      <c r="B3412" s="241" t="s">
        <v>12236</v>
      </c>
      <c r="C3412" s="241"/>
      <c r="D3412" s="241" t="s">
        <v>12270</v>
      </c>
      <c r="E3412" s="241" t="s">
        <v>12271</v>
      </c>
      <c r="F3412" s="241" t="s">
        <v>12272</v>
      </c>
      <c r="G3412" s="241"/>
      <c r="H3412" s="241" t="s">
        <v>12273</v>
      </c>
      <c r="I3412" s="242"/>
    </row>
    <row r="3413" spans="1:9" s="215" customFormat="1">
      <c r="A3413" s="241" t="s">
        <v>12236</v>
      </c>
      <c r="B3413" s="241" t="s">
        <v>12236</v>
      </c>
      <c r="C3413" s="241" t="s">
        <v>389</v>
      </c>
      <c r="D3413" s="241" t="s">
        <v>12274</v>
      </c>
      <c r="E3413" s="241" t="s">
        <v>12275</v>
      </c>
      <c r="F3413" s="241" t="s">
        <v>12276</v>
      </c>
      <c r="G3413" s="241"/>
      <c r="H3413" s="241" t="s">
        <v>12277</v>
      </c>
      <c r="I3413" s="242"/>
    </row>
    <row r="3414" spans="1:9" s="215" customFormat="1">
      <c r="A3414" s="241" t="s">
        <v>12236</v>
      </c>
      <c r="B3414" s="241" t="s">
        <v>12236</v>
      </c>
      <c r="C3414" s="241" t="s">
        <v>389</v>
      </c>
      <c r="D3414" s="241" t="s">
        <v>12278</v>
      </c>
      <c r="E3414" s="241" t="s">
        <v>12279</v>
      </c>
      <c r="F3414" s="241" t="s">
        <v>427</v>
      </c>
      <c r="G3414" s="241"/>
      <c r="H3414" s="241" t="s">
        <v>12280</v>
      </c>
      <c r="I3414" s="242"/>
    </row>
    <row r="3415" spans="1:9" s="215" customFormat="1">
      <c r="A3415" s="241" t="s">
        <v>12236</v>
      </c>
      <c r="B3415" s="241" t="s">
        <v>12236</v>
      </c>
      <c r="C3415" s="241" t="s">
        <v>389</v>
      </c>
      <c r="D3415" s="241" t="s">
        <v>12281</v>
      </c>
      <c r="E3415" s="241" t="s">
        <v>12282</v>
      </c>
      <c r="F3415" s="241" t="s">
        <v>12283</v>
      </c>
      <c r="G3415" s="241"/>
      <c r="H3415" s="241" t="s">
        <v>12284</v>
      </c>
      <c r="I3415" s="242"/>
    </row>
    <row r="3416" spans="1:9" s="195" customFormat="1">
      <c r="A3416" s="203" t="s">
        <v>12236</v>
      </c>
      <c r="B3416" s="203" t="s">
        <v>12236</v>
      </c>
      <c r="C3416" s="203"/>
      <c r="D3416" s="203" t="s">
        <v>12285</v>
      </c>
      <c r="E3416" s="203" t="s">
        <v>12286</v>
      </c>
      <c r="F3416" s="203"/>
      <c r="G3416" s="203" t="s">
        <v>12287</v>
      </c>
      <c r="H3416" s="203" t="s">
        <v>12288</v>
      </c>
    </row>
    <row r="3417" spans="1:9" s="195" customFormat="1">
      <c r="A3417" s="203" t="s">
        <v>12236</v>
      </c>
      <c r="B3417" s="203" t="s">
        <v>12236</v>
      </c>
      <c r="C3417" s="203"/>
      <c r="D3417" s="203" t="s">
        <v>12289</v>
      </c>
      <c r="E3417" s="203" t="s">
        <v>12286</v>
      </c>
      <c r="F3417" s="203"/>
      <c r="G3417" s="203" t="s">
        <v>2940</v>
      </c>
      <c r="H3417" s="203" t="s">
        <v>12290</v>
      </c>
    </row>
    <row r="3418" spans="1:9" s="195" customFormat="1">
      <c r="A3418" s="203" t="s">
        <v>12236</v>
      </c>
      <c r="B3418" s="203" t="s">
        <v>12236</v>
      </c>
      <c r="C3418" s="203"/>
      <c r="D3418" s="203" t="s">
        <v>12285</v>
      </c>
      <c r="E3418" s="203" t="s">
        <v>12291</v>
      </c>
      <c r="F3418" s="203"/>
      <c r="G3418" s="203" t="s">
        <v>12287</v>
      </c>
      <c r="H3418" s="203" t="s">
        <v>12292</v>
      </c>
    </row>
    <row r="3419" spans="1:9" s="195" customFormat="1">
      <c r="A3419" s="203" t="s">
        <v>12236</v>
      </c>
      <c r="B3419" s="203" t="s">
        <v>12236</v>
      </c>
      <c r="C3419" s="203"/>
      <c r="D3419" s="203" t="s">
        <v>12289</v>
      </c>
      <c r="E3419" s="203" t="s">
        <v>12291</v>
      </c>
      <c r="F3419" s="203"/>
      <c r="G3419" s="203" t="s">
        <v>2940</v>
      </c>
      <c r="H3419" s="203" t="s">
        <v>12293</v>
      </c>
    </row>
    <row r="3420" spans="1:9" s="195" customFormat="1">
      <c r="A3420" s="203" t="s">
        <v>12236</v>
      </c>
      <c r="B3420" s="203" t="s">
        <v>12236</v>
      </c>
      <c r="C3420" s="203"/>
      <c r="D3420" s="203" t="s">
        <v>12285</v>
      </c>
      <c r="E3420" s="203" t="s">
        <v>12294</v>
      </c>
      <c r="F3420" s="203"/>
      <c r="G3420" s="203" t="s">
        <v>12287</v>
      </c>
      <c r="H3420" s="203" t="s">
        <v>12295</v>
      </c>
    </row>
    <row r="3421" spans="1:9" s="195" customFormat="1">
      <c r="A3421" s="203" t="s">
        <v>12236</v>
      </c>
      <c r="B3421" s="203" t="s">
        <v>12236</v>
      </c>
      <c r="C3421" s="203"/>
      <c r="D3421" s="203" t="s">
        <v>12289</v>
      </c>
      <c r="E3421" s="203" t="s">
        <v>12294</v>
      </c>
      <c r="F3421" s="203"/>
      <c r="G3421" s="203" t="s">
        <v>2940</v>
      </c>
      <c r="H3421" s="203" t="s">
        <v>12296</v>
      </c>
    </row>
    <row r="3422" spans="1:9" s="208" customFormat="1">
      <c r="A3422" s="225" t="s">
        <v>12236</v>
      </c>
      <c r="B3422" s="225" t="s">
        <v>12236</v>
      </c>
      <c r="C3422" s="225" t="s">
        <v>389</v>
      </c>
      <c r="D3422" s="225" t="s">
        <v>12297</v>
      </c>
      <c r="E3422" s="225" t="s">
        <v>12298</v>
      </c>
      <c r="F3422" s="225" t="s">
        <v>12299</v>
      </c>
      <c r="G3422" s="225"/>
      <c r="H3422" s="225" t="s">
        <v>12300</v>
      </c>
      <c r="I3422" s="226"/>
    </row>
    <row r="3423" spans="1:9" s="215" customFormat="1">
      <c r="A3423" s="241" t="s">
        <v>12236</v>
      </c>
      <c r="B3423" s="241" t="s">
        <v>12236</v>
      </c>
      <c r="C3423" s="241" t="s">
        <v>389</v>
      </c>
      <c r="D3423" s="241" t="s">
        <v>12301</v>
      </c>
      <c r="E3423" s="241" t="s">
        <v>12302</v>
      </c>
      <c r="F3423" s="241" t="s">
        <v>2462</v>
      </c>
      <c r="G3423" s="241"/>
      <c r="H3423" s="241" t="s">
        <v>12303</v>
      </c>
      <c r="I3423" s="242"/>
    </row>
    <row r="3424" spans="1:9" s="209" customFormat="1">
      <c r="A3424" s="228" t="s">
        <v>12304</v>
      </c>
      <c r="B3424" s="228" t="s">
        <v>12304</v>
      </c>
      <c r="C3424" s="228"/>
      <c r="D3424" s="228" t="s">
        <v>12305</v>
      </c>
      <c r="E3424" s="228" t="s">
        <v>12306</v>
      </c>
      <c r="F3424" s="228"/>
      <c r="G3424" s="228" t="s">
        <v>9405</v>
      </c>
      <c r="H3424" s="228" t="s">
        <v>12307</v>
      </c>
      <c r="I3424" s="235"/>
    </row>
    <row r="3425" spans="1:9" s="215" customFormat="1">
      <c r="A3425" s="241" t="s">
        <v>12304</v>
      </c>
      <c r="B3425" s="241" t="s">
        <v>12304</v>
      </c>
      <c r="C3425" s="241" t="s">
        <v>389</v>
      </c>
      <c r="D3425" s="241" t="s">
        <v>12308</v>
      </c>
      <c r="E3425" s="241" t="s">
        <v>12309</v>
      </c>
      <c r="F3425" s="241" t="s">
        <v>12310</v>
      </c>
      <c r="G3425" s="241"/>
      <c r="H3425" s="241" t="s">
        <v>12311</v>
      </c>
      <c r="I3425" s="242"/>
    </row>
    <row r="3426" spans="1:9" s="208" customFormat="1">
      <c r="A3426" s="225" t="s">
        <v>12304</v>
      </c>
      <c r="B3426" s="225" t="s">
        <v>12304</v>
      </c>
      <c r="C3426" s="225" t="s">
        <v>389</v>
      </c>
      <c r="D3426" s="225" t="s">
        <v>12312</v>
      </c>
      <c r="E3426" s="225" t="s">
        <v>12313</v>
      </c>
      <c r="F3426" s="225" t="s">
        <v>709</v>
      </c>
      <c r="G3426" s="225"/>
      <c r="H3426" s="225" t="s">
        <v>12314</v>
      </c>
      <c r="I3426" s="226"/>
    </row>
    <row r="3427" spans="1:9" s="215" customFormat="1">
      <c r="A3427" s="241" t="s">
        <v>12304</v>
      </c>
      <c r="B3427" s="241" t="s">
        <v>12304</v>
      </c>
      <c r="C3427" s="241" t="s">
        <v>389</v>
      </c>
      <c r="D3427" s="241" t="s">
        <v>12315</v>
      </c>
      <c r="E3427" s="241" t="s">
        <v>12316</v>
      </c>
      <c r="F3427" s="241" t="s">
        <v>12317</v>
      </c>
      <c r="G3427" s="241"/>
      <c r="H3427" s="241" t="s">
        <v>12318</v>
      </c>
      <c r="I3427" s="242"/>
    </row>
    <row r="3428" spans="1:9" s="213" customFormat="1">
      <c r="A3428" s="234" t="s">
        <v>12304</v>
      </c>
      <c r="B3428" s="234" t="s">
        <v>12304</v>
      </c>
      <c r="C3428" s="234" t="s">
        <v>389</v>
      </c>
      <c r="D3428" s="234" t="s">
        <v>12319</v>
      </c>
      <c r="E3428" s="234" t="s">
        <v>12320</v>
      </c>
      <c r="F3428" s="234" t="s">
        <v>1619</v>
      </c>
      <c r="G3428" s="234"/>
      <c r="H3428" s="234" t="s">
        <v>12321</v>
      </c>
      <c r="I3428" s="127"/>
    </row>
    <row r="3429" spans="1:9" s="215" customFormat="1">
      <c r="A3429" s="241" t="s">
        <v>12304</v>
      </c>
      <c r="B3429" s="241" t="s">
        <v>12304</v>
      </c>
      <c r="C3429" s="241" t="s">
        <v>389</v>
      </c>
      <c r="D3429" s="241" t="s">
        <v>12322</v>
      </c>
      <c r="E3429" s="241" t="s">
        <v>12323</v>
      </c>
      <c r="F3429" s="241" t="s">
        <v>12324</v>
      </c>
      <c r="G3429" s="241"/>
      <c r="H3429" s="241" t="s">
        <v>12325</v>
      </c>
      <c r="I3429" s="242"/>
    </row>
    <row r="3430" spans="1:9" s="215" customFormat="1">
      <c r="A3430" s="241" t="s">
        <v>12304</v>
      </c>
      <c r="B3430" s="241" t="s">
        <v>12304</v>
      </c>
      <c r="C3430" s="241" t="s">
        <v>389</v>
      </c>
      <c r="D3430" s="241" t="s">
        <v>12326</v>
      </c>
      <c r="E3430" s="241" t="s">
        <v>12327</v>
      </c>
      <c r="F3430" s="241" t="s">
        <v>10985</v>
      </c>
      <c r="G3430" s="241"/>
      <c r="H3430" s="241" t="s">
        <v>12328</v>
      </c>
      <c r="I3430" s="242"/>
    </row>
    <row r="3431" spans="1:9" s="215" customFormat="1">
      <c r="A3431" s="241" t="s">
        <v>12304</v>
      </c>
      <c r="B3431" s="241" t="s">
        <v>12304</v>
      </c>
      <c r="C3431" s="241" t="s">
        <v>389</v>
      </c>
      <c r="D3431" s="241" t="s">
        <v>12329</v>
      </c>
      <c r="E3431" s="241" t="s">
        <v>12330</v>
      </c>
      <c r="F3431" s="241" t="s">
        <v>2603</v>
      </c>
      <c r="G3431" s="241"/>
      <c r="H3431" s="241" t="s">
        <v>12331</v>
      </c>
      <c r="I3431" s="242"/>
    </row>
    <row r="3432" spans="1:9" s="215" customFormat="1">
      <c r="A3432" s="241" t="s">
        <v>12304</v>
      </c>
      <c r="B3432" s="241" t="s">
        <v>12304</v>
      </c>
      <c r="C3432" s="241" t="s">
        <v>389</v>
      </c>
      <c r="D3432" s="241" t="s">
        <v>12332</v>
      </c>
      <c r="E3432" s="241" t="s">
        <v>12333</v>
      </c>
      <c r="F3432" s="241" t="s">
        <v>2794</v>
      </c>
      <c r="G3432" s="241"/>
      <c r="H3432" s="241" t="s">
        <v>12334</v>
      </c>
      <c r="I3432" s="242"/>
    </row>
    <row r="3433" spans="1:9" s="208" customFormat="1">
      <c r="A3433" s="225" t="s">
        <v>12304</v>
      </c>
      <c r="B3433" s="225" t="s">
        <v>12304</v>
      </c>
      <c r="C3433" s="225" t="s">
        <v>389</v>
      </c>
      <c r="D3433" s="225" t="s">
        <v>12335</v>
      </c>
      <c r="E3433" s="225" t="s">
        <v>12336</v>
      </c>
      <c r="F3433" s="225" t="s">
        <v>586</v>
      </c>
      <c r="G3433" s="225"/>
      <c r="H3433" s="225" t="s">
        <v>12337</v>
      </c>
      <c r="I3433" s="226"/>
    </row>
    <row r="3434" spans="1:9" s="208" customFormat="1">
      <c r="A3434" s="225" t="s">
        <v>12304</v>
      </c>
      <c r="B3434" s="225" t="s">
        <v>12304</v>
      </c>
      <c r="C3434" s="225" t="s">
        <v>389</v>
      </c>
      <c r="D3434" s="225" t="s">
        <v>12338</v>
      </c>
      <c r="E3434" s="225" t="s">
        <v>12339</v>
      </c>
      <c r="F3434" s="225" t="s">
        <v>586</v>
      </c>
      <c r="G3434" s="225"/>
      <c r="H3434" s="225" t="s">
        <v>12340</v>
      </c>
      <c r="I3434" s="226"/>
    </row>
    <row r="3435" spans="1:9" s="215" customFormat="1">
      <c r="A3435" s="241" t="s">
        <v>12304</v>
      </c>
      <c r="B3435" s="241" t="s">
        <v>12304</v>
      </c>
      <c r="C3435" s="241" t="s">
        <v>389</v>
      </c>
      <c r="D3435" s="241" t="s">
        <v>12341</v>
      </c>
      <c r="E3435" s="241" t="s">
        <v>12342</v>
      </c>
      <c r="F3435" s="241" t="s">
        <v>1590</v>
      </c>
      <c r="G3435" s="241"/>
      <c r="H3435" s="241" t="s">
        <v>12343</v>
      </c>
      <c r="I3435" s="242"/>
    </row>
    <row r="3436" spans="1:9" s="208" customFormat="1">
      <c r="A3436" s="225" t="s">
        <v>12304</v>
      </c>
      <c r="B3436" s="225" t="s">
        <v>12304</v>
      </c>
      <c r="C3436" s="225" t="s">
        <v>389</v>
      </c>
      <c r="D3436" s="225" t="s">
        <v>12344</v>
      </c>
      <c r="E3436" s="225" t="s">
        <v>12345</v>
      </c>
      <c r="F3436" s="225" t="s">
        <v>1845</v>
      </c>
      <c r="G3436" s="225"/>
      <c r="H3436" s="225" t="s">
        <v>12346</v>
      </c>
      <c r="I3436" s="226"/>
    </row>
    <row r="3437" spans="1:9" s="208" customFormat="1">
      <c r="A3437" s="225" t="s">
        <v>12304</v>
      </c>
      <c r="B3437" s="225" t="s">
        <v>12304</v>
      </c>
      <c r="C3437" s="225" t="s">
        <v>389</v>
      </c>
      <c r="D3437" s="225" t="s">
        <v>12347</v>
      </c>
      <c r="E3437" s="225" t="s">
        <v>12348</v>
      </c>
      <c r="F3437" s="225" t="s">
        <v>2751</v>
      </c>
      <c r="G3437" s="225"/>
      <c r="H3437" s="225" t="s">
        <v>12349</v>
      </c>
      <c r="I3437" s="226"/>
    </row>
    <row r="3438" spans="1:9" s="213" customFormat="1">
      <c r="A3438" s="234" t="s">
        <v>12304</v>
      </c>
      <c r="B3438" s="234" t="s">
        <v>12304</v>
      </c>
      <c r="C3438" s="234" t="s">
        <v>389</v>
      </c>
      <c r="D3438" s="234" t="s">
        <v>12350</v>
      </c>
      <c r="E3438" s="234" t="s">
        <v>12351</v>
      </c>
      <c r="F3438" s="234" t="s">
        <v>4335</v>
      </c>
      <c r="G3438" s="234"/>
      <c r="H3438" s="234" t="s">
        <v>12352</v>
      </c>
      <c r="I3438" s="127"/>
    </row>
    <row r="3439" spans="1:9" s="215" customFormat="1">
      <c r="A3439" s="241" t="s">
        <v>12304</v>
      </c>
      <c r="B3439" s="241" t="s">
        <v>12304</v>
      </c>
      <c r="C3439" s="241" t="s">
        <v>389</v>
      </c>
      <c r="D3439" s="241" t="s">
        <v>12353</v>
      </c>
      <c r="E3439" s="241" t="s">
        <v>12354</v>
      </c>
      <c r="F3439" s="241" t="s">
        <v>419</v>
      </c>
      <c r="G3439" s="241"/>
      <c r="H3439" s="241" t="s">
        <v>12355</v>
      </c>
      <c r="I3439" s="242"/>
    </row>
    <row r="3440" spans="1:9" s="208" customFormat="1">
      <c r="A3440" s="225" t="s">
        <v>12304</v>
      </c>
      <c r="B3440" s="225" t="s">
        <v>12304</v>
      </c>
      <c r="C3440" s="225" t="s">
        <v>389</v>
      </c>
      <c r="D3440" s="225" t="s">
        <v>12356</v>
      </c>
      <c r="E3440" s="225" t="s">
        <v>12357</v>
      </c>
      <c r="F3440" s="225" t="s">
        <v>529</v>
      </c>
      <c r="G3440" s="225"/>
      <c r="H3440" s="225" t="s">
        <v>12358</v>
      </c>
      <c r="I3440" s="226"/>
    </row>
    <row r="3441" spans="1:9" s="215" customFormat="1">
      <c r="A3441" s="241" t="s">
        <v>12304</v>
      </c>
      <c r="B3441" s="241" t="s">
        <v>12304</v>
      </c>
      <c r="C3441" s="241" t="s">
        <v>389</v>
      </c>
      <c r="D3441" s="241" t="s">
        <v>12359</v>
      </c>
      <c r="E3441" s="241" t="s">
        <v>12360</v>
      </c>
      <c r="F3441" s="241" t="s">
        <v>1242</v>
      </c>
      <c r="G3441" s="241"/>
      <c r="H3441" s="241" t="s">
        <v>12361</v>
      </c>
      <c r="I3441" s="242"/>
    </row>
    <row r="3442" spans="1:9" s="215" customFormat="1">
      <c r="A3442" s="241" t="s">
        <v>12304</v>
      </c>
      <c r="B3442" s="241" t="s">
        <v>12304</v>
      </c>
      <c r="C3442" s="241" t="s">
        <v>389</v>
      </c>
      <c r="D3442" s="241" t="s">
        <v>12362</v>
      </c>
      <c r="E3442" s="241" t="s">
        <v>12363</v>
      </c>
      <c r="F3442" s="241" t="s">
        <v>12364</v>
      </c>
      <c r="G3442" s="241"/>
      <c r="H3442" s="241" t="s">
        <v>12365</v>
      </c>
      <c r="I3442" s="242"/>
    </row>
    <row r="3443" spans="1:9" s="209" customFormat="1">
      <c r="A3443" s="228" t="s">
        <v>12304</v>
      </c>
      <c r="B3443" s="228" t="s">
        <v>12304</v>
      </c>
      <c r="C3443" s="228"/>
      <c r="D3443" s="228" t="s">
        <v>12366</v>
      </c>
      <c r="E3443" s="228" t="s">
        <v>12367</v>
      </c>
      <c r="F3443" s="228"/>
      <c r="G3443" s="228" t="s">
        <v>4044</v>
      </c>
      <c r="H3443" s="228" t="s">
        <v>12368</v>
      </c>
      <c r="I3443" s="235"/>
    </row>
    <row r="3444" spans="1:9" s="213" customFormat="1">
      <c r="A3444" s="234" t="s">
        <v>12369</v>
      </c>
      <c r="B3444" s="234" t="s">
        <v>12369</v>
      </c>
      <c r="C3444" s="234" t="s">
        <v>389</v>
      </c>
      <c r="D3444" s="234" t="s">
        <v>12370</v>
      </c>
      <c r="E3444" s="234" t="s">
        <v>12371</v>
      </c>
      <c r="F3444" s="234" t="s">
        <v>1411</v>
      </c>
      <c r="G3444" s="234"/>
      <c r="H3444" s="234" t="s">
        <v>12372</v>
      </c>
      <c r="I3444" s="127"/>
    </row>
    <row r="3445" spans="1:9" s="215" customFormat="1">
      <c r="A3445" s="241" t="s">
        <v>12369</v>
      </c>
      <c r="B3445" s="241" t="s">
        <v>12369</v>
      </c>
      <c r="C3445" s="241" t="s">
        <v>389</v>
      </c>
      <c r="D3445" s="241" t="s">
        <v>12373</v>
      </c>
      <c r="E3445" s="241" t="s">
        <v>12374</v>
      </c>
      <c r="F3445" s="241" t="s">
        <v>12375</v>
      </c>
      <c r="G3445" s="241"/>
      <c r="H3445" s="241" t="s">
        <v>12376</v>
      </c>
      <c r="I3445" s="242"/>
    </row>
    <row r="3446" spans="1:9" s="215" customFormat="1">
      <c r="A3446" s="241" t="s">
        <v>12369</v>
      </c>
      <c r="B3446" s="241" t="s">
        <v>12369</v>
      </c>
      <c r="C3446" s="241" t="s">
        <v>389</v>
      </c>
      <c r="D3446" s="241" t="s">
        <v>12377</v>
      </c>
      <c r="E3446" s="241" t="s">
        <v>12378</v>
      </c>
      <c r="F3446" s="241" t="s">
        <v>2393</v>
      </c>
      <c r="G3446" s="241"/>
      <c r="H3446" s="241" t="s">
        <v>12379</v>
      </c>
      <c r="I3446" s="242"/>
    </row>
    <row r="3447" spans="1:9" s="208" customFormat="1">
      <c r="A3447" s="225" t="s">
        <v>12369</v>
      </c>
      <c r="B3447" s="225" t="s">
        <v>12369</v>
      </c>
      <c r="C3447" s="225" t="s">
        <v>389</v>
      </c>
      <c r="D3447" s="225" t="s">
        <v>12380</v>
      </c>
      <c r="E3447" s="225" t="s">
        <v>12381</v>
      </c>
      <c r="F3447" s="225" t="s">
        <v>12382</v>
      </c>
      <c r="G3447" s="225"/>
      <c r="H3447" s="225" t="s">
        <v>12383</v>
      </c>
      <c r="I3447" s="226"/>
    </row>
    <row r="3448" spans="1:9" s="208" customFormat="1">
      <c r="A3448" s="225" t="s">
        <v>12369</v>
      </c>
      <c r="B3448" s="225" t="s">
        <v>12369</v>
      </c>
      <c r="C3448" s="225" t="s">
        <v>389</v>
      </c>
      <c r="D3448" s="225" t="s">
        <v>12384</v>
      </c>
      <c r="E3448" s="225" t="s">
        <v>12385</v>
      </c>
      <c r="F3448" s="225" t="s">
        <v>1137</v>
      </c>
      <c r="G3448" s="225"/>
      <c r="H3448" s="225" t="s">
        <v>12386</v>
      </c>
      <c r="I3448" s="226"/>
    </row>
    <row r="3449" spans="1:9" s="213" customFormat="1">
      <c r="A3449" s="234" t="s">
        <v>12369</v>
      </c>
      <c r="B3449" s="234" t="s">
        <v>12369</v>
      </c>
      <c r="C3449" s="234" t="s">
        <v>389</v>
      </c>
      <c r="D3449" s="234" t="s">
        <v>12387</v>
      </c>
      <c r="E3449" s="234" t="s">
        <v>12388</v>
      </c>
      <c r="F3449" s="234" t="s">
        <v>1641</v>
      </c>
      <c r="G3449" s="234"/>
      <c r="H3449" s="234" t="s">
        <v>12389</v>
      </c>
      <c r="I3449" s="127"/>
    </row>
    <row r="3450" spans="1:9" s="215" customFormat="1">
      <c r="A3450" s="241" t="s">
        <v>12369</v>
      </c>
      <c r="B3450" s="241" t="s">
        <v>12369</v>
      </c>
      <c r="C3450" s="241" t="s">
        <v>389</v>
      </c>
      <c r="D3450" s="241" t="s">
        <v>12390</v>
      </c>
      <c r="E3450" s="241" t="s">
        <v>12391</v>
      </c>
      <c r="F3450" s="241" t="s">
        <v>12392</v>
      </c>
      <c r="G3450" s="241"/>
      <c r="H3450" s="241" t="s">
        <v>12393</v>
      </c>
      <c r="I3450" s="242"/>
    </row>
    <row r="3451" spans="1:9" s="215" customFormat="1">
      <c r="A3451" s="241" t="s">
        <v>12369</v>
      </c>
      <c r="B3451" s="241" t="s">
        <v>12369</v>
      </c>
      <c r="C3451" s="241" t="s">
        <v>389</v>
      </c>
      <c r="D3451" s="241" t="s">
        <v>12394</v>
      </c>
      <c r="E3451" s="241" t="s">
        <v>12395</v>
      </c>
      <c r="F3451" s="241" t="s">
        <v>12396</v>
      </c>
      <c r="G3451" s="241"/>
      <c r="H3451" s="241" t="s">
        <v>12397</v>
      </c>
      <c r="I3451" s="242"/>
    </row>
    <row r="3452" spans="1:9" s="213" customFormat="1">
      <c r="A3452" s="234" t="s">
        <v>12369</v>
      </c>
      <c r="B3452" s="234" t="s">
        <v>12369</v>
      </c>
      <c r="C3452" s="234" t="s">
        <v>389</v>
      </c>
      <c r="D3452" s="234" t="s">
        <v>12398</v>
      </c>
      <c r="E3452" s="234" t="s">
        <v>12399</v>
      </c>
      <c r="F3452" s="234" t="s">
        <v>1277</v>
      </c>
      <c r="G3452" s="234"/>
      <c r="H3452" s="234" t="s">
        <v>12400</v>
      </c>
      <c r="I3452" s="127"/>
    </row>
    <row r="3453" spans="1:9" s="213" customFormat="1">
      <c r="A3453" s="234" t="s">
        <v>12369</v>
      </c>
      <c r="B3453" s="234" t="s">
        <v>12369</v>
      </c>
      <c r="C3453" s="234" t="s">
        <v>389</v>
      </c>
      <c r="D3453" s="234" t="s">
        <v>12401</v>
      </c>
      <c r="E3453" s="234" t="s">
        <v>12402</v>
      </c>
      <c r="F3453" s="234" t="s">
        <v>434</v>
      </c>
      <c r="G3453" s="234"/>
      <c r="H3453" s="234" t="s">
        <v>12403</v>
      </c>
      <c r="I3453" s="127"/>
    </row>
    <row r="3454" spans="1:9" s="215" customFormat="1">
      <c r="A3454" s="241" t="s">
        <v>12369</v>
      </c>
      <c r="B3454" s="241" t="s">
        <v>12369</v>
      </c>
      <c r="C3454" s="241" t="s">
        <v>389</v>
      </c>
      <c r="D3454" s="241" t="s">
        <v>12404</v>
      </c>
      <c r="E3454" s="241" t="s">
        <v>12405</v>
      </c>
      <c r="F3454" s="241" t="s">
        <v>11638</v>
      </c>
      <c r="G3454" s="241"/>
      <c r="H3454" s="241" t="s">
        <v>12406</v>
      </c>
      <c r="I3454" s="242"/>
    </row>
    <row r="3455" spans="1:9" s="215" customFormat="1">
      <c r="A3455" s="241" t="s">
        <v>12369</v>
      </c>
      <c r="B3455" s="241" t="s">
        <v>12369</v>
      </c>
      <c r="C3455" s="241"/>
      <c r="D3455" s="241" t="s">
        <v>12407</v>
      </c>
      <c r="E3455" s="241" t="s">
        <v>12408</v>
      </c>
      <c r="F3455" s="241" t="s">
        <v>12409</v>
      </c>
      <c r="G3455" s="241"/>
      <c r="H3455" s="241" t="s">
        <v>12410</v>
      </c>
      <c r="I3455" s="242"/>
    </row>
    <row r="3456" spans="1:9" s="208" customFormat="1">
      <c r="A3456" s="225" t="s">
        <v>12369</v>
      </c>
      <c r="B3456" s="225" t="s">
        <v>12369</v>
      </c>
      <c r="C3456" s="225" t="s">
        <v>389</v>
      </c>
      <c r="D3456" s="225" t="s">
        <v>3018</v>
      </c>
      <c r="E3456" s="225" t="s">
        <v>12411</v>
      </c>
      <c r="F3456" s="225" t="s">
        <v>5602</v>
      </c>
      <c r="G3456" s="225"/>
      <c r="H3456" s="225" t="s">
        <v>12412</v>
      </c>
      <c r="I3456" s="226"/>
    </row>
    <row r="3457" spans="1:9" s="215" customFormat="1">
      <c r="A3457" s="241" t="s">
        <v>12369</v>
      </c>
      <c r="B3457" s="241" t="s">
        <v>12369</v>
      </c>
      <c r="C3457" s="241" t="s">
        <v>389</v>
      </c>
      <c r="D3457" s="241" t="s">
        <v>12413</v>
      </c>
      <c r="E3457" s="241" t="s">
        <v>12414</v>
      </c>
      <c r="F3457" s="241" t="s">
        <v>1915</v>
      </c>
      <c r="G3457" s="241"/>
      <c r="H3457" s="241" t="s">
        <v>12415</v>
      </c>
      <c r="I3457" s="242"/>
    </row>
    <row r="3458" spans="1:9" s="208" customFormat="1">
      <c r="A3458" s="225" t="s">
        <v>12369</v>
      </c>
      <c r="B3458" s="225" t="s">
        <v>12369</v>
      </c>
      <c r="C3458" s="225" t="s">
        <v>389</v>
      </c>
      <c r="D3458" s="225" t="s">
        <v>12416</v>
      </c>
      <c r="E3458" s="225" t="s">
        <v>12417</v>
      </c>
      <c r="F3458" s="225" t="s">
        <v>1443</v>
      </c>
      <c r="G3458" s="225"/>
      <c r="H3458" s="225" t="s">
        <v>12418</v>
      </c>
      <c r="I3458" s="226"/>
    </row>
    <row r="3459" spans="1:9" s="213" customFormat="1">
      <c r="A3459" s="234" t="s">
        <v>12369</v>
      </c>
      <c r="B3459" s="234" t="s">
        <v>12369</v>
      </c>
      <c r="C3459" s="234" t="s">
        <v>389</v>
      </c>
      <c r="D3459" s="234" t="s">
        <v>12419</v>
      </c>
      <c r="E3459" s="234" t="s">
        <v>12420</v>
      </c>
      <c r="F3459" s="234" t="s">
        <v>1277</v>
      </c>
      <c r="G3459" s="234"/>
      <c r="H3459" s="234" t="s">
        <v>12421</v>
      </c>
      <c r="I3459" s="127"/>
    </row>
    <row r="3460" spans="1:9" s="209" customFormat="1">
      <c r="A3460" s="228" t="s">
        <v>12369</v>
      </c>
      <c r="B3460" s="228" t="s">
        <v>12369</v>
      </c>
      <c r="C3460" s="228"/>
      <c r="D3460" s="228" t="s">
        <v>12422</v>
      </c>
      <c r="E3460" s="228" t="s">
        <v>12423</v>
      </c>
      <c r="F3460" s="228"/>
      <c r="G3460" s="228" t="s">
        <v>12424</v>
      </c>
      <c r="H3460" s="228" t="s">
        <v>12425</v>
      </c>
      <c r="I3460" s="235"/>
    </row>
    <row r="3461" spans="1:9" s="213" customFormat="1">
      <c r="A3461" s="234" t="s">
        <v>12426</v>
      </c>
      <c r="B3461" s="234" t="s">
        <v>12426</v>
      </c>
      <c r="C3461" s="234" t="s">
        <v>389</v>
      </c>
      <c r="D3461" s="234" t="s">
        <v>12427</v>
      </c>
      <c r="E3461" s="234" t="s">
        <v>12428</v>
      </c>
      <c r="F3461" s="234" t="s">
        <v>471</v>
      </c>
      <c r="G3461" s="234"/>
      <c r="H3461" s="234" t="s">
        <v>12429</v>
      </c>
      <c r="I3461" s="127"/>
    </row>
    <row r="3462" spans="1:9" s="213" customFormat="1">
      <c r="A3462" s="234" t="s">
        <v>12426</v>
      </c>
      <c r="B3462" s="234" t="s">
        <v>12426</v>
      </c>
      <c r="C3462" s="234" t="s">
        <v>389</v>
      </c>
      <c r="D3462" s="234" t="s">
        <v>12430</v>
      </c>
      <c r="E3462" s="234" t="s">
        <v>12431</v>
      </c>
      <c r="F3462" s="234" t="s">
        <v>1277</v>
      </c>
      <c r="G3462" s="234"/>
      <c r="H3462" s="234" t="s">
        <v>12432</v>
      </c>
      <c r="I3462" s="127"/>
    </row>
    <row r="3463" spans="1:9" s="215" customFormat="1">
      <c r="A3463" s="241" t="s">
        <v>12426</v>
      </c>
      <c r="B3463" s="241" t="s">
        <v>12426</v>
      </c>
      <c r="C3463" s="241" t="s">
        <v>389</v>
      </c>
      <c r="D3463" s="241" t="s">
        <v>12433</v>
      </c>
      <c r="E3463" s="241" t="s">
        <v>12434</v>
      </c>
      <c r="F3463" s="241" t="s">
        <v>3693</v>
      </c>
      <c r="G3463" s="241"/>
      <c r="H3463" s="241" t="s">
        <v>12435</v>
      </c>
      <c r="I3463" s="242"/>
    </row>
    <row r="3464" spans="1:9" s="213" customFormat="1">
      <c r="A3464" s="234" t="s">
        <v>12426</v>
      </c>
      <c r="B3464" s="234" t="s">
        <v>12426</v>
      </c>
      <c r="C3464" s="234" t="s">
        <v>389</v>
      </c>
      <c r="D3464" s="234" t="s">
        <v>12436</v>
      </c>
      <c r="E3464" s="234" t="s">
        <v>12437</v>
      </c>
      <c r="F3464" s="234" t="s">
        <v>1641</v>
      </c>
      <c r="G3464" s="234"/>
      <c r="H3464" s="234" t="s">
        <v>12438</v>
      </c>
      <c r="I3464" s="127"/>
    </row>
    <row r="3465" spans="1:9" s="215" customFormat="1">
      <c r="A3465" s="241" t="s">
        <v>12426</v>
      </c>
      <c r="B3465" s="241" t="s">
        <v>12426</v>
      </c>
      <c r="C3465" s="241" t="s">
        <v>389</v>
      </c>
      <c r="D3465" s="241" t="s">
        <v>12439</v>
      </c>
      <c r="E3465" s="241" t="s">
        <v>12440</v>
      </c>
      <c r="F3465" s="241" t="s">
        <v>5294</v>
      </c>
      <c r="G3465" s="241"/>
      <c r="H3465" s="241" t="s">
        <v>12441</v>
      </c>
      <c r="I3465" s="242"/>
    </row>
    <row r="3466" spans="1:9" s="215" customFormat="1">
      <c r="A3466" s="241" t="s">
        <v>12426</v>
      </c>
      <c r="B3466" s="241" t="s">
        <v>12426</v>
      </c>
      <c r="C3466" s="241" t="s">
        <v>389</v>
      </c>
      <c r="D3466" s="241" t="s">
        <v>12442</v>
      </c>
      <c r="E3466" s="241" t="s">
        <v>12443</v>
      </c>
      <c r="F3466" s="241" t="s">
        <v>1845</v>
      </c>
      <c r="G3466" s="241"/>
      <c r="H3466" s="241" t="s">
        <v>12444</v>
      </c>
      <c r="I3466" s="242"/>
    </row>
    <row r="3467" spans="1:9" s="215" customFormat="1">
      <c r="A3467" s="241" t="s">
        <v>12426</v>
      </c>
      <c r="B3467" s="241" t="s">
        <v>12426</v>
      </c>
      <c r="C3467" s="241" t="s">
        <v>389</v>
      </c>
      <c r="D3467" s="241" t="s">
        <v>12445</v>
      </c>
      <c r="E3467" s="241" t="s">
        <v>12446</v>
      </c>
      <c r="F3467" s="241" t="s">
        <v>12447</v>
      </c>
      <c r="G3467" s="241"/>
      <c r="H3467" s="241" t="s">
        <v>12448</v>
      </c>
      <c r="I3467" s="242"/>
    </row>
    <row r="3468" spans="1:9" s="215" customFormat="1">
      <c r="A3468" s="241" t="s">
        <v>12426</v>
      </c>
      <c r="B3468" s="241" t="s">
        <v>12426</v>
      </c>
      <c r="C3468" s="241" t="s">
        <v>389</v>
      </c>
      <c r="D3468" s="241" t="s">
        <v>12449</v>
      </c>
      <c r="E3468" s="241" t="s">
        <v>12450</v>
      </c>
      <c r="F3468" s="241" t="s">
        <v>2554</v>
      </c>
      <c r="G3468" s="241"/>
      <c r="H3468" s="241" t="s">
        <v>12451</v>
      </c>
      <c r="I3468" s="242"/>
    </row>
    <row r="3469" spans="1:9" s="215" customFormat="1">
      <c r="A3469" s="241" t="s">
        <v>12426</v>
      </c>
      <c r="B3469" s="241" t="s">
        <v>12426</v>
      </c>
      <c r="C3469" s="241" t="s">
        <v>389</v>
      </c>
      <c r="D3469" s="241" t="s">
        <v>12452</v>
      </c>
      <c r="E3469" s="241" t="s">
        <v>12453</v>
      </c>
      <c r="F3469" s="241" t="s">
        <v>2279</v>
      </c>
      <c r="G3469" s="241"/>
      <c r="H3469" s="241" t="s">
        <v>12454</v>
      </c>
      <c r="I3469" s="242"/>
    </row>
    <row r="3470" spans="1:9" s="213" customFormat="1">
      <c r="A3470" s="234" t="s">
        <v>12426</v>
      </c>
      <c r="B3470" s="234" t="s">
        <v>12426</v>
      </c>
      <c r="C3470" s="234" t="s">
        <v>389</v>
      </c>
      <c r="D3470" s="234" t="s">
        <v>12455</v>
      </c>
      <c r="E3470" s="234" t="s">
        <v>12456</v>
      </c>
      <c r="F3470" s="234" t="s">
        <v>2455</v>
      </c>
      <c r="G3470" s="234"/>
      <c r="H3470" s="234" t="s">
        <v>12457</v>
      </c>
      <c r="I3470" s="127"/>
    </row>
    <row r="3471" spans="1:9" s="209" customFormat="1">
      <c r="A3471" s="228" t="s">
        <v>12426</v>
      </c>
      <c r="B3471" s="228" t="s">
        <v>12426</v>
      </c>
      <c r="C3471" s="228"/>
      <c r="D3471" s="228" t="s">
        <v>12458</v>
      </c>
      <c r="E3471" s="228" t="s">
        <v>12459</v>
      </c>
      <c r="F3471" s="228"/>
      <c r="G3471" s="228" t="s">
        <v>12460</v>
      </c>
      <c r="H3471" s="228" t="s">
        <v>12461</v>
      </c>
      <c r="I3471" s="235"/>
    </row>
    <row r="3472" spans="1:9" s="213" customFormat="1">
      <c r="A3472" s="234" t="s">
        <v>12462</v>
      </c>
      <c r="B3472" s="234" t="s">
        <v>12426</v>
      </c>
      <c r="C3472" s="234" t="s">
        <v>389</v>
      </c>
      <c r="D3472" s="234" t="s">
        <v>12463</v>
      </c>
      <c r="E3472" s="234" t="s">
        <v>12464</v>
      </c>
      <c r="F3472" s="234" t="s">
        <v>586</v>
      </c>
      <c r="G3472" s="234"/>
      <c r="H3472" s="234" t="s">
        <v>12465</v>
      </c>
      <c r="I3472" s="127"/>
    </row>
    <row r="3473" spans="1:9" s="213" customFormat="1">
      <c r="A3473" s="234" t="s">
        <v>12462</v>
      </c>
      <c r="B3473" s="234" t="s">
        <v>12426</v>
      </c>
      <c r="C3473" s="234" t="s">
        <v>389</v>
      </c>
      <c r="D3473" s="234" t="s">
        <v>12466</v>
      </c>
      <c r="E3473" s="234" t="s">
        <v>12467</v>
      </c>
      <c r="F3473" s="234" t="s">
        <v>10646</v>
      </c>
      <c r="G3473" s="234"/>
      <c r="H3473" s="234" t="s">
        <v>12468</v>
      </c>
      <c r="I3473" s="127"/>
    </row>
    <row r="3474" spans="1:9" s="213" customFormat="1">
      <c r="A3474" s="234" t="s">
        <v>12469</v>
      </c>
      <c r="B3474" s="234" t="s">
        <v>12469</v>
      </c>
      <c r="C3474" s="234" t="s">
        <v>389</v>
      </c>
      <c r="D3474" s="234" t="s">
        <v>12470</v>
      </c>
      <c r="E3474" s="234" t="s">
        <v>12471</v>
      </c>
      <c r="F3474" s="234" t="s">
        <v>1619</v>
      </c>
      <c r="G3474" s="234"/>
      <c r="H3474" s="234" t="s">
        <v>12472</v>
      </c>
      <c r="I3474" s="127"/>
    </row>
    <row r="3475" spans="1:9" s="213" customFormat="1">
      <c r="A3475" s="234" t="s">
        <v>12469</v>
      </c>
      <c r="B3475" s="234" t="s">
        <v>12469</v>
      </c>
      <c r="C3475" s="234" t="s">
        <v>389</v>
      </c>
      <c r="D3475" s="234" t="s">
        <v>12473</v>
      </c>
      <c r="E3475" s="234" t="s">
        <v>12474</v>
      </c>
      <c r="F3475" s="234" t="s">
        <v>1619</v>
      </c>
      <c r="G3475" s="234"/>
      <c r="H3475" s="234" t="s">
        <v>12475</v>
      </c>
      <c r="I3475" s="127"/>
    </row>
    <row r="3476" spans="1:9" s="213" customFormat="1">
      <c r="A3476" s="234" t="s">
        <v>12469</v>
      </c>
      <c r="B3476" s="234" t="s">
        <v>12469</v>
      </c>
      <c r="C3476" s="234" t="s">
        <v>389</v>
      </c>
      <c r="D3476" s="234" t="s">
        <v>12476</v>
      </c>
      <c r="E3476" s="234" t="s">
        <v>12477</v>
      </c>
      <c r="F3476" s="234" t="s">
        <v>1411</v>
      </c>
      <c r="G3476" s="234"/>
      <c r="H3476" s="234" t="s">
        <v>12478</v>
      </c>
      <c r="I3476" s="127"/>
    </row>
    <row r="3477" spans="1:9" s="213" customFormat="1">
      <c r="A3477" s="234" t="s">
        <v>12469</v>
      </c>
      <c r="B3477" s="234" t="s">
        <v>12469</v>
      </c>
      <c r="C3477" s="234" t="s">
        <v>389</v>
      </c>
      <c r="D3477" s="234" t="s">
        <v>12479</v>
      </c>
      <c r="E3477" s="234" t="s">
        <v>12480</v>
      </c>
      <c r="F3477" s="234" t="s">
        <v>12481</v>
      </c>
      <c r="G3477" s="234"/>
      <c r="H3477" s="234" t="s">
        <v>12482</v>
      </c>
      <c r="I3477" s="127"/>
    </row>
    <row r="3478" spans="1:9" s="215" customFormat="1">
      <c r="A3478" s="241" t="s">
        <v>12469</v>
      </c>
      <c r="B3478" s="241" t="s">
        <v>12469</v>
      </c>
      <c r="C3478" s="241" t="s">
        <v>389</v>
      </c>
      <c r="D3478" s="241" t="s">
        <v>12483</v>
      </c>
      <c r="E3478" s="241" t="s">
        <v>12484</v>
      </c>
      <c r="F3478" s="241" t="s">
        <v>12485</v>
      </c>
      <c r="G3478" s="241"/>
      <c r="H3478" s="241" t="s">
        <v>12486</v>
      </c>
      <c r="I3478" s="242"/>
    </row>
    <row r="3479" spans="1:9" s="208" customFormat="1">
      <c r="A3479" s="225" t="s">
        <v>12469</v>
      </c>
      <c r="B3479" s="225" t="s">
        <v>12469</v>
      </c>
      <c r="C3479" s="225" t="s">
        <v>389</v>
      </c>
      <c r="D3479" s="225" t="s">
        <v>12487</v>
      </c>
      <c r="E3479" s="225" t="s">
        <v>12488</v>
      </c>
      <c r="F3479" s="225" t="s">
        <v>1885</v>
      </c>
      <c r="G3479" s="225"/>
      <c r="H3479" s="225" t="s">
        <v>12489</v>
      </c>
      <c r="I3479" s="226"/>
    </row>
    <row r="3480" spans="1:9" s="213" customFormat="1">
      <c r="A3480" s="234" t="s">
        <v>12469</v>
      </c>
      <c r="B3480" s="234" t="s">
        <v>12469</v>
      </c>
      <c r="C3480" s="234" t="s">
        <v>389</v>
      </c>
      <c r="D3480" s="234" t="s">
        <v>12490</v>
      </c>
      <c r="E3480" s="234" t="s">
        <v>12491</v>
      </c>
      <c r="F3480" s="234" t="s">
        <v>1641</v>
      </c>
      <c r="G3480" s="234"/>
      <c r="H3480" s="234" t="s">
        <v>12492</v>
      </c>
      <c r="I3480" s="127"/>
    </row>
    <row r="3481" spans="1:9" s="208" customFormat="1">
      <c r="A3481" s="225" t="s">
        <v>12469</v>
      </c>
      <c r="B3481" s="225" t="s">
        <v>12469</v>
      </c>
      <c r="C3481" s="225" t="s">
        <v>389</v>
      </c>
      <c r="D3481" s="225" t="s">
        <v>12493</v>
      </c>
      <c r="E3481" s="225" t="s">
        <v>12494</v>
      </c>
      <c r="F3481" s="225" t="s">
        <v>709</v>
      </c>
      <c r="G3481" s="225"/>
      <c r="H3481" s="225" t="s">
        <v>12495</v>
      </c>
      <c r="I3481" s="226"/>
    </row>
    <row r="3482" spans="1:9" s="215" customFormat="1">
      <c r="A3482" s="241" t="s">
        <v>12469</v>
      </c>
      <c r="B3482" s="241" t="s">
        <v>12469</v>
      </c>
      <c r="C3482" s="241" t="s">
        <v>389</v>
      </c>
      <c r="D3482" s="241" t="s">
        <v>12496</v>
      </c>
      <c r="E3482" s="241" t="s">
        <v>12497</v>
      </c>
      <c r="F3482" s="241" t="s">
        <v>12498</v>
      </c>
      <c r="G3482" s="241"/>
      <c r="H3482" s="241" t="s">
        <v>12499</v>
      </c>
      <c r="I3482" s="242"/>
    </row>
    <row r="3483" spans="1:9" s="215" customFormat="1">
      <c r="A3483" s="241" t="s">
        <v>12469</v>
      </c>
      <c r="B3483" s="241" t="s">
        <v>12469</v>
      </c>
      <c r="C3483" s="241" t="s">
        <v>389</v>
      </c>
      <c r="D3483" s="241" t="s">
        <v>12500</v>
      </c>
      <c r="E3483" s="241" t="s">
        <v>12501</v>
      </c>
      <c r="F3483" s="241" t="s">
        <v>2142</v>
      </c>
      <c r="G3483" s="241"/>
      <c r="H3483" s="241" t="s">
        <v>12502</v>
      </c>
      <c r="I3483" s="242"/>
    </row>
    <row r="3484" spans="1:9" s="213" customFormat="1">
      <c r="A3484" s="234" t="s">
        <v>12469</v>
      </c>
      <c r="B3484" s="234" t="s">
        <v>12469</v>
      </c>
      <c r="C3484" s="234" t="s">
        <v>389</v>
      </c>
      <c r="D3484" s="234" t="s">
        <v>12503</v>
      </c>
      <c r="E3484" s="234" t="s">
        <v>12504</v>
      </c>
      <c r="F3484" s="234" t="s">
        <v>820</v>
      </c>
      <c r="G3484" s="234"/>
      <c r="H3484" s="234" t="s">
        <v>12505</v>
      </c>
      <c r="I3484" s="127"/>
    </row>
    <row r="3485" spans="1:9" s="215" customFormat="1">
      <c r="A3485" s="241" t="s">
        <v>12469</v>
      </c>
      <c r="B3485" s="241" t="s">
        <v>12469</v>
      </c>
      <c r="C3485" s="241" t="s">
        <v>389</v>
      </c>
      <c r="D3485" s="241" t="s">
        <v>12506</v>
      </c>
      <c r="E3485" s="241" t="s">
        <v>12507</v>
      </c>
      <c r="F3485" s="241" t="s">
        <v>12508</v>
      </c>
      <c r="G3485" s="241"/>
      <c r="H3485" s="241" t="s">
        <v>12509</v>
      </c>
      <c r="I3485" s="242"/>
    </row>
    <row r="3486" spans="1:9" s="208" customFormat="1">
      <c r="A3486" s="225" t="s">
        <v>12469</v>
      </c>
      <c r="B3486" s="225" t="s">
        <v>12469</v>
      </c>
      <c r="C3486" s="225" t="s">
        <v>389</v>
      </c>
      <c r="D3486" s="225" t="s">
        <v>12510</v>
      </c>
      <c r="E3486" s="225" t="s">
        <v>12511</v>
      </c>
      <c r="F3486" s="225" t="s">
        <v>3886</v>
      </c>
      <c r="G3486" s="225"/>
      <c r="H3486" s="225" t="s">
        <v>12512</v>
      </c>
      <c r="I3486" s="226"/>
    </row>
    <row r="3487" spans="1:9" s="215" customFormat="1">
      <c r="A3487" s="241" t="s">
        <v>12469</v>
      </c>
      <c r="B3487" s="241" t="s">
        <v>12469</v>
      </c>
      <c r="C3487" s="241" t="s">
        <v>389</v>
      </c>
      <c r="D3487" s="241" t="s">
        <v>12513</v>
      </c>
      <c r="E3487" s="241" t="s">
        <v>12514</v>
      </c>
      <c r="F3487" s="241" t="s">
        <v>11571</v>
      </c>
      <c r="G3487" s="241"/>
      <c r="H3487" s="241" t="s">
        <v>12515</v>
      </c>
      <c r="I3487" s="242"/>
    </row>
    <row r="3488" spans="1:9" s="215" customFormat="1">
      <c r="A3488" s="241" t="s">
        <v>12469</v>
      </c>
      <c r="B3488" s="241" t="s">
        <v>12469</v>
      </c>
      <c r="C3488" s="241" t="s">
        <v>389</v>
      </c>
      <c r="D3488" s="241" t="s">
        <v>12516</v>
      </c>
      <c r="E3488" s="241" t="s">
        <v>12517</v>
      </c>
      <c r="F3488" s="241" t="s">
        <v>12518</v>
      </c>
      <c r="G3488" s="241"/>
      <c r="H3488" s="241" t="s">
        <v>12519</v>
      </c>
      <c r="I3488" s="242"/>
    </row>
    <row r="3489" spans="1:9" s="215" customFormat="1">
      <c r="A3489" s="241" t="s">
        <v>12469</v>
      </c>
      <c r="B3489" s="241" t="s">
        <v>12469</v>
      </c>
      <c r="C3489" s="241" t="s">
        <v>389</v>
      </c>
      <c r="D3489" s="241" t="s">
        <v>12520</v>
      </c>
      <c r="E3489" s="241" t="s">
        <v>12521</v>
      </c>
      <c r="F3489" s="241" t="s">
        <v>961</v>
      </c>
      <c r="G3489" s="241"/>
      <c r="H3489" s="241" t="s">
        <v>12522</v>
      </c>
      <c r="I3489" s="242"/>
    </row>
    <row r="3490" spans="1:9" s="208" customFormat="1">
      <c r="A3490" s="230" t="s">
        <v>12469</v>
      </c>
      <c r="B3490" s="230" t="s">
        <v>12469</v>
      </c>
      <c r="C3490" s="230" t="s">
        <v>389</v>
      </c>
      <c r="D3490" s="230" t="s">
        <v>12523</v>
      </c>
      <c r="E3490" s="230" t="s">
        <v>12524</v>
      </c>
      <c r="F3490" s="230" t="s">
        <v>12525</v>
      </c>
      <c r="G3490" s="230"/>
      <c r="H3490" s="230" t="s">
        <v>12526</v>
      </c>
      <c r="I3490" s="226"/>
    </row>
    <row r="3491" spans="1:9" s="324" customFormat="1">
      <c r="A3491" s="324" t="s">
        <v>12469</v>
      </c>
      <c r="B3491" s="324" t="s">
        <v>12469</v>
      </c>
      <c r="C3491" s="324" t="s">
        <v>389</v>
      </c>
      <c r="D3491" s="324" t="s">
        <v>12527</v>
      </c>
      <c r="E3491" s="324" t="s">
        <v>12528</v>
      </c>
      <c r="F3491" s="324" t="s">
        <v>400</v>
      </c>
      <c r="H3491" s="324" t="s">
        <v>12529</v>
      </c>
      <c r="I3491" s="357"/>
    </row>
    <row r="3492" spans="1:9" s="215" customFormat="1">
      <c r="A3492" s="241" t="s">
        <v>12469</v>
      </c>
      <c r="B3492" s="241" t="s">
        <v>12469</v>
      </c>
      <c r="C3492" s="241" t="s">
        <v>389</v>
      </c>
      <c r="D3492" s="241" t="s">
        <v>12530</v>
      </c>
      <c r="E3492" s="241" t="s">
        <v>12531</v>
      </c>
      <c r="F3492" s="241" t="s">
        <v>1308</v>
      </c>
      <c r="G3492" s="241"/>
      <c r="H3492" s="241" t="s">
        <v>12532</v>
      </c>
      <c r="I3492" s="242"/>
    </row>
    <row r="3493" spans="1:9" s="215" customFormat="1">
      <c r="A3493" s="337" t="s">
        <v>12469</v>
      </c>
      <c r="B3493" s="337" t="s">
        <v>12469</v>
      </c>
      <c r="C3493" s="337" t="s">
        <v>389</v>
      </c>
      <c r="D3493" s="337" t="s">
        <v>12533</v>
      </c>
      <c r="E3493" s="337" t="s">
        <v>12534</v>
      </c>
      <c r="F3493" s="337" t="s">
        <v>644</v>
      </c>
      <c r="G3493" s="337"/>
      <c r="H3493" s="337" t="s">
        <v>12535</v>
      </c>
      <c r="I3493" s="242"/>
    </row>
    <row r="3494" spans="1:9" s="214" customFormat="1">
      <c r="A3494" s="214" t="s">
        <v>12469</v>
      </c>
      <c r="B3494" s="214" t="s">
        <v>12469</v>
      </c>
      <c r="C3494" s="214" t="s">
        <v>389</v>
      </c>
      <c r="D3494" s="214" t="s">
        <v>12536</v>
      </c>
      <c r="E3494" s="214" t="s">
        <v>12537</v>
      </c>
      <c r="F3494" s="214" t="s">
        <v>2090</v>
      </c>
      <c r="H3494" s="214" t="s">
        <v>12538</v>
      </c>
      <c r="I3494" s="240"/>
    </row>
    <row r="3495" spans="1:9" s="215" customFormat="1">
      <c r="A3495" s="372">
        <v>45922</v>
      </c>
      <c r="B3495" s="241" t="s">
        <v>12469</v>
      </c>
      <c r="C3495" s="241" t="s">
        <v>389</v>
      </c>
      <c r="D3495" s="241" t="s">
        <v>12539</v>
      </c>
      <c r="E3495" s="241" t="s">
        <v>12540</v>
      </c>
      <c r="F3495" s="241" t="s">
        <v>471</v>
      </c>
      <c r="G3495" s="241"/>
      <c r="H3495" s="241" t="s">
        <v>12541</v>
      </c>
      <c r="I3495" s="242"/>
    </row>
    <row r="3496" spans="1:9" s="209" customFormat="1">
      <c r="A3496" s="228" t="s">
        <v>12469</v>
      </c>
      <c r="B3496" s="228" t="s">
        <v>12469</v>
      </c>
      <c r="C3496" s="228"/>
      <c r="D3496" s="228" t="s">
        <v>12542</v>
      </c>
      <c r="E3496" s="228" t="s">
        <v>12543</v>
      </c>
      <c r="F3496" s="228"/>
      <c r="G3496" s="228" t="s">
        <v>12544</v>
      </c>
      <c r="H3496" s="228" t="s">
        <v>12545</v>
      </c>
      <c r="I3496" s="235"/>
    </row>
    <row r="3497" spans="1:9" s="208" customFormat="1">
      <c r="A3497" s="225" t="s">
        <v>12546</v>
      </c>
      <c r="B3497" s="225" t="s">
        <v>12546</v>
      </c>
      <c r="C3497" s="225" t="s">
        <v>389</v>
      </c>
      <c r="D3497" s="225" t="s">
        <v>12547</v>
      </c>
      <c r="E3497" s="225" t="s">
        <v>12548</v>
      </c>
      <c r="F3497" s="225" t="s">
        <v>903</v>
      </c>
      <c r="G3497" s="225"/>
      <c r="H3497" s="225" t="s">
        <v>12549</v>
      </c>
      <c r="I3497" s="226"/>
    </row>
    <row r="3498" spans="1:9" s="208" customFormat="1">
      <c r="A3498" s="225" t="s">
        <v>12546</v>
      </c>
      <c r="B3498" s="225" t="s">
        <v>12546</v>
      </c>
      <c r="C3498" s="225" t="s">
        <v>389</v>
      </c>
      <c r="D3498" s="225" t="s">
        <v>12550</v>
      </c>
      <c r="E3498" s="225" t="s">
        <v>12551</v>
      </c>
      <c r="F3498" s="225" t="s">
        <v>860</v>
      </c>
      <c r="G3498" s="225"/>
      <c r="H3498" s="225" t="s">
        <v>12552</v>
      </c>
      <c r="I3498" s="226"/>
    </row>
    <row r="3499" spans="1:9" s="213" customFormat="1">
      <c r="A3499" s="234" t="s">
        <v>12546</v>
      </c>
      <c r="B3499" s="234" t="s">
        <v>12546</v>
      </c>
      <c r="C3499" s="234" t="s">
        <v>389</v>
      </c>
      <c r="D3499" s="234" t="s">
        <v>12553</v>
      </c>
      <c r="E3499" s="234" t="s">
        <v>12554</v>
      </c>
      <c r="F3499" s="234" t="s">
        <v>392</v>
      </c>
      <c r="G3499" s="234"/>
      <c r="H3499" s="234" t="s">
        <v>12555</v>
      </c>
      <c r="I3499" s="127"/>
    </row>
    <row r="3500" spans="1:9" s="213" customFormat="1">
      <c r="A3500" s="234" t="s">
        <v>12546</v>
      </c>
      <c r="B3500" s="234" t="s">
        <v>12546</v>
      </c>
      <c r="C3500" s="234" t="s">
        <v>389</v>
      </c>
      <c r="D3500" s="234" t="s">
        <v>12556</v>
      </c>
      <c r="E3500" s="234" t="s">
        <v>12557</v>
      </c>
      <c r="F3500" s="234" t="s">
        <v>1277</v>
      </c>
      <c r="G3500" s="234"/>
      <c r="H3500" s="234" t="s">
        <v>12558</v>
      </c>
      <c r="I3500" s="127"/>
    </row>
    <row r="3501" spans="1:9" s="209" customFormat="1">
      <c r="A3501" s="228" t="s">
        <v>12546</v>
      </c>
      <c r="B3501" s="228" t="s">
        <v>12546</v>
      </c>
      <c r="C3501" s="228"/>
      <c r="D3501" s="228" t="s">
        <v>12559</v>
      </c>
      <c r="E3501" s="228" t="s">
        <v>12560</v>
      </c>
      <c r="F3501" s="228"/>
      <c r="G3501" s="228" t="s">
        <v>12561</v>
      </c>
      <c r="H3501" s="228" t="s">
        <v>12545</v>
      </c>
      <c r="I3501" s="235"/>
    </row>
    <row r="3502" spans="1:9" s="215" customFormat="1">
      <c r="A3502" s="241" t="s">
        <v>12546</v>
      </c>
      <c r="B3502" s="241" t="s">
        <v>12546</v>
      </c>
      <c r="C3502" s="241" t="s">
        <v>389</v>
      </c>
      <c r="D3502" s="241" t="s">
        <v>12562</v>
      </c>
      <c r="E3502" s="241" t="s">
        <v>12563</v>
      </c>
      <c r="F3502" s="241" t="s">
        <v>12564</v>
      </c>
      <c r="G3502" s="241"/>
      <c r="H3502" s="241" t="s">
        <v>12565</v>
      </c>
      <c r="I3502" s="242"/>
    </row>
    <row r="3503" spans="1:9" s="208" customFormat="1">
      <c r="A3503" s="225" t="s">
        <v>12546</v>
      </c>
      <c r="B3503" s="225" t="s">
        <v>12546</v>
      </c>
      <c r="C3503" s="225"/>
      <c r="D3503" s="225" t="s">
        <v>12566</v>
      </c>
      <c r="E3503" s="225" t="s">
        <v>12567</v>
      </c>
      <c r="F3503" s="225" t="s">
        <v>5602</v>
      </c>
      <c r="G3503" s="225"/>
      <c r="H3503" s="225" t="s">
        <v>12568</v>
      </c>
      <c r="I3503" s="226"/>
    </row>
    <row r="3504" spans="1:9" s="208" customFormat="1">
      <c r="A3504" s="225" t="s">
        <v>12546</v>
      </c>
      <c r="B3504" s="225" t="s">
        <v>12546</v>
      </c>
      <c r="C3504" s="225" t="s">
        <v>389</v>
      </c>
      <c r="D3504" s="225" t="s">
        <v>12569</v>
      </c>
      <c r="E3504" s="225" t="s">
        <v>12570</v>
      </c>
      <c r="F3504" s="225" t="s">
        <v>12571</v>
      </c>
      <c r="G3504" s="225"/>
      <c r="H3504" s="225" t="s">
        <v>12572</v>
      </c>
      <c r="I3504" s="226"/>
    </row>
    <row r="3505" spans="1:9" s="215" customFormat="1">
      <c r="A3505" s="241" t="s">
        <v>12546</v>
      </c>
      <c r="B3505" s="241" t="s">
        <v>12546</v>
      </c>
      <c r="C3505" s="241" t="s">
        <v>389</v>
      </c>
      <c r="D3505" s="241" t="s">
        <v>12573</v>
      </c>
      <c r="E3505" s="241" t="s">
        <v>12574</v>
      </c>
      <c r="F3505" s="241" t="s">
        <v>434</v>
      </c>
      <c r="G3505" s="241"/>
      <c r="H3505" s="241" t="s">
        <v>12575</v>
      </c>
      <c r="I3505" s="242"/>
    </row>
    <row r="3506" spans="1:9" s="215" customFormat="1">
      <c r="A3506" s="241" t="s">
        <v>12576</v>
      </c>
      <c r="B3506" s="241" t="s">
        <v>12546</v>
      </c>
      <c r="C3506" s="241" t="s">
        <v>389</v>
      </c>
      <c r="D3506" s="241" t="s">
        <v>12577</v>
      </c>
      <c r="E3506" s="241" t="s">
        <v>12578</v>
      </c>
      <c r="F3506" s="241" t="s">
        <v>2330</v>
      </c>
      <c r="G3506" s="241"/>
      <c r="H3506" s="241" t="s">
        <v>12579</v>
      </c>
      <c r="I3506" s="242"/>
    </row>
    <row r="3507" spans="1:9" s="213" customFormat="1">
      <c r="A3507" s="234" t="s">
        <v>12576</v>
      </c>
      <c r="B3507" s="234" t="s">
        <v>12576</v>
      </c>
      <c r="C3507" s="234" t="s">
        <v>389</v>
      </c>
      <c r="D3507" s="234" t="s">
        <v>12580</v>
      </c>
      <c r="E3507" s="234" t="s">
        <v>12581</v>
      </c>
      <c r="F3507" s="234" t="s">
        <v>1277</v>
      </c>
      <c r="G3507" s="234"/>
      <c r="H3507" s="234" t="s">
        <v>12582</v>
      </c>
      <c r="I3507" s="127"/>
    </row>
    <row r="3508" spans="1:9" s="215" customFormat="1">
      <c r="A3508" s="241" t="s">
        <v>12576</v>
      </c>
      <c r="B3508" s="241" t="s">
        <v>12576</v>
      </c>
      <c r="C3508" s="241" t="s">
        <v>389</v>
      </c>
      <c r="D3508" s="241" t="s">
        <v>12583</v>
      </c>
      <c r="E3508" s="241" t="s">
        <v>12584</v>
      </c>
      <c r="F3508" s="241" t="s">
        <v>12585</v>
      </c>
      <c r="G3508" s="241"/>
      <c r="H3508" s="241" t="s">
        <v>12586</v>
      </c>
      <c r="I3508" s="242"/>
    </row>
    <row r="3509" spans="1:9" s="215" customFormat="1">
      <c r="A3509" s="241" t="s">
        <v>12576</v>
      </c>
      <c r="B3509" s="241" t="s">
        <v>12576</v>
      </c>
      <c r="C3509" s="241" t="s">
        <v>389</v>
      </c>
      <c r="D3509" s="241" t="s">
        <v>12587</v>
      </c>
      <c r="E3509" s="241" t="s">
        <v>12588</v>
      </c>
      <c r="F3509" s="241" t="s">
        <v>2267</v>
      </c>
      <c r="G3509" s="241"/>
      <c r="H3509" s="241" t="s">
        <v>12589</v>
      </c>
      <c r="I3509" s="242"/>
    </row>
    <row r="3510" spans="1:9" s="208" customFormat="1">
      <c r="A3510" s="225" t="s">
        <v>12576</v>
      </c>
      <c r="B3510" s="225" t="s">
        <v>12576</v>
      </c>
      <c r="C3510" s="225" t="s">
        <v>389</v>
      </c>
      <c r="D3510" s="225" t="s">
        <v>12590</v>
      </c>
      <c r="E3510" s="225" t="s">
        <v>12591</v>
      </c>
      <c r="F3510" s="225" t="s">
        <v>620</v>
      </c>
      <c r="G3510" s="225"/>
      <c r="H3510" s="225" t="s">
        <v>12592</v>
      </c>
      <c r="I3510" s="226"/>
    </row>
    <row r="3511" spans="1:9" s="215" customFormat="1">
      <c r="A3511" s="241" t="s">
        <v>12576</v>
      </c>
      <c r="B3511" s="241" t="s">
        <v>12576</v>
      </c>
      <c r="C3511" s="241" t="s">
        <v>389</v>
      </c>
      <c r="D3511" s="241" t="s">
        <v>12593</v>
      </c>
      <c r="E3511" s="241" t="s">
        <v>12594</v>
      </c>
      <c r="F3511" s="241" t="s">
        <v>10868</v>
      </c>
      <c r="G3511" s="241"/>
      <c r="H3511" s="241" t="s">
        <v>12595</v>
      </c>
      <c r="I3511" s="242"/>
    </row>
    <row r="3512" spans="1:9" s="208" customFormat="1">
      <c r="A3512" s="225" t="s">
        <v>12576</v>
      </c>
      <c r="B3512" s="225" t="s">
        <v>12576</v>
      </c>
      <c r="C3512" s="225"/>
      <c r="D3512" s="225" t="s">
        <v>12596</v>
      </c>
      <c r="E3512" s="225" t="s">
        <v>12597</v>
      </c>
      <c r="F3512" s="225" t="s">
        <v>709</v>
      </c>
      <c r="G3512" s="225"/>
      <c r="H3512" s="225" t="s">
        <v>12598</v>
      </c>
      <c r="I3512" s="226"/>
    </row>
    <row r="3513" spans="1:9" s="208" customFormat="1">
      <c r="A3513" s="225" t="s">
        <v>12576</v>
      </c>
      <c r="B3513" s="225" t="s">
        <v>12576</v>
      </c>
      <c r="C3513" s="225" t="s">
        <v>389</v>
      </c>
      <c r="D3513" s="225" t="s">
        <v>12599</v>
      </c>
      <c r="E3513" s="225" t="s">
        <v>12600</v>
      </c>
      <c r="F3513" s="225" t="s">
        <v>529</v>
      </c>
      <c r="G3513" s="225"/>
      <c r="H3513" s="225" t="s">
        <v>12601</v>
      </c>
      <c r="I3513" s="226"/>
    </row>
    <row r="3514" spans="1:9" s="213" customFormat="1">
      <c r="A3514" s="234" t="s">
        <v>12576</v>
      </c>
      <c r="B3514" s="234" t="s">
        <v>12576</v>
      </c>
      <c r="C3514" s="234" t="s">
        <v>389</v>
      </c>
      <c r="D3514" s="234" t="s">
        <v>12602</v>
      </c>
      <c r="E3514" s="234" t="s">
        <v>12603</v>
      </c>
      <c r="F3514" s="234" t="s">
        <v>1619</v>
      </c>
      <c r="G3514" s="234"/>
      <c r="H3514" s="234" t="s">
        <v>12604</v>
      </c>
      <c r="I3514" s="127"/>
    </row>
    <row r="3515" spans="1:9" s="213" customFormat="1">
      <c r="A3515" s="234" t="s">
        <v>12576</v>
      </c>
      <c r="B3515" s="234" t="s">
        <v>12576</v>
      </c>
      <c r="C3515" s="234" t="s">
        <v>389</v>
      </c>
      <c r="D3515" s="234" t="s">
        <v>12605</v>
      </c>
      <c r="E3515" s="234" t="s">
        <v>12606</v>
      </c>
      <c r="F3515" s="234" t="s">
        <v>1277</v>
      </c>
      <c r="G3515" s="234"/>
      <c r="H3515" s="234" t="s">
        <v>12607</v>
      </c>
      <c r="I3515" s="127"/>
    </row>
    <row r="3516" spans="1:9" s="215" customFormat="1">
      <c r="A3516" s="241" t="s">
        <v>12576</v>
      </c>
      <c r="B3516" s="241" t="s">
        <v>12576</v>
      </c>
      <c r="C3516" s="241" t="s">
        <v>389</v>
      </c>
      <c r="D3516" s="241" t="s">
        <v>12608</v>
      </c>
      <c r="E3516" s="241" t="s">
        <v>12609</v>
      </c>
      <c r="F3516" s="241" t="s">
        <v>1845</v>
      </c>
      <c r="G3516" s="241"/>
      <c r="H3516" s="241" t="s">
        <v>12610</v>
      </c>
      <c r="I3516" s="242"/>
    </row>
    <row r="3517" spans="1:9" s="215" customFormat="1">
      <c r="A3517" s="241" t="s">
        <v>12576</v>
      </c>
      <c r="B3517" s="241" t="s">
        <v>12576</v>
      </c>
      <c r="C3517" s="241" t="s">
        <v>389</v>
      </c>
      <c r="D3517" s="241" t="s">
        <v>12611</v>
      </c>
      <c r="E3517" s="241" t="s">
        <v>12612</v>
      </c>
      <c r="F3517" s="241" t="s">
        <v>529</v>
      </c>
      <c r="G3517" s="241"/>
      <c r="H3517" s="241" t="s">
        <v>12613</v>
      </c>
      <c r="I3517" s="242"/>
    </row>
    <row r="3518" spans="1:9" s="215" customFormat="1">
      <c r="A3518" s="241" t="s">
        <v>12576</v>
      </c>
      <c r="B3518" s="241" t="s">
        <v>12576</v>
      </c>
      <c r="C3518" s="241" t="s">
        <v>389</v>
      </c>
      <c r="D3518" s="241" t="s">
        <v>12614</v>
      </c>
      <c r="E3518" s="241" t="s">
        <v>12615</v>
      </c>
      <c r="F3518" s="241" t="s">
        <v>5566</v>
      </c>
      <c r="G3518" s="241"/>
      <c r="H3518" s="241" t="s">
        <v>12616</v>
      </c>
      <c r="I3518" s="242"/>
    </row>
    <row r="3519" spans="1:9" s="215" customFormat="1">
      <c r="A3519" s="241" t="s">
        <v>12576</v>
      </c>
      <c r="B3519" s="241" t="s">
        <v>12576</v>
      </c>
      <c r="C3519" s="241" t="s">
        <v>389</v>
      </c>
      <c r="D3519" s="241" t="s">
        <v>12617</v>
      </c>
      <c r="E3519" s="241" t="s">
        <v>12618</v>
      </c>
      <c r="F3519" s="241" t="s">
        <v>4413</v>
      </c>
      <c r="G3519" s="241"/>
      <c r="H3519" s="241" t="s">
        <v>12619</v>
      </c>
      <c r="I3519" s="242"/>
    </row>
    <row r="3520" spans="1:9" s="208" customFormat="1">
      <c r="A3520" s="225" t="s">
        <v>12576</v>
      </c>
      <c r="B3520" s="225" t="s">
        <v>12576</v>
      </c>
      <c r="C3520" s="225" t="s">
        <v>389</v>
      </c>
      <c r="D3520" s="225" t="s">
        <v>12620</v>
      </c>
      <c r="E3520" s="225" t="s">
        <v>12621</v>
      </c>
      <c r="F3520" s="225" t="s">
        <v>12622</v>
      </c>
      <c r="G3520" s="225"/>
      <c r="H3520" s="225" t="s">
        <v>12623</v>
      </c>
      <c r="I3520" s="226"/>
    </row>
    <row r="3521" spans="1:9" s="213" customFormat="1">
      <c r="A3521" s="234" t="s">
        <v>12576</v>
      </c>
      <c r="B3521" s="234" t="s">
        <v>12576</v>
      </c>
      <c r="C3521" s="234" t="s">
        <v>389</v>
      </c>
      <c r="D3521" s="234" t="s">
        <v>12624</v>
      </c>
      <c r="E3521" s="234" t="s">
        <v>12625</v>
      </c>
      <c r="F3521" s="234" t="s">
        <v>8493</v>
      </c>
      <c r="G3521" s="234"/>
      <c r="H3521" s="234" t="s">
        <v>12626</v>
      </c>
      <c r="I3521" s="127"/>
    </row>
    <row r="3522" spans="1:9" s="215" customFormat="1">
      <c r="A3522" s="241" t="s">
        <v>12576</v>
      </c>
      <c r="B3522" s="241" t="s">
        <v>12576</v>
      </c>
      <c r="C3522" s="241"/>
      <c r="D3522" s="241" t="s">
        <v>12627</v>
      </c>
      <c r="E3522" s="241" t="s">
        <v>12628</v>
      </c>
      <c r="F3522" s="241" t="s">
        <v>12629</v>
      </c>
      <c r="G3522" s="241"/>
      <c r="H3522" s="241" t="s">
        <v>12630</v>
      </c>
      <c r="I3522" s="242"/>
    </row>
    <row r="3523" spans="1:9" s="208" customFormat="1">
      <c r="A3523" s="225" t="s">
        <v>12576</v>
      </c>
      <c r="B3523" s="225" t="s">
        <v>12576</v>
      </c>
      <c r="C3523" s="225"/>
      <c r="D3523" s="225" t="s">
        <v>12631</v>
      </c>
      <c r="E3523" s="225" t="s">
        <v>12632</v>
      </c>
      <c r="F3523" s="225" t="s">
        <v>434</v>
      </c>
      <c r="G3523" s="225"/>
      <c r="H3523" s="225" t="s">
        <v>12633</v>
      </c>
      <c r="I3523" s="226"/>
    </row>
    <row r="3524" spans="1:9" s="208" customFormat="1">
      <c r="A3524" s="225" t="s">
        <v>12576</v>
      </c>
      <c r="B3524" s="225" t="s">
        <v>12576</v>
      </c>
      <c r="C3524" s="225" t="s">
        <v>389</v>
      </c>
      <c r="D3524" s="225" t="s">
        <v>12634</v>
      </c>
      <c r="E3524" s="225" t="s">
        <v>12635</v>
      </c>
      <c r="F3524" s="225" t="s">
        <v>12636</v>
      </c>
      <c r="G3524" s="225"/>
      <c r="H3524" s="225" t="s">
        <v>12637</v>
      </c>
      <c r="I3524" s="226"/>
    </row>
    <row r="3525" spans="1:9" s="213" customFormat="1">
      <c r="A3525" s="234" t="s">
        <v>12576</v>
      </c>
      <c r="B3525" s="234" t="s">
        <v>12576</v>
      </c>
      <c r="C3525" s="234" t="s">
        <v>389</v>
      </c>
      <c r="D3525" s="234" t="s">
        <v>12638</v>
      </c>
      <c r="E3525" s="234" t="s">
        <v>12639</v>
      </c>
      <c r="F3525" s="234" t="s">
        <v>1277</v>
      </c>
      <c r="G3525" s="234"/>
      <c r="H3525" s="234" t="s">
        <v>12640</v>
      </c>
      <c r="I3525" s="127"/>
    </row>
    <row r="3526" spans="1:9" s="209" customFormat="1">
      <c r="A3526" s="228" t="s">
        <v>12576</v>
      </c>
      <c r="B3526" s="228" t="s">
        <v>12576</v>
      </c>
      <c r="C3526" s="228"/>
      <c r="D3526" s="228" t="s">
        <v>12641</v>
      </c>
      <c r="E3526" s="228" t="s">
        <v>12642</v>
      </c>
      <c r="F3526" s="228"/>
      <c r="G3526" s="228" t="s">
        <v>12643</v>
      </c>
      <c r="H3526" s="228" t="s">
        <v>12644</v>
      </c>
      <c r="I3526" s="235"/>
    </row>
    <row r="3527" spans="1:9" s="209" customFormat="1">
      <c r="A3527" s="228" t="s">
        <v>12576</v>
      </c>
      <c r="B3527" s="228" t="s">
        <v>12576</v>
      </c>
      <c r="C3527" s="228"/>
      <c r="D3527" s="228" t="s">
        <v>12645</v>
      </c>
      <c r="E3527" s="228" t="s">
        <v>12646</v>
      </c>
      <c r="F3527" s="228"/>
      <c r="G3527" s="228" t="s">
        <v>3803</v>
      </c>
      <c r="H3527" s="228" t="s">
        <v>12647</v>
      </c>
      <c r="I3527" s="235"/>
    </row>
    <row r="3528" spans="1:9" s="213" customFormat="1">
      <c r="A3528" s="234" t="s">
        <v>12648</v>
      </c>
      <c r="B3528" s="234" t="s">
        <v>12648</v>
      </c>
      <c r="C3528" s="234" t="s">
        <v>389</v>
      </c>
      <c r="D3528" s="234" t="s">
        <v>12649</v>
      </c>
      <c r="E3528" s="234" t="s">
        <v>12650</v>
      </c>
      <c r="F3528" s="234" t="s">
        <v>1911</v>
      </c>
      <c r="G3528" s="234"/>
      <c r="H3528" s="234" t="s">
        <v>12651</v>
      </c>
      <c r="I3528" s="127"/>
    </row>
    <row r="3529" spans="1:9" s="215" customFormat="1">
      <c r="A3529" s="241" t="s">
        <v>12648</v>
      </c>
      <c r="B3529" s="241" t="s">
        <v>12648</v>
      </c>
      <c r="C3529" s="241"/>
      <c r="D3529" s="241" t="s">
        <v>12652</v>
      </c>
      <c r="E3529" s="241" t="s">
        <v>12653</v>
      </c>
      <c r="F3529" s="241" t="s">
        <v>12654</v>
      </c>
      <c r="G3529" s="241"/>
      <c r="H3529" s="241" t="s">
        <v>12655</v>
      </c>
      <c r="I3529" s="242"/>
    </row>
    <row r="3530" spans="1:9" s="215" customFormat="1">
      <c r="A3530" s="241" t="s">
        <v>12648</v>
      </c>
      <c r="B3530" s="241" t="s">
        <v>12648</v>
      </c>
      <c r="C3530" s="241" t="s">
        <v>389</v>
      </c>
      <c r="D3530" s="241" t="s">
        <v>12656</v>
      </c>
      <c r="E3530" s="241" t="s">
        <v>12657</v>
      </c>
      <c r="F3530" s="241" t="s">
        <v>1915</v>
      </c>
      <c r="G3530" s="241"/>
      <c r="H3530" s="241" t="s">
        <v>12658</v>
      </c>
      <c r="I3530" s="242"/>
    </row>
    <row r="3531" spans="1:9" s="213" customFormat="1">
      <c r="A3531" s="234" t="s">
        <v>12648</v>
      </c>
      <c r="B3531" s="234" t="s">
        <v>12648</v>
      </c>
      <c r="C3531" s="234" t="s">
        <v>389</v>
      </c>
      <c r="D3531" s="234" t="s">
        <v>12659</v>
      </c>
      <c r="E3531" s="234" t="s">
        <v>12660</v>
      </c>
      <c r="F3531" s="234" t="s">
        <v>1923</v>
      </c>
      <c r="G3531" s="234"/>
      <c r="H3531" s="234" t="s">
        <v>12661</v>
      </c>
      <c r="I3531" s="127"/>
    </row>
    <row r="3532" spans="1:9" s="215" customFormat="1">
      <c r="A3532" s="241" t="s">
        <v>12648</v>
      </c>
      <c r="B3532" s="241" t="s">
        <v>12648</v>
      </c>
      <c r="C3532" s="241" t="s">
        <v>389</v>
      </c>
      <c r="D3532" s="241" t="s">
        <v>12662</v>
      </c>
      <c r="E3532" s="241" t="s">
        <v>12663</v>
      </c>
      <c r="F3532" s="241" t="s">
        <v>12664</v>
      </c>
      <c r="G3532" s="241"/>
      <c r="H3532" s="241" t="s">
        <v>12665</v>
      </c>
      <c r="I3532" s="242"/>
    </row>
    <row r="3533" spans="1:9" s="213" customFormat="1">
      <c r="A3533" s="234" t="s">
        <v>12648</v>
      </c>
      <c r="B3533" s="234" t="s">
        <v>12648</v>
      </c>
      <c r="C3533" s="234" t="s">
        <v>389</v>
      </c>
      <c r="D3533" s="234" t="s">
        <v>12666</v>
      </c>
      <c r="E3533" s="234" t="s">
        <v>12667</v>
      </c>
      <c r="F3533" s="234" t="s">
        <v>3373</v>
      </c>
      <c r="G3533" s="234"/>
      <c r="H3533" s="234" t="s">
        <v>12668</v>
      </c>
      <c r="I3533" s="127"/>
    </row>
    <row r="3534" spans="1:9" s="208" customFormat="1">
      <c r="A3534" s="225" t="s">
        <v>12648</v>
      </c>
      <c r="B3534" s="225" t="s">
        <v>12648</v>
      </c>
      <c r="C3534" s="225" t="s">
        <v>389</v>
      </c>
      <c r="D3534" s="225" t="s">
        <v>12669</v>
      </c>
      <c r="E3534" s="225" t="s">
        <v>12670</v>
      </c>
      <c r="F3534" s="225" t="s">
        <v>2466</v>
      </c>
      <c r="G3534" s="225"/>
      <c r="H3534" s="225" t="s">
        <v>12671</v>
      </c>
      <c r="I3534" s="226"/>
    </row>
    <row r="3535" spans="1:9" s="208" customFormat="1">
      <c r="A3535" s="225" t="s">
        <v>12648</v>
      </c>
      <c r="B3535" s="225" t="s">
        <v>12648</v>
      </c>
      <c r="C3535" s="225" t="s">
        <v>389</v>
      </c>
      <c r="D3535" s="225" t="s">
        <v>12672</v>
      </c>
      <c r="E3535" s="225" t="s">
        <v>12673</v>
      </c>
      <c r="F3535" s="225" t="s">
        <v>709</v>
      </c>
      <c r="G3535" s="225"/>
      <c r="H3535" s="225" t="s">
        <v>12674</v>
      </c>
      <c r="I3535" s="226"/>
    </row>
    <row r="3536" spans="1:9" s="215" customFormat="1">
      <c r="A3536" s="241" t="s">
        <v>12648</v>
      </c>
      <c r="B3536" s="241" t="s">
        <v>12648</v>
      </c>
      <c r="C3536" s="241" t="s">
        <v>389</v>
      </c>
      <c r="D3536" s="241" t="s">
        <v>12675</v>
      </c>
      <c r="E3536" s="241" t="s">
        <v>12676</v>
      </c>
      <c r="F3536" s="241" t="s">
        <v>2404</v>
      </c>
      <c r="G3536" s="241"/>
      <c r="H3536" s="241" t="s">
        <v>12677</v>
      </c>
      <c r="I3536" s="242"/>
    </row>
    <row r="3537" spans="1:9" s="213" customFormat="1">
      <c r="A3537" s="234" t="s">
        <v>12648</v>
      </c>
      <c r="B3537" s="234" t="s">
        <v>12648</v>
      </c>
      <c r="C3537" s="234" t="s">
        <v>5846</v>
      </c>
      <c r="D3537" s="234" t="s">
        <v>12678</v>
      </c>
      <c r="E3537" s="234" t="s">
        <v>12679</v>
      </c>
      <c r="F3537" s="234" t="s">
        <v>1277</v>
      </c>
      <c r="G3537" s="234"/>
      <c r="H3537" s="234" t="s">
        <v>12680</v>
      </c>
      <c r="I3537" s="127"/>
    </row>
    <row r="3538" spans="1:9" s="215" customFormat="1">
      <c r="A3538" s="241" t="s">
        <v>12648</v>
      </c>
      <c r="B3538" s="241" t="s">
        <v>12648</v>
      </c>
      <c r="C3538" s="241" t="s">
        <v>389</v>
      </c>
      <c r="D3538" s="241" t="s">
        <v>12681</v>
      </c>
      <c r="E3538" s="241" t="s">
        <v>12682</v>
      </c>
      <c r="F3538" s="241" t="s">
        <v>12683</v>
      </c>
      <c r="G3538" s="241"/>
      <c r="H3538" s="241" t="s">
        <v>12684</v>
      </c>
      <c r="I3538" s="242"/>
    </row>
    <row r="3539" spans="1:9" s="208" customFormat="1">
      <c r="A3539" s="225" t="s">
        <v>12648</v>
      </c>
      <c r="B3539" s="225" t="s">
        <v>12648</v>
      </c>
      <c r="C3539" s="225" t="s">
        <v>389</v>
      </c>
      <c r="D3539" s="225" t="s">
        <v>12685</v>
      </c>
      <c r="E3539" s="225" t="s">
        <v>12686</v>
      </c>
      <c r="F3539" s="225" t="s">
        <v>12687</v>
      </c>
      <c r="G3539" s="225"/>
      <c r="H3539" s="225" t="s">
        <v>12688</v>
      </c>
      <c r="I3539" s="226"/>
    </row>
    <row r="3540" spans="1:9" s="208" customFormat="1">
      <c r="A3540" s="225" t="s">
        <v>12648</v>
      </c>
      <c r="B3540" s="225" t="s">
        <v>12648</v>
      </c>
      <c r="C3540" s="225" t="s">
        <v>389</v>
      </c>
      <c r="D3540" s="225" t="s">
        <v>12689</v>
      </c>
      <c r="E3540" s="225" t="s">
        <v>12690</v>
      </c>
      <c r="F3540" s="225" t="s">
        <v>1295</v>
      </c>
      <c r="G3540" s="225"/>
      <c r="H3540" s="225" t="s">
        <v>12691</v>
      </c>
      <c r="I3540" s="226"/>
    </row>
    <row r="3541" spans="1:9" s="215" customFormat="1">
      <c r="A3541" s="241" t="s">
        <v>12648</v>
      </c>
      <c r="B3541" s="241" t="s">
        <v>12648</v>
      </c>
      <c r="C3541" s="241" t="s">
        <v>389</v>
      </c>
      <c r="D3541" s="241" t="s">
        <v>12692</v>
      </c>
      <c r="E3541" s="241" t="s">
        <v>12693</v>
      </c>
      <c r="F3541" s="241" t="s">
        <v>12694</v>
      </c>
      <c r="G3541" s="241"/>
      <c r="H3541" s="241" t="s">
        <v>12695</v>
      </c>
      <c r="I3541" s="242"/>
    </row>
    <row r="3542" spans="1:9" s="215" customFormat="1">
      <c r="A3542" s="241" t="s">
        <v>12648</v>
      </c>
      <c r="B3542" s="241" t="s">
        <v>12648</v>
      </c>
      <c r="C3542" s="241" t="s">
        <v>389</v>
      </c>
      <c r="D3542" s="241" t="s">
        <v>12696</v>
      </c>
      <c r="E3542" s="241" t="s">
        <v>12697</v>
      </c>
      <c r="F3542" s="241" t="s">
        <v>1242</v>
      </c>
      <c r="G3542" s="241"/>
      <c r="H3542" s="241" t="s">
        <v>12698</v>
      </c>
      <c r="I3542" s="242"/>
    </row>
    <row r="3543" spans="1:9" s="213" customFormat="1">
      <c r="A3543" s="234" t="s">
        <v>12648</v>
      </c>
      <c r="B3543" s="234" t="s">
        <v>12648</v>
      </c>
      <c r="C3543" s="234" t="s">
        <v>389</v>
      </c>
      <c r="D3543" s="234" t="s">
        <v>12699</v>
      </c>
      <c r="E3543" s="234" t="s">
        <v>12700</v>
      </c>
      <c r="F3543" s="234" t="s">
        <v>392</v>
      </c>
      <c r="G3543" s="234"/>
      <c r="H3543" s="234" t="s">
        <v>12701</v>
      </c>
      <c r="I3543" s="127"/>
    </row>
    <row r="3544" spans="1:9" s="208" customFormat="1">
      <c r="A3544" s="225" t="s">
        <v>12648</v>
      </c>
      <c r="B3544" s="225" t="s">
        <v>12648</v>
      </c>
      <c r="C3544" s="225" t="s">
        <v>389</v>
      </c>
      <c r="D3544" s="225" t="s">
        <v>12702</v>
      </c>
      <c r="E3544" s="225" t="s">
        <v>12703</v>
      </c>
      <c r="F3544" s="225" t="s">
        <v>12704</v>
      </c>
      <c r="G3544" s="225"/>
      <c r="H3544" s="225" t="s">
        <v>12705</v>
      </c>
      <c r="I3544" s="226"/>
    </row>
    <row r="3545" spans="1:9" s="208" customFormat="1">
      <c r="A3545" s="225" t="s">
        <v>12648</v>
      </c>
      <c r="B3545" s="225" t="s">
        <v>12648</v>
      </c>
      <c r="C3545" s="225" t="s">
        <v>389</v>
      </c>
      <c r="D3545" s="225" t="s">
        <v>12706</v>
      </c>
      <c r="E3545" s="225" t="s">
        <v>12707</v>
      </c>
      <c r="F3545" s="225" t="s">
        <v>1106</v>
      </c>
      <c r="G3545" s="225"/>
      <c r="H3545" s="225" t="s">
        <v>12708</v>
      </c>
      <c r="I3545" s="226"/>
    </row>
    <row r="3546" spans="1:9" s="208" customFormat="1">
      <c r="A3546" s="225" t="s">
        <v>12648</v>
      </c>
      <c r="B3546" s="225" t="s">
        <v>12648</v>
      </c>
      <c r="C3546" s="225" t="s">
        <v>389</v>
      </c>
      <c r="D3546" s="225" t="s">
        <v>12709</v>
      </c>
      <c r="E3546" s="225" t="s">
        <v>12710</v>
      </c>
      <c r="F3546" s="225" t="s">
        <v>1598</v>
      </c>
      <c r="G3546" s="225"/>
      <c r="H3546" s="225" t="s">
        <v>12711</v>
      </c>
      <c r="I3546" s="226"/>
    </row>
    <row r="3547" spans="1:9" s="208" customFormat="1">
      <c r="A3547" s="225" t="s">
        <v>12648</v>
      </c>
      <c r="B3547" s="225" t="s">
        <v>12648</v>
      </c>
      <c r="C3547" s="225" t="s">
        <v>389</v>
      </c>
      <c r="D3547" s="225" t="s">
        <v>12712</v>
      </c>
      <c r="E3547" s="225" t="s">
        <v>12713</v>
      </c>
      <c r="F3547" s="225" t="s">
        <v>3874</v>
      </c>
      <c r="G3547" s="225"/>
      <c r="H3547" s="225" t="s">
        <v>12714</v>
      </c>
      <c r="I3547" s="226"/>
    </row>
    <row r="3548" spans="1:9" s="213" customFormat="1">
      <c r="A3548" s="234" t="s">
        <v>12648</v>
      </c>
      <c r="B3548" s="234" t="s">
        <v>12648</v>
      </c>
      <c r="C3548" s="234" t="s">
        <v>389</v>
      </c>
      <c r="D3548" s="234" t="s">
        <v>12715</v>
      </c>
      <c r="E3548" s="234" t="s">
        <v>12716</v>
      </c>
      <c r="F3548" s="234" t="s">
        <v>4335</v>
      </c>
      <c r="G3548" s="234"/>
      <c r="H3548" s="234" t="s">
        <v>12717</v>
      </c>
      <c r="I3548" s="127"/>
    </row>
    <row r="3549" spans="1:9" s="215" customFormat="1">
      <c r="A3549" s="241" t="s">
        <v>12648</v>
      </c>
      <c r="B3549" s="241" t="s">
        <v>12648</v>
      </c>
      <c r="C3549" s="241" t="s">
        <v>389</v>
      </c>
      <c r="D3549" s="241" t="s">
        <v>12718</v>
      </c>
      <c r="E3549" s="241" t="s">
        <v>12719</v>
      </c>
      <c r="F3549" s="241" t="s">
        <v>12720</v>
      </c>
      <c r="G3549" s="241"/>
      <c r="H3549" s="241" t="s">
        <v>12721</v>
      </c>
      <c r="I3549" s="242"/>
    </row>
    <row r="3550" spans="1:9" s="208" customFormat="1">
      <c r="A3550" s="225" t="s">
        <v>12648</v>
      </c>
      <c r="B3550" s="225" t="s">
        <v>12648</v>
      </c>
      <c r="C3550" s="225"/>
      <c r="D3550" s="225" t="s">
        <v>12722</v>
      </c>
      <c r="E3550" s="225" t="s">
        <v>12723</v>
      </c>
      <c r="F3550" s="225" t="s">
        <v>12724</v>
      </c>
      <c r="G3550" s="225"/>
      <c r="H3550" s="225" t="s">
        <v>12725</v>
      </c>
      <c r="I3550" s="226"/>
    </row>
    <row r="3551" spans="1:9" s="208" customFormat="1">
      <c r="A3551" s="225" t="s">
        <v>12648</v>
      </c>
      <c r="B3551" s="225" t="s">
        <v>12648</v>
      </c>
      <c r="C3551" s="225" t="s">
        <v>389</v>
      </c>
      <c r="D3551" s="225" t="s">
        <v>12726</v>
      </c>
      <c r="E3551" s="225" t="s">
        <v>12727</v>
      </c>
      <c r="F3551" s="225" t="s">
        <v>434</v>
      </c>
      <c r="G3551" s="225"/>
      <c r="H3551" s="225" t="s">
        <v>12728</v>
      </c>
      <c r="I3551" s="226"/>
    </row>
    <row r="3552" spans="1:9" s="215" customFormat="1">
      <c r="A3552" s="241" t="s">
        <v>12648</v>
      </c>
      <c r="B3552" s="241" t="s">
        <v>12648</v>
      </c>
      <c r="C3552" s="241"/>
      <c r="D3552" s="241" t="s">
        <v>12729</v>
      </c>
      <c r="E3552" s="241" t="s">
        <v>12730</v>
      </c>
      <c r="F3552" s="241" t="s">
        <v>3874</v>
      </c>
      <c r="G3552" s="241"/>
      <c r="H3552" s="241" t="s">
        <v>12731</v>
      </c>
      <c r="I3552" s="242"/>
    </row>
    <row r="3553" spans="1:9" s="215" customFormat="1">
      <c r="A3553" s="241" t="s">
        <v>12648</v>
      </c>
      <c r="B3553" s="241" t="s">
        <v>12648</v>
      </c>
      <c r="C3553" s="241" t="s">
        <v>389</v>
      </c>
      <c r="D3553" s="241" t="s">
        <v>12732</v>
      </c>
      <c r="E3553" s="241" t="s">
        <v>12733</v>
      </c>
      <c r="F3553" s="241" t="s">
        <v>12734</v>
      </c>
      <c r="G3553" s="241"/>
      <c r="H3553" s="241" t="s">
        <v>12735</v>
      </c>
      <c r="I3553" s="242"/>
    </row>
    <row r="3554" spans="1:9" s="209" customFormat="1">
      <c r="A3554" s="228" t="s">
        <v>12648</v>
      </c>
      <c r="B3554" s="228" t="s">
        <v>12648</v>
      </c>
      <c r="C3554" s="228"/>
      <c r="D3554" s="228" t="s">
        <v>12736</v>
      </c>
      <c r="E3554" s="228" t="s">
        <v>12737</v>
      </c>
      <c r="F3554" s="228"/>
      <c r="G3554" s="228" t="s">
        <v>627</v>
      </c>
      <c r="H3554" s="228" t="s">
        <v>12738</v>
      </c>
      <c r="I3554" s="235"/>
    </row>
    <row r="3555" spans="1:9" s="209" customFormat="1">
      <c r="A3555" s="228" t="s">
        <v>12648</v>
      </c>
      <c r="B3555" s="228" t="s">
        <v>12648</v>
      </c>
      <c r="C3555" s="228"/>
      <c r="D3555" s="228" t="s">
        <v>12739</v>
      </c>
      <c r="E3555" s="228" t="s">
        <v>12740</v>
      </c>
      <c r="F3555" s="228"/>
      <c r="G3555" s="228" t="s">
        <v>448</v>
      </c>
      <c r="H3555" s="228" t="s">
        <v>12741</v>
      </c>
      <c r="I3555" s="235"/>
    </row>
    <row r="3556" spans="1:9" s="213" customFormat="1">
      <c r="A3556" s="234" t="s">
        <v>12742</v>
      </c>
      <c r="B3556" s="234" t="s">
        <v>12742</v>
      </c>
      <c r="C3556" s="234" t="s">
        <v>389</v>
      </c>
      <c r="D3556" s="234" t="s">
        <v>12743</v>
      </c>
      <c r="E3556" s="234" t="s">
        <v>12744</v>
      </c>
      <c r="F3556" s="234" t="s">
        <v>1619</v>
      </c>
      <c r="G3556" s="234"/>
      <c r="H3556" s="234" t="s">
        <v>12745</v>
      </c>
      <c r="I3556" s="127"/>
    </row>
    <row r="3557" spans="1:9" s="215" customFormat="1">
      <c r="A3557" s="241" t="s">
        <v>12742</v>
      </c>
      <c r="B3557" s="241" t="s">
        <v>12742</v>
      </c>
      <c r="C3557" s="241" t="s">
        <v>389</v>
      </c>
      <c r="D3557" s="241" t="s">
        <v>12746</v>
      </c>
      <c r="E3557" s="241" t="s">
        <v>12747</v>
      </c>
      <c r="F3557" s="241" t="s">
        <v>12748</v>
      </c>
      <c r="G3557" s="241"/>
      <c r="H3557" s="241" t="s">
        <v>12749</v>
      </c>
      <c r="I3557" s="242"/>
    </row>
    <row r="3558" spans="1:9" s="215" customFormat="1">
      <c r="A3558" s="241" t="s">
        <v>12742</v>
      </c>
      <c r="B3558" s="241" t="s">
        <v>12742</v>
      </c>
      <c r="C3558" s="241" t="s">
        <v>389</v>
      </c>
      <c r="D3558" s="241" t="s">
        <v>12750</v>
      </c>
      <c r="E3558" s="241" t="s">
        <v>12751</v>
      </c>
      <c r="F3558" s="241" t="s">
        <v>1443</v>
      </c>
      <c r="G3558" s="241"/>
      <c r="H3558" s="241" t="s">
        <v>12752</v>
      </c>
      <c r="I3558" s="242"/>
    </row>
    <row r="3559" spans="1:9" s="208" customFormat="1">
      <c r="A3559" s="225" t="s">
        <v>12742</v>
      </c>
      <c r="B3559" s="225" t="s">
        <v>12742</v>
      </c>
      <c r="C3559" s="225" t="s">
        <v>389</v>
      </c>
      <c r="D3559" s="225" t="s">
        <v>12753</v>
      </c>
      <c r="E3559" s="225" t="s">
        <v>12754</v>
      </c>
      <c r="F3559" s="225" t="s">
        <v>709</v>
      </c>
      <c r="G3559" s="225"/>
      <c r="H3559" s="225" t="s">
        <v>12755</v>
      </c>
      <c r="I3559" s="226"/>
    </row>
    <row r="3560" spans="1:9" s="215" customFormat="1">
      <c r="A3560" s="241" t="s">
        <v>12742</v>
      </c>
      <c r="B3560" s="241" t="s">
        <v>12742</v>
      </c>
      <c r="C3560" s="241" t="s">
        <v>389</v>
      </c>
      <c r="D3560" s="241" t="s">
        <v>12756</v>
      </c>
      <c r="E3560" s="241" t="s">
        <v>12757</v>
      </c>
      <c r="F3560" s="241" t="s">
        <v>12758</v>
      </c>
      <c r="G3560" s="241"/>
      <c r="H3560" s="241" t="s">
        <v>12759</v>
      </c>
      <c r="I3560" s="242"/>
    </row>
    <row r="3561" spans="1:9" s="213" customFormat="1">
      <c r="A3561" s="234" t="s">
        <v>12742</v>
      </c>
      <c r="B3561" s="234" t="s">
        <v>12742</v>
      </c>
      <c r="C3561" s="234" t="s">
        <v>389</v>
      </c>
      <c r="D3561" s="234" t="s">
        <v>12760</v>
      </c>
      <c r="E3561" s="234" t="s">
        <v>12761</v>
      </c>
      <c r="F3561" s="234" t="s">
        <v>5910</v>
      </c>
      <c r="G3561" s="234"/>
      <c r="H3561" s="234" t="s">
        <v>12762</v>
      </c>
      <c r="I3561" s="127"/>
    </row>
    <row r="3562" spans="1:9" s="208" customFormat="1">
      <c r="A3562" s="225" t="s">
        <v>12742</v>
      </c>
      <c r="B3562" s="225" t="s">
        <v>12742</v>
      </c>
      <c r="C3562" s="225" t="s">
        <v>389</v>
      </c>
      <c r="D3562" s="225" t="s">
        <v>12763</v>
      </c>
      <c r="E3562" s="225" t="s">
        <v>12764</v>
      </c>
      <c r="F3562" s="225" t="s">
        <v>12765</v>
      </c>
      <c r="G3562" s="225"/>
      <c r="H3562" s="225" t="s">
        <v>12766</v>
      </c>
      <c r="I3562" s="226"/>
    </row>
    <row r="3563" spans="1:9" s="215" customFormat="1">
      <c r="A3563" s="241" t="s">
        <v>12742</v>
      </c>
      <c r="B3563" s="241" t="s">
        <v>12742</v>
      </c>
      <c r="C3563" s="241"/>
      <c r="D3563" s="241" t="s">
        <v>12767</v>
      </c>
      <c r="E3563" s="241" t="s">
        <v>12768</v>
      </c>
      <c r="F3563" s="241" t="s">
        <v>12769</v>
      </c>
      <c r="G3563" s="241"/>
      <c r="H3563" s="241" t="s">
        <v>12770</v>
      </c>
      <c r="I3563" s="242"/>
    </row>
    <row r="3564" spans="1:9" s="208" customFormat="1">
      <c r="A3564" s="225" t="s">
        <v>12742</v>
      </c>
      <c r="B3564" s="225" t="s">
        <v>12742</v>
      </c>
      <c r="C3564" s="225"/>
      <c r="D3564" s="225" t="s">
        <v>12771</v>
      </c>
      <c r="E3564" s="225" t="s">
        <v>12772</v>
      </c>
      <c r="F3564" s="225" t="s">
        <v>7738</v>
      </c>
      <c r="G3564" s="225"/>
      <c r="H3564" s="225" t="s">
        <v>12773</v>
      </c>
      <c r="I3564" s="226"/>
    </row>
    <row r="3565" spans="1:9" s="208" customFormat="1">
      <c r="A3565" s="225" t="s">
        <v>12742</v>
      </c>
      <c r="B3565" s="225" t="s">
        <v>12742</v>
      </c>
      <c r="C3565" s="225" t="s">
        <v>389</v>
      </c>
      <c r="D3565" s="225" t="s">
        <v>12774</v>
      </c>
      <c r="E3565" s="225" t="s">
        <v>12775</v>
      </c>
      <c r="F3565" s="225" t="s">
        <v>733</v>
      </c>
      <c r="G3565" s="225"/>
      <c r="H3565" s="225" t="s">
        <v>12776</v>
      </c>
      <c r="I3565" s="226"/>
    </row>
    <row r="3566" spans="1:9" s="215" customFormat="1">
      <c r="A3566" s="241" t="s">
        <v>12742</v>
      </c>
      <c r="B3566" s="241" t="s">
        <v>12742</v>
      </c>
      <c r="C3566" s="241"/>
      <c r="D3566" s="241" t="s">
        <v>12777</v>
      </c>
      <c r="E3566" s="241" t="s">
        <v>12778</v>
      </c>
      <c r="F3566" s="241" t="s">
        <v>12779</v>
      </c>
      <c r="G3566" s="241"/>
      <c r="H3566" s="241" t="s">
        <v>12780</v>
      </c>
      <c r="I3566" s="242"/>
    </row>
    <row r="3567" spans="1:9" s="215" customFormat="1">
      <c r="A3567" s="241" t="s">
        <v>12742</v>
      </c>
      <c r="B3567" s="241" t="s">
        <v>12742</v>
      </c>
      <c r="C3567" s="241" t="s">
        <v>389</v>
      </c>
      <c r="D3567" s="241" t="s">
        <v>12781</v>
      </c>
      <c r="E3567" s="241" t="s">
        <v>12782</v>
      </c>
      <c r="F3567" s="241" t="s">
        <v>802</v>
      </c>
      <c r="G3567" s="241"/>
      <c r="H3567" s="241" t="s">
        <v>12783</v>
      </c>
      <c r="I3567" s="242"/>
    </row>
    <row r="3568" spans="1:9" s="215" customFormat="1">
      <c r="A3568" s="241" t="s">
        <v>12742</v>
      </c>
      <c r="B3568" s="241" t="s">
        <v>12742</v>
      </c>
      <c r="C3568" s="241"/>
      <c r="D3568" s="241" t="s">
        <v>12784</v>
      </c>
      <c r="E3568" s="241" t="s">
        <v>12785</v>
      </c>
      <c r="F3568" s="241" t="s">
        <v>11056</v>
      </c>
      <c r="G3568" s="241"/>
      <c r="H3568" s="241" t="s">
        <v>12786</v>
      </c>
      <c r="I3568" s="242"/>
    </row>
    <row r="3569" spans="1:9" s="213" customFormat="1">
      <c r="A3569" s="234" t="s">
        <v>12742</v>
      </c>
      <c r="B3569" s="234" t="s">
        <v>12742</v>
      </c>
      <c r="C3569" s="234" t="s">
        <v>389</v>
      </c>
      <c r="D3569" s="234" t="s">
        <v>12787</v>
      </c>
      <c r="E3569" s="234" t="s">
        <v>12788</v>
      </c>
      <c r="F3569" s="234" t="s">
        <v>434</v>
      </c>
      <c r="G3569" s="234"/>
      <c r="H3569" s="234" t="s">
        <v>12789</v>
      </c>
      <c r="I3569" s="127"/>
    </row>
    <row r="3570" spans="1:9" s="215" customFormat="1">
      <c r="A3570" s="241" t="s">
        <v>12742</v>
      </c>
      <c r="B3570" s="241" t="s">
        <v>12742</v>
      </c>
      <c r="C3570" s="241" t="s">
        <v>389</v>
      </c>
      <c r="D3570" s="241" t="s">
        <v>12790</v>
      </c>
      <c r="E3570" s="241" t="s">
        <v>12791</v>
      </c>
      <c r="F3570" s="241" t="s">
        <v>7175</v>
      </c>
      <c r="G3570" s="241"/>
      <c r="H3570" s="241" t="s">
        <v>12792</v>
      </c>
      <c r="I3570" s="242"/>
    </row>
    <row r="3571" spans="1:9" s="215" customFormat="1">
      <c r="A3571" s="241" t="s">
        <v>12742</v>
      </c>
      <c r="B3571" s="241" t="s">
        <v>12742</v>
      </c>
      <c r="C3571" s="241" t="s">
        <v>389</v>
      </c>
      <c r="D3571" s="241" t="s">
        <v>12793</v>
      </c>
      <c r="E3571" s="241" t="s">
        <v>12794</v>
      </c>
      <c r="F3571" s="241" t="s">
        <v>7196</v>
      </c>
      <c r="G3571" s="241"/>
      <c r="H3571" s="241" t="s">
        <v>12795</v>
      </c>
      <c r="I3571" s="242"/>
    </row>
    <row r="3572" spans="1:9" s="213" customFormat="1">
      <c r="A3572" s="234" t="s">
        <v>12742</v>
      </c>
      <c r="B3572" s="234" t="s">
        <v>12742</v>
      </c>
      <c r="C3572" s="234" t="s">
        <v>389</v>
      </c>
      <c r="D3572" s="234" t="s">
        <v>12796</v>
      </c>
      <c r="E3572" s="234" t="s">
        <v>12797</v>
      </c>
      <c r="F3572" s="234" t="s">
        <v>1845</v>
      </c>
      <c r="G3572" s="234"/>
      <c r="H3572" s="234" t="s">
        <v>12798</v>
      </c>
      <c r="I3572" s="127"/>
    </row>
    <row r="3573" spans="1:9" s="213" customFormat="1">
      <c r="A3573" s="234" t="s">
        <v>12742</v>
      </c>
      <c r="B3573" s="234" t="s">
        <v>12742</v>
      </c>
      <c r="C3573" s="234" t="s">
        <v>389</v>
      </c>
      <c r="D3573" s="234" t="s">
        <v>12799</v>
      </c>
      <c r="E3573" s="234" t="s">
        <v>12800</v>
      </c>
      <c r="F3573" s="234" t="s">
        <v>1443</v>
      </c>
      <c r="G3573" s="234"/>
      <c r="H3573" s="234" t="s">
        <v>12801</v>
      </c>
      <c r="I3573" s="127"/>
    </row>
    <row r="3574" spans="1:9" s="215" customFormat="1">
      <c r="A3574" s="241" t="s">
        <v>12742</v>
      </c>
      <c r="B3574" s="241" t="s">
        <v>12742</v>
      </c>
      <c r="C3574" s="241" t="s">
        <v>389</v>
      </c>
      <c r="D3574" s="241" t="s">
        <v>12802</v>
      </c>
      <c r="E3574" s="241" t="s">
        <v>12803</v>
      </c>
      <c r="F3574" s="241" t="s">
        <v>709</v>
      </c>
      <c r="G3574" s="241"/>
      <c r="H3574" s="241" t="s">
        <v>12804</v>
      </c>
      <c r="I3574" s="242"/>
    </row>
    <row r="3575" spans="1:9" s="209" customFormat="1">
      <c r="A3575" s="228" t="s">
        <v>12742</v>
      </c>
      <c r="B3575" s="228" t="s">
        <v>12742</v>
      </c>
      <c r="C3575" s="228"/>
      <c r="D3575" s="228" t="s">
        <v>12805</v>
      </c>
      <c r="E3575" s="228" t="s">
        <v>12806</v>
      </c>
      <c r="F3575" s="228"/>
      <c r="G3575" s="228" t="s">
        <v>1653</v>
      </c>
      <c r="H3575" s="228" t="s">
        <v>12807</v>
      </c>
      <c r="I3575" s="235"/>
    </row>
    <row r="3576" spans="1:9" s="209" customFormat="1">
      <c r="A3576" s="228" t="s">
        <v>12742</v>
      </c>
      <c r="B3576" s="228" t="s">
        <v>12742</v>
      </c>
      <c r="C3576" s="228"/>
      <c r="D3576" s="228" t="s">
        <v>12808</v>
      </c>
      <c r="E3576" s="228" t="s">
        <v>12809</v>
      </c>
      <c r="F3576" s="228"/>
      <c r="G3576" s="228" t="s">
        <v>1657</v>
      </c>
      <c r="H3576" s="228" t="s">
        <v>12810</v>
      </c>
      <c r="I3576" s="235"/>
    </row>
    <row r="3577" spans="1:9" s="209" customFormat="1">
      <c r="A3577" s="228" t="s">
        <v>12742</v>
      </c>
      <c r="B3577" s="228" t="s">
        <v>12742</v>
      </c>
      <c r="C3577" s="228"/>
      <c r="D3577" s="228" t="s">
        <v>12811</v>
      </c>
      <c r="E3577" s="228" t="s">
        <v>12812</v>
      </c>
      <c r="F3577" s="228"/>
      <c r="G3577" s="228" t="s">
        <v>12813</v>
      </c>
      <c r="H3577" s="228" t="s">
        <v>12814</v>
      </c>
      <c r="I3577" s="235"/>
    </row>
    <row r="3578" spans="1:9" s="209" customFormat="1">
      <c r="A3578" s="228" t="s">
        <v>12815</v>
      </c>
      <c r="B3578" s="228" t="s">
        <v>12815</v>
      </c>
      <c r="C3578" s="228" t="s">
        <v>389</v>
      </c>
      <c r="D3578" s="228" t="s">
        <v>12816</v>
      </c>
      <c r="E3578" s="228" t="s">
        <v>12817</v>
      </c>
      <c r="F3578" s="228" t="s">
        <v>4550</v>
      </c>
      <c r="G3578" s="228"/>
      <c r="H3578" s="228" t="s">
        <v>12818</v>
      </c>
      <c r="I3578" s="373" t="s">
        <v>12819</v>
      </c>
    </row>
    <row r="3579" spans="1:9" s="213" customFormat="1">
      <c r="A3579" s="234" t="s">
        <v>12815</v>
      </c>
      <c r="B3579" s="234" t="s">
        <v>12815</v>
      </c>
      <c r="C3579" s="234" t="s">
        <v>389</v>
      </c>
      <c r="D3579" s="234" t="s">
        <v>12820</v>
      </c>
      <c r="E3579" s="234" t="s">
        <v>12821</v>
      </c>
      <c r="F3579" s="234" t="s">
        <v>1641</v>
      </c>
      <c r="G3579" s="234"/>
      <c r="H3579" s="234" t="s">
        <v>12822</v>
      </c>
      <c r="I3579" s="127"/>
    </row>
    <row r="3580" spans="1:9" s="213" customFormat="1">
      <c r="A3580" s="234" t="s">
        <v>12815</v>
      </c>
      <c r="B3580" s="234" t="s">
        <v>12815</v>
      </c>
      <c r="C3580" s="234" t="s">
        <v>389</v>
      </c>
      <c r="D3580" s="234" t="s">
        <v>12823</v>
      </c>
      <c r="E3580" s="234" t="s">
        <v>12824</v>
      </c>
      <c r="F3580" s="234" t="s">
        <v>3373</v>
      </c>
      <c r="G3580" s="234"/>
      <c r="H3580" s="234" t="s">
        <v>12825</v>
      </c>
      <c r="I3580" s="127"/>
    </row>
    <row r="3581" spans="1:9" s="215" customFormat="1">
      <c r="A3581" s="241" t="s">
        <v>12815</v>
      </c>
      <c r="B3581" s="241" t="s">
        <v>12815</v>
      </c>
      <c r="C3581" s="241" t="s">
        <v>389</v>
      </c>
      <c r="D3581" s="241" t="s">
        <v>12826</v>
      </c>
      <c r="E3581" s="241" t="s">
        <v>12827</v>
      </c>
      <c r="F3581" s="241" t="s">
        <v>5751</v>
      </c>
      <c r="G3581" s="241"/>
      <c r="H3581" s="241" t="s">
        <v>12828</v>
      </c>
      <c r="I3581" s="242"/>
    </row>
    <row r="3582" spans="1:9" s="213" customFormat="1">
      <c r="A3582" s="234" t="s">
        <v>12815</v>
      </c>
      <c r="B3582" s="234" t="s">
        <v>12815</v>
      </c>
      <c r="C3582" s="234" t="s">
        <v>389</v>
      </c>
      <c r="D3582" s="234" t="s">
        <v>12829</v>
      </c>
      <c r="E3582" s="234" t="s">
        <v>12830</v>
      </c>
      <c r="F3582" s="234" t="s">
        <v>1277</v>
      </c>
      <c r="G3582" s="234"/>
      <c r="H3582" s="234" t="s">
        <v>12831</v>
      </c>
      <c r="I3582" s="127"/>
    </row>
    <row r="3583" spans="1:9" s="208" customFormat="1">
      <c r="A3583" s="225" t="s">
        <v>12815</v>
      </c>
      <c r="B3583" s="225" t="s">
        <v>12815</v>
      </c>
      <c r="C3583" s="225"/>
      <c r="D3583" s="225" t="s">
        <v>12832</v>
      </c>
      <c r="E3583" s="225" t="s">
        <v>12833</v>
      </c>
      <c r="F3583" s="225" t="s">
        <v>478</v>
      </c>
      <c r="G3583" s="225"/>
      <c r="H3583" s="225" t="s">
        <v>12834</v>
      </c>
      <c r="I3583" s="226"/>
    </row>
    <row r="3584" spans="1:9" s="215" customFormat="1">
      <c r="A3584" s="241" t="s">
        <v>12815</v>
      </c>
      <c r="B3584" s="241" t="s">
        <v>12815</v>
      </c>
      <c r="C3584" s="241" t="s">
        <v>389</v>
      </c>
      <c r="D3584" s="241" t="s">
        <v>12835</v>
      </c>
      <c r="E3584" s="241" t="s">
        <v>12836</v>
      </c>
      <c r="F3584" s="241" t="s">
        <v>434</v>
      </c>
      <c r="G3584" s="241"/>
      <c r="H3584" s="241" t="s">
        <v>12837</v>
      </c>
      <c r="I3584" s="242"/>
    </row>
    <row r="3585" spans="1:9" s="215" customFormat="1">
      <c r="A3585" s="241" t="s">
        <v>12815</v>
      </c>
      <c r="B3585" s="241" t="s">
        <v>12815</v>
      </c>
      <c r="C3585" s="241" t="s">
        <v>389</v>
      </c>
      <c r="D3585" s="241" t="s">
        <v>12838</v>
      </c>
      <c r="E3585" s="241" t="s">
        <v>12839</v>
      </c>
      <c r="F3585" s="241" t="s">
        <v>586</v>
      </c>
      <c r="G3585" s="241"/>
      <c r="H3585" s="241" t="s">
        <v>12840</v>
      </c>
      <c r="I3585" s="242"/>
    </row>
    <row r="3586" spans="1:9" s="215" customFormat="1">
      <c r="A3586" s="241" t="s">
        <v>12815</v>
      </c>
      <c r="B3586" s="241" t="s">
        <v>12815</v>
      </c>
      <c r="C3586" s="241" t="s">
        <v>389</v>
      </c>
      <c r="D3586" s="241" t="s">
        <v>12841</v>
      </c>
      <c r="E3586" s="241" t="s">
        <v>12842</v>
      </c>
      <c r="F3586" s="241" t="s">
        <v>12035</v>
      </c>
      <c r="G3586" s="241"/>
      <c r="H3586" s="241" t="s">
        <v>12843</v>
      </c>
      <c r="I3586" s="242"/>
    </row>
    <row r="3587" spans="1:9" s="215" customFormat="1">
      <c r="A3587" s="241" t="s">
        <v>12815</v>
      </c>
      <c r="B3587" s="241" t="s">
        <v>12815</v>
      </c>
      <c r="C3587" s="241" t="s">
        <v>389</v>
      </c>
      <c r="D3587" s="241" t="s">
        <v>12844</v>
      </c>
      <c r="E3587" s="241" t="s">
        <v>12845</v>
      </c>
      <c r="F3587" s="241" t="s">
        <v>12846</v>
      </c>
      <c r="G3587" s="241"/>
      <c r="H3587" s="241" t="s">
        <v>12847</v>
      </c>
      <c r="I3587" s="242"/>
    </row>
    <row r="3588" spans="1:9" s="215" customFormat="1">
      <c r="A3588" s="241" t="s">
        <v>12815</v>
      </c>
      <c r="B3588" s="241" t="s">
        <v>12815</v>
      </c>
      <c r="C3588" s="241" t="s">
        <v>389</v>
      </c>
      <c r="D3588" s="241" t="s">
        <v>12848</v>
      </c>
      <c r="E3588" s="241" t="s">
        <v>12849</v>
      </c>
      <c r="F3588" s="241" t="s">
        <v>12850</v>
      </c>
      <c r="G3588" s="241"/>
      <c r="H3588" s="241" t="s">
        <v>12851</v>
      </c>
      <c r="I3588" s="242"/>
    </row>
    <row r="3589" spans="1:9" s="215" customFormat="1">
      <c r="A3589" s="241" t="s">
        <v>12815</v>
      </c>
      <c r="B3589" s="241" t="s">
        <v>12815</v>
      </c>
      <c r="C3589" s="241" t="s">
        <v>389</v>
      </c>
      <c r="D3589" s="241" t="s">
        <v>12852</v>
      </c>
      <c r="E3589" s="241" t="s">
        <v>12853</v>
      </c>
      <c r="F3589" s="241" t="s">
        <v>12854</v>
      </c>
      <c r="G3589" s="241"/>
      <c r="H3589" s="241" t="s">
        <v>12855</v>
      </c>
      <c r="I3589" s="242"/>
    </row>
    <row r="3590" spans="1:9" s="208" customFormat="1">
      <c r="A3590" s="225" t="s">
        <v>12815</v>
      </c>
      <c r="B3590" s="225" t="s">
        <v>12815</v>
      </c>
      <c r="C3590" s="225" t="s">
        <v>389</v>
      </c>
      <c r="D3590" s="225" t="s">
        <v>12856</v>
      </c>
      <c r="E3590" s="225" t="s">
        <v>12857</v>
      </c>
      <c r="F3590" s="225" t="s">
        <v>598</v>
      </c>
      <c r="G3590" s="225"/>
      <c r="H3590" s="225" t="s">
        <v>12858</v>
      </c>
      <c r="I3590" s="226"/>
    </row>
    <row r="3591" spans="1:9" s="195" customFormat="1">
      <c r="A3591" s="203" t="s">
        <v>12815</v>
      </c>
      <c r="B3591" s="203" t="s">
        <v>12815</v>
      </c>
      <c r="C3591" s="203" t="s">
        <v>389</v>
      </c>
      <c r="D3591" s="203" t="s">
        <v>12859</v>
      </c>
      <c r="E3591" s="203" t="s">
        <v>12860</v>
      </c>
      <c r="F3591" s="203" t="s">
        <v>12861</v>
      </c>
      <c r="G3591" s="203"/>
      <c r="H3591" s="203" t="s">
        <v>12862</v>
      </c>
    </row>
    <row r="3592" spans="1:9" s="208" customFormat="1">
      <c r="A3592" s="225" t="s">
        <v>12815</v>
      </c>
      <c r="B3592" s="225" t="s">
        <v>12815</v>
      </c>
      <c r="C3592" s="225" t="s">
        <v>389</v>
      </c>
      <c r="D3592" s="225" t="s">
        <v>12863</v>
      </c>
      <c r="E3592" s="225" t="s">
        <v>12864</v>
      </c>
      <c r="F3592" s="225" t="s">
        <v>3796</v>
      </c>
      <c r="G3592" s="225"/>
      <c r="H3592" s="225" t="s">
        <v>12865</v>
      </c>
      <c r="I3592" s="226"/>
    </row>
    <row r="3593" spans="1:9" s="209" customFormat="1">
      <c r="A3593" s="228" t="s">
        <v>12815</v>
      </c>
      <c r="B3593" s="228" t="s">
        <v>12815</v>
      </c>
      <c r="C3593" s="228"/>
      <c r="D3593" s="228" t="s">
        <v>12866</v>
      </c>
      <c r="E3593" s="228" t="s">
        <v>12867</v>
      </c>
      <c r="F3593" s="228"/>
      <c r="G3593" s="228" t="s">
        <v>10304</v>
      </c>
      <c r="H3593" s="228" t="s">
        <v>12868</v>
      </c>
      <c r="I3593" s="235"/>
    </row>
    <row r="3594" spans="1:9" s="213" customFormat="1">
      <c r="A3594" s="234" t="s">
        <v>12815</v>
      </c>
      <c r="B3594" s="234" t="s">
        <v>12815</v>
      </c>
      <c r="C3594" s="234" t="s">
        <v>389</v>
      </c>
      <c r="D3594" s="234" t="s">
        <v>12869</v>
      </c>
      <c r="E3594" s="234" t="s">
        <v>12870</v>
      </c>
      <c r="F3594" s="234" t="s">
        <v>1641</v>
      </c>
      <c r="G3594" s="234"/>
      <c r="H3594" s="234" t="s">
        <v>12871</v>
      </c>
      <c r="I3594" s="127"/>
    </row>
    <row r="3595" spans="1:9" s="195" customFormat="1">
      <c r="A3595" s="203" t="s">
        <v>12815</v>
      </c>
      <c r="B3595" s="203" t="s">
        <v>12815</v>
      </c>
      <c r="C3595" s="203" t="s">
        <v>389</v>
      </c>
      <c r="D3595" s="203" t="s">
        <v>12872</v>
      </c>
      <c r="E3595" s="203" t="s">
        <v>12873</v>
      </c>
      <c r="F3595" s="203" t="s">
        <v>586</v>
      </c>
      <c r="G3595" s="203"/>
      <c r="H3595" s="203" t="s">
        <v>12874</v>
      </c>
    </row>
    <row r="3596" spans="1:9" s="208" customFormat="1">
      <c r="A3596" s="225" t="s">
        <v>12815</v>
      </c>
      <c r="B3596" s="225" t="s">
        <v>12815</v>
      </c>
      <c r="C3596" s="225" t="s">
        <v>389</v>
      </c>
      <c r="D3596" s="225" t="s">
        <v>12875</v>
      </c>
      <c r="E3596" s="225" t="s">
        <v>12876</v>
      </c>
      <c r="F3596" s="225" t="s">
        <v>12877</v>
      </c>
      <c r="G3596" s="225"/>
      <c r="H3596" s="225" t="s">
        <v>12878</v>
      </c>
      <c r="I3596" s="226"/>
    </row>
    <row r="3597" spans="1:9" s="215" customFormat="1">
      <c r="A3597" s="241" t="s">
        <v>12815</v>
      </c>
      <c r="B3597" s="241" t="s">
        <v>12815</v>
      </c>
      <c r="C3597" s="241" t="s">
        <v>389</v>
      </c>
      <c r="D3597" s="241" t="s">
        <v>12879</v>
      </c>
      <c r="E3597" s="241" t="s">
        <v>12880</v>
      </c>
      <c r="F3597" s="241" t="s">
        <v>3635</v>
      </c>
      <c r="G3597" s="241"/>
      <c r="H3597" s="241" t="s">
        <v>12881</v>
      </c>
      <c r="I3597" s="242"/>
    </row>
    <row r="3598" spans="1:9" s="215" customFormat="1">
      <c r="A3598" s="241" t="s">
        <v>12815</v>
      </c>
      <c r="B3598" s="241" t="s">
        <v>12815</v>
      </c>
      <c r="C3598" s="241" t="s">
        <v>389</v>
      </c>
      <c r="D3598" s="241" t="s">
        <v>12882</v>
      </c>
      <c r="E3598" s="241" t="s">
        <v>12883</v>
      </c>
      <c r="F3598" s="241" t="s">
        <v>3008</v>
      </c>
      <c r="G3598" s="241"/>
      <c r="H3598" s="241" t="s">
        <v>12884</v>
      </c>
      <c r="I3598" s="242"/>
    </row>
    <row r="3599" spans="1:9" s="208" customFormat="1">
      <c r="A3599" s="225" t="s">
        <v>12885</v>
      </c>
      <c r="B3599" s="225" t="s">
        <v>12885</v>
      </c>
      <c r="C3599" s="225" t="s">
        <v>389</v>
      </c>
      <c r="D3599" s="225" t="s">
        <v>12886</v>
      </c>
      <c r="E3599" s="225" t="s">
        <v>12887</v>
      </c>
      <c r="F3599" s="225" t="s">
        <v>1106</v>
      </c>
      <c r="G3599" s="225"/>
      <c r="H3599" s="225" t="s">
        <v>12888</v>
      </c>
      <c r="I3599" s="226"/>
    </row>
    <row r="3600" spans="1:9" s="208" customFormat="1">
      <c r="A3600" s="225" t="s">
        <v>12885</v>
      </c>
      <c r="B3600" s="225" t="s">
        <v>12885</v>
      </c>
      <c r="C3600" s="225" t="s">
        <v>389</v>
      </c>
      <c r="D3600" s="225" t="s">
        <v>12889</v>
      </c>
      <c r="E3600" s="225" t="s">
        <v>12890</v>
      </c>
      <c r="F3600" s="225" t="s">
        <v>3693</v>
      </c>
      <c r="G3600" s="225"/>
      <c r="H3600" s="225" t="s">
        <v>12891</v>
      </c>
      <c r="I3600" s="226"/>
    </row>
    <row r="3601" spans="1:9" s="195" customFormat="1">
      <c r="A3601" s="203" t="s">
        <v>12892</v>
      </c>
      <c r="B3601" s="203" t="s">
        <v>12892</v>
      </c>
      <c r="C3601" s="203" t="s">
        <v>389</v>
      </c>
      <c r="D3601" s="203" t="s">
        <v>12893</v>
      </c>
      <c r="E3601" s="203" t="s">
        <v>12894</v>
      </c>
      <c r="F3601" s="203" t="s">
        <v>2124</v>
      </c>
      <c r="G3601" s="203"/>
      <c r="H3601" s="203" t="s">
        <v>12895</v>
      </c>
    </row>
    <row r="3602" spans="1:9" s="209" customFormat="1">
      <c r="A3602" s="228" t="s">
        <v>12892</v>
      </c>
      <c r="B3602" s="228" t="s">
        <v>12892</v>
      </c>
      <c r="C3602" s="228"/>
      <c r="D3602" s="228" t="s">
        <v>12896</v>
      </c>
      <c r="E3602" s="228" t="s">
        <v>12897</v>
      </c>
      <c r="F3602" s="228"/>
      <c r="G3602" s="228" t="s">
        <v>4550</v>
      </c>
      <c r="H3602" s="228" t="s">
        <v>12898</v>
      </c>
      <c r="I3602" s="235"/>
    </row>
    <row r="3603" spans="1:9" s="213" customFormat="1">
      <c r="A3603" s="234" t="s">
        <v>12892</v>
      </c>
      <c r="B3603" s="234" t="s">
        <v>12892</v>
      </c>
      <c r="C3603" s="234" t="s">
        <v>389</v>
      </c>
      <c r="D3603" s="234" t="s">
        <v>12899</v>
      </c>
      <c r="E3603" s="234" t="s">
        <v>12900</v>
      </c>
      <c r="F3603" s="234" t="s">
        <v>1641</v>
      </c>
      <c r="G3603" s="234"/>
      <c r="H3603" s="234" t="s">
        <v>12901</v>
      </c>
      <c r="I3603" s="127"/>
    </row>
    <row r="3604" spans="1:9" s="213" customFormat="1">
      <c r="A3604" s="234" t="s">
        <v>12892</v>
      </c>
      <c r="B3604" s="234" t="s">
        <v>12892</v>
      </c>
      <c r="C3604" s="234" t="s">
        <v>389</v>
      </c>
      <c r="D3604" s="234" t="s">
        <v>12902</v>
      </c>
      <c r="E3604" s="234" t="s">
        <v>12903</v>
      </c>
      <c r="F3604" s="234" t="s">
        <v>8493</v>
      </c>
      <c r="G3604" s="234"/>
      <c r="H3604" s="234" t="s">
        <v>12904</v>
      </c>
      <c r="I3604" s="127"/>
    </row>
    <row r="3605" spans="1:9" s="215" customFormat="1">
      <c r="A3605" s="241" t="s">
        <v>12892</v>
      </c>
      <c r="B3605" s="241" t="s">
        <v>12892</v>
      </c>
      <c r="C3605" s="241"/>
      <c r="D3605" s="241" t="s">
        <v>12905</v>
      </c>
      <c r="E3605" s="241" t="s">
        <v>12906</v>
      </c>
      <c r="F3605" s="241" t="s">
        <v>12907</v>
      </c>
      <c r="G3605" s="241"/>
      <c r="H3605" s="241" t="s">
        <v>12908</v>
      </c>
      <c r="I3605" s="242"/>
    </row>
    <row r="3606" spans="1:9" s="213" customFormat="1">
      <c r="A3606" s="234" t="s">
        <v>12892</v>
      </c>
      <c r="B3606" s="234" t="s">
        <v>12892</v>
      </c>
      <c r="C3606" s="234" t="s">
        <v>389</v>
      </c>
      <c r="D3606" s="234" t="s">
        <v>12909</v>
      </c>
      <c r="E3606" s="234" t="s">
        <v>12910</v>
      </c>
      <c r="F3606" s="234" t="s">
        <v>1050</v>
      </c>
      <c r="G3606" s="234"/>
      <c r="H3606" s="234" t="s">
        <v>12911</v>
      </c>
      <c r="I3606" s="127"/>
    </row>
    <row r="3607" spans="1:9" s="213" customFormat="1">
      <c r="A3607" s="234" t="s">
        <v>12892</v>
      </c>
      <c r="B3607" s="234" t="s">
        <v>12892</v>
      </c>
      <c r="C3607" s="234" t="s">
        <v>389</v>
      </c>
      <c r="D3607" s="234" t="s">
        <v>12912</v>
      </c>
      <c r="E3607" s="234" t="s">
        <v>12913</v>
      </c>
      <c r="F3607" s="234" t="s">
        <v>529</v>
      </c>
      <c r="G3607" s="234"/>
      <c r="H3607" s="234" t="s">
        <v>12914</v>
      </c>
      <c r="I3607" s="127"/>
    </row>
    <row r="3608" spans="1:9" s="215" customFormat="1">
      <c r="A3608" s="241" t="s">
        <v>12892</v>
      </c>
      <c r="B3608" s="241" t="s">
        <v>12892</v>
      </c>
      <c r="C3608" s="241" t="s">
        <v>389</v>
      </c>
      <c r="D3608" s="241" t="s">
        <v>12915</v>
      </c>
      <c r="E3608" s="241" t="s">
        <v>12916</v>
      </c>
      <c r="F3608" s="241" t="s">
        <v>12917</v>
      </c>
      <c r="G3608" s="241"/>
      <c r="H3608" s="241" t="s">
        <v>12918</v>
      </c>
      <c r="I3608" s="242"/>
    </row>
    <row r="3609" spans="1:9" s="208" customFormat="1">
      <c r="A3609" s="225" t="s">
        <v>12892</v>
      </c>
      <c r="B3609" s="225" t="s">
        <v>12892</v>
      </c>
      <c r="C3609" s="225"/>
      <c r="D3609" s="225" t="s">
        <v>12919</v>
      </c>
      <c r="E3609" s="225" t="s">
        <v>12920</v>
      </c>
      <c r="F3609" s="225" t="s">
        <v>1598</v>
      </c>
      <c r="G3609" s="225"/>
      <c r="H3609" s="225" t="s">
        <v>12921</v>
      </c>
      <c r="I3609" s="226"/>
    </row>
    <row r="3610" spans="1:9" s="213" customFormat="1">
      <c r="A3610" s="234" t="s">
        <v>12892</v>
      </c>
      <c r="B3610" s="234" t="s">
        <v>12892</v>
      </c>
      <c r="C3610" s="234" t="s">
        <v>389</v>
      </c>
      <c r="D3610" s="234" t="s">
        <v>12922</v>
      </c>
      <c r="E3610" s="234" t="s">
        <v>12923</v>
      </c>
      <c r="F3610" s="234" t="s">
        <v>1411</v>
      </c>
      <c r="G3610" s="234"/>
      <c r="H3610" s="234" t="s">
        <v>12924</v>
      </c>
      <c r="I3610" s="127"/>
    </row>
    <row r="3611" spans="1:9" s="209" customFormat="1">
      <c r="A3611" s="228" t="s">
        <v>12892</v>
      </c>
      <c r="B3611" s="228" t="s">
        <v>12892</v>
      </c>
      <c r="C3611" s="228"/>
      <c r="D3611" s="228" t="s">
        <v>12925</v>
      </c>
      <c r="E3611" s="228" t="s">
        <v>12926</v>
      </c>
      <c r="F3611" s="228"/>
      <c r="G3611" s="228" t="s">
        <v>1579</v>
      </c>
      <c r="H3611" s="228" t="s">
        <v>12927</v>
      </c>
      <c r="I3611" s="235"/>
    </row>
    <row r="3612" spans="1:9" s="209" customFormat="1">
      <c r="A3612" s="228" t="s">
        <v>12892</v>
      </c>
      <c r="B3612" s="228" t="s">
        <v>12892</v>
      </c>
      <c r="C3612" s="228"/>
      <c r="D3612" s="228" t="s">
        <v>12928</v>
      </c>
      <c r="E3612" s="228" t="s">
        <v>12929</v>
      </c>
      <c r="F3612" s="228"/>
      <c r="G3612" s="228" t="s">
        <v>12930</v>
      </c>
      <c r="H3612" s="228" t="s">
        <v>12931</v>
      </c>
      <c r="I3612" s="235"/>
    </row>
    <row r="3613" spans="1:9" s="209" customFormat="1">
      <c r="A3613" s="228" t="s">
        <v>12892</v>
      </c>
      <c r="B3613" s="228" t="s">
        <v>12892</v>
      </c>
      <c r="C3613" s="228"/>
      <c r="D3613" s="228" t="s">
        <v>12932</v>
      </c>
      <c r="E3613" s="228" t="s">
        <v>12933</v>
      </c>
      <c r="F3613" s="228" t="s">
        <v>8214</v>
      </c>
      <c r="G3613" s="228"/>
      <c r="H3613" s="228" t="s">
        <v>12934</v>
      </c>
      <c r="I3613" s="235"/>
    </row>
    <row r="3614" spans="1:9" s="209" customFormat="1">
      <c r="A3614" s="228" t="s">
        <v>12892</v>
      </c>
      <c r="B3614" s="228" t="s">
        <v>12892</v>
      </c>
      <c r="C3614" s="228"/>
      <c r="D3614" s="228" t="s">
        <v>12935</v>
      </c>
      <c r="E3614" s="228" t="s">
        <v>12936</v>
      </c>
      <c r="F3614" s="228"/>
      <c r="G3614" s="228" t="s">
        <v>12937</v>
      </c>
      <c r="H3614" s="228" t="s">
        <v>12938</v>
      </c>
      <c r="I3614" s="235"/>
    </row>
    <row r="3615" spans="1:9" s="215" customFormat="1">
      <c r="A3615" s="241" t="s">
        <v>12892</v>
      </c>
      <c r="B3615" s="241" t="s">
        <v>12892</v>
      </c>
      <c r="C3615" s="241" t="s">
        <v>389</v>
      </c>
      <c r="D3615" s="241" t="s">
        <v>12939</v>
      </c>
      <c r="E3615" s="241" t="s">
        <v>12940</v>
      </c>
      <c r="F3615" s="241" t="s">
        <v>12941</v>
      </c>
      <c r="G3615" s="241"/>
      <c r="H3615" s="241" t="s">
        <v>12942</v>
      </c>
      <c r="I3615" s="242"/>
    </row>
    <row r="3616" spans="1:9" s="208" customFormat="1">
      <c r="A3616" s="225" t="s">
        <v>12892</v>
      </c>
      <c r="B3616" s="225" t="s">
        <v>12892</v>
      </c>
      <c r="C3616" s="225" t="s">
        <v>389</v>
      </c>
      <c r="D3616" s="225" t="s">
        <v>12943</v>
      </c>
      <c r="E3616" s="225" t="s">
        <v>12944</v>
      </c>
      <c r="F3616" s="225" t="s">
        <v>12945</v>
      </c>
      <c r="G3616" s="225"/>
      <c r="H3616" s="225" t="s">
        <v>12946</v>
      </c>
      <c r="I3616" s="226"/>
    </row>
    <row r="3617" spans="1:9" s="213" customFormat="1">
      <c r="A3617" s="234" t="s">
        <v>12892</v>
      </c>
      <c r="B3617" s="234" t="s">
        <v>12892</v>
      </c>
      <c r="C3617" s="234" t="s">
        <v>389</v>
      </c>
      <c r="D3617" s="234" t="s">
        <v>12947</v>
      </c>
      <c r="E3617" s="234" t="s">
        <v>12948</v>
      </c>
      <c r="F3617" s="234" t="s">
        <v>12949</v>
      </c>
      <c r="G3617" s="234"/>
      <c r="H3617" s="234" t="s">
        <v>12950</v>
      </c>
      <c r="I3617" s="127"/>
    </row>
    <row r="3618" spans="1:9" s="215" customFormat="1">
      <c r="A3618" s="241" t="s">
        <v>12892</v>
      </c>
      <c r="B3618" s="241" t="s">
        <v>12892</v>
      </c>
      <c r="C3618" s="241" t="s">
        <v>389</v>
      </c>
      <c r="D3618" s="241" t="s">
        <v>12951</v>
      </c>
      <c r="E3618" s="241" t="s">
        <v>12952</v>
      </c>
      <c r="F3618" s="241" t="s">
        <v>4851</v>
      </c>
      <c r="G3618" s="241"/>
      <c r="H3618" s="241" t="s">
        <v>12953</v>
      </c>
      <c r="I3618" s="242"/>
    </row>
    <row r="3619" spans="1:9" s="195" customFormat="1">
      <c r="A3619" s="203" t="s">
        <v>12892</v>
      </c>
      <c r="B3619" s="203" t="s">
        <v>12892</v>
      </c>
      <c r="C3619" s="203" t="s">
        <v>389</v>
      </c>
      <c r="D3619" s="203" t="s">
        <v>12954</v>
      </c>
      <c r="E3619" s="203" t="s">
        <v>12955</v>
      </c>
      <c r="F3619" s="203" t="s">
        <v>11642</v>
      </c>
      <c r="G3619" s="203"/>
      <c r="H3619" s="203" t="s">
        <v>12956</v>
      </c>
    </row>
    <row r="3620" spans="1:9" s="213" customFormat="1">
      <c r="A3620" s="234" t="s">
        <v>12892</v>
      </c>
      <c r="B3620" s="234" t="s">
        <v>12892</v>
      </c>
      <c r="C3620" s="234" t="s">
        <v>389</v>
      </c>
      <c r="D3620" s="234" t="s">
        <v>12957</v>
      </c>
      <c r="E3620" s="234" t="s">
        <v>12958</v>
      </c>
      <c r="F3620" s="234" t="s">
        <v>1641</v>
      </c>
      <c r="G3620" s="234"/>
      <c r="H3620" s="234" t="s">
        <v>12959</v>
      </c>
      <c r="I3620" s="127"/>
    </row>
    <row r="3621" spans="1:9" s="213" customFormat="1">
      <c r="A3621" s="234" t="s">
        <v>12892</v>
      </c>
      <c r="B3621" s="234" t="s">
        <v>12892</v>
      </c>
      <c r="C3621" s="234" t="s">
        <v>389</v>
      </c>
      <c r="D3621" s="234" t="s">
        <v>12960</v>
      </c>
      <c r="E3621" s="234" t="s">
        <v>12961</v>
      </c>
      <c r="F3621" s="234" t="s">
        <v>3373</v>
      </c>
      <c r="G3621" s="234"/>
      <c r="H3621" s="234" t="s">
        <v>12962</v>
      </c>
      <c r="I3621" s="127"/>
    </row>
    <row r="3622" spans="1:9" s="215" customFormat="1">
      <c r="A3622" s="241" t="s">
        <v>12892</v>
      </c>
      <c r="B3622" s="241" t="s">
        <v>12892</v>
      </c>
      <c r="C3622" s="241" t="s">
        <v>389</v>
      </c>
      <c r="D3622" s="241" t="s">
        <v>12963</v>
      </c>
      <c r="E3622" s="241" t="s">
        <v>12964</v>
      </c>
      <c r="F3622" s="241" t="s">
        <v>1308</v>
      </c>
      <c r="G3622" s="241"/>
      <c r="H3622" s="241" t="s">
        <v>12965</v>
      </c>
      <c r="I3622" s="242"/>
    </row>
    <row r="3623" spans="1:9" s="209" customFormat="1">
      <c r="A3623" s="228" t="s">
        <v>12892</v>
      </c>
      <c r="B3623" s="228" t="s">
        <v>12892</v>
      </c>
      <c r="C3623" s="228"/>
      <c r="D3623" s="228" t="s">
        <v>12966</v>
      </c>
      <c r="E3623" s="228" t="s">
        <v>12967</v>
      </c>
      <c r="F3623" s="228"/>
      <c r="G3623" s="228" t="s">
        <v>11232</v>
      </c>
      <c r="H3623" s="228" t="s">
        <v>12968</v>
      </c>
      <c r="I3623" s="235"/>
    </row>
    <row r="3624" spans="1:9" s="213" customFormat="1">
      <c r="A3624" s="234" t="s">
        <v>12892</v>
      </c>
      <c r="B3624" s="234" t="s">
        <v>12892</v>
      </c>
      <c r="C3624" s="234" t="s">
        <v>389</v>
      </c>
      <c r="D3624" s="234" t="s">
        <v>12969</v>
      </c>
      <c r="E3624" s="234" t="s">
        <v>12970</v>
      </c>
      <c r="F3624" s="234" t="s">
        <v>12971</v>
      </c>
      <c r="G3624" s="234"/>
      <c r="H3624" s="234" t="s">
        <v>12972</v>
      </c>
      <c r="I3624" s="127"/>
    </row>
    <row r="3625" spans="1:9" s="213" customFormat="1">
      <c r="A3625" s="234" t="s">
        <v>12892</v>
      </c>
      <c r="B3625" s="234" t="s">
        <v>12892</v>
      </c>
      <c r="C3625" s="234" t="s">
        <v>389</v>
      </c>
      <c r="D3625" s="234" t="s">
        <v>12973</v>
      </c>
      <c r="E3625" s="234" t="s">
        <v>12974</v>
      </c>
      <c r="F3625" s="234" t="s">
        <v>10097</v>
      </c>
      <c r="G3625" s="234"/>
      <c r="H3625" s="234" t="s">
        <v>12975</v>
      </c>
      <c r="I3625" s="127"/>
    </row>
    <row r="3626" spans="1:9" s="213" customFormat="1">
      <c r="A3626" s="234" t="s">
        <v>12892</v>
      </c>
      <c r="B3626" s="234" t="s">
        <v>12892</v>
      </c>
      <c r="C3626" s="234" t="s">
        <v>389</v>
      </c>
      <c r="D3626" s="234" t="s">
        <v>12976</v>
      </c>
      <c r="E3626" s="234" t="s">
        <v>12977</v>
      </c>
      <c r="F3626" s="234" t="s">
        <v>1641</v>
      </c>
      <c r="G3626" s="234"/>
      <c r="H3626" s="234" t="s">
        <v>12978</v>
      </c>
      <c r="I3626" s="127"/>
    </row>
    <row r="3627" spans="1:9" s="215" customFormat="1">
      <c r="A3627" s="241" t="s">
        <v>12892</v>
      </c>
      <c r="B3627" s="241" t="s">
        <v>12892</v>
      </c>
      <c r="C3627" s="241" t="s">
        <v>389</v>
      </c>
      <c r="D3627" s="241" t="s">
        <v>12979</v>
      </c>
      <c r="E3627" s="241" t="s">
        <v>12980</v>
      </c>
      <c r="F3627" s="241" t="s">
        <v>525</v>
      </c>
      <c r="G3627" s="241"/>
      <c r="H3627" s="241" t="s">
        <v>12981</v>
      </c>
      <c r="I3627" s="242"/>
    </row>
    <row r="3628" spans="1:9" s="215" customFormat="1">
      <c r="A3628" s="241" t="s">
        <v>12892</v>
      </c>
      <c r="B3628" s="241" t="s">
        <v>12892</v>
      </c>
      <c r="C3628" s="241"/>
      <c r="D3628" s="241" t="s">
        <v>12982</v>
      </c>
      <c r="E3628" s="241" t="s">
        <v>12983</v>
      </c>
      <c r="F3628" s="241" t="s">
        <v>12984</v>
      </c>
      <c r="G3628" s="241"/>
      <c r="H3628" s="241" t="s">
        <v>12985</v>
      </c>
      <c r="I3628" s="242"/>
    </row>
    <row r="3629" spans="1:9" s="215" customFormat="1">
      <c r="A3629" s="241" t="s">
        <v>12892</v>
      </c>
      <c r="B3629" s="241" t="s">
        <v>12892</v>
      </c>
      <c r="C3629" s="241" t="s">
        <v>389</v>
      </c>
      <c r="D3629" s="241" t="s">
        <v>12986</v>
      </c>
      <c r="E3629" s="241" t="s">
        <v>12987</v>
      </c>
      <c r="F3629" s="241" t="s">
        <v>5212</v>
      </c>
      <c r="G3629" s="241"/>
      <c r="H3629" s="241" t="s">
        <v>12988</v>
      </c>
      <c r="I3629" s="242"/>
    </row>
    <row r="3630" spans="1:9" s="208" customFormat="1">
      <c r="A3630" s="225" t="s">
        <v>12892</v>
      </c>
      <c r="B3630" s="225" t="s">
        <v>12892</v>
      </c>
      <c r="C3630" s="225" t="s">
        <v>389</v>
      </c>
      <c r="D3630" s="225" t="s">
        <v>12989</v>
      </c>
      <c r="E3630" s="225" t="s">
        <v>12990</v>
      </c>
      <c r="F3630" s="225" t="s">
        <v>709</v>
      </c>
      <c r="G3630" s="225"/>
      <c r="H3630" s="225" t="s">
        <v>12991</v>
      </c>
      <c r="I3630" s="226"/>
    </row>
    <row r="3631" spans="1:9" s="209" customFormat="1">
      <c r="A3631" s="228" t="s">
        <v>12892</v>
      </c>
      <c r="B3631" s="228" t="s">
        <v>12892</v>
      </c>
      <c r="C3631" s="228"/>
      <c r="D3631" s="228" t="s">
        <v>12992</v>
      </c>
      <c r="E3631" s="228" t="s">
        <v>12993</v>
      </c>
      <c r="F3631" s="228"/>
      <c r="G3631" s="228" t="s">
        <v>12994</v>
      </c>
      <c r="H3631" s="228" t="s">
        <v>12995</v>
      </c>
      <c r="I3631" s="235"/>
    </row>
    <row r="3632" spans="1:9" s="208" customFormat="1">
      <c r="A3632" s="225" t="s">
        <v>12892</v>
      </c>
      <c r="B3632" s="225" t="s">
        <v>12892</v>
      </c>
      <c r="C3632" s="225" t="s">
        <v>389</v>
      </c>
      <c r="D3632" s="225" t="s">
        <v>12996</v>
      </c>
      <c r="E3632" s="225" t="s">
        <v>12997</v>
      </c>
      <c r="F3632" s="225" t="s">
        <v>12998</v>
      </c>
      <c r="G3632" s="225"/>
      <c r="H3632" s="225" t="s">
        <v>12999</v>
      </c>
      <c r="I3632" s="226"/>
    </row>
    <row r="3633" spans="1:9" s="208" customFormat="1">
      <c r="A3633" s="225" t="s">
        <v>12892</v>
      </c>
      <c r="B3633" s="225" t="s">
        <v>12892</v>
      </c>
      <c r="C3633" s="225"/>
      <c r="D3633" s="225" t="s">
        <v>13000</v>
      </c>
      <c r="E3633" s="225" t="s">
        <v>13001</v>
      </c>
      <c r="F3633" s="225" t="s">
        <v>860</v>
      </c>
      <c r="G3633" s="225"/>
      <c r="H3633" s="225" t="s">
        <v>13002</v>
      </c>
      <c r="I3633" s="226"/>
    </row>
    <row r="3634" spans="1:9" s="215" customFormat="1">
      <c r="A3634" s="241" t="s">
        <v>12892</v>
      </c>
      <c r="B3634" s="241" t="s">
        <v>12892</v>
      </c>
      <c r="C3634" s="241" t="s">
        <v>389</v>
      </c>
      <c r="D3634" s="241" t="s">
        <v>13003</v>
      </c>
      <c r="E3634" s="241" t="s">
        <v>13004</v>
      </c>
      <c r="F3634" s="241" t="s">
        <v>13005</v>
      </c>
      <c r="G3634" s="241"/>
      <c r="H3634" s="241" t="s">
        <v>13006</v>
      </c>
      <c r="I3634" s="242"/>
    </row>
    <row r="3635" spans="1:9" s="215" customFormat="1">
      <c r="A3635" s="241" t="s">
        <v>13007</v>
      </c>
      <c r="B3635" s="241" t="s">
        <v>13007</v>
      </c>
      <c r="C3635" s="241" t="s">
        <v>389</v>
      </c>
      <c r="D3635" s="241" t="s">
        <v>13008</v>
      </c>
      <c r="E3635" s="241" t="s">
        <v>13009</v>
      </c>
      <c r="F3635" s="241" t="s">
        <v>434</v>
      </c>
      <c r="G3635" s="241"/>
      <c r="H3635" s="241" t="s">
        <v>13010</v>
      </c>
      <c r="I3635" s="242"/>
    </row>
    <row r="3636" spans="1:9" s="215" customFormat="1">
      <c r="A3636" s="241" t="s">
        <v>13007</v>
      </c>
      <c r="B3636" s="241" t="s">
        <v>13007</v>
      </c>
      <c r="C3636" s="241" t="s">
        <v>389</v>
      </c>
      <c r="D3636" s="241" t="s">
        <v>13011</v>
      </c>
      <c r="E3636" s="241" t="s">
        <v>13012</v>
      </c>
      <c r="F3636" s="241" t="s">
        <v>1885</v>
      </c>
      <c r="G3636" s="241"/>
      <c r="H3636" s="241" t="s">
        <v>13013</v>
      </c>
      <c r="I3636" s="242"/>
    </row>
    <row r="3637" spans="1:9" s="215" customFormat="1">
      <c r="A3637" s="241" t="s">
        <v>13007</v>
      </c>
      <c r="B3637" s="241" t="s">
        <v>13007</v>
      </c>
      <c r="C3637" s="241" t="s">
        <v>389</v>
      </c>
      <c r="D3637" s="241" t="s">
        <v>13014</v>
      </c>
      <c r="E3637" s="241" t="s">
        <v>13015</v>
      </c>
      <c r="F3637" s="241" t="s">
        <v>13016</v>
      </c>
      <c r="G3637" s="241"/>
      <c r="H3637" s="241" t="s">
        <v>13017</v>
      </c>
      <c r="I3637" s="242"/>
    </row>
    <row r="3638" spans="1:9" s="213" customFormat="1">
      <c r="A3638" s="234" t="s">
        <v>13007</v>
      </c>
      <c r="B3638" s="234" t="s">
        <v>13007</v>
      </c>
      <c r="C3638" s="234" t="s">
        <v>389</v>
      </c>
      <c r="D3638" s="234" t="s">
        <v>13018</v>
      </c>
      <c r="E3638" s="234" t="s">
        <v>13019</v>
      </c>
      <c r="F3638" s="234" t="s">
        <v>1411</v>
      </c>
      <c r="G3638" s="234"/>
      <c r="H3638" s="234" t="s">
        <v>13020</v>
      </c>
      <c r="I3638" s="127"/>
    </row>
    <row r="3639" spans="1:9" s="208" customFormat="1">
      <c r="A3639" s="225" t="s">
        <v>13007</v>
      </c>
      <c r="B3639" s="225" t="s">
        <v>13007</v>
      </c>
      <c r="C3639" s="225" t="s">
        <v>389</v>
      </c>
      <c r="D3639" s="225" t="s">
        <v>13021</v>
      </c>
      <c r="E3639" s="225" t="s">
        <v>13022</v>
      </c>
      <c r="F3639" s="225" t="s">
        <v>2132</v>
      </c>
      <c r="G3639" s="225"/>
      <c r="H3639" s="225" t="s">
        <v>13023</v>
      </c>
      <c r="I3639" s="226"/>
    </row>
    <row r="3640" spans="1:9" s="215" customFormat="1">
      <c r="A3640" s="241" t="s">
        <v>13007</v>
      </c>
      <c r="B3640" s="241" t="s">
        <v>13007</v>
      </c>
      <c r="C3640" s="241" t="s">
        <v>389</v>
      </c>
      <c r="D3640" s="241" t="s">
        <v>13024</v>
      </c>
      <c r="E3640" s="241" t="s">
        <v>13025</v>
      </c>
      <c r="F3640" s="241" t="s">
        <v>13026</v>
      </c>
      <c r="G3640" s="241"/>
      <c r="H3640" s="241" t="s">
        <v>13027</v>
      </c>
      <c r="I3640" s="242"/>
    </row>
    <row r="3641" spans="1:9" s="208" customFormat="1">
      <c r="A3641" s="225" t="s">
        <v>13007</v>
      </c>
      <c r="B3641" s="225" t="s">
        <v>13007</v>
      </c>
      <c r="C3641" s="225" t="s">
        <v>389</v>
      </c>
      <c r="D3641" s="225" t="s">
        <v>13028</v>
      </c>
      <c r="E3641" s="225" t="s">
        <v>13029</v>
      </c>
      <c r="F3641" s="225" t="s">
        <v>2100</v>
      </c>
      <c r="G3641" s="225"/>
      <c r="H3641" s="225" t="s">
        <v>13030</v>
      </c>
      <c r="I3641" s="226"/>
    </row>
    <row r="3642" spans="1:9" s="215" customFormat="1">
      <c r="A3642" s="241" t="s">
        <v>13007</v>
      </c>
      <c r="B3642" s="241" t="s">
        <v>13007</v>
      </c>
      <c r="C3642" s="241" t="s">
        <v>389</v>
      </c>
      <c r="D3642" s="241" t="s">
        <v>13031</v>
      </c>
      <c r="E3642" s="241" t="s">
        <v>13032</v>
      </c>
      <c r="F3642" s="241" t="s">
        <v>10772</v>
      </c>
      <c r="G3642" s="241"/>
      <c r="H3642" s="241" t="s">
        <v>13033</v>
      </c>
      <c r="I3642" s="242"/>
    </row>
    <row r="3643" spans="1:9" s="215" customFormat="1">
      <c r="A3643" s="241" t="s">
        <v>13007</v>
      </c>
      <c r="B3643" s="241" t="s">
        <v>13007</v>
      </c>
      <c r="C3643" s="241" t="s">
        <v>389</v>
      </c>
      <c r="D3643" s="241" t="s">
        <v>13034</v>
      </c>
      <c r="E3643" s="241" t="s">
        <v>13035</v>
      </c>
      <c r="F3643" s="241" t="s">
        <v>2393</v>
      </c>
      <c r="G3643" s="241"/>
      <c r="H3643" s="241" t="s">
        <v>13036</v>
      </c>
      <c r="I3643" s="242"/>
    </row>
    <row r="3644" spans="1:9" s="208" customFormat="1">
      <c r="A3644" s="225" t="s">
        <v>13007</v>
      </c>
      <c r="B3644" s="225" t="s">
        <v>13007</v>
      </c>
      <c r="C3644" s="225" t="s">
        <v>389</v>
      </c>
      <c r="D3644" s="225" t="s">
        <v>13037</v>
      </c>
      <c r="E3644" s="225" t="s">
        <v>13038</v>
      </c>
      <c r="F3644" s="225" t="s">
        <v>1242</v>
      </c>
      <c r="G3644" s="225"/>
      <c r="H3644" s="225" t="s">
        <v>13039</v>
      </c>
      <c r="I3644" s="226"/>
    </row>
    <row r="3645" spans="1:9" s="213" customFormat="1">
      <c r="A3645" s="234" t="s">
        <v>13007</v>
      </c>
      <c r="B3645" s="234" t="s">
        <v>13007</v>
      </c>
      <c r="C3645" s="234" t="s">
        <v>389</v>
      </c>
      <c r="D3645" s="234" t="s">
        <v>13040</v>
      </c>
      <c r="E3645" s="234" t="s">
        <v>13041</v>
      </c>
      <c r="F3645" s="234" t="s">
        <v>400</v>
      </c>
      <c r="G3645" s="234"/>
      <c r="H3645" s="234" t="s">
        <v>13042</v>
      </c>
      <c r="I3645" s="127"/>
    </row>
    <row r="3646" spans="1:9" s="208" customFormat="1">
      <c r="A3646" s="225" t="s">
        <v>13007</v>
      </c>
      <c r="B3646" s="225" t="s">
        <v>13007</v>
      </c>
      <c r="C3646" s="225" t="s">
        <v>389</v>
      </c>
      <c r="D3646" s="225" t="s">
        <v>13043</v>
      </c>
      <c r="E3646" s="225" t="s">
        <v>13044</v>
      </c>
      <c r="F3646" s="225" t="s">
        <v>13045</v>
      </c>
      <c r="G3646" s="225"/>
      <c r="H3646" s="225" t="s">
        <v>13046</v>
      </c>
      <c r="I3646" s="226"/>
    </row>
    <row r="3647" spans="1:9" s="213" customFormat="1">
      <c r="A3647" s="234" t="s">
        <v>13007</v>
      </c>
      <c r="B3647" s="234" t="s">
        <v>13007</v>
      </c>
      <c r="C3647" s="234" t="s">
        <v>389</v>
      </c>
      <c r="D3647" s="234" t="s">
        <v>13047</v>
      </c>
      <c r="E3647" s="234" t="s">
        <v>13048</v>
      </c>
      <c r="F3647" s="234" t="s">
        <v>13049</v>
      </c>
      <c r="G3647" s="234"/>
      <c r="H3647" s="234" t="s">
        <v>13050</v>
      </c>
      <c r="I3647" s="127"/>
    </row>
    <row r="3648" spans="1:9" s="213" customFormat="1">
      <c r="A3648" s="234" t="s">
        <v>13007</v>
      </c>
      <c r="B3648" s="234" t="s">
        <v>13007</v>
      </c>
      <c r="C3648" s="234" t="s">
        <v>389</v>
      </c>
      <c r="D3648" s="234" t="s">
        <v>13051</v>
      </c>
      <c r="E3648" s="234" t="s">
        <v>13052</v>
      </c>
      <c r="F3648" s="234" t="s">
        <v>529</v>
      </c>
      <c r="G3648" s="234"/>
      <c r="H3648" s="234" t="s">
        <v>13053</v>
      </c>
      <c r="I3648" s="127"/>
    </row>
    <row r="3649" spans="1:9" s="215" customFormat="1">
      <c r="A3649" s="241" t="s">
        <v>13007</v>
      </c>
      <c r="B3649" s="203" t="s">
        <v>13007</v>
      </c>
      <c r="C3649" s="203"/>
      <c r="D3649" s="241" t="s">
        <v>13054</v>
      </c>
      <c r="E3649" s="241" t="s">
        <v>13055</v>
      </c>
      <c r="F3649" s="241" t="s">
        <v>13056</v>
      </c>
      <c r="G3649" s="241"/>
      <c r="H3649" s="241" t="s">
        <v>13057</v>
      </c>
    </row>
    <row r="3650" spans="1:9" s="215" customFormat="1">
      <c r="A3650" s="241" t="s">
        <v>13007</v>
      </c>
      <c r="B3650" s="241" t="s">
        <v>13007</v>
      </c>
      <c r="C3650" s="241" t="s">
        <v>389</v>
      </c>
      <c r="D3650" s="241" t="s">
        <v>13058</v>
      </c>
      <c r="E3650" s="241" t="s">
        <v>13059</v>
      </c>
      <c r="F3650" s="241" t="s">
        <v>12525</v>
      </c>
      <c r="G3650" s="241"/>
      <c r="H3650" s="241" t="s">
        <v>13060</v>
      </c>
      <c r="I3650" s="242"/>
    </row>
    <row r="3651" spans="1:9" s="215" customFormat="1">
      <c r="A3651" s="241" t="s">
        <v>13007</v>
      </c>
      <c r="B3651" s="241" t="s">
        <v>13007</v>
      </c>
      <c r="C3651" s="241" t="s">
        <v>389</v>
      </c>
      <c r="D3651" s="241" t="s">
        <v>13061</v>
      </c>
      <c r="E3651" s="241" t="s">
        <v>13062</v>
      </c>
      <c r="F3651" s="241" t="s">
        <v>1630</v>
      </c>
      <c r="G3651" s="241"/>
      <c r="H3651" s="241" t="s">
        <v>13063</v>
      </c>
      <c r="I3651" s="242"/>
    </row>
    <row r="3652" spans="1:9" s="208" customFormat="1">
      <c r="A3652" s="225" t="s">
        <v>13007</v>
      </c>
      <c r="B3652" s="225" t="s">
        <v>13007</v>
      </c>
      <c r="C3652" s="225"/>
      <c r="D3652" s="225" t="s">
        <v>13064</v>
      </c>
      <c r="E3652" s="225" t="s">
        <v>13065</v>
      </c>
      <c r="F3652" s="225" t="s">
        <v>1035</v>
      </c>
      <c r="G3652" s="225"/>
      <c r="H3652" s="225" t="s">
        <v>13066</v>
      </c>
      <c r="I3652" s="226"/>
    </row>
    <row r="3653" spans="1:9" s="195" customFormat="1">
      <c r="A3653" s="203" t="s">
        <v>13007</v>
      </c>
      <c r="B3653" s="203" t="s">
        <v>13007</v>
      </c>
      <c r="C3653" s="203" t="s">
        <v>389</v>
      </c>
      <c r="D3653" s="203" t="s">
        <v>13067</v>
      </c>
      <c r="E3653" s="203" t="s">
        <v>13068</v>
      </c>
      <c r="F3653" s="203" t="s">
        <v>13069</v>
      </c>
      <c r="G3653" s="203"/>
      <c r="H3653" s="203" t="s">
        <v>13070</v>
      </c>
    </row>
    <row r="3654" spans="1:9" s="215" customFormat="1">
      <c r="A3654" s="241" t="s">
        <v>13007</v>
      </c>
      <c r="B3654" s="241" t="s">
        <v>13007</v>
      </c>
      <c r="C3654" s="241" t="s">
        <v>389</v>
      </c>
      <c r="D3654" s="241" t="s">
        <v>13071</v>
      </c>
      <c r="E3654" s="241" t="s">
        <v>13072</v>
      </c>
      <c r="F3654" s="241" t="s">
        <v>13073</v>
      </c>
      <c r="G3654" s="241"/>
      <c r="H3654" s="241" t="s">
        <v>13074</v>
      </c>
      <c r="I3654" s="242"/>
    </row>
    <row r="3655" spans="1:9" s="215" customFormat="1">
      <c r="A3655" s="241" t="s">
        <v>13007</v>
      </c>
      <c r="B3655" s="241" t="s">
        <v>13007</v>
      </c>
      <c r="C3655" s="241" t="s">
        <v>389</v>
      </c>
      <c r="D3655" s="241" t="s">
        <v>13075</v>
      </c>
      <c r="E3655" s="241" t="s">
        <v>13076</v>
      </c>
      <c r="F3655" s="241" t="s">
        <v>13077</v>
      </c>
      <c r="G3655" s="241"/>
      <c r="H3655" s="241" t="s">
        <v>13078</v>
      </c>
      <c r="I3655" s="242"/>
    </row>
    <row r="3656" spans="1:9" s="215" customFormat="1">
      <c r="A3656" s="241" t="s">
        <v>13007</v>
      </c>
      <c r="B3656" s="241" t="s">
        <v>13007</v>
      </c>
      <c r="C3656" s="241" t="s">
        <v>389</v>
      </c>
      <c r="D3656" s="241" t="s">
        <v>13079</v>
      </c>
      <c r="E3656" s="241" t="s">
        <v>13080</v>
      </c>
      <c r="F3656" s="241" t="s">
        <v>534</v>
      </c>
      <c r="G3656" s="241"/>
      <c r="H3656" s="241" t="s">
        <v>13081</v>
      </c>
      <c r="I3656" s="242"/>
    </row>
    <row r="3657" spans="1:9" s="209" customFormat="1">
      <c r="A3657" s="228" t="s">
        <v>13007</v>
      </c>
      <c r="B3657" s="228" t="s">
        <v>13007</v>
      </c>
      <c r="C3657" s="228"/>
      <c r="D3657" s="228" t="s">
        <v>13082</v>
      </c>
      <c r="E3657" s="228" t="s">
        <v>13083</v>
      </c>
      <c r="F3657" s="228"/>
      <c r="G3657" s="228" t="s">
        <v>13084</v>
      </c>
      <c r="H3657" s="228" t="s">
        <v>13085</v>
      </c>
      <c r="I3657" s="235"/>
    </row>
    <row r="3658" spans="1:9" s="213" customFormat="1">
      <c r="A3658" s="234" t="s">
        <v>13007</v>
      </c>
      <c r="B3658" s="234" t="s">
        <v>13007</v>
      </c>
      <c r="C3658" s="234" t="s">
        <v>389</v>
      </c>
      <c r="D3658" s="234" t="s">
        <v>13086</v>
      </c>
      <c r="E3658" s="234" t="s">
        <v>13087</v>
      </c>
      <c r="F3658" s="234" t="s">
        <v>1273</v>
      </c>
      <c r="G3658" s="234"/>
      <c r="H3658" s="234" t="s">
        <v>13088</v>
      </c>
      <c r="I3658" s="127"/>
    </row>
    <row r="3659" spans="1:9" s="209" customFormat="1">
      <c r="A3659" s="228" t="s">
        <v>13007</v>
      </c>
      <c r="B3659" s="228" t="s">
        <v>13007</v>
      </c>
      <c r="C3659" s="228"/>
      <c r="D3659" s="228" t="s">
        <v>13089</v>
      </c>
      <c r="E3659" s="228" t="s">
        <v>13090</v>
      </c>
      <c r="F3659" s="228"/>
      <c r="G3659" s="228" t="s">
        <v>448</v>
      </c>
      <c r="H3659" s="228" t="s">
        <v>13091</v>
      </c>
      <c r="I3659" s="235"/>
    </row>
    <row r="3660" spans="1:9" s="209" customFormat="1">
      <c r="A3660" s="228" t="s">
        <v>13007</v>
      </c>
      <c r="B3660" s="228" t="s">
        <v>13007</v>
      </c>
      <c r="C3660" s="228"/>
      <c r="D3660" s="228" t="s">
        <v>13092</v>
      </c>
      <c r="E3660" s="228" t="s">
        <v>13093</v>
      </c>
      <c r="F3660" s="228"/>
      <c r="G3660" s="228" t="s">
        <v>13094</v>
      </c>
      <c r="H3660" s="228" t="s">
        <v>13095</v>
      </c>
      <c r="I3660" s="235"/>
    </row>
    <row r="3661" spans="1:9" s="209" customFormat="1">
      <c r="A3661" s="228" t="s">
        <v>13007</v>
      </c>
      <c r="B3661" s="228" t="s">
        <v>13007</v>
      </c>
      <c r="C3661" s="228"/>
      <c r="D3661" s="228" t="s">
        <v>13096</v>
      </c>
      <c r="E3661" s="228" t="s">
        <v>13097</v>
      </c>
      <c r="F3661" s="228"/>
      <c r="G3661" s="228" t="s">
        <v>13098</v>
      </c>
      <c r="H3661" s="228" t="s">
        <v>13099</v>
      </c>
      <c r="I3661" s="235"/>
    </row>
    <row r="3662" spans="1:9" s="209" customFormat="1">
      <c r="A3662" s="228" t="s">
        <v>13007</v>
      </c>
      <c r="B3662" s="228" t="s">
        <v>13007</v>
      </c>
      <c r="C3662" s="228"/>
      <c r="D3662" s="228" t="s">
        <v>13100</v>
      </c>
      <c r="E3662" s="228" t="s">
        <v>13101</v>
      </c>
      <c r="F3662" s="228"/>
      <c r="G3662" s="228" t="s">
        <v>7324</v>
      </c>
      <c r="H3662" s="228" t="s">
        <v>13102</v>
      </c>
      <c r="I3662" s="235"/>
    </row>
    <row r="3663" spans="1:9" s="209" customFormat="1">
      <c r="A3663" s="228" t="s">
        <v>13007</v>
      </c>
      <c r="B3663" s="228" t="s">
        <v>13007</v>
      </c>
      <c r="C3663" s="228"/>
      <c r="D3663" s="228" t="s">
        <v>13103</v>
      </c>
      <c r="E3663" s="228" t="s">
        <v>13104</v>
      </c>
      <c r="F3663" s="228"/>
      <c r="G3663" s="228" t="s">
        <v>13105</v>
      </c>
      <c r="H3663" s="228" t="s">
        <v>13106</v>
      </c>
      <c r="I3663" s="235"/>
    </row>
    <row r="3664" spans="1:9" s="213" customFormat="1">
      <c r="A3664" s="234" t="s">
        <v>13107</v>
      </c>
      <c r="B3664" s="234" t="s">
        <v>13107</v>
      </c>
      <c r="C3664" s="234" t="s">
        <v>389</v>
      </c>
      <c r="D3664" s="234" t="s">
        <v>13108</v>
      </c>
      <c r="E3664" s="234" t="s">
        <v>13109</v>
      </c>
      <c r="F3664" s="234" t="s">
        <v>1411</v>
      </c>
      <c r="G3664" s="234"/>
      <c r="H3664" s="234" t="s">
        <v>13110</v>
      </c>
      <c r="I3664" s="127"/>
    </row>
    <row r="3665" spans="1:9" s="208" customFormat="1">
      <c r="A3665" s="225" t="s">
        <v>13107</v>
      </c>
      <c r="B3665" s="225" t="s">
        <v>13107</v>
      </c>
      <c r="C3665" s="225" t="s">
        <v>389</v>
      </c>
      <c r="D3665" s="225" t="s">
        <v>13111</v>
      </c>
      <c r="E3665" s="225" t="s">
        <v>13112</v>
      </c>
      <c r="F3665" s="225" t="s">
        <v>5595</v>
      </c>
      <c r="G3665" s="225"/>
      <c r="H3665" s="225" t="s">
        <v>13113</v>
      </c>
      <c r="I3665" s="226"/>
    </row>
    <row r="3666" spans="1:9" s="215" customFormat="1">
      <c r="A3666" s="241" t="s">
        <v>13107</v>
      </c>
      <c r="B3666" s="241" t="s">
        <v>13107</v>
      </c>
      <c r="C3666" s="241" t="s">
        <v>389</v>
      </c>
      <c r="D3666" s="241" t="s">
        <v>13114</v>
      </c>
      <c r="E3666" s="241" t="s">
        <v>13115</v>
      </c>
      <c r="F3666" s="241" t="s">
        <v>392</v>
      </c>
      <c r="G3666" s="241"/>
      <c r="H3666" s="241" t="s">
        <v>13116</v>
      </c>
      <c r="I3666" s="242"/>
    </row>
    <row r="3667" spans="1:9" s="215" customFormat="1">
      <c r="A3667" s="241" t="s">
        <v>13107</v>
      </c>
      <c r="B3667" s="241" t="s">
        <v>13107</v>
      </c>
      <c r="C3667" s="241" t="s">
        <v>389</v>
      </c>
      <c r="D3667" s="241" t="s">
        <v>13117</v>
      </c>
      <c r="E3667" s="241" t="s">
        <v>13118</v>
      </c>
      <c r="F3667" s="241" t="s">
        <v>1308</v>
      </c>
      <c r="G3667" s="241"/>
      <c r="H3667" s="241" t="s">
        <v>13119</v>
      </c>
      <c r="I3667" s="242"/>
    </row>
    <row r="3668" spans="1:9" s="213" customFormat="1">
      <c r="A3668" s="234" t="s">
        <v>13107</v>
      </c>
      <c r="B3668" s="234" t="s">
        <v>13107</v>
      </c>
      <c r="C3668" s="234" t="s">
        <v>389</v>
      </c>
      <c r="D3668" s="234" t="s">
        <v>13120</v>
      </c>
      <c r="E3668" s="234" t="s">
        <v>13121</v>
      </c>
      <c r="F3668" s="234" t="s">
        <v>1411</v>
      </c>
      <c r="G3668" s="234"/>
      <c r="H3668" s="234" t="s">
        <v>13122</v>
      </c>
      <c r="I3668" s="127"/>
    </row>
    <row r="3669" spans="1:9" s="215" customFormat="1">
      <c r="A3669" s="241" t="s">
        <v>13107</v>
      </c>
      <c r="B3669" s="241" t="s">
        <v>13107</v>
      </c>
      <c r="C3669" s="241" t="s">
        <v>389</v>
      </c>
      <c r="D3669" s="241" t="s">
        <v>13123</v>
      </c>
      <c r="E3669" s="241" t="s">
        <v>13124</v>
      </c>
      <c r="F3669" s="241" t="s">
        <v>13125</v>
      </c>
      <c r="G3669" s="241"/>
      <c r="H3669" s="241" t="s">
        <v>13126</v>
      </c>
      <c r="I3669" s="242"/>
    </row>
    <row r="3670" spans="1:9" s="213" customFormat="1">
      <c r="A3670" s="234" t="s">
        <v>13107</v>
      </c>
      <c r="B3670" s="234" t="s">
        <v>13107</v>
      </c>
      <c r="C3670" s="234" t="s">
        <v>389</v>
      </c>
      <c r="D3670" s="234" t="s">
        <v>13127</v>
      </c>
      <c r="E3670" s="234" t="s">
        <v>13128</v>
      </c>
      <c r="F3670" s="234" t="s">
        <v>6570</v>
      </c>
      <c r="G3670" s="234"/>
      <c r="H3670" s="234" t="s">
        <v>13129</v>
      </c>
      <c r="I3670" s="127"/>
    </row>
    <row r="3671" spans="1:9" s="215" customFormat="1">
      <c r="A3671" s="241" t="s">
        <v>13107</v>
      </c>
      <c r="B3671" s="241" t="s">
        <v>13107</v>
      </c>
      <c r="C3671" s="241" t="s">
        <v>389</v>
      </c>
      <c r="D3671" s="241" t="s">
        <v>13130</v>
      </c>
      <c r="E3671" s="241" t="s">
        <v>13131</v>
      </c>
      <c r="F3671" s="241" t="s">
        <v>13132</v>
      </c>
      <c r="G3671" s="241"/>
      <c r="H3671" s="241" t="s">
        <v>13133</v>
      </c>
      <c r="I3671" s="242"/>
    </row>
    <row r="3672" spans="1:9" s="215" customFormat="1">
      <c r="A3672" s="241" t="s">
        <v>13107</v>
      </c>
      <c r="B3672" s="241" t="s">
        <v>13107</v>
      </c>
      <c r="C3672" s="241" t="s">
        <v>389</v>
      </c>
      <c r="D3672" s="241" t="s">
        <v>13134</v>
      </c>
      <c r="E3672" s="241" t="s">
        <v>13135</v>
      </c>
      <c r="F3672" s="241" t="s">
        <v>1845</v>
      </c>
      <c r="G3672" s="241"/>
      <c r="H3672" s="241" t="s">
        <v>13136</v>
      </c>
      <c r="I3672" s="242"/>
    </row>
    <row r="3673" spans="1:9" s="215" customFormat="1">
      <c r="A3673" s="241" t="s">
        <v>13107</v>
      </c>
      <c r="B3673" s="241" t="s">
        <v>13107</v>
      </c>
      <c r="C3673" s="241" t="s">
        <v>389</v>
      </c>
      <c r="D3673" s="241" t="s">
        <v>13137</v>
      </c>
      <c r="E3673" s="241" t="s">
        <v>13138</v>
      </c>
      <c r="F3673" s="241" t="s">
        <v>2451</v>
      </c>
      <c r="G3673" s="241"/>
      <c r="H3673" s="241" t="s">
        <v>13139</v>
      </c>
      <c r="I3673" s="242"/>
    </row>
    <row r="3674" spans="1:9" s="215" customFormat="1">
      <c r="A3674" s="241" t="s">
        <v>13107</v>
      </c>
      <c r="B3674" s="241" t="s">
        <v>13107</v>
      </c>
      <c r="C3674" s="241" t="s">
        <v>389</v>
      </c>
      <c r="D3674" s="241" t="s">
        <v>13140</v>
      </c>
      <c r="E3674" s="241" t="s">
        <v>13141</v>
      </c>
      <c r="F3674" s="241" t="s">
        <v>12392</v>
      </c>
      <c r="G3674" s="241"/>
      <c r="H3674" s="241" t="s">
        <v>13142</v>
      </c>
      <c r="I3674" s="242"/>
    </row>
    <row r="3675" spans="1:9" s="215" customFormat="1">
      <c r="A3675" s="241" t="s">
        <v>13107</v>
      </c>
      <c r="B3675" s="241" t="s">
        <v>13107</v>
      </c>
      <c r="C3675" s="241" t="s">
        <v>389</v>
      </c>
      <c r="D3675" s="241" t="s">
        <v>13143</v>
      </c>
      <c r="E3675" s="241" t="s">
        <v>13144</v>
      </c>
      <c r="F3675" s="241" t="s">
        <v>12076</v>
      </c>
      <c r="G3675" s="241"/>
      <c r="H3675" s="241" t="s">
        <v>13145</v>
      </c>
      <c r="I3675" s="242"/>
    </row>
    <row r="3676" spans="1:9" s="215" customFormat="1">
      <c r="A3676" s="241" t="s">
        <v>13107</v>
      </c>
      <c r="B3676" s="241" t="s">
        <v>13107</v>
      </c>
      <c r="C3676" s="241" t="s">
        <v>389</v>
      </c>
      <c r="D3676" s="241" t="s">
        <v>13146</v>
      </c>
      <c r="E3676" s="241" t="s">
        <v>13147</v>
      </c>
      <c r="F3676" s="241" t="s">
        <v>3358</v>
      </c>
      <c r="G3676" s="241"/>
      <c r="H3676" s="241" t="s">
        <v>13148</v>
      </c>
      <c r="I3676" s="242"/>
    </row>
    <row r="3677" spans="1:9" s="215" customFormat="1">
      <c r="A3677" s="241" t="s">
        <v>13107</v>
      </c>
      <c r="B3677" s="241" t="s">
        <v>13107</v>
      </c>
      <c r="C3677" s="241" t="s">
        <v>389</v>
      </c>
      <c r="D3677" s="241" t="s">
        <v>13149</v>
      </c>
      <c r="E3677" s="241" t="s">
        <v>13150</v>
      </c>
      <c r="F3677" s="241" t="s">
        <v>860</v>
      </c>
      <c r="G3677" s="241"/>
      <c r="H3677" s="241" t="s">
        <v>13151</v>
      </c>
      <c r="I3677" s="242"/>
    </row>
    <row r="3678" spans="1:9" s="215" customFormat="1">
      <c r="A3678" s="241" t="s">
        <v>13107</v>
      </c>
      <c r="B3678" s="241" t="s">
        <v>13107</v>
      </c>
      <c r="C3678" s="241" t="s">
        <v>389</v>
      </c>
      <c r="D3678" s="241" t="s">
        <v>13152</v>
      </c>
      <c r="E3678" s="241" t="s">
        <v>13153</v>
      </c>
      <c r="F3678" s="241" t="s">
        <v>4335</v>
      </c>
      <c r="G3678" s="241"/>
      <c r="H3678" s="241" t="s">
        <v>13154</v>
      </c>
      <c r="I3678" s="242"/>
    </row>
    <row r="3679" spans="1:9" s="215" customFormat="1">
      <c r="A3679" s="241" t="s">
        <v>13107</v>
      </c>
      <c r="B3679" s="241" t="s">
        <v>13107</v>
      </c>
      <c r="C3679" s="241" t="s">
        <v>389</v>
      </c>
      <c r="D3679" s="241" t="s">
        <v>13155</v>
      </c>
      <c r="E3679" s="241" t="s">
        <v>13156</v>
      </c>
      <c r="F3679" s="241" t="s">
        <v>709</v>
      </c>
      <c r="G3679" s="241"/>
      <c r="H3679" s="241" t="s">
        <v>13157</v>
      </c>
      <c r="I3679" s="242"/>
    </row>
    <row r="3680" spans="1:9" s="215" customFormat="1">
      <c r="A3680" s="241" t="s">
        <v>13107</v>
      </c>
      <c r="B3680" s="241" t="s">
        <v>13107</v>
      </c>
      <c r="C3680" s="241" t="s">
        <v>389</v>
      </c>
      <c r="D3680" s="241" t="s">
        <v>13158</v>
      </c>
      <c r="E3680" s="241" t="s">
        <v>13159</v>
      </c>
      <c r="F3680" s="241" t="s">
        <v>13160</v>
      </c>
      <c r="G3680" s="241"/>
      <c r="H3680" s="241" t="s">
        <v>13161</v>
      </c>
      <c r="I3680" s="242"/>
    </row>
    <row r="3681" spans="1:9" s="215" customFormat="1">
      <c r="A3681" s="241" t="s">
        <v>13107</v>
      </c>
      <c r="B3681" s="241" t="s">
        <v>13107</v>
      </c>
      <c r="C3681" s="241" t="s">
        <v>389</v>
      </c>
      <c r="D3681" s="241" t="s">
        <v>13162</v>
      </c>
      <c r="E3681" s="241" t="s">
        <v>13163</v>
      </c>
      <c r="F3681" s="241" t="s">
        <v>13164</v>
      </c>
      <c r="G3681" s="241"/>
      <c r="H3681" s="241" t="s">
        <v>13165</v>
      </c>
      <c r="I3681" s="242"/>
    </row>
    <row r="3682" spans="1:9" s="213" customFormat="1">
      <c r="A3682" s="234" t="s">
        <v>13107</v>
      </c>
      <c r="B3682" s="234" t="s">
        <v>13107</v>
      </c>
      <c r="C3682" s="234" t="s">
        <v>389</v>
      </c>
      <c r="D3682" s="234" t="s">
        <v>13166</v>
      </c>
      <c r="E3682" s="234" t="s">
        <v>13167</v>
      </c>
      <c r="F3682" s="234" t="s">
        <v>1411</v>
      </c>
      <c r="G3682" s="234"/>
      <c r="H3682" s="234" t="s">
        <v>13168</v>
      </c>
      <c r="I3682" s="127"/>
    </row>
    <row r="3683" spans="1:9" s="213" customFormat="1">
      <c r="A3683" s="234" t="s">
        <v>13107</v>
      </c>
      <c r="B3683" s="234" t="s">
        <v>13107</v>
      </c>
      <c r="C3683" s="234" t="s">
        <v>389</v>
      </c>
      <c r="D3683" s="234" t="s">
        <v>13169</v>
      </c>
      <c r="E3683" s="234" t="s">
        <v>13170</v>
      </c>
      <c r="F3683" s="234" t="s">
        <v>7175</v>
      </c>
      <c r="G3683" s="234"/>
      <c r="H3683" s="234" t="s">
        <v>13171</v>
      </c>
      <c r="I3683" s="127"/>
    </row>
    <row r="3684" spans="1:9" s="213" customFormat="1">
      <c r="A3684" s="234" t="s">
        <v>13107</v>
      </c>
      <c r="B3684" s="234" t="s">
        <v>13107</v>
      </c>
      <c r="C3684" s="234" t="s">
        <v>389</v>
      </c>
      <c r="D3684" s="234" t="s">
        <v>13172</v>
      </c>
      <c r="E3684" s="234" t="s">
        <v>13173</v>
      </c>
      <c r="F3684" s="234" t="s">
        <v>1598</v>
      </c>
      <c r="G3684" s="234"/>
      <c r="H3684" s="234" t="s">
        <v>13174</v>
      </c>
      <c r="I3684" s="127"/>
    </row>
    <row r="3685" spans="1:9" s="208" customFormat="1">
      <c r="A3685" s="225" t="s">
        <v>13107</v>
      </c>
      <c r="B3685" s="225" t="s">
        <v>13107</v>
      </c>
      <c r="C3685" s="225" t="s">
        <v>389</v>
      </c>
      <c r="D3685" s="225" t="s">
        <v>13175</v>
      </c>
      <c r="E3685" s="225" t="s">
        <v>13176</v>
      </c>
      <c r="F3685" s="225" t="s">
        <v>525</v>
      </c>
      <c r="G3685" s="225"/>
      <c r="H3685" s="225" t="s">
        <v>13177</v>
      </c>
      <c r="I3685" s="226"/>
    </row>
    <row r="3686" spans="1:9" s="215" customFormat="1">
      <c r="A3686" s="241" t="s">
        <v>13107</v>
      </c>
      <c r="B3686" s="241" t="s">
        <v>13107</v>
      </c>
      <c r="C3686" s="241" t="s">
        <v>389</v>
      </c>
      <c r="D3686" s="241" t="s">
        <v>13178</v>
      </c>
      <c r="E3686" s="241" t="s">
        <v>13179</v>
      </c>
      <c r="F3686" s="241" t="s">
        <v>13180</v>
      </c>
      <c r="G3686" s="241"/>
      <c r="H3686" s="241" t="s">
        <v>13181</v>
      </c>
      <c r="I3686" s="242"/>
    </row>
    <row r="3687" spans="1:9" s="215" customFormat="1">
      <c r="A3687" s="241" t="s">
        <v>13107</v>
      </c>
      <c r="B3687" s="241" t="s">
        <v>13107</v>
      </c>
      <c r="C3687" s="241"/>
      <c r="D3687" s="241" t="s">
        <v>13182</v>
      </c>
      <c r="E3687" s="241" t="s">
        <v>13183</v>
      </c>
      <c r="F3687" s="241" t="s">
        <v>13184</v>
      </c>
      <c r="G3687" s="241"/>
      <c r="H3687" s="241" t="s">
        <v>13185</v>
      </c>
      <c r="I3687" s="242"/>
    </row>
    <row r="3688" spans="1:9" s="209" customFormat="1">
      <c r="A3688" s="228" t="s">
        <v>13107</v>
      </c>
      <c r="B3688" s="228" t="s">
        <v>13107</v>
      </c>
      <c r="C3688" s="228"/>
      <c r="D3688" s="228" t="s">
        <v>13186</v>
      </c>
      <c r="E3688" s="228" t="s">
        <v>13187</v>
      </c>
      <c r="F3688" s="228"/>
      <c r="G3688" s="228" t="s">
        <v>13188</v>
      </c>
      <c r="H3688" s="228" t="s">
        <v>13189</v>
      </c>
      <c r="I3688" s="235"/>
    </row>
    <row r="3689" spans="1:9" s="213" customFormat="1">
      <c r="A3689" s="234" t="s">
        <v>13190</v>
      </c>
      <c r="B3689" s="234" t="s">
        <v>13107</v>
      </c>
      <c r="C3689" s="234" t="s">
        <v>389</v>
      </c>
      <c r="D3689" s="234" t="s">
        <v>13191</v>
      </c>
      <c r="E3689" s="234" t="s">
        <v>13192</v>
      </c>
      <c r="F3689" s="234" t="s">
        <v>4851</v>
      </c>
      <c r="G3689" s="234"/>
      <c r="H3689" s="234" t="s">
        <v>13193</v>
      </c>
      <c r="I3689" s="127"/>
    </row>
    <row r="3690" spans="1:9" s="213" customFormat="1">
      <c r="A3690" s="234" t="s">
        <v>13190</v>
      </c>
      <c r="B3690" s="234" t="s">
        <v>13107</v>
      </c>
      <c r="C3690" s="234" t="s">
        <v>389</v>
      </c>
      <c r="D3690" s="234" t="s">
        <v>13194</v>
      </c>
      <c r="E3690" s="234" t="s">
        <v>13195</v>
      </c>
      <c r="F3690" s="234" t="s">
        <v>4413</v>
      </c>
      <c r="G3690" s="234"/>
      <c r="H3690" s="234" t="s">
        <v>13196</v>
      </c>
      <c r="I3690" s="127"/>
    </row>
    <row r="3691" spans="1:9" s="215" customFormat="1">
      <c r="A3691" s="241" t="s">
        <v>13190</v>
      </c>
      <c r="B3691" s="241" t="s">
        <v>13107</v>
      </c>
      <c r="C3691" s="241" t="s">
        <v>389</v>
      </c>
      <c r="D3691" s="241" t="s">
        <v>13197</v>
      </c>
      <c r="E3691" s="241" t="s">
        <v>13198</v>
      </c>
      <c r="F3691" s="241" t="s">
        <v>434</v>
      </c>
      <c r="G3691" s="241"/>
      <c r="H3691" s="241" t="s">
        <v>13199</v>
      </c>
      <c r="I3691" s="242"/>
    </row>
    <row r="3692" spans="1:9" s="208" customFormat="1">
      <c r="A3692" s="225" t="s">
        <v>13190</v>
      </c>
      <c r="B3692" s="225" t="s">
        <v>13190</v>
      </c>
      <c r="C3692" s="225" t="s">
        <v>389</v>
      </c>
      <c r="D3692" s="225" t="s">
        <v>13200</v>
      </c>
      <c r="E3692" s="225" t="s">
        <v>13201</v>
      </c>
      <c r="F3692" s="225" t="s">
        <v>529</v>
      </c>
      <c r="G3692" s="225"/>
      <c r="H3692" s="225" t="s">
        <v>13202</v>
      </c>
      <c r="I3692" s="226"/>
    </row>
    <row r="3693" spans="1:9" s="215" customFormat="1">
      <c r="A3693" s="241" t="s">
        <v>13190</v>
      </c>
      <c r="B3693" s="241" t="s">
        <v>13190</v>
      </c>
      <c r="C3693" s="241" t="s">
        <v>389</v>
      </c>
      <c r="D3693" s="241" t="s">
        <v>13203</v>
      </c>
      <c r="E3693" s="241" t="s">
        <v>13204</v>
      </c>
      <c r="F3693" s="241" t="s">
        <v>13205</v>
      </c>
      <c r="G3693" s="241"/>
      <c r="H3693" s="241" t="s">
        <v>13206</v>
      </c>
      <c r="I3693" s="242"/>
    </row>
    <row r="3694" spans="1:9" s="208" customFormat="1">
      <c r="A3694" s="225" t="s">
        <v>13190</v>
      </c>
      <c r="B3694" s="225" t="s">
        <v>13190</v>
      </c>
      <c r="C3694" s="225" t="s">
        <v>389</v>
      </c>
      <c r="D3694" s="225" t="s">
        <v>13207</v>
      </c>
      <c r="E3694" s="225" t="s">
        <v>13208</v>
      </c>
      <c r="F3694" s="225" t="s">
        <v>6635</v>
      </c>
      <c r="G3694" s="225"/>
      <c r="H3694" s="225" t="s">
        <v>13209</v>
      </c>
      <c r="I3694" s="226"/>
    </row>
    <row r="3695" spans="1:9" s="215" customFormat="1">
      <c r="A3695" s="241" t="s">
        <v>13190</v>
      </c>
      <c r="B3695" s="241" t="s">
        <v>13190</v>
      </c>
      <c r="C3695" s="241" t="s">
        <v>389</v>
      </c>
      <c r="D3695" s="241" t="s">
        <v>13210</v>
      </c>
      <c r="E3695" s="241" t="s">
        <v>13211</v>
      </c>
      <c r="F3695" s="241" t="s">
        <v>392</v>
      </c>
      <c r="G3695" s="241"/>
      <c r="H3695" s="241" t="s">
        <v>13212</v>
      </c>
      <c r="I3695" s="242"/>
    </row>
    <row r="3696" spans="1:9" s="215" customFormat="1">
      <c r="A3696" s="241" t="s">
        <v>13190</v>
      </c>
      <c r="B3696" s="241" t="s">
        <v>13190</v>
      </c>
      <c r="C3696" s="241" t="s">
        <v>389</v>
      </c>
      <c r="D3696" s="241" t="s">
        <v>13213</v>
      </c>
      <c r="E3696" s="241" t="s">
        <v>13214</v>
      </c>
      <c r="F3696" s="241" t="s">
        <v>13215</v>
      </c>
      <c r="G3696" s="241"/>
      <c r="H3696" s="241" t="s">
        <v>13216</v>
      </c>
      <c r="I3696" s="242"/>
    </row>
    <row r="3697" spans="1:9" s="213" customFormat="1">
      <c r="A3697" s="234" t="s">
        <v>13190</v>
      </c>
      <c r="B3697" s="234" t="s">
        <v>13190</v>
      </c>
      <c r="C3697" s="234" t="s">
        <v>389</v>
      </c>
      <c r="D3697" s="234" t="s">
        <v>13217</v>
      </c>
      <c r="E3697" s="234" t="s">
        <v>13218</v>
      </c>
      <c r="F3697" s="234" t="s">
        <v>1411</v>
      </c>
      <c r="G3697" s="234"/>
      <c r="H3697" s="234" t="s">
        <v>13219</v>
      </c>
      <c r="I3697" s="127"/>
    </row>
    <row r="3698" spans="1:9" s="215" customFormat="1">
      <c r="A3698" s="241" t="s">
        <v>13190</v>
      </c>
      <c r="B3698" s="241" t="s">
        <v>13190</v>
      </c>
      <c r="C3698" s="241" t="s">
        <v>389</v>
      </c>
      <c r="D3698" s="241" t="s">
        <v>13220</v>
      </c>
      <c r="E3698" s="241" t="s">
        <v>13221</v>
      </c>
      <c r="F3698" s="241" t="s">
        <v>13222</v>
      </c>
      <c r="G3698" s="241"/>
      <c r="H3698" s="241" t="s">
        <v>13223</v>
      </c>
      <c r="I3698" s="242"/>
    </row>
    <row r="3699" spans="1:9" s="215" customFormat="1">
      <c r="A3699" s="241" t="s">
        <v>13190</v>
      </c>
      <c r="B3699" s="241" t="s">
        <v>13190</v>
      </c>
      <c r="C3699" s="241" t="s">
        <v>389</v>
      </c>
      <c r="D3699" s="241" t="s">
        <v>13224</v>
      </c>
      <c r="E3699" s="241" t="s">
        <v>13225</v>
      </c>
      <c r="F3699" s="241" t="s">
        <v>2279</v>
      </c>
      <c r="G3699" s="241"/>
      <c r="H3699" s="241" t="s">
        <v>13226</v>
      </c>
      <c r="I3699" s="242"/>
    </row>
    <row r="3700" spans="1:9" s="215" customFormat="1">
      <c r="A3700" s="241" t="s">
        <v>13190</v>
      </c>
      <c r="B3700" s="241" t="s">
        <v>13190</v>
      </c>
      <c r="C3700" s="241" t="s">
        <v>389</v>
      </c>
      <c r="D3700" s="241" t="s">
        <v>13227</v>
      </c>
      <c r="E3700" s="241" t="s">
        <v>13228</v>
      </c>
      <c r="F3700" s="241" t="s">
        <v>13229</v>
      </c>
      <c r="G3700" s="241"/>
      <c r="H3700" s="241" t="s">
        <v>13230</v>
      </c>
      <c r="I3700" s="242"/>
    </row>
    <row r="3701" spans="1:9" s="215" customFormat="1">
      <c r="A3701" s="241" t="s">
        <v>13190</v>
      </c>
      <c r="B3701" s="241" t="s">
        <v>13190</v>
      </c>
      <c r="C3701" s="241" t="s">
        <v>389</v>
      </c>
      <c r="D3701" s="241" t="s">
        <v>13231</v>
      </c>
      <c r="E3701" s="241" t="s">
        <v>13232</v>
      </c>
      <c r="F3701" s="241" t="s">
        <v>586</v>
      </c>
      <c r="G3701" s="241"/>
      <c r="H3701" s="241" t="s">
        <v>13233</v>
      </c>
      <c r="I3701" s="242"/>
    </row>
    <row r="3702" spans="1:9" s="215" customFormat="1">
      <c r="A3702" s="241" t="s">
        <v>13190</v>
      </c>
      <c r="B3702" s="241" t="s">
        <v>13190</v>
      </c>
      <c r="C3702" s="241" t="s">
        <v>389</v>
      </c>
      <c r="D3702" s="241" t="s">
        <v>13234</v>
      </c>
      <c r="E3702" s="241" t="s">
        <v>13235</v>
      </c>
      <c r="F3702" s="241" t="s">
        <v>13236</v>
      </c>
      <c r="G3702" s="241"/>
      <c r="H3702" s="241" t="s">
        <v>13237</v>
      </c>
      <c r="I3702" s="242"/>
    </row>
    <row r="3703" spans="1:9" s="213" customFormat="1">
      <c r="A3703" s="234" t="s">
        <v>13190</v>
      </c>
      <c r="B3703" s="234" t="s">
        <v>13190</v>
      </c>
      <c r="C3703" s="234" t="s">
        <v>389</v>
      </c>
      <c r="D3703" s="234" t="s">
        <v>13238</v>
      </c>
      <c r="E3703" s="234" t="s">
        <v>13239</v>
      </c>
      <c r="F3703" s="234" t="s">
        <v>1845</v>
      </c>
      <c r="G3703" s="234"/>
      <c r="H3703" s="234" t="s">
        <v>13240</v>
      </c>
      <c r="I3703" s="127"/>
    </row>
    <row r="3704" spans="1:9" s="215" customFormat="1">
      <c r="A3704" s="241" t="s">
        <v>13190</v>
      </c>
      <c r="B3704" s="241" t="s">
        <v>13190</v>
      </c>
      <c r="C3704" s="241" t="s">
        <v>389</v>
      </c>
      <c r="D3704" s="241" t="s">
        <v>13241</v>
      </c>
      <c r="E3704" s="241" t="s">
        <v>13242</v>
      </c>
      <c r="F3704" s="241" t="s">
        <v>3734</v>
      </c>
      <c r="G3704" s="241"/>
      <c r="H3704" s="241" t="s">
        <v>13243</v>
      </c>
      <c r="I3704" s="242"/>
    </row>
    <row r="3705" spans="1:9" s="213" customFormat="1">
      <c r="A3705" s="234" t="s">
        <v>13190</v>
      </c>
      <c r="B3705" s="234" t="s">
        <v>13190</v>
      </c>
      <c r="C3705" s="234" t="s">
        <v>389</v>
      </c>
      <c r="D3705" s="234" t="s">
        <v>13244</v>
      </c>
      <c r="E3705" s="234" t="s">
        <v>13245</v>
      </c>
      <c r="F3705" s="234" t="s">
        <v>478</v>
      </c>
      <c r="G3705" s="234"/>
      <c r="H3705" s="234" t="s">
        <v>13246</v>
      </c>
      <c r="I3705" s="127"/>
    </row>
    <row r="3706" spans="1:9" s="213" customFormat="1">
      <c r="A3706" s="234" t="s">
        <v>13190</v>
      </c>
      <c r="B3706" s="234" t="s">
        <v>13190</v>
      </c>
      <c r="C3706" s="234" t="s">
        <v>389</v>
      </c>
      <c r="D3706" s="234" t="s">
        <v>13247</v>
      </c>
      <c r="E3706" s="234" t="s">
        <v>13248</v>
      </c>
      <c r="F3706" s="234" t="s">
        <v>9938</v>
      </c>
      <c r="G3706" s="234"/>
      <c r="H3706" s="234" t="s">
        <v>13249</v>
      </c>
      <c r="I3706" s="127"/>
    </row>
    <row r="3707" spans="1:9" s="215" customFormat="1">
      <c r="A3707" s="241" t="s">
        <v>13190</v>
      </c>
      <c r="B3707" s="241" t="s">
        <v>13190</v>
      </c>
      <c r="C3707" s="241" t="s">
        <v>389</v>
      </c>
      <c r="D3707" s="241" t="s">
        <v>13250</v>
      </c>
      <c r="E3707" s="241" t="s">
        <v>13251</v>
      </c>
      <c r="F3707" s="241" t="s">
        <v>7598</v>
      </c>
      <c r="G3707" s="241"/>
      <c r="H3707" s="241" t="s">
        <v>13252</v>
      </c>
      <c r="I3707" s="242"/>
    </row>
    <row r="3708" spans="1:9" s="215" customFormat="1">
      <c r="A3708" s="241" t="s">
        <v>13190</v>
      </c>
      <c r="B3708" s="241" t="s">
        <v>13190</v>
      </c>
      <c r="C3708" s="241" t="s">
        <v>389</v>
      </c>
      <c r="D3708" s="241" t="s">
        <v>13253</v>
      </c>
      <c r="E3708" s="241" t="s">
        <v>13254</v>
      </c>
      <c r="F3708" s="241" t="s">
        <v>13255</v>
      </c>
      <c r="G3708" s="241"/>
      <c r="H3708" s="241" t="s">
        <v>13256</v>
      </c>
      <c r="I3708" s="242"/>
    </row>
    <row r="3709" spans="1:9" s="215" customFormat="1">
      <c r="A3709" s="241" t="s">
        <v>13190</v>
      </c>
      <c r="B3709" s="241" t="s">
        <v>13190</v>
      </c>
      <c r="C3709" s="241" t="s">
        <v>389</v>
      </c>
      <c r="D3709" s="241" t="s">
        <v>13257</v>
      </c>
      <c r="E3709" s="241" t="s">
        <v>13258</v>
      </c>
      <c r="F3709" s="241" t="s">
        <v>13259</v>
      </c>
      <c r="G3709" s="241"/>
      <c r="H3709" s="241" t="s">
        <v>13260</v>
      </c>
      <c r="I3709" s="242"/>
    </row>
    <row r="3710" spans="1:9" s="208" customFormat="1">
      <c r="A3710" s="225" t="s">
        <v>13190</v>
      </c>
      <c r="B3710" s="225" t="s">
        <v>13190</v>
      </c>
      <c r="C3710" s="225" t="s">
        <v>389</v>
      </c>
      <c r="D3710" s="225" t="s">
        <v>13261</v>
      </c>
      <c r="E3710" s="225" t="s">
        <v>13262</v>
      </c>
      <c r="F3710" s="225" t="s">
        <v>434</v>
      </c>
      <c r="G3710" s="225"/>
      <c r="H3710" s="225" t="s">
        <v>13263</v>
      </c>
      <c r="I3710" s="226"/>
    </row>
    <row r="3711" spans="1:9" s="215" customFormat="1">
      <c r="A3711" s="241" t="s">
        <v>13190</v>
      </c>
      <c r="B3711" s="241" t="s">
        <v>13190</v>
      </c>
      <c r="C3711" s="241" t="s">
        <v>389</v>
      </c>
      <c r="D3711" s="241" t="s">
        <v>13264</v>
      </c>
      <c r="E3711" s="241" t="s">
        <v>13265</v>
      </c>
      <c r="F3711" s="241" t="s">
        <v>2408</v>
      </c>
      <c r="G3711" s="241"/>
      <c r="H3711" s="241" t="s">
        <v>13266</v>
      </c>
      <c r="I3711" s="242"/>
    </row>
    <row r="3712" spans="1:9" s="195" customFormat="1">
      <c r="A3712" s="203" t="s">
        <v>13190</v>
      </c>
      <c r="B3712" s="203" t="s">
        <v>13190</v>
      </c>
      <c r="C3712" s="203" t="s">
        <v>389</v>
      </c>
      <c r="D3712" s="203" t="s">
        <v>13267</v>
      </c>
      <c r="E3712" s="203" t="s">
        <v>13268</v>
      </c>
      <c r="F3712" s="203" t="s">
        <v>860</v>
      </c>
      <c r="G3712" s="203"/>
      <c r="H3712" s="203" t="s">
        <v>13269</v>
      </c>
    </row>
    <row r="3713" spans="1:9" s="215" customFormat="1">
      <c r="A3713" s="241" t="s">
        <v>13190</v>
      </c>
      <c r="B3713" s="241" t="s">
        <v>13190</v>
      </c>
      <c r="C3713" s="241" t="s">
        <v>389</v>
      </c>
      <c r="D3713" s="241" t="s">
        <v>13270</v>
      </c>
      <c r="E3713" s="241" t="s">
        <v>13271</v>
      </c>
      <c r="F3713" s="241" t="s">
        <v>1630</v>
      </c>
      <c r="G3713" s="241"/>
      <c r="H3713" s="241" t="s">
        <v>13272</v>
      </c>
      <c r="I3713" s="242"/>
    </row>
    <row r="3714" spans="1:9" s="215" customFormat="1">
      <c r="A3714" s="241" t="s">
        <v>13190</v>
      </c>
      <c r="B3714" s="241" t="s">
        <v>13190</v>
      </c>
      <c r="C3714" s="241" t="s">
        <v>389</v>
      </c>
      <c r="D3714" s="241" t="s">
        <v>13273</v>
      </c>
      <c r="E3714" s="241" t="s">
        <v>13274</v>
      </c>
      <c r="F3714" s="241" t="s">
        <v>13275</v>
      </c>
      <c r="G3714" s="241"/>
      <c r="H3714" s="241" t="s">
        <v>13276</v>
      </c>
      <c r="I3714" s="242"/>
    </row>
    <row r="3715" spans="1:9" s="195" customFormat="1">
      <c r="A3715" s="203" t="s">
        <v>13190</v>
      </c>
      <c r="B3715" s="203" t="s">
        <v>13190</v>
      </c>
      <c r="C3715" s="203" t="s">
        <v>389</v>
      </c>
      <c r="D3715" s="203" t="s">
        <v>13277</v>
      </c>
      <c r="E3715" s="203" t="s">
        <v>13278</v>
      </c>
      <c r="F3715" s="203" t="s">
        <v>13279</v>
      </c>
      <c r="G3715" s="203"/>
      <c r="H3715" s="203" t="s">
        <v>13280</v>
      </c>
    </row>
    <row r="3716" spans="1:9" s="215" customFormat="1">
      <c r="A3716" s="241" t="s">
        <v>13190</v>
      </c>
      <c r="B3716" s="241" t="s">
        <v>13190</v>
      </c>
      <c r="C3716" s="241" t="s">
        <v>389</v>
      </c>
      <c r="D3716" s="241" t="s">
        <v>13281</v>
      </c>
      <c r="E3716" s="241" t="s">
        <v>13282</v>
      </c>
      <c r="F3716" s="241" t="s">
        <v>4475</v>
      </c>
      <c r="G3716" s="241"/>
      <c r="H3716" s="241" t="s">
        <v>13283</v>
      </c>
      <c r="I3716" s="242"/>
    </row>
    <row r="3717" spans="1:9" s="213" customFormat="1">
      <c r="A3717" s="234" t="s">
        <v>13190</v>
      </c>
      <c r="B3717" s="234" t="s">
        <v>13190</v>
      </c>
      <c r="C3717" s="234" t="s">
        <v>389</v>
      </c>
      <c r="D3717" s="234" t="s">
        <v>13284</v>
      </c>
      <c r="E3717" s="234" t="s">
        <v>13285</v>
      </c>
      <c r="F3717" s="234" t="s">
        <v>1411</v>
      </c>
      <c r="G3717" s="234"/>
      <c r="H3717" s="234" t="s">
        <v>13286</v>
      </c>
      <c r="I3717" s="127"/>
    </row>
    <row r="3718" spans="1:9" s="209" customFormat="1">
      <c r="A3718" s="228" t="s">
        <v>13190</v>
      </c>
      <c r="B3718" s="228" t="s">
        <v>13190</v>
      </c>
      <c r="C3718" s="228"/>
      <c r="D3718" s="228" t="s">
        <v>13287</v>
      </c>
      <c r="E3718" s="228" t="s">
        <v>13288</v>
      </c>
      <c r="F3718" s="228"/>
      <c r="G3718" s="228" t="s">
        <v>13289</v>
      </c>
      <c r="H3718" s="228" t="s">
        <v>13290</v>
      </c>
      <c r="I3718" s="235"/>
    </row>
    <row r="3719" spans="1:9" s="209" customFormat="1">
      <c r="A3719" s="228" t="s">
        <v>13190</v>
      </c>
      <c r="B3719" s="228" t="s">
        <v>13190</v>
      </c>
      <c r="C3719" s="228"/>
      <c r="D3719" s="228" t="s">
        <v>13291</v>
      </c>
      <c r="E3719" s="228" t="s">
        <v>13288</v>
      </c>
      <c r="F3719" s="228"/>
      <c r="G3719" s="228" t="s">
        <v>13292</v>
      </c>
      <c r="H3719" s="228" t="s">
        <v>13293</v>
      </c>
      <c r="I3719" s="235"/>
    </row>
    <row r="3720" spans="1:9" s="209" customFormat="1">
      <c r="A3720" s="228" t="s">
        <v>13190</v>
      </c>
      <c r="B3720" s="228" t="s">
        <v>13190</v>
      </c>
      <c r="C3720" s="228"/>
      <c r="D3720" s="228" t="s">
        <v>13294</v>
      </c>
      <c r="E3720" s="228" t="s">
        <v>13288</v>
      </c>
      <c r="F3720" s="228"/>
      <c r="G3720" s="228" t="s">
        <v>13295</v>
      </c>
      <c r="H3720" s="228" t="s">
        <v>13296</v>
      </c>
      <c r="I3720" s="235"/>
    </row>
    <row r="3721" spans="1:9" s="208" customFormat="1">
      <c r="A3721" s="225" t="s">
        <v>13190</v>
      </c>
      <c r="B3721" s="225" t="s">
        <v>13190</v>
      </c>
      <c r="C3721" s="225" t="s">
        <v>389</v>
      </c>
      <c r="D3721" s="225" t="s">
        <v>13297</v>
      </c>
      <c r="E3721" s="225" t="s">
        <v>13298</v>
      </c>
      <c r="F3721" s="225" t="s">
        <v>586</v>
      </c>
      <c r="G3721" s="225"/>
      <c r="H3721" s="225" t="s">
        <v>13299</v>
      </c>
      <c r="I3721" s="226"/>
    </row>
    <row r="3722" spans="1:9" s="208" customFormat="1">
      <c r="A3722" s="225" t="s">
        <v>13300</v>
      </c>
      <c r="B3722" s="225" t="s">
        <v>13300</v>
      </c>
      <c r="C3722" s="225" t="s">
        <v>389</v>
      </c>
      <c r="D3722" s="225" t="s">
        <v>13301</v>
      </c>
      <c r="E3722" s="225" t="s">
        <v>13302</v>
      </c>
      <c r="F3722" s="225" t="s">
        <v>1885</v>
      </c>
      <c r="G3722" s="225"/>
      <c r="H3722" s="225" t="s">
        <v>13303</v>
      </c>
      <c r="I3722" s="226"/>
    </row>
    <row r="3723" spans="1:9" s="213" customFormat="1">
      <c r="A3723" s="234" t="s">
        <v>13300</v>
      </c>
      <c r="B3723" s="234" t="s">
        <v>13300</v>
      </c>
      <c r="C3723" s="234" t="s">
        <v>389</v>
      </c>
      <c r="D3723" s="234" t="s">
        <v>13304</v>
      </c>
      <c r="E3723" s="234" t="s">
        <v>13305</v>
      </c>
      <c r="F3723" s="234" t="s">
        <v>1411</v>
      </c>
      <c r="G3723" s="234"/>
      <c r="H3723" s="234" t="s">
        <v>13306</v>
      </c>
      <c r="I3723" s="127"/>
    </row>
    <row r="3724" spans="1:9" s="215" customFormat="1">
      <c r="A3724" s="241" t="s">
        <v>13300</v>
      </c>
      <c r="B3724" s="241" t="s">
        <v>13300</v>
      </c>
      <c r="C3724" s="241" t="s">
        <v>389</v>
      </c>
      <c r="D3724" s="241" t="s">
        <v>13307</v>
      </c>
      <c r="E3724" s="241" t="s">
        <v>13308</v>
      </c>
      <c r="F3724" s="241" t="s">
        <v>13309</v>
      </c>
      <c r="G3724" s="241"/>
      <c r="H3724" s="241" t="s">
        <v>13310</v>
      </c>
      <c r="I3724" s="242"/>
    </row>
    <row r="3725" spans="1:9" s="215" customFormat="1">
      <c r="A3725" s="241" t="s">
        <v>13300</v>
      </c>
      <c r="B3725" s="241" t="s">
        <v>13300</v>
      </c>
      <c r="C3725" s="241" t="s">
        <v>389</v>
      </c>
      <c r="D3725" s="241" t="s">
        <v>13311</v>
      </c>
      <c r="E3725" s="241" t="s">
        <v>13312</v>
      </c>
      <c r="F3725" s="241" t="s">
        <v>3734</v>
      </c>
      <c r="G3725" s="241"/>
      <c r="H3725" s="241" t="s">
        <v>13313</v>
      </c>
      <c r="I3725" s="242"/>
    </row>
    <row r="3726" spans="1:9" s="213" customFormat="1">
      <c r="A3726" s="234" t="s">
        <v>13300</v>
      </c>
      <c r="B3726" s="234" t="s">
        <v>13300</v>
      </c>
      <c r="C3726" s="234" t="s">
        <v>389</v>
      </c>
      <c r="D3726" s="234" t="s">
        <v>13314</v>
      </c>
      <c r="E3726" s="234" t="s">
        <v>13315</v>
      </c>
      <c r="F3726" s="234" t="s">
        <v>1923</v>
      </c>
      <c r="G3726" s="234"/>
      <c r="H3726" s="234" t="s">
        <v>13316</v>
      </c>
      <c r="I3726" s="127"/>
    </row>
    <row r="3727" spans="1:9" s="215" customFormat="1">
      <c r="A3727" s="241" t="s">
        <v>13300</v>
      </c>
      <c r="B3727" s="241" t="s">
        <v>13300</v>
      </c>
      <c r="C3727" s="241" t="s">
        <v>389</v>
      </c>
      <c r="D3727" s="241" t="s">
        <v>13317</v>
      </c>
      <c r="E3727" s="241" t="s">
        <v>13318</v>
      </c>
      <c r="F3727" s="241" t="s">
        <v>640</v>
      </c>
      <c r="G3727" s="241"/>
      <c r="H3727" s="241" t="s">
        <v>13319</v>
      </c>
      <c r="I3727" s="242"/>
    </row>
    <row r="3728" spans="1:9" s="213" customFormat="1">
      <c r="A3728" s="234" t="s">
        <v>13300</v>
      </c>
      <c r="B3728" s="234" t="s">
        <v>13300</v>
      </c>
      <c r="C3728" s="234" t="s">
        <v>389</v>
      </c>
      <c r="D3728" s="234" t="s">
        <v>13320</v>
      </c>
      <c r="E3728" s="234" t="s">
        <v>13321</v>
      </c>
      <c r="F3728" s="234" t="s">
        <v>1509</v>
      </c>
      <c r="G3728" s="234"/>
      <c r="H3728" s="234" t="s">
        <v>13322</v>
      </c>
      <c r="I3728" s="127"/>
    </row>
    <row r="3729" spans="1:9" s="215" customFormat="1">
      <c r="A3729" s="241" t="s">
        <v>13300</v>
      </c>
      <c r="B3729" s="241" t="s">
        <v>13300</v>
      </c>
      <c r="C3729" s="241" t="s">
        <v>389</v>
      </c>
      <c r="D3729" s="241" t="s">
        <v>13323</v>
      </c>
      <c r="E3729" s="241" t="s">
        <v>13324</v>
      </c>
      <c r="F3729" s="241" t="s">
        <v>13325</v>
      </c>
      <c r="G3729" s="241"/>
      <c r="H3729" s="241" t="s">
        <v>13326</v>
      </c>
      <c r="I3729" s="242"/>
    </row>
    <row r="3730" spans="1:9" s="215" customFormat="1">
      <c r="A3730" s="241" t="s">
        <v>13300</v>
      </c>
      <c r="B3730" s="241" t="s">
        <v>13300</v>
      </c>
      <c r="C3730" s="241"/>
      <c r="D3730" s="241" t="s">
        <v>13327</v>
      </c>
      <c r="E3730" s="241" t="s">
        <v>13328</v>
      </c>
      <c r="F3730" s="241" t="s">
        <v>13329</v>
      </c>
      <c r="G3730" s="241"/>
      <c r="H3730" s="241" t="s">
        <v>13330</v>
      </c>
      <c r="I3730" s="242"/>
    </row>
    <row r="3731" spans="1:9" s="208" customFormat="1">
      <c r="A3731" s="225" t="s">
        <v>13300</v>
      </c>
      <c r="B3731" s="225" t="s">
        <v>13300</v>
      </c>
      <c r="C3731" s="225" t="s">
        <v>389</v>
      </c>
      <c r="D3731" s="225" t="s">
        <v>13331</v>
      </c>
      <c r="E3731" s="225" t="s">
        <v>13332</v>
      </c>
      <c r="F3731" s="225" t="s">
        <v>529</v>
      </c>
      <c r="G3731" s="225"/>
      <c r="H3731" s="225" t="s">
        <v>13333</v>
      </c>
      <c r="I3731" s="226"/>
    </row>
    <row r="3732" spans="1:9" s="215" customFormat="1">
      <c r="A3732" s="241" t="s">
        <v>13300</v>
      </c>
      <c r="B3732" s="241" t="s">
        <v>13300</v>
      </c>
      <c r="C3732" s="241" t="s">
        <v>389</v>
      </c>
      <c r="D3732" s="241" t="s">
        <v>13334</v>
      </c>
      <c r="E3732" s="241" t="s">
        <v>13335</v>
      </c>
      <c r="F3732" s="241" t="s">
        <v>419</v>
      </c>
      <c r="G3732" s="241"/>
      <c r="H3732" s="241" t="s">
        <v>13336</v>
      </c>
      <c r="I3732" s="242"/>
    </row>
    <row r="3733" spans="1:9" s="215" customFormat="1">
      <c r="A3733" s="241" t="s">
        <v>13300</v>
      </c>
      <c r="B3733" s="241" t="s">
        <v>13300</v>
      </c>
      <c r="C3733" s="241" t="s">
        <v>389</v>
      </c>
      <c r="D3733" s="241" t="s">
        <v>13337</v>
      </c>
      <c r="E3733" s="241" t="s">
        <v>13338</v>
      </c>
      <c r="F3733" s="241" t="s">
        <v>13339</v>
      </c>
      <c r="G3733" s="241"/>
      <c r="H3733" s="241" t="s">
        <v>13340</v>
      </c>
      <c r="I3733" s="242"/>
    </row>
    <row r="3734" spans="1:9" s="208" customFormat="1">
      <c r="A3734" s="225" t="s">
        <v>13300</v>
      </c>
      <c r="B3734" s="225" t="s">
        <v>13300</v>
      </c>
      <c r="C3734" s="225" t="s">
        <v>389</v>
      </c>
      <c r="D3734" s="225" t="s">
        <v>13341</v>
      </c>
      <c r="E3734" s="225" t="s">
        <v>13342</v>
      </c>
      <c r="F3734" s="225" t="s">
        <v>586</v>
      </c>
      <c r="G3734" s="225"/>
      <c r="H3734" s="225" t="s">
        <v>13343</v>
      </c>
      <c r="I3734" s="226"/>
    </row>
    <row r="3735" spans="1:9" s="215" customFormat="1">
      <c r="A3735" s="241" t="s">
        <v>13300</v>
      </c>
      <c r="B3735" s="241" t="s">
        <v>13300</v>
      </c>
      <c r="C3735" s="241" t="s">
        <v>389</v>
      </c>
      <c r="D3735" s="241" t="s">
        <v>13344</v>
      </c>
      <c r="E3735" s="241" t="s">
        <v>13345</v>
      </c>
      <c r="F3735" s="241" t="s">
        <v>434</v>
      </c>
      <c r="G3735" s="241"/>
      <c r="H3735" s="241" t="s">
        <v>13346</v>
      </c>
      <c r="I3735" s="242"/>
    </row>
    <row r="3736" spans="1:9" s="215" customFormat="1">
      <c r="A3736" s="241" t="s">
        <v>13300</v>
      </c>
      <c r="B3736" s="241" t="s">
        <v>13300</v>
      </c>
      <c r="C3736" s="241" t="s">
        <v>389</v>
      </c>
      <c r="D3736" s="241" t="s">
        <v>13347</v>
      </c>
      <c r="E3736" s="241" t="s">
        <v>13348</v>
      </c>
      <c r="F3736" s="241" t="s">
        <v>13349</v>
      </c>
      <c r="G3736" s="241"/>
      <c r="H3736" s="241" t="s">
        <v>13350</v>
      </c>
      <c r="I3736" s="242"/>
    </row>
    <row r="3737" spans="1:9" s="208" customFormat="1">
      <c r="A3737" s="225" t="s">
        <v>13300</v>
      </c>
      <c r="B3737" s="225" t="s">
        <v>13300</v>
      </c>
      <c r="C3737" s="225" t="s">
        <v>389</v>
      </c>
      <c r="D3737" s="225" t="s">
        <v>13351</v>
      </c>
      <c r="E3737" s="225" t="s">
        <v>13352</v>
      </c>
      <c r="F3737" s="225" t="s">
        <v>13353</v>
      </c>
      <c r="G3737" s="225"/>
      <c r="H3737" s="225" t="s">
        <v>13354</v>
      </c>
      <c r="I3737" s="226"/>
    </row>
    <row r="3738" spans="1:9" s="209" customFormat="1">
      <c r="A3738" s="228" t="s">
        <v>13300</v>
      </c>
      <c r="B3738" s="228" t="s">
        <v>13300</v>
      </c>
      <c r="C3738" s="228"/>
      <c r="D3738" s="228" t="s">
        <v>13355</v>
      </c>
      <c r="E3738" s="228" t="s">
        <v>13356</v>
      </c>
      <c r="F3738" s="228"/>
      <c r="G3738" s="228" t="s">
        <v>8214</v>
      </c>
      <c r="H3738" s="228" t="s">
        <v>13357</v>
      </c>
      <c r="I3738" s="235"/>
    </row>
    <row r="3739" spans="1:9" s="213" customFormat="1">
      <c r="A3739" s="234" t="s">
        <v>13300</v>
      </c>
      <c r="B3739" s="234" t="s">
        <v>13300</v>
      </c>
      <c r="C3739" s="234" t="s">
        <v>389</v>
      </c>
      <c r="D3739" s="234" t="s">
        <v>13358</v>
      </c>
      <c r="E3739" s="234" t="s">
        <v>13359</v>
      </c>
      <c r="F3739" s="234" t="s">
        <v>434</v>
      </c>
      <c r="G3739" s="234"/>
      <c r="H3739" s="234" t="s">
        <v>13360</v>
      </c>
      <c r="I3739" s="127"/>
    </row>
    <row r="3740" spans="1:9" s="215" customFormat="1">
      <c r="A3740" s="241" t="s">
        <v>13361</v>
      </c>
      <c r="B3740" s="241" t="s">
        <v>13361</v>
      </c>
      <c r="C3740" s="241"/>
      <c r="D3740" s="241" t="s">
        <v>13362</v>
      </c>
      <c r="E3740" s="241" t="s">
        <v>13363</v>
      </c>
      <c r="F3740" s="241" t="s">
        <v>434</v>
      </c>
      <c r="G3740" s="241"/>
      <c r="H3740" s="241" t="s">
        <v>13364</v>
      </c>
      <c r="I3740" s="242"/>
    </row>
    <row r="3741" spans="1:9" s="215" customFormat="1">
      <c r="A3741" s="241" t="s">
        <v>13361</v>
      </c>
      <c r="B3741" s="241" t="s">
        <v>13361</v>
      </c>
      <c r="C3741" s="241"/>
      <c r="D3741" s="241" t="s">
        <v>13365</v>
      </c>
      <c r="E3741" s="241" t="s">
        <v>13366</v>
      </c>
      <c r="F3741" s="241" t="s">
        <v>13367</v>
      </c>
      <c r="G3741" s="241"/>
      <c r="H3741" s="241" t="s">
        <v>13368</v>
      </c>
      <c r="I3741" s="242"/>
    </row>
    <row r="3742" spans="1:9" s="195" customFormat="1">
      <c r="A3742" s="203" t="s">
        <v>13361</v>
      </c>
      <c r="B3742" s="203" t="s">
        <v>13361</v>
      </c>
      <c r="C3742" s="203" t="s">
        <v>389</v>
      </c>
      <c r="D3742" s="203" t="s">
        <v>13369</v>
      </c>
      <c r="E3742" s="203" t="s">
        <v>13370</v>
      </c>
      <c r="F3742" s="203" t="s">
        <v>4885</v>
      </c>
      <c r="G3742" s="203"/>
      <c r="H3742" s="203" t="s">
        <v>13371</v>
      </c>
    </row>
    <row r="3743" spans="1:9" s="215" customFormat="1">
      <c r="A3743" s="241" t="s">
        <v>13361</v>
      </c>
      <c r="B3743" s="241" t="s">
        <v>13361</v>
      </c>
      <c r="C3743" s="241"/>
      <c r="D3743" s="241" t="s">
        <v>13372</v>
      </c>
      <c r="E3743" s="241" t="s">
        <v>13373</v>
      </c>
      <c r="F3743" s="241" t="s">
        <v>434</v>
      </c>
      <c r="G3743" s="241"/>
      <c r="H3743" s="241" t="s">
        <v>13374</v>
      </c>
      <c r="I3743" s="242"/>
    </row>
    <row r="3744" spans="1:9" s="215" customFormat="1">
      <c r="A3744" s="241" t="s">
        <v>13361</v>
      </c>
      <c r="B3744" s="241" t="s">
        <v>13361</v>
      </c>
      <c r="C3744" s="241" t="s">
        <v>389</v>
      </c>
      <c r="D3744" s="241" t="s">
        <v>13375</v>
      </c>
      <c r="E3744" s="241" t="s">
        <v>13376</v>
      </c>
      <c r="F3744" s="241" t="s">
        <v>13377</v>
      </c>
      <c r="G3744" s="241"/>
      <c r="H3744" s="241" t="s">
        <v>13378</v>
      </c>
      <c r="I3744" s="242"/>
    </row>
    <row r="3745" spans="1:9" s="215" customFormat="1">
      <c r="A3745" s="241" t="s">
        <v>13361</v>
      </c>
      <c r="B3745" s="241" t="s">
        <v>13361</v>
      </c>
      <c r="C3745" s="241"/>
      <c r="D3745" s="241" t="s">
        <v>13379</v>
      </c>
      <c r="E3745" s="241" t="s">
        <v>13380</v>
      </c>
      <c r="F3745" s="241" t="s">
        <v>709</v>
      </c>
      <c r="G3745" s="241"/>
      <c r="H3745" s="241" t="s">
        <v>13381</v>
      </c>
      <c r="I3745" s="242"/>
    </row>
    <row r="3746" spans="1:9" s="215" customFormat="1">
      <c r="A3746" s="241" t="s">
        <v>13361</v>
      </c>
      <c r="B3746" s="241" t="s">
        <v>13361</v>
      </c>
      <c r="C3746" s="241" t="s">
        <v>389</v>
      </c>
      <c r="D3746" s="241" t="s">
        <v>13382</v>
      </c>
      <c r="E3746" s="241" t="s">
        <v>13383</v>
      </c>
      <c r="F3746" s="241" t="s">
        <v>13384</v>
      </c>
      <c r="G3746" s="241"/>
      <c r="H3746" s="241" t="s">
        <v>13385</v>
      </c>
      <c r="I3746" s="242"/>
    </row>
    <row r="3747" spans="1:9" s="215" customFormat="1">
      <c r="A3747" s="241" t="s">
        <v>13361</v>
      </c>
      <c r="B3747" s="241" t="s">
        <v>13361</v>
      </c>
      <c r="C3747" s="241"/>
      <c r="D3747" s="241" t="s">
        <v>13386</v>
      </c>
      <c r="E3747" s="241" t="s">
        <v>13387</v>
      </c>
      <c r="F3747" s="241" t="s">
        <v>434</v>
      </c>
      <c r="G3747" s="241"/>
      <c r="H3747" s="241" t="s">
        <v>13388</v>
      </c>
      <c r="I3747" s="242"/>
    </row>
    <row r="3748" spans="1:9" s="215" customFormat="1">
      <c r="A3748" s="241" t="s">
        <v>13361</v>
      </c>
      <c r="B3748" s="241" t="s">
        <v>13361</v>
      </c>
      <c r="C3748" s="241" t="s">
        <v>389</v>
      </c>
      <c r="D3748" s="241" t="s">
        <v>13389</v>
      </c>
      <c r="E3748" s="241" t="s">
        <v>13390</v>
      </c>
      <c r="F3748" s="241" t="s">
        <v>816</v>
      </c>
      <c r="G3748" s="241"/>
      <c r="H3748" s="241" t="s">
        <v>13391</v>
      </c>
      <c r="I3748" s="242"/>
    </row>
    <row r="3749" spans="1:9" s="213" customFormat="1">
      <c r="A3749" s="234" t="s">
        <v>13361</v>
      </c>
      <c r="B3749" s="234" t="s">
        <v>13361</v>
      </c>
      <c r="C3749" s="234" t="s">
        <v>389</v>
      </c>
      <c r="D3749" s="234" t="s">
        <v>13392</v>
      </c>
      <c r="E3749" s="234" t="s">
        <v>13393</v>
      </c>
      <c r="F3749" s="234" t="s">
        <v>1641</v>
      </c>
      <c r="G3749" s="234"/>
      <c r="H3749" s="234" t="s">
        <v>13394</v>
      </c>
      <c r="I3749" s="127"/>
    </row>
    <row r="3750" spans="1:9" s="215" customFormat="1">
      <c r="A3750" s="241" t="s">
        <v>13361</v>
      </c>
      <c r="B3750" s="241" t="s">
        <v>13361</v>
      </c>
      <c r="C3750" s="241" t="s">
        <v>389</v>
      </c>
      <c r="D3750" s="241" t="s">
        <v>13395</v>
      </c>
      <c r="E3750" s="241" t="s">
        <v>13396</v>
      </c>
      <c r="F3750" s="241" t="s">
        <v>13397</v>
      </c>
      <c r="G3750" s="241"/>
      <c r="H3750" s="241" t="s">
        <v>13398</v>
      </c>
      <c r="I3750" s="242"/>
    </row>
    <row r="3751" spans="1:9" s="208" customFormat="1">
      <c r="A3751" s="225" t="s">
        <v>13361</v>
      </c>
      <c r="B3751" s="225" t="s">
        <v>13361</v>
      </c>
      <c r="C3751" s="225" t="s">
        <v>389</v>
      </c>
      <c r="D3751" s="225" t="s">
        <v>13399</v>
      </c>
      <c r="E3751" s="225" t="s">
        <v>13400</v>
      </c>
      <c r="F3751" s="225" t="s">
        <v>529</v>
      </c>
      <c r="G3751" s="225"/>
      <c r="H3751" s="225" t="s">
        <v>13401</v>
      </c>
      <c r="I3751" s="226"/>
    </row>
    <row r="3752" spans="1:9" s="213" customFormat="1">
      <c r="A3752" s="234" t="s">
        <v>13361</v>
      </c>
      <c r="B3752" s="234" t="s">
        <v>13361</v>
      </c>
      <c r="C3752" s="234" t="s">
        <v>389</v>
      </c>
      <c r="D3752" s="234" t="s">
        <v>13402</v>
      </c>
      <c r="E3752" s="234" t="s">
        <v>13403</v>
      </c>
      <c r="F3752" s="234" t="s">
        <v>7560</v>
      </c>
      <c r="G3752" s="234"/>
      <c r="H3752" s="234" t="s">
        <v>13404</v>
      </c>
      <c r="I3752" s="127"/>
    </row>
    <row r="3753" spans="1:9" s="215" customFormat="1">
      <c r="A3753" s="241" t="s">
        <v>13361</v>
      </c>
      <c r="B3753" s="241" t="s">
        <v>13361</v>
      </c>
      <c r="C3753" s="241" t="s">
        <v>389</v>
      </c>
      <c r="D3753" s="241" t="s">
        <v>13405</v>
      </c>
      <c r="E3753" s="241" t="s">
        <v>13406</v>
      </c>
      <c r="F3753" s="241" t="s">
        <v>13407</v>
      </c>
      <c r="G3753" s="241"/>
      <c r="H3753" s="241" t="s">
        <v>13408</v>
      </c>
      <c r="I3753" s="242"/>
    </row>
    <row r="3754" spans="1:9" s="208" customFormat="1">
      <c r="A3754" s="225" t="s">
        <v>13361</v>
      </c>
      <c r="B3754" s="225" t="s">
        <v>13361</v>
      </c>
      <c r="C3754" s="225" t="s">
        <v>389</v>
      </c>
      <c r="D3754" s="225" t="s">
        <v>13409</v>
      </c>
      <c r="E3754" s="225" t="s">
        <v>13410</v>
      </c>
      <c r="F3754" s="225" t="s">
        <v>3617</v>
      </c>
      <c r="G3754" s="225"/>
      <c r="H3754" s="225" t="s">
        <v>13411</v>
      </c>
      <c r="I3754" s="226"/>
    </row>
    <row r="3755" spans="1:9" s="213" customFormat="1">
      <c r="A3755" s="234" t="s">
        <v>13361</v>
      </c>
      <c r="B3755" s="234" t="s">
        <v>13361</v>
      </c>
      <c r="C3755" s="234" t="s">
        <v>389</v>
      </c>
      <c r="D3755" s="234" t="s">
        <v>13412</v>
      </c>
      <c r="E3755" s="234" t="s">
        <v>13413</v>
      </c>
      <c r="F3755" s="234" t="s">
        <v>9938</v>
      </c>
      <c r="G3755" s="234"/>
      <c r="H3755" s="234" t="s">
        <v>13414</v>
      </c>
      <c r="I3755" s="127"/>
    </row>
    <row r="3756" spans="1:9" s="213" customFormat="1">
      <c r="A3756" s="234" t="s">
        <v>13361</v>
      </c>
      <c r="B3756" s="234" t="s">
        <v>13361</v>
      </c>
      <c r="C3756" s="234"/>
      <c r="D3756" s="234" t="s">
        <v>13415</v>
      </c>
      <c r="E3756" s="234" t="s">
        <v>13416</v>
      </c>
      <c r="F3756" s="234" t="s">
        <v>2777</v>
      </c>
      <c r="G3756" s="234"/>
      <c r="H3756" s="234" t="s">
        <v>13417</v>
      </c>
      <c r="I3756" s="127"/>
    </row>
    <row r="3757" spans="1:9" s="208" customFormat="1">
      <c r="A3757" s="225" t="s">
        <v>13361</v>
      </c>
      <c r="B3757" s="225" t="s">
        <v>13361</v>
      </c>
      <c r="C3757" s="225" t="s">
        <v>389</v>
      </c>
      <c r="D3757" s="225" t="s">
        <v>13418</v>
      </c>
      <c r="E3757" s="225" t="s">
        <v>13419</v>
      </c>
      <c r="F3757" s="225" t="s">
        <v>13420</v>
      </c>
      <c r="G3757" s="225"/>
      <c r="H3757" s="225" t="s">
        <v>13421</v>
      </c>
      <c r="I3757" s="226"/>
    </row>
    <row r="3758" spans="1:9" s="213" customFormat="1">
      <c r="A3758" s="234" t="s">
        <v>13361</v>
      </c>
      <c r="B3758" s="234" t="s">
        <v>13361</v>
      </c>
      <c r="C3758" s="234" t="s">
        <v>389</v>
      </c>
      <c r="D3758" s="234" t="s">
        <v>13422</v>
      </c>
      <c r="E3758" s="234" t="s">
        <v>13423</v>
      </c>
      <c r="F3758" s="234" t="s">
        <v>3373</v>
      </c>
      <c r="G3758" s="234"/>
      <c r="H3758" s="234" t="s">
        <v>13424</v>
      </c>
      <c r="I3758" s="127"/>
    </row>
    <row r="3759" spans="1:9" s="208" customFormat="1">
      <c r="A3759" s="225" t="s">
        <v>13361</v>
      </c>
      <c r="B3759" s="225" t="s">
        <v>13361</v>
      </c>
      <c r="C3759" s="225" t="s">
        <v>389</v>
      </c>
      <c r="D3759" s="225" t="s">
        <v>13425</v>
      </c>
      <c r="E3759" s="225" t="s">
        <v>13426</v>
      </c>
      <c r="F3759" s="225" t="s">
        <v>490</v>
      </c>
      <c r="G3759" s="225"/>
      <c r="H3759" s="225" t="s">
        <v>13427</v>
      </c>
      <c r="I3759" s="226"/>
    </row>
    <row r="3760" spans="1:9" s="213" customFormat="1">
      <c r="A3760" s="234" t="s">
        <v>13361</v>
      </c>
      <c r="B3760" s="234" t="s">
        <v>13361</v>
      </c>
      <c r="C3760" s="234" t="s">
        <v>389</v>
      </c>
      <c r="D3760" s="234" t="s">
        <v>13428</v>
      </c>
      <c r="E3760" s="234" t="s">
        <v>13429</v>
      </c>
      <c r="F3760" s="234" t="s">
        <v>1277</v>
      </c>
      <c r="G3760" s="234"/>
      <c r="H3760" s="234" t="s">
        <v>13430</v>
      </c>
      <c r="I3760" s="127"/>
    </row>
    <row r="3761" spans="1:9" s="208" customFormat="1">
      <c r="A3761" s="225" t="s">
        <v>13361</v>
      </c>
      <c r="B3761" s="225" t="s">
        <v>13361</v>
      </c>
      <c r="C3761" s="225" t="s">
        <v>389</v>
      </c>
      <c r="D3761" s="225" t="s">
        <v>13431</v>
      </c>
      <c r="E3761" s="225" t="s">
        <v>13432</v>
      </c>
      <c r="F3761" s="225" t="s">
        <v>13433</v>
      </c>
      <c r="G3761" s="225"/>
      <c r="H3761" s="225" t="s">
        <v>13434</v>
      </c>
      <c r="I3761" s="226"/>
    </row>
    <row r="3762" spans="1:9" s="209" customFormat="1">
      <c r="A3762" s="228" t="s">
        <v>13361</v>
      </c>
      <c r="B3762" s="228" t="s">
        <v>13361</v>
      </c>
      <c r="C3762" s="228"/>
      <c r="D3762" s="228" t="s">
        <v>13435</v>
      </c>
      <c r="E3762" s="228" t="s">
        <v>13436</v>
      </c>
      <c r="F3762" s="228"/>
      <c r="G3762" s="228" t="s">
        <v>448</v>
      </c>
      <c r="H3762" s="228" t="s">
        <v>13437</v>
      </c>
      <c r="I3762" s="235"/>
    </row>
    <row r="3763" spans="1:9" s="209" customFormat="1">
      <c r="A3763" s="228" t="s">
        <v>13361</v>
      </c>
      <c r="B3763" s="228" t="s">
        <v>13361</v>
      </c>
      <c r="C3763" s="228"/>
      <c r="D3763" s="228" t="s">
        <v>13438</v>
      </c>
      <c r="E3763" s="228" t="s">
        <v>13439</v>
      </c>
      <c r="F3763" s="228"/>
      <c r="G3763" s="228" t="s">
        <v>992</v>
      </c>
      <c r="H3763" s="228" t="s">
        <v>13440</v>
      </c>
      <c r="I3763" s="235"/>
    </row>
    <row r="3764" spans="1:9" s="213" customFormat="1">
      <c r="A3764" s="234" t="s">
        <v>13441</v>
      </c>
      <c r="B3764" s="234" t="s">
        <v>13441</v>
      </c>
      <c r="C3764" s="234" t="s">
        <v>389</v>
      </c>
      <c r="D3764" s="234" t="s">
        <v>13442</v>
      </c>
      <c r="E3764" s="234" t="s">
        <v>13443</v>
      </c>
      <c r="F3764" s="234" t="s">
        <v>1641</v>
      </c>
      <c r="G3764" s="234"/>
      <c r="H3764" s="234" t="s">
        <v>13444</v>
      </c>
      <c r="I3764" s="127"/>
    </row>
    <row r="3765" spans="1:9" s="208" customFormat="1">
      <c r="A3765" s="225" t="s">
        <v>13441</v>
      </c>
      <c r="B3765" s="225" t="s">
        <v>13441</v>
      </c>
      <c r="C3765" s="225" t="s">
        <v>389</v>
      </c>
      <c r="D3765" s="225" t="s">
        <v>13445</v>
      </c>
      <c r="E3765" s="225" t="s">
        <v>13446</v>
      </c>
      <c r="F3765" s="225" t="s">
        <v>1106</v>
      </c>
      <c r="G3765" s="225"/>
      <c r="H3765" s="225" t="s">
        <v>13447</v>
      </c>
      <c r="I3765" s="226"/>
    </row>
    <row r="3766" spans="1:9" s="208" customFormat="1">
      <c r="A3766" s="225" t="s">
        <v>13441</v>
      </c>
      <c r="B3766" s="225" t="s">
        <v>13441</v>
      </c>
      <c r="C3766" s="225" t="s">
        <v>389</v>
      </c>
      <c r="D3766" s="225" t="s">
        <v>13448</v>
      </c>
      <c r="E3766" s="225" t="s">
        <v>13449</v>
      </c>
      <c r="F3766" s="225" t="s">
        <v>8618</v>
      </c>
      <c r="G3766" s="225"/>
      <c r="H3766" s="225" t="s">
        <v>13450</v>
      </c>
      <c r="I3766" s="226"/>
    </row>
    <row r="3767" spans="1:9" s="213" customFormat="1">
      <c r="A3767" s="234" t="s">
        <v>13451</v>
      </c>
      <c r="B3767" s="234" t="s">
        <v>13451</v>
      </c>
      <c r="C3767" s="234" t="s">
        <v>389</v>
      </c>
      <c r="D3767" s="234" t="s">
        <v>13452</v>
      </c>
      <c r="E3767" s="234" t="s">
        <v>13453</v>
      </c>
      <c r="F3767" s="234" t="s">
        <v>1411</v>
      </c>
      <c r="G3767" s="234"/>
      <c r="H3767" s="234" t="s">
        <v>13454</v>
      </c>
      <c r="I3767" s="127"/>
    </row>
    <row r="3768" spans="1:9" s="213" customFormat="1">
      <c r="A3768" s="234" t="s">
        <v>13451</v>
      </c>
      <c r="B3768" s="234" t="s">
        <v>13451</v>
      </c>
      <c r="C3768" s="234" t="s">
        <v>389</v>
      </c>
      <c r="D3768" s="234" t="s">
        <v>13455</v>
      </c>
      <c r="E3768" s="234" t="s">
        <v>13456</v>
      </c>
      <c r="F3768" s="234" t="s">
        <v>13457</v>
      </c>
      <c r="G3768" s="234"/>
      <c r="H3768" s="234" t="s">
        <v>13458</v>
      </c>
      <c r="I3768" s="127"/>
    </row>
    <row r="3769" spans="1:9" s="213" customFormat="1">
      <c r="A3769" s="234" t="s">
        <v>13451</v>
      </c>
      <c r="B3769" s="234" t="s">
        <v>13451</v>
      </c>
      <c r="C3769" s="234" t="s">
        <v>389</v>
      </c>
      <c r="D3769" s="234" t="s">
        <v>13459</v>
      </c>
      <c r="E3769" s="234" t="s">
        <v>13460</v>
      </c>
      <c r="F3769" s="234" t="s">
        <v>5051</v>
      </c>
      <c r="G3769" s="234"/>
      <c r="H3769" s="234" t="s">
        <v>13461</v>
      </c>
      <c r="I3769" s="127"/>
    </row>
    <row r="3770" spans="1:9" s="208" customFormat="1">
      <c r="A3770" s="225" t="s">
        <v>13451</v>
      </c>
      <c r="B3770" s="225" t="s">
        <v>13451</v>
      </c>
      <c r="C3770" s="225" t="s">
        <v>389</v>
      </c>
      <c r="D3770" s="225" t="s">
        <v>13462</v>
      </c>
      <c r="E3770" s="225" t="s">
        <v>13463</v>
      </c>
      <c r="F3770" s="225" t="s">
        <v>1923</v>
      </c>
      <c r="G3770" s="225"/>
      <c r="H3770" s="225" t="s">
        <v>13464</v>
      </c>
      <c r="I3770" s="226"/>
    </row>
    <row r="3771" spans="1:9" s="213" customFormat="1">
      <c r="A3771" s="234" t="s">
        <v>13451</v>
      </c>
      <c r="B3771" s="234" t="s">
        <v>13451</v>
      </c>
      <c r="C3771" s="234" t="s">
        <v>389</v>
      </c>
      <c r="D3771" s="234" t="s">
        <v>13465</v>
      </c>
      <c r="E3771" s="234" t="s">
        <v>13466</v>
      </c>
      <c r="F3771" s="234" t="s">
        <v>1411</v>
      </c>
      <c r="G3771" s="234"/>
      <c r="H3771" s="234" t="s">
        <v>13467</v>
      </c>
      <c r="I3771" s="127"/>
    </row>
    <row r="3772" spans="1:9" s="213" customFormat="1">
      <c r="A3772" s="234" t="s">
        <v>13451</v>
      </c>
      <c r="B3772" s="234" t="s">
        <v>13451</v>
      </c>
      <c r="C3772" s="234" t="s">
        <v>389</v>
      </c>
      <c r="D3772" s="234" t="s">
        <v>13468</v>
      </c>
      <c r="E3772" s="234" t="s">
        <v>13469</v>
      </c>
      <c r="F3772" s="234" t="s">
        <v>392</v>
      </c>
      <c r="G3772" s="234"/>
      <c r="H3772" s="234" t="s">
        <v>13470</v>
      </c>
      <c r="I3772" s="127"/>
    </row>
    <row r="3773" spans="1:9" s="215" customFormat="1">
      <c r="A3773" s="241" t="s">
        <v>13451</v>
      </c>
      <c r="B3773" s="241" t="s">
        <v>13451</v>
      </c>
      <c r="C3773" s="241" t="s">
        <v>389</v>
      </c>
      <c r="D3773" s="241" t="s">
        <v>13471</v>
      </c>
      <c r="E3773" s="241" t="s">
        <v>13472</v>
      </c>
      <c r="F3773" s="241" t="s">
        <v>1969</v>
      </c>
      <c r="G3773" s="241"/>
      <c r="H3773" s="241" t="s">
        <v>13473</v>
      </c>
      <c r="I3773" s="242"/>
    </row>
    <row r="3774" spans="1:9" s="213" customFormat="1">
      <c r="A3774" s="234" t="s">
        <v>13451</v>
      </c>
      <c r="B3774" s="234" t="s">
        <v>13451</v>
      </c>
      <c r="C3774" s="234" t="s">
        <v>389</v>
      </c>
      <c r="D3774" s="234" t="s">
        <v>13474</v>
      </c>
      <c r="E3774" s="234" t="s">
        <v>13475</v>
      </c>
      <c r="F3774" s="234" t="s">
        <v>3373</v>
      </c>
      <c r="G3774" s="234"/>
      <c r="H3774" s="234" t="s">
        <v>13476</v>
      </c>
      <c r="I3774" s="127"/>
    </row>
    <row r="3775" spans="1:9" s="215" customFormat="1">
      <c r="A3775" s="241" t="s">
        <v>13451</v>
      </c>
      <c r="B3775" s="241" t="s">
        <v>13451</v>
      </c>
      <c r="C3775" s="241" t="s">
        <v>389</v>
      </c>
      <c r="D3775" s="241" t="s">
        <v>13477</v>
      </c>
      <c r="E3775" s="241" t="s">
        <v>13478</v>
      </c>
      <c r="F3775" s="241" t="s">
        <v>1386</v>
      </c>
      <c r="G3775" s="241"/>
      <c r="H3775" s="241" t="s">
        <v>13479</v>
      </c>
      <c r="I3775" s="242"/>
    </row>
    <row r="3776" spans="1:9" s="215" customFormat="1">
      <c r="A3776" s="241" t="s">
        <v>13451</v>
      </c>
      <c r="B3776" s="241" t="s">
        <v>13451</v>
      </c>
      <c r="C3776" s="241" t="s">
        <v>389</v>
      </c>
      <c r="D3776" s="241" t="s">
        <v>13480</v>
      </c>
      <c r="E3776" s="241" t="s">
        <v>13481</v>
      </c>
      <c r="F3776" s="241" t="s">
        <v>13482</v>
      </c>
      <c r="G3776" s="241"/>
      <c r="H3776" s="241" t="s">
        <v>13483</v>
      </c>
      <c r="I3776" s="242"/>
    </row>
    <row r="3777" spans="1:9" s="213" customFormat="1">
      <c r="A3777" s="234" t="s">
        <v>13451</v>
      </c>
      <c r="B3777" s="234" t="s">
        <v>13451</v>
      </c>
      <c r="C3777" s="234" t="s">
        <v>389</v>
      </c>
      <c r="D3777" s="234" t="s">
        <v>13484</v>
      </c>
      <c r="E3777" s="234" t="s">
        <v>13485</v>
      </c>
      <c r="F3777" s="234" t="s">
        <v>3373</v>
      </c>
      <c r="G3777" s="234"/>
      <c r="H3777" s="234" t="s">
        <v>13486</v>
      </c>
      <c r="I3777" s="127"/>
    </row>
    <row r="3778" spans="1:9" s="215" customFormat="1">
      <c r="A3778" s="241" t="s">
        <v>13451</v>
      </c>
      <c r="B3778" s="241" t="s">
        <v>13451</v>
      </c>
      <c r="C3778" s="241" t="s">
        <v>389</v>
      </c>
      <c r="D3778" s="241" t="s">
        <v>13487</v>
      </c>
      <c r="E3778" s="241" t="s">
        <v>13488</v>
      </c>
      <c r="F3778" s="241" t="s">
        <v>5294</v>
      </c>
      <c r="G3778" s="241"/>
      <c r="H3778" s="241" t="s">
        <v>13489</v>
      </c>
      <c r="I3778" s="242"/>
    </row>
    <row r="3779" spans="1:9" s="215" customFormat="1">
      <c r="A3779" s="241" t="s">
        <v>13451</v>
      </c>
      <c r="B3779" s="241" t="s">
        <v>13451</v>
      </c>
      <c r="C3779" s="241"/>
      <c r="D3779" s="241" t="s">
        <v>13490</v>
      </c>
      <c r="E3779" s="241" t="s">
        <v>13491</v>
      </c>
      <c r="F3779" s="241" t="s">
        <v>13492</v>
      </c>
      <c r="G3779" s="241"/>
      <c r="H3779" s="241" t="s">
        <v>13493</v>
      </c>
      <c r="I3779" s="242"/>
    </row>
    <row r="3780" spans="1:9" s="213" customFormat="1">
      <c r="A3780" s="234" t="s">
        <v>13451</v>
      </c>
      <c r="B3780" s="234" t="s">
        <v>13451</v>
      </c>
      <c r="C3780" s="234" t="s">
        <v>389</v>
      </c>
      <c r="D3780" s="234" t="s">
        <v>13494</v>
      </c>
      <c r="E3780" s="234" t="s">
        <v>13495</v>
      </c>
      <c r="F3780" s="234" t="s">
        <v>6570</v>
      </c>
      <c r="G3780" s="234"/>
      <c r="H3780" s="234" t="s">
        <v>13496</v>
      </c>
      <c r="I3780" s="127"/>
    </row>
    <row r="3781" spans="1:9" s="215" customFormat="1">
      <c r="A3781" s="241" t="s">
        <v>13451</v>
      </c>
      <c r="B3781" s="241" t="s">
        <v>13451</v>
      </c>
      <c r="C3781" s="241" t="s">
        <v>389</v>
      </c>
      <c r="D3781" s="241" t="s">
        <v>13497</v>
      </c>
      <c r="E3781" s="241" t="s">
        <v>13498</v>
      </c>
      <c r="F3781" s="241" t="s">
        <v>3306</v>
      </c>
      <c r="G3781" s="241"/>
      <c r="H3781" s="241" t="s">
        <v>13499</v>
      </c>
      <c r="I3781" s="242"/>
    </row>
    <row r="3782" spans="1:9" s="215" customFormat="1">
      <c r="A3782" s="241" t="s">
        <v>13451</v>
      </c>
      <c r="B3782" s="241" t="s">
        <v>13451</v>
      </c>
      <c r="C3782" s="241" t="s">
        <v>389</v>
      </c>
      <c r="D3782" s="241" t="s">
        <v>13500</v>
      </c>
      <c r="E3782" s="241" t="s">
        <v>13501</v>
      </c>
      <c r="F3782" s="241" t="s">
        <v>10373</v>
      </c>
      <c r="G3782" s="241"/>
      <c r="H3782" s="241" t="s">
        <v>13502</v>
      </c>
      <c r="I3782" s="242"/>
    </row>
    <row r="3783" spans="1:9" s="215" customFormat="1">
      <c r="A3783" s="241" t="s">
        <v>13451</v>
      </c>
      <c r="B3783" s="241" t="s">
        <v>13451</v>
      </c>
      <c r="C3783" s="241" t="s">
        <v>389</v>
      </c>
      <c r="D3783" s="241" t="s">
        <v>13503</v>
      </c>
      <c r="E3783" s="241" t="s">
        <v>13504</v>
      </c>
      <c r="F3783" s="241" t="s">
        <v>13505</v>
      </c>
      <c r="G3783" s="241"/>
      <c r="H3783" s="241" t="s">
        <v>13506</v>
      </c>
      <c r="I3783" s="242"/>
    </row>
    <row r="3784" spans="1:9" s="215" customFormat="1">
      <c r="A3784" s="241" t="s">
        <v>13451</v>
      </c>
      <c r="B3784" s="241" t="s">
        <v>13451</v>
      </c>
      <c r="C3784" s="241" t="s">
        <v>389</v>
      </c>
      <c r="D3784" s="241" t="s">
        <v>13507</v>
      </c>
      <c r="E3784" s="241" t="s">
        <v>13508</v>
      </c>
      <c r="F3784" s="241" t="s">
        <v>1845</v>
      </c>
      <c r="G3784" s="241"/>
      <c r="H3784" s="241" t="s">
        <v>13509</v>
      </c>
      <c r="I3784" s="242"/>
    </row>
    <row r="3785" spans="1:9" s="213" customFormat="1">
      <c r="A3785" s="234" t="s">
        <v>13451</v>
      </c>
      <c r="B3785" s="203" t="s">
        <v>13451</v>
      </c>
      <c r="C3785" s="203" t="s">
        <v>389</v>
      </c>
      <c r="D3785" s="234" t="s">
        <v>13510</v>
      </c>
      <c r="E3785" s="234" t="s">
        <v>13511</v>
      </c>
      <c r="F3785" s="234" t="s">
        <v>1619</v>
      </c>
      <c r="G3785" s="234"/>
      <c r="H3785" s="234" t="s">
        <v>13512</v>
      </c>
    </row>
    <row r="3786" spans="1:9" s="215" customFormat="1">
      <c r="A3786" s="241" t="s">
        <v>13451</v>
      </c>
      <c r="B3786" s="241" t="s">
        <v>13451</v>
      </c>
      <c r="C3786" s="241" t="s">
        <v>389</v>
      </c>
      <c r="D3786" s="241" t="s">
        <v>13513</v>
      </c>
      <c r="E3786" s="241" t="s">
        <v>13514</v>
      </c>
      <c r="F3786" s="241" t="s">
        <v>5120</v>
      </c>
      <c r="G3786" s="241"/>
      <c r="H3786" s="241" t="s">
        <v>13515</v>
      </c>
      <c r="I3786" s="242"/>
    </row>
    <row r="3787" spans="1:9" s="213" customFormat="1">
      <c r="A3787" s="234" t="s">
        <v>13451</v>
      </c>
      <c r="B3787" s="234" t="s">
        <v>13451</v>
      </c>
      <c r="C3787" s="234" t="s">
        <v>389</v>
      </c>
      <c r="D3787" s="234" t="s">
        <v>13516</v>
      </c>
      <c r="E3787" s="234" t="s">
        <v>13517</v>
      </c>
      <c r="F3787" s="234" t="s">
        <v>13518</v>
      </c>
      <c r="G3787" s="234"/>
      <c r="H3787" s="234" t="s">
        <v>13519</v>
      </c>
      <c r="I3787" s="127"/>
    </row>
    <row r="3788" spans="1:9" s="213" customFormat="1">
      <c r="A3788" s="234" t="s">
        <v>13451</v>
      </c>
      <c r="B3788" s="234" t="s">
        <v>13451</v>
      </c>
      <c r="C3788" s="234" t="s">
        <v>389</v>
      </c>
      <c r="D3788" s="234" t="s">
        <v>13520</v>
      </c>
      <c r="E3788" s="234" t="s">
        <v>13521</v>
      </c>
      <c r="F3788" s="234" t="s">
        <v>2466</v>
      </c>
      <c r="G3788" s="234"/>
      <c r="H3788" s="234" t="s">
        <v>13522</v>
      </c>
      <c r="I3788" s="127"/>
    </row>
    <row r="3789" spans="1:9" s="215" customFormat="1">
      <c r="A3789" s="241" t="s">
        <v>13451</v>
      </c>
      <c r="B3789" s="241" t="s">
        <v>13451</v>
      </c>
      <c r="C3789" s="241" t="s">
        <v>389</v>
      </c>
      <c r="D3789" s="241" t="s">
        <v>13523</v>
      </c>
      <c r="E3789" s="241" t="s">
        <v>13524</v>
      </c>
      <c r="F3789" s="241" t="s">
        <v>10373</v>
      </c>
      <c r="G3789" s="241"/>
      <c r="H3789" s="241" t="s">
        <v>13525</v>
      </c>
      <c r="I3789" s="242"/>
    </row>
    <row r="3790" spans="1:9" s="215" customFormat="1">
      <c r="A3790" s="241" t="s">
        <v>13451</v>
      </c>
      <c r="B3790" s="241" t="s">
        <v>13451</v>
      </c>
      <c r="C3790" s="241" t="s">
        <v>389</v>
      </c>
      <c r="D3790" s="241" t="s">
        <v>13526</v>
      </c>
      <c r="E3790" s="241" t="s">
        <v>13527</v>
      </c>
      <c r="F3790" s="241" t="s">
        <v>10373</v>
      </c>
      <c r="G3790" s="241"/>
      <c r="H3790" s="241" t="s">
        <v>13528</v>
      </c>
      <c r="I3790" s="242"/>
    </row>
    <row r="3791" spans="1:9" s="208" customFormat="1">
      <c r="A3791" s="225" t="s">
        <v>13451</v>
      </c>
      <c r="B3791" s="225" t="s">
        <v>13451</v>
      </c>
      <c r="C3791" s="225" t="s">
        <v>389</v>
      </c>
      <c r="D3791" s="225" t="s">
        <v>13529</v>
      </c>
      <c r="E3791" s="225" t="s">
        <v>13530</v>
      </c>
      <c r="F3791" s="225" t="s">
        <v>1206</v>
      </c>
      <c r="G3791" s="225"/>
      <c r="H3791" s="225" t="s">
        <v>13531</v>
      </c>
      <c r="I3791" s="226"/>
    </row>
    <row r="3792" spans="1:9" s="215" customFormat="1">
      <c r="A3792" s="241" t="s">
        <v>13451</v>
      </c>
      <c r="B3792" s="241" t="s">
        <v>13451</v>
      </c>
      <c r="C3792" s="241"/>
      <c r="D3792" s="241" t="s">
        <v>13532</v>
      </c>
      <c r="E3792" s="241" t="s">
        <v>13533</v>
      </c>
      <c r="F3792" s="241" t="s">
        <v>5751</v>
      </c>
      <c r="G3792" s="241"/>
      <c r="H3792" s="241" t="s">
        <v>13534</v>
      </c>
      <c r="I3792" s="242"/>
    </row>
    <row r="3793" spans="1:9" s="213" customFormat="1">
      <c r="A3793" s="234" t="s">
        <v>13451</v>
      </c>
      <c r="B3793" s="234" t="s">
        <v>13451</v>
      </c>
      <c r="C3793" s="234" t="s">
        <v>389</v>
      </c>
      <c r="D3793" s="234" t="s">
        <v>13535</v>
      </c>
      <c r="E3793" s="234" t="s">
        <v>13536</v>
      </c>
      <c r="F3793" s="234" t="s">
        <v>3373</v>
      </c>
      <c r="G3793" s="234"/>
      <c r="H3793" s="234" t="s">
        <v>13537</v>
      </c>
      <c r="I3793" s="127"/>
    </row>
    <row r="3794" spans="1:9" s="215" customFormat="1">
      <c r="A3794" s="241" t="s">
        <v>13451</v>
      </c>
      <c r="B3794" s="241" t="s">
        <v>13451</v>
      </c>
      <c r="C3794" s="241" t="s">
        <v>389</v>
      </c>
      <c r="D3794" s="241" t="s">
        <v>13538</v>
      </c>
      <c r="E3794" s="241" t="s">
        <v>13539</v>
      </c>
      <c r="F3794" s="241" t="s">
        <v>1540</v>
      </c>
      <c r="G3794" s="241"/>
      <c r="H3794" s="241" t="s">
        <v>13540</v>
      </c>
      <c r="I3794" s="242"/>
    </row>
    <row r="3795" spans="1:9" s="208" customFormat="1">
      <c r="A3795" s="225" t="s">
        <v>13451</v>
      </c>
      <c r="B3795" s="225" t="s">
        <v>13451</v>
      </c>
      <c r="C3795" s="225"/>
      <c r="D3795" s="225" t="s">
        <v>13541</v>
      </c>
      <c r="E3795" s="225" t="s">
        <v>13542</v>
      </c>
      <c r="F3795" s="225" t="s">
        <v>525</v>
      </c>
      <c r="G3795" s="225"/>
      <c r="H3795" s="225" t="s">
        <v>13543</v>
      </c>
      <c r="I3795" s="226"/>
    </row>
    <row r="3796" spans="1:9" s="215" customFormat="1">
      <c r="A3796" s="241" t="s">
        <v>13451</v>
      </c>
      <c r="B3796" s="241" t="s">
        <v>13451</v>
      </c>
      <c r="C3796" s="241" t="s">
        <v>389</v>
      </c>
      <c r="D3796" s="241" t="s">
        <v>13544</v>
      </c>
      <c r="E3796" s="241" t="s">
        <v>13545</v>
      </c>
      <c r="F3796" s="241" t="s">
        <v>13069</v>
      </c>
      <c r="G3796" s="241"/>
      <c r="H3796" s="241" t="s">
        <v>13546</v>
      </c>
      <c r="I3796" s="242"/>
    </row>
    <row r="3797" spans="1:9" s="215" customFormat="1">
      <c r="A3797" s="241" t="s">
        <v>13451</v>
      </c>
      <c r="B3797" s="241" t="s">
        <v>13451</v>
      </c>
      <c r="C3797" s="241" t="s">
        <v>389</v>
      </c>
      <c r="D3797" s="241" t="s">
        <v>13547</v>
      </c>
      <c r="E3797" s="241" t="s">
        <v>13548</v>
      </c>
      <c r="F3797" s="241" t="s">
        <v>1941</v>
      </c>
      <c r="G3797" s="241"/>
      <c r="H3797" s="241" t="s">
        <v>13549</v>
      </c>
      <c r="I3797" s="242"/>
    </row>
    <row r="3798" spans="1:9" s="208" customFormat="1">
      <c r="A3798" s="225" t="s">
        <v>13451</v>
      </c>
      <c r="B3798" s="225" t="s">
        <v>13451</v>
      </c>
      <c r="C3798" s="225" t="s">
        <v>389</v>
      </c>
      <c r="D3798" s="225" t="s">
        <v>13550</v>
      </c>
      <c r="E3798" s="225" t="s">
        <v>13551</v>
      </c>
      <c r="F3798" s="225" t="s">
        <v>525</v>
      </c>
      <c r="G3798" s="225"/>
      <c r="H3798" s="225" t="s">
        <v>13552</v>
      </c>
      <c r="I3798" s="226"/>
    </row>
    <row r="3799" spans="1:9" s="215" customFormat="1">
      <c r="A3799" s="241" t="s">
        <v>13451</v>
      </c>
      <c r="B3799" s="241" t="s">
        <v>13451</v>
      </c>
      <c r="C3799" s="241" t="s">
        <v>389</v>
      </c>
      <c r="D3799" s="241" t="s">
        <v>13553</v>
      </c>
      <c r="E3799" s="241" t="s">
        <v>13554</v>
      </c>
      <c r="F3799" s="241" t="s">
        <v>13555</v>
      </c>
      <c r="G3799" s="241"/>
      <c r="H3799" s="241" t="s">
        <v>13556</v>
      </c>
      <c r="I3799" s="242"/>
    </row>
    <row r="3800" spans="1:9" s="213" customFormat="1">
      <c r="A3800" s="234" t="s">
        <v>13451</v>
      </c>
      <c r="B3800" s="234" t="s">
        <v>13451</v>
      </c>
      <c r="C3800" s="234" t="s">
        <v>389</v>
      </c>
      <c r="D3800" s="234" t="s">
        <v>13557</v>
      </c>
      <c r="E3800" s="234" t="s">
        <v>13558</v>
      </c>
      <c r="F3800" s="234" t="s">
        <v>1277</v>
      </c>
      <c r="G3800" s="234"/>
      <c r="H3800" s="234" t="s">
        <v>13559</v>
      </c>
      <c r="I3800" s="127"/>
    </row>
    <row r="3801" spans="1:9" s="215" customFormat="1">
      <c r="A3801" s="241" t="s">
        <v>13451</v>
      </c>
      <c r="B3801" s="241" t="s">
        <v>13451</v>
      </c>
      <c r="C3801" s="241" t="s">
        <v>389</v>
      </c>
      <c r="D3801" s="241" t="s">
        <v>13560</v>
      </c>
      <c r="E3801" s="241" t="s">
        <v>13561</v>
      </c>
      <c r="F3801" s="241" t="s">
        <v>9732</v>
      </c>
      <c r="G3801" s="241"/>
      <c r="H3801" s="241" t="s">
        <v>13562</v>
      </c>
      <c r="I3801" s="242"/>
    </row>
    <row r="3802" spans="1:9" s="215" customFormat="1">
      <c r="A3802" s="241" t="s">
        <v>13451</v>
      </c>
      <c r="B3802" s="241" t="s">
        <v>13451</v>
      </c>
      <c r="C3802" s="241" t="s">
        <v>389</v>
      </c>
      <c r="D3802" s="241" t="s">
        <v>13563</v>
      </c>
      <c r="E3802" s="241" t="s">
        <v>13564</v>
      </c>
      <c r="F3802" s="241" t="s">
        <v>13565</v>
      </c>
      <c r="G3802" s="241"/>
      <c r="H3802" s="241" t="s">
        <v>13566</v>
      </c>
      <c r="I3802" s="242"/>
    </row>
    <row r="3803" spans="1:9" s="215" customFormat="1">
      <c r="A3803" s="241" t="s">
        <v>13451</v>
      </c>
      <c r="B3803" s="241" t="s">
        <v>13451</v>
      </c>
      <c r="C3803" s="241" t="s">
        <v>389</v>
      </c>
      <c r="D3803" s="241" t="s">
        <v>13567</v>
      </c>
      <c r="E3803" s="241" t="s">
        <v>13568</v>
      </c>
      <c r="F3803" s="241" t="s">
        <v>2408</v>
      </c>
      <c r="G3803" s="241"/>
      <c r="H3803" s="241" t="s">
        <v>13569</v>
      </c>
      <c r="I3803" s="242"/>
    </row>
    <row r="3804" spans="1:9" s="215" customFormat="1">
      <c r="A3804" s="241" t="s">
        <v>13451</v>
      </c>
      <c r="B3804" s="241" t="s">
        <v>13451</v>
      </c>
      <c r="C3804" s="241" t="s">
        <v>389</v>
      </c>
      <c r="D3804" s="241" t="s">
        <v>13570</v>
      </c>
      <c r="E3804" s="241" t="s">
        <v>13571</v>
      </c>
      <c r="F3804" s="241" t="s">
        <v>9606</v>
      </c>
      <c r="G3804" s="241"/>
      <c r="H3804" s="241" t="s">
        <v>13572</v>
      </c>
      <c r="I3804" s="242"/>
    </row>
    <row r="3805" spans="1:9" s="215" customFormat="1">
      <c r="A3805" s="241" t="s">
        <v>13451</v>
      </c>
      <c r="B3805" s="241" t="s">
        <v>13451</v>
      </c>
      <c r="C3805" s="241" t="s">
        <v>389</v>
      </c>
      <c r="D3805" s="241" t="s">
        <v>13573</v>
      </c>
      <c r="E3805" s="241" t="s">
        <v>13574</v>
      </c>
      <c r="F3805" s="241" t="s">
        <v>4413</v>
      </c>
      <c r="G3805" s="241"/>
      <c r="H3805" s="241" t="s">
        <v>13575</v>
      </c>
      <c r="I3805" s="242"/>
    </row>
    <row r="3806" spans="1:9" s="215" customFormat="1">
      <c r="A3806" s="241" t="s">
        <v>13451</v>
      </c>
      <c r="B3806" s="241" t="s">
        <v>13451</v>
      </c>
      <c r="C3806" s="241" t="s">
        <v>389</v>
      </c>
      <c r="D3806" s="241" t="s">
        <v>13576</v>
      </c>
      <c r="E3806" s="241" t="s">
        <v>13577</v>
      </c>
      <c r="F3806" s="241" t="s">
        <v>598</v>
      </c>
      <c r="G3806" s="241"/>
      <c r="H3806" s="241" t="s">
        <v>13578</v>
      </c>
      <c r="I3806" s="242"/>
    </row>
    <row r="3807" spans="1:9" s="215" customFormat="1">
      <c r="A3807" s="241" t="s">
        <v>13451</v>
      </c>
      <c r="B3807" s="241" t="s">
        <v>13451</v>
      </c>
      <c r="C3807" s="241" t="s">
        <v>389</v>
      </c>
      <c r="D3807" s="241" t="s">
        <v>13579</v>
      </c>
      <c r="E3807" s="241" t="s">
        <v>13580</v>
      </c>
      <c r="F3807" s="241" t="s">
        <v>2408</v>
      </c>
      <c r="G3807" s="241"/>
      <c r="H3807" s="241" t="s">
        <v>13581</v>
      </c>
      <c r="I3807" s="242"/>
    </row>
    <row r="3808" spans="1:9" s="213" customFormat="1">
      <c r="A3808" s="234" t="s">
        <v>13451</v>
      </c>
      <c r="B3808" s="234" t="s">
        <v>13451</v>
      </c>
      <c r="C3808" s="234" t="s">
        <v>389</v>
      </c>
      <c r="D3808" s="234" t="s">
        <v>13582</v>
      </c>
      <c r="E3808" s="234" t="s">
        <v>13583</v>
      </c>
      <c r="F3808" s="234" t="s">
        <v>5051</v>
      </c>
      <c r="G3808" s="234"/>
      <c r="H3808" s="234" t="s">
        <v>13584</v>
      </c>
      <c r="I3808" s="127"/>
    </row>
    <row r="3809" spans="1:9" s="208" customFormat="1">
      <c r="A3809" s="225" t="s">
        <v>13451</v>
      </c>
      <c r="B3809" s="225" t="s">
        <v>13451</v>
      </c>
      <c r="C3809" s="225" t="s">
        <v>389</v>
      </c>
      <c r="D3809" s="225" t="s">
        <v>13585</v>
      </c>
      <c r="E3809" s="225" t="s">
        <v>13586</v>
      </c>
      <c r="F3809" s="225" t="s">
        <v>13587</v>
      </c>
      <c r="G3809" s="225"/>
      <c r="H3809" s="225" t="s">
        <v>13588</v>
      </c>
      <c r="I3809" s="226"/>
    </row>
    <row r="3810" spans="1:9" s="213" customFormat="1">
      <c r="A3810" s="234" t="s">
        <v>13451</v>
      </c>
      <c r="B3810" s="234" t="s">
        <v>13451</v>
      </c>
      <c r="C3810" s="234" t="s">
        <v>389</v>
      </c>
      <c r="D3810" s="234" t="s">
        <v>13589</v>
      </c>
      <c r="E3810" s="234" t="s">
        <v>13590</v>
      </c>
      <c r="F3810" s="234" t="s">
        <v>13591</v>
      </c>
      <c r="G3810" s="234"/>
      <c r="H3810" s="234" t="s">
        <v>13592</v>
      </c>
      <c r="I3810" s="127"/>
    </row>
    <row r="3811" spans="1:9" s="209" customFormat="1">
      <c r="A3811" s="228" t="s">
        <v>13451</v>
      </c>
      <c r="B3811" s="228" t="s">
        <v>13451</v>
      </c>
      <c r="C3811" s="228"/>
      <c r="D3811" s="228" t="s">
        <v>13593</v>
      </c>
      <c r="E3811" s="228" t="s">
        <v>13594</v>
      </c>
      <c r="F3811" s="228"/>
      <c r="G3811" s="228" t="s">
        <v>517</v>
      </c>
      <c r="H3811" s="228" t="s">
        <v>13595</v>
      </c>
      <c r="I3811" s="235"/>
    </row>
    <row r="3812" spans="1:9" s="209" customFormat="1">
      <c r="A3812" s="228" t="s">
        <v>13451</v>
      </c>
      <c r="B3812" s="228" t="s">
        <v>13451</v>
      </c>
      <c r="C3812" s="228"/>
      <c r="D3812" s="228" t="s">
        <v>13596</v>
      </c>
      <c r="E3812" s="228" t="s">
        <v>13597</v>
      </c>
      <c r="F3812" s="228"/>
      <c r="G3812" s="228" t="s">
        <v>517</v>
      </c>
      <c r="H3812" s="228" t="s">
        <v>13598</v>
      </c>
      <c r="I3812" s="235"/>
    </row>
    <row r="3813" spans="1:9" s="208" customFormat="1">
      <c r="A3813" s="225" t="s">
        <v>13599</v>
      </c>
      <c r="B3813" s="225" t="s">
        <v>13599</v>
      </c>
      <c r="C3813" s="225"/>
      <c r="D3813" s="225" t="s">
        <v>13600</v>
      </c>
      <c r="E3813" s="225" t="s">
        <v>13601</v>
      </c>
      <c r="F3813" s="225" t="s">
        <v>13602</v>
      </c>
      <c r="G3813" s="225"/>
      <c r="H3813" s="225" t="s">
        <v>13603</v>
      </c>
      <c r="I3813" s="226"/>
    </row>
    <row r="3814" spans="1:9" s="213" customFormat="1">
      <c r="A3814" s="234" t="s">
        <v>13599</v>
      </c>
      <c r="B3814" s="234" t="s">
        <v>13599</v>
      </c>
      <c r="C3814" s="234" t="s">
        <v>389</v>
      </c>
      <c r="D3814" s="234" t="s">
        <v>13604</v>
      </c>
      <c r="E3814" s="234" t="s">
        <v>13605</v>
      </c>
      <c r="F3814" s="234" t="s">
        <v>1641</v>
      </c>
      <c r="G3814" s="234"/>
      <c r="H3814" s="234" t="s">
        <v>13606</v>
      </c>
      <c r="I3814" s="127"/>
    </row>
    <row r="3815" spans="1:9" s="215" customFormat="1">
      <c r="A3815" s="241" t="s">
        <v>13599</v>
      </c>
      <c r="B3815" s="241" t="s">
        <v>13599</v>
      </c>
      <c r="C3815" s="241" t="s">
        <v>389</v>
      </c>
      <c r="D3815" s="241" t="s">
        <v>13607</v>
      </c>
      <c r="E3815" s="241" t="s">
        <v>13608</v>
      </c>
      <c r="F3815" s="241" t="s">
        <v>13609</v>
      </c>
      <c r="G3815" s="241"/>
      <c r="H3815" s="241" t="s">
        <v>13610</v>
      </c>
      <c r="I3815" s="242"/>
    </row>
    <row r="3816" spans="1:9" s="208" customFormat="1">
      <c r="A3816" s="225" t="s">
        <v>13599</v>
      </c>
      <c r="B3816" s="225" t="s">
        <v>13599</v>
      </c>
      <c r="C3816" s="225" t="s">
        <v>389</v>
      </c>
      <c r="D3816" s="225" t="s">
        <v>13611</v>
      </c>
      <c r="E3816" s="225" t="s">
        <v>13612</v>
      </c>
      <c r="F3816" s="225" t="s">
        <v>471</v>
      </c>
      <c r="G3816" s="225"/>
      <c r="H3816" s="225" t="s">
        <v>13613</v>
      </c>
      <c r="I3816" s="226"/>
    </row>
    <row r="3817" spans="1:9" s="215" customFormat="1">
      <c r="A3817" s="241" t="s">
        <v>13599</v>
      </c>
      <c r="B3817" s="241" t="s">
        <v>13599</v>
      </c>
      <c r="C3817" s="241" t="s">
        <v>389</v>
      </c>
      <c r="D3817" s="241" t="s">
        <v>13614</v>
      </c>
      <c r="E3817" s="241" t="s">
        <v>13615</v>
      </c>
      <c r="F3817" s="241" t="s">
        <v>10097</v>
      </c>
      <c r="G3817" s="241"/>
      <c r="H3817" s="241" t="s">
        <v>13616</v>
      </c>
      <c r="I3817" s="242"/>
    </row>
    <row r="3818" spans="1:9" s="215" customFormat="1">
      <c r="A3818" s="241" t="s">
        <v>13599</v>
      </c>
      <c r="B3818" s="241" t="s">
        <v>13599</v>
      </c>
      <c r="C3818" s="241" t="s">
        <v>389</v>
      </c>
      <c r="D3818" s="241" t="s">
        <v>13617</v>
      </c>
      <c r="E3818" s="241" t="s">
        <v>13618</v>
      </c>
      <c r="F3818" s="241" t="s">
        <v>400</v>
      </c>
      <c r="G3818" s="241"/>
      <c r="H3818" s="241" t="s">
        <v>13619</v>
      </c>
      <c r="I3818" s="242"/>
    </row>
    <row r="3819" spans="1:9" s="215" customFormat="1">
      <c r="A3819" s="241" t="s">
        <v>13599</v>
      </c>
      <c r="B3819" s="241" t="s">
        <v>13599</v>
      </c>
      <c r="C3819" s="241" t="s">
        <v>389</v>
      </c>
      <c r="D3819" s="241" t="s">
        <v>13620</v>
      </c>
      <c r="E3819" s="241" t="s">
        <v>13621</v>
      </c>
      <c r="F3819" s="241" t="s">
        <v>13622</v>
      </c>
      <c r="G3819" s="241"/>
      <c r="H3819" s="241" t="s">
        <v>13623</v>
      </c>
      <c r="I3819" s="242"/>
    </row>
    <row r="3820" spans="1:9" s="209" customFormat="1">
      <c r="A3820" s="228" t="s">
        <v>13599</v>
      </c>
      <c r="B3820" s="228" t="s">
        <v>13599</v>
      </c>
      <c r="C3820" s="228"/>
      <c r="D3820" s="228" t="s">
        <v>13624</v>
      </c>
      <c r="E3820" s="228" t="s">
        <v>13625</v>
      </c>
      <c r="F3820" s="228"/>
      <c r="G3820" s="228" t="s">
        <v>13626</v>
      </c>
      <c r="H3820" s="228" t="s">
        <v>13627</v>
      </c>
      <c r="I3820" s="235"/>
    </row>
    <row r="3821" spans="1:9" s="215" customFormat="1">
      <c r="A3821" s="241" t="s">
        <v>13599</v>
      </c>
      <c r="B3821" s="241" t="s">
        <v>13599</v>
      </c>
      <c r="C3821" s="241" t="s">
        <v>389</v>
      </c>
      <c r="D3821" s="241" t="s">
        <v>13628</v>
      </c>
      <c r="E3821" s="241" t="s">
        <v>13629</v>
      </c>
      <c r="F3821" s="241" t="s">
        <v>434</v>
      </c>
      <c r="G3821" s="241"/>
      <c r="H3821" s="241" t="s">
        <v>13630</v>
      </c>
      <c r="I3821" s="242"/>
    </row>
    <row r="3822" spans="1:9" s="208" customFormat="1">
      <c r="A3822" s="225" t="s">
        <v>13599</v>
      </c>
      <c r="B3822" s="225" t="s">
        <v>13599</v>
      </c>
      <c r="C3822" s="225" t="s">
        <v>389</v>
      </c>
      <c r="D3822" s="225" t="s">
        <v>13631</v>
      </c>
      <c r="E3822" s="225" t="s">
        <v>13632</v>
      </c>
      <c r="F3822" s="225" t="s">
        <v>709</v>
      </c>
      <c r="G3822" s="225"/>
      <c r="H3822" s="225" t="s">
        <v>13633</v>
      </c>
      <c r="I3822" s="226"/>
    </row>
    <row r="3823" spans="1:9" s="195" customFormat="1">
      <c r="A3823" s="203" t="s">
        <v>13599</v>
      </c>
      <c r="B3823" s="203" t="s">
        <v>13599</v>
      </c>
      <c r="C3823" s="203" t="s">
        <v>389</v>
      </c>
      <c r="D3823" s="203" t="s">
        <v>13634</v>
      </c>
      <c r="E3823" s="203" t="s">
        <v>13635</v>
      </c>
      <c r="F3823" s="203" t="s">
        <v>2100</v>
      </c>
      <c r="G3823" s="203"/>
      <c r="H3823" s="203" t="s">
        <v>13636</v>
      </c>
    </row>
    <row r="3824" spans="1:9" s="215" customFormat="1">
      <c r="A3824" s="241" t="s">
        <v>13599</v>
      </c>
      <c r="B3824" s="241" t="s">
        <v>13599</v>
      </c>
      <c r="C3824" s="241"/>
      <c r="D3824" s="241" t="s">
        <v>13637</v>
      </c>
      <c r="E3824" s="241" t="s">
        <v>13638</v>
      </c>
      <c r="F3824" s="241" t="s">
        <v>13639</v>
      </c>
      <c r="G3824" s="241"/>
      <c r="H3824" s="241" t="s">
        <v>13640</v>
      </c>
      <c r="I3824" s="242"/>
    </row>
    <row r="3825" spans="1:9" s="208" customFormat="1">
      <c r="A3825" s="225" t="s">
        <v>13599</v>
      </c>
      <c r="B3825" s="225" t="s">
        <v>13599</v>
      </c>
      <c r="C3825" s="225" t="s">
        <v>389</v>
      </c>
      <c r="D3825" s="225" t="s">
        <v>13641</v>
      </c>
      <c r="E3825" s="225" t="s">
        <v>13642</v>
      </c>
      <c r="F3825" s="225" t="s">
        <v>13643</v>
      </c>
      <c r="G3825" s="225"/>
      <c r="H3825" s="225" t="s">
        <v>13644</v>
      </c>
      <c r="I3825" s="226"/>
    </row>
    <row r="3826" spans="1:9" s="215" customFormat="1">
      <c r="A3826" s="241" t="s">
        <v>13599</v>
      </c>
      <c r="B3826" s="241" t="s">
        <v>13599</v>
      </c>
      <c r="C3826" s="241" t="s">
        <v>389</v>
      </c>
      <c r="D3826" s="241" t="s">
        <v>13645</v>
      </c>
      <c r="E3826" s="241" t="s">
        <v>13646</v>
      </c>
      <c r="F3826" s="241" t="s">
        <v>13647</v>
      </c>
      <c r="G3826" s="241"/>
      <c r="H3826" s="241" t="s">
        <v>13648</v>
      </c>
      <c r="I3826" s="242"/>
    </row>
    <row r="3827" spans="1:9" s="215" customFormat="1">
      <c r="A3827" s="241" t="s">
        <v>13599</v>
      </c>
      <c r="B3827" s="241" t="s">
        <v>13599</v>
      </c>
      <c r="C3827" s="241" t="s">
        <v>389</v>
      </c>
      <c r="D3827" s="241" t="s">
        <v>13649</v>
      </c>
      <c r="E3827" s="241" t="s">
        <v>13650</v>
      </c>
      <c r="F3827" s="241" t="s">
        <v>1845</v>
      </c>
      <c r="G3827" s="241"/>
      <c r="H3827" s="241" t="s">
        <v>13651</v>
      </c>
      <c r="I3827" s="242"/>
    </row>
    <row r="3828" spans="1:9" s="215" customFormat="1">
      <c r="A3828" s="241" t="s">
        <v>13599</v>
      </c>
      <c r="B3828" s="241" t="s">
        <v>13599</v>
      </c>
      <c r="C3828" s="241" t="s">
        <v>389</v>
      </c>
      <c r="D3828" s="241" t="s">
        <v>13652</v>
      </c>
      <c r="E3828" s="241" t="s">
        <v>13653</v>
      </c>
      <c r="F3828" s="241" t="s">
        <v>3283</v>
      </c>
      <c r="G3828" s="241"/>
      <c r="H3828" s="241" t="s">
        <v>13654</v>
      </c>
      <c r="I3828" s="242"/>
    </row>
    <row r="3829" spans="1:9" s="215" customFormat="1">
      <c r="A3829" s="241" t="s">
        <v>13599</v>
      </c>
      <c r="B3829" s="241" t="s">
        <v>13599</v>
      </c>
      <c r="C3829" s="241" t="s">
        <v>389</v>
      </c>
      <c r="D3829" s="241" t="s">
        <v>13655</v>
      </c>
      <c r="E3829" s="241" t="s">
        <v>13656</v>
      </c>
      <c r="F3829" s="241" t="s">
        <v>13657</v>
      </c>
      <c r="G3829" s="241"/>
      <c r="H3829" s="241" t="s">
        <v>13658</v>
      </c>
      <c r="I3829" s="242"/>
    </row>
    <row r="3830" spans="1:9" s="208" customFormat="1">
      <c r="A3830" s="225" t="s">
        <v>13599</v>
      </c>
      <c r="B3830" s="225" t="s">
        <v>13599</v>
      </c>
      <c r="C3830" s="225" t="s">
        <v>389</v>
      </c>
      <c r="D3830" s="225" t="s">
        <v>13659</v>
      </c>
      <c r="E3830" s="225" t="s">
        <v>13660</v>
      </c>
      <c r="F3830" s="225" t="s">
        <v>13661</v>
      </c>
      <c r="G3830" s="225"/>
      <c r="H3830" s="225" t="s">
        <v>13662</v>
      </c>
      <c r="I3830" s="226"/>
    </row>
    <row r="3831" spans="1:9" s="213" customFormat="1">
      <c r="A3831" s="234" t="s">
        <v>13599</v>
      </c>
      <c r="B3831" s="234" t="s">
        <v>13599</v>
      </c>
      <c r="C3831" s="234" t="s">
        <v>389</v>
      </c>
      <c r="D3831" s="234" t="s">
        <v>13663</v>
      </c>
      <c r="E3831" s="234" t="s">
        <v>13664</v>
      </c>
      <c r="F3831" s="234" t="s">
        <v>5051</v>
      </c>
      <c r="G3831" s="234"/>
      <c r="H3831" s="234" t="s">
        <v>13665</v>
      </c>
      <c r="I3831" s="127"/>
    </row>
    <row r="3832" spans="1:9" s="215" customFormat="1">
      <c r="A3832" s="241" t="s">
        <v>13599</v>
      </c>
      <c r="B3832" s="241" t="s">
        <v>13599</v>
      </c>
      <c r="C3832" s="241" t="s">
        <v>389</v>
      </c>
      <c r="D3832" s="241" t="s">
        <v>13666</v>
      </c>
      <c r="E3832" s="241" t="s">
        <v>13667</v>
      </c>
      <c r="F3832" s="241" t="s">
        <v>5790</v>
      </c>
      <c r="G3832" s="241"/>
      <c r="H3832" s="241" t="s">
        <v>13668</v>
      </c>
      <c r="I3832" s="242"/>
    </row>
    <row r="3833" spans="1:9" s="215" customFormat="1">
      <c r="A3833" s="241" t="s">
        <v>13599</v>
      </c>
      <c r="B3833" s="241" t="s">
        <v>13599</v>
      </c>
      <c r="C3833" s="241" t="s">
        <v>389</v>
      </c>
      <c r="D3833" s="241" t="s">
        <v>13669</v>
      </c>
      <c r="E3833" s="241" t="s">
        <v>13670</v>
      </c>
      <c r="F3833" s="241" t="s">
        <v>13671</v>
      </c>
      <c r="G3833" s="241"/>
      <c r="H3833" s="241" t="s">
        <v>13672</v>
      </c>
      <c r="I3833" s="242"/>
    </row>
    <row r="3834" spans="1:9" s="215" customFormat="1">
      <c r="A3834" s="241" t="s">
        <v>13599</v>
      </c>
      <c r="B3834" s="241" t="s">
        <v>13599</v>
      </c>
      <c r="C3834" s="241" t="s">
        <v>389</v>
      </c>
      <c r="D3834" s="241" t="s">
        <v>13673</v>
      </c>
      <c r="E3834" s="241" t="s">
        <v>13674</v>
      </c>
      <c r="F3834" s="241" t="s">
        <v>3358</v>
      </c>
      <c r="G3834" s="241"/>
      <c r="H3834" s="241" t="s">
        <v>13675</v>
      </c>
      <c r="I3834" s="242"/>
    </row>
    <row r="3835" spans="1:9" s="215" customFormat="1">
      <c r="A3835" s="241" t="s">
        <v>13599</v>
      </c>
      <c r="B3835" s="241" t="s">
        <v>13599</v>
      </c>
      <c r="C3835" s="241" t="s">
        <v>389</v>
      </c>
      <c r="D3835" s="241" t="s">
        <v>13676</v>
      </c>
      <c r="E3835" s="241" t="s">
        <v>13677</v>
      </c>
      <c r="F3835" s="241" t="s">
        <v>792</v>
      </c>
      <c r="G3835" s="241"/>
      <c r="H3835" s="241" t="s">
        <v>13678</v>
      </c>
      <c r="I3835" s="242"/>
    </row>
    <row r="3836" spans="1:9" s="215" customFormat="1">
      <c r="A3836" s="241" t="s">
        <v>13599</v>
      </c>
      <c r="B3836" s="241" t="s">
        <v>13599</v>
      </c>
      <c r="C3836" s="241" t="s">
        <v>389</v>
      </c>
      <c r="D3836" s="241" t="s">
        <v>13679</v>
      </c>
      <c r="E3836" s="241" t="s">
        <v>13680</v>
      </c>
      <c r="F3836" s="241" t="s">
        <v>13681</v>
      </c>
      <c r="G3836" s="241"/>
      <c r="H3836" s="241" t="s">
        <v>13682</v>
      </c>
      <c r="I3836" s="242"/>
    </row>
    <row r="3837" spans="1:9" s="213" customFormat="1">
      <c r="A3837" s="234" t="s">
        <v>13599</v>
      </c>
      <c r="B3837" s="234" t="s">
        <v>13599</v>
      </c>
      <c r="C3837" s="234" t="s">
        <v>389</v>
      </c>
      <c r="D3837" s="234" t="s">
        <v>13683</v>
      </c>
      <c r="E3837" s="234" t="s">
        <v>13684</v>
      </c>
      <c r="F3837" s="234" t="s">
        <v>5051</v>
      </c>
      <c r="G3837" s="234"/>
      <c r="H3837" s="234" t="s">
        <v>13685</v>
      </c>
      <c r="I3837" s="127"/>
    </row>
    <row r="3838" spans="1:9" s="208" customFormat="1">
      <c r="A3838" s="225" t="s">
        <v>13599</v>
      </c>
      <c r="B3838" s="225" t="s">
        <v>13599</v>
      </c>
      <c r="C3838" s="225" t="s">
        <v>389</v>
      </c>
      <c r="D3838" s="225" t="s">
        <v>13686</v>
      </c>
      <c r="E3838" s="225" t="s">
        <v>13687</v>
      </c>
      <c r="F3838" s="225" t="s">
        <v>2427</v>
      </c>
      <c r="G3838" s="225"/>
      <c r="H3838" s="225" t="s">
        <v>13688</v>
      </c>
      <c r="I3838" s="226"/>
    </row>
    <row r="3839" spans="1:9" s="208" customFormat="1">
      <c r="A3839" s="225" t="s">
        <v>13599</v>
      </c>
      <c r="B3839" s="225" t="s">
        <v>13599</v>
      </c>
      <c r="C3839" s="225" t="s">
        <v>389</v>
      </c>
      <c r="D3839" s="225" t="s">
        <v>13689</v>
      </c>
      <c r="E3839" s="225" t="s">
        <v>13690</v>
      </c>
      <c r="F3839" s="225" t="s">
        <v>13691</v>
      </c>
      <c r="G3839" s="225"/>
      <c r="H3839" s="225" t="s">
        <v>13692</v>
      </c>
      <c r="I3839" s="226"/>
    </row>
    <row r="3840" spans="1:9" s="213" customFormat="1">
      <c r="A3840" s="234" t="s">
        <v>13599</v>
      </c>
      <c r="B3840" s="234" t="s">
        <v>13599</v>
      </c>
      <c r="C3840" s="234" t="s">
        <v>389</v>
      </c>
      <c r="D3840" s="234" t="s">
        <v>13693</v>
      </c>
      <c r="E3840" s="234" t="s">
        <v>13694</v>
      </c>
      <c r="F3840" s="234" t="s">
        <v>4335</v>
      </c>
      <c r="G3840" s="234"/>
      <c r="H3840" s="234" t="s">
        <v>13695</v>
      </c>
      <c r="I3840" s="127"/>
    </row>
    <row r="3841" spans="1:9" s="209" customFormat="1">
      <c r="A3841" s="228" t="s">
        <v>13599</v>
      </c>
      <c r="B3841" s="228" t="s">
        <v>13599</v>
      </c>
      <c r="C3841" s="228"/>
      <c r="D3841" s="228" t="s">
        <v>13696</v>
      </c>
      <c r="E3841" s="228" t="s">
        <v>13697</v>
      </c>
      <c r="F3841" s="228"/>
      <c r="G3841" s="228" t="s">
        <v>13698</v>
      </c>
      <c r="H3841" s="228" t="s">
        <v>13699</v>
      </c>
      <c r="I3841" s="235"/>
    </row>
    <row r="3842" spans="1:9" s="213" customFormat="1">
      <c r="A3842" s="234" t="s">
        <v>13700</v>
      </c>
      <c r="B3842" s="234" t="s">
        <v>13700</v>
      </c>
      <c r="C3842" s="234" t="s">
        <v>389</v>
      </c>
      <c r="D3842" s="234" t="s">
        <v>13701</v>
      </c>
      <c r="E3842" s="234" t="s">
        <v>13702</v>
      </c>
      <c r="F3842" s="234" t="s">
        <v>434</v>
      </c>
      <c r="G3842" s="234"/>
      <c r="H3842" s="234" t="s">
        <v>13703</v>
      </c>
      <c r="I3842" s="127"/>
    </row>
    <row r="3843" spans="1:9" s="208" customFormat="1">
      <c r="A3843" s="225" t="s">
        <v>13700</v>
      </c>
      <c r="B3843" s="225" t="s">
        <v>13700</v>
      </c>
      <c r="C3843" s="225" t="s">
        <v>389</v>
      </c>
      <c r="D3843" s="225" t="s">
        <v>13704</v>
      </c>
      <c r="E3843" s="225" t="s">
        <v>13705</v>
      </c>
      <c r="F3843" s="225" t="s">
        <v>434</v>
      </c>
      <c r="G3843" s="225"/>
      <c r="H3843" s="225" t="s">
        <v>13706</v>
      </c>
      <c r="I3843" s="226"/>
    </row>
    <row r="3844" spans="1:9" s="213" customFormat="1">
      <c r="A3844" s="234" t="s">
        <v>13700</v>
      </c>
      <c r="B3844" s="234" t="s">
        <v>13700</v>
      </c>
      <c r="C3844" s="234" t="s">
        <v>389</v>
      </c>
      <c r="D3844" s="234" t="s">
        <v>13707</v>
      </c>
      <c r="E3844" s="234" t="s">
        <v>13708</v>
      </c>
      <c r="F3844" s="234" t="s">
        <v>1277</v>
      </c>
      <c r="G3844" s="234"/>
      <c r="H3844" s="234" t="s">
        <v>13709</v>
      </c>
      <c r="I3844" s="127"/>
    </row>
    <row r="3845" spans="1:9" s="215" customFormat="1">
      <c r="A3845" s="241" t="s">
        <v>13700</v>
      </c>
      <c r="B3845" s="241" t="s">
        <v>13700</v>
      </c>
      <c r="C3845" s="241"/>
      <c r="D3845" s="241" t="s">
        <v>13710</v>
      </c>
      <c r="E3845" s="241" t="s">
        <v>13711</v>
      </c>
      <c r="F3845" s="241" t="s">
        <v>8182</v>
      </c>
      <c r="G3845" s="241"/>
      <c r="H3845" s="241" t="s">
        <v>13712</v>
      </c>
      <c r="I3845" s="242"/>
    </row>
    <row r="3846" spans="1:9" s="213" customFormat="1">
      <c r="A3846" s="234" t="s">
        <v>13700</v>
      </c>
      <c r="B3846" s="234" t="s">
        <v>13700</v>
      </c>
      <c r="C3846" s="234" t="s">
        <v>389</v>
      </c>
      <c r="D3846" s="234" t="s">
        <v>13713</v>
      </c>
      <c r="E3846" s="234" t="s">
        <v>13714</v>
      </c>
      <c r="F3846" s="234" t="s">
        <v>1277</v>
      </c>
      <c r="G3846" s="234"/>
      <c r="H3846" s="234" t="s">
        <v>13715</v>
      </c>
      <c r="I3846" s="127"/>
    </row>
    <row r="3847" spans="1:9" s="208" customFormat="1">
      <c r="A3847" s="225" t="s">
        <v>13700</v>
      </c>
      <c r="B3847" s="225" t="s">
        <v>13700</v>
      </c>
      <c r="C3847" s="225" t="s">
        <v>389</v>
      </c>
      <c r="D3847" s="225" t="s">
        <v>13716</v>
      </c>
      <c r="E3847" s="225" t="s">
        <v>13717</v>
      </c>
      <c r="F3847" s="225" t="s">
        <v>419</v>
      </c>
      <c r="G3847" s="225"/>
      <c r="H3847" s="225" t="s">
        <v>13718</v>
      </c>
      <c r="I3847" s="226"/>
    </row>
    <row r="3848" spans="1:9" s="213" customFormat="1">
      <c r="A3848" s="234" t="s">
        <v>13700</v>
      </c>
      <c r="B3848" s="234" t="s">
        <v>13700</v>
      </c>
      <c r="C3848" s="234" t="s">
        <v>389</v>
      </c>
      <c r="D3848" s="234" t="s">
        <v>13719</v>
      </c>
      <c r="E3848" s="234" t="s">
        <v>13720</v>
      </c>
      <c r="F3848" s="234" t="s">
        <v>2304</v>
      </c>
      <c r="G3848" s="234"/>
      <c r="H3848" s="234" t="s">
        <v>13721</v>
      </c>
      <c r="I3848" s="127"/>
    </row>
    <row r="3849" spans="1:9" s="215" customFormat="1">
      <c r="A3849" s="241" t="s">
        <v>13700</v>
      </c>
      <c r="B3849" s="241" t="s">
        <v>13700</v>
      </c>
      <c r="C3849" s="241" t="s">
        <v>389</v>
      </c>
      <c r="D3849" s="241" t="s">
        <v>13722</v>
      </c>
      <c r="E3849" s="241" t="s">
        <v>13723</v>
      </c>
      <c r="F3849" s="241" t="s">
        <v>2079</v>
      </c>
      <c r="G3849" s="241"/>
      <c r="H3849" s="241" t="s">
        <v>13724</v>
      </c>
      <c r="I3849" s="242"/>
    </row>
    <row r="3850" spans="1:9" s="215" customFormat="1">
      <c r="A3850" s="241" t="s">
        <v>13700</v>
      </c>
      <c r="B3850" s="241" t="s">
        <v>13700</v>
      </c>
      <c r="C3850" s="241" t="s">
        <v>389</v>
      </c>
      <c r="D3850" s="241" t="s">
        <v>13725</v>
      </c>
      <c r="E3850" s="241" t="s">
        <v>13726</v>
      </c>
      <c r="F3850" s="241" t="s">
        <v>13727</v>
      </c>
      <c r="G3850" s="241"/>
      <c r="H3850" s="241" t="s">
        <v>13728</v>
      </c>
      <c r="I3850" s="242"/>
    </row>
    <row r="3851" spans="1:9" s="213" customFormat="1">
      <c r="A3851" s="234" t="s">
        <v>13700</v>
      </c>
      <c r="B3851" s="234" t="s">
        <v>13700</v>
      </c>
      <c r="C3851" s="234" t="s">
        <v>389</v>
      </c>
      <c r="D3851" s="234" t="s">
        <v>13729</v>
      </c>
      <c r="E3851" s="234" t="s">
        <v>13730</v>
      </c>
      <c r="F3851" s="234" t="s">
        <v>1641</v>
      </c>
      <c r="G3851" s="234"/>
      <c r="H3851" s="234" t="s">
        <v>13731</v>
      </c>
      <c r="I3851" s="127"/>
    </row>
    <row r="3852" spans="1:9" s="215" customFormat="1">
      <c r="A3852" s="241" t="s">
        <v>13700</v>
      </c>
      <c r="B3852" s="241" t="s">
        <v>13700</v>
      </c>
      <c r="C3852" s="241" t="s">
        <v>389</v>
      </c>
      <c r="D3852" s="241" t="s">
        <v>13732</v>
      </c>
      <c r="E3852" s="241" t="s">
        <v>13733</v>
      </c>
      <c r="F3852" s="241" t="s">
        <v>13734</v>
      </c>
      <c r="G3852" s="241"/>
      <c r="H3852" s="241" t="s">
        <v>13735</v>
      </c>
      <c r="I3852" s="242"/>
    </row>
    <row r="3853" spans="1:9" s="215" customFormat="1">
      <c r="A3853" s="241" t="s">
        <v>13700</v>
      </c>
      <c r="B3853" s="241" t="s">
        <v>13700</v>
      </c>
      <c r="C3853" s="241" t="s">
        <v>389</v>
      </c>
      <c r="D3853" s="241" t="s">
        <v>13736</v>
      </c>
      <c r="E3853" s="241" t="s">
        <v>13737</v>
      </c>
      <c r="F3853" s="241" t="s">
        <v>13738</v>
      </c>
      <c r="G3853" s="241"/>
      <c r="H3853" s="241" t="s">
        <v>13739</v>
      </c>
      <c r="I3853" s="242"/>
    </row>
    <row r="3854" spans="1:9" s="215" customFormat="1">
      <c r="A3854" s="241" t="s">
        <v>13700</v>
      </c>
      <c r="B3854" s="241" t="s">
        <v>13700</v>
      </c>
      <c r="C3854" s="241" t="s">
        <v>389</v>
      </c>
      <c r="D3854" s="241" t="s">
        <v>13740</v>
      </c>
      <c r="E3854" s="241" t="s">
        <v>13741</v>
      </c>
      <c r="F3854" s="241" t="s">
        <v>2730</v>
      </c>
      <c r="G3854" s="241"/>
      <c r="H3854" s="241" t="s">
        <v>13742</v>
      </c>
      <c r="I3854" s="242"/>
    </row>
    <row r="3855" spans="1:9" s="208" customFormat="1">
      <c r="A3855" s="225" t="s">
        <v>13700</v>
      </c>
      <c r="B3855" s="225" t="s">
        <v>13700</v>
      </c>
      <c r="C3855" s="225" t="s">
        <v>389</v>
      </c>
      <c r="D3855" s="225" t="s">
        <v>13743</v>
      </c>
      <c r="E3855" s="225" t="s">
        <v>13744</v>
      </c>
      <c r="F3855" s="225" t="s">
        <v>525</v>
      </c>
      <c r="G3855" s="225"/>
      <c r="H3855" s="225" t="s">
        <v>13745</v>
      </c>
      <c r="I3855" s="226"/>
    </row>
    <row r="3856" spans="1:9" s="215" customFormat="1">
      <c r="A3856" s="241" t="s">
        <v>13700</v>
      </c>
      <c r="B3856" s="241" t="s">
        <v>13700</v>
      </c>
      <c r="C3856" s="241" t="s">
        <v>389</v>
      </c>
      <c r="D3856" s="241" t="s">
        <v>13746</v>
      </c>
      <c r="E3856" s="241" t="s">
        <v>13747</v>
      </c>
      <c r="F3856" s="241" t="s">
        <v>1443</v>
      </c>
      <c r="G3856" s="241"/>
      <c r="H3856" s="241" t="s">
        <v>13748</v>
      </c>
      <c r="I3856" s="242"/>
    </row>
    <row r="3857" spans="1:9" s="208" customFormat="1">
      <c r="A3857" s="225" t="s">
        <v>13700</v>
      </c>
      <c r="B3857" s="225" t="s">
        <v>13700</v>
      </c>
      <c r="C3857" s="225" t="s">
        <v>389</v>
      </c>
      <c r="D3857" s="225" t="s">
        <v>13749</v>
      </c>
      <c r="E3857" s="225" t="s">
        <v>13750</v>
      </c>
      <c r="F3857" s="225" t="s">
        <v>586</v>
      </c>
      <c r="G3857" s="225"/>
      <c r="H3857" s="225" t="s">
        <v>13751</v>
      </c>
      <c r="I3857" s="226"/>
    </row>
    <row r="3858" spans="1:9" s="213" customFormat="1">
      <c r="A3858" s="234" t="s">
        <v>13700</v>
      </c>
      <c r="B3858" s="234" t="s">
        <v>13700</v>
      </c>
      <c r="C3858" s="234" t="s">
        <v>389</v>
      </c>
      <c r="D3858" s="234" t="s">
        <v>13752</v>
      </c>
      <c r="E3858" s="234" t="s">
        <v>13753</v>
      </c>
      <c r="F3858" s="234" t="s">
        <v>977</v>
      </c>
      <c r="G3858" s="234"/>
      <c r="H3858" s="234" t="s">
        <v>13754</v>
      </c>
      <c r="I3858" s="127"/>
    </row>
    <row r="3859" spans="1:9" s="215" customFormat="1">
      <c r="A3859" s="241" t="s">
        <v>13700</v>
      </c>
      <c r="B3859" s="241" t="s">
        <v>13700</v>
      </c>
      <c r="C3859" s="241" t="s">
        <v>389</v>
      </c>
      <c r="D3859" s="241" t="s">
        <v>13755</v>
      </c>
      <c r="E3859" s="241" t="s">
        <v>13756</v>
      </c>
      <c r="F3859" s="241" t="s">
        <v>13757</v>
      </c>
      <c r="G3859" s="241"/>
      <c r="H3859" s="241" t="s">
        <v>13758</v>
      </c>
      <c r="I3859" s="242"/>
    </row>
    <row r="3860" spans="1:9" s="215" customFormat="1">
      <c r="A3860" s="241" t="s">
        <v>13700</v>
      </c>
      <c r="B3860" s="241" t="s">
        <v>13700</v>
      </c>
      <c r="C3860" s="241" t="s">
        <v>389</v>
      </c>
      <c r="D3860" s="241" t="s">
        <v>13759</v>
      </c>
      <c r="E3860" s="241" t="s">
        <v>13760</v>
      </c>
      <c r="F3860" s="241" t="s">
        <v>1308</v>
      </c>
      <c r="G3860" s="241"/>
      <c r="H3860" s="241" t="s">
        <v>13761</v>
      </c>
      <c r="I3860" s="242"/>
    </row>
    <row r="3861" spans="1:9" s="215" customFormat="1">
      <c r="A3861" s="241" t="s">
        <v>13700</v>
      </c>
      <c r="B3861" s="241" t="s">
        <v>13700</v>
      </c>
      <c r="C3861" s="241" t="s">
        <v>389</v>
      </c>
      <c r="D3861" s="241" t="s">
        <v>13762</v>
      </c>
      <c r="E3861" s="241" t="s">
        <v>13763</v>
      </c>
      <c r="F3861" s="241" t="s">
        <v>13764</v>
      </c>
      <c r="G3861" s="241"/>
      <c r="H3861" s="241" t="s">
        <v>13765</v>
      </c>
      <c r="I3861" s="242"/>
    </row>
    <row r="3862" spans="1:9" s="215" customFormat="1">
      <c r="A3862" s="241" t="s">
        <v>13700</v>
      </c>
      <c r="B3862" s="241" t="s">
        <v>13700</v>
      </c>
      <c r="C3862" s="241"/>
      <c r="D3862" s="241" t="s">
        <v>13766</v>
      </c>
      <c r="E3862" s="241" t="s">
        <v>13767</v>
      </c>
      <c r="F3862" s="241" t="s">
        <v>1308</v>
      </c>
      <c r="G3862" s="241"/>
      <c r="H3862" s="241" t="s">
        <v>13768</v>
      </c>
      <c r="I3862" s="242"/>
    </row>
    <row r="3863" spans="1:9" s="215" customFormat="1">
      <c r="A3863" s="241" t="s">
        <v>13700</v>
      </c>
      <c r="B3863" s="241" t="s">
        <v>13700</v>
      </c>
      <c r="C3863" s="241" t="s">
        <v>389</v>
      </c>
      <c r="D3863" s="241" t="s">
        <v>13769</v>
      </c>
      <c r="E3863" s="241" t="s">
        <v>13770</v>
      </c>
      <c r="F3863" s="241" t="s">
        <v>1969</v>
      </c>
      <c r="G3863" s="241"/>
      <c r="H3863" s="241" t="s">
        <v>13771</v>
      </c>
      <c r="I3863" s="242"/>
    </row>
    <row r="3864" spans="1:9" s="208" customFormat="1">
      <c r="A3864" s="225" t="s">
        <v>13700</v>
      </c>
      <c r="B3864" s="225" t="s">
        <v>13700</v>
      </c>
      <c r="C3864" s="225" t="s">
        <v>389</v>
      </c>
      <c r="D3864" s="225" t="s">
        <v>13772</v>
      </c>
      <c r="E3864" s="225" t="s">
        <v>13773</v>
      </c>
      <c r="F3864" s="225" t="s">
        <v>13774</v>
      </c>
      <c r="G3864" s="225"/>
      <c r="H3864" s="225" t="s">
        <v>13775</v>
      </c>
      <c r="I3864" s="226"/>
    </row>
    <row r="3865" spans="1:9" s="209" customFormat="1">
      <c r="A3865" s="228" t="s">
        <v>13700</v>
      </c>
      <c r="B3865" s="228" t="s">
        <v>13700</v>
      </c>
      <c r="C3865" s="228"/>
      <c r="D3865" s="228" t="s">
        <v>13776</v>
      </c>
      <c r="E3865" s="228" t="s">
        <v>13777</v>
      </c>
      <c r="F3865" s="228"/>
      <c r="G3865" s="228" t="s">
        <v>13778</v>
      </c>
      <c r="H3865" s="228" t="s">
        <v>13779</v>
      </c>
      <c r="I3865" s="235"/>
    </row>
    <row r="3866" spans="1:9" s="213" customFormat="1">
      <c r="A3866" s="234" t="s">
        <v>13780</v>
      </c>
      <c r="B3866" s="234" t="s">
        <v>13780</v>
      </c>
      <c r="C3866" s="234" t="s">
        <v>389</v>
      </c>
      <c r="D3866" s="234" t="s">
        <v>13781</v>
      </c>
      <c r="E3866" s="234" t="s">
        <v>13782</v>
      </c>
      <c r="F3866" s="234" t="s">
        <v>1277</v>
      </c>
      <c r="G3866" s="234"/>
      <c r="H3866" s="234" t="s">
        <v>13783</v>
      </c>
      <c r="I3866" s="127"/>
    </row>
    <row r="3867" spans="1:9" s="215" customFormat="1">
      <c r="A3867" s="241" t="s">
        <v>13780</v>
      </c>
      <c r="B3867" s="241" t="s">
        <v>13780</v>
      </c>
      <c r="C3867" s="241"/>
      <c r="D3867" s="241" t="s">
        <v>13784</v>
      </c>
      <c r="E3867" s="241" t="s">
        <v>13785</v>
      </c>
      <c r="F3867" s="241" t="s">
        <v>13786</v>
      </c>
      <c r="G3867" s="241"/>
      <c r="H3867" s="241" t="s">
        <v>13787</v>
      </c>
      <c r="I3867" s="242"/>
    </row>
    <row r="3868" spans="1:9" s="208" customFormat="1">
      <c r="A3868" s="225" t="s">
        <v>13780</v>
      </c>
      <c r="B3868" s="225" t="s">
        <v>13780</v>
      </c>
      <c r="C3868" s="225" t="s">
        <v>389</v>
      </c>
      <c r="D3868" s="225" t="s">
        <v>13788</v>
      </c>
      <c r="E3868" s="225" t="s">
        <v>13789</v>
      </c>
      <c r="F3868" s="225" t="s">
        <v>13790</v>
      </c>
      <c r="G3868" s="225"/>
      <c r="H3868" s="225" t="s">
        <v>13791</v>
      </c>
      <c r="I3868" s="226"/>
    </row>
    <row r="3869" spans="1:9" s="208" customFormat="1">
      <c r="A3869" s="225" t="s">
        <v>13780</v>
      </c>
      <c r="B3869" s="225" t="s">
        <v>13780</v>
      </c>
      <c r="C3869" s="225" t="s">
        <v>389</v>
      </c>
      <c r="D3869" s="225" t="s">
        <v>13792</v>
      </c>
      <c r="E3869" s="225" t="s">
        <v>13793</v>
      </c>
      <c r="F3869" s="225" t="s">
        <v>529</v>
      </c>
      <c r="G3869" s="225"/>
      <c r="H3869" s="225" t="s">
        <v>13794</v>
      </c>
      <c r="I3869" s="226"/>
    </row>
    <row r="3870" spans="1:9" s="208" customFormat="1">
      <c r="A3870" s="225" t="s">
        <v>13780</v>
      </c>
      <c r="B3870" s="225" t="s">
        <v>13780</v>
      </c>
      <c r="C3870" s="225" t="s">
        <v>389</v>
      </c>
      <c r="D3870" s="225" t="s">
        <v>13795</v>
      </c>
      <c r="E3870" s="225" t="s">
        <v>13796</v>
      </c>
      <c r="F3870" s="225" t="s">
        <v>1738</v>
      </c>
      <c r="G3870" s="225"/>
      <c r="H3870" s="225" t="s">
        <v>13797</v>
      </c>
      <c r="I3870" s="226"/>
    </row>
    <row r="3871" spans="1:9" s="215" customFormat="1">
      <c r="A3871" s="241" t="s">
        <v>13780</v>
      </c>
      <c r="B3871" s="241" t="s">
        <v>13780</v>
      </c>
      <c r="C3871" s="241"/>
      <c r="D3871" s="241" t="s">
        <v>12777</v>
      </c>
      <c r="E3871" s="241" t="s">
        <v>13798</v>
      </c>
      <c r="F3871" s="241" t="s">
        <v>13799</v>
      </c>
      <c r="G3871" s="241"/>
      <c r="H3871" s="241" t="s">
        <v>13800</v>
      </c>
      <c r="I3871" s="242"/>
    </row>
    <row r="3872" spans="1:9" s="215" customFormat="1">
      <c r="A3872" s="241" t="s">
        <v>13780</v>
      </c>
      <c r="B3872" s="241" t="s">
        <v>13780</v>
      </c>
      <c r="C3872" s="241" t="s">
        <v>389</v>
      </c>
      <c r="D3872" s="241" t="s">
        <v>13801</v>
      </c>
      <c r="E3872" s="241" t="s">
        <v>13802</v>
      </c>
      <c r="F3872" s="241" t="s">
        <v>662</v>
      </c>
      <c r="G3872" s="241"/>
      <c r="H3872" s="241" t="s">
        <v>13803</v>
      </c>
      <c r="I3872" s="242"/>
    </row>
    <row r="3873" spans="1:9" s="208" customFormat="1">
      <c r="A3873" s="225" t="s">
        <v>13780</v>
      </c>
      <c r="B3873" s="225" t="s">
        <v>13780</v>
      </c>
      <c r="C3873" s="225" t="s">
        <v>389</v>
      </c>
      <c r="D3873" s="225" t="s">
        <v>13804</v>
      </c>
      <c r="E3873" s="225" t="s">
        <v>13805</v>
      </c>
      <c r="F3873" s="225" t="s">
        <v>392</v>
      </c>
      <c r="G3873" s="225"/>
      <c r="H3873" s="225" t="s">
        <v>13806</v>
      </c>
      <c r="I3873" s="226"/>
    </row>
    <row r="3874" spans="1:9" s="215" customFormat="1">
      <c r="A3874" s="241" t="s">
        <v>13780</v>
      </c>
      <c r="B3874" s="241" t="s">
        <v>13780</v>
      </c>
      <c r="C3874" s="241" t="s">
        <v>389</v>
      </c>
      <c r="D3874" s="241" t="s">
        <v>13807</v>
      </c>
      <c r="E3874" s="241" t="s">
        <v>13808</v>
      </c>
      <c r="F3874" s="241" t="s">
        <v>13809</v>
      </c>
      <c r="G3874" s="241"/>
      <c r="H3874" s="241" t="s">
        <v>13810</v>
      </c>
      <c r="I3874" s="242"/>
    </row>
    <row r="3875" spans="1:9" s="208" customFormat="1">
      <c r="A3875" s="225" t="s">
        <v>13780</v>
      </c>
      <c r="B3875" s="225" t="s">
        <v>13780</v>
      </c>
      <c r="C3875" s="225" t="s">
        <v>389</v>
      </c>
      <c r="D3875" s="225" t="s">
        <v>13811</v>
      </c>
      <c r="E3875" s="225" t="s">
        <v>13812</v>
      </c>
      <c r="F3875" s="225" t="s">
        <v>2719</v>
      </c>
      <c r="G3875" s="225"/>
      <c r="H3875" s="225" t="s">
        <v>13813</v>
      </c>
      <c r="I3875" s="226"/>
    </row>
    <row r="3876" spans="1:9" s="213" customFormat="1">
      <c r="A3876" s="234" t="s">
        <v>13780</v>
      </c>
      <c r="B3876" s="234" t="s">
        <v>13780</v>
      </c>
      <c r="C3876" s="234" t="s">
        <v>389</v>
      </c>
      <c r="D3876" s="234" t="s">
        <v>13814</v>
      </c>
      <c r="E3876" s="234" t="s">
        <v>13815</v>
      </c>
      <c r="F3876" s="234" t="s">
        <v>6639</v>
      </c>
      <c r="G3876" s="234"/>
      <c r="H3876" s="234" t="s">
        <v>13816</v>
      </c>
      <c r="I3876" s="127"/>
    </row>
    <row r="3877" spans="1:9" s="208" customFormat="1">
      <c r="A3877" s="225" t="s">
        <v>13780</v>
      </c>
      <c r="B3877" s="225" t="s">
        <v>13780</v>
      </c>
      <c r="C3877" s="225"/>
      <c r="D3877" s="225" t="s">
        <v>13817</v>
      </c>
      <c r="E3877" s="225" t="s">
        <v>13818</v>
      </c>
      <c r="F3877" s="225" t="s">
        <v>434</v>
      </c>
      <c r="G3877" s="225"/>
      <c r="H3877" s="225" t="s">
        <v>13819</v>
      </c>
      <c r="I3877" s="226"/>
    </row>
    <row r="3878" spans="1:9" s="209" customFormat="1">
      <c r="A3878" s="228" t="s">
        <v>13780</v>
      </c>
      <c r="B3878" s="228" t="s">
        <v>13780</v>
      </c>
      <c r="C3878" s="228"/>
      <c r="D3878" s="228" t="s">
        <v>13820</v>
      </c>
      <c r="E3878" s="228" t="s">
        <v>13821</v>
      </c>
      <c r="F3878" s="228"/>
      <c r="G3878" s="228" t="s">
        <v>13822</v>
      </c>
      <c r="H3878" s="228" t="s">
        <v>13823</v>
      </c>
      <c r="I3878" s="235"/>
    </row>
    <row r="3879" spans="1:9" s="209" customFormat="1">
      <c r="A3879" s="228" t="s">
        <v>13780</v>
      </c>
      <c r="B3879" s="228" t="s">
        <v>13780</v>
      </c>
      <c r="C3879" s="228"/>
      <c r="D3879" s="228" t="s">
        <v>13824</v>
      </c>
      <c r="E3879" s="228" t="s">
        <v>13821</v>
      </c>
      <c r="F3879" s="228"/>
      <c r="G3879" s="228" t="s">
        <v>7248</v>
      </c>
      <c r="H3879" s="228" t="s">
        <v>13825</v>
      </c>
      <c r="I3879" s="235"/>
    </row>
    <row r="3880" spans="1:9" s="209" customFormat="1">
      <c r="A3880" s="228" t="s">
        <v>13780</v>
      </c>
      <c r="B3880" s="228" t="s">
        <v>13780</v>
      </c>
      <c r="C3880" s="228"/>
      <c r="D3880" s="228" t="s">
        <v>13826</v>
      </c>
      <c r="E3880" s="228" t="s">
        <v>13821</v>
      </c>
      <c r="F3880" s="228"/>
      <c r="G3880" s="228" t="s">
        <v>7251</v>
      </c>
      <c r="H3880" s="228" t="s">
        <v>13827</v>
      </c>
      <c r="I3880" s="235"/>
    </row>
    <row r="3881" spans="1:9" s="208" customFormat="1">
      <c r="A3881" s="225" t="s">
        <v>13780</v>
      </c>
      <c r="B3881" s="225" t="s">
        <v>13780</v>
      </c>
      <c r="C3881" s="225" t="s">
        <v>389</v>
      </c>
      <c r="D3881" s="225" t="s">
        <v>13828</v>
      </c>
      <c r="E3881" s="225" t="s">
        <v>13829</v>
      </c>
      <c r="F3881" s="225" t="s">
        <v>13830</v>
      </c>
      <c r="G3881" s="225"/>
      <c r="H3881" s="225" t="s">
        <v>13831</v>
      </c>
      <c r="I3881" s="226"/>
    </row>
    <row r="3882" spans="1:9" s="208" customFormat="1">
      <c r="A3882" s="225" t="s">
        <v>13780</v>
      </c>
      <c r="B3882" s="225" t="s">
        <v>13780</v>
      </c>
      <c r="C3882" s="225"/>
      <c r="D3882" s="225" t="s">
        <v>13832</v>
      </c>
      <c r="E3882" s="225" t="s">
        <v>13833</v>
      </c>
      <c r="F3882" s="225" t="s">
        <v>709</v>
      </c>
      <c r="G3882" s="225"/>
      <c r="H3882" s="225" t="s">
        <v>13834</v>
      </c>
      <c r="I3882" s="226"/>
    </row>
    <row r="3883" spans="1:9" s="215" customFormat="1">
      <c r="A3883" s="241" t="s">
        <v>13780</v>
      </c>
      <c r="B3883" s="241" t="s">
        <v>13780</v>
      </c>
      <c r="C3883" s="241" t="s">
        <v>389</v>
      </c>
      <c r="D3883" s="241" t="s">
        <v>13835</v>
      </c>
      <c r="E3883" s="241" t="s">
        <v>13836</v>
      </c>
      <c r="F3883" s="241" t="s">
        <v>13837</v>
      </c>
      <c r="G3883" s="241"/>
      <c r="H3883" s="241" t="s">
        <v>13838</v>
      </c>
      <c r="I3883" s="242"/>
    </row>
    <row r="3884" spans="1:9" s="208" customFormat="1">
      <c r="A3884" s="225" t="s">
        <v>13780</v>
      </c>
      <c r="B3884" s="225" t="s">
        <v>13780</v>
      </c>
      <c r="C3884" s="225" t="s">
        <v>389</v>
      </c>
      <c r="D3884" s="225" t="s">
        <v>13839</v>
      </c>
      <c r="E3884" s="225" t="s">
        <v>13840</v>
      </c>
      <c r="F3884" s="225" t="s">
        <v>13841</v>
      </c>
      <c r="G3884" s="225"/>
      <c r="H3884" s="225" t="s">
        <v>13842</v>
      </c>
      <c r="I3884" s="226"/>
    </row>
    <row r="3885" spans="1:9" s="208" customFormat="1">
      <c r="A3885" s="225" t="s">
        <v>13780</v>
      </c>
      <c r="B3885" s="225" t="s">
        <v>13780</v>
      </c>
      <c r="C3885" s="225" t="s">
        <v>389</v>
      </c>
      <c r="D3885" s="225" t="s">
        <v>13843</v>
      </c>
      <c r="E3885" s="225" t="s">
        <v>13844</v>
      </c>
      <c r="F3885" s="225" t="s">
        <v>471</v>
      </c>
      <c r="G3885" s="225"/>
      <c r="H3885" s="225" t="s">
        <v>13845</v>
      </c>
      <c r="I3885" s="226"/>
    </row>
    <row r="3886" spans="1:9" s="209" customFormat="1">
      <c r="A3886" s="228" t="s">
        <v>13780</v>
      </c>
      <c r="B3886" s="228" t="s">
        <v>13780</v>
      </c>
      <c r="C3886" s="228"/>
      <c r="D3886" s="228" t="s">
        <v>13846</v>
      </c>
      <c r="E3886" s="228" t="s">
        <v>13847</v>
      </c>
      <c r="F3886" s="228"/>
      <c r="G3886" s="228" t="s">
        <v>448</v>
      </c>
      <c r="H3886" s="228" t="s">
        <v>13848</v>
      </c>
      <c r="I3886" s="235"/>
    </row>
    <row r="3887" spans="1:9" s="208" customFormat="1">
      <c r="A3887" s="225" t="s">
        <v>13849</v>
      </c>
      <c r="B3887" s="225" t="s">
        <v>13849</v>
      </c>
      <c r="C3887" s="225"/>
      <c r="D3887" s="225" t="s">
        <v>13850</v>
      </c>
      <c r="E3887" s="225" t="s">
        <v>13851</v>
      </c>
      <c r="F3887" s="225" t="s">
        <v>525</v>
      </c>
      <c r="G3887" s="225"/>
      <c r="H3887" s="225" t="s">
        <v>13852</v>
      </c>
      <c r="I3887" s="226"/>
    </row>
    <row r="3888" spans="1:9" s="215" customFormat="1">
      <c r="A3888" s="241" t="s">
        <v>13849</v>
      </c>
      <c r="B3888" s="241" t="s">
        <v>13849</v>
      </c>
      <c r="C3888" s="241"/>
      <c r="D3888" s="241" t="s">
        <v>13853</v>
      </c>
      <c r="E3888" s="241" t="s">
        <v>13854</v>
      </c>
      <c r="F3888" s="241" t="s">
        <v>2427</v>
      </c>
      <c r="G3888" s="241"/>
      <c r="H3888" s="241" t="s">
        <v>13855</v>
      </c>
      <c r="I3888" s="242"/>
    </row>
    <row r="3889" spans="1:9" s="213" customFormat="1">
      <c r="A3889" s="234" t="s">
        <v>13849</v>
      </c>
      <c r="B3889" s="234" t="s">
        <v>13849</v>
      </c>
      <c r="C3889" s="234" t="s">
        <v>389</v>
      </c>
      <c r="D3889" s="234" t="s">
        <v>13856</v>
      </c>
      <c r="E3889" s="234" t="s">
        <v>13857</v>
      </c>
      <c r="F3889" s="234" t="s">
        <v>1641</v>
      </c>
      <c r="G3889" s="234"/>
      <c r="H3889" s="234" t="s">
        <v>13858</v>
      </c>
      <c r="I3889" s="127"/>
    </row>
    <row r="3890" spans="1:9" s="213" customFormat="1">
      <c r="A3890" s="234" t="s">
        <v>13849</v>
      </c>
      <c r="B3890" s="234" t="s">
        <v>13849</v>
      </c>
      <c r="C3890" s="234" t="s">
        <v>389</v>
      </c>
      <c r="D3890" s="234" t="s">
        <v>13859</v>
      </c>
      <c r="E3890" s="234" t="s">
        <v>13860</v>
      </c>
      <c r="F3890" s="234" t="s">
        <v>936</v>
      </c>
      <c r="G3890" s="234"/>
      <c r="H3890" s="234" t="s">
        <v>13861</v>
      </c>
      <c r="I3890" s="127"/>
    </row>
    <row r="3891" spans="1:9" s="215" customFormat="1">
      <c r="A3891" s="241" t="s">
        <v>13849</v>
      </c>
      <c r="B3891" s="241" t="s">
        <v>13849</v>
      </c>
      <c r="C3891" s="241" t="s">
        <v>389</v>
      </c>
      <c r="D3891" s="241" t="s">
        <v>13862</v>
      </c>
      <c r="E3891" s="241" t="s">
        <v>13863</v>
      </c>
      <c r="F3891" s="241" t="s">
        <v>709</v>
      </c>
      <c r="G3891" s="241"/>
      <c r="H3891" s="241" t="s">
        <v>13864</v>
      </c>
      <c r="I3891" s="242"/>
    </row>
    <row r="3892" spans="1:9" s="215" customFormat="1">
      <c r="A3892" s="241" t="s">
        <v>13849</v>
      </c>
      <c r="B3892" s="241" t="s">
        <v>13849</v>
      </c>
      <c r="C3892" s="241" t="s">
        <v>389</v>
      </c>
      <c r="D3892" s="241" t="s">
        <v>13865</v>
      </c>
      <c r="E3892" s="241" t="s">
        <v>13866</v>
      </c>
      <c r="F3892" s="241" t="s">
        <v>7061</v>
      </c>
      <c r="G3892" s="241"/>
      <c r="H3892" s="241" t="s">
        <v>13867</v>
      </c>
      <c r="I3892" s="242"/>
    </row>
    <row r="3893" spans="1:9" s="215" customFormat="1">
      <c r="A3893" s="241" t="s">
        <v>13849</v>
      </c>
      <c r="B3893" s="241" t="s">
        <v>13849</v>
      </c>
      <c r="C3893" s="241" t="s">
        <v>389</v>
      </c>
      <c r="D3893" s="241" t="s">
        <v>13868</v>
      </c>
      <c r="E3893" s="241" t="s">
        <v>13869</v>
      </c>
      <c r="F3893" s="241" t="s">
        <v>13870</v>
      </c>
      <c r="G3893" s="241"/>
      <c r="H3893" s="241" t="s">
        <v>13871</v>
      </c>
      <c r="I3893" s="242"/>
    </row>
    <row r="3894" spans="1:9" s="208" customFormat="1">
      <c r="A3894" s="225" t="s">
        <v>13849</v>
      </c>
      <c r="B3894" s="225" t="s">
        <v>13849</v>
      </c>
      <c r="C3894" s="225" t="s">
        <v>389</v>
      </c>
      <c r="D3894" s="225" t="s">
        <v>13872</v>
      </c>
      <c r="E3894" s="225" t="s">
        <v>13873</v>
      </c>
      <c r="F3894" s="225" t="s">
        <v>427</v>
      </c>
      <c r="G3894" s="225"/>
      <c r="H3894" s="225" t="s">
        <v>13874</v>
      </c>
      <c r="I3894" s="226"/>
    </row>
    <row r="3895" spans="1:9" s="208" customFormat="1">
      <c r="A3895" s="225" t="s">
        <v>13849</v>
      </c>
      <c r="B3895" s="225" t="s">
        <v>13849</v>
      </c>
      <c r="C3895" s="225"/>
      <c r="D3895" s="225" t="s">
        <v>13875</v>
      </c>
      <c r="E3895" s="225" t="s">
        <v>13876</v>
      </c>
      <c r="F3895" s="225" t="s">
        <v>471</v>
      </c>
      <c r="G3895" s="225"/>
      <c r="H3895" s="225" t="s">
        <v>13877</v>
      </c>
      <c r="I3895" s="226"/>
    </row>
    <row r="3896" spans="1:9" s="208" customFormat="1">
      <c r="A3896" s="225" t="s">
        <v>13849</v>
      </c>
      <c r="B3896" s="225" t="s">
        <v>13849</v>
      </c>
      <c r="C3896" s="225" t="s">
        <v>389</v>
      </c>
      <c r="D3896" s="225" t="s">
        <v>13878</v>
      </c>
      <c r="E3896" s="225" t="s">
        <v>13879</v>
      </c>
      <c r="F3896" s="225" t="s">
        <v>860</v>
      </c>
      <c r="G3896" s="225"/>
      <c r="H3896" s="225" t="s">
        <v>13880</v>
      </c>
      <c r="I3896" s="226"/>
    </row>
    <row r="3897" spans="1:9" s="208" customFormat="1">
      <c r="A3897" s="225" t="s">
        <v>13849</v>
      </c>
      <c r="B3897" s="225" t="s">
        <v>13849</v>
      </c>
      <c r="C3897" s="225" t="s">
        <v>389</v>
      </c>
      <c r="D3897" s="225" t="s">
        <v>13881</v>
      </c>
      <c r="E3897" s="225" t="s">
        <v>13882</v>
      </c>
      <c r="F3897" s="225" t="s">
        <v>1641</v>
      </c>
      <c r="G3897" s="225"/>
      <c r="H3897" s="225" t="s">
        <v>13883</v>
      </c>
      <c r="I3897" s="226"/>
    </row>
    <row r="3898" spans="1:9" s="213" customFormat="1">
      <c r="A3898" s="234" t="s">
        <v>13849</v>
      </c>
      <c r="B3898" s="234" t="s">
        <v>13849</v>
      </c>
      <c r="C3898" s="234" t="s">
        <v>389</v>
      </c>
      <c r="D3898" s="234" t="s">
        <v>13884</v>
      </c>
      <c r="E3898" s="234" t="s">
        <v>13885</v>
      </c>
      <c r="F3898" s="234" t="s">
        <v>1295</v>
      </c>
      <c r="G3898" s="234"/>
      <c r="H3898" s="234" t="s">
        <v>13886</v>
      </c>
      <c r="I3898" s="127"/>
    </row>
    <row r="3899" spans="1:9" s="215" customFormat="1">
      <c r="A3899" s="241" t="s">
        <v>13849</v>
      </c>
      <c r="B3899" s="241" t="s">
        <v>13849</v>
      </c>
      <c r="C3899" s="241" t="s">
        <v>389</v>
      </c>
      <c r="D3899" s="241" t="s">
        <v>13887</v>
      </c>
      <c r="E3899" s="241" t="s">
        <v>13888</v>
      </c>
      <c r="F3899" s="241" t="s">
        <v>5542</v>
      </c>
      <c r="G3899" s="241"/>
      <c r="H3899" s="241" t="s">
        <v>13889</v>
      </c>
      <c r="I3899" s="242"/>
    </row>
    <row r="3900" spans="1:9" s="215" customFormat="1">
      <c r="A3900" s="241" t="s">
        <v>13849</v>
      </c>
      <c r="B3900" s="241" t="s">
        <v>13849</v>
      </c>
      <c r="C3900" s="241" t="s">
        <v>389</v>
      </c>
      <c r="D3900" s="241" t="s">
        <v>13890</v>
      </c>
      <c r="E3900" s="241" t="s">
        <v>13891</v>
      </c>
      <c r="F3900" s="241" t="s">
        <v>6820</v>
      </c>
      <c r="G3900" s="241"/>
      <c r="H3900" s="241" t="s">
        <v>13892</v>
      </c>
      <c r="I3900" s="327"/>
    </row>
    <row r="3901" spans="1:9" s="215" customFormat="1">
      <c r="A3901" s="241" t="s">
        <v>13849</v>
      </c>
      <c r="B3901" s="241" t="s">
        <v>13849</v>
      </c>
      <c r="C3901" s="241" t="s">
        <v>389</v>
      </c>
      <c r="D3901" s="241" t="s">
        <v>13893</v>
      </c>
      <c r="E3901" s="241" t="s">
        <v>13894</v>
      </c>
      <c r="F3901" s="241" t="s">
        <v>4767</v>
      </c>
      <c r="G3901" s="241"/>
      <c r="H3901" s="241" t="s">
        <v>13895</v>
      </c>
      <c r="I3901" s="327"/>
    </row>
    <row r="3902" spans="1:9" s="215" customFormat="1">
      <c r="A3902" s="241" t="s">
        <v>13849</v>
      </c>
      <c r="B3902" s="241" t="s">
        <v>13849</v>
      </c>
      <c r="C3902" s="241" t="s">
        <v>389</v>
      </c>
      <c r="D3902" s="241" t="s">
        <v>13896</v>
      </c>
      <c r="E3902" s="241" t="s">
        <v>13897</v>
      </c>
      <c r="F3902" s="241" t="s">
        <v>13898</v>
      </c>
      <c r="G3902" s="241"/>
      <c r="H3902" s="241" t="s">
        <v>13899</v>
      </c>
      <c r="I3902" s="242"/>
    </row>
    <row r="3903" spans="1:9" s="215" customFormat="1">
      <c r="A3903" s="241" t="s">
        <v>13849</v>
      </c>
      <c r="B3903" s="241" t="s">
        <v>13849</v>
      </c>
      <c r="C3903" s="241" t="s">
        <v>389</v>
      </c>
      <c r="D3903" s="241" t="s">
        <v>13900</v>
      </c>
      <c r="E3903" s="241" t="s">
        <v>13901</v>
      </c>
      <c r="F3903" s="241" t="s">
        <v>5894</v>
      </c>
      <c r="G3903" s="241"/>
      <c r="H3903" s="241" t="s">
        <v>13902</v>
      </c>
      <c r="I3903" s="242"/>
    </row>
    <row r="3904" spans="1:9" s="213" customFormat="1">
      <c r="A3904" s="234" t="s">
        <v>13849</v>
      </c>
      <c r="B3904" s="234" t="s">
        <v>13849</v>
      </c>
      <c r="C3904" s="234" t="s">
        <v>389</v>
      </c>
      <c r="D3904" s="234" t="s">
        <v>13903</v>
      </c>
      <c r="E3904" s="234" t="s">
        <v>13904</v>
      </c>
      <c r="F3904" s="234" t="s">
        <v>1641</v>
      </c>
      <c r="G3904" s="234"/>
      <c r="H3904" s="234" t="s">
        <v>13905</v>
      </c>
      <c r="I3904" s="127"/>
    </row>
    <row r="3905" spans="1:9" s="215" customFormat="1">
      <c r="A3905" s="241" t="s">
        <v>13849</v>
      </c>
      <c r="B3905" s="241" t="s">
        <v>13849</v>
      </c>
      <c r="C3905" s="241" t="s">
        <v>389</v>
      </c>
      <c r="D3905" s="241" t="s">
        <v>13906</v>
      </c>
      <c r="E3905" s="241" t="s">
        <v>13907</v>
      </c>
      <c r="F3905" s="241" t="s">
        <v>1845</v>
      </c>
      <c r="G3905" s="241"/>
      <c r="H3905" s="241" t="s">
        <v>13908</v>
      </c>
      <c r="I3905" s="242"/>
    </row>
    <row r="3906" spans="1:9" s="215" customFormat="1">
      <c r="A3906" s="241" t="s">
        <v>13849</v>
      </c>
      <c r="B3906" s="241" t="s">
        <v>13849</v>
      </c>
      <c r="C3906" s="241" t="s">
        <v>389</v>
      </c>
      <c r="D3906" s="241" t="s">
        <v>13909</v>
      </c>
      <c r="E3906" s="241" t="s">
        <v>13910</v>
      </c>
      <c r="F3906" s="241" t="s">
        <v>13911</v>
      </c>
      <c r="G3906" s="241"/>
      <c r="H3906" s="241" t="s">
        <v>13912</v>
      </c>
      <c r="I3906" s="242"/>
    </row>
    <row r="3907" spans="1:9" s="215" customFormat="1">
      <c r="A3907" s="241" t="s">
        <v>13849</v>
      </c>
      <c r="B3907" s="241" t="s">
        <v>13849</v>
      </c>
      <c r="C3907" s="241" t="s">
        <v>389</v>
      </c>
      <c r="D3907" s="241" t="s">
        <v>13913</v>
      </c>
      <c r="E3907" s="241" t="s">
        <v>13914</v>
      </c>
      <c r="F3907" s="241" t="s">
        <v>10517</v>
      </c>
      <c r="G3907" s="241"/>
      <c r="H3907" s="241" t="s">
        <v>13915</v>
      </c>
      <c r="I3907" s="242"/>
    </row>
    <row r="3908" spans="1:9" s="213" customFormat="1">
      <c r="A3908" s="234" t="s">
        <v>13849</v>
      </c>
      <c r="B3908" s="234" t="s">
        <v>13849</v>
      </c>
      <c r="C3908" s="234" t="s">
        <v>389</v>
      </c>
      <c r="D3908" s="234" t="s">
        <v>13916</v>
      </c>
      <c r="E3908" s="234" t="s">
        <v>13917</v>
      </c>
      <c r="F3908" s="234" t="s">
        <v>1277</v>
      </c>
      <c r="G3908" s="234"/>
      <c r="H3908" s="234" t="s">
        <v>13918</v>
      </c>
      <c r="I3908" s="127"/>
    </row>
    <row r="3909" spans="1:9" s="213" customFormat="1">
      <c r="A3909" s="234" t="s">
        <v>13849</v>
      </c>
      <c r="B3909" s="234" t="s">
        <v>13849</v>
      </c>
      <c r="C3909" s="234" t="s">
        <v>389</v>
      </c>
      <c r="D3909" s="234" t="s">
        <v>13919</v>
      </c>
      <c r="E3909" s="234" t="s">
        <v>13920</v>
      </c>
      <c r="F3909" s="234" t="s">
        <v>936</v>
      </c>
      <c r="G3909" s="234"/>
      <c r="H3909" s="234" t="s">
        <v>13921</v>
      </c>
      <c r="I3909" s="127"/>
    </row>
    <row r="3910" spans="1:9" s="215" customFormat="1">
      <c r="A3910" s="241" t="s">
        <v>13849</v>
      </c>
      <c r="B3910" s="241" t="s">
        <v>13849</v>
      </c>
      <c r="C3910" s="241" t="s">
        <v>389</v>
      </c>
      <c r="D3910" s="241" t="s">
        <v>13922</v>
      </c>
      <c r="E3910" s="241" t="s">
        <v>13923</v>
      </c>
      <c r="F3910" s="241" t="s">
        <v>2466</v>
      </c>
      <c r="G3910" s="241"/>
      <c r="H3910" s="241" t="s">
        <v>13924</v>
      </c>
      <c r="I3910" s="242"/>
    </row>
    <row r="3911" spans="1:9" s="213" customFormat="1">
      <c r="A3911" s="234" t="s">
        <v>13849</v>
      </c>
      <c r="B3911" s="234" t="s">
        <v>13849</v>
      </c>
      <c r="C3911" s="234"/>
      <c r="D3911" s="234" t="s">
        <v>13925</v>
      </c>
      <c r="E3911" s="234" t="s">
        <v>13926</v>
      </c>
      <c r="F3911" s="234" t="s">
        <v>1277</v>
      </c>
      <c r="G3911" s="234"/>
      <c r="H3911" s="234" t="s">
        <v>13927</v>
      </c>
      <c r="I3911" s="127"/>
    </row>
    <row r="3912" spans="1:9" s="209" customFormat="1">
      <c r="A3912" s="228" t="s">
        <v>13849</v>
      </c>
      <c r="B3912" s="228" t="s">
        <v>13849</v>
      </c>
      <c r="C3912" s="228"/>
      <c r="D3912" s="228" t="s">
        <v>13928</v>
      </c>
      <c r="E3912" s="228" t="s">
        <v>13929</v>
      </c>
      <c r="F3912" s="228"/>
      <c r="G3912" s="228" t="s">
        <v>13930</v>
      </c>
      <c r="H3912" s="228" t="s">
        <v>13931</v>
      </c>
      <c r="I3912" s="235"/>
    </row>
    <row r="3913" spans="1:9" s="213" customFormat="1">
      <c r="A3913" s="234" t="s">
        <v>13932</v>
      </c>
      <c r="B3913" s="234" t="s">
        <v>13932</v>
      </c>
      <c r="C3913" s="234" t="s">
        <v>389</v>
      </c>
      <c r="D3913" s="234" t="s">
        <v>13933</v>
      </c>
      <c r="E3913" s="234" t="s">
        <v>13934</v>
      </c>
      <c r="F3913" s="234" t="s">
        <v>1277</v>
      </c>
      <c r="G3913" s="234"/>
      <c r="H3913" s="234" t="s">
        <v>13935</v>
      </c>
      <c r="I3913" s="127"/>
    </row>
    <row r="3914" spans="1:9" s="215" customFormat="1">
      <c r="A3914" s="241" t="s">
        <v>13932</v>
      </c>
      <c r="B3914" s="241" t="s">
        <v>13932</v>
      </c>
      <c r="C3914" s="241" t="s">
        <v>389</v>
      </c>
      <c r="D3914" s="241" t="s">
        <v>13936</v>
      </c>
      <c r="E3914" s="241" t="s">
        <v>13937</v>
      </c>
      <c r="F3914" s="241" t="s">
        <v>13938</v>
      </c>
      <c r="G3914" s="241"/>
      <c r="H3914" s="241" t="s">
        <v>13939</v>
      </c>
      <c r="I3914" s="242"/>
    </row>
    <row r="3915" spans="1:9" s="215" customFormat="1">
      <c r="A3915" s="241" t="s">
        <v>13932</v>
      </c>
      <c r="B3915" s="241" t="s">
        <v>13932</v>
      </c>
      <c r="C3915" s="241" t="s">
        <v>389</v>
      </c>
      <c r="D3915" s="241" t="s">
        <v>13940</v>
      </c>
      <c r="E3915" s="241" t="s">
        <v>13941</v>
      </c>
      <c r="F3915" s="241" t="s">
        <v>2495</v>
      </c>
      <c r="G3915" s="241"/>
      <c r="H3915" s="241" t="s">
        <v>13942</v>
      </c>
      <c r="I3915" s="242"/>
    </row>
    <row r="3916" spans="1:9" s="215" customFormat="1">
      <c r="A3916" s="241" t="s">
        <v>13932</v>
      </c>
      <c r="B3916" s="241" t="s">
        <v>13932</v>
      </c>
      <c r="C3916" s="241" t="s">
        <v>389</v>
      </c>
      <c r="D3916" s="241" t="s">
        <v>13943</v>
      </c>
      <c r="E3916" s="241" t="s">
        <v>13944</v>
      </c>
      <c r="F3916" s="241" t="s">
        <v>13945</v>
      </c>
      <c r="G3916" s="241"/>
      <c r="H3916" s="241" t="s">
        <v>13946</v>
      </c>
      <c r="I3916" s="242"/>
    </row>
    <row r="3917" spans="1:9" s="215" customFormat="1">
      <c r="A3917" s="241" t="s">
        <v>13932</v>
      </c>
      <c r="B3917" s="241" t="s">
        <v>13932</v>
      </c>
      <c r="C3917" s="241" t="s">
        <v>389</v>
      </c>
      <c r="D3917" s="241" t="s">
        <v>13947</v>
      </c>
      <c r="E3917" s="241" t="s">
        <v>13948</v>
      </c>
      <c r="F3917" s="241" t="s">
        <v>1242</v>
      </c>
      <c r="G3917" s="241"/>
      <c r="H3917" s="241" t="s">
        <v>13949</v>
      </c>
      <c r="I3917" s="242"/>
    </row>
    <row r="3918" spans="1:9" s="215" customFormat="1">
      <c r="A3918" s="241" t="s">
        <v>13932</v>
      </c>
      <c r="B3918" s="241" t="s">
        <v>13932</v>
      </c>
      <c r="C3918" s="241" t="s">
        <v>389</v>
      </c>
      <c r="D3918" s="241" t="s">
        <v>13950</v>
      </c>
      <c r="E3918" s="241" t="s">
        <v>13951</v>
      </c>
      <c r="F3918" s="241" t="s">
        <v>5116</v>
      </c>
      <c r="G3918" s="241"/>
      <c r="H3918" s="241" t="s">
        <v>13952</v>
      </c>
      <c r="I3918" s="242"/>
    </row>
    <row r="3919" spans="1:9" s="208" customFormat="1">
      <c r="A3919" s="225" t="s">
        <v>13932</v>
      </c>
      <c r="B3919" s="225" t="s">
        <v>13932</v>
      </c>
      <c r="C3919" s="225"/>
      <c r="D3919" s="225" t="s">
        <v>13953</v>
      </c>
      <c r="E3919" s="225" t="s">
        <v>13954</v>
      </c>
      <c r="F3919" s="225" t="s">
        <v>13955</v>
      </c>
      <c r="G3919" s="225"/>
      <c r="H3919" s="225" t="s">
        <v>13956</v>
      </c>
      <c r="I3919" s="226"/>
    </row>
    <row r="3920" spans="1:9" s="215" customFormat="1">
      <c r="A3920" s="241" t="s">
        <v>13932</v>
      </c>
      <c r="B3920" s="241" t="s">
        <v>13932</v>
      </c>
      <c r="C3920" s="241" t="s">
        <v>389</v>
      </c>
      <c r="D3920" s="241" t="s">
        <v>13957</v>
      </c>
      <c r="E3920" s="241" t="s">
        <v>13958</v>
      </c>
      <c r="F3920" s="241" t="s">
        <v>620</v>
      </c>
      <c r="G3920" s="241"/>
      <c r="H3920" s="241" t="s">
        <v>13959</v>
      </c>
      <c r="I3920" s="242"/>
    </row>
    <row r="3921" spans="1:9" s="208" customFormat="1">
      <c r="A3921" s="225" t="s">
        <v>13932</v>
      </c>
      <c r="B3921" s="225" t="s">
        <v>13932</v>
      </c>
      <c r="C3921" s="225" t="s">
        <v>389</v>
      </c>
      <c r="D3921" s="225" t="s">
        <v>13960</v>
      </c>
      <c r="E3921" s="225" t="s">
        <v>13961</v>
      </c>
      <c r="F3921" s="225" t="s">
        <v>5602</v>
      </c>
      <c r="G3921" s="225"/>
      <c r="H3921" s="225" t="s">
        <v>13962</v>
      </c>
      <c r="I3921" s="226"/>
    </row>
    <row r="3922" spans="1:9" s="215" customFormat="1">
      <c r="A3922" s="241" t="s">
        <v>13932</v>
      </c>
      <c r="B3922" s="241" t="s">
        <v>13932</v>
      </c>
      <c r="C3922" s="241" t="s">
        <v>389</v>
      </c>
      <c r="D3922" s="241" t="s">
        <v>13963</v>
      </c>
      <c r="E3922" s="241" t="s">
        <v>13964</v>
      </c>
      <c r="F3922" s="241" t="s">
        <v>529</v>
      </c>
      <c r="G3922" s="241"/>
      <c r="H3922" s="241" t="s">
        <v>13965</v>
      </c>
      <c r="I3922" s="242"/>
    </row>
    <row r="3923" spans="1:9" s="215" customFormat="1">
      <c r="A3923" s="241" t="s">
        <v>13932</v>
      </c>
      <c r="B3923" s="241" t="s">
        <v>13932</v>
      </c>
      <c r="C3923" s="241" t="s">
        <v>389</v>
      </c>
      <c r="D3923" s="241" t="s">
        <v>13966</v>
      </c>
      <c r="E3923" s="241" t="s">
        <v>13967</v>
      </c>
      <c r="F3923" s="241" t="s">
        <v>3224</v>
      </c>
      <c r="G3923" s="241"/>
      <c r="H3923" s="241" t="s">
        <v>13968</v>
      </c>
      <c r="I3923" s="242"/>
    </row>
    <row r="3924" spans="1:9" s="208" customFormat="1">
      <c r="A3924" s="225" t="s">
        <v>13932</v>
      </c>
      <c r="B3924" s="225" t="s">
        <v>13932</v>
      </c>
      <c r="C3924" s="225" t="s">
        <v>389</v>
      </c>
      <c r="D3924" s="225" t="s">
        <v>13969</v>
      </c>
      <c r="E3924" s="225" t="s">
        <v>13970</v>
      </c>
      <c r="F3924" s="225" t="s">
        <v>4767</v>
      </c>
      <c r="G3924" s="225"/>
      <c r="H3924" s="225" t="s">
        <v>13971</v>
      </c>
      <c r="I3924" s="226"/>
    </row>
    <row r="3925" spans="1:9" s="213" customFormat="1">
      <c r="A3925" s="234" t="s">
        <v>13972</v>
      </c>
      <c r="B3925" s="234" t="s">
        <v>13972</v>
      </c>
      <c r="C3925" s="234" t="s">
        <v>389</v>
      </c>
      <c r="D3925" s="234" t="s">
        <v>13973</v>
      </c>
      <c r="E3925" s="234" t="s">
        <v>13974</v>
      </c>
      <c r="F3925" s="234" t="s">
        <v>6639</v>
      </c>
      <c r="G3925" s="234"/>
      <c r="H3925" s="234" t="s">
        <v>13975</v>
      </c>
      <c r="I3925" s="127"/>
    </row>
    <row r="3926" spans="1:9" s="209" customFormat="1">
      <c r="A3926" s="228" t="s">
        <v>13972</v>
      </c>
      <c r="B3926" s="228" t="s">
        <v>13972</v>
      </c>
      <c r="C3926" s="228"/>
      <c r="D3926" s="228" t="s">
        <v>13976</v>
      </c>
      <c r="E3926" s="228" t="s">
        <v>13977</v>
      </c>
      <c r="F3926" s="228"/>
      <c r="G3926" s="228" t="s">
        <v>448</v>
      </c>
      <c r="H3926" s="228" t="s">
        <v>13978</v>
      </c>
      <c r="I3926" s="235"/>
    </row>
    <row r="3927" spans="1:9" s="215" customFormat="1">
      <c r="A3927" s="241" t="s">
        <v>13972</v>
      </c>
      <c r="B3927" s="241" t="s">
        <v>13972</v>
      </c>
      <c r="C3927" s="241"/>
      <c r="D3927" s="241" t="s">
        <v>13979</v>
      </c>
      <c r="E3927" s="241" t="s">
        <v>13980</v>
      </c>
      <c r="F3927" s="241" t="s">
        <v>2569</v>
      </c>
      <c r="G3927" s="241"/>
      <c r="H3927" s="241" t="s">
        <v>13981</v>
      </c>
      <c r="I3927" s="242"/>
    </row>
    <row r="3928" spans="1:9" s="213" customFormat="1">
      <c r="A3928" s="234" t="s">
        <v>13972</v>
      </c>
      <c r="B3928" s="234" t="s">
        <v>13972</v>
      </c>
      <c r="C3928" s="234" t="s">
        <v>389</v>
      </c>
      <c r="D3928" s="234" t="s">
        <v>13982</v>
      </c>
      <c r="E3928" s="234" t="s">
        <v>13983</v>
      </c>
      <c r="F3928" s="234" t="s">
        <v>1277</v>
      </c>
      <c r="G3928" s="234"/>
      <c r="H3928" s="234" t="s">
        <v>13984</v>
      </c>
      <c r="I3928" s="127"/>
    </row>
    <row r="3929" spans="1:9" s="213" customFormat="1">
      <c r="A3929" s="234" t="s">
        <v>13985</v>
      </c>
      <c r="B3929" s="234" t="s">
        <v>13985</v>
      </c>
      <c r="C3929" s="234" t="s">
        <v>389</v>
      </c>
      <c r="D3929" s="234" t="s">
        <v>13986</v>
      </c>
      <c r="E3929" s="234" t="s">
        <v>13987</v>
      </c>
      <c r="F3929" s="234" t="s">
        <v>1277</v>
      </c>
      <c r="G3929" s="234"/>
      <c r="H3929" s="234" t="s">
        <v>13988</v>
      </c>
      <c r="I3929" s="127"/>
    </row>
    <row r="3930" spans="1:9" s="213" customFormat="1">
      <c r="A3930" s="234" t="s">
        <v>13985</v>
      </c>
      <c r="B3930" s="234" t="s">
        <v>13985</v>
      </c>
      <c r="C3930" s="234" t="s">
        <v>389</v>
      </c>
      <c r="D3930" s="234" t="s">
        <v>13989</v>
      </c>
      <c r="E3930" s="234" t="s">
        <v>13990</v>
      </c>
      <c r="F3930" s="234" t="s">
        <v>1277</v>
      </c>
      <c r="G3930" s="234"/>
      <c r="H3930" s="234" t="s">
        <v>13991</v>
      </c>
      <c r="I3930" s="127"/>
    </row>
    <row r="3931" spans="1:9" s="213" customFormat="1">
      <c r="A3931" s="234" t="s">
        <v>13985</v>
      </c>
      <c r="B3931" s="234" t="s">
        <v>13985</v>
      </c>
      <c r="C3931" s="234" t="s">
        <v>389</v>
      </c>
      <c r="D3931" s="234" t="s">
        <v>13992</v>
      </c>
      <c r="E3931" s="234" t="s">
        <v>13993</v>
      </c>
      <c r="F3931" s="234" t="s">
        <v>1277</v>
      </c>
      <c r="G3931" s="234"/>
      <c r="H3931" s="234" t="s">
        <v>13994</v>
      </c>
      <c r="I3931" s="127"/>
    </row>
    <row r="3932" spans="1:9" s="215" customFormat="1">
      <c r="A3932" s="241" t="s">
        <v>13985</v>
      </c>
      <c r="B3932" s="241" t="s">
        <v>13985</v>
      </c>
      <c r="C3932" s="241" t="s">
        <v>389</v>
      </c>
      <c r="D3932" s="241" t="s">
        <v>13995</v>
      </c>
      <c r="E3932" s="241" t="s">
        <v>13996</v>
      </c>
      <c r="F3932" s="241" t="s">
        <v>3358</v>
      </c>
      <c r="G3932" s="241"/>
      <c r="H3932" s="241" t="s">
        <v>13997</v>
      </c>
      <c r="I3932" s="242"/>
    </row>
    <row r="3933" spans="1:9" s="208" customFormat="1">
      <c r="A3933" s="225" t="s">
        <v>13985</v>
      </c>
      <c r="B3933" s="225" t="s">
        <v>13985</v>
      </c>
      <c r="C3933" s="225" t="s">
        <v>389</v>
      </c>
      <c r="D3933" s="225" t="s">
        <v>13998</v>
      </c>
      <c r="E3933" s="225" t="s">
        <v>13999</v>
      </c>
      <c r="F3933" s="225" t="s">
        <v>802</v>
      </c>
      <c r="G3933" s="225"/>
      <c r="H3933" s="225" t="s">
        <v>14000</v>
      </c>
      <c r="I3933" s="226"/>
    </row>
    <row r="3934" spans="1:9" s="208" customFormat="1">
      <c r="A3934" s="225" t="s">
        <v>13985</v>
      </c>
      <c r="B3934" s="225" t="s">
        <v>13985</v>
      </c>
      <c r="C3934" s="225" t="s">
        <v>389</v>
      </c>
      <c r="D3934" s="225" t="s">
        <v>14001</v>
      </c>
      <c r="E3934" s="225" t="s">
        <v>14002</v>
      </c>
      <c r="F3934" s="225" t="s">
        <v>709</v>
      </c>
      <c r="G3934" s="225"/>
      <c r="H3934" s="225" t="s">
        <v>14003</v>
      </c>
      <c r="I3934" s="226"/>
    </row>
    <row r="3935" spans="1:9" s="213" customFormat="1">
      <c r="A3935" s="234" t="s">
        <v>13985</v>
      </c>
      <c r="B3935" s="234" t="s">
        <v>13985</v>
      </c>
      <c r="C3935" s="234" t="s">
        <v>389</v>
      </c>
      <c r="D3935" s="234" t="s">
        <v>14004</v>
      </c>
      <c r="E3935" s="234" t="s">
        <v>14005</v>
      </c>
      <c r="F3935" s="234" t="s">
        <v>5910</v>
      </c>
      <c r="G3935" s="234"/>
      <c r="H3935" s="234" t="s">
        <v>14006</v>
      </c>
      <c r="I3935" s="127"/>
    </row>
    <row r="3936" spans="1:9" s="215" customFormat="1">
      <c r="A3936" s="241" t="s">
        <v>13985</v>
      </c>
      <c r="B3936" s="241" t="s">
        <v>13985</v>
      </c>
      <c r="C3936" s="241" t="s">
        <v>389</v>
      </c>
      <c r="D3936" s="241" t="s">
        <v>14007</v>
      </c>
      <c r="E3936" s="241" t="s">
        <v>14008</v>
      </c>
      <c r="F3936" s="241" t="s">
        <v>5055</v>
      </c>
      <c r="G3936" s="241"/>
      <c r="H3936" s="241" t="s">
        <v>14009</v>
      </c>
      <c r="I3936" s="242"/>
    </row>
    <row r="3937" spans="1:256" s="213" customFormat="1">
      <c r="A3937" s="234" t="s">
        <v>13985</v>
      </c>
      <c r="B3937" s="234" t="s">
        <v>13985</v>
      </c>
      <c r="C3937" s="234" t="s">
        <v>389</v>
      </c>
      <c r="D3937" s="234" t="s">
        <v>14010</v>
      </c>
      <c r="E3937" s="234" t="s">
        <v>14011</v>
      </c>
      <c r="F3937" s="234" t="s">
        <v>1277</v>
      </c>
      <c r="G3937" s="234"/>
      <c r="H3937" s="234" t="s">
        <v>14012</v>
      </c>
      <c r="I3937" s="127"/>
    </row>
    <row r="3938" spans="1:256" s="215" customFormat="1">
      <c r="A3938" s="241" t="s">
        <v>13985</v>
      </c>
      <c r="B3938" s="241" t="s">
        <v>13985</v>
      </c>
      <c r="C3938" s="241" t="s">
        <v>389</v>
      </c>
      <c r="D3938" s="241" t="s">
        <v>14013</v>
      </c>
      <c r="E3938" s="241" t="s">
        <v>14014</v>
      </c>
      <c r="F3938" s="241" t="s">
        <v>434</v>
      </c>
      <c r="G3938" s="241"/>
      <c r="H3938" s="241" t="s">
        <v>14015</v>
      </c>
      <c r="I3938" s="242"/>
    </row>
    <row r="3939" spans="1:256" s="215" customFormat="1">
      <c r="A3939" s="241" t="s">
        <v>13985</v>
      </c>
      <c r="B3939" s="241" t="s">
        <v>13985</v>
      </c>
      <c r="C3939" s="241" t="s">
        <v>389</v>
      </c>
      <c r="D3939" s="241" t="s">
        <v>14016</v>
      </c>
      <c r="E3939" s="241" t="s">
        <v>14017</v>
      </c>
      <c r="F3939" s="241" t="s">
        <v>1137</v>
      </c>
      <c r="G3939" s="241"/>
      <c r="H3939" s="241" t="s">
        <v>14018</v>
      </c>
      <c r="I3939" s="242"/>
    </row>
    <row r="3940" spans="1:256" s="215" customFormat="1">
      <c r="A3940" s="241" t="s">
        <v>13985</v>
      </c>
      <c r="B3940" s="241" t="s">
        <v>13985</v>
      </c>
      <c r="C3940" s="241" t="s">
        <v>389</v>
      </c>
      <c r="D3940" s="241" t="s">
        <v>14019</v>
      </c>
      <c r="E3940" s="241" t="s">
        <v>14020</v>
      </c>
      <c r="F3940" s="241" t="s">
        <v>4053</v>
      </c>
      <c r="G3940" s="241"/>
      <c r="H3940" s="241" t="s">
        <v>14021</v>
      </c>
      <c r="I3940" s="242"/>
    </row>
    <row r="3941" spans="1:256" s="215" customFormat="1">
      <c r="A3941" s="241" t="s">
        <v>13985</v>
      </c>
      <c r="B3941" s="241" t="s">
        <v>13985</v>
      </c>
      <c r="C3941" s="241"/>
      <c r="D3941" s="241" t="s">
        <v>14022</v>
      </c>
      <c r="E3941" s="241" t="s">
        <v>14023</v>
      </c>
      <c r="F3941" s="241" t="s">
        <v>3617</v>
      </c>
      <c r="G3941" s="241"/>
      <c r="H3941" s="241" t="s">
        <v>14024</v>
      </c>
      <c r="I3941" s="242"/>
    </row>
    <row r="3942" spans="1:256" s="208" customFormat="1">
      <c r="A3942" s="225" t="s">
        <v>13985</v>
      </c>
      <c r="B3942" s="225" t="s">
        <v>13985</v>
      </c>
      <c r="C3942" s="225" t="s">
        <v>389</v>
      </c>
      <c r="D3942" s="225" t="s">
        <v>14025</v>
      </c>
      <c r="E3942" s="225" t="s">
        <v>14026</v>
      </c>
      <c r="F3942" s="225" t="s">
        <v>404</v>
      </c>
      <c r="G3942" s="225"/>
      <c r="H3942" s="225" t="s">
        <v>14027</v>
      </c>
      <c r="I3942" s="226"/>
    </row>
    <row r="3943" spans="1:256" s="215" customFormat="1">
      <c r="A3943" s="241" t="s">
        <v>13985</v>
      </c>
      <c r="B3943" s="241" t="s">
        <v>13985</v>
      </c>
      <c r="C3943" s="241" t="s">
        <v>389</v>
      </c>
      <c r="D3943" s="241" t="s">
        <v>14028</v>
      </c>
      <c r="E3943" s="241" t="s">
        <v>14029</v>
      </c>
      <c r="F3943" s="241" t="s">
        <v>14030</v>
      </c>
      <c r="G3943" s="241"/>
      <c r="H3943" s="241" t="s">
        <v>14031</v>
      </c>
      <c r="I3943" s="242"/>
    </row>
    <row r="3944" spans="1:256" s="215" customFormat="1">
      <c r="A3944" s="241" t="s">
        <v>13985</v>
      </c>
      <c r="B3944" s="241" t="s">
        <v>13985</v>
      </c>
      <c r="C3944" s="241" t="s">
        <v>389</v>
      </c>
      <c r="D3944" s="241" t="s">
        <v>14032</v>
      </c>
      <c r="E3944" s="241" t="s">
        <v>14033</v>
      </c>
      <c r="F3944" s="241" t="s">
        <v>14034</v>
      </c>
      <c r="G3944" s="241"/>
      <c r="H3944" s="241" t="s">
        <v>14035</v>
      </c>
      <c r="I3944" s="242"/>
    </row>
    <row r="3945" spans="1:256" s="213" customFormat="1">
      <c r="A3945" s="234" t="s">
        <v>13985</v>
      </c>
      <c r="B3945" s="234" t="s">
        <v>13985</v>
      </c>
      <c r="C3945" s="234" t="s">
        <v>389</v>
      </c>
      <c r="D3945" s="234" t="s">
        <v>14036</v>
      </c>
      <c r="E3945" s="234" t="s">
        <v>14037</v>
      </c>
      <c r="F3945" s="234" t="s">
        <v>11607</v>
      </c>
      <c r="G3945" s="234"/>
      <c r="H3945" s="234" t="s">
        <v>14038</v>
      </c>
      <c r="I3945" s="127"/>
    </row>
    <row r="3946" spans="1:256" s="215" customFormat="1">
      <c r="A3946" s="241" t="s">
        <v>13985</v>
      </c>
      <c r="B3946" s="241" t="s">
        <v>13985</v>
      </c>
      <c r="C3946" s="241" t="s">
        <v>389</v>
      </c>
      <c r="D3946" s="241" t="s">
        <v>14039</v>
      </c>
      <c r="E3946" s="241" t="s">
        <v>14040</v>
      </c>
      <c r="F3946" s="241" t="s">
        <v>471</v>
      </c>
      <c r="G3946" s="241"/>
      <c r="H3946" s="241" t="s">
        <v>14041</v>
      </c>
      <c r="I3946" s="242"/>
    </row>
    <row r="3947" spans="1:256" s="213" customFormat="1">
      <c r="A3947" s="234" t="s">
        <v>13985</v>
      </c>
      <c r="B3947" s="234" t="s">
        <v>13985</v>
      </c>
      <c r="C3947" s="234" t="s">
        <v>389</v>
      </c>
      <c r="D3947" s="234" t="s">
        <v>14042</v>
      </c>
      <c r="E3947" s="234" t="s">
        <v>14043</v>
      </c>
      <c r="F3947" s="234" t="s">
        <v>1277</v>
      </c>
      <c r="G3947" s="234"/>
      <c r="H3947" s="234" t="s">
        <v>14044</v>
      </c>
      <c r="I3947" s="127"/>
    </row>
    <row r="3948" spans="1:256" s="215" customFormat="1">
      <c r="A3948" s="241" t="s">
        <v>13985</v>
      </c>
      <c r="B3948" s="241" t="s">
        <v>13985</v>
      </c>
      <c r="C3948" s="241" t="s">
        <v>389</v>
      </c>
      <c r="D3948" s="241" t="s">
        <v>14045</v>
      </c>
      <c r="E3948" s="241" t="s">
        <v>14046</v>
      </c>
      <c r="F3948" s="241" t="s">
        <v>586</v>
      </c>
      <c r="G3948" s="241"/>
      <c r="H3948" s="241" t="s">
        <v>14047</v>
      </c>
      <c r="I3948" s="242"/>
    </row>
    <row r="3949" spans="1:256" s="208" customFormat="1">
      <c r="A3949" s="225" t="s">
        <v>13985</v>
      </c>
      <c r="B3949" s="225" t="s">
        <v>13985</v>
      </c>
      <c r="C3949" s="225" t="s">
        <v>389</v>
      </c>
      <c r="D3949" s="225" t="s">
        <v>14048</v>
      </c>
      <c r="E3949" s="225" t="s">
        <v>14049</v>
      </c>
      <c r="F3949" s="225" t="s">
        <v>8113</v>
      </c>
      <c r="G3949" s="225"/>
      <c r="H3949" s="225" t="s">
        <v>14050</v>
      </c>
      <c r="I3949" s="226"/>
    </row>
    <row r="3950" spans="1:256" s="215" customFormat="1">
      <c r="A3950" s="337" t="s">
        <v>13985</v>
      </c>
      <c r="B3950" s="337" t="s">
        <v>13985</v>
      </c>
      <c r="C3950" s="337" t="s">
        <v>389</v>
      </c>
      <c r="D3950" s="337" t="s">
        <v>14051</v>
      </c>
      <c r="E3950" s="337" t="s">
        <v>14052</v>
      </c>
      <c r="F3950" s="337" t="s">
        <v>14053</v>
      </c>
      <c r="G3950" s="337"/>
      <c r="H3950" s="337" t="s">
        <v>14054</v>
      </c>
      <c r="I3950" s="242"/>
    </row>
    <row r="3951" spans="1:256" s="328" customFormat="1">
      <c r="A3951" s="214" t="s">
        <v>13985</v>
      </c>
      <c r="B3951" s="214" t="s">
        <v>13985</v>
      </c>
      <c r="C3951" s="214" t="s">
        <v>389</v>
      </c>
      <c r="D3951" s="214" t="s">
        <v>14055</v>
      </c>
      <c r="E3951" s="214" t="s">
        <v>14056</v>
      </c>
      <c r="F3951" s="214" t="s">
        <v>802</v>
      </c>
      <c r="G3951" s="214"/>
      <c r="H3951" s="214" t="s">
        <v>14057</v>
      </c>
      <c r="I3951" s="240"/>
      <c r="J3951" s="214"/>
      <c r="K3951" s="214"/>
      <c r="L3951" s="214"/>
      <c r="M3951" s="214"/>
      <c r="N3951" s="214"/>
      <c r="O3951" s="214"/>
      <c r="P3951" s="214"/>
      <c r="Q3951" s="214"/>
      <c r="R3951" s="214"/>
      <c r="S3951" s="214"/>
      <c r="T3951" s="214"/>
      <c r="U3951" s="214"/>
      <c r="V3951" s="214"/>
      <c r="W3951" s="214"/>
      <c r="X3951" s="214"/>
      <c r="Y3951" s="214"/>
      <c r="Z3951" s="214"/>
      <c r="AA3951" s="214"/>
      <c r="AB3951" s="214"/>
      <c r="AC3951" s="214"/>
      <c r="AD3951" s="214"/>
      <c r="AE3951" s="214"/>
      <c r="AF3951" s="214"/>
      <c r="AG3951" s="214"/>
      <c r="AH3951" s="214"/>
      <c r="AI3951" s="214"/>
      <c r="AJ3951" s="214"/>
      <c r="AK3951" s="214"/>
      <c r="AL3951" s="214"/>
      <c r="AM3951" s="214"/>
      <c r="AN3951" s="214"/>
      <c r="AO3951" s="214"/>
      <c r="AP3951" s="214"/>
      <c r="AQ3951" s="214"/>
      <c r="AR3951" s="214"/>
      <c r="AS3951" s="214"/>
      <c r="AT3951" s="214"/>
      <c r="AU3951" s="214"/>
      <c r="AV3951" s="214"/>
      <c r="AW3951" s="214"/>
      <c r="AX3951" s="214"/>
      <c r="AY3951" s="214"/>
      <c r="AZ3951" s="214"/>
      <c r="BA3951" s="214"/>
      <c r="BB3951" s="214"/>
      <c r="BC3951" s="214"/>
      <c r="BD3951" s="214"/>
      <c r="BE3951" s="214"/>
      <c r="BF3951" s="214"/>
      <c r="BG3951" s="214"/>
      <c r="BH3951" s="214"/>
      <c r="BI3951" s="214"/>
      <c r="BJ3951" s="214"/>
      <c r="BK3951" s="214"/>
      <c r="BL3951" s="214"/>
      <c r="BM3951" s="214"/>
      <c r="BN3951" s="214"/>
      <c r="BO3951" s="214"/>
      <c r="BP3951" s="214"/>
      <c r="BQ3951" s="214"/>
      <c r="BR3951" s="214"/>
      <c r="BS3951" s="214"/>
      <c r="BT3951" s="214"/>
      <c r="BU3951" s="214"/>
      <c r="BV3951" s="214"/>
      <c r="BW3951" s="214"/>
      <c r="BX3951" s="214"/>
      <c r="BY3951" s="214"/>
      <c r="BZ3951" s="214"/>
      <c r="CA3951" s="214"/>
      <c r="CB3951" s="214"/>
      <c r="CC3951" s="214"/>
      <c r="CD3951" s="214"/>
      <c r="CE3951" s="214"/>
      <c r="CF3951" s="214"/>
      <c r="CG3951" s="214"/>
      <c r="CH3951" s="214"/>
      <c r="CI3951" s="214"/>
      <c r="CJ3951" s="214"/>
      <c r="CK3951" s="214"/>
      <c r="CL3951" s="214"/>
      <c r="CM3951" s="214"/>
      <c r="CN3951" s="214"/>
      <c r="CO3951" s="214"/>
      <c r="CP3951" s="214"/>
      <c r="CQ3951" s="214"/>
      <c r="CR3951" s="214"/>
      <c r="CS3951" s="214"/>
      <c r="CT3951" s="214"/>
      <c r="CU3951" s="214"/>
      <c r="CV3951" s="214"/>
      <c r="CW3951" s="214"/>
      <c r="CX3951" s="214"/>
      <c r="CY3951" s="214"/>
      <c r="CZ3951" s="214"/>
      <c r="DA3951" s="214"/>
      <c r="DB3951" s="214"/>
      <c r="DC3951" s="214"/>
      <c r="DD3951" s="214"/>
      <c r="DE3951" s="214"/>
      <c r="DF3951" s="214"/>
      <c r="DG3951" s="214"/>
      <c r="DH3951" s="214"/>
      <c r="DI3951" s="214"/>
      <c r="DJ3951" s="214"/>
      <c r="DK3951" s="214"/>
      <c r="DL3951" s="214"/>
      <c r="DM3951" s="214"/>
      <c r="DN3951" s="214"/>
      <c r="DO3951" s="214"/>
      <c r="DP3951" s="214"/>
      <c r="DQ3951" s="214"/>
      <c r="DR3951" s="214"/>
      <c r="DS3951" s="214"/>
      <c r="DT3951" s="214"/>
      <c r="DU3951" s="214"/>
      <c r="DV3951" s="214"/>
      <c r="DW3951" s="214"/>
      <c r="DX3951" s="214"/>
      <c r="DY3951" s="214"/>
      <c r="DZ3951" s="214"/>
      <c r="EA3951" s="214"/>
      <c r="EB3951" s="214"/>
      <c r="EC3951" s="214"/>
      <c r="ED3951" s="214"/>
      <c r="EE3951" s="214"/>
      <c r="EF3951" s="214"/>
      <c r="EG3951" s="214"/>
      <c r="EH3951" s="214"/>
      <c r="EI3951" s="214"/>
      <c r="EJ3951" s="214"/>
      <c r="EK3951" s="214"/>
      <c r="EL3951" s="214"/>
      <c r="EM3951" s="214"/>
      <c r="EN3951" s="214"/>
      <c r="EO3951" s="214"/>
      <c r="EP3951" s="214"/>
      <c r="EQ3951" s="214"/>
      <c r="ER3951" s="214"/>
      <c r="ES3951" s="214"/>
      <c r="ET3951" s="214"/>
      <c r="EU3951" s="214"/>
      <c r="EV3951" s="214"/>
      <c r="EW3951" s="214"/>
      <c r="EX3951" s="214"/>
      <c r="EY3951" s="214"/>
      <c r="EZ3951" s="214"/>
      <c r="FA3951" s="214"/>
      <c r="FB3951" s="214"/>
      <c r="FC3951" s="214"/>
      <c r="FD3951" s="214"/>
      <c r="FE3951" s="214"/>
      <c r="FF3951" s="214"/>
      <c r="FG3951" s="214"/>
      <c r="FH3951" s="214"/>
      <c r="FI3951" s="214"/>
      <c r="FJ3951" s="214"/>
      <c r="FK3951" s="214"/>
      <c r="FL3951" s="214"/>
      <c r="FM3951" s="214"/>
      <c r="FN3951" s="214"/>
      <c r="FO3951" s="214"/>
      <c r="FP3951" s="214"/>
      <c r="FQ3951" s="214"/>
      <c r="FR3951" s="214"/>
      <c r="FS3951" s="214"/>
      <c r="FT3951" s="214"/>
      <c r="FU3951" s="214"/>
      <c r="FV3951" s="214"/>
      <c r="FW3951" s="214"/>
      <c r="FX3951" s="214"/>
      <c r="FY3951" s="214"/>
      <c r="FZ3951" s="214"/>
      <c r="GA3951" s="214"/>
      <c r="GB3951" s="214"/>
      <c r="GC3951" s="214"/>
      <c r="GD3951" s="214"/>
      <c r="GE3951" s="214"/>
      <c r="GF3951" s="214"/>
      <c r="GG3951" s="214"/>
      <c r="GH3951" s="214"/>
      <c r="GI3951" s="214"/>
      <c r="GJ3951" s="214"/>
      <c r="GK3951" s="214"/>
      <c r="GL3951" s="214"/>
      <c r="GM3951" s="214"/>
      <c r="GN3951" s="214"/>
      <c r="GO3951" s="214"/>
      <c r="GP3951" s="214"/>
      <c r="GQ3951" s="214"/>
      <c r="GR3951" s="214"/>
      <c r="GS3951" s="214"/>
      <c r="GT3951" s="214"/>
      <c r="GU3951" s="214"/>
      <c r="GV3951" s="214"/>
      <c r="GW3951" s="214"/>
      <c r="GX3951" s="214"/>
      <c r="GY3951" s="214"/>
      <c r="GZ3951" s="214"/>
      <c r="HA3951" s="214"/>
      <c r="HB3951" s="214"/>
      <c r="HC3951" s="214"/>
      <c r="HD3951" s="214"/>
      <c r="HE3951" s="214"/>
      <c r="HF3951" s="214"/>
      <c r="HG3951" s="214"/>
      <c r="HH3951" s="214"/>
      <c r="HI3951" s="214"/>
      <c r="HJ3951" s="214"/>
      <c r="HK3951" s="214"/>
      <c r="HL3951" s="214"/>
      <c r="HM3951" s="214"/>
      <c r="HN3951" s="214"/>
      <c r="HO3951" s="214"/>
      <c r="HP3951" s="214"/>
      <c r="HQ3951" s="214"/>
      <c r="HR3951" s="214"/>
      <c r="HS3951" s="214"/>
      <c r="HT3951" s="214"/>
      <c r="HU3951" s="214"/>
      <c r="HV3951" s="214"/>
      <c r="HW3951" s="214"/>
      <c r="HX3951" s="214"/>
      <c r="HY3951" s="214"/>
      <c r="HZ3951" s="214"/>
      <c r="IA3951" s="214"/>
      <c r="IB3951" s="214"/>
      <c r="IC3951" s="214"/>
      <c r="ID3951" s="214"/>
      <c r="IE3951" s="214"/>
      <c r="IF3951" s="214"/>
      <c r="IG3951" s="214"/>
      <c r="IH3951" s="214"/>
      <c r="II3951" s="214"/>
      <c r="IJ3951" s="214"/>
      <c r="IK3951" s="214"/>
      <c r="IL3951" s="214"/>
      <c r="IM3951" s="214"/>
      <c r="IN3951" s="214"/>
      <c r="IO3951" s="214"/>
      <c r="IP3951" s="214"/>
      <c r="IQ3951" s="214"/>
      <c r="IR3951" s="214"/>
      <c r="IS3951" s="214"/>
      <c r="IT3951" s="214"/>
      <c r="IU3951" s="214"/>
      <c r="IV3951" s="214"/>
    </row>
    <row r="3952" spans="1:256" s="209" customFormat="1">
      <c r="A3952" s="228" t="s">
        <v>13985</v>
      </c>
      <c r="B3952" s="228" t="s">
        <v>13985</v>
      </c>
      <c r="C3952" s="228"/>
      <c r="D3952" s="228" t="s">
        <v>14058</v>
      </c>
      <c r="E3952" s="228" t="s">
        <v>14059</v>
      </c>
      <c r="F3952" s="228"/>
      <c r="G3952" s="228" t="s">
        <v>448</v>
      </c>
      <c r="H3952" s="228" t="s">
        <v>14060</v>
      </c>
      <c r="I3952" s="235"/>
    </row>
    <row r="3953" spans="1:9" s="215" customFormat="1">
      <c r="A3953" s="241" t="s">
        <v>13985</v>
      </c>
      <c r="B3953" s="241" t="s">
        <v>13985</v>
      </c>
      <c r="C3953" s="241" t="s">
        <v>389</v>
      </c>
      <c r="D3953" s="241" t="s">
        <v>14061</v>
      </c>
      <c r="E3953" s="241" t="s">
        <v>14062</v>
      </c>
      <c r="F3953" s="241" t="s">
        <v>434</v>
      </c>
      <c r="G3953" s="241"/>
      <c r="H3953" s="241" t="s">
        <v>14063</v>
      </c>
      <c r="I3953" s="242"/>
    </row>
    <row r="3954" spans="1:9" s="215" customFormat="1">
      <c r="A3954" s="241" t="s">
        <v>13985</v>
      </c>
      <c r="B3954" s="241" t="s">
        <v>13985</v>
      </c>
      <c r="C3954" s="241" t="s">
        <v>389</v>
      </c>
      <c r="D3954" s="241" t="s">
        <v>14064</v>
      </c>
      <c r="E3954" s="241" t="s">
        <v>14065</v>
      </c>
      <c r="F3954" s="241" t="s">
        <v>725</v>
      </c>
      <c r="G3954" s="241"/>
      <c r="H3954" s="241" t="s">
        <v>14066</v>
      </c>
      <c r="I3954" s="242"/>
    </row>
    <row r="3955" spans="1:9" s="195" customFormat="1">
      <c r="A3955" s="203" t="s">
        <v>14067</v>
      </c>
      <c r="B3955" s="203" t="s">
        <v>14067</v>
      </c>
      <c r="C3955" s="203" t="s">
        <v>389</v>
      </c>
      <c r="D3955" s="203" t="s">
        <v>14068</v>
      </c>
      <c r="E3955" s="203" t="s">
        <v>14069</v>
      </c>
      <c r="F3955" s="203" t="s">
        <v>5910</v>
      </c>
      <c r="G3955" s="203"/>
      <c r="H3955" s="203" t="s">
        <v>14070</v>
      </c>
    </row>
    <row r="3956" spans="1:9" s="208" customFormat="1">
      <c r="A3956" s="225" t="s">
        <v>14067</v>
      </c>
      <c r="B3956" s="225" t="s">
        <v>14067</v>
      </c>
      <c r="C3956" s="225" t="s">
        <v>389</v>
      </c>
      <c r="D3956" s="225" t="s">
        <v>14071</v>
      </c>
      <c r="E3956" s="225" t="s">
        <v>14072</v>
      </c>
      <c r="F3956" s="225" t="s">
        <v>827</v>
      </c>
      <c r="G3956" s="225"/>
      <c r="H3956" s="225" t="s">
        <v>14073</v>
      </c>
      <c r="I3956" s="226"/>
    </row>
    <row r="3957" spans="1:9" s="213" customFormat="1">
      <c r="A3957" s="234" t="s">
        <v>14067</v>
      </c>
      <c r="B3957" s="234" t="s">
        <v>14067</v>
      </c>
      <c r="C3957" s="234" t="s">
        <v>389</v>
      </c>
      <c r="D3957" s="234" t="s">
        <v>14074</v>
      </c>
      <c r="E3957" s="234" t="s">
        <v>14075</v>
      </c>
      <c r="F3957" s="234" t="s">
        <v>1277</v>
      </c>
      <c r="G3957" s="234"/>
      <c r="H3957" s="234" t="s">
        <v>14076</v>
      </c>
      <c r="I3957" s="127"/>
    </row>
    <row r="3958" spans="1:9" s="215" customFormat="1">
      <c r="A3958" s="241" t="s">
        <v>14067</v>
      </c>
      <c r="B3958" s="241" t="s">
        <v>14067</v>
      </c>
      <c r="C3958" s="241" t="s">
        <v>389</v>
      </c>
      <c r="D3958" s="241" t="s">
        <v>14077</v>
      </c>
      <c r="E3958" s="241" t="s">
        <v>14078</v>
      </c>
      <c r="F3958" s="241" t="s">
        <v>849</v>
      </c>
      <c r="G3958" s="241"/>
      <c r="H3958" s="241" t="s">
        <v>14079</v>
      </c>
      <c r="I3958" s="242"/>
    </row>
    <row r="3959" spans="1:9" s="213" customFormat="1">
      <c r="A3959" s="234" t="s">
        <v>14067</v>
      </c>
      <c r="B3959" s="234" t="s">
        <v>14067</v>
      </c>
      <c r="C3959" s="234" t="s">
        <v>389</v>
      </c>
      <c r="D3959" s="234" t="s">
        <v>14080</v>
      </c>
      <c r="E3959" s="234" t="s">
        <v>14081</v>
      </c>
      <c r="F3959" s="234" t="s">
        <v>4550</v>
      </c>
      <c r="G3959" s="234"/>
      <c r="H3959" s="234" t="s">
        <v>14082</v>
      </c>
      <c r="I3959" s="127"/>
    </row>
    <row r="3960" spans="1:9" s="215" customFormat="1">
      <c r="A3960" s="241" t="s">
        <v>14067</v>
      </c>
      <c r="B3960" s="241" t="s">
        <v>14067</v>
      </c>
      <c r="C3960" s="241" t="s">
        <v>389</v>
      </c>
      <c r="D3960" s="241" t="s">
        <v>14083</v>
      </c>
      <c r="E3960" s="241" t="s">
        <v>14084</v>
      </c>
      <c r="F3960" s="241" t="s">
        <v>3886</v>
      </c>
      <c r="G3960" s="241"/>
      <c r="H3960" s="241" t="s">
        <v>14085</v>
      </c>
      <c r="I3960" s="242"/>
    </row>
    <row r="3961" spans="1:9" s="213" customFormat="1">
      <c r="A3961" s="234" t="s">
        <v>14067</v>
      </c>
      <c r="B3961" s="234" t="s">
        <v>14067</v>
      </c>
      <c r="C3961" s="234" t="s">
        <v>389</v>
      </c>
      <c r="D3961" s="234" t="s">
        <v>14086</v>
      </c>
      <c r="E3961" s="234" t="s">
        <v>14087</v>
      </c>
      <c r="F3961" s="234" t="s">
        <v>1277</v>
      </c>
      <c r="G3961" s="234"/>
      <c r="H3961" s="234" t="s">
        <v>14088</v>
      </c>
      <c r="I3961" s="127"/>
    </row>
    <row r="3962" spans="1:9" s="213" customFormat="1">
      <c r="A3962" s="234" t="s">
        <v>14089</v>
      </c>
      <c r="B3962" s="234" t="s">
        <v>14067</v>
      </c>
      <c r="C3962" s="234" t="s">
        <v>389</v>
      </c>
      <c r="D3962" s="234" t="s">
        <v>14090</v>
      </c>
      <c r="E3962" s="234" t="s">
        <v>14091</v>
      </c>
      <c r="F3962" s="234" t="s">
        <v>1277</v>
      </c>
      <c r="G3962" s="234"/>
      <c r="H3962" s="234" t="s">
        <v>14092</v>
      </c>
      <c r="I3962" s="127"/>
    </row>
    <row r="3963" spans="1:9" s="213" customFormat="1">
      <c r="A3963" s="234" t="s">
        <v>14089</v>
      </c>
      <c r="B3963" s="234" t="s">
        <v>14067</v>
      </c>
      <c r="C3963" s="234" t="s">
        <v>389</v>
      </c>
      <c r="D3963" s="234" t="s">
        <v>14093</v>
      </c>
      <c r="E3963" s="234" t="s">
        <v>14094</v>
      </c>
      <c r="F3963" s="234" t="s">
        <v>5910</v>
      </c>
      <c r="G3963" s="234"/>
      <c r="H3963" s="234" t="s">
        <v>14095</v>
      </c>
      <c r="I3963" s="127"/>
    </row>
    <row r="3964" spans="1:9" s="213" customFormat="1">
      <c r="A3964" s="234" t="s">
        <v>14089</v>
      </c>
      <c r="B3964" s="234" t="s">
        <v>14089</v>
      </c>
      <c r="C3964" s="234" t="s">
        <v>389</v>
      </c>
      <c r="D3964" s="234" t="s">
        <v>14096</v>
      </c>
      <c r="E3964" s="234" t="s">
        <v>14097</v>
      </c>
      <c r="F3964" s="234" t="s">
        <v>4733</v>
      </c>
      <c r="G3964" s="234"/>
      <c r="H3964" s="234" t="s">
        <v>14098</v>
      </c>
      <c r="I3964" s="127"/>
    </row>
    <row r="3965" spans="1:9" s="213" customFormat="1">
      <c r="A3965" s="234" t="s">
        <v>14089</v>
      </c>
      <c r="B3965" s="234" t="s">
        <v>14089</v>
      </c>
      <c r="C3965" s="234" t="s">
        <v>389</v>
      </c>
      <c r="D3965" s="234" t="s">
        <v>14099</v>
      </c>
      <c r="E3965" s="234" t="s">
        <v>14100</v>
      </c>
      <c r="F3965" s="234" t="s">
        <v>1277</v>
      </c>
      <c r="G3965" s="234"/>
      <c r="H3965" s="234" t="s">
        <v>14101</v>
      </c>
      <c r="I3965" s="127"/>
    </row>
    <row r="3966" spans="1:9" s="213" customFormat="1">
      <c r="A3966" s="234" t="s">
        <v>14089</v>
      </c>
      <c r="B3966" s="234" t="s">
        <v>14089</v>
      </c>
      <c r="C3966" s="234" t="s">
        <v>389</v>
      </c>
      <c r="D3966" s="234" t="s">
        <v>14102</v>
      </c>
      <c r="E3966" s="234" t="s">
        <v>14103</v>
      </c>
      <c r="F3966" s="234" t="s">
        <v>5910</v>
      </c>
      <c r="G3966" s="234"/>
      <c r="H3966" s="234" t="s">
        <v>14104</v>
      </c>
      <c r="I3966" s="127"/>
    </row>
    <row r="3967" spans="1:9" s="213" customFormat="1">
      <c r="A3967" s="234" t="s">
        <v>14089</v>
      </c>
      <c r="B3967" s="234" t="s">
        <v>14089</v>
      </c>
      <c r="C3967" s="234" t="s">
        <v>389</v>
      </c>
      <c r="D3967" s="234" t="s">
        <v>14105</v>
      </c>
      <c r="E3967" s="234" t="s">
        <v>14106</v>
      </c>
      <c r="F3967" s="234" t="s">
        <v>1277</v>
      </c>
      <c r="G3967" s="234"/>
      <c r="H3967" s="234" t="s">
        <v>14107</v>
      </c>
      <c r="I3967" s="127"/>
    </row>
    <row r="3968" spans="1:9" s="213" customFormat="1">
      <c r="A3968" s="234" t="s">
        <v>14089</v>
      </c>
      <c r="B3968" s="234" t="s">
        <v>14089</v>
      </c>
      <c r="C3968" s="234" t="s">
        <v>389</v>
      </c>
      <c r="D3968" s="234" t="s">
        <v>14108</v>
      </c>
      <c r="E3968" s="234" t="s">
        <v>14109</v>
      </c>
      <c r="F3968" s="234" t="s">
        <v>1277</v>
      </c>
      <c r="G3968" s="234"/>
      <c r="H3968" s="234" t="s">
        <v>14110</v>
      </c>
      <c r="I3968" s="127"/>
    </row>
    <row r="3969" spans="1:9" s="213" customFormat="1">
      <c r="A3969" s="234" t="s">
        <v>14089</v>
      </c>
      <c r="B3969" s="234" t="s">
        <v>14089</v>
      </c>
      <c r="C3969" s="234" t="s">
        <v>389</v>
      </c>
      <c r="D3969" s="234" t="s">
        <v>14111</v>
      </c>
      <c r="E3969" s="234" t="s">
        <v>14112</v>
      </c>
      <c r="F3969" s="234" t="s">
        <v>1277</v>
      </c>
      <c r="G3969" s="234"/>
      <c r="H3969" s="234" t="s">
        <v>14113</v>
      </c>
      <c r="I3969" s="127"/>
    </row>
    <row r="3970" spans="1:9" s="215" customFormat="1">
      <c r="A3970" s="241" t="s">
        <v>14089</v>
      </c>
      <c r="B3970" s="241" t="s">
        <v>14089</v>
      </c>
      <c r="C3970" s="241" t="s">
        <v>389</v>
      </c>
      <c r="D3970" s="241" t="s">
        <v>14114</v>
      </c>
      <c r="E3970" s="241" t="s">
        <v>14115</v>
      </c>
      <c r="F3970" s="241" t="s">
        <v>7121</v>
      </c>
      <c r="G3970" s="241"/>
      <c r="H3970" s="241" t="s">
        <v>14116</v>
      </c>
      <c r="I3970" s="242"/>
    </row>
    <row r="3971" spans="1:9" s="213" customFormat="1">
      <c r="A3971" s="234" t="s">
        <v>14089</v>
      </c>
      <c r="B3971" s="234" t="s">
        <v>14089</v>
      </c>
      <c r="C3971" s="234" t="s">
        <v>389</v>
      </c>
      <c r="D3971" s="234" t="s">
        <v>14117</v>
      </c>
      <c r="E3971" s="234" t="s">
        <v>14118</v>
      </c>
      <c r="F3971" s="234" t="s">
        <v>5910</v>
      </c>
      <c r="G3971" s="234"/>
      <c r="H3971" s="234" t="s">
        <v>14119</v>
      </c>
      <c r="I3971" s="127"/>
    </row>
    <row r="3972" spans="1:9" s="215" customFormat="1">
      <c r="A3972" s="241" t="s">
        <v>14089</v>
      </c>
      <c r="B3972" s="241" t="s">
        <v>14089</v>
      </c>
      <c r="C3972" s="241" t="s">
        <v>389</v>
      </c>
      <c r="D3972" s="241" t="s">
        <v>14120</v>
      </c>
      <c r="E3972" s="241" t="s">
        <v>14121</v>
      </c>
      <c r="F3972" s="241" t="s">
        <v>6670</v>
      </c>
      <c r="G3972" s="241"/>
      <c r="H3972" s="241" t="s">
        <v>14122</v>
      </c>
      <c r="I3972" s="242"/>
    </row>
    <row r="3973" spans="1:9" s="215" customFormat="1">
      <c r="A3973" s="241" t="s">
        <v>14089</v>
      </c>
      <c r="B3973" s="241" t="s">
        <v>14089</v>
      </c>
      <c r="C3973" s="241" t="s">
        <v>389</v>
      </c>
      <c r="D3973" s="241" t="s">
        <v>14123</v>
      </c>
      <c r="E3973" s="241" t="s">
        <v>14124</v>
      </c>
      <c r="F3973" s="241" t="s">
        <v>1137</v>
      </c>
      <c r="G3973" s="241"/>
      <c r="H3973" s="241" t="s">
        <v>14125</v>
      </c>
      <c r="I3973" s="242"/>
    </row>
    <row r="3974" spans="1:9" s="215" customFormat="1">
      <c r="A3974" s="241" t="s">
        <v>14089</v>
      </c>
      <c r="B3974" s="241" t="s">
        <v>14089</v>
      </c>
      <c r="C3974" s="241" t="s">
        <v>389</v>
      </c>
      <c r="D3974" s="241" t="s">
        <v>14126</v>
      </c>
      <c r="E3974" s="241" t="s">
        <v>14127</v>
      </c>
      <c r="F3974" s="241" t="s">
        <v>9847</v>
      </c>
      <c r="G3974" s="241"/>
      <c r="H3974" s="241" t="s">
        <v>14128</v>
      </c>
      <c r="I3974" s="242"/>
    </row>
    <row r="3975" spans="1:9" s="215" customFormat="1">
      <c r="A3975" s="241" t="s">
        <v>14089</v>
      </c>
      <c r="B3975" s="241" t="s">
        <v>14089</v>
      </c>
      <c r="C3975" s="241" t="s">
        <v>389</v>
      </c>
      <c r="D3975" s="241" t="s">
        <v>14129</v>
      </c>
      <c r="E3975" s="241" t="s">
        <v>14130</v>
      </c>
      <c r="F3975" s="241" t="s">
        <v>14131</v>
      </c>
      <c r="G3975" s="241"/>
      <c r="H3975" s="241" t="s">
        <v>14132</v>
      </c>
      <c r="I3975" s="242"/>
    </row>
    <row r="3976" spans="1:9" s="215" customFormat="1">
      <c r="A3976" s="241" t="s">
        <v>14089</v>
      </c>
      <c r="B3976" s="241" t="s">
        <v>14089</v>
      </c>
      <c r="C3976" s="241" t="s">
        <v>389</v>
      </c>
      <c r="D3976" s="241" t="s">
        <v>14133</v>
      </c>
      <c r="E3976" s="241" t="s">
        <v>14134</v>
      </c>
      <c r="F3976" s="241" t="s">
        <v>3886</v>
      </c>
      <c r="G3976" s="241"/>
      <c r="H3976" s="241" t="s">
        <v>14135</v>
      </c>
      <c r="I3976" s="242"/>
    </row>
    <row r="3977" spans="1:9" s="215" customFormat="1">
      <c r="A3977" s="241" t="s">
        <v>14089</v>
      </c>
      <c r="B3977" s="241" t="s">
        <v>14089</v>
      </c>
      <c r="C3977" s="241" t="s">
        <v>389</v>
      </c>
      <c r="D3977" s="241" t="s">
        <v>14136</v>
      </c>
      <c r="E3977" s="241" t="s">
        <v>14137</v>
      </c>
      <c r="F3977" s="241" t="s">
        <v>14138</v>
      </c>
      <c r="G3977" s="241"/>
      <c r="H3977" s="241" t="s">
        <v>14139</v>
      </c>
      <c r="I3977" s="242"/>
    </row>
    <row r="3978" spans="1:9" s="208" customFormat="1">
      <c r="A3978" s="225" t="s">
        <v>14089</v>
      </c>
      <c r="B3978" s="225" t="s">
        <v>14089</v>
      </c>
      <c r="C3978" s="225" t="s">
        <v>389</v>
      </c>
      <c r="D3978" s="225" t="s">
        <v>14140</v>
      </c>
      <c r="E3978" s="225" t="s">
        <v>14141</v>
      </c>
      <c r="F3978" s="225" t="s">
        <v>9606</v>
      </c>
      <c r="G3978" s="225"/>
      <c r="H3978" s="225" t="s">
        <v>14142</v>
      </c>
      <c r="I3978" s="226"/>
    </row>
    <row r="3979" spans="1:9" s="208" customFormat="1">
      <c r="A3979" s="225" t="s">
        <v>14089</v>
      </c>
      <c r="B3979" s="225" t="s">
        <v>14089</v>
      </c>
      <c r="C3979" s="225" t="s">
        <v>389</v>
      </c>
      <c r="D3979" s="225" t="s">
        <v>14143</v>
      </c>
      <c r="E3979" s="225" t="s">
        <v>14144</v>
      </c>
      <c r="F3979" s="225" t="s">
        <v>14145</v>
      </c>
      <c r="G3979" s="225"/>
      <c r="H3979" s="225" t="s">
        <v>14146</v>
      </c>
      <c r="I3979" s="226"/>
    </row>
    <row r="3980" spans="1:9" s="213" customFormat="1">
      <c r="A3980" s="234" t="s">
        <v>14089</v>
      </c>
      <c r="B3980" s="234" t="s">
        <v>14089</v>
      </c>
      <c r="C3980" s="234" t="s">
        <v>389</v>
      </c>
      <c r="D3980" s="234" t="s">
        <v>14147</v>
      </c>
      <c r="E3980" s="234" t="s">
        <v>14148</v>
      </c>
      <c r="F3980" s="234" t="s">
        <v>1277</v>
      </c>
      <c r="G3980" s="234"/>
      <c r="H3980" s="234" t="s">
        <v>14149</v>
      </c>
      <c r="I3980" s="127"/>
    </row>
    <row r="3981" spans="1:9" s="208" customFormat="1">
      <c r="A3981" s="225" t="s">
        <v>14089</v>
      </c>
      <c r="B3981" s="225" t="s">
        <v>14089</v>
      </c>
      <c r="C3981" s="225" t="s">
        <v>389</v>
      </c>
      <c r="D3981" s="225" t="s">
        <v>14150</v>
      </c>
      <c r="E3981" s="225" t="s">
        <v>14151</v>
      </c>
      <c r="F3981" s="225" t="s">
        <v>525</v>
      </c>
      <c r="G3981" s="225"/>
      <c r="H3981" s="225" t="s">
        <v>14152</v>
      </c>
      <c r="I3981" s="226"/>
    </row>
    <row r="3982" spans="1:9" s="215" customFormat="1">
      <c r="A3982" s="241" t="s">
        <v>14089</v>
      </c>
      <c r="B3982" s="241" t="s">
        <v>14089</v>
      </c>
      <c r="C3982" s="241" t="s">
        <v>389</v>
      </c>
      <c r="D3982" s="241" t="s">
        <v>14153</v>
      </c>
      <c r="E3982" s="241" t="s">
        <v>14154</v>
      </c>
      <c r="F3982" s="241" t="s">
        <v>1191</v>
      </c>
      <c r="G3982" s="241"/>
      <c r="H3982" s="241" t="s">
        <v>14155</v>
      </c>
      <c r="I3982" s="242"/>
    </row>
    <row r="3983" spans="1:9" s="213" customFormat="1">
      <c r="A3983" s="234" t="s">
        <v>14089</v>
      </c>
      <c r="B3983" s="234" t="s">
        <v>14089</v>
      </c>
      <c r="C3983" s="234" t="s">
        <v>389</v>
      </c>
      <c r="D3983" s="234" t="s">
        <v>14156</v>
      </c>
      <c r="E3983" s="234" t="s">
        <v>14157</v>
      </c>
      <c r="F3983" s="234" t="s">
        <v>1277</v>
      </c>
      <c r="G3983" s="234"/>
      <c r="H3983" s="234" t="s">
        <v>14158</v>
      </c>
      <c r="I3983" s="127"/>
    </row>
    <row r="3984" spans="1:9" s="215" customFormat="1">
      <c r="A3984" s="241" t="s">
        <v>14089</v>
      </c>
      <c r="B3984" s="241" t="s">
        <v>14089</v>
      </c>
      <c r="C3984" s="241" t="s">
        <v>389</v>
      </c>
      <c r="D3984" s="241" t="s">
        <v>14159</v>
      </c>
      <c r="E3984" s="241" t="s">
        <v>14160</v>
      </c>
      <c r="F3984" s="241" t="s">
        <v>14161</v>
      </c>
      <c r="G3984" s="241"/>
      <c r="H3984" s="241" t="s">
        <v>14162</v>
      </c>
      <c r="I3984" s="242"/>
    </row>
    <row r="3985" spans="1:9" s="209" customFormat="1">
      <c r="A3985" s="228" t="s">
        <v>14089</v>
      </c>
      <c r="B3985" s="228" t="s">
        <v>14089</v>
      </c>
      <c r="C3985" s="228"/>
      <c r="D3985" s="228" t="s">
        <v>14163</v>
      </c>
      <c r="E3985" s="228" t="s">
        <v>14164</v>
      </c>
      <c r="F3985" s="228"/>
      <c r="G3985" s="228" t="s">
        <v>568</v>
      </c>
      <c r="H3985" s="228" t="s">
        <v>14165</v>
      </c>
      <c r="I3985" s="235"/>
    </row>
    <row r="3986" spans="1:9" s="209" customFormat="1">
      <c r="A3986" s="228" t="s">
        <v>14089</v>
      </c>
      <c r="B3986" s="228" t="s">
        <v>14089</v>
      </c>
      <c r="C3986" s="228"/>
      <c r="D3986" s="228" t="s">
        <v>14166</v>
      </c>
      <c r="E3986" s="228" t="s">
        <v>14167</v>
      </c>
      <c r="F3986" s="228"/>
      <c r="G3986" s="228" t="s">
        <v>448</v>
      </c>
      <c r="H3986" s="228" t="s">
        <v>14168</v>
      </c>
      <c r="I3986" s="235"/>
    </row>
    <row r="3987" spans="1:9" s="213" customFormat="1">
      <c r="A3987" s="234" t="s">
        <v>14169</v>
      </c>
      <c r="B3987" s="234" t="s">
        <v>14169</v>
      </c>
      <c r="C3987" s="234" t="s">
        <v>389</v>
      </c>
      <c r="D3987" s="234" t="s">
        <v>14170</v>
      </c>
      <c r="E3987" s="234" t="s">
        <v>14171</v>
      </c>
      <c r="F3987" s="234" t="s">
        <v>1277</v>
      </c>
      <c r="G3987" s="234"/>
      <c r="H3987" s="234" t="s">
        <v>14172</v>
      </c>
      <c r="I3987" s="127"/>
    </row>
    <row r="3988" spans="1:9" s="213" customFormat="1">
      <c r="A3988" s="234" t="s">
        <v>14169</v>
      </c>
      <c r="B3988" s="234" t="s">
        <v>14169</v>
      </c>
      <c r="C3988" s="234" t="s">
        <v>389</v>
      </c>
      <c r="D3988" s="234" t="s">
        <v>14173</v>
      </c>
      <c r="E3988" s="234" t="s">
        <v>14174</v>
      </c>
      <c r="F3988" s="234" t="s">
        <v>10485</v>
      </c>
      <c r="G3988" s="234"/>
      <c r="H3988" s="234" t="s">
        <v>14175</v>
      </c>
      <c r="I3988" s="127"/>
    </row>
    <row r="3989" spans="1:9" s="215" customFormat="1">
      <c r="A3989" s="241" t="s">
        <v>14169</v>
      </c>
      <c r="B3989" s="241" t="s">
        <v>14169</v>
      </c>
      <c r="C3989" s="241" t="s">
        <v>389</v>
      </c>
      <c r="D3989" s="241" t="s">
        <v>14176</v>
      </c>
      <c r="E3989" s="241" t="s">
        <v>14177</v>
      </c>
      <c r="F3989" s="241" t="s">
        <v>14178</v>
      </c>
      <c r="G3989" s="241"/>
      <c r="H3989" s="241" t="s">
        <v>14179</v>
      </c>
      <c r="I3989" s="242"/>
    </row>
    <row r="3990" spans="1:9" s="215" customFormat="1">
      <c r="A3990" s="241" t="s">
        <v>14169</v>
      </c>
      <c r="B3990" s="241" t="s">
        <v>14169</v>
      </c>
      <c r="C3990" s="241" t="s">
        <v>389</v>
      </c>
      <c r="D3990" s="241" t="s">
        <v>14180</v>
      </c>
      <c r="E3990" s="241" t="s">
        <v>14181</v>
      </c>
      <c r="F3990" s="241" t="s">
        <v>14182</v>
      </c>
      <c r="G3990" s="241"/>
      <c r="H3990" s="241" t="s">
        <v>14183</v>
      </c>
      <c r="I3990" s="242"/>
    </row>
    <row r="3991" spans="1:9" s="215" customFormat="1">
      <c r="A3991" s="241" t="s">
        <v>14169</v>
      </c>
      <c r="B3991" s="241" t="s">
        <v>14169</v>
      </c>
      <c r="C3991" s="241" t="s">
        <v>389</v>
      </c>
      <c r="D3991" s="241" t="s">
        <v>14184</v>
      </c>
      <c r="E3991" s="241" t="s">
        <v>14185</v>
      </c>
      <c r="F3991" s="241" t="s">
        <v>4462</v>
      </c>
      <c r="G3991" s="241"/>
      <c r="H3991" s="241" t="s">
        <v>14186</v>
      </c>
      <c r="I3991" s="242"/>
    </row>
    <row r="3992" spans="1:9" s="213" customFormat="1">
      <c r="A3992" s="234" t="s">
        <v>14169</v>
      </c>
      <c r="B3992" s="234" t="s">
        <v>14169</v>
      </c>
      <c r="C3992" s="234" t="s">
        <v>389</v>
      </c>
      <c r="D3992" s="234" t="s">
        <v>14187</v>
      </c>
      <c r="E3992" s="234" t="s">
        <v>14188</v>
      </c>
      <c r="F3992" s="234" t="s">
        <v>14189</v>
      </c>
      <c r="G3992" s="234"/>
      <c r="H3992" s="234" t="s">
        <v>14190</v>
      </c>
      <c r="I3992" s="127"/>
    </row>
    <row r="3993" spans="1:9" s="215" customFormat="1">
      <c r="A3993" s="241" t="s">
        <v>14169</v>
      </c>
      <c r="B3993" s="241" t="s">
        <v>14169</v>
      </c>
      <c r="C3993" s="241" t="s">
        <v>389</v>
      </c>
      <c r="D3993" s="241" t="s">
        <v>14191</v>
      </c>
      <c r="E3993" s="241" t="s">
        <v>14192</v>
      </c>
      <c r="F3993" s="241" t="s">
        <v>14193</v>
      </c>
      <c r="G3993" s="241"/>
      <c r="H3993" s="241" t="s">
        <v>14194</v>
      </c>
      <c r="I3993" s="242"/>
    </row>
    <row r="3994" spans="1:9" s="215" customFormat="1">
      <c r="A3994" s="241" t="s">
        <v>14169</v>
      </c>
      <c r="B3994" s="241" t="s">
        <v>14169</v>
      </c>
      <c r="C3994" s="241" t="s">
        <v>389</v>
      </c>
      <c r="D3994" s="241" t="s">
        <v>14195</v>
      </c>
      <c r="E3994" s="241" t="s">
        <v>14196</v>
      </c>
      <c r="F3994" s="241" t="s">
        <v>10517</v>
      </c>
      <c r="G3994" s="241"/>
      <c r="H3994" s="241" t="s">
        <v>14197</v>
      </c>
      <c r="I3994" s="242"/>
    </row>
    <row r="3995" spans="1:9" s="213" customFormat="1">
      <c r="A3995" s="234" t="s">
        <v>14169</v>
      </c>
      <c r="B3995" s="234" t="s">
        <v>14169</v>
      </c>
      <c r="C3995" s="234" t="s">
        <v>389</v>
      </c>
      <c r="D3995" s="234" t="s">
        <v>14198</v>
      </c>
      <c r="E3995" s="234" t="s">
        <v>14199</v>
      </c>
      <c r="F3995" s="234" t="s">
        <v>14200</v>
      </c>
      <c r="G3995" s="234"/>
      <c r="H3995" s="234" t="s">
        <v>14201</v>
      </c>
      <c r="I3995" s="127"/>
    </row>
    <row r="3996" spans="1:9" s="215" customFormat="1">
      <c r="A3996" s="241" t="s">
        <v>14169</v>
      </c>
      <c r="B3996" s="241" t="s">
        <v>14169</v>
      </c>
      <c r="C3996" s="241"/>
      <c r="D3996" s="241" t="s">
        <v>14202</v>
      </c>
      <c r="E3996" s="241" t="s">
        <v>14203</v>
      </c>
      <c r="F3996" s="241" t="s">
        <v>14204</v>
      </c>
      <c r="G3996" s="241"/>
      <c r="H3996" s="241" t="s">
        <v>14205</v>
      </c>
      <c r="I3996" s="242"/>
    </row>
    <row r="3997" spans="1:9" s="215" customFormat="1">
      <c r="A3997" s="241" t="s">
        <v>14169</v>
      </c>
      <c r="B3997" s="241" t="s">
        <v>14169</v>
      </c>
      <c r="C3997" s="241" t="s">
        <v>389</v>
      </c>
      <c r="D3997" s="241" t="s">
        <v>14206</v>
      </c>
      <c r="E3997" s="241" t="s">
        <v>14207</v>
      </c>
      <c r="F3997" s="241" t="s">
        <v>14208</v>
      </c>
      <c r="G3997" s="241"/>
      <c r="H3997" s="241" t="s">
        <v>14209</v>
      </c>
      <c r="I3997" s="242"/>
    </row>
    <row r="3998" spans="1:9" s="209" customFormat="1">
      <c r="A3998" s="228" t="s">
        <v>14169</v>
      </c>
      <c r="B3998" s="228" t="s">
        <v>14169</v>
      </c>
      <c r="C3998" s="228"/>
      <c r="D3998" s="228" t="s">
        <v>14210</v>
      </c>
      <c r="E3998" s="228" t="s">
        <v>14211</v>
      </c>
      <c r="F3998" s="228"/>
      <c r="G3998" s="228" t="s">
        <v>2876</v>
      </c>
      <c r="H3998" s="228" t="s">
        <v>14212</v>
      </c>
      <c r="I3998" s="235"/>
    </row>
    <row r="3999" spans="1:9" s="213" customFormat="1">
      <c r="A3999" s="234" t="s">
        <v>14213</v>
      </c>
      <c r="B3999" s="234" t="s">
        <v>14213</v>
      </c>
      <c r="C3999" s="234" t="s">
        <v>389</v>
      </c>
      <c r="D3999" s="234" t="s">
        <v>14214</v>
      </c>
      <c r="E3999" s="234" t="s">
        <v>14215</v>
      </c>
      <c r="F3999" s="234" t="s">
        <v>1277</v>
      </c>
      <c r="G3999" s="234"/>
      <c r="H3999" s="234" t="s">
        <v>14216</v>
      </c>
      <c r="I3999" s="127"/>
    </row>
    <row r="4000" spans="1:9" s="213" customFormat="1">
      <c r="A4000" s="234" t="s">
        <v>14213</v>
      </c>
      <c r="B4000" s="234" t="s">
        <v>14213</v>
      </c>
      <c r="C4000" s="234" t="s">
        <v>389</v>
      </c>
      <c r="D4000" s="234" t="s">
        <v>14217</v>
      </c>
      <c r="E4000" s="234" t="s">
        <v>14218</v>
      </c>
      <c r="F4000" s="234" t="s">
        <v>792</v>
      </c>
      <c r="G4000" s="234"/>
      <c r="H4000" s="234" t="s">
        <v>14219</v>
      </c>
      <c r="I4000" s="127"/>
    </row>
    <row r="4001" spans="1:9" s="213" customFormat="1">
      <c r="A4001" s="234" t="s">
        <v>14213</v>
      </c>
      <c r="B4001" s="234" t="s">
        <v>14213</v>
      </c>
      <c r="C4001" s="234" t="s">
        <v>389</v>
      </c>
      <c r="D4001" s="234" t="s">
        <v>14220</v>
      </c>
      <c r="E4001" s="234" t="s">
        <v>14221</v>
      </c>
      <c r="F4001" s="234" t="s">
        <v>5346</v>
      </c>
      <c r="G4001" s="234"/>
      <c r="H4001" s="234" t="s">
        <v>14222</v>
      </c>
      <c r="I4001" s="127"/>
    </row>
    <row r="4002" spans="1:9" s="213" customFormat="1">
      <c r="A4002" s="234" t="s">
        <v>14213</v>
      </c>
      <c r="B4002" s="234" t="s">
        <v>14213</v>
      </c>
      <c r="C4002" s="234" t="s">
        <v>389</v>
      </c>
      <c r="D4002" s="234" t="s">
        <v>14223</v>
      </c>
      <c r="E4002" s="234" t="s">
        <v>14224</v>
      </c>
      <c r="F4002" s="234" t="s">
        <v>1277</v>
      </c>
      <c r="G4002" s="234"/>
      <c r="H4002" s="234" t="s">
        <v>14225</v>
      </c>
      <c r="I4002" s="127"/>
    </row>
    <row r="4003" spans="1:9" s="215" customFormat="1">
      <c r="A4003" s="241" t="s">
        <v>14213</v>
      </c>
      <c r="B4003" s="241" t="s">
        <v>14213</v>
      </c>
      <c r="C4003" s="241" t="s">
        <v>389</v>
      </c>
      <c r="D4003" s="241" t="s">
        <v>14226</v>
      </c>
      <c r="E4003" s="241" t="s">
        <v>14227</v>
      </c>
      <c r="F4003" s="241" t="s">
        <v>2495</v>
      </c>
      <c r="G4003" s="241"/>
      <c r="H4003" s="241" t="s">
        <v>14228</v>
      </c>
      <c r="I4003" s="242"/>
    </row>
    <row r="4004" spans="1:9" s="213" customFormat="1">
      <c r="A4004" s="234" t="s">
        <v>14213</v>
      </c>
      <c r="B4004" s="234" t="s">
        <v>14213</v>
      </c>
      <c r="C4004" s="234" t="s">
        <v>389</v>
      </c>
      <c r="D4004" s="234" t="s">
        <v>14229</v>
      </c>
      <c r="E4004" s="234" t="s">
        <v>14230</v>
      </c>
      <c r="F4004" s="234" t="s">
        <v>1277</v>
      </c>
      <c r="G4004" s="234"/>
      <c r="H4004" s="234" t="s">
        <v>14231</v>
      </c>
      <c r="I4004" s="127"/>
    </row>
    <row r="4005" spans="1:9" s="213" customFormat="1">
      <c r="A4005" s="234" t="s">
        <v>14213</v>
      </c>
      <c r="B4005" s="234" t="s">
        <v>14213</v>
      </c>
      <c r="C4005" s="234" t="s">
        <v>389</v>
      </c>
      <c r="D4005" s="234" t="s">
        <v>14232</v>
      </c>
      <c r="E4005" s="234" t="s">
        <v>14233</v>
      </c>
      <c r="F4005" s="234" t="s">
        <v>1277</v>
      </c>
      <c r="G4005" s="234"/>
      <c r="H4005" s="234" t="s">
        <v>14234</v>
      </c>
      <c r="I4005" s="127"/>
    </row>
    <row r="4006" spans="1:9" s="213" customFormat="1">
      <c r="A4006" s="234" t="s">
        <v>14213</v>
      </c>
      <c r="B4006" s="234" t="s">
        <v>14213</v>
      </c>
      <c r="C4006" s="234" t="s">
        <v>389</v>
      </c>
      <c r="D4006" s="234" t="s">
        <v>14235</v>
      </c>
      <c r="E4006" s="234" t="s">
        <v>14236</v>
      </c>
      <c r="F4006" s="234" t="s">
        <v>1277</v>
      </c>
      <c r="G4006" s="234"/>
      <c r="H4006" s="234" t="s">
        <v>14237</v>
      </c>
      <c r="I4006" s="127"/>
    </row>
    <row r="4007" spans="1:9" s="208" customFormat="1">
      <c r="A4007" s="225" t="s">
        <v>14213</v>
      </c>
      <c r="B4007" s="225" t="s">
        <v>14213</v>
      </c>
      <c r="C4007" s="225" t="s">
        <v>389</v>
      </c>
      <c r="D4007" s="225" t="s">
        <v>14238</v>
      </c>
      <c r="E4007" s="225" t="s">
        <v>14239</v>
      </c>
      <c r="F4007" s="225" t="s">
        <v>2124</v>
      </c>
      <c r="G4007" s="225"/>
      <c r="H4007" s="225" t="s">
        <v>14240</v>
      </c>
      <c r="I4007" s="226"/>
    </row>
    <row r="4008" spans="1:9" s="215" customFormat="1">
      <c r="A4008" s="241" t="s">
        <v>14213</v>
      </c>
      <c r="B4008" s="241" t="s">
        <v>14213</v>
      </c>
      <c r="C4008" s="241" t="s">
        <v>389</v>
      </c>
      <c r="D4008" s="241" t="s">
        <v>14241</v>
      </c>
      <c r="E4008" s="241" t="s">
        <v>14242</v>
      </c>
      <c r="F4008" s="241" t="s">
        <v>5134</v>
      </c>
      <c r="G4008" s="241"/>
      <c r="H4008" s="241" t="s">
        <v>14243</v>
      </c>
      <c r="I4008" s="242"/>
    </row>
    <row r="4009" spans="1:9" s="215" customFormat="1">
      <c r="A4009" s="241" t="s">
        <v>14213</v>
      </c>
      <c r="B4009" s="241" t="s">
        <v>14213</v>
      </c>
      <c r="C4009" s="241" t="s">
        <v>389</v>
      </c>
      <c r="D4009" s="241" t="s">
        <v>14244</v>
      </c>
      <c r="E4009" s="241" t="s">
        <v>14245</v>
      </c>
      <c r="F4009" s="241" t="s">
        <v>4828</v>
      </c>
      <c r="G4009" s="241"/>
      <c r="H4009" s="241" t="s">
        <v>14246</v>
      </c>
      <c r="I4009" s="242"/>
    </row>
    <row r="4010" spans="1:9" s="209" customFormat="1">
      <c r="A4010" s="228" t="s">
        <v>14213</v>
      </c>
      <c r="B4010" s="228" t="s">
        <v>14213</v>
      </c>
      <c r="C4010" s="228"/>
      <c r="D4010" s="228" t="s">
        <v>14247</v>
      </c>
      <c r="E4010" s="228" t="s">
        <v>14248</v>
      </c>
      <c r="F4010" s="228"/>
      <c r="G4010" s="228" t="s">
        <v>5212</v>
      </c>
      <c r="H4010" s="228" t="s">
        <v>14249</v>
      </c>
      <c r="I4010" s="235"/>
    </row>
    <row r="4011" spans="1:9" s="213" customFormat="1">
      <c r="A4011" s="234" t="s">
        <v>14250</v>
      </c>
      <c r="B4011" s="234" t="s">
        <v>14250</v>
      </c>
      <c r="C4011" s="234" t="s">
        <v>389</v>
      </c>
      <c r="D4011" s="234" t="s">
        <v>14251</v>
      </c>
      <c r="E4011" s="234" t="s">
        <v>14252</v>
      </c>
      <c r="F4011" s="234" t="s">
        <v>1277</v>
      </c>
      <c r="G4011" s="234"/>
      <c r="H4011" s="234" t="s">
        <v>14253</v>
      </c>
      <c r="I4011" s="127"/>
    </row>
    <row r="4012" spans="1:9" s="215" customFormat="1">
      <c r="A4012" s="241" t="s">
        <v>14250</v>
      </c>
      <c r="B4012" s="241" t="s">
        <v>14250</v>
      </c>
      <c r="C4012" s="241" t="s">
        <v>389</v>
      </c>
      <c r="D4012" s="241" t="s">
        <v>14254</v>
      </c>
      <c r="E4012" s="241" t="s">
        <v>14255</v>
      </c>
      <c r="F4012" s="241" t="s">
        <v>14256</v>
      </c>
      <c r="G4012" s="241"/>
      <c r="H4012" s="241" t="s">
        <v>14257</v>
      </c>
      <c r="I4012" s="242"/>
    </row>
    <row r="4013" spans="1:9" s="208" customFormat="1">
      <c r="A4013" s="225" t="s">
        <v>14250</v>
      </c>
      <c r="B4013" s="225" t="s">
        <v>14250</v>
      </c>
      <c r="C4013" s="225" t="s">
        <v>389</v>
      </c>
      <c r="D4013" s="225" t="s">
        <v>14258</v>
      </c>
      <c r="E4013" s="225" t="s">
        <v>14259</v>
      </c>
      <c r="F4013" s="225" t="s">
        <v>7932</v>
      </c>
      <c r="G4013" s="225"/>
      <c r="H4013" s="225" t="s">
        <v>14260</v>
      </c>
      <c r="I4013" s="226"/>
    </row>
    <row r="4014" spans="1:9" s="208" customFormat="1">
      <c r="A4014" s="225" t="s">
        <v>14250</v>
      </c>
      <c r="B4014" s="225" t="s">
        <v>14250</v>
      </c>
      <c r="C4014" s="225"/>
      <c r="D4014" s="225" t="s">
        <v>14261</v>
      </c>
      <c r="E4014" s="225" t="s">
        <v>14262</v>
      </c>
      <c r="F4014" s="225" t="s">
        <v>1776</v>
      </c>
      <c r="G4014" s="225"/>
      <c r="H4014" s="225" t="s">
        <v>14263</v>
      </c>
      <c r="I4014" s="226"/>
    </row>
    <row r="4015" spans="1:9" s="213" customFormat="1">
      <c r="A4015" s="234" t="s">
        <v>14264</v>
      </c>
      <c r="B4015" s="234" t="s">
        <v>14264</v>
      </c>
      <c r="C4015" s="234" t="s">
        <v>389</v>
      </c>
      <c r="D4015" s="234" t="s">
        <v>14265</v>
      </c>
      <c r="E4015" s="234" t="s">
        <v>14266</v>
      </c>
      <c r="F4015" s="234" t="s">
        <v>1277</v>
      </c>
      <c r="G4015" s="234"/>
      <c r="H4015" s="234" t="s">
        <v>14267</v>
      </c>
      <c r="I4015" s="127"/>
    </row>
    <row r="4016" spans="1:9" s="208" customFormat="1">
      <c r="A4016" s="225" t="s">
        <v>14264</v>
      </c>
      <c r="B4016" s="225" t="s">
        <v>14264</v>
      </c>
      <c r="C4016" s="225"/>
      <c r="D4016" s="225" t="s">
        <v>14268</v>
      </c>
      <c r="E4016" s="225" t="s">
        <v>14269</v>
      </c>
      <c r="F4016" s="225" t="s">
        <v>14270</v>
      </c>
      <c r="G4016" s="225"/>
      <c r="H4016" s="225" t="s">
        <v>14271</v>
      </c>
      <c r="I4016" s="226"/>
    </row>
    <row r="4017" spans="1:9" s="208" customFormat="1">
      <c r="A4017" s="225" t="s">
        <v>14264</v>
      </c>
      <c r="B4017" s="225" t="s">
        <v>14264</v>
      </c>
      <c r="C4017" s="225" t="s">
        <v>389</v>
      </c>
      <c r="D4017" s="225" t="s">
        <v>14272</v>
      </c>
      <c r="E4017" s="225" t="s">
        <v>14273</v>
      </c>
      <c r="F4017" s="225" t="s">
        <v>11597</v>
      </c>
      <c r="G4017" s="225"/>
      <c r="H4017" s="225" t="s">
        <v>14274</v>
      </c>
      <c r="I4017" s="226"/>
    </row>
    <row r="4018" spans="1:9" s="213" customFormat="1">
      <c r="A4018" s="234" t="s">
        <v>14264</v>
      </c>
      <c r="B4018" s="234" t="s">
        <v>14264</v>
      </c>
      <c r="C4018" s="234" t="s">
        <v>389</v>
      </c>
      <c r="D4018" s="234" t="s">
        <v>14275</v>
      </c>
      <c r="E4018" s="234" t="s">
        <v>14276</v>
      </c>
      <c r="F4018" s="234" t="s">
        <v>1277</v>
      </c>
      <c r="G4018" s="234"/>
      <c r="H4018" s="234" t="s">
        <v>14277</v>
      </c>
      <c r="I4018" s="127"/>
    </row>
    <row r="4019" spans="1:9" s="208" customFormat="1">
      <c r="A4019" s="230" t="s">
        <v>14264</v>
      </c>
      <c r="B4019" s="230" t="s">
        <v>14264</v>
      </c>
      <c r="C4019" s="230" t="s">
        <v>389</v>
      </c>
      <c r="D4019" s="230" t="s">
        <v>14278</v>
      </c>
      <c r="E4019" s="230" t="s">
        <v>14279</v>
      </c>
      <c r="F4019" s="230" t="s">
        <v>3734</v>
      </c>
      <c r="G4019" s="230"/>
      <c r="H4019" s="230" t="s">
        <v>14280</v>
      </c>
      <c r="I4019" s="226"/>
    </row>
    <row r="4020" spans="1:9" s="324" customFormat="1">
      <c r="A4020" s="324" t="s">
        <v>14264</v>
      </c>
      <c r="B4020" s="324" t="s">
        <v>14264</v>
      </c>
      <c r="C4020" s="324" t="s">
        <v>389</v>
      </c>
      <c r="D4020" s="324" t="s">
        <v>14281</v>
      </c>
      <c r="E4020" s="324" t="s">
        <v>14282</v>
      </c>
      <c r="F4020" s="324" t="s">
        <v>14283</v>
      </c>
      <c r="H4020" s="324" t="s">
        <v>14284</v>
      </c>
      <c r="I4020" s="357"/>
    </row>
    <row r="4021" spans="1:9" s="208" customFormat="1">
      <c r="A4021" s="225" t="s">
        <v>14264</v>
      </c>
      <c r="B4021" s="225" t="s">
        <v>14264</v>
      </c>
      <c r="C4021" s="225" t="s">
        <v>389</v>
      </c>
      <c r="D4021" s="225" t="s">
        <v>14285</v>
      </c>
      <c r="E4021" s="225" t="s">
        <v>14286</v>
      </c>
      <c r="F4021" s="225" t="s">
        <v>1598</v>
      </c>
      <c r="G4021" s="225"/>
      <c r="H4021" s="225" t="s">
        <v>14287</v>
      </c>
      <c r="I4021" s="226"/>
    </row>
    <row r="4022" spans="1:9" s="208" customFormat="1">
      <c r="A4022" s="225" t="s">
        <v>14264</v>
      </c>
      <c r="B4022" s="225" t="s">
        <v>14264</v>
      </c>
      <c r="C4022" s="225" t="s">
        <v>389</v>
      </c>
      <c r="D4022" s="225" t="s">
        <v>14288</v>
      </c>
      <c r="E4022" s="225" t="s">
        <v>14289</v>
      </c>
      <c r="F4022" s="225" t="s">
        <v>392</v>
      </c>
      <c r="G4022" s="225"/>
      <c r="H4022" s="225" t="s">
        <v>14290</v>
      </c>
      <c r="I4022" s="226"/>
    </row>
    <row r="4023" spans="1:9" s="215" customFormat="1">
      <c r="A4023" s="241" t="s">
        <v>14264</v>
      </c>
      <c r="B4023" s="241" t="s">
        <v>14264</v>
      </c>
      <c r="C4023" s="241" t="s">
        <v>389</v>
      </c>
      <c r="D4023" s="241" t="s">
        <v>14291</v>
      </c>
      <c r="E4023" s="241" t="s">
        <v>14292</v>
      </c>
      <c r="F4023" s="241" t="s">
        <v>14293</v>
      </c>
      <c r="G4023" s="241"/>
      <c r="H4023" s="241" t="s">
        <v>14294</v>
      </c>
      <c r="I4023" s="242"/>
    </row>
    <row r="4024" spans="1:9" s="208" customFormat="1">
      <c r="A4024" s="225" t="s">
        <v>14264</v>
      </c>
      <c r="B4024" s="225" t="s">
        <v>14264</v>
      </c>
      <c r="C4024" s="225" t="s">
        <v>389</v>
      </c>
      <c r="D4024" s="225" t="s">
        <v>14295</v>
      </c>
      <c r="E4024" s="225" t="s">
        <v>14296</v>
      </c>
      <c r="F4024" s="225" t="s">
        <v>471</v>
      </c>
      <c r="G4024" s="225"/>
      <c r="H4024" s="225" t="s">
        <v>14297</v>
      </c>
      <c r="I4024" s="226"/>
    </row>
    <row r="4025" spans="1:9" s="208" customFormat="1">
      <c r="A4025" s="225" t="s">
        <v>14264</v>
      </c>
      <c r="B4025" s="225" t="s">
        <v>14264</v>
      </c>
      <c r="C4025" s="225" t="s">
        <v>389</v>
      </c>
      <c r="D4025" s="225" t="s">
        <v>14298</v>
      </c>
      <c r="E4025" s="225" t="s">
        <v>14299</v>
      </c>
      <c r="F4025" s="225" t="s">
        <v>14300</v>
      </c>
      <c r="G4025" s="225"/>
      <c r="H4025" s="225" t="s">
        <v>14301</v>
      </c>
      <c r="I4025" s="226"/>
    </row>
    <row r="4026" spans="1:9" s="209" customFormat="1">
      <c r="A4026" s="228" t="s">
        <v>14264</v>
      </c>
      <c r="B4026" s="228" t="s">
        <v>14264</v>
      </c>
      <c r="C4026" s="228"/>
      <c r="D4026" s="228" t="s">
        <v>14302</v>
      </c>
      <c r="E4026" s="228" t="s">
        <v>14303</v>
      </c>
      <c r="F4026" s="228"/>
      <c r="G4026" s="228" t="s">
        <v>940</v>
      </c>
      <c r="H4026" s="228" t="s">
        <v>14304</v>
      </c>
      <c r="I4026" s="235"/>
    </row>
    <row r="4027" spans="1:9" s="208" customFormat="1">
      <c r="A4027" s="225" t="s">
        <v>14305</v>
      </c>
      <c r="B4027" s="225" t="s">
        <v>14305</v>
      </c>
      <c r="C4027" s="225" t="s">
        <v>389</v>
      </c>
      <c r="D4027" s="225" t="s">
        <v>14306</v>
      </c>
      <c r="E4027" s="225" t="s">
        <v>14307</v>
      </c>
      <c r="F4027" s="225" t="s">
        <v>7061</v>
      </c>
      <c r="G4027" s="225"/>
      <c r="H4027" s="225" t="s">
        <v>14308</v>
      </c>
      <c r="I4027" s="226"/>
    </row>
    <row r="4028" spans="1:9" s="215" customFormat="1">
      <c r="A4028" s="241" t="s">
        <v>14305</v>
      </c>
      <c r="B4028" s="241" t="s">
        <v>14305</v>
      </c>
      <c r="C4028" s="241" t="s">
        <v>389</v>
      </c>
      <c r="D4028" s="241" t="s">
        <v>14309</v>
      </c>
      <c r="E4028" s="241" t="s">
        <v>14310</v>
      </c>
      <c r="F4028" s="241" t="s">
        <v>14311</v>
      </c>
      <c r="G4028" s="241"/>
      <c r="H4028" s="241" t="s">
        <v>14312</v>
      </c>
      <c r="I4028" s="242"/>
    </row>
    <row r="4029" spans="1:9" s="208" customFormat="1">
      <c r="A4029" s="225" t="s">
        <v>14305</v>
      </c>
      <c r="B4029" s="225" t="s">
        <v>14305</v>
      </c>
      <c r="C4029" s="225" t="s">
        <v>389</v>
      </c>
      <c r="D4029" s="225" t="s">
        <v>14313</v>
      </c>
      <c r="E4029" s="225" t="s">
        <v>14314</v>
      </c>
      <c r="F4029" s="225" t="s">
        <v>586</v>
      </c>
      <c r="G4029" s="225"/>
      <c r="H4029" s="225" t="s">
        <v>14315</v>
      </c>
      <c r="I4029" s="226"/>
    </row>
    <row r="4030" spans="1:9" s="208" customFormat="1">
      <c r="A4030" s="225" t="s">
        <v>14305</v>
      </c>
      <c r="B4030" s="225" t="s">
        <v>14305</v>
      </c>
      <c r="C4030" s="225" t="s">
        <v>389</v>
      </c>
      <c r="D4030" s="225" t="s">
        <v>14316</v>
      </c>
      <c r="E4030" s="225" t="s">
        <v>14317</v>
      </c>
      <c r="F4030" s="225" t="s">
        <v>529</v>
      </c>
      <c r="G4030" s="225"/>
      <c r="H4030" s="225" t="s">
        <v>14318</v>
      </c>
      <c r="I4030" s="226"/>
    </row>
    <row r="4031" spans="1:9" s="215" customFormat="1">
      <c r="A4031" s="241" t="s">
        <v>14305</v>
      </c>
      <c r="B4031" s="241" t="s">
        <v>14305</v>
      </c>
      <c r="C4031" s="241"/>
      <c r="D4031" s="241" t="s">
        <v>14319</v>
      </c>
      <c r="E4031" s="241" t="s">
        <v>14320</v>
      </c>
      <c r="F4031" s="241" t="s">
        <v>14321</v>
      </c>
      <c r="G4031" s="241"/>
      <c r="H4031" s="241" t="s">
        <v>14322</v>
      </c>
      <c r="I4031" s="242"/>
    </row>
    <row r="4032" spans="1:9" s="215" customFormat="1">
      <c r="A4032" s="241" t="s">
        <v>14305</v>
      </c>
      <c r="B4032" s="241" t="s">
        <v>14305</v>
      </c>
      <c r="C4032" s="241" t="s">
        <v>389</v>
      </c>
      <c r="D4032" s="241" t="s">
        <v>14323</v>
      </c>
      <c r="E4032" s="241" t="s">
        <v>14324</v>
      </c>
      <c r="F4032" s="241" t="s">
        <v>14325</v>
      </c>
      <c r="G4032" s="241"/>
      <c r="H4032" s="241" t="s">
        <v>14326</v>
      </c>
      <c r="I4032" s="242"/>
    </row>
    <row r="4033" spans="1:9" s="215" customFormat="1">
      <c r="A4033" s="241" t="s">
        <v>14305</v>
      </c>
      <c r="B4033" s="241" t="s">
        <v>14305</v>
      </c>
      <c r="C4033" s="241" t="s">
        <v>389</v>
      </c>
      <c r="D4033" s="241" t="s">
        <v>14327</v>
      </c>
      <c r="E4033" s="241" t="s">
        <v>14328</v>
      </c>
      <c r="F4033" s="241" t="s">
        <v>14329</v>
      </c>
      <c r="G4033" s="241"/>
      <c r="H4033" s="241" t="s">
        <v>14330</v>
      </c>
      <c r="I4033" s="242"/>
    </row>
    <row r="4034" spans="1:9" s="215" customFormat="1">
      <c r="A4034" s="241" t="s">
        <v>14305</v>
      </c>
      <c r="B4034" s="241" t="s">
        <v>14305</v>
      </c>
      <c r="C4034" s="241" t="s">
        <v>389</v>
      </c>
      <c r="D4034" s="241" t="s">
        <v>14331</v>
      </c>
      <c r="E4034" s="241" t="s">
        <v>14332</v>
      </c>
      <c r="F4034" s="241" t="s">
        <v>2169</v>
      </c>
      <c r="G4034" s="241"/>
      <c r="H4034" s="241" t="s">
        <v>14333</v>
      </c>
      <c r="I4034" s="242"/>
    </row>
    <row r="4035" spans="1:9" s="215" customFormat="1">
      <c r="A4035" s="241" t="s">
        <v>14305</v>
      </c>
      <c r="B4035" s="241" t="s">
        <v>14305</v>
      </c>
      <c r="C4035" s="241" t="s">
        <v>389</v>
      </c>
      <c r="D4035" s="241" t="s">
        <v>14334</v>
      </c>
      <c r="E4035" s="241" t="s">
        <v>14335</v>
      </c>
      <c r="F4035" s="241" t="s">
        <v>3373</v>
      </c>
      <c r="G4035" s="241"/>
      <c r="H4035" s="241" t="s">
        <v>14336</v>
      </c>
      <c r="I4035" s="242"/>
    </row>
    <row r="4036" spans="1:9" s="195" customFormat="1">
      <c r="A4036" s="203" t="s">
        <v>14305</v>
      </c>
      <c r="B4036" s="203" t="s">
        <v>14305</v>
      </c>
      <c r="C4036" s="203" t="s">
        <v>389</v>
      </c>
      <c r="D4036" s="203" t="s">
        <v>14337</v>
      </c>
      <c r="E4036" s="203" t="s">
        <v>14338</v>
      </c>
      <c r="F4036" s="203" t="s">
        <v>586</v>
      </c>
      <c r="G4036" s="203"/>
      <c r="H4036" s="203" t="s">
        <v>14339</v>
      </c>
    </row>
    <row r="4037" spans="1:9" s="208" customFormat="1">
      <c r="A4037" s="225" t="s">
        <v>14305</v>
      </c>
      <c r="B4037" s="225" t="s">
        <v>14305</v>
      </c>
      <c r="C4037" s="225" t="s">
        <v>389</v>
      </c>
      <c r="D4037" s="225" t="s">
        <v>14340</v>
      </c>
      <c r="E4037" s="225" t="s">
        <v>14341</v>
      </c>
      <c r="F4037" s="225" t="s">
        <v>14342</v>
      </c>
      <c r="G4037" s="225"/>
      <c r="H4037" s="225" t="s">
        <v>14343</v>
      </c>
      <c r="I4037" s="226"/>
    </row>
    <row r="4038" spans="1:9" s="215" customFormat="1">
      <c r="A4038" s="241" t="s">
        <v>14305</v>
      </c>
      <c r="B4038" s="241" t="s">
        <v>14305</v>
      </c>
      <c r="C4038" s="241" t="s">
        <v>389</v>
      </c>
      <c r="D4038" s="241" t="s">
        <v>14344</v>
      </c>
      <c r="E4038" s="241" t="s">
        <v>14345</v>
      </c>
      <c r="F4038" s="241" t="s">
        <v>1672</v>
      </c>
      <c r="G4038" s="241"/>
      <c r="H4038" s="241" t="s">
        <v>14346</v>
      </c>
      <c r="I4038" s="242"/>
    </row>
    <row r="4039" spans="1:9" s="215" customFormat="1">
      <c r="A4039" s="241" t="s">
        <v>14305</v>
      </c>
      <c r="B4039" s="241" t="s">
        <v>14305</v>
      </c>
      <c r="C4039" s="241" t="s">
        <v>389</v>
      </c>
      <c r="D4039" s="241" t="s">
        <v>14347</v>
      </c>
      <c r="E4039" s="241" t="s">
        <v>14348</v>
      </c>
      <c r="F4039" s="241" t="s">
        <v>471</v>
      </c>
      <c r="G4039" s="241"/>
      <c r="H4039" s="241" t="s">
        <v>14349</v>
      </c>
      <c r="I4039" s="242"/>
    </row>
    <row r="4040" spans="1:9" s="215" customFormat="1">
      <c r="A4040" s="241" t="s">
        <v>14305</v>
      </c>
      <c r="B4040" s="241" t="s">
        <v>14305</v>
      </c>
      <c r="C4040" s="241" t="s">
        <v>389</v>
      </c>
      <c r="D4040" s="241" t="s">
        <v>14350</v>
      </c>
      <c r="E4040" s="241" t="s">
        <v>14351</v>
      </c>
      <c r="F4040" s="241" t="s">
        <v>14352</v>
      </c>
      <c r="G4040" s="241"/>
      <c r="H4040" s="241" t="s">
        <v>14353</v>
      </c>
      <c r="I4040" s="242"/>
    </row>
    <row r="4041" spans="1:9" s="215" customFormat="1">
      <c r="A4041" s="241" t="s">
        <v>14305</v>
      </c>
      <c r="B4041" s="241" t="s">
        <v>14305</v>
      </c>
      <c r="C4041" s="241" t="s">
        <v>389</v>
      </c>
      <c r="D4041" s="241" t="s">
        <v>14354</v>
      </c>
      <c r="E4041" s="241" t="s">
        <v>14355</v>
      </c>
      <c r="F4041" s="241" t="s">
        <v>521</v>
      </c>
      <c r="G4041" s="241"/>
      <c r="H4041" s="241" t="s">
        <v>14356</v>
      </c>
      <c r="I4041" s="242"/>
    </row>
    <row r="4042" spans="1:9" s="215" customFormat="1">
      <c r="A4042" s="241" t="s">
        <v>14305</v>
      </c>
      <c r="B4042" s="241" t="s">
        <v>14305</v>
      </c>
      <c r="C4042" s="241" t="s">
        <v>389</v>
      </c>
      <c r="D4042" s="241" t="s">
        <v>14357</v>
      </c>
      <c r="E4042" s="241" t="s">
        <v>14358</v>
      </c>
      <c r="F4042" s="241" t="s">
        <v>14359</v>
      </c>
      <c r="G4042" s="241"/>
      <c r="H4042" s="241" t="s">
        <v>14360</v>
      </c>
      <c r="I4042" s="242"/>
    </row>
    <row r="4043" spans="1:9" s="215" customFormat="1">
      <c r="A4043" s="241" t="s">
        <v>14305</v>
      </c>
      <c r="B4043" s="241" t="s">
        <v>14305</v>
      </c>
      <c r="C4043" s="241" t="s">
        <v>389</v>
      </c>
      <c r="D4043" s="241" t="s">
        <v>14361</v>
      </c>
      <c r="E4043" s="241" t="s">
        <v>14362</v>
      </c>
      <c r="F4043" s="241" t="s">
        <v>1672</v>
      </c>
      <c r="G4043" s="241"/>
      <c r="H4043" s="241" t="s">
        <v>14363</v>
      </c>
      <c r="I4043" s="242"/>
    </row>
    <row r="4044" spans="1:9" s="215" customFormat="1">
      <c r="A4044" s="241" t="s">
        <v>14305</v>
      </c>
      <c r="B4044" s="241" t="s">
        <v>14305</v>
      </c>
      <c r="C4044" s="241" t="s">
        <v>389</v>
      </c>
      <c r="D4044" s="241" t="s">
        <v>14364</v>
      </c>
      <c r="E4044" s="241" t="s">
        <v>14365</v>
      </c>
      <c r="F4044" s="241" t="s">
        <v>14366</v>
      </c>
      <c r="G4044" s="241"/>
      <c r="H4044" s="241" t="s">
        <v>14367</v>
      </c>
      <c r="I4044" s="242"/>
    </row>
    <row r="4045" spans="1:9" s="208" customFormat="1">
      <c r="A4045" s="225" t="s">
        <v>14305</v>
      </c>
      <c r="B4045" s="225" t="s">
        <v>14305</v>
      </c>
      <c r="C4045" s="225" t="s">
        <v>389</v>
      </c>
      <c r="D4045" s="225" t="s">
        <v>14368</v>
      </c>
      <c r="E4045" s="225" t="s">
        <v>14369</v>
      </c>
      <c r="F4045" s="225" t="s">
        <v>721</v>
      </c>
      <c r="G4045" s="225"/>
      <c r="H4045" s="225" t="s">
        <v>14370</v>
      </c>
      <c r="I4045" s="226"/>
    </row>
    <row r="4046" spans="1:9" s="215" customFormat="1">
      <c r="A4046" s="241" t="s">
        <v>14305</v>
      </c>
      <c r="B4046" s="241" t="s">
        <v>14305</v>
      </c>
      <c r="C4046" s="241" t="s">
        <v>389</v>
      </c>
      <c r="D4046" s="241" t="s">
        <v>14371</v>
      </c>
      <c r="E4046" s="241" t="s">
        <v>14372</v>
      </c>
      <c r="F4046" s="241" t="s">
        <v>434</v>
      </c>
      <c r="G4046" s="241"/>
      <c r="H4046" s="241" t="s">
        <v>14373</v>
      </c>
      <c r="I4046" s="242"/>
    </row>
    <row r="4047" spans="1:9" s="208" customFormat="1">
      <c r="A4047" s="225" t="s">
        <v>14305</v>
      </c>
      <c r="B4047" s="225" t="s">
        <v>14305</v>
      </c>
      <c r="C4047" s="225" t="s">
        <v>389</v>
      </c>
      <c r="D4047" s="225" t="s">
        <v>14374</v>
      </c>
      <c r="E4047" s="225" t="s">
        <v>14375</v>
      </c>
      <c r="F4047" s="225" t="s">
        <v>2794</v>
      </c>
      <c r="G4047" s="225"/>
      <c r="H4047" s="225" t="s">
        <v>14376</v>
      </c>
      <c r="I4047" s="226"/>
    </row>
    <row r="4048" spans="1:9" s="209" customFormat="1">
      <c r="A4048" s="228" t="s">
        <v>14305</v>
      </c>
      <c r="B4048" s="228" t="s">
        <v>14305</v>
      </c>
      <c r="C4048" s="228"/>
      <c r="D4048" s="228" t="s">
        <v>14377</v>
      </c>
      <c r="E4048" s="228" t="s">
        <v>14378</v>
      </c>
      <c r="F4048" s="228"/>
      <c r="G4048" s="228" t="s">
        <v>14379</v>
      </c>
      <c r="H4048" s="228" t="s">
        <v>14380</v>
      </c>
      <c r="I4048" s="235"/>
    </row>
    <row r="4049" spans="1:9" s="213" customFormat="1">
      <c r="A4049" s="234" t="s">
        <v>14381</v>
      </c>
      <c r="B4049" s="234" t="s">
        <v>14381</v>
      </c>
      <c r="C4049" s="234" t="s">
        <v>389</v>
      </c>
      <c r="D4049" s="234" t="s">
        <v>14382</v>
      </c>
      <c r="E4049" s="234" t="s">
        <v>14383</v>
      </c>
      <c r="F4049" s="234" t="s">
        <v>1277</v>
      </c>
      <c r="G4049" s="234"/>
      <c r="H4049" s="234" t="s">
        <v>14384</v>
      </c>
      <c r="I4049" s="127"/>
    </row>
    <row r="4050" spans="1:9" s="213" customFormat="1">
      <c r="A4050" s="234" t="s">
        <v>14381</v>
      </c>
      <c r="B4050" s="234" t="s">
        <v>14381</v>
      </c>
      <c r="C4050" s="234" t="s">
        <v>389</v>
      </c>
      <c r="D4050" s="234" t="s">
        <v>14385</v>
      </c>
      <c r="E4050" s="234" t="s">
        <v>14386</v>
      </c>
      <c r="F4050" s="234" t="s">
        <v>5910</v>
      </c>
      <c r="G4050" s="234"/>
      <c r="H4050" s="234" t="s">
        <v>14387</v>
      </c>
      <c r="I4050" s="127">
        <v>2</v>
      </c>
    </row>
    <row r="4051" spans="1:9" s="215" customFormat="1">
      <c r="A4051" s="241" t="s">
        <v>14381</v>
      </c>
      <c r="B4051" s="241" t="s">
        <v>14381</v>
      </c>
      <c r="C4051" s="241" t="s">
        <v>389</v>
      </c>
      <c r="D4051" s="241" t="s">
        <v>14388</v>
      </c>
      <c r="E4051" s="241" t="s">
        <v>14389</v>
      </c>
      <c r="F4051" s="241" t="s">
        <v>419</v>
      </c>
      <c r="G4051" s="241"/>
      <c r="H4051" s="241" t="s">
        <v>14390</v>
      </c>
      <c r="I4051" s="242"/>
    </row>
    <row r="4052" spans="1:9" s="208" customFormat="1">
      <c r="A4052" s="225" t="s">
        <v>14381</v>
      </c>
      <c r="B4052" s="225" t="s">
        <v>14381</v>
      </c>
      <c r="C4052" s="225" t="s">
        <v>389</v>
      </c>
      <c r="D4052" s="225" t="s">
        <v>14391</v>
      </c>
      <c r="E4052" s="225" t="s">
        <v>14392</v>
      </c>
      <c r="F4052" s="225" t="s">
        <v>709</v>
      </c>
      <c r="G4052" s="225"/>
      <c r="H4052" s="225" t="s">
        <v>14393</v>
      </c>
      <c r="I4052" s="226"/>
    </row>
    <row r="4053" spans="1:9" s="215" customFormat="1">
      <c r="A4053" s="241" t="s">
        <v>14381</v>
      </c>
      <c r="B4053" s="241" t="s">
        <v>14381</v>
      </c>
      <c r="C4053" s="241" t="s">
        <v>389</v>
      </c>
      <c r="D4053" s="241" t="s">
        <v>14394</v>
      </c>
      <c r="E4053" s="241" t="s">
        <v>14395</v>
      </c>
      <c r="F4053" s="241" t="s">
        <v>14396</v>
      </c>
      <c r="G4053" s="241"/>
      <c r="H4053" s="241" t="s">
        <v>14397</v>
      </c>
      <c r="I4053" s="242"/>
    </row>
    <row r="4054" spans="1:9" s="215" customFormat="1">
      <c r="A4054" s="241" t="s">
        <v>14381</v>
      </c>
      <c r="B4054" s="241" t="s">
        <v>14381</v>
      </c>
      <c r="C4054" s="241" t="s">
        <v>389</v>
      </c>
      <c r="D4054" s="241" t="s">
        <v>14398</v>
      </c>
      <c r="E4054" s="241" t="s">
        <v>14399</v>
      </c>
      <c r="F4054" s="241" t="s">
        <v>392</v>
      </c>
      <c r="G4054" s="241"/>
      <c r="H4054" s="241" t="s">
        <v>14400</v>
      </c>
      <c r="I4054" s="242"/>
    </row>
    <row r="4055" spans="1:9" s="215" customFormat="1">
      <c r="A4055" s="241" t="s">
        <v>14381</v>
      </c>
      <c r="B4055" s="241" t="s">
        <v>14381</v>
      </c>
      <c r="C4055" s="241" t="s">
        <v>389</v>
      </c>
      <c r="D4055" s="241" t="s">
        <v>14401</v>
      </c>
      <c r="E4055" s="241" t="s">
        <v>14402</v>
      </c>
      <c r="F4055" s="241" t="s">
        <v>14403</v>
      </c>
      <c r="G4055" s="241"/>
      <c r="H4055" s="241" t="s">
        <v>14404</v>
      </c>
      <c r="I4055" s="242"/>
    </row>
    <row r="4056" spans="1:9" s="215" customFormat="1">
      <c r="A4056" s="241" t="s">
        <v>14381</v>
      </c>
      <c r="B4056" s="241" t="s">
        <v>14381</v>
      </c>
      <c r="C4056" s="241" t="s">
        <v>389</v>
      </c>
      <c r="D4056" s="241" t="s">
        <v>14405</v>
      </c>
      <c r="E4056" s="241" t="s">
        <v>14406</v>
      </c>
      <c r="F4056" s="241" t="s">
        <v>14407</v>
      </c>
      <c r="G4056" s="241"/>
      <c r="H4056" s="241" t="s">
        <v>14408</v>
      </c>
      <c r="I4056" s="242"/>
    </row>
    <row r="4057" spans="1:9" s="215" customFormat="1">
      <c r="A4057" s="241" t="s">
        <v>14381</v>
      </c>
      <c r="B4057" s="241" t="s">
        <v>14381</v>
      </c>
      <c r="C4057" s="241" t="s">
        <v>389</v>
      </c>
      <c r="D4057" s="241" t="s">
        <v>14409</v>
      </c>
      <c r="E4057" s="241" t="s">
        <v>14410</v>
      </c>
      <c r="F4057" s="241" t="s">
        <v>14411</v>
      </c>
      <c r="G4057" s="241"/>
      <c r="H4057" s="241" t="s">
        <v>14412</v>
      </c>
      <c r="I4057" s="242"/>
    </row>
    <row r="4058" spans="1:9" s="215" customFormat="1">
      <c r="A4058" s="241" t="s">
        <v>14381</v>
      </c>
      <c r="B4058" s="241" t="s">
        <v>14381</v>
      </c>
      <c r="C4058" s="241" t="s">
        <v>389</v>
      </c>
      <c r="D4058" s="241" t="s">
        <v>14413</v>
      </c>
      <c r="E4058" s="241" t="s">
        <v>14414</v>
      </c>
      <c r="F4058" s="241" t="s">
        <v>9303</v>
      </c>
      <c r="G4058" s="241"/>
      <c r="H4058" s="241" t="s">
        <v>14415</v>
      </c>
      <c r="I4058" s="242"/>
    </row>
    <row r="4059" spans="1:9" s="208" customFormat="1">
      <c r="A4059" s="225" t="s">
        <v>14381</v>
      </c>
      <c r="B4059" s="225" t="s">
        <v>14381</v>
      </c>
      <c r="C4059" s="225" t="s">
        <v>389</v>
      </c>
      <c r="D4059" s="225" t="s">
        <v>14416</v>
      </c>
      <c r="E4059" s="225" t="s">
        <v>14417</v>
      </c>
      <c r="F4059" s="225" t="s">
        <v>434</v>
      </c>
      <c r="G4059" s="225"/>
      <c r="H4059" s="225" t="s">
        <v>14418</v>
      </c>
      <c r="I4059" s="497" t="s">
        <v>14419</v>
      </c>
    </row>
    <row r="4060" spans="1:9" s="208" customFormat="1">
      <c r="A4060" s="225" t="s">
        <v>14381</v>
      </c>
      <c r="B4060" s="225" t="s">
        <v>14381</v>
      </c>
      <c r="C4060" s="225" t="s">
        <v>389</v>
      </c>
      <c r="D4060" s="225" t="s">
        <v>14420</v>
      </c>
      <c r="E4060" s="225" t="s">
        <v>14421</v>
      </c>
      <c r="F4060" s="225" t="s">
        <v>14422</v>
      </c>
      <c r="G4060" s="225"/>
      <c r="H4060" s="225" t="s">
        <v>14423</v>
      </c>
      <c r="I4060" s="498"/>
    </row>
    <row r="4061" spans="1:9" s="215" customFormat="1">
      <c r="A4061" s="241" t="s">
        <v>14381</v>
      </c>
      <c r="B4061" s="241" t="s">
        <v>14381</v>
      </c>
      <c r="C4061" s="241" t="s">
        <v>389</v>
      </c>
      <c r="D4061" s="241" t="s">
        <v>14424</v>
      </c>
      <c r="E4061" s="241" t="s">
        <v>14425</v>
      </c>
      <c r="F4061" s="241" t="s">
        <v>14426</v>
      </c>
      <c r="G4061" s="241"/>
      <c r="H4061" s="241" t="s">
        <v>14427</v>
      </c>
      <c r="I4061" s="242"/>
    </row>
    <row r="4062" spans="1:9" s="215" customFormat="1">
      <c r="A4062" s="241" t="s">
        <v>14381</v>
      </c>
      <c r="B4062" s="241" t="s">
        <v>14381</v>
      </c>
      <c r="C4062" s="241" t="s">
        <v>389</v>
      </c>
      <c r="D4062" s="241" t="s">
        <v>14428</v>
      </c>
      <c r="E4062" s="241" t="s">
        <v>14429</v>
      </c>
      <c r="F4062" s="241" t="s">
        <v>14430</v>
      </c>
      <c r="G4062" s="241"/>
      <c r="H4062" s="241" t="s">
        <v>14431</v>
      </c>
      <c r="I4062" s="242"/>
    </row>
    <row r="4063" spans="1:9" s="215" customFormat="1">
      <c r="A4063" s="241" t="s">
        <v>14381</v>
      </c>
      <c r="B4063" s="241" t="s">
        <v>14381</v>
      </c>
      <c r="C4063" s="241" t="s">
        <v>389</v>
      </c>
      <c r="D4063" s="241" t="s">
        <v>14432</v>
      </c>
      <c r="E4063" s="241" t="s">
        <v>14433</v>
      </c>
      <c r="F4063" s="241" t="s">
        <v>14434</v>
      </c>
      <c r="G4063" s="241"/>
      <c r="H4063" s="241" t="s">
        <v>14435</v>
      </c>
      <c r="I4063" s="242"/>
    </row>
    <row r="4064" spans="1:9" s="215" customFormat="1">
      <c r="A4064" s="241" t="s">
        <v>14381</v>
      </c>
      <c r="B4064" s="241" t="s">
        <v>14381</v>
      </c>
      <c r="C4064" s="241" t="s">
        <v>389</v>
      </c>
      <c r="D4064" s="241" t="s">
        <v>14436</v>
      </c>
      <c r="E4064" s="241" t="s">
        <v>14437</v>
      </c>
      <c r="F4064" s="241" t="s">
        <v>14438</v>
      </c>
      <c r="G4064" s="241"/>
      <c r="H4064" s="241" t="s">
        <v>14439</v>
      </c>
      <c r="I4064" s="374"/>
    </row>
    <row r="4065" spans="1:9" s="215" customFormat="1">
      <c r="A4065" s="241" t="s">
        <v>14381</v>
      </c>
      <c r="B4065" s="241" t="s">
        <v>14381</v>
      </c>
      <c r="C4065" s="241" t="s">
        <v>389</v>
      </c>
      <c r="D4065" s="241" t="s">
        <v>14440</v>
      </c>
      <c r="E4065" s="241" t="s">
        <v>14441</v>
      </c>
      <c r="F4065" s="241" t="s">
        <v>14442</v>
      </c>
      <c r="G4065" s="241"/>
      <c r="H4065" s="241" t="s">
        <v>14443</v>
      </c>
      <c r="I4065" s="242"/>
    </row>
    <row r="4066" spans="1:9" s="215" customFormat="1">
      <c r="A4066" s="241" t="s">
        <v>14381</v>
      </c>
      <c r="B4066" s="241" t="s">
        <v>14381</v>
      </c>
      <c r="C4066" s="241" t="s">
        <v>389</v>
      </c>
      <c r="D4066" s="241" t="s">
        <v>14444</v>
      </c>
      <c r="E4066" s="241" t="s">
        <v>14445</v>
      </c>
      <c r="F4066" s="241" t="s">
        <v>419</v>
      </c>
      <c r="G4066" s="241"/>
      <c r="H4066" s="241" t="s">
        <v>14446</v>
      </c>
      <c r="I4066" s="242"/>
    </row>
    <row r="4067" spans="1:9" s="215" customFormat="1">
      <c r="A4067" s="241" t="s">
        <v>14381</v>
      </c>
      <c r="B4067" s="241" t="s">
        <v>14381</v>
      </c>
      <c r="C4067" s="241" t="s">
        <v>389</v>
      </c>
      <c r="D4067" s="241" t="s">
        <v>14447</v>
      </c>
      <c r="E4067" s="241" t="s">
        <v>14448</v>
      </c>
      <c r="F4067" s="241" t="s">
        <v>7324</v>
      </c>
      <c r="G4067" s="241"/>
      <c r="H4067" s="241" t="s">
        <v>14449</v>
      </c>
      <c r="I4067" s="242"/>
    </row>
    <row r="4068" spans="1:9" s="215" customFormat="1">
      <c r="A4068" s="241" t="s">
        <v>14381</v>
      </c>
      <c r="B4068" s="241" t="s">
        <v>14381</v>
      </c>
      <c r="C4068" s="241" t="s">
        <v>389</v>
      </c>
      <c r="D4068" s="241" t="s">
        <v>14450</v>
      </c>
      <c r="E4068" s="241" t="s">
        <v>14451</v>
      </c>
      <c r="F4068" s="241" t="s">
        <v>4331</v>
      </c>
      <c r="G4068" s="241"/>
      <c r="H4068" s="241" t="s">
        <v>14452</v>
      </c>
      <c r="I4068" s="242"/>
    </row>
    <row r="4069" spans="1:9" s="215" customFormat="1">
      <c r="A4069" s="241" t="s">
        <v>14381</v>
      </c>
      <c r="B4069" s="241" t="s">
        <v>14381</v>
      </c>
      <c r="C4069" s="241" t="s">
        <v>389</v>
      </c>
      <c r="D4069" s="241" t="s">
        <v>14453</v>
      </c>
      <c r="E4069" s="241" t="s">
        <v>14454</v>
      </c>
      <c r="F4069" s="241" t="s">
        <v>2569</v>
      </c>
      <c r="G4069" s="241"/>
      <c r="H4069" s="241" t="s">
        <v>14455</v>
      </c>
      <c r="I4069" s="242"/>
    </row>
    <row r="4070" spans="1:9" s="215" customFormat="1">
      <c r="A4070" s="241" t="s">
        <v>14381</v>
      </c>
      <c r="B4070" s="241" t="s">
        <v>14381</v>
      </c>
      <c r="C4070" s="241" t="s">
        <v>389</v>
      </c>
      <c r="D4070" s="241" t="s">
        <v>14456</v>
      </c>
      <c r="E4070" s="241" t="s">
        <v>14457</v>
      </c>
      <c r="F4070" s="241" t="s">
        <v>13518</v>
      </c>
      <c r="G4070" s="241"/>
      <c r="H4070" s="241" t="s">
        <v>14458</v>
      </c>
      <c r="I4070" s="242"/>
    </row>
    <row r="4071" spans="1:9" s="215" customFormat="1">
      <c r="A4071" s="241" t="s">
        <v>14381</v>
      </c>
      <c r="B4071" s="241" t="s">
        <v>14381</v>
      </c>
      <c r="C4071" s="241" t="s">
        <v>389</v>
      </c>
      <c r="D4071" s="241" t="s">
        <v>14459</v>
      </c>
      <c r="E4071" s="241" t="s">
        <v>14460</v>
      </c>
      <c r="F4071" s="241" t="s">
        <v>4409</v>
      </c>
      <c r="G4071" s="241"/>
      <c r="H4071" s="241" t="s">
        <v>14461</v>
      </c>
      <c r="I4071" s="242"/>
    </row>
    <row r="4072" spans="1:9" s="215" customFormat="1">
      <c r="A4072" s="241" t="s">
        <v>14381</v>
      </c>
      <c r="B4072" s="241" t="s">
        <v>14381</v>
      </c>
      <c r="C4072" s="241" t="s">
        <v>389</v>
      </c>
      <c r="D4072" s="241" t="s">
        <v>14462</v>
      </c>
      <c r="E4072" s="241" t="s">
        <v>14463</v>
      </c>
      <c r="F4072" s="241" t="s">
        <v>529</v>
      </c>
      <c r="G4072" s="241"/>
      <c r="H4072" s="241" t="s">
        <v>14464</v>
      </c>
      <c r="I4072" s="242"/>
    </row>
    <row r="4073" spans="1:9" s="215" customFormat="1">
      <c r="A4073" s="241" t="s">
        <v>14381</v>
      </c>
      <c r="B4073" s="241" t="s">
        <v>14381</v>
      </c>
      <c r="C4073" s="241" t="s">
        <v>389</v>
      </c>
      <c r="D4073" s="241" t="s">
        <v>14465</v>
      </c>
      <c r="E4073" s="241" t="s">
        <v>14466</v>
      </c>
      <c r="F4073" s="241" t="s">
        <v>4488</v>
      </c>
      <c r="G4073" s="241"/>
      <c r="H4073" s="241" t="s">
        <v>14467</v>
      </c>
      <c r="I4073" s="242"/>
    </row>
    <row r="4074" spans="1:9" s="215" customFormat="1">
      <c r="A4074" s="241" t="s">
        <v>14381</v>
      </c>
      <c r="B4074" s="241" t="s">
        <v>14381</v>
      </c>
      <c r="C4074" s="241" t="s">
        <v>389</v>
      </c>
      <c r="D4074" s="241" t="s">
        <v>14468</v>
      </c>
      <c r="E4074" s="241" t="s">
        <v>14469</v>
      </c>
      <c r="F4074" s="241" t="s">
        <v>471</v>
      </c>
      <c r="G4074" s="241"/>
      <c r="H4074" s="241" t="s">
        <v>14470</v>
      </c>
      <c r="I4074" s="242"/>
    </row>
    <row r="4075" spans="1:9" s="209" customFormat="1">
      <c r="A4075" s="228" t="s">
        <v>14381</v>
      </c>
      <c r="B4075" s="228" t="s">
        <v>14381</v>
      </c>
      <c r="C4075" s="228"/>
      <c r="D4075" s="228" t="s">
        <v>14471</v>
      </c>
      <c r="E4075" s="228" t="s">
        <v>14472</v>
      </c>
      <c r="F4075" s="228"/>
      <c r="G4075" s="228" t="s">
        <v>14473</v>
      </c>
      <c r="H4075" s="228" t="s">
        <v>14474</v>
      </c>
      <c r="I4075" s="235"/>
    </row>
    <row r="4076" spans="1:9" s="209" customFormat="1">
      <c r="A4076" s="228" t="s">
        <v>14381</v>
      </c>
      <c r="B4076" s="228" t="s">
        <v>14381</v>
      </c>
      <c r="C4076" s="228"/>
      <c r="D4076" s="228" t="s">
        <v>14475</v>
      </c>
      <c r="E4076" s="228" t="s">
        <v>14472</v>
      </c>
      <c r="F4076" s="228"/>
      <c r="G4076" s="228" t="s">
        <v>7248</v>
      </c>
      <c r="H4076" s="228" t="s">
        <v>14476</v>
      </c>
      <c r="I4076" s="235"/>
    </row>
    <row r="4077" spans="1:9" s="209" customFormat="1">
      <c r="A4077" s="228" t="s">
        <v>14381</v>
      </c>
      <c r="B4077" s="228" t="s">
        <v>14381</v>
      </c>
      <c r="C4077" s="228"/>
      <c r="D4077" s="228" t="s">
        <v>14477</v>
      </c>
      <c r="E4077" s="228" t="s">
        <v>14472</v>
      </c>
      <c r="F4077" s="228"/>
      <c r="G4077" s="228" t="s">
        <v>7251</v>
      </c>
      <c r="H4077" s="228" t="s">
        <v>14478</v>
      </c>
      <c r="I4077" s="235"/>
    </row>
    <row r="4078" spans="1:9" s="208" customFormat="1">
      <c r="A4078" s="225" t="s">
        <v>14381</v>
      </c>
      <c r="B4078" s="225" t="s">
        <v>14381</v>
      </c>
      <c r="C4078" s="225" t="s">
        <v>389</v>
      </c>
      <c r="D4078" s="225" t="s">
        <v>14479</v>
      </c>
      <c r="E4078" s="225" t="s">
        <v>14480</v>
      </c>
      <c r="F4078" s="225" t="s">
        <v>860</v>
      </c>
      <c r="G4078" s="225"/>
      <c r="H4078" s="225" t="s">
        <v>14481</v>
      </c>
      <c r="I4078" s="226"/>
    </row>
    <row r="4079" spans="1:9" s="215" customFormat="1">
      <c r="A4079" s="241" t="s">
        <v>14381</v>
      </c>
      <c r="B4079" s="241" t="s">
        <v>14381</v>
      </c>
      <c r="C4079" s="241" t="s">
        <v>389</v>
      </c>
      <c r="D4079" s="241" t="s">
        <v>14482</v>
      </c>
      <c r="E4079" s="241" t="s">
        <v>14483</v>
      </c>
      <c r="F4079" s="241" t="s">
        <v>14484</v>
      </c>
      <c r="G4079" s="241"/>
      <c r="H4079" s="241" t="s">
        <v>14485</v>
      </c>
      <c r="I4079" s="242"/>
    </row>
    <row r="4080" spans="1:9" s="209" customFormat="1">
      <c r="A4080" s="228" t="s">
        <v>14381</v>
      </c>
      <c r="B4080" s="228" t="s">
        <v>14381</v>
      </c>
      <c r="C4080" s="228"/>
      <c r="D4080" s="228" t="s">
        <v>14486</v>
      </c>
      <c r="E4080" s="228" t="s">
        <v>14487</v>
      </c>
      <c r="F4080" s="228"/>
      <c r="G4080" s="228" t="s">
        <v>1046</v>
      </c>
      <c r="H4080" s="228" t="s">
        <v>14488</v>
      </c>
      <c r="I4080" s="235"/>
    </row>
    <row r="4081" spans="1:9" s="215" customFormat="1">
      <c r="A4081" s="241" t="s">
        <v>14489</v>
      </c>
      <c r="B4081" s="241" t="s">
        <v>14489</v>
      </c>
      <c r="C4081" s="241"/>
      <c r="D4081" s="241" t="s">
        <v>14490</v>
      </c>
      <c r="E4081" s="241" t="s">
        <v>14491</v>
      </c>
      <c r="F4081" s="241" t="s">
        <v>14492</v>
      </c>
      <c r="G4081" s="241"/>
      <c r="H4081" s="241" t="s">
        <v>14493</v>
      </c>
      <c r="I4081" s="242"/>
    </row>
    <row r="4082" spans="1:9" s="215" customFormat="1">
      <c r="A4082" s="241" t="s">
        <v>14489</v>
      </c>
      <c r="B4082" s="241" t="s">
        <v>14489</v>
      </c>
      <c r="C4082" s="241" t="s">
        <v>389</v>
      </c>
      <c r="D4082" s="241" t="s">
        <v>14494</v>
      </c>
      <c r="E4082" s="241" t="s">
        <v>14495</v>
      </c>
      <c r="F4082" s="241" t="s">
        <v>427</v>
      </c>
      <c r="G4082" s="241"/>
      <c r="H4082" s="241" t="s">
        <v>14496</v>
      </c>
      <c r="I4082" s="242"/>
    </row>
    <row r="4083" spans="1:9" s="215" customFormat="1">
      <c r="A4083" s="241" t="s">
        <v>14489</v>
      </c>
      <c r="B4083" s="241" t="s">
        <v>14489</v>
      </c>
      <c r="C4083" s="241" t="s">
        <v>389</v>
      </c>
      <c r="D4083" s="241" t="s">
        <v>14497</v>
      </c>
      <c r="E4083" s="241" t="s">
        <v>14498</v>
      </c>
      <c r="F4083" s="241" t="s">
        <v>14499</v>
      </c>
      <c r="G4083" s="241"/>
      <c r="H4083" s="241" t="s">
        <v>14500</v>
      </c>
      <c r="I4083" s="242"/>
    </row>
    <row r="4084" spans="1:9" s="213" customFormat="1">
      <c r="A4084" s="234" t="s">
        <v>14489</v>
      </c>
      <c r="B4084" s="234" t="s">
        <v>14489</v>
      </c>
      <c r="C4084" s="234" t="s">
        <v>389</v>
      </c>
      <c r="D4084" s="234" t="s">
        <v>14501</v>
      </c>
      <c r="E4084" s="234" t="s">
        <v>14502</v>
      </c>
      <c r="F4084" s="234" t="s">
        <v>1277</v>
      </c>
      <c r="G4084" s="234"/>
      <c r="H4084" s="234" t="s">
        <v>14503</v>
      </c>
      <c r="I4084" s="127"/>
    </row>
    <row r="4085" spans="1:9" s="208" customFormat="1">
      <c r="A4085" s="225" t="s">
        <v>14489</v>
      </c>
      <c r="B4085" s="225" t="s">
        <v>14489</v>
      </c>
      <c r="C4085" s="225" t="s">
        <v>389</v>
      </c>
      <c r="D4085" s="225" t="s">
        <v>14504</v>
      </c>
      <c r="E4085" s="225" t="s">
        <v>14505</v>
      </c>
      <c r="F4085" s="225" t="s">
        <v>1308</v>
      </c>
      <c r="G4085" s="225"/>
      <c r="H4085" s="225" t="s">
        <v>14506</v>
      </c>
      <c r="I4085" s="226"/>
    </row>
    <row r="4086" spans="1:9" s="215" customFormat="1">
      <c r="A4086" s="241" t="s">
        <v>14489</v>
      </c>
      <c r="B4086" s="241" t="s">
        <v>14489</v>
      </c>
      <c r="C4086" s="241" t="s">
        <v>389</v>
      </c>
      <c r="D4086" s="241" t="s">
        <v>14507</v>
      </c>
      <c r="E4086" s="241" t="s">
        <v>14508</v>
      </c>
      <c r="F4086" s="241" t="s">
        <v>14509</v>
      </c>
      <c r="G4086" s="241"/>
      <c r="H4086" s="241" t="s">
        <v>14510</v>
      </c>
      <c r="I4086" s="242"/>
    </row>
    <row r="4087" spans="1:9" s="215" customFormat="1">
      <c r="A4087" s="241" t="s">
        <v>14489</v>
      </c>
      <c r="B4087" s="241" t="s">
        <v>14489</v>
      </c>
      <c r="C4087" s="241" t="s">
        <v>389</v>
      </c>
      <c r="D4087" s="241" t="s">
        <v>14511</v>
      </c>
      <c r="E4087" s="241" t="s">
        <v>14512</v>
      </c>
      <c r="F4087" s="241" t="s">
        <v>8086</v>
      </c>
      <c r="G4087" s="241"/>
      <c r="H4087" s="241" t="s">
        <v>14513</v>
      </c>
      <c r="I4087" s="242"/>
    </row>
    <row r="4088" spans="1:9" s="209" customFormat="1">
      <c r="A4088" s="228" t="s">
        <v>14489</v>
      </c>
      <c r="B4088" s="228" t="s">
        <v>14489</v>
      </c>
      <c r="C4088" s="228"/>
      <c r="D4088" s="228" t="s">
        <v>14514</v>
      </c>
      <c r="E4088" s="228" t="s">
        <v>14515</v>
      </c>
      <c r="F4088" s="228"/>
      <c r="G4088" s="228" t="s">
        <v>14516</v>
      </c>
      <c r="H4088" s="228" t="s">
        <v>14517</v>
      </c>
      <c r="I4088" s="373" t="s">
        <v>12819</v>
      </c>
    </row>
    <row r="4089" spans="1:9" s="213" customFormat="1">
      <c r="A4089" s="234" t="s">
        <v>14489</v>
      </c>
      <c r="B4089" s="234" t="s">
        <v>14489</v>
      </c>
      <c r="C4089" s="234" t="s">
        <v>389</v>
      </c>
      <c r="D4089" s="234" t="s">
        <v>14518</v>
      </c>
      <c r="E4089" s="234" t="s">
        <v>14519</v>
      </c>
      <c r="F4089" s="234" t="s">
        <v>1277</v>
      </c>
      <c r="G4089" s="234"/>
      <c r="H4089" s="234" t="s">
        <v>14520</v>
      </c>
      <c r="I4089" s="127"/>
    </row>
    <row r="4090" spans="1:9" s="215" customFormat="1">
      <c r="A4090" s="241" t="s">
        <v>14489</v>
      </c>
      <c r="B4090" s="241" t="s">
        <v>14489</v>
      </c>
      <c r="C4090" s="241" t="s">
        <v>389</v>
      </c>
      <c r="D4090" s="241" t="s">
        <v>14521</v>
      </c>
      <c r="E4090" s="241" t="s">
        <v>14522</v>
      </c>
      <c r="F4090" s="241" t="s">
        <v>14523</v>
      </c>
      <c r="G4090" s="241"/>
      <c r="H4090" s="241" t="s">
        <v>14524</v>
      </c>
      <c r="I4090" s="242"/>
    </row>
    <row r="4091" spans="1:9" s="215" customFormat="1">
      <c r="A4091" s="241" t="s">
        <v>14489</v>
      </c>
      <c r="B4091" s="241" t="s">
        <v>14489</v>
      </c>
      <c r="C4091" s="241" t="s">
        <v>389</v>
      </c>
      <c r="D4091" s="241" t="s">
        <v>14525</v>
      </c>
      <c r="E4091" s="241" t="s">
        <v>14526</v>
      </c>
      <c r="F4091" s="241" t="s">
        <v>868</v>
      </c>
      <c r="G4091" s="241"/>
      <c r="H4091" s="241" t="s">
        <v>14527</v>
      </c>
      <c r="I4091" s="242"/>
    </row>
    <row r="4092" spans="1:9" s="208" customFormat="1">
      <c r="A4092" s="225" t="s">
        <v>14489</v>
      </c>
      <c r="B4092" s="225" t="s">
        <v>14489</v>
      </c>
      <c r="C4092" s="225" t="s">
        <v>389</v>
      </c>
      <c r="D4092" s="225" t="s">
        <v>14528</v>
      </c>
      <c r="E4092" s="225" t="s">
        <v>14529</v>
      </c>
      <c r="F4092" s="225" t="s">
        <v>3693</v>
      </c>
      <c r="G4092" s="225"/>
      <c r="H4092" s="225" t="s">
        <v>14530</v>
      </c>
      <c r="I4092" s="226"/>
    </row>
    <row r="4093" spans="1:9" s="215" customFormat="1">
      <c r="A4093" s="241" t="s">
        <v>14489</v>
      </c>
      <c r="B4093" s="241" t="s">
        <v>14489</v>
      </c>
      <c r="C4093" s="241" t="s">
        <v>389</v>
      </c>
      <c r="D4093" s="241" t="s">
        <v>14531</v>
      </c>
      <c r="E4093" s="241" t="s">
        <v>14532</v>
      </c>
      <c r="F4093" s="241" t="s">
        <v>471</v>
      </c>
      <c r="G4093" s="241"/>
      <c r="H4093" s="241" t="s">
        <v>14533</v>
      </c>
      <c r="I4093" s="242"/>
    </row>
    <row r="4094" spans="1:9" s="215" customFormat="1">
      <c r="A4094" s="241" t="s">
        <v>14489</v>
      </c>
      <c r="B4094" s="241" t="s">
        <v>14489</v>
      </c>
      <c r="C4094" s="241" t="s">
        <v>389</v>
      </c>
      <c r="D4094" s="241" t="s">
        <v>14534</v>
      </c>
      <c r="E4094" s="241" t="s">
        <v>14535</v>
      </c>
      <c r="F4094" s="241" t="s">
        <v>2427</v>
      </c>
      <c r="G4094" s="241"/>
      <c r="H4094" s="241" t="s">
        <v>14536</v>
      </c>
      <c r="I4094" s="242"/>
    </row>
    <row r="4095" spans="1:9" s="215" customFormat="1">
      <c r="A4095" s="241" t="s">
        <v>14489</v>
      </c>
      <c r="B4095" s="241" t="s">
        <v>14489</v>
      </c>
      <c r="C4095" s="241" t="s">
        <v>389</v>
      </c>
      <c r="D4095" s="241" t="s">
        <v>14537</v>
      </c>
      <c r="E4095" s="241" t="s">
        <v>14538</v>
      </c>
      <c r="F4095" s="241" t="s">
        <v>5751</v>
      </c>
      <c r="G4095" s="241"/>
      <c r="H4095" s="241" t="s">
        <v>14539</v>
      </c>
      <c r="I4095" s="242"/>
    </row>
    <row r="4096" spans="1:9" s="215" customFormat="1">
      <c r="A4096" s="241" t="s">
        <v>14489</v>
      </c>
      <c r="B4096" s="241" t="s">
        <v>14489</v>
      </c>
      <c r="C4096" s="241" t="s">
        <v>389</v>
      </c>
      <c r="D4096" s="241" t="s">
        <v>14540</v>
      </c>
      <c r="E4096" s="241" t="s">
        <v>14541</v>
      </c>
      <c r="F4096" s="241" t="s">
        <v>709</v>
      </c>
      <c r="G4096" s="241"/>
      <c r="H4096" s="241" t="s">
        <v>14542</v>
      </c>
      <c r="I4096" s="242"/>
    </row>
    <row r="4097" spans="1:9" s="213" customFormat="1">
      <c r="A4097" s="234" t="s">
        <v>14489</v>
      </c>
      <c r="B4097" s="234" t="s">
        <v>14489</v>
      </c>
      <c r="C4097" s="234" t="s">
        <v>389</v>
      </c>
      <c r="D4097" s="234" t="s">
        <v>14543</v>
      </c>
      <c r="E4097" s="234" t="s">
        <v>14544</v>
      </c>
      <c r="F4097" s="234" t="s">
        <v>1277</v>
      </c>
      <c r="G4097" s="234"/>
      <c r="H4097" s="234" t="s">
        <v>14545</v>
      </c>
      <c r="I4097" s="127"/>
    </row>
    <row r="4098" spans="1:9" s="213" customFormat="1">
      <c r="A4098" s="234" t="s">
        <v>14489</v>
      </c>
      <c r="B4098" s="234" t="s">
        <v>14489</v>
      </c>
      <c r="C4098" s="234" t="s">
        <v>389</v>
      </c>
      <c r="D4098" s="234" t="s">
        <v>14546</v>
      </c>
      <c r="E4098" s="234" t="s">
        <v>14547</v>
      </c>
      <c r="F4098" s="234" t="s">
        <v>5910</v>
      </c>
      <c r="G4098" s="234"/>
      <c r="H4098" s="234" t="s">
        <v>14548</v>
      </c>
      <c r="I4098" s="127"/>
    </row>
    <row r="4099" spans="1:9" s="208" customFormat="1">
      <c r="A4099" s="225" t="s">
        <v>14489</v>
      </c>
      <c r="B4099" s="225" t="s">
        <v>14489</v>
      </c>
      <c r="C4099" s="225"/>
      <c r="D4099" s="225" t="s">
        <v>14549</v>
      </c>
      <c r="E4099" s="225" t="s">
        <v>14550</v>
      </c>
      <c r="F4099" s="225" t="s">
        <v>1308</v>
      </c>
      <c r="G4099" s="225"/>
      <c r="H4099" s="225" t="s">
        <v>14551</v>
      </c>
      <c r="I4099" s="226"/>
    </row>
    <row r="4100" spans="1:9" s="209" customFormat="1">
      <c r="A4100" s="228" t="s">
        <v>14489</v>
      </c>
      <c r="B4100" s="228" t="s">
        <v>14489</v>
      </c>
      <c r="C4100" s="228"/>
      <c r="D4100" s="228" t="s">
        <v>14552</v>
      </c>
      <c r="E4100" s="228" t="s">
        <v>14553</v>
      </c>
      <c r="F4100" s="228"/>
      <c r="G4100" s="228" t="s">
        <v>831</v>
      </c>
      <c r="H4100" s="228" t="s">
        <v>14554</v>
      </c>
      <c r="I4100" s="235"/>
    </row>
    <row r="4101" spans="1:9" s="209" customFormat="1">
      <c r="A4101" s="228" t="s">
        <v>14489</v>
      </c>
      <c r="B4101" s="228" t="s">
        <v>14489</v>
      </c>
      <c r="C4101" s="228"/>
      <c r="D4101" s="228" t="s">
        <v>14555</v>
      </c>
      <c r="E4101" s="228" t="s">
        <v>14556</v>
      </c>
      <c r="F4101" s="228"/>
      <c r="G4101" s="228" t="s">
        <v>14557</v>
      </c>
      <c r="H4101" s="228" t="s">
        <v>14558</v>
      </c>
      <c r="I4101" s="235"/>
    </row>
    <row r="4102" spans="1:9" s="213" customFormat="1">
      <c r="A4102" s="234" t="s">
        <v>14559</v>
      </c>
      <c r="B4102" s="234" t="s">
        <v>14559</v>
      </c>
      <c r="C4102" s="234" t="s">
        <v>389</v>
      </c>
      <c r="D4102" s="234" t="s">
        <v>14560</v>
      </c>
      <c r="E4102" s="234" t="s">
        <v>14561</v>
      </c>
      <c r="F4102" s="234" t="s">
        <v>1277</v>
      </c>
      <c r="G4102" s="234"/>
      <c r="H4102" s="234" t="s">
        <v>14562</v>
      </c>
      <c r="I4102" s="127"/>
    </row>
    <row r="4103" spans="1:9" s="208" customFormat="1">
      <c r="A4103" s="225" t="s">
        <v>14559</v>
      </c>
      <c r="B4103" s="225" t="s">
        <v>14559</v>
      </c>
      <c r="C4103" s="225" t="s">
        <v>389</v>
      </c>
      <c r="D4103" s="225" t="s">
        <v>14563</v>
      </c>
      <c r="E4103" s="225" t="s">
        <v>14564</v>
      </c>
      <c r="F4103" s="225" t="s">
        <v>3324</v>
      </c>
      <c r="G4103" s="225"/>
      <c r="H4103" s="225" t="s">
        <v>14565</v>
      </c>
      <c r="I4103" s="226"/>
    </row>
    <row r="4104" spans="1:9" s="215" customFormat="1">
      <c r="A4104" s="241" t="s">
        <v>14559</v>
      </c>
      <c r="B4104" s="241" t="s">
        <v>14559</v>
      </c>
      <c r="C4104" s="241" t="s">
        <v>389</v>
      </c>
      <c r="D4104" s="241" t="s">
        <v>14566</v>
      </c>
      <c r="E4104" s="241" t="s">
        <v>14567</v>
      </c>
      <c r="F4104" s="241" t="s">
        <v>14568</v>
      </c>
      <c r="G4104" s="241"/>
      <c r="H4104" s="241" t="s">
        <v>14569</v>
      </c>
      <c r="I4104" s="242"/>
    </row>
    <row r="4105" spans="1:9" s="215" customFormat="1">
      <c r="A4105" s="241" t="s">
        <v>14559</v>
      </c>
      <c r="B4105" s="241" t="s">
        <v>14559</v>
      </c>
      <c r="C4105" s="241" t="s">
        <v>389</v>
      </c>
      <c r="D4105" s="241" t="s">
        <v>14570</v>
      </c>
      <c r="E4105" s="241" t="s">
        <v>14571</v>
      </c>
      <c r="F4105" s="241" t="s">
        <v>14572</v>
      </c>
      <c r="G4105" s="241"/>
      <c r="H4105" s="241" t="s">
        <v>14573</v>
      </c>
      <c r="I4105" s="242"/>
    </row>
    <row r="4106" spans="1:9" s="215" customFormat="1">
      <c r="A4106" s="241" t="s">
        <v>14559</v>
      </c>
      <c r="B4106" s="241" t="s">
        <v>14559</v>
      </c>
      <c r="C4106" s="241" t="s">
        <v>389</v>
      </c>
      <c r="D4106" s="241" t="s">
        <v>14574</v>
      </c>
      <c r="E4106" s="241" t="s">
        <v>14575</v>
      </c>
      <c r="F4106" s="241" t="s">
        <v>5103</v>
      </c>
      <c r="G4106" s="241"/>
      <c r="H4106" s="241" t="s">
        <v>14576</v>
      </c>
      <c r="I4106" s="242"/>
    </row>
    <row r="4107" spans="1:9" s="215" customFormat="1">
      <c r="A4107" s="241" t="s">
        <v>14559</v>
      </c>
      <c r="B4107" s="241" t="s">
        <v>14559</v>
      </c>
      <c r="C4107" s="241" t="s">
        <v>389</v>
      </c>
      <c r="D4107" s="241" t="s">
        <v>14577</v>
      </c>
      <c r="E4107" s="241" t="s">
        <v>14578</v>
      </c>
      <c r="F4107" s="241" t="s">
        <v>1565</v>
      </c>
      <c r="G4107" s="241"/>
      <c r="H4107" s="241" t="s">
        <v>14579</v>
      </c>
      <c r="I4107" s="242"/>
    </row>
    <row r="4108" spans="1:9" s="215" customFormat="1">
      <c r="A4108" s="241" t="s">
        <v>14559</v>
      </c>
      <c r="B4108" s="241" t="s">
        <v>14559</v>
      </c>
      <c r="C4108" s="241" t="s">
        <v>389</v>
      </c>
      <c r="D4108" s="241" t="s">
        <v>14580</v>
      </c>
      <c r="E4108" s="241" t="s">
        <v>14581</v>
      </c>
      <c r="F4108" s="241" t="s">
        <v>14582</v>
      </c>
      <c r="G4108" s="241"/>
      <c r="H4108" s="241" t="s">
        <v>14583</v>
      </c>
      <c r="I4108" s="242"/>
    </row>
    <row r="4109" spans="1:9" s="215" customFormat="1">
      <c r="A4109" s="241" t="s">
        <v>14559</v>
      </c>
      <c r="B4109" s="241" t="s">
        <v>14559</v>
      </c>
      <c r="C4109" s="241" t="s">
        <v>389</v>
      </c>
      <c r="D4109" s="241" t="s">
        <v>14584</v>
      </c>
      <c r="E4109" s="241" t="s">
        <v>14585</v>
      </c>
      <c r="F4109" s="241" t="s">
        <v>14586</v>
      </c>
      <c r="G4109" s="241"/>
      <c r="H4109" s="241" t="s">
        <v>14587</v>
      </c>
      <c r="I4109" s="242"/>
    </row>
    <row r="4110" spans="1:9" s="213" customFormat="1">
      <c r="A4110" s="234" t="s">
        <v>14559</v>
      </c>
      <c r="B4110" s="234" t="s">
        <v>14559</v>
      </c>
      <c r="C4110" s="234" t="s">
        <v>389</v>
      </c>
      <c r="D4110" s="234" t="s">
        <v>14588</v>
      </c>
      <c r="E4110" s="234" t="s">
        <v>14589</v>
      </c>
      <c r="F4110" s="234" t="s">
        <v>1277</v>
      </c>
      <c r="G4110" s="234"/>
      <c r="H4110" s="234" t="s">
        <v>14590</v>
      </c>
      <c r="I4110" s="127"/>
    </row>
    <row r="4111" spans="1:9" s="215" customFormat="1">
      <c r="A4111" s="241" t="s">
        <v>14559</v>
      </c>
      <c r="B4111" s="241" t="s">
        <v>14559</v>
      </c>
      <c r="C4111" s="241" t="s">
        <v>389</v>
      </c>
      <c r="D4111" s="241" t="s">
        <v>14591</v>
      </c>
      <c r="E4111" s="241" t="s">
        <v>14592</v>
      </c>
      <c r="F4111" s="241" t="s">
        <v>14593</v>
      </c>
      <c r="G4111" s="241"/>
      <c r="H4111" s="241" t="s">
        <v>14594</v>
      </c>
      <c r="I4111" s="242"/>
    </row>
    <row r="4112" spans="1:9" s="213" customFormat="1">
      <c r="A4112" s="234" t="s">
        <v>14559</v>
      </c>
      <c r="B4112" s="234" t="s">
        <v>14559</v>
      </c>
      <c r="C4112" s="234" t="s">
        <v>389</v>
      </c>
      <c r="D4112" s="234" t="s">
        <v>14595</v>
      </c>
      <c r="E4112" s="234" t="s">
        <v>14596</v>
      </c>
      <c r="F4112" s="234" t="s">
        <v>1277</v>
      </c>
      <c r="G4112" s="234"/>
      <c r="H4112" s="234" t="s">
        <v>14597</v>
      </c>
      <c r="I4112" s="127"/>
    </row>
    <row r="4113" spans="1:9" s="213" customFormat="1">
      <c r="A4113" s="234" t="s">
        <v>14559</v>
      </c>
      <c r="B4113" s="234" t="s">
        <v>14559</v>
      </c>
      <c r="C4113" s="234" t="s">
        <v>389</v>
      </c>
      <c r="D4113" s="234" t="s">
        <v>14598</v>
      </c>
      <c r="E4113" s="234" t="s">
        <v>14599</v>
      </c>
      <c r="F4113" s="234" t="s">
        <v>1277</v>
      </c>
      <c r="G4113" s="234"/>
      <c r="H4113" s="234" t="s">
        <v>14600</v>
      </c>
      <c r="I4113" s="127"/>
    </row>
    <row r="4114" spans="1:9" s="215" customFormat="1">
      <c r="A4114" s="241" t="s">
        <v>14559</v>
      </c>
      <c r="B4114" s="241" t="s">
        <v>14559</v>
      </c>
      <c r="C4114" s="241" t="s">
        <v>389</v>
      </c>
      <c r="D4114" s="241" t="s">
        <v>14601</v>
      </c>
      <c r="E4114" s="241" t="s">
        <v>14602</v>
      </c>
      <c r="F4114" s="241" t="s">
        <v>14603</v>
      </c>
      <c r="G4114" s="241"/>
      <c r="H4114" s="241" t="s">
        <v>14604</v>
      </c>
      <c r="I4114" s="242"/>
    </row>
    <row r="4115" spans="1:9" s="209" customFormat="1">
      <c r="A4115" s="228" t="s">
        <v>14559</v>
      </c>
      <c r="B4115" s="228" t="s">
        <v>14559</v>
      </c>
      <c r="C4115" s="228"/>
      <c r="D4115" s="228" t="s">
        <v>14605</v>
      </c>
      <c r="E4115" s="228" t="s">
        <v>14606</v>
      </c>
      <c r="F4115" s="228"/>
      <c r="G4115" s="228" t="s">
        <v>14607</v>
      </c>
      <c r="H4115" s="228" t="s">
        <v>14608</v>
      </c>
      <c r="I4115" s="235"/>
    </row>
    <row r="4116" spans="1:9" s="213" customFormat="1">
      <c r="A4116" s="234" t="s">
        <v>14609</v>
      </c>
      <c r="B4116" s="234" t="s">
        <v>14609</v>
      </c>
      <c r="C4116" s="234" t="s">
        <v>389</v>
      </c>
      <c r="D4116" s="234" t="s">
        <v>14610</v>
      </c>
      <c r="E4116" s="234" t="s">
        <v>14611</v>
      </c>
      <c r="F4116" s="234" t="s">
        <v>1277</v>
      </c>
      <c r="G4116" s="234"/>
      <c r="H4116" s="234" t="s">
        <v>14612</v>
      </c>
      <c r="I4116" s="127"/>
    </row>
    <row r="4117" spans="1:9" s="213" customFormat="1">
      <c r="A4117" s="234" t="s">
        <v>14609</v>
      </c>
      <c r="B4117" s="234" t="s">
        <v>14609</v>
      </c>
      <c r="C4117" s="234" t="s">
        <v>389</v>
      </c>
      <c r="D4117" s="234" t="s">
        <v>14613</v>
      </c>
      <c r="E4117" s="234" t="s">
        <v>14614</v>
      </c>
      <c r="F4117" s="234" t="s">
        <v>1277</v>
      </c>
      <c r="G4117" s="234"/>
      <c r="H4117" s="234" t="s">
        <v>14615</v>
      </c>
      <c r="I4117" s="127"/>
    </row>
    <row r="4118" spans="1:9" s="215" customFormat="1">
      <c r="A4118" s="241" t="s">
        <v>14609</v>
      </c>
      <c r="B4118" s="241" t="s">
        <v>14609</v>
      </c>
      <c r="C4118" s="241" t="s">
        <v>389</v>
      </c>
      <c r="D4118" s="241" t="s">
        <v>14616</v>
      </c>
      <c r="E4118" s="241" t="s">
        <v>14617</v>
      </c>
      <c r="F4118" s="241" t="s">
        <v>1845</v>
      </c>
      <c r="G4118" s="241"/>
      <c r="H4118" s="241" t="s">
        <v>14618</v>
      </c>
      <c r="I4118" s="242"/>
    </row>
    <row r="4119" spans="1:9" s="208" customFormat="1">
      <c r="A4119" s="225" t="s">
        <v>14609</v>
      </c>
      <c r="B4119" s="225" t="s">
        <v>14609</v>
      </c>
      <c r="C4119" s="225"/>
      <c r="D4119" s="225" t="s">
        <v>14619</v>
      </c>
      <c r="E4119" s="225" t="s">
        <v>14620</v>
      </c>
      <c r="F4119" s="225" t="s">
        <v>471</v>
      </c>
      <c r="G4119" s="225"/>
      <c r="H4119" s="225" t="s">
        <v>14621</v>
      </c>
      <c r="I4119" s="226"/>
    </row>
    <row r="4120" spans="1:9" s="208" customFormat="1">
      <c r="A4120" s="225" t="s">
        <v>14609</v>
      </c>
      <c r="B4120" s="225" t="s">
        <v>14609</v>
      </c>
      <c r="C4120" s="225" t="s">
        <v>389</v>
      </c>
      <c r="D4120" s="225" t="s">
        <v>14622</v>
      </c>
      <c r="E4120" s="225" t="s">
        <v>14623</v>
      </c>
      <c r="F4120" s="225" t="s">
        <v>471</v>
      </c>
      <c r="G4120" s="225"/>
      <c r="H4120" s="225" t="s">
        <v>14624</v>
      </c>
      <c r="I4120" s="226"/>
    </row>
    <row r="4121" spans="1:9" s="208" customFormat="1">
      <c r="A4121" s="225" t="s">
        <v>14609</v>
      </c>
      <c r="B4121" s="225" t="s">
        <v>14609</v>
      </c>
      <c r="C4121" s="225" t="s">
        <v>389</v>
      </c>
      <c r="D4121" s="225" t="s">
        <v>14625</v>
      </c>
      <c r="E4121" s="225" t="s">
        <v>14626</v>
      </c>
      <c r="F4121" s="225" t="s">
        <v>434</v>
      </c>
      <c r="G4121" s="225"/>
      <c r="H4121" s="225" t="s">
        <v>14627</v>
      </c>
      <c r="I4121" s="226"/>
    </row>
    <row r="4122" spans="1:9" s="215" customFormat="1">
      <c r="A4122" s="241" t="s">
        <v>14609</v>
      </c>
      <c r="B4122" s="241" t="s">
        <v>14609</v>
      </c>
      <c r="C4122" s="241" t="s">
        <v>389</v>
      </c>
      <c r="D4122" s="241" t="s">
        <v>14628</v>
      </c>
      <c r="E4122" s="241" t="s">
        <v>14629</v>
      </c>
      <c r="F4122" s="241" t="s">
        <v>5751</v>
      </c>
      <c r="G4122" s="241"/>
      <c r="H4122" s="241" t="s">
        <v>14630</v>
      </c>
      <c r="I4122" s="242"/>
    </row>
    <row r="4123" spans="1:9" s="215" customFormat="1">
      <c r="A4123" s="241" t="s">
        <v>14609</v>
      </c>
      <c r="B4123" s="241" t="s">
        <v>14609</v>
      </c>
      <c r="C4123" s="241" t="s">
        <v>389</v>
      </c>
      <c r="D4123" s="241" t="s">
        <v>14631</v>
      </c>
      <c r="E4123" s="241" t="s">
        <v>14632</v>
      </c>
      <c r="F4123" s="241" t="s">
        <v>14633</v>
      </c>
      <c r="G4123" s="241"/>
      <c r="H4123" s="241" t="s">
        <v>14634</v>
      </c>
      <c r="I4123" s="242"/>
    </row>
    <row r="4124" spans="1:9" s="215" customFormat="1">
      <c r="A4124" s="241" t="s">
        <v>14609</v>
      </c>
      <c r="B4124" s="241" t="s">
        <v>14609</v>
      </c>
      <c r="C4124" s="241" t="s">
        <v>389</v>
      </c>
      <c r="D4124" s="241" t="s">
        <v>14635</v>
      </c>
      <c r="E4124" s="241" t="s">
        <v>14636</v>
      </c>
      <c r="F4124" s="241" t="s">
        <v>14637</v>
      </c>
      <c r="G4124" s="241"/>
      <c r="H4124" s="241" t="s">
        <v>14638</v>
      </c>
      <c r="I4124" s="242"/>
    </row>
    <row r="4125" spans="1:9" s="195" customFormat="1">
      <c r="A4125" s="203" t="s">
        <v>14609</v>
      </c>
      <c r="B4125" s="203" t="s">
        <v>14609</v>
      </c>
      <c r="C4125" s="203" t="s">
        <v>389</v>
      </c>
      <c r="D4125" s="203" t="s">
        <v>14639</v>
      </c>
      <c r="E4125" s="203" t="s">
        <v>14640</v>
      </c>
      <c r="F4125" s="203" t="s">
        <v>1277</v>
      </c>
      <c r="G4125" s="203"/>
      <c r="H4125" s="203" t="s">
        <v>14641</v>
      </c>
    </row>
    <row r="4126" spans="1:9" s="209" customFormat="1">
      <c r="A4126" s="228" t="s">
        <v>14609</v>
      </c>
      <c r="B4126" s="228" t="s">
        <v>14609</v>
      </c>
      <c r="C4126" s="228"/>
      <c r="D4126" s="228" t="s">
        <v>14642</v>
      </c>
      <c r="E4126" s="228" t="s">
        <v>14643</v>
      </c>
      <c r="F4126" s="228"/>
      <c r="G4126" s="228" t="s">
        <v>14644</v>
      </c>
      <c r="H4126" s="228" t="s">
        <v>14645</v>
      </c>
      <c r="I4126" s="235"/>
    </row>
    <row r="4127" spans="1:9" s="208" customFormat="1">
      <c r="A4127" s="225" t="s">
        <v>14609</v>
      </c>
      <c r="B4127" s="225" t="s">
        <v>14609</v>
      </c>
      <c r="C4127" s="225" t="s">
        <v>389</v>
      </c>
      <c r="D4127" s="225" t="s">
        <v>14646</v>
      </c>
      <c r="E4127" s="225" t="s">
        <v>14647</v>
      </c>
      <c r="F4127" s="225" t="s">
        <v>525</v>
      </c>
      <c r="G4127" s="225"/>
      <c r="H4127" s="225" t="s">
        <v>14648</v>
      </c>
      <c r="I4127" s="226"/>
    </row>
    <row r="4128" spans="1:9" s="195" customFormat="1">
      <c r="A4128" s="203" t="s">
        <v>14649</v>
      </c>
      <c r="B4128" s="203" t="s">
        <v>14649</v>
      </c>
      <c r="C4128" s="203"/>
      <c r="D4128" s="203" t="s">
        <v>14650</v>
      </c>
      <c r="E4128" s="203" t="s">
        <v>14651</v>
      </c>
      <c r="F4128" s="203"/>
      <c r="G4128" s="203" t="s">
        <v>1653</v>
      </c>
      <c r="H4128" s="203" t="s">
        <v>14652</v>
      </c>
    </row>
    <row r="4129" spans="1:9" s="195" customFormat="1">
      <c r="A4129" s="203" t="s">
        <v>14649</v>
      </c>
      <c r="B4129" s="203" t="s">
        <v>14649</v>
      </c>
      <c r="C4129" s="203"/>
      <c r="D4129" s="203" t="s">
        <v>14653</v>
      </c>
      <c r="E4129" s="203" t="s">
        <v>14654</v>
      </c>
      <c r="F4129" s="203"/>
      <c r="G4129" s="203" t="s">
        <v>1657</v>
      </c>
      <c r="H4129" s="203" t="s">
        <v>14655</v>
      </c>
    </row>
    <row r="4130" spans="1:9" s="213" customFormat="1">
      <c r="A4130" s="234" t="s">
        <v>14656</v>
      </c>
      <c r="B4130" s="234" t="s">
        <v>14649</v>
      </c>
      <c r="C4130" s="234" t="s">
        <v>389</v>
      </c>
      <c r="D4130" s="234" t="s">
        <v>14657</v>
      </c>
      <c r="E4130" s="234" t="s">
        <v>14658</v>
      </c>
      <c r="F4130" s="234" t="s">
        <v>1845</v>
      </c>
      <c r="G4130" s="234"/>
      <c r="H4130" s="234" t="s">
        <v>14659</v>
      </c>
      <c r="I4130" s="127"/>
    </row>
    <row r="4131" spans="1:9" s="213" customFormat="1">
      <c r="A4131" s="234" t="s">
        <v>14656</v>
      </c>
      <c r="B4131" s="234" t="s">
        <v>14649</v>
      </c>
      <c r="C4131" s="234" t="s">
        <v>389</v>
      </c>
      <c r="D4131" s="234" t="s">
        <v>14660</v>
      </c>
      <c r="E4131" s="234" t="s">
        <v>14661</v>
      </c>
      <c r="F4131" s="234" t="s">
        <v>1277</v>
      </c>
      <c r="G4131" s="234"/>
      <c r="H4131" s="234" t="s">
        <v>14662</v>
      </c>
      <c r="I4131" s="127"/>
    </row>
    <row r="4132" spans="1:9" s="213" customFormat="1">
      <c r="A4132" s="234" t="s">
        <v>14656</v>
      </c>
      <c r="B4132" s="234" t="s">
        <v>14656</v>
      </c>
      <c r="C4132" s="234" t="s">
        <v>389</v>
      </c>
      <c r="D4132" s="234" t="s">
        <v>14663</v>
      </c>
      <c r="E4132" s="234" t="s">
        <v>14664</v>
      </c>
      <c r="F4132" s="234" t="s">
        <v>4733</v>
      </c>
      <c r="G4132" s="234"/>
      <c r="H4132" s="234" t="s">
        <v>14665</v>
      </c>
      <c r="I4132" s="127"/>
    </row>
    <row r="4133" spans="1:9" s="213" customFormat="1">
      <c r="A4133" s="234" t="s">
        <v>14656</v>
      </c>
      <c r="B4133" s="234" t="s">
        <v>14656</v>
      </c>
      <c r="C4133" s="234" t="s">
        <v>389</v>
      </c>
      <c r="D4133" s="234" t="s">
        <v>14666</v>
      </c>
      <c r="E4133" s="234" t="s">
        <v>14667</v>
      </c>
      <c r="F4133" s="234" t="s">
        <v>14189</v>
      </c>
      <c r="G4133" s="234"/>
      <c r="H4133" s="234" t="s">
        <v>14668</v>
      </c>
      <c r="I4133" s="127"/>
    </row>
    <row r="4134" spans="1:9" s="215" customFormat="1">
      <c r="A4134" s="241" t="s">
        <v>14656</v>
      </c>
      <c r="B4134" s="241" t="s">
        <v>14656</v>
      </c>
      <c r="C4134" s="241" t="s">
        <v>389</v>
      </c>
      <c r="D4134" s="241" t="s">
        <v>14669</v>
      </c>
      <c r="E4134" s="241" t="s">
        <v>14670</v>
      </c>
      <c r="F4134" s="241" t="s">
        <v>586</v>
      </c>
      <c r="G4134" s="241"/>
      <c r="H4134" s="241" t="s">
        <v>14671</v>
      </c>
      <c r="I4134" s="242"/>
    </row>
    <row r="4135" spans="1:9" s="215" customFormat="1">
      <c r="A4135" s="241" t="s">
        <v>14656</v>
      </c>
      <c r="B4135" s="241" t="s">
        <v>14656</v>
      </c>
      <c r="C4135" s="241" t="s">
        <v>389</v>
      </c>
      <c r="D4135" s="241" t="s">
        <v>14672</v>
      </c>
      <c r="E4135" s="241" t="s">
        <v>14673</v>
      </c>
      <c r="F4135" s="241" t="s">
        <v>6032</v>
      </c>
      <c r="G4135" s="241"/>
      <c r="H4135" s="241" t="s">
        <v>14674</v>
      </c>
      <c r="I4135" s="242"/>
    </row>
    <row r="4136" spans="1:9" s="213" customFormat="1">
      <c r="A4136" s="234" t="s">
        <v>14656</v>
      </c>
      <c r="B4136" s="234" t="s">
        <v>14656</v>
      </c>
      <c r="C4136" s="234" t="s">
        <v>389</v>
      </c>
      <c r="D4136" s="234" t="s">
        <v>14675</v>
      </c>
      <c r="E4136" s="234" t="s">
        <v>14676</v>
      </c>
      <c r="F4136" s="234" t="s">
        <v>1277</v>
      </c>
      <c r="G4136" s="234"/>
      <c r="H4136" s="234" t="s">
        <v>14677</v>
      </c>
      <c r="I4136" s="127"/>
    </row>
    <row r="4137" spans="1:9" s="213" customFormat="1">
      <c r="A4137" s="234" t="s">
        <v>14656</v>
      </c>
      <c r="B4137" s="234" t="s">
        <v>14656</v>
      </c>
      <c r="C4137" s="234" t="s">
        <v>389</v>
      </c>
      <c r="D4137" s="234" t="s">
        <v>14678</v>
      </c>
      <c r="E4137" s="234" t="s">
        <v>14679</v>
      </c>
      <c r="F4137" s="234" t="s">
        <v>1277</v>
      </c>
      <c r="G4137" s="234"/>
      <c r="H4137" s="234" t="s">
        <v>14680</v>
      </c>
      <c r="I4137" s="127"/>
    </row>
    <row r="4138" spans="1:9" s="209" customFormat="1">
      <c r="A4138" s="228" t="s">
        <v>14656</v>
      </c>
      <c r="B4138" s="228" t="s">
        <v>14656</v>
      </c>
      <c r="C4138" s="228"/>
      <c r="D4138" s="228" t="s">
        <v>14681</v>
      </c>
      <c r="E4138" s="228" t="s">
        <v>14682</v>
      </c>
      <c r="F4138" s="228"/>
      <c r="G4138" s="228" t="s">
        <v>14683</v>
      </c>
      <c r="H4138" s="228" t="s">
        <v>14684</v>
      </c>
      <c r="I4138" s="235"/>
    </row>
    <row r="4139" spans="1:9" s="215" customFormat="1">
      <c r="A4139" s="241" t="s">
        <v>14656</v>
      </c>
      <c r="B4139" s="241" t="s">
        <v>14656</v>
      </c>
      <c r="C4139" s="241" t="s">
        <v>389</v>
      </c>
      <c r="D4139" s="241" t="s">
        <v>14685</v>
      </c>
      <c r="E4139" s="241" t="s">
        <v>14686</v>
      </c>
      <c r="F4139" s="241" t="s">
        <v>471</v>
      </c>
      <c r="G4139" s="241"/>
      <c r="H4139" s="241" t="s">
        <v>14687</v>
      </c>
      <c r="I4139" s="242"/>
    </row>
    <row r="4140" spans="1:9" s="215" customFormat="1">
      <c r="A4140" s="241" t="s">
        <v>14656</v>
      </c>
      <c r="B4140" s="241" t="s">
        <v>14656</v>
      </c>
      <c r="C4140" s="241" t="s">
        <v>389</v>
      </c>
      <c r="D4140" s="241" t="s">
        <v>14688</v>
      </c>
      <c r="E4140" s="241" t="s">
        <v>14689</v>
      </c>
      <c r="F4140" s="241" t="s">
        <v>396</v>
      </c>
      <c r="G4140" s="241"/>
      <c r="H4140" s="241" t="s">
        <v>14690</v>
      </c>
      <c r="I4140" s="242"/>
    </row>
    <row r="4141" spans="1:9" s="215" customFormat="1">
      <c r="A4141" s="241" t="s">
        <v>14656</v>
      </c>
      <c r="B4141" s="241" t="s">
        <v>14656</v>
      </c>
      <c r="C4141" s="241" t="s">
        <v>389</v>
      </c>
      <c r="D4141" s="241" t="s">
        <v>14691</v>
      </c>
      <c r="E4141" s="241" t="s">
        <v>14692</v>
      </c>
      <c r="F4141" s="241" t="s">
        <v>14693</v>
      </c>
      <c r="G4141" s="241"/>
      <c r="H4141" s="241" t="s">
        <v>14694</v>
      </c>
      <c r="I4141" s="242"/>
    </row>
    <row r="4142" spans="1:9" s="213" customFormat="1">
      <c r="A4142" s="234" t="s">
        <v>14656</v>
      </c>
      <c r="B4142" s="234" t="s">
        <v>14656</v>
      </c>
      <c r="C4142" s="234" t="s">
        <v>389</v>
      </c>
      <c r="D4142" s="234" t="s">
        <v>14695</v>
      </c>
      <c r="E4142" s="234" t="s">
        <v>14696</v>
      </c>
      <c r="F4142" s="234" t="s">
        <v>1277</v>
      </c>
      <c r="G4142" s="234"/>
      <c r="H4142" s="234" t="s">
        <v>14697</v>
      </c>
      <c r="I4142" s="127"/>
    </row>
    <row r="4143" spans="1:9" s="213" customFormat="1">
      <c r="A4143" s="234" t="s">
        <v>14656</v>
      </c>
      <c r="B4143" s="234" t="s">
        <v>14656</v>
      </c>
      <c r="C4143" s="234" t="s">
        <v>389</v>
      </c>
      <c r="D4143" s="234" t="s">
        <v>14698</v>
      </c>
      <c r="E4143" s="234" t="s">
        <v>14699</v>
      </c>
      <c r="F4143" s="234" t="s">
        <v>1277</v>
      </c>
      <c r="G4143" s="234"/>
      <c r="H4143" s="234" t="s">
        <v>14700</v>
      </c>
      <c r="I4143" s="127"/>
    </row>
    <row r="4144" spans="1:9" s="215" customFormat="1">
      <c r="A4144" s="337" t="s">
        <v>14656</v>
      </c>
      <c r="B4144" s="337" t="s">
        <v>14656</v>
      </c>
      <c r="C4144" s="337" t="s">
        <v>389</v>
      </c>
      <c r="D4144" s="337" t="s">
        <v>14701</v>
      </c>
      <c r="E4144" s="337" t="s">
        <v>14702</v>
      </c>
      <c r="F4144" s="337" t="s">
        <v>3287</v>
      </c>
      <c r="G4144" s="337"/>
      <c r="H4144" s="337" t="s">
        <v>14703</v>
      </c>
      <c r="I4144" s="242"/>
    </row>
    <row r="4145" spans="1:9" s="324" customFormat="1">
      <c r="A4145" s="324" t="s">
        <v>14656</v>
      </c>
      <c r="B4145" s="324" t="s">
        <v>14656</v>
      </c>
      <c r="C4145" s="324" t="s">
        <v>389</v>
      </c>
      <c r="D4145" s="324" t="s">
        <v>14704</v>
      </c>
      <c r="E4145" s="324" t="s">
        <v>14705</v>
      </c>
      <c r="F4145" s="324" t="s">
        <v>7598</v>
      </c>
      <c r="H4145" s="324" t="s">
        <v>14706</v>
      </c>
      <c r="I4145" s="357"/>
    </row>
    <row r="4146" spans="1:9" s="213" customFormat="1">
      <c r="A4146" s="336" t="s">
        <v>14656</v>
      </c>
      <c r="B4146" s="336" t="s">
        <v>14656</v>
      </c>
      <c r="C4146" s="336"/>
      <c r="D4146" s="336" t="s">
        <v>14707</v>
      </c>
      <c r="E4146" s="336" t="s">
        <v>14708</v>
      </c>
      <c r="F4146" s="336" t="s">
        <v>2777</v>
      </c>
      <c r="G4146" s="336"/>
      <c r="H4146" s="336" t="s">
        <v>14709</v>
      </c>
      <c r="I4146" s="127"/>
    </row>
    <row r="4147" spans="1:9" s="215" customFormat="1">
      <c r="A4147" s="241" t="s">
        <v>14656</v>
      </c>
      <c r="B4147" s="241" t="s">
        <v>14656</v>
      </c>
      <c r="C4147" s="241" t="s">
        <v>389</v>
      </c>
      <c r="D4147" s="241" t="s">
        <v>14710</v>
      </c>
      <c r="E4147" s="241" t="s">
        <v>14711</v>
      </c>
      <c r="F4147" s="241" t="s">
        <v>2444</v>
      </c>
      <c r="G4147" s="241"/>
      <c r="H4147" s="241" t="s">
        <v>14712</v>
      </c>
    </row>
    <row r="4148" spans="1:9" s="215" customFormat="1">
      <c r="A4148" s="241" t="s">
        <v>14656</v>
      </c>
      <c r="B4148" s="241" t="s">
        <v>14656</v>
      </c>
      <c r="C4148" s="241" t="s">
        <v>389</v>
      </c>
      <c r="D4148" s="241" t="s">
        <v>14713</v>
      </c>
      <c r="E4148" s="241" t="s">
        <v>14714</v>
      </c>
      <c r="F4148" s="241" t="s">
        <v>709</v>
      </c>
      <c r="G4148" s="241"/>
      <c r="H4148" s="241" t="s">
        <v>14715</v>
      </c>
      <c r="I4148" s="242"/>
    </row>
    <row r="4149" spans="1:9" s="213" customFormat="1">
      <c r="A4149" s="234" t="s">
        <v>14656</v>
      </c>
      <c r="B4149" s="234" t="s">
        <v>14656</v>
      </c>
      <c r="C4149" s="234" t="s">
        <v>389</v>
      </c>
      <c r="D4149" s="234" t="s">
        <v>14716</v>
      </c>
      <c r="E4149" s="234" t="s">
        <v>14717</v>
      </c>
      <c r="F4149" s="234" t="s">
        <v>4550</v>
      </c>
      <c r="G4149" s="234"/>
      <c r="H4149" s="234" t="s">
        <v>14718</v>
      </c>
      <c r="I4149" s="127"/>
    </row>
    <row r="4150" spans="1:9" s="215" customFormat="1">
      <c r="A4150" s="241" t="s">
        <v>14656</v>
      </c>
      <c r="B4150" s="241" t="s">
        <v>14656</v>
      </c>
      <c r="C4150" s="241" t="s">
        <v>389</v>
      </c>
      <c r="D4150" s="241" t="s">
        <v>14719</v>
      </c>
      <c r="E4150" s="241" t="s">
        <v>14720</v>
      </c>
      <c r="F4150" s="241" t="s">
        <v>6510</v>
      </c>
      <c r="G4150" s="241"/>
      <c r="H4150" s="241" t="s">
        <v>14721</v>
      </c>
      <c r="I4150" s="242"/>
    </row>
    <row r="4151" spans="1:9" s="215" customFormat="1">
      <c r="A4151" s="337" t="s">
        <v>14656</v>
      </c>
      <c r="B4151" s="337" t="s">
        <v>14656</v>
      </c>
      <c r="C4151" s="337"/>
      <c r="D4151" s="337" t="s">
        <v>14722</v>
      </c>
      <c r="E4151" s="337" t="s">
        <v>14723</v>
      </c>
      <c r="F4151" s="337" t="s">
        <v>14724</v>
      </c>
      <c r="G4151" s="337"/>
      <c r="H4151" s="337" t="s">
        <v>14725</v>
      </c>
      <c r="I4151" s="242"/>
    </row>
    <row r="4152" spans="1:9" s="211" customFormat="1">
      <c r="A4152" s="211" t="s">
        <v>14656</v>
      </c>
      <c r="B4152" s="211" t="s">
        <v>14656</v>
      </c>
      <c r="D4152" s="211" t="s">
        <v>14726</v>
      </c>
      <c r="E4152" s="211" t="s">
        <v>14727</v>
      </c>
      <c r="G4152" s="211" t="s">
        <v>831</v>
      </c>
      <c r="H4152" s="211" t="s">
        <v>14728</v>
      </c>
      <c r="I4152" s="243"/>
    </row>
    <row r="4153" spans="1:9" s="212" customFormat="1">
      <c r="A4153" s="212" t="s">
        <v>14656</v>
      </c>
      <c r="B4153" s="212" t="s">
        <v>14656</v>
      </c>
      <c r="D4153" s="212" t="s">
        <v>14729</v>
      </c>
      <c r="E4153" s="212" t="s">
        <v>14730</v>
      </c>
      <c r="G4153" s="212" t="s">
        <v>11232</v>
      </c>
      <c r="H4153" s="212" t="s">
        <v>14731</v>
      </c>
      <c r="I4153" s="238"/>
    </row>
    <row r="4154" spans="1:9" s="213" customFormat="1">
      <c r="A4154" s="234" t="s">
        <v>14732</v>
      </c>
      <c r="B4154" s="234" t="s">
        <v>14732</v>
      </c>
      <c r="C4154" s="234" t="s">
        <v>389</v>
      </c>
      <c r="D4154" s="234" t="s">
        <v>14733</v>
      </c>
      <c r="E4154" s="234" t="s">
        <v>14734</v>
      </c>
      <c r="F4154" s="234" t="s">
        <v>1277</v>
      </c>
      <c r="G4154" s="234"/>
      <c r="H4154" s="234" t="s">
        <v>14735</v>
      </c>
      <c r="I4154" s="127"/>
    </row>
    <row r="4155" spans="1:9" s="213" customFormat="1">
      <c r="A4155" s="234" t="s">
        <v>14732</v>
      </c>
      <c r="B4155" s="234" t="s">
        <v>14732</v>
      </c>
      <c r="C4155" s="234" t="s">
        <v>389</v>
      </c>
      <c r="D4155" s="234" t="s">
        <v>14736</v>
      </c>
      <c r="E4155" s="234" t="s">
        <v>14737</v>
      </c>
      <c r="F4155" s="234" t="s">
        <v>1277</v>
      </c>
      <c r="G4155" s="234"/>
      <c r="H4155" s="234" t="s">
        <v>14738</v>
      </c>
      <c r="I4155" s="127"/>
    </row>
    <row r="4156" spans="1:9" s="208" customFormat="1">
      <c r="A4156" s="225" t="s">
        <v>14732</v>
      </c>
      <c r="B4156" s="225" t="s">
        <v>14732</v>
      </c>
      <c r="C4156" s="225" t="s">
        <v>389</v>
      </c>
      <c r="D4156" s="225" t="s">
        <v>14739</v>
      </c>
      <c r="E4156" s="225" t="s">
        <v>14740</v>
      </c>
      <c r="F4156" s="225" t="s">
        <v>733</v>
      </c>
      <c r="G4156" s="225"/>
      <c r="H4156" s="225" t="s">
        <v>14741</v>
      </c>
      <c r="I4156" s="226"/>
    </row>
    <row r="4157" spans="1:9" s="208" customFormat="1">
      <c r="A4157" s="225" t="s">
        <v>14732</v>
      </c>
      <c r="B4157" s="225" t="s">
        <v>14732</v>
      </c>
      <c r="C4157" s="225" t="s">
        <v>389</v>
      </c>
      <c r="D4157" s="225" t="s">
        <v>14742</v>
      </c>
      <c r="E4157" s="225" t="s">
        <v>14743</v>
      </c>
      <c r="F4157" s="225" t="s">
        <v>2466</v>
      </c>
      <c r="G4157" s="225"/>
      <c r="H4157" s="225" t="s">
        <v>14744</v>
      </c>
      <c r="I4157" s="226"/>
    </row>
    <row r="4158" spans="1:9" s="208" customFormat="1">
      <c r="A4158" s="225" t="s">
        <v>14732</v>
      </c>
      <c r="B4158" s="225" t="s">
        <v>14732</v>
      </c>
      <c r="C4158" s="225"/>
      <c r="D4158" s="225" t="s">
        <v>14745</v>
      </c>
      <c r="E4158" s="225" t="s">
        <v>14746</v>
      </c>
      <c r="F4158" s="225" t="s">
        <v>525</v>
      </c>
      <c r="G4158" s="225"/>
      <c r="H4158" s="225" t="s">
        <v>14747</v>
      </c>
      <c r="I4158" s="226"/>
    </row>
    <row r="4159" spans="1:9" s="208" customFormat="1">
      <c r="A4159" s="225" t="s">
        <v>14732</v>
      </c>
      <c r="B4159" s="225" t="s">
        <v>14732</v>
      </c>
      <c r="C4159" s="225" t="s">
        <v>389</v>
      </c>
      <c r="D4159" s="225" t="s">
        <v>14748</v>
      </c>
      <c r="E4159" s="225" t="s">
        <v>14749</v>
      </c>
      <c r="F4159" s="225" t="s">
        <v>5301</v>
      </c>
      <c r="G4159" s="225"/>
      <c r="H4159" s="225" t="s">
        <v>14750</v>
      </c>
      <c r="I4159" s="226"/>
    </row>
    <row r="4160" spans="1:9" s="215" customFormat="1">
      <c r="A4160" s="241" t="s">
        <v>14732</v>
      </c>
      <c r="B4160" s="241" t="s">
        <v>14732</v>
      </c>
      <c r="C4160" s="241"/>
      <c r="D4160" s="241" t="s">
        <v>14751</v>
      </c>
      <c r="E4160" s="241" t="s">
        <v>14752</v>
      </c>
      <c r="F4160" s="241" t="s">
        <v>14753</v>
      </c>
      <c r="G4160" s="241"/>
      <c r="H4160" s="241" t="s">
        <v>14754</v>
      </c>
      <c r="I4160" s="242"/>
    </row>
    <row r="4161" spans="1:9" s="215" customFormat="1">
      <c r="A4161" s="241" t="s">
        <v>14732</v>
      </c>
      <c r="B4161" s="241" t="s">
        <v>14732</v>
      </c>
      <c r="C4161" s="241" t="s">
        <v>389</v>
      </c>
      <c r="D4161" s="241" t="s">
        <v>14755</v>
      </c>
      <c r="E4161" s="241" t="s">
        <v>14756</v>
      </c>
      <c r="F4161" s="241" t="s">
        <v>14757</v>
      </c>
      <c r="G4161" s="241"/>
      <c r="H4161" s="241" t="s">
        <v>14758</v>
      </c>
      <c r="I4161" s="242"/>
    </row>
    <row r="4162" spans="1:9" s="208" customFormat="1">
      <c r="A4162" s="225" t="s">
        <v>14732</v>
      </c>
      <c r="B4162" s="225" t="s">
        <v>14732</v>
      </c>
      <c r="C4162" s="225" t="s">
        <v>389</v>
      </c>
      <c r="D4162" s="225" t="s">
        <v>14759</v>
      </c>
      <c r="E4162" s="225" t="s">
        <v>14760</v>
      </c>
      <c r="F4162" s="225" t="s">
        <v>4537</v>
      </c>
      <c r="G4162" s="225"/>
      <c r="H4162" s="225" t="s">
        <v>14761</v>
      </c>
      <c r="I4162" s="226"/>
    </row>
    <row r="4163" spans="1:9" s="215" customFormat="1">
      <c r="A4163" s="241" t="s">
        <v>14732</v>
      </c>
      <c r="B4163" s="241" t="s">
        <v>14732</v>
      </c>
      <c r="C4163" s="241" t="s">
        <v>389</v>
      </c>
      <c r="D4163" s="241" t="s">
        <v>14762</v>
      </c>
      <c r="E4163" s="241" t="s">
        <v>14763</v>
      </c>
      <c r="F4163" s="241" t="s">
        <v>14764</v>
      </c>
      <c r="G4163" s="241"/>
      <c r="H4163" s="241" t="s">
        <v>14765</v>
      </c>
      <c r="I4163" s="242"/>
    </row>
    <row r="4164" spans="1:9" s="215" customFormat="1">
      <c r="A4164" s="241" t="s">
        <v>14732</v>
      </c>
      <c r="B4164" s="241" t="s">
        <v>14732</v>
      </c>
      <c r="C4164" s="241" t="s">
        <v>389</v>
      </c>
      <c r="D4164" s="241" t="s">
        <v>14766</v>
      </c>
      <c r="E4164" s="241" t="s">
        <v>14767</v>
      </c>
      <c r="F4164" s="241" t="s">
        <v>3373</v>
      </c>
      <c r="G4164" s="241"/>
      <c r="H4164" s="241" t="s">
        <v>14768</v>
      </c>
      <c r="I4164" s="242"/>
    </row>
    <row r="4165" spans="1:9" s="208" customFormat="1">
      <c r="A4165" s="225" t="s">
        <v>14732</v>
      </c>
      <c r="B4165" s="225" t="s">
        <v>14732</v>
      </c>
      <c r="C4165" s="225" t="s">
        <v>389</v>
      </c>
      <c r="D4165" s="225" t="s">
        <v>14769</v>
      </c>
      <c r="E4165" s="225" t="s">
        <v>14770</v>
      </c>
      <c r="F4165" s="225" t="s">
        <v>3874</v>
      </c>
      <c r="G4165" s="225"/>
      <c r="H4165" s="225" t="s">
        <v>14771</v>
      </c>
      <c r="I4165" s="226"/>
    </row>
    <row r="4166" spans="1:9" s="208" customFormat="1">
      <c r="A4166" s="225" t="s">
        <v>14732</v>
      </c>
      <c r="B4166" s="225" t="s">
        <v>14732</v>
      </c>
      <c r="C4166" s="225" t="s">
        <v>389</v>
      </c>
      <c r="D4166" s="225" t="s">
        <v>14772</v>
      </c>
      <c r="E4166" s="225" t="s">
        <v>14773</v>
      </c>
      <c r="F4166" s="225" t="s">
        <v>2349</v>
      </c>
      <c r="G4166" s="225"/>
      <c r="H4166" s="225" t="s">
        <v>14774</v>
      </c>
      <c r="I4166" s="226"/>
    </row>
    <row r="4167" spans="1:9" s="209" customFormat="1">
      <c r="A4167" s="228" t="s">
        <v>14732</v>
      </c>
      <c r="B4167" s="228" t="s">
        <v>14732</v>
      </c>
      <c r="C4167" s="228"/>
      <c r="D4167" s="228" t="s">
        <v>14775</v>
      </c>
      <c r="E4167" s="228" t="s">
        <v>14776</v>
      </c>
      <c r="F4167" s="228"/>
      <c r="G4167" s="228" t="s">
        <v>1206</v>
      </c>
      <c r="H4167" s="228" t="s">
        <v>14777</v>
      </c>
      <c r="I4167" s="235"/>
    </row>
    <row r="4168" spans="1:9" s="209" customFormat="1">
      <c r="A4168" s="228" t="s">
        <v>14732</v>
      </c>
      <c r="B4168" s="228" t="s">
        <v>14732</v>
      </c>
      <c r="C4168" s="228"/>
      <c r="D4168" s="228" t="s">
        <v>14778</v>
      </c>
      <c r="E4168" s="228" t="s">
        <v>14779</v>
      </c>
      <c r="F4168" s="228"/>
      <c r="G4168" s="228" t="s">
        <v>14780</v>
      </c>
      <c r="H4168" s="228" t="s">
        <v>14781</v>
      </c>
      <c r="I4168" s="235"/>
    </row>
    <row r="4169" spans="1:9" s="215" customFormat="1">
      <c r="A4169" s="241" t="s">
        <v>14782</v>
      </c>
      <c r="B4169" s="241" t="s">
        <v>14782</v>
      </c>
      <c r="C4169" s="241" t="s">
        <v>389</v>
      </c>
      <c r="D4169" s="241" t="s">
        <v>14783</v>
      </c>
      <c r="E4169" s="241" t="s">
        <v>14784</v>
      </c>
      <c r="F4169" s="241" t="s">
        <v>14785</v>
      </c>
      <c r="G4169" s="241"/>
      <c r="H4169" s="241" t="s">
        <v>14786</v>
      </c>
      <c r="I4169" s="242"/>
    </row>
    <row r="4170" spans="1:9" s="213" customFormat="1">
      <c r="A4170" s="234" t="s">
        <v>14787</v>
      </c>
      <c r="B4170" s="234" t="s">
        <v>14787</v>
      </c>
      <c r="C4170" s="234" t="s">
        <v>389</v>
      </c>
      <c r="D4170" s="234" t="s">
        <v>14788</v>
      </c>
      <c r="E4170" s="234" t="s">
        <v>14789</v>
      </c>
      <c r="F4170" s="234" t="s">
        <v>1277</v>
      </c>
      <c r="G4170" s="234"/>
      <c r="H4170" s="234" t="s">
        <v>14790</v>
      </c>
      <c r="I4170" s="127"/>
    </row>
    <row r="4171" spans="1:9" s="213" customFormat="1">
      <c r="A4171" s="234" t="s">
        <v>14787</v>
      </c>
      <c r="B4171" s="234" t="s">
        <v>14787</v>
      </c>
      <c r="C4171" s="234" t="s">
        <v>389</v>
      </c>
      <c r="D4171" s="234" t="s">
        <v>14791</v>
      </c>
      <c r="E4171" s="234" t="s">
        <v>14792</v>
      </c>
      <c r="F4171" s="234" t="s">
        <v>14793</v>
      </c>
      <c r="G4171" s="234"/>
      <c r="H4171" s="234" t="s">
        <v>14794</v>
      </c>
      <c r="I4171" s="127"/>
    </row>
    <row r="4172" spans="1:9" s="213" customFormat="1">
      <c r="A4172" s="234" t="s">
        <v>14787</v>
      </c>
      <c r="B4172" s="234" t="s">
        <v>14787</v>
      </c>
      <c r="C4172" s="234" t="s">
        <v>389</v>
      </c>
      <c r="D4172" s="234" t="s">
        <v>14795</v>
      </c>
      <c r="E4172" s="234" t="s">
        <v>14796</v>
      </c>
      <c r="F4172" s="234" t="s">
        <v>1277</v>
      </c>
      <c r="G4172" s="234"/>
      <c r="H4172" s="234" t="s">
        <v>14797</v>
      </c>
      <c r="I4172" s="127"/>
    </row>
    <row r="4173" spans="1:9" s="208" customFormat="1">
      <c r="A4173" s="225" t="s">
        <v>14787</v>
      </c>
      <c r="B4173" s="225" t="s">
        <v>14787</v>
      </c>
      <c r="C4173" s="225" t="s">
        <v>389</v>
      </c>
      <c r="D4173" s="225" t="s">
        <v>14798</v>
      </c>
      <c r="E4173" s="225" t="s">
        <v>14799</v>
      </c>
      <c r="F4173" s="225" t="s">
        <v>14800</v>
      </c>
      <c r="G4173" s="225"/>
      <c r="H4173" s="225" t="s">
        <v>14801</v>
      </c>
      <c r="I4173" s="226"/>
    </row>
    <row r="4174" spans="1:9" s="213" customFormat="1">
      <c r="A4174" s="234" t="s">
        <v>14802</v>
      </c>
      <c r="B4174" s="234" t="s">
        <v>14802</v>
      </c>
      <c r="C4174" s="234" t="s">
        <v>389</v>
      </c>
      <c r="D4174" s="234" t="s">
        <v>14803</v>
      </c>
      <c r="E4174" s="234" t="s">
        <v>14804</v>
      </c>
      <c r="F4174" s="234" t="s">
        <v>1277</v>
      </c>
      <c r="G4174" s="234"/>
      <c r="H4174" s="234" t="s">
        <v>14805</v>
      </c>
      <c r="I4174" s="127"/>
    </row>
    <row r="4175" spans="1:9" s="215" customFormat="1">
      <c r="A4175" s="241" t="s">
        <v>14802</v>
      </c>
      <c r="B4175" s="241" t="s">
        <v>14802</v>
      </c>
      <c r="C4175" s="241" t="s">
        <v>389</v>
      </c>
      <c r="D4175" s="241" t="s">
        <v>14806</v>
      </c>
      <c r="E4175" s="241" t="s">
        <v>14807</v>
      </c>
      <c r="F4175" s="241" t="s">
        <v>9859</v>
      </c>
      <c r="G4175" s="241"/>
      <c r="H4175" s="241" t="s">
        <v>14808</v>
      </c>
      <c r="I4175" s="242"/>
    </row>
    <row r="4176" spans="1:9" s="215" customFormat="1">
      <c r="A4176" s="241" t="s">
        <v>14802</v>
      </c>
      <c r="B4176" s="241" t="s">
        <v>14802</v>
      </c>
      <c r="C4176" s="241" t="s">
        <v>389</v>
      </c>
      <c r="D4176" s="241" t="s">
        <v>14809</v>
      </c>
      <c r="E4176" s="241" t="s">
        <v>14810</v>
      </c>
      <c r="F4176" s="241" t="s">
        <v>14811</v>
      </c>
      <c r="G4176" s="241"/>
      <c r="H4176" s="241" t="s">
        <v>14812</v>
      </c>
      <c r="I4176" s="242"/>
    </row>
    <row r="4177" spans="1:9" s="215" customFormat="1">
      <c r="A4177" s="241" t="s">
        <v>14802</v>
      </c>
      <c r="B4177" s="241" t="s">
        <v>14802</v>
      </c>
      <c r="C4177" s="241" t="s">
        <v>389</v>
      </c>
      <c r="D4177" s="241" t="s">
        <v>14813</v>
      </c>
      <c r="E4177" s="241" t="s">
        <v>14814</v>
      </c>
      <c r="F4177" s="241" t="s">
        <v>14815</v>
      </c>
      <c r="G4177" s="241"/>
      <c r="H4177" s="241" t="s">
        <v>14816</v>
      </c>
      <c r="I4177" s="242"/>
    </row>
    <row r="4178" spans="1:9" s="215" customFormat="1">
      <c r="A4178" s="241" t="s">
        <v>14802</v>
      </c>
      <c r="B4178" s="241" t="s">
        <v>14802</v>
      </c>
      <c r="C4178" s="241" t="s">
        <v>389</v>
      </c>
      <c r="D4178" s="241" t="s">
        <v>14817</v>
      </c>
      <c r="E4178" s="241" t="s">
        <v>14818</v>
      </c>
      <c r="F4178" s="241" t="s">
        <v>525</v>
      </c>
      <c r="G4178" s="241"/>
      <c r="H4178" s="241" t="s">
        <v>14819</v>
      </c>
      <c r="I4178" s="242"/>
    </row>
    <row r="4179" spans="1:9" s="213" customFormat="1">
      <c r="A4179" s="234" t="s">
        <v>14802</v>
      </c>
      <c r="B4179" s="234" t="s">
        <v>14802</v>
      </c>
      <c r="C4179" s="234" t="s">
        <v>389</v>
      </c>
      <c r="D4179" s="234" t="s">
        <v>14820</v>
      </c>
      <c r="E4179" s="234" t="s">
        <v>14821</v>
      </c>
      <c r="F4179" s="234" t="s">
        <v>1277</v>
      </c>
      <c r="G4179" s="234"/>
      <c r="H4179" s="234" t="s">
        <v>14822</v>
      </c>
    </row>
    <row r="4180" spans="1:9" s="213" customFormat="1">
      <c r="A4180" s="234" t="s">
        <v>14802</v>
      </c>
      <c r="B4180" s="234" t="s">
        <v>14802</v>
      </c>
      <c r="C4180" s="234" t="s">
        <v>389</v>
      </c>
      <c r="D4180" s="234" t="s">
        <v>14823</v>
      </c>
      <c r="E4180" s="234" t="s">
        <v>14824</v>
      </c>
      <c r="F4180" s="234" t="s">
        <v>1277</v>
      </c>
      <c r="G4180" s="234"/>
      <c r="H4180" s="234" t="s">
        <v>14825</v>
      </c>
      <c r="I4180" s="127"/>
    </row>
    <row r="4181" spans="1:9" s="215" customFormat="1">
      <c r="A4181" s="241" t="s">
        <v>14802</v>
      </c>
      <c r="B4181" s="241" t="s">
        <v>14802</v>
      </c>
      <c r="C4181" s="241" t="s">
        <v>389</v>
      </c>
      <c r="D4181" s="241" t="s">
        <v>14826</v>
      </c>
      <c r="E4181" s="241" t="s">
        <v>14827</v>
      </c>
      <c r="F4181" s="241" t="s">
        <v>7598</v>
      </c>
      <c r="G4181" s="241"/>
      <c r="H4181" s="241" t="s">
        <v>14828</v>
      </c>
      <c r="I4181" s="242"/>
    </row>
    <row r="4182" spans="1:9" s="208" customFormat="1">
      <c r="A4182" s="225" t="s">
        <v>14802</v>
      </c>
      <c r="B4182" s="225" t="s">
        <v>14802</v>
      </c>
      <c r="C4182" s="225"/>
      <c r="D4182" s="225" t="s">
        <v>14829</v>
      </c>
      <c r="E4182" s="225" t="s">
        <v>14830</v>
      </c>
      <c r="F4182" s="225" t="s">
        <v>1046</v>
      </c>
      <c r="G4182" s="225"/>
      <c r="H4182" s="225" t="s">
        <v>14831</v>
      </c>
      <c r="I4182" s="226"/>
    </row>
    <row r="4183" spans="1:9" s="215" customFormat="1">
      <c r="A4183" s="241" t="s">
        <v>14802</v>
      </c>
      <c r="B4183" s="241" t="s">
        <v>14802</v>
      </c>
      <c r="C4183" s="241" t="s">
        <v>389</v>
      </c>
      <c r="D4183" s="241" t="s">
        <v>14832</v>
      </c>
      <c r="E4183" s="241" t="s">
        <v>14833</v>
      </c>
      <c r="F4183" s="241" t="s">
        <v>1411</v>
      </c>
      <c r="G4183" s="241"/>
      <c r="H4183" s="241" t="s">
        <v>14834</v>
      </c>
      <c r="I4183" s="242"/>
    </row>
    <row r="4184" spans="1:9" s="215" customFormat="1">
      <c r="A4184" s="241" t="s">
        <v>14802</v>
      </c>
      <c r="B4184" s="241" t="s">
        <v>14802</v>
      </c>
      <c r="C4184" s="241" t="s">
        <v>389</v>
      </c>
      <c r="D4184" s="241" t="s">
        <v>14835</v>
      </c>
      <c r="E4184" s="241" t="s">
        <v>14836</v>
      </c>
      <c r="F4184" s="241" t="s">
        <v>14837</v>
      </c>
      <c r="G4184" s="241"/>
      <c r="H4184" s="241" t="s">
        <v>14838</v>
      </c>
      <c r="I4184" s="242"/>
    </row>
    <row r="4185" spans="1:9" s="213" customFormat="1">
      <c r="A4185" s="234" t="s">
        <v>14802</v>
      </c>
      <c r="B4185" s="234" t="s">
        <v>14802</v>
      </c>
      <c r="C4185" s="234" t="s">
        <v>389</v>
      </c>
      <c r="D4185" s="234" t="s">
        <v>14839</v>
      </c>
      <c r="E4185" s="234" t="s">
        <v>14840</v>
      </c>
      <c r="F4185" s="234" t="s">
        <v>5910</v>
      </c>
      <c r="G4185" s="234"/>
      <c r="H4185" s="234" t="s">
        <v>14841</v>
      </c>
      <c r="I4185" s="127"/>
    </row>
    <row r="4186" spans="1:9" s="195" customFormat="1">
      <c r="A4186" s="203" t="s">
        <v>14802</v>
      </c>
      <c r="B4186" s="203" t="s">
        <v>14802</v>
      </c>
      <c r="C4186" s="203" t="s">
        <v>389</v>
      </c>
      <c r="D4186" s="203" t="s">
        <v>14842</v>
      </c>
      <c r="E4186" s="203" t="s">
        <v>14843</v>
      </c>
      <c r="F4186" s="203" t="s">
        <v>14844</v>
      </c>
      <c r="G4186" s="203"/>
      <c r="H4186" s="203" t="s">
        <v>14845</v>
      </c>
    </row>
    <row r="4187" spans="1:9" s="215" customFormat="1">
      <c r="A4187" s="241" t="s">
        <v>14802</v>
      </c>
      <c r="B4187" s="241" t="s">
        <v>14802</v>
      </c>
      <c r="C4187" s="241" t="s">
        <v>389</v>
      </c>
      <c r="D4187" s="241" t="s">
        <v>14846</v>
      </c>
      <c r="E4187" s="241" t="s">
        <v>14847</v>
      </c>
      <c r="F4187" s="241" t="s">
        <v>3796</v>
      </c>
      <c r="G4187" s="241"/>
      <c r="H4187" s="241" t="s">
        <v>14848</v>
      </c>
      <c r="I4187" s="242"/>
    </row>
    <row r="4188" spans="1:9" s="195" customFormat="1">
      <c r="A4188" s="203" t="s">
        <v>14802</v>
      </c>
      <c r="B4188" s="203" t="s">
        <v>14802</v>
      </c>
      <c r="C4188" s="203" t="s">
        <v>389</v>
      </c>
      <c r="D4188" s="203" t="s">
        <v>14846</v>
      </c>
      <c r="E4188" s="203" t="s">
        <v>14847</v>
      </c>
      <c r="F4188" s="203" t="s">
        <v>3796</v>
      </c>
      <c r="G4188" s="203"/>
      <c r="H4188" s="203" t="s">
        <v>14848</v>
      </c>
    </row>
    <row r="4189" spans="1:9" s="213" customFormat="1">
      <c r="A4189" s="234" t="s">
        <v>14802</v>
      </c>
      <c r="B4189" s="234" t="s">
        <v>14802</v>
      </c>
      <c r="C4189" s="234" t="s">
        <v>389</v>
      </c>
      <c r="D4189" s="234" t="s">
        <v>14849</v>
      </c>
      <c r="E4189" s="234" t="s">
        <v>14850</v>
      </c>
      <c r="F4189" s="234" t="s">
        <v>1277</v>
      </c>
      <c r="G4189" s="234"/>
      <c r="H4189" s="234" t="s">
        <v>14851</v>
      </c>
      <c r="I4189" s="127"/>
    </row>
    <row r="4190" spans="1:9" s="195" customFormat="1">
      <c r="A4190" s="203" t="s">
        <v>14802</v>
      </c>
      <c r="B4190" s="203" t="s">
        <v>14802</v>
      </c>
      <c r="C4190" s="203" t="s">
        <v>389</v>
      </c>
      <c r="D4190" s="203" t="s">
        <v>14852</v>
      </c>
      <c r="E4190" s="203" t="s">
        <v>14853</v>
      </c>
      <c r="F4190" s="203" t="s">
        <v>1277</v>
      </c>
      <c r="G4190" s="203"/>
      <c r="H4190" s="203" t="s">
        <v>14854</v>
      </c>
    </row>
    <row r="4191" spans="1:9" s="215" customFormat="1">
      <c r="A4191" s="241" t="s">
        <v>14802</v>
      </c>
      <c r="B4191" s="241" t="s">
        <v>14802</v>
      </c>
      <c r="C4191" s="241" t="s">
        <v>389</v>
      </c>
      <c r="D4191" s="241" t="s">
        <v>14855</v>
      </c>
      <c r="E4191" s="241" t="s">
        <v>14856</v>
      </c>
      <c r="F4191" s="241" t="s">
        <v>7928</v>
      </c>
      <c r="G4191" s="241"/>
      <c r="H4191" s="241" t="s">
        <v>14857</v>
      </c>
      <c r="I4191" s="242"/>
    </row>
    <row r="4192" spans="1:9" s="213" customFormat="1">
      <c r="A4192" s="234" t="s">
        <v>14802</v>
      </c>
      <c r="B4192" s="234" t="s">
        <v>14802</v>
      </c>
      <c r="C4192" s="234" t="s">
        <v>389</v>
      </c>
      <c r="D4192" s="234" t="s">
        <v>14858</v>
      </c>
      <c r="E4192" s="234" t="s">
        <v>14859</v>
      </c>
      <c r="F4192" s="234" t="s">
        <v>11255</v>
      </c>
      <c r="G4192" s="234"/>
      <c r="H4192" s="234" t="s">
        <v>14860</v>
      </c>
      <c r="I4192" s="127"/>
    </row>
    <row r="4193" spans="1:9" s="215" customFormat="1">
      <c r="A4193" s="241" t="s">
        <v>14802</v>
      </c>
      <c r="B4193" s="241" t="s">
        <v>14802</v>
      </c>
      <c r="C4193" s="241" t="s">
        <v>389</v>
      </c>
      <c r="D4193" s="241" t="s">
        <v>14861</v>
      </c>
      <c r="E4193" s="241" t="s">
        <v>14862</v>
      </c>
      <c r="F4193" s="241" t="s">
        <v>903</v>
      </c>
      <c r="G4193" s="241"/>
      <c r="H4193" s="241" t="s">
        <v>14863</v>
      </c>
    </row>
    <row r="4194" spans="1:9" s="215" customFormat="1">
      <c r="A4194" s="241" t="s">
        <v>14802</v>
      </c>
      <c r="B4194" s="241" t="s">
        <v>14802</v>
      </c>
      <c r="C4194" s="241" t="s">
        <v>389</v>
      </c>
      <c r="D4194" s="241" t="s">
        <v>14864</v>
      </c>
      <c r="E4194" s="241" t="s">
        <v>14865</v>
      </c>
      <c r="F4194" s="241" t="s">
        <v>812</v>
      </c>
      <c r="G4194" s="241"/>
      <c r="H4194" s="241" t="s">
        <v>14866</v>
      </c>
      <c r="I4194" s="242"/>
    </row>
    <row r="4195" spans="1:9" s="209" customFormat="1">
      <c r="A4195" s="228" t="s">
        <v>14802</v>
      </c>
      <c r="B4195" s="228" t="s">
        <v>14802</v>
      </c>
      <c r="C4195" s="228"/>
      <c r="D4195" s="228" t="s">
        <v>14867</v>
      </c>
      <c r="E4195" s="228" t="s">
        <v>14868</v>
      </c>
      <c r="F4195" s="228"/>
      <c r="G4195" s="228" t="s">
        <v>517</v>
      </c>
      <c r="H4195" s="228" t="s">
        <v>14869</v>
      </c>
      <c r="I4195" s="235"/>
    </row>
    <row r="4196" spans="1:9" s="209" customFormat="1">
      <c r="A4196" s="228" t="s">
        <v>14802</v>
      </c>
      <c r="B4196" s="228" t="s">
        <v>14802</v>
      </c>
      <c r="C4196" s="228"/>
      <c r="D4196" s="228" t="s">
        <v>14870</v>
      </c>
      <c r="E4196" s="228" t="s">
        <v>14871</v>
      </c>
      <c r="F4196" s="228"/>
      <c r="G4196" s="228" t="s">
        <v>5138</v>
      </c>
      <c r="H4196" s="228" t="s">
        <v>14872</v>
      </c>
      <c r="I4196" s="235"/>
    </row>
    <row r="4197" spans="1:9" s="195" customFormat="1">
      <c r="A4197" s="203" t="s">
        <v>14802</v>
      </c>
      <c r="B4197" s="203" t="s">
        <v>14802</v>
      </c>
      <c r="C4197" s="203" t="s">
        <v>389</v>
      </c>
      <c r="D4197" s="203" t="s">
        <v>14873</v>
      </c>
      <c r="E4197" s="203" t="s">
        <v>14874</v>
      </c>
      <c r="F4197" s="203" t="s">
        <v>802</v>
      </c>
      <c r="G4197" s="203"/>
      <c r="H4197" s="203" t="s">
        <v>14875</v>
      </c>
    </row>
    <row r="4198" spans="1:9" s="213" customFormat="1">
      <c r="A4198" s="234" t="s">
        <v>14802</v>
      </c>
      <c r="B4198" s="234" t="s">
        <v>14802</v>
      </c>
      <c r="C4198" s="234" t="s">
        <v>389</v>
      </c>
      <c r="D4198" s="234" t="s">
        <v>14876</v>
      </c>
      <c r="E4198" s="234" t="s">
        <v>14877</v>
      </c>
      <c r="F4198" s="234" t="s">
        <v>14189</v>
      </c>
      <c r="G4198" s="234"/>
      <c r="H4198" s="234" t="s">
        <v>14878</v>
      </c>
      <c r="I4198" s="127"/>
    </row>
    <row r="4199" spans="1:9" s="213" customFormat="1">
      <c r="A4199" s="234" t="s">
        <v>14879</v>
      </c>
      <c r="B4199" s="234" t="s">
        <v>14879</v>
      </c>
      <c r="C4199" s="234" t="s">
        <v>389</v>
      </c>
      <c r="D4199" s="234" t="s">
        <v>14880</v>
      </c>
      <c r="E4199" s="234" t="s">
        <v>14881</v>
      </c>
      <c r="F4199" s="234" t="s">
        <v>1277</v>
      </c>
      <c r="G4199" s="234"/>
      <c r="H4199" s="234" t="s">
        <v>14882</v>
      </c>
      <c r="I4199" s="127"/>
    </row>
    <row r="4200" spans="1:9" s="215" customFormat="1">
      <c r="A4200" s="241" t="s">
        <v>14879</v>
      </c>
      <c r="B4200" s="241" t="s">
        <v>14879</v>
      </c>
      <c r="C4200" s="241" t="s">
        <v>389</v>
      </c>
      <c r="D4200" s="241" t="s">
        <v>14883</v>
      </c>
      <c r="E4200" s="241" t="s">
        <v>14884</v>
      </c>
      <c r="F4200" s="241" t="s">
        <v>1761</v>
      </c>
      <c r="G4200" s="241"/>
      <c r="H4200" s="241" t="s">
        <v>14885</v>
      </c>
      <c r="I4200" s="242"/>
    </row>
    <row r="4201" spans="1:9" s="213" customFormat="1">
      <c r="A4201" s="234" t="s">
        <v>14879</v>
      </c>
      <c r="B4201" s="234" t="s">
        <v>14879</v>
      </c>
      <c r="C4201" s="234" t="s">
        <v>389</v>
      </c>
      <c r="D4201" s="234" t="s">
        <v>14886</v>
      </c>
      <c r="E4201" s="234" t="s">
        <v>14887</v>
      </c>
      <c r="F4201" s="234" t="s">
        <v>1411</v>
      </c>
      <c r="G4201" s="234"/>
      <c r="H4201" s="234" t="s">
        <v>14888</v>
      </c>
    </row>
    <row r="4202" spans="1:9" s="215" customFormat="1">
      <c r="A4202" s="241" t="s">
        <v>14879</v>
      </c>
      <c r="B4202" s="241" t="s">
        <v>14879</v>
      </c>
      <c r="C4202" s="241" t="s">
        <v>389</v>
      </c>
      <c r="D4202" s="241" t="s">
        <v>14889</v>
      </c>
      <c r="E4202" s="241" t="s">
        <v>14890</v>
      </c>
      <c r="F4202" s="241" t="s">
        <v>14891</v>
      </c>
      <c r="G4202" s="241"/>
      <c r="H4202" s="241" t="s">
        <v>14892</v>
      </c>
      <c r="I4202" s="242"/>
    </row>
    <row r="4203" spans="1:9" s="208" customFormat="1">
      <c r="A4203" s="225" t="s">
        <v>14879</v>
      </c>
      <c r="B4203" s="225" t="s">
        <v>14879</v>
      </c>
      <c r="C4203" s="225" t="s">
        <v>389</v>
      </c>
      <c r="D4203" s="225" t="s">
        <v>14893</v>
      </c>
      <c r="E4203" s="225" t="s">
        <v>14894</v>
      </c>
      <c r="F4203" s="225" t="s">
        <v>2466</v>
      </c>
      <c r="G4203" s="225"/>
      <c r="H4203" s="225" t="s">
        <v>14895</v>
      </c>
      <c r="I4203" s="226"/>
    </row>
    <row r="4204" spans="1:9" s="208" customFormat="1">
      <c r="A4204" s="225" t="s">
        <v>14879</v>
      </c>
      <c r="B4204" s="225" t="s">
        <v>14879</v>
      </c>
      <c r="C4204" s="225" t="s">
        <v>389</v>
      </c>
      <c r="D4204" s="225" t="s">
        <v>14896</v>
      </c>
      <c r="E4204" s="225" t="s">
        <v>14897</v>
      </c>
      <c r="F4204" s="225" t="s">
        <v>802</v>
      </c>
      <c r="G4204" s="225"/>
      <c r="H4204" s="225" t="s">
        <v>14898</v>
      </c>
      <c r="I4204" s="226"/>
    </row>
    <row r="4205" spans="1:9" s="195" customFormat="1">
      <c r="A4205" s="203" t="s">
        <v>14879</v>
      </c>
      <c r="B4205" s="203" t="s">
        <v>14879</v>
      </c>
      <c r="C4205" s="203" t="s">
        <v>389</v>
      </c>
      <c r="D4205" s="203" t="s">
        <v>14899</v>
      </c>
      <c r="E4205" s="203" t="s">
        <v>14900</v>
      </c>
      <c r="F4205" s="203" t="s">
        <v>2283</v>
      </c>
      <c r="G4205" s="203"/>
      <c r="H4205" s="203" t="s">
        <v>14901</v>
      </c>
    </row>
    <row r="4206" spans="1:9" s="215" customFormat="1">
      <c r="A4206" s="241" t="s">
        <v>14879</v>
      </c>
      <c r="B4206" s="241" t="s">
        <v>14879</v>
      </c>
      <c r="C4206" s="241" t="s">
        <v>389</v>
      </c>
      <c r="D4206" s="241" t="s">
        <v>14902</v>
      </c>
      <c r="E4206" s="241" t="s">
        <v>14903</v>
      </c>
      <c r="F4206" s="241" t="s">
        <v>14904</v>
      </c>
      <c r="G4206" s="241"/>
      <c r="H4206" s="241" t="s">
        <v>14905</v>
      </c>
      <c r="I4206" s="242"/>
    </row>
    <row r="4207" spans="1:9" s="215" customFormat="1">
      <c r="A4207" s="241" t="s">
        <v>14879</v>
      </c>
      <c r="B4207" s="241" t="s">
        <v>14879</v>
      </c>
      <c r="C4207" s="241" t="s">
        <v>389</v>
      </c>
      <c r="D4207" s="241" t="s">
        <v>14906</v>
      </c>
      <c r="E4207" s="241" t="s">
        <v>14907</v>
      </c>
      <c r="F4207" s="241" t="s">
        <v>14908</v>
      </c>
      <c r="G4207" s="241"/>
      <c r="H4207" s="241" t="s">
        <v>14909</v>
      </c>
      <c r="I4207" s="242"/>
    </row>
    <row r="4208" spans="1:9" s="215" customFormat="1">
      <c r="A4208" s="241" t="s">
        <v>14879</v>
      </c>
      <c r="B4208" s="241" t="s">
        <v>14879</v>
      </c>
      <c r="C4208" s="241" t="s">
        <v>389</v>
      </c>
      <c r="D4208" s="241" t="s">
        <v>14910</v>
      </c>
      <c r="E4208" s="241" t="s">
        <v>14911</v>
      </c>
      <c r="F4208" s="241" t="s">
        <v>14912</v>
      </c>
      <c r="G4208" s="241"/>
      <c r="H4208" s="241" t="s">
        <v>14913</v>
      </c>
      <c r="I4208" s="242"/>
    </row>
    <row r="4209" spans="1:9" s="215" customFormat="1">
      <c r="A4209" s="241" t="s">
        <v>14879</v>
      </c>
      <c r="B4209" s="241" t="s">
        <v>14879</v>
      </c>
      <c r="C4209" s="241" t="s">
        <v>389</v>
      </c>
      <c r="D4209" s="241" t="s">
        <v>14914</v>
      </c>
      <c r="E4209" s="241" t="s">
        <v>14915</v>
      </c>
      <c r="F4209" s="241" t="s">
        <v>3748</v>
      </c>
      <c r="G4209" s="241"/>
      <c r="H4209" s="241" t="s">
        <v>14916</v>
      </c>
      <c r="I4209" s="242"/>
    </row>
    <row r="4210" spans="1:9" s="195" customFormat="1">
      <c r="A4210" s="203" t="s">
        <v>14879</v>
      </c>
      <c r="B4210" s="203" t="s">
        <v>14879</v>
      </c>
      <c r="C4210" s="203" t="s">
        <v>389</v>
      </c>
      <c r="D4210" s="203" t="s">
        <v>14917</v>
      </c>
      <c r="E4210" s="203" t="s">
        <v>14918</v>
      </c>
      <c r="F4210" s="203" t="s">
        <v>14919</v>
      </c>
      <c r="G4210" s="203"/>
      <c r="H4210" s="203" t="s">
        <v>14920</v>
      </c>
    </row>
    <row r="4211" spans="1:9" s="215" customFormat="1">
      <c r="A4211" s="241" t="s">
        <v>14879</v>
      </c>
      <c r="B4211" s="241" t="s">
        <v>14879</v>
      </c>
      <c r="C4211" s="241"/>
      <c r="D4211" s="241" t="s">
        <v>14921</v>
      </c>
      <c r="E4211" s="241" t="s">
        <v>14922</v>
      </c>
      <c r="F4211" s="241" t="s">
        <v>14923</v>
      </c>
      <c r="G4211" s="241"/>
      <c r="H4211" s="241" t="s">
        <v>14924</v>
      </c>
      <c r="I4211" s="375"/>
    </row>
    <row r="4212" spans="1:9" s="209" customFormat="1">
      <c r="A4212" s="228" t="s">
        <v>14879</v>
      </c>
      <c r="B4212" s="228" t="s">
        <v>14879</v>
      </c>
      <c r="C4212" s="228"/>
      <c r="D4212" s="228" t="s">
        <v>14925</v>
      </c>
      <c r="E4212" s="228" t="s">
        <v>14926</v>
      </c>
      <c r="F4212" s="228"/>
      <c r="G4212" s="228" t="s">
        <v>5026</v>
      </c>
      <c r="H4212" s="228" t="s">
        <v>14927</v>
      </c>
      <c r="I4212" s="235"/>
    </row>
    <row r="4213" spans="1:9" s="215" customFormat="1">
      <c r="A4213" s="241" t="s">
        <v>14879</v>
      </c>
      <c r="B4213" s="241" t="s">
        <v>14879</v>
      </c>
      <c r="C4213" s="241"/>
      <c r="D4213" s="241" t="s">
        <v>14928</v>
      </c>
      <c r="E4213" s="241" t="s">
        <v>14929</v>
      </c>
      <c r="F4213" s="241" t="s">
        <v>10229</v>
      </c>
      <c r="G4213" s="241"/>
      <c r="H4213" s="241" t="s">
        <v>14930</v>
      </c>
      <c r="I4213" s="375"/>
    </row>
    <row r="4214" spans="1:9" s="213" customFormat="1">
      <c r="A4214" s="234" t="s">
        <v>14931</v>
      </c>
      <c r="B4214" s="234" t="s">
        <v>14931</v>
      </c>
      <c r="C4214" s="234" t="s">
        <v>389</v>
      </c>
      <c r="D4214" s="234" t="s">
        <v>14932</v>
      </c>
      <c r="E4214" s="234" t="s">
        <v>14933</v>
      </c>
      <c r="F4214" s="234" t="s">
        <v>1277</v>
      </c>
      <c r="G4214" s="234"/>
      <c r="H4214" s="234" t="s">
        <v>14934</v>
      </c>
    </row>
    <row r="4215" spans="1:9" s="213" customFormat="1">
      <c r="A4215" s="234" t="s">
        <v>14931</v>
      </c>
      <c r="B4215" s="234" t="s">
        <v>14931</v>
      </c>
      <c r="C4215" s="234" t="s">
        <v>389</v>
      </c>
      <c r="D4215" s="234" t="s">
        <v>14935</v>
      </c>
      <c r="E4215" s="234" t="s">
        <v>14936</v>
      </c>
      <c r="F4215" s="234" t="s">
        <v>4550</v>
      </c>
      <c r="G4215" s="234"/>
      <c r="H4215" s="234" t="s">
        <v>14937</v>
      </c>
    </row>
    <row r="4216" spans="1:9" s="195" customFormat="1">
      <c r="A4216" s="203" t="s">
        <v>14931</v>
      </c>
      <c r="B4216" s="203" t="s">
        <v>14931</v>
      </c>
      <c r="C4216" s="203" t="s">
        <v>389</v>
      </c>
      <c r="D4216" s="203" t="s">
        <v>14938</v>
      </c>
      <c r="E4216" s="203" t="s">
        <v>14939</v>
      </c>
      <c r="F4216" s="203" t="s">
        <v>1575</v>
      </c>
      <c r="G4216" s="203"/>
      <c r="H4216" s="203" t="s">
        <v>14940</v>
      </c>
    </row>
    <row r="4217" spans="1:9" s="215" customFormat="1">
      <c r="A4217" s="241" t="s">
        <v>14931</v>
      </c>
      <c r="B4217" s="241" t="s">
        <v>14931</v>
      </c>
      <c r="C4217" s="241" t="s">
        <v>389</v>
      </c>
      <c r="D4217" s="241" t="s">
        <v>14941</v>
      </c>
      <c r="E4217" s="241" t="s">
        <v>14942</v>
      </c>
      <c r="F4217" s="241" t="s">
        <v>14943</v>
      </c>
      <c r="G4217" s="241"/>
      <c r="H4217" s="241" t="s">
        <v>14944</v>
      </c>
      <c r="I4217" s="242"/>
    </row>
    <row r="4218" spans="1:9" s="215" customFormat="1">
      <c r="A4218" s="241" t="s">
        <v>14931</v>
      </c>
      <c r="B4218" s="241" t="s">
        <v>14931</v>
      </c>
      <c r="C4218" s="241" t="s">
        <v>389</v>
      </c>
      <c r="D4218" s="241" t="s">
        <v>14945</v>
      </c>
      <c r="E4218" s="241" t="s">
        <v>14946</v>
      </c>
      <c r="F4218" s="241" t="s">
        <v>3069</v>
      </c>
      <c r="G4218" s="241"/>
      <c r="H4218" s="241" t="s">
        <v>14947</v>
      </c>
      <c r="I4218" s="242"/>
    </row>
    <row r="4219" spans="1:9" s="215" customFormat="1">
      <c r="A4219" s="241" t="s">
        <v>14931</v>
      </c>
      <c r="B4219" s="241" t="s">
        <v>14931</v>
      </c>
      <c r="C4219" s="241" t="s">
        <v>389</v>
      </c>
      <c r="D4219" s="241" t="s">
        <v>14948</v>
      </c>
      <c r="E4219" s="241" t="s">
        <v>14949</v>
      </c>
      <c r="F4219" s="241" t="s">
        <v>529</v>
      </c>
      <c r="G4219" s="241"/>
      <c r="H4219" s="241" t="s">
        <v>14950</v>
      </c>
      <c r="I4219" s="242"/>
    </row>
    <row r="4220" spans="1:9" s="215" customFormat="1">
      <c r="A4220" s="241" t="s">
        <v>14931</v>
      </c>
      <c r="B4220" s="241" t="s">
        <v>14931</v>
      </c>
      <c r="C4220" s="241" t="s">
        <v>389</v>
      </c>
      <c r="D4220" s="241" t="s">
        <v>14951</v>
      </c>
      <c r="E4220" s="241" t="s">
        <v>14952</v>
      </c>
      <c r="F4220" s="241" t="s">
        <v>11509</v>
      </c>
      <c r="G4220" s="241"/>
      <c r="H4220" s="241" t="s">
        <v>14953</v>
      </c>
      <c r="I4220" s="242"/>
    </row>
    <row r="4221" spans="1:9" s="215" customFormat="1">
      <c r="A4221" s="241" t="s">
        <v>14931</v>
      </c>
      <c r="B4221" s="241" t="s">
        <v>14931</v>
      </c>
      <c r="C4221" s="241" t="s">
        <v>389</v>
      </c>
      <c r="D4221" s="241" t="s">
        <v>14954</v>
      </c>
      <c r="E4221" s="241" t="s">
        <v>14955</v>
      </c>
      <c r="F4221" s="241" t="s">
        <v>14956</v>
      </c>
      <c r="G4221" s="241"/>
      <c r="H4221" s="241" t="s">
        <v>14957</v>
      </c>
      <c r="I4221" s="242"/>
    </row>
    <row r="4222" spans="1:9" s="213" customFormat="1">
      <c r="A4222" s="234" t="s">
        <v>14931</v>
      </c>
      <c r="B4222" s="234" t="s">
        <v>14931</v>
      </c>
      <c r="C4222" s="234" t="s">
        <v>389</v>
      </c>
      <c r="D4222" s="234" t="s">
        <v>14958</v>
      </c>
      <c r="E4222" s="234" t="s">
        <v>14959</v>
      </c>
      <c r="F4222" s="234" t="s">
        <v>5910</v>
      </c>
      <c r="G4222" s="234"/>
      <c r="H4222" s="234" t="s">
        <v>14960</v>
      </c>
    </row>
    <row r="4223" spans="1:9" s="215" customFormat="1">
      <c r="A4223" s="241" t="s">
        <v>14931</v>
      </c>
      <c r="B4223" s="241" t="s">
        <v>14931</v>
      </c>
      <c r="C4223" s="241" t="s">
        <v>389</v>
      </c>
      <c r="D4223" s="241" t="s">
        <v>14961</v>
      </c>
      <c r="E4223" s="241" t="s">
        <v>14962</v>
      </c>
      <c r="F4223" s="241" t="s">
        <v>529</v>
      </c>
      <c r="G4223" s="241"/>
      <c r="H4223" s="241" t="s">
        <v>14963</v>
      </c>
      <c r="I4223" s="242"/>
    </row>
    <row r="4224" spans="1:9" s="215" customFormat="1">
      <c r="A4224" s="241" t="s">
        <v>14931</v>
      </c>
      <c r="B4224" s="241" t="s">
        <v>14931</v>
      </c>
      <c r="C4224" s="241" t="s">
        <v>389</v>
      </c>
      <c r="D4224" s="241" t="s">
        <v>14964</v>
      </c>
      <c r="E4224" s="241" t="s">
        <v>14965</v>
      </c>
      <c r="F4224" s="241" t="s">
        <v>14966</v>
      </c>
      <c r="G4224" s="241"/>
      <c r="H4224" s="241" t="s">
        <v>14967</v>
      </c>
      <c r="I4224" s="242"/>
    </row>
    <row r="4225" spans="1:9" s="213" customFormat="1">
      <c r="A4225" s="234" t="s">
        <v>14931</v>
      </c>
      <c r="B4225" s="234" t="s">
        <v>14931</v>
      </c>
      <c r="C4225" s="234" t="s">
        <v>389</v>
      </c>
      <c r="D4225" s="234" t="s">
        <v>14968</v>
      </c>
      <c r="E4225" s="234" t="s">
        <v>14969</v>
      </c>
      <c r="F4225" s="234" t="s">
        <v>1277</v>
      </c>
      <c r="G4225" s="234"/>
      <c r="H4225" s="234" t="s">
        <v>14970</v>
      </c>
    </row>
    <row r="4226" spans="1:9" s="215" customFormat="1">
      <c r="A4226" s="241" t="s">
        <v>14931</v>
      </c>
      <c r="B4226" s="241" t="s">
        <v>14931</v>
      </c>
      <c r="C4226" s="241" t="s">
        <v>389</v>
      </c>
      <c r="D4226" s="241" t="s">
        <v>14971</v>
      </c>
      <c r="E4226" s="241" t="s">
        <v>14972</v>
      </c>
      <c r="F4226" s="241" t="s">
        <v>5751</v>
      </c>
      <c r="G4226" s="241"/>
      <c r="H4226" s="241" t="s">
        <v>14973</v>
      </c>
      <c r="I4226" s="242"/>
    </row>
    <row r="4227" spans="1:9" s="215" customFormat="1">
      <c r="A4227" s="241" t="s">
        <v>14931</v>
      </c>
      <c r="B4227" s="241" t="s">
        <v>14931</v>
      </c>
      <c r="C4227" s="241" t="s">
        <v>389</v>
      </c>
      <c r="D4227" s="241" t="s">
        <v>14974</v>
      </c>
      <c r="E4227" s="241" t="s">
        <v>14975</v>
      </c>
      <c r="F4227" s="241" t="s">
        <v>14976</v>
      </c>
      <c r="G4227" s="241"/>
      <c r="H4227" s="241" t="s">
        <v>14977</v>
      </c>
      <c r="I4227" s="242"/>
    </row>
    <row r="4228" spans="1:9" s="215" customFormat="1">
      <c r="A4228" s="241" t="s">
        <v>14931</v>
      </c>
      <c r="B4228" s="241" t="s">
        <v>14931</v>
      </c>
      <c r="C4228" s="241" t="s">
        <v>389</v>
      </c>
      <c r="D4228" s="241" t="s">
        <v>14978</v>
      </c>
      <c r="E4228" s="241" t="s">
        <v>14979</v>
      </c>
      <c r="F4228" s="241" t="s">
        <v>14980</v>
      </c>
      <c r="G4228" s="241"/>
      <c r="H4228" s="241" t="s">
        <v>14981</v>
      </c>
      <c r="I4228" s="242"/>
    </row>
    <row r="4229" spans="1:9" s="215" customFormat="1">
      <c r="A4229" s="241" t="s">
        <v>14931</v>
      </c>
      <c r="B4229" s="241" t="s">
        <v>14931</v>
      </c>
      <c r="C4229" s="241" t="s">
        <v>389</v>
      </c>
      <c r="D4229" s="241" t="s">
        <v>14982</v>
      </c>
      <c r="E4229" s="241" t="s">
        <v>14983</v>
      </c>
      <c r="F4229" s="241" t="s">
        <v>586</v>
      </c>
      <c r="G4229" s="241"/>
      <c r="H4229" s="241" t="s">
        <v>14984</v>
      </c>
    </row>
    <row r="4230" spans="1:9" s="195" customFormat="1">
      <c r="A4230" s="203" t="s">
        <v>14931</v>
      </c>
      <c r="B4230" s="203" t="s">
        <v>14931</v>
      </c>
      <c r="C4230" s="203" t="s">
        <v>389</v>
      </c>
      <c r="D4230" s="203" t="s">
        <v>14985</v>
      </c>
      <c r="E4230" s="203" t="s">
        <v>14986</v>
      </c>
      <c r="F4230" s="203" t="s">
        <v>471</v>
      </c>
      <c r="G4230" s="203"/>
      <c r="H4230" s="203" t="s">
        <v>14987</v>
      </c>
    </row>
    <row r="4231" spans="1:9" s="213" customFormat="1">
      <c r="A4231" s="234" t="s">
        <v>14931</v>
      </c>
      <c r="B4231" s="234" t="s">
        <v>14931</v>
      </c>
      <c r="C4231" s="234" t="s">
        <v>389</v>
      </c>
      <c r="D4231" s="234" t="s">
        <v>14988</v>
      </c>
      <c r="E4231" s="234" t="s">
        <v>14989</v>
      </c>
      <c r="F4231" s="234" t="s">
        <v>620</v>
      </c>
      <c r="G4231" s="234"/>
      <c r="H4231" s="234" t="s">
        <v>14990</v>
      </c>
      <c r="I4231" s="127"/>
    </row>
    <row r="4232" spans="1:9" s="215" customFormat="1">
      <c r="A4232" s="241" t="s">
        <v>14931</v>
      </c>
      <c r="B4232" s="241" t="s">
        <v>14931</v>
      </c>
      <c r="C4232" s="241" t="s">
        <v>389</v>
      </c>
      <c r="D4232" s="241" t="s">
        <v>14991</v>
      </c>
      <c r="E4232" s="241" t="s">
        <v>14992</v>
      </c>
      <c r="F4232" s="241" t="s">
        <v>9036</v>
      </c>
      <c r="G4232" s="241"/>
      <c r="H4232" s="241" t="s">
        <v>14993</v>
      </c>
      <c r="I4232" s="242"/>
    </row>
    <row r="4233" spans="1:9" s="195" customFormat="1">
      <c r="A4233" s="203" t="s">
        <v>14931</v>
      </c>
      <c r="B4233" s="203" t="s">
        <v>14931</v>
      </c>
      <c r="C4233" s="203" t="s">
        <v>389</v>
      </c>
      <c r="D4233" s="203" t="s">
        <v>14994</v>
      </c>
      <c r="E4233" s="203" t="s">
        <v>14995</v>
      </c>
      <c r="F4233" s="203" t="s">
        <v>816</v>
      </c>
      <c r="G4233" s="203"/>
      <c r="H4233" s="203" t="s">
        <v>14996</v>
      </c>
    </row>
    <row r="4234" spans="1:9" s="208" customFormat="1">
      <c r="A4234" s="225" t="s">
        <v>14931</v>
      </c>
      <c r="B4234" s="225" t="s">
        <v>14931</v>
      </c>
      <c r="C4234" s="225" t="s">
        <v>389</v>
      </c>
      <c r="D4234" s="225" t="s">
        <v>14997</v>
      </c>
      <c r="E4234" s="225" t="s">
        <v>14998</v>
      </c>
      <c r="F4234" s="225" t="s">
        <v>525</v>
      </c>
      <c r="G4234" s="225"/>
      <c r="H4234" s="225" t="s">
        <v>14999</v>
      </c>
      <c r="I4234" s="226"/>
    </row>
    <row r="4235" spans="1:9" s="208" customFormat="1">
      <c r="A4235" s="225" t="s">
        <v>14931</v>
      </c>
      <c r="B4235" s="225" t="s">
        <v>14931</v>
      </c>
      <c r="C4235" s="225" t="s">
        <v>389</v>
      </c>
      <c r="D4235" s="225" t="s">
        <v>15000</v>
      </c>
      <c r="E4235" s="225" t="s">
        <v>15001</v>
      </c>
      <c r="F4235" s="225" t="s">
        <v>15002</v>
      </c>
      <c r="G4235" s="225"/>
      <c r="H4235" s="225" t="s">
        <v>15003</v>
      </c>
    </row>
    <row r="4236" spans="1:9" s="215" customFormat="1">
      <c r="A4236" s="241" t="s">
        <v>14931</v>
      </c>
      <c r="B4236" s="241" t="s">
        <v>14931</v>
      </c>
      <c r="C4236" s="241" t="s">
        <v>389</v>
      </c>
      <c r="D4236" s="241" t="s">
        <v>15004</v>
      </c>
      <c r="E4236" s="241" t="s">
        <v>15005</v>
      </c>
      <c r="F4236" s="241" t="s">
        <v>5212</v>
      </c>
      <c r="G4236" s="241"/>
      <c r="H4236" s="241" t="s">
        <v>15006</v>
      </c>
      <c r="I4236" s="242"/>
    </row>
    <row r="4237" spans="1:9" s="215" customFormat="1">
      <c r="A4237" s="241" t="s">
        <v>14931</v>
      </c>
      <c r="B4237" s="241" t="s">
        <v>14931</v>
      </c>
      <c r="C4237" s="241" t="s">
        <v>389</v>
      </c>
      <c r="D4237" s="241" t="s">
        <v>15007</v>
      </c>
      <c r="E4237" s="241" t="s">
        <v>15008</v>
      </c>
      <c r="F4237" s="241" t="s">
        <v>2252</v>
      </c>
      <c r="G4237" s="241"/>
      <c r="H4237" s="241" t="s">
        <v>15009</v>
      </c>
      <c r="I4237" s="242"/>
    </row>
    <row r="4238" spans="1:9" s="215" customFormat="1">
      <c r="A4238" s="241" t="s">
        <v>14931</v>
      </c>
      <c r="B4238" s="241" t="s">
        <v>14931</v>
      </c>
      <c r="C4238" s="241" t="s">
        <v>389</v>
      </c>
      <c r="D4238" s="241" t="s">
        <v>15010</v>
      </c>
      <c r="E4238" s="241" t="s">
        <v>15011</v>
      </c>
      <c r="F4238" s="241" t="s">
        <v>586</v>
      </c>
      <c r="G4238" s="241"/>
      <c r="H4238" s="241" t="s">
        <v>15012</v>
      </c>
      <c r="I4238" s="242"/>
    </row>
    <row r="4239" spans="1:9" s="215" customFormat="1">
      <c r="A4239" s="241" t="s">
        <v>14931</v>
      </c>
      <c r="B4239" s="241" t="s">
        <v>14931</v>
      </c>
      <c r="C4239" s="241" t="s">
        <v>389</v>
      </c>
      <c r="D4239" s="241" t="s">
        <v>15013</v>
      </c>
      <c r="E4239" s="241" t="s">
        <v>15014</v>
      </c>
      <c r="F4239" s="241" t="s">
        <v>15015</v>
      </c>
      <c r="G4239" s="241"/>
      <c r="H4239" s="241" t="s">
        <v>15016</v>
      </c>
      <c r="I4239" s="242"/>
    </row>
    <row r="4240" spans="1:9" s="208" customFormat="1">
      <c r="A4240" s="225" t="s">
        <v>14931</v>
      </c>
      <c r="B4240" s="225" t="s">
        <v>14931</v>
      </c>
      <c r="C4240" s="225" t="s">
        <v>389</v>
      </c>
      <c r="D4240" s="225" t="s">
        <v>15017</v>
      </c>
      <c r="E4240" s="225" t="s">
        <v>15018</v>
      </c>
      <c r="F4240" s="225" t="s">
        <v>1225</v>
      </c>
      <c r="G4240" s="225"/>
      <c r="H4240" s="225" t="s">
        <v>15019</v>
      </c>
      <c r="I4240" s="226"/>
    </row>
    <row r="4241" spans="1:9" s="215" customFormat="1">
      <c r="A4241" s="241" t="s">
        <v>14931</v>
      </c>
      <c r="B4241" s="241" t="s">
        <v>14931</v>
      </c>
      <c r="C4241" s="241" t="s">
        <v>389</v>
      </c>
      <c r="D4241" s="241" t="s">
        <v>15020</v>
      </c>
      <c r="E4241" s="241" t="s">
        <v>15021</v>
      </c>
      <c r="F4241" s="241" t="s">
        <v>1598</v>
      </c>
      <c r="G4241" s="241"/>
      <c r="H4241" s="241" t="s">
        <v>15022</v>
      </c>
      <c r="I4241" s="242"/>
    </row>
    <row r="4242" spans="1:9" s="215" customFormat="1">
      <c r="A4242" s="241" t="s">
        <v>14931</v>
      </c>
      <c r="B4242" s="241" t="s">
        <v>14931</v>
      </c>
      <c r="C4242" s="241" t="s">
        <v>389</v>
      </c>
      <c r="D4242" s="241" t="s">
        <v>15023</v>
      </c>
      <c r="E4242" s="241" t="s">
        <v>15024</v>
      </c>
      <c r="F4242" s="241" t="s">
        <v>15025</v>
      </c>
      <c r="G4242" s="241"/>
      <c r="H4242" s="241" t="s">
        <v>15026</v>
      </c>
    </row>
    <row r="4243" spans="1:9" s="215" customFormat="1">
      <c r="A4243" s="241" t="s">
        <v>14931</v>
      </c>
      <c r="B4243" s="241" t="s">
        <v>14931</v>
      </c>
      <c r="C4243" s="241" t="s">
        <v>389</v>
      </c>
      <c r="D4243" s="241" t="s">
        <v>15027</v>
      </c>
      <c r="E4243" s="241" t="s">
        <v>15028</v>
      </c>
      <c r="F4243" s="241" t="s">
        <v>2349</v>
      </c>
      <c r="G4243" s="241"/>
      <c r="H4243" s="241" t="s">
        <v>15029</v>
      </c>
    </row>
    <row r="4244" spans="1:9" s="213" customFormat="1">
      <c r="A4244" s="234" t="s">
        <v>14931</v>
      </c>
      <c r="B4244" s="234" t="s">
        <v>14931</v>
      </c>
      <c r="C4244" s="234" t="s">
        <v>389</v>
      </c>
      <c r="D4244" s="234" t="s">
        <v>15030</v>
      </c>
      <c r="E4244" s="234" t="s">
        <v>15031</v>
      </c>
      <c r="F4244" s="234" t="s">
        <v>14189</v>
      </c>
      <c r="G4244" s="234"/>
      <c r="H4244" s="234" t="s">
        <v>15032</v>
      </c>
    </row>
    <row r="4245" spans="1:9" s="209" customFormat="1">
      <c r="A4245" s="228" t="s">
        <v>14931</v>
      </c>
      <c r="B4245" s="228" t="s">
        <v>14931</v>
      </c>
      <c r="C4245" s="228" t="s">
        <v>15033</v>
      </c>
      <c r="D4245" s="228" t="s">
        <v>15034</v>
      </c>
      <c r="E4245" s="228" t="s">
        <v>15035</v>
      </c>
      <c r="F4245" s="228"/>
      <c r="G4245" s="228" t="s">
        <v>15036</v>
      </c>
      <c r="H4245" s="228" t="s">
        <v>15037</v>
      </c>
    </row>
    <row r="4246" spans="1:9" s="209" customFormat="1">
      <c r="A4246" s="228" t="s">
        <v>14931</v>
      </c>
      <c r="B4246" s="228" t="s">
        <v>14931</v>
      </c>
      <c r="C4246" s="228" t="s">
        <v>15038</v>
      </c>
      <c r="D4246" s="228" t="s">
        <v>15039</v>
      </c>
      <c r="E4246" s="228" t="s">
        <v>15040</v>
      </c>
      <c r="F4246" s="228"/>
      <c r="G4246" s="228" t="s">
        <v>15041</v>
      </c>
      <c r="H4246" s="228" t="s">
        <v>15042</v>
      </c>
    </row>
    <row r="4247" spans="1:9" s="209" customFormat="1">
      <c r="A4247" s="228" t="s">
        <v>14931</v>
      </c>
      <c r="B4247" s="228" t="s">
        <v>14931</v>
      </c>
      <c r="C4247" s="228" t="s">
        <v>15043</v>
      </c>
      <c r="D4247" s="228" t="s">
        <v>15044</v>
      </c>
      <c r="E4247" s="228" t="s">
        <v>15045</v>
      </c>
      <c r="F4247" s="228"/>
      <c r="G4247" s="228" t="s">
        <v>15046</v>
      </c>
      <c r="H4247" s="228" t="s">
        <v>15047</v>
      </c>
    </row>
    <row r="4248" spans="1:9" s="209" customFormat="1">
      <c r="A4248" s="228" t="s">
        <v>14931</v>
      </c>
      <c r="B4248" s="228" t="s">
        <v>14931</v>
      </c>
      <c r="C4248" s="228" t="s">
        <v>15048</v>
      </c>
      <c r="D4248" s="228" t="s">
        <v>15049</v>
      </c>
      <c r="E4248" s="228" t="s">
        <v>15050</v>
      </c>
      <c r="F4248" s="228"/>
      <c r="G4248" s="228" t="s">
        <v>15051</v>
      </c>
      <c r="H4248" s="228" t="s">
        <v>15052</v>
      </c>
    </row>
    <row r="4249" spans="1:9" s="209" customFormat="1">
      <c r="A4249" s="228" t="s">
        <v>14931</v>
      </c>
      <c r="B4249" s="228" t="s">
        <v>14931</v>
      </c>
      <c r="C4249" s="228"/>
      <c r="D4249" s="228" t="s">
        <v>15053</v>
      </c>
      <c r="E4249" s="228" t="s">
        <v>15054</v>
      </c>
      <c r="F4249" s="228"/>
      <c r="G4249" s="228" t="s">
        <v>2176</v>
      </c>
      <c r="H4249" s="228" t="s">
        <v>15055</v>
      </c>
      <c r="I4249" s="235"/>
    </row>
    <row r="4250" spans="1:9" s="209" customFormat="1">
      <c r="A4250" s="228" t="s">
        <v>14931</v>
      </c>
      <c r="B4250" s="228" t="s">
        <v>14931</v>
      </c>
      <c r="C4250" s="228"/>
      <c r="D4250" s="228" t="s">
        <v>15056</v>
      </c>
      <c r="E4250" s="228" t="s">
        <v>15057</v>
      </c>
      <c r="F4250" s="228"/>
      <c r="G4250" s="228" t="s">
        <v>15058</v>
      </c>
      <c r="H4250" s="228" t="s">
        <v>15059</v>
      </c>
      <c r="I4250" s="235"/>
    </row>
    <row r="4251" spans="1:9" s="215" customFormat="1">
      <c r="A4251" s="241" t="s">
        <v>15060</v>
      </c>
      <c r="B4251" s="241" t="s">
        <v>15060</v>
      </c>
      <c r="C4251" s="241" t="s">
        <v>389</v>
      </c>
      <c r="D4251" s="241" t="s">
        <v>15061</v>
      </c>
      <c r="E4251" s="241" t="s">
        <v>15062</v>
      </c>
      <c r="F4251" s="241" t="s">
        <v>1106</v>
      </c>
      <c r="G4251" s="241"/>
      <c r="H4251" s="241" t="s">
        <v>15063</v>
      </c>
    </row>
    <row r="4252" spans="1:9" s="215" customFormat="1">
      <c r="A4252" s="241" t="s">
        <v>15060</v>
      </c>
      <c r="B4252" s="241" t="s">
        <v>15060</v>
      </c>
      <c r="C4252" s="241" t="s">
        <v>389</v>
      </c>
      <c r="D4252" s="241" t="s">
        <v>15064</v>
      </c>
      <c r="E4252" s="241" t="s">
        <v>15065</v>
      </c>
      <c r="F4252" s="241" t="s">
        <v>15066</v>
      </c>
      <c r="G4252" s="241"/>
      <c r="H4252" s="241" t="s">
        <v>15067</v>
      </c>
    </row>
    <row r="4253" spans="1:9" s="215" customFormat="1">
      <c r="A4253" s="241" t="s">
        <v>15060</v>
      </c>
      <c r="B4253" s="241" t="s">
        <v>15060</v>
      </c>
      <c r="C4253" s="241" t="s">
        <v>389</v>
      </c>
      <c r="D4253" s="241" t="s">
        <v>15068</v>
      </c>
      <c r="E4253" s="241" t="s">
        <v>15069</v>
      </c>
      <c r="F4253" s="241" t="s">
        <v>434</v>
      </c>
      <c r="G4253" s="241"/>
      <c r="H4253" s="241" t="s">
        <v>15070</v>
      </c>
    </row>
    <row r="4254" spans="1:9" s="215" customFormat="1">
      <c r="A4254" s="241" t="s">
        <v>15060</v>
      </c>
      <c r="B4254" s="241" t="s">
        <v>15060</v>
      </c>
      <c r="C4254" s="241" t="s">
        <v>389</v>
      </c>
      <c r="D4254" s="241" t="s">
        <v>15071</v>
      </c>
      <c r="E4254" s="241" t="s">
        <v>15072</v>
      </c>
      <c r="F4254" s="241" t="s">
        <v>15073</v>
      </c>
      <c r="G4254" s="241"/>
      <c r="H4254" s="241" t="s">
        <v>15074</v>
      </c>
    </row>
    <row r="4255" spans="1:9" s="215" customFormat="1">
      <c r="A4255" s="241" t="s">
        <v>15060</v>
      </c>
      <c r="B4255" s="241" t="s">
        <v>15060</v>
      </c>
      <c r="C4255" s="241" t="s">
        <v>389</v>
      </c>
      <c r="D4255" s="241" t="s">
        <v>15075</v>
      </c>
      <c r="E4255" s="241" t="s">
        <v>15076</v>
      </c>
      <c r="F4255" s="241" t="s">
        <v>529</v>
      </c>
      <c r="G4255" s="241"/>
      <c r="H4255" s="241" t="s">
        <v>15077</v>
      </c>
    </row>
    <row r="4256" spans="1:9" s="215" customFormat="1">
      <c r="A4256" s="241" t="s">
        <v>15060</v>
      </c>
      <c r="B4256" s="241" t="s">
        <v>15060</v>
      </c>
      <c r="C4256" s="241" t="s">
        <v>389</v>
      </c>
      <c r="D4256" s="241" t="s">
        <v>15078</v>
      </c>
      <c r="E4256" s="241" t="s">
        <v>15079</v>
      </c>
      <c r="F4256" s="241" t="s">
        <v>15080</v>
      </c>
      <c r="G4256" s="241"/>
      <c r="H4256" s="241" t="s">
        <v>15081</v>
      </c>
    </row>
    <row r="4257" spans="1:9" s="215" customFormat="1">
      <c r="A4257" s="241" t="s">
        <v>15060</v>
      </c>
      <c r="B4257" s="241" t="s">
        <v>15060</v>
      </c>
      <c r="C4257" s="241" t="s">
        <v>389</v>
      </c>
      <c r="D4257" s="241" t="s">
        <v>15082</v>
      </c>
      <c r="E4257" s="241" t="s">
        <v>15083</v>
      </c>
      <c r="F4257" s="241" t="s">
        <v>4632</v>
      </c>
      <c r="G4257" s="241"/>
      <c r="H4257" s="241" t="s">
        <v>15084</v>
      </c>
    </row>
    <row r="4258" spans="1:9" s="215" customFormat="1">
      <c r="A4258" s="241" t="s">
        <v>15060</v>
      </c>
      <c r="B4258" s="241" t="s">
        <v>15060</v>
      </c>
      <c r="C4258" s="241" t="s">
        <v>389</v>
      </c>
      <c r="D4258" s="241" t="s">
        <v>15085</v>
      </c>
      <c r="E4258" s="241" t="s">
        <v>15086</v>
      </c>
      <c r="F4258" s="241" t="s">
        <v>2527</v>
      </c>
      <c r="G4258" s="241"/>
      <c r="H4258" s="241" t="s">
        <v>15087</v>
      </c>
    </row>
    <row r="4259" spans="1:9" s="213" customFormat="1">
      <c r="A4259" s="234" t="s">
        <v>15060</v>
      </c>
      <c r="B4259" s="234" t="s">
        <v>15060</v>
      </c>
      <c r="C4259" s="234" t="s">
        <v>389</v>
      </c>
      <c r="D4259" s="234" t="s">
        <v>15088</v>
      </c>
      <c r="E4259" s="234" t="s">
        <v>15089</v>
      </c>
      <c r="F4259" s="234" t="s">
        <v>1277</v>
      </c>
      <c r="G4259" s="234"/>
      <c r="H4259" s="234" t="s">
        <v>15090</v>
      </c>
    </row>
    <row r="4260" spans="1:9" s="208" customFormat="1">
      <c r="A4260" s="225" t="s">
        <v>15060</v>
      </c>
      <c r="B4260" s="225" t="s">
        <v>15060</v>
      </c>
      <c r="C4260" s="225" t="s">
        <v>389</v>
      </c>
      <c r="D4260" s="225" t="s">
        <v>15091</v>
      </c>
      <c r="E4260" s="225" t="s">
        <v>15092</v>
      </c>
      <c r="F4260" s="225" t="s">
        <v>434</v>
      </c>
      <c r="G4260" s="225"/>
      <c r="H4260" s="225" t="s">
        <v>15093</v>
      </c>
    </row>
    <row r="4261" spans="1:9" s="208" customFormat="1">
      <c r="A4261" s="225" t="s">
        <v>15060</v>
      </c>
      <c r="B4261" s="225" t="s">
        <v>15060</v>
      </c>
      <c r="C4261" s="225" t="s">
        <v>389</v>
      </c>
      <c r="D4261" s="225" t="s">
        <v>15094</v>
      </c>
      <c r="E4261" s="225" t="s">
        <v>15095</v>
      </c>
      <c r="F4261" s="225" t="s">
        <v>5212</v>
      </c>
      <c r="G4261" s="225"/>
      <c r="H4261" s="225" t="s">
        <v>15096</v>
      </c>
      <c r="I4261" s="226"/>
    </row>
    <row r="4262" spans="1:9" s="215" customFormat="1">
      <c r="A4262" s="241" t="s">
        <v>15060</v>
      </c>
      <c r="B4262" s="241" t="s">
        <v>15060</v>
      </c>
      <c r="C4262" s="241" t="s">
        <v>389</v>
      </c>
      <c r="D4262" s="241" t="s">
        <v>15097</v>
      </c>
      <c r="E4262" s="241" t="s">
        <v>15098</v>
      </c>
      <c r="F4262" s="241" t="s">
        <v>15099</v>
      </c>
      <c r="G4262" s="241"/>
      <c r="H4262" s="241" t="s">
        <v>15100</v>
      </c>
    </row>
    <row r="4263" spans="1:9" s="215" customFormat="1">
      <c r="A4263" s="241" t="s">
        <v>15060</v>
      </c>
      <c r="B4263" s="241" t="s">
        <v>15060</v>
      </c>
      <c r="C4263" s="241" t="s">
        <v>389</v>
      </c>
      <c r="D4263" s="241" t="s">
        <v>15101</v>
      </c>
      <c r="E4263" s="241" t="s">
        <v>15102</v>
      </c>
      <c r="F4263" s="241" t="s">
        <v>725</v>
      </c>
      <c r="G4263" s="241"/>
      <c r="H4263" s="241" t="s">
        <v>15103</v>
      </c>
    </row>
    <row r="4264" spans="1:9" s="208" customFormat="1">
      <c r="A4264" s="225" t="s">
        <v>15060</v>
      </c>
      <c r="B4264" s="225" t="s">
        <v>15060</v>
      </c>
      <c r="C4264" s="225" t="s">
        <v>389</v>
      </c>
      <c r="D4264" s="225" t="s">
        <v>15104</v>
      </c>
      <c r="E4264" s="225" t="s">
        <v>15105</v>
      </c>
      <c r="F4264" s="225" t="s">
        <v>709</v>
      </c>
      <c r="G4264" s="225"/>
      <c r="H4264" s="225" t="s">
        <v>15106</v>
      </c>
    </row>
    <row r="4265" spans="1:9" s="215" customFormat="1">
      <c r="A4265" s="241" t="s">
        <v>15060</v>
      </c>
      <c r="B4265" s="241" t="s">
        <v>15060</v>
      </c>
      <c r="C4265" s="241" t="s">
        <v>389</v>
      </c>
      <c r="D4265" s="241" t="s">
        <v>15107</v>
      </c>
      <c r="E4265" s="241" t="s">
        <v>15108</v>
      </c>
      <c r="F4265" s="241" t="s">
        <v>1565</v>
      </c>
      <c r="G4265" s="241"/>
      <c r="H4265" s="241" t="s">
        <v>15109</v>
      </c>
    </row>
    <row r="4266" spans="1:9" s="215" customFormat="1">
      <c r="A4266" s="241" t="s">
        <v>15060</v>
      </c>
      <c r="B4266" s="241" t="s">
        <v>15060</v>
      </c>
      <c r="C4266" s="241" t="s">
        <v>389</v>
      </c>
      <c r="D4266" s="241" t="s">
        <v>15110</v>
      </c>
      <c r="E4266" s="241" t="s">
        <v>15111</v>
      </c>
      <c r="F4266" s="241" t="s">
        <v>12498</v>
      </c>
      <c r="G4266" s="241"/>
      <c r="H4266" s="241" t="s">
        <v>15112</v>
      </c>
    </row>
    <row r="4267" spans="1:9" s="195" customFormat="1">
      <c r="A4267" s="203" t="s">
        <v>15060</v>
      </c>
      <c r="B4267" s="203" t="s">
        <v>15060</v>
      </c>
      <c r="C4267" s="203" t="s">
        <v>389</v>
      </c>
      <c r="D4267" s="203" t="s">
        <v>15113</v>
      </c>
      <c r="E4267" s="203" t="s">
        <v>15114</v>
      </c>
      <c r="F4267" s="203" t="s">
        <v>434</v>
      </c>
      <c r="G4267" s="203"/>
      <c r="H4267" s="203" t="s">
        <v>15115</v>
      </c>
    </row>
    <row r="4268" spans="1:9" s="215" customFormat="1">
      <c r="A4268" s="241" t="s">
        <v>15060</v>
      </c>
      <c r="B4268" s="241" t="s">
        <v>15060</v>
      </c>
      <c r="C4268" s="241" t="s">
        <v>389</v>
      </c>
      <c r="D4268" s="241" t="s">
        <v>15116</v>
      </c>
      <c r="E4268" s="241" t="s">
        <v>15117</v>
      </c>
      <c r="F4268" s="241" t="s">
        <v>15118</v>
      </c>
      <c r="G4268" s="241"/>
      <c r="H4268" s="241" t="s">
        <v>15119</v>
      </c>
    </row>
    <row r="4269" spans="1:9" s="215" customFormat="1">
      <c r="A4269" s="241" t="s">
        <v>15060</v>
      </c>
      <c r="B4269" s="241" t="s">
        <v>15060</v>
      </c>
      <c r="C4269" s="241"/>
      <c r="D4269" s="241" t="s">
        <v>15120</v>
      </c>
      <c r="E4269" s="241" t="s">
        <v>15121</v>
      </c>
      <c r="F4269" s="241" t="s">
        <v>915</v>
      </c>
      <c r="G4269" s="241"/>
      <c r="H4269" s="241" t="s">
        <v>15122</v>
      </c>
    </row>
    <row r="4270" spans="1:9" s="215" customFormat="1">
      <c r="A4270" s="241" t="s">
        <v>15060</v>
      </c>
      <c r="B4270" s="241" t="s">
        <v>15060</v>
      </c>
      <c r="C4270" s="241" t="s">
        <v>389</v>
      </c>
      <c r="D4270" s="241" t="s">
        <v>15123</v>
      </c>
      <c r="E4270" s="241" t="s">
        <v>15124</v>
      </c>
      <c r="F4270" s="241" t="s">
        <v>860</v>
      </c>
      <c r="G4270" s="241"/>
      <c r="H4270" s="241" t="s">
        <v>15125</v>
      </c>
    </row>
    <row r="4271" spans="1:9" s="215" customFormat="1">
      <c r="A4271" s="241" t="s">
        <v>15060</v>
      </c>
      <c r="B4271" s="241" t="s">
        <v>15060</v>
      </c>
      <c r="C4271" s="241" t="s">
        <v>389</v>
      </c>
      <c r="D4271" s="241" t="s">
        <v>15126</v>
      </c>
      <c r="E4271" s="241" t="s">
        <v>15127</v>
      </c>
      <c r="F4271" s="241" t="s">
        <v>15128</v>
      </c>
      <c r="G4271" s="241"/>
      <c r="H4271" s="241" t="s">
        <v>15129</v>
      </c>
    </row>
    <row r="4272" spans="1:9" s="215" customFormat="1">
      <c r="A4272" s="241" t="s">
        <v>15060</v>
      </c>
      <c r="B4272" s="241" t="s">
        <v>15060</v>
      </c>
      <c r="C4272" s="241" t="s">
        <v>389</v>
      </c>
      <c r="D4272" s="241" t="s">
        <v>15130</v>
      </c>
      <c r="E4272" s="241" t="s">
        <v>15131</v>
      </c>
      <c r="F4272" s="241" t="s">
        <v>802</v>
      </c>
      <c r="G4272" s="241"/>
      <c r="H4272" s="241" t="s">
        <v>15132</v>
      </c>
    </row>
    <row r="4273" spans="1:9" s="208" customFormat="1">
      <c r="A4273" s="225" t="s">
        <v>15060</v>
      </c>
      <c r="B4273" s="225" t="s">
        <v>15060</v>
      </c>
      <c r="C4273" s="225" t="s">
        <v>389</v>
      </c>
      <c r="D4273" s="225" t="s">
        <v>15133</v>
      </c>
      <c r="E4273" s="225" t="s">
        <v>15134</v>
      </c>
      <c r="F4273" s="225" t="s">
        <v>434</v>
      </c>
      <c r="G4273" s="225"/>
      <c r="H4273" s="225" t="s">
        <v>15135</v>
      </c>
    </row>
    <row r="4274" spans="1:9" s="215" customFormat="1">
      <c r="A4274" s="241" t="s">
        <v>15060</v>
      </c>
      <c r="B4274" s="241" t="s">
        <v>15060</v>
      </c>
      <c r="C4274" s="241" t="s">
        <v>389</v>
      </c>
      <c r="D4274" s="241" t="s">
        <v>15136</v>
      </c>
      <c r="E4274" s="241" t="s">
        <v>15137</v>
      </c>
      <c r="F4274" s="241" t="s">
        <v>612</v>
      </c>
      <c r="G4274" s="241"/>
      <c r="H4274" s="241" t="s">
        <v>15138</v>
      </c>
    </row>
    <row r="4275" spans="1:9" s="215" customFormat="1">
      <c r="A4275" s="241" t="s">
        <v>15060</v>
      </c>
      <c r="B4275" s="241" t="s">
        <v>15060</v>
      </c>
      <c r="C4275" s="241" t="s">
        <v>389</v>
      </c>
      <c r="D4275" s="241" t="s">
        <v>15139</v>
      </c>
      <c r="E4275" s="241" t="s">
        <v>15140</v>
      </c>
      <c r="F4275" s="241" t="s">
        <v>15141</v>
      </c>
      <c r="G4275" s="241"/>
      <c r="H4275" s="241" t="s">
        <v>15142</v>
      </c>
    </row>
    <row r="4276" spans="1:9" s="215" customFormat="1">
      <c r="A4276" s="241" t="s">
        <v>15060</v>
      </c>
      <c r="B4276" s="241" t="s">
        <v>15060</v>
      </c>
      <c r="C4276" s="241" t="s">
        <v>389</v>
      </c>
      <c r="D4276" s="241" t="s">
        <v>15143</v>
      </c>
      <c r="E4276" s="241" t="s">
        <v>15144</v>
      </c>
      <c r="F4276" s="241" t="s">
        <v>15145</v>
      </c>
      <c r="G4276" s="241"/>
      <c r="H4276" s="241" t="s">
        <v>15146</v>
      </c>
    </row>
    <row r="4277" spans="1:9" s="215" customFormat="1">
      <c r="A4277" s="241" t="s">
        <v>15060</v>
      </c>
      <c r="B4277" s="241" t="s">
        <v>15060</v>
      </c>
      <c r="C4277" s="241" t="s">
        <v>389</v>
      </c>
      <c r="D4277" s="241" t="s">
        <v>15147</v>
      </c>
      <c r="E4277" s="241" t="s">
        <v>15148</v>
      </c>
      <c r="F4277" s="241" t="s">
        <v>11155</v>
      </c>
      <c r="G4277" s="241"/>
      <c r="H4277" s="241" t="s">
        <v>15149</v>
      </c>
    </row>
    <row r="4278" spans="1:9" s="213" customFormat="1">
      <c r="A4278" s="234" t="s">
        <v>15060</v>
      </c>
      <c r="B4278" s="234" t="s">
        <v>15060</v>
      </c>
      <c r="C4278" s="234" t="s">
        <v>389</v>
      </c>
      <c r="D4278" s="234" t="s">
        <v>15150</v>
      </c>
      <c r="E4278" s="234" t="s">
        <v>15151</v>
      </c>
      <c r="F4278" s="234" t="s">
        <v>5910</v>
      </c>
      <c r="G4278" s="234"/>
      <c r="H4278" s="234" t="s">
        <v>15152</v>
      </c>
      <c r="I4278" s="127"/>
    </row>
    <row r="4279" spans="1:9" s="215" customFormat="1">
      <c r="A4279" s="241" t="s">
        <v>15060</v>
      </c>
      <c r="B4279" s="241" t="s">
        <v>15060</v>
      </c>
      <c r="C4279" s="241" t="s">
        <v>389</v>
      </c>
      <c r="D4279" s="241" t="s">
        <v>15153</v>
      </c>
      <c r="E4279" s="241" t="s">
        <v>15154</v>
      </c>
      <c r="F4279" s="241" t="s">
        <v>434</v>
      </c>
      <c r="G4279" s="241"/>
      <c r="H4279" s="241" t="s">
        <v>15155</v>
      </c>
    </row>
    <row r="4280" spans="1:9" s="215" customFormat="1">
      <c r="A4280" s="241" t="s">
        <v>15060</v>
      </c>
      <c r="B4280" s="241" t="s">
        <v>15060</v>
      </c>
      <c r="C4280" s="241" t="s">
        <v>389</v>
      </c>
      <c r="D4280" s="241" t="s">
        <v>15156</v>
      </c>
      <c r="E4280" s="241" t="s">
        <v>15157</v>
      </c>
      <c r="F4280" s="241" t="s">
        <v>15158</v>
      </c>
      <c r="G4280" s="241"/>
      <c r="H4280" s="241" t="s">
        <v>15159</v>
      </c>
      <c r="I4280" s="242"/>
    </row>
    <row r="4281" spans="1:9" s="215" customFormat="1">
      <c r="A4281" s="241" t="s">
        <v>15060</v>
      </c>
      <c r="B4281" s="241" t="s">
        <v>15060</v>
      </c>
      <c r="C4281" s="241" t="s">
        <v>389</v>
      </c>
      <c r="D4281" s="241" t="s">
        <v>15160</v>
      </c>
      <c r="E4281" s="241" t="s">
        <v>15161</v>
      </c>
      <c r="F4281" s="241" t="s">
        <v>419</v>
      </c>
      <c r="G4281" s="241"/>
      <c r="H4281" s="241" t="s">
        <v>15162</v>
      </c>
      <c r="I4281" s="242"/>
    </row>
    <row r="4282" spans="1:9" s="215" customFormat="1">
      <c r="A4282" s="241" t="s">
        <v>15060</v>
      </c>
      <c r="B4282" s="241" t="s">
        <v>15060</v>
      </c>
      <c r="C4282" s="241" t="s">
        <v>389</v>
      </c>
      <c r="D4282" s="241" t="s">
        <v>15163</v>
      </c>
      <c r="E4282" s="241" t="s">
        <v>15164</v>
      </c>
      <c r="F4282" s="241" t="s">
        <v>15165</v>
      </c>
      <c r="G4282" s="241"/>
      <c r="H4282" s="241" t="s">
        <v>15166</v>
      </c>
    </row>
    <row r="4283" spans="1:9" s="215" customFormat="1">
      <c r="A4283" s="241" t="s">
        <v>15060</v>
      </c>
      <c r="B4283" s="241" t="s">
        <v>15060</v>
      </c>
      <c r="C4283" s="241" t="s">
        <v>389</v>
      </c>
      <c r="D4283" s="241" t="s">
        <v>15167</v>
      </c>
      <c r="E4283" s="241" t="s">
        <v>15168</v>
      </c>
      <c r="F4283" s="241" t="s">
        <v>525</v>
      </c>
      <c r="G4283" s="241"/>
      <c r="H4283" s="241" t="s">
        <v>15169</v>
      </c>
    </row>
    <row r="4284" spans="1:9" s="215" customFormat="1">
      <c r="A4284" s="241" t="s">
        <v>15060</v>
      </c>
      <c r="B4284" s="241" t="s">
        <v>15060</v>
      </c>
      <c r="C4284" s="241" t="s">
        <v>389</v>
      </c>
      <c r="D4284" s="241" t="s">
        <v>15170</v>
      </c>
      <c r="E4284" s="241" t="s">
        <v>15171</v>
      </c>
      <c r="F4284" s="241" t="s">
        <v>15172</v>
      </c>
      <c r="G4284" s="241"/>
      <c r="H4284" s="241" t="s">
        <v>15173</v>
      </c>
    </row>
    <row r="4285" spans="1:9" s="208" customFormat="1">
      <c r="A4285" s="230" t="s">
        <v>15060</v>
      </c>
      <c r="B4285" s="230" t="s">
        <v>15060</v>
      </c>
      <c r="C4285" s="230" t="s">
        <v>389</v>
      </c>
      <c r="D4285" s="230" t="s">
        <v>15174</v>
      </c>
      <c r="E4285" s="230" t="s">
        <v>15175</v>
      </c>
      <c r="F4285" s="230" t="s">
        <v>434</v>
      </c>
      <c r="G4285" s="230"/>
      <c r="H4285" s="230" t="s">
        <v>15176</v>
      </c>
    </row>
    <row r="4286" spans="1:9" s="212" customFormat="1">
      <c r="A4286" s="212" t="s">
        <v>15060</v>
      </c>
      <c r="B4286" s="212" t="s">
        <v>15060</v>
      </c>
      <c r="D4286" s="212" t="s">
        <v>15177</v>
      </c>
      <c r="E4286" s="212" t="s">
        <v>15178</v>
      </c>
      <c r="G4286" s="212" t="s">
        <v>627</v>
      </c>
      <c r="H4286" s="212" t="s">
        <v>15179</v>
      </c>
    </row>
    <row r="4287" spans="1:9" s="208" customFormat="1">
      <c r="A4287" s="225" t="s">
        <v>15180</v>
      </c>
      <c r="B4287" s="225" t="s">
        <v>15180</v>
      </c>
      <c r="C4287" s="225"/>
      <c r="D4287" s="225" t="s">
        <v>15181</v>
      </c>
      <c r="E4287" s="225" t="s">
        <v>15182</v>
      </c>
      <c r="F4287" s="225" t="s">
        <v>525</v>
      </c>
      <c r="G4287" s="225"/>
      <c r="H4287" s="225" t="s">
        <v>15183</v>
      </c>
      <c r="I4287" s="226"/>
    </row>
    <row r="4288" spans="1:9" s="209" customFormat="1">
      <c r="A4288" s="228" t="s">
        <v>15180</v>
      </c>
      <c r="B4288" s="228" t="s">
        <v>15180</v>
      </c>
      <c r="C4288" s="228"/>
      <c r="D4288" s="228" t="s">
        <v>15184</v>
      </c>
      <c r="E4288" s="228" t="s">
        <v>15185</v>
      </c>
      <c r="F4288" s="228"/>
      <c r="G4288" s="228" t="s">
        <v>15186</v>
      </c>
      <c r="H4288" s="228" t="s">
        <v>15187</v>
      </c>
      <c r="I4288" s="235"/>
    </row>
    <row r="4289" spans="1:9" s="213" customFormat="1">
      <c r="A4289" s="234" t="s">
        <v>15188</v>
      </c>
      <c r="B4289" s="203" t="s">
        <v>15188</v>
      </c>
      <c r="C4289" s="203" t="s">
        <v>389</v>
      </c>
      <c r="D4289" s="234" t="s">
        <v>15189</v>
      </c>
      <c r="E4289" s="234" t="s">
        <v>15190</v>
      </c>
      <c r="F4289" s="234" t="s">
        <v>14189</v>
      </c>
      <c r="G4289" s="234"/>
      <c r="H4289" s="234" t="s">
        <v>15191</v>
      </c>
    </row>
    <row r="4290" spans="1:9" s="213" customFormat="1">
      <c r="A4290" s="234" t="s">
        <v>15188</v>
      </c>
      <c r="B4290" s="234" t="s">
        <v>15188</v>
      </c>
      <c r="C4290" s="234" t="s">
        <v>389</v>
      </c>
      <c r="D4290" s="234" t="s">
        <v>15192</v>
      </c>
      <c r="E4290" s="234" t="s">
        <v>15193</v>
      </c>
      <c r="F4290" s="234" t="s">
        <v>14189</v>
      </c>
      <c r="G4290" s="234"/>
      <c r="H4290" s="234" t="s">
        <v>15194</v>
      </c>
    </row>
    <row r="4291" spans="1:9" s="213" customFormat="1">
      <c r="A4291" s="234" t="s">
        <v>15188</v>
      </c>
      <c r="B4291" s="234" t="s">
        <v>15188</v>
      </c>
      <c r="C4291" s="234" t="s">
        <v>389</v>
      </c>
      <c r="D4291" s="234" t="s">
        <v>15195</v>
      </c>
      <c r="E4291" s="234" t="s">
        <v>15196</v>
      </c>
      <c r="F4291" s="234" t="s">
        <v>14189</v>
      </c>
      <c r="G4291" s="234"/>
      <c r="H4291" s="234" t="s">
        <v>15197</v>
      </c>
      <c r="I4291" s="127"/>
    </row>
    <row r="4292" spans="1:9" s="213" customFormat="1">
      <c r="A4292" s="234" t="s">
        <v>15188</v>
      </c>
      <c r="B4292" s="234" t="s">
        <v>15188</v>
      </c>
      <c r="C4292" s="234" t="s">
        <v>389</v>
      </c>
      <c r="D4292" s="234" t="s">
        <v>15198</v>
      </c>
      <c r="E4292" s="234" t="s">
        <v>15199</v>
      </c>
      <c r="F4292" s="234" t="s">
        <v>1277</v>
      </c>
      <c r="G4292" s="234"/>
      <c r="H4292" s="234" t="s">
        <v>15200</v>
      </c>
      <c r="I4292" s="127"/>
    </row>
    <row r="4293" spans="1:9" s="213" customFormat="1">
      <c r="A4293" s="234" t="s">
        <v>15188</v>
      </c>
      <c r="B4293" s="234" t="s">
        <v>15188</v>
      </c>
      <c r="C4293" s="234" t="s">
        <v>389</v>
      </c>
      <c r="D4293" s="234" t="s">
        <v>15201</v>
      </c>
      <c r="E4293" s="234" t="s">
        <v>15202</v>
      </c>
      <c r="F4293" s="234" t="s">
        <v>5910</v>
      </c>
      <c r="G4293" s="234"/>
      <c r="H4293" s="234" t="s">
        <v>15203</v>
      </c>
      <c r="I4293" s="127"/>
    </row>
    <row r="4294" spans="1:9" s="213" customFormat="1">
      <c r="A4294" s="234" t="s">
        <v>15188</v>
      </c>
      <c r="B4294" s="234" t="s">
        <v>15188</v>
      </c>
      <c r="C4294" s="234"/>
      <c r="D4294" s="234" t="s">
        <v>15204</v>
      </c>
      <c r="E4294" s="234" t="s">
        <v>15205</v>
      </c>
      <c r="F4294" s="234" t="s">
        <v>15206</v>
      </c>
      <c r="G4294" s="234"/>
      <c r="H4294" s="234" t="s">
        <v>15207</v>
      </c>
      <c r="I4294" s="127"/>
    </row>
    <row r="4295" spans="1:9" s="208" customFormat="1">
      <c r="A4295" s="225" t="s">
        <v>15188</v>
      </c>
      <c r="B4295" s="225" t="s">
        <v>15188</v>
      </c>
      <c r="C4295" s="225" t="s">
        <v>389</v>
      </c>
      <c r="D4295" s="225" t="s">
        <v>15208</v>
      </c>
      <c r="E4295" s="225" t="s">
        <v>15209</v>
      </c>
      <c r="F4295" s="225" t="s">
        <v>2349</v>
      </c>
      <c r="G4295" s="225"/>
      <c r="H4295" s="225" t="s">
        <v>15210</v>
      </c>
      <c r="I4295" s="226"/>
    </row>
    <row r="4296" spans="1:9" s="215" customFormat="1">
      <c r="A4296" s="241" t="s">
        <v>15188</v>
      </c>
      <c r="B4296" s="241" t="s">
        <v>15188</v>
      </c>
      <c r="C4296" s="241" t="s">
        <v>389</v>
      </c>
      <c r="D4296" s="241" t="s">
        <v>15211</v>
      </c>
      <c r="E4296" s="241" t="s">
        <v>15212</v>
      </c>
      <c r="F4296" s="241" t="s">
        <v>1277</v>
      </c>
      <c r="G4296" s="241"/>
      <c r="H4296" s="241" t="s">
        <v>15213</v>
      </c>
      <c r="I4296" s="242"/>
    </row>
    <row r="4297" spans="1:9" s="215" customFormat="1">
      <c r="A4297" s="241" t="s">
        <v>15188</v>
      </c>
      <c r="B4297" s="241" t="s">
        <v>15188</v>
      </c>
      <c r="C4297" s="241" t="s">
        <v>389</v>
      </c>
      <c r="D4297" s="241" t="s">
        <v>15214</v>
      </c>
      <c r="E4297" s="241" t="s">
        <v>15215</v>
      </c>
      <c r="F4297" s="241" t="s">
        <v>419</v>
      </c>
      <c r="G4297" s="241"/>
      <c r="H4297" s="241" t="s">
        <v>15216</v>
      </c>
      <c r="I4297" s="242"/>
    </row>
    <row r="4298" spans="1:9" s="208" customFormat="1">
      <c r="A4298" s="225" t="s">
        <v>15188</v>
      </c>
      <c r="B4298" s="225" t="s">
        <v>15188</v>
      </c>
      <c r="C4298" s="225" t="s">
        <v>389</v>
      </c>
      <c r="D4298" s="225" t="s">
        <v>15217</v>
      </c>
      <c r="E4298" s="225" t="s">
        <v>15218</v>
      </c>
      <c r="F4298" s="225" t="s">
        <v>6670</v>
      </c>
      <c r="G4298" s="225"/>
      <c r="H4298" s="225" t="s">
        <v>15219</v>
      </c>
      <c r="I4298" s="226"/>
    </row>
    <row r="4299" spans="1:9" s="215" customFormat="1">
      <c r="A4299" s="241" t="s">
        <v>15188</v>
      </c>
      <c r="B4299" s="241" t="s">
        <v>15188</v>
      </c>
      <c r="C4299" s="241" t="s">
        <v>389</v>
      </c>
      <c r="D4299" s="241" t="s">
        <v>15220</v>
      </c>
      <c r="E4299" s="241" t="s">
        <v>15221</v>
      </c>
      <c r="F4299" s="241" t="s">
        <v>1400</v>
      </c>
      <c r="G4299" s="241"/>
      <c r="H4299" s="241" t="s">
        <v>15222</v>
      </c>
      <c r="I4299" s="242"/>
    </row>
    <row r="4300" spans="1:9" s="209" customFormat="1">
      <c r="A4300" s="228" t="s">
        <v>15188</v>
      </c>
      <c r="B4300" s="228" t="s">
        <v>15188</v>
      </c>
      <c r="C4300" s="228"/>
      <c r="D4300" s="228" t="s">
        <v>15223</v>
      </c>
      <c r="E4300" s="228" t="s">
        <v>15224</v>
      </c>
      <c r="F4300" s="228"/>
      <c r="G4300" s="228" t="s">
        <v>15225</v>
      </c>
      <c r="H4300" s="228" t="s">
        <v>15226</v>
      </c>
      <c r="I4300" s="235"/>
    </row>
    <row r="4301" spans="1:9" s="195" customFormat="1">
      <c r="A4301" s="203" t="s">
        <v>15188</v>
      </c>
      <c r="B4301" s="203" t="s">
        <v>15188</v>
      </c>
      <c r="C4301" s="203" t="s">
        <v>389</v>
      </c>
      <c r="D4301" s="203" t="s">
        <v>15227</v>
      </c>
      <c r="E4301" s="203" t="s">
        <v>15228</v>
      </c>
      <c r="F4301" s="203" t="s">
        <v>5751</v>
      </c>
      <c r="G4301" s="203"/>
      <c r="H4301" s="203" t="s">
        <v>15229</v>
      </c>
    </row>
    <row r="4302" spans="1:9" s="215" customFormat="1">
      <c r="A4302" s="241" t="s">
        <v>15188</v>
      </c>
      <c r="B4302" s="241" t="s">
        <v>15188</v>
      </c>
      <c r="C4302" s="241" t="s">
        <v>389</v>
      </c>
      <c r="D4302" s="241" t="s">
        <v>15230</v>
      </c>
      <c r="E4302" s="241" t="s">
        <v>15231</v>
      </c>
      <c r="F4302" s="241" t="s">
        <v>3451</v>
      </c>
      <c r="G4302" s="241"/>
      <c r="H4302" s="241" t="s">
        <v>15232</v>
      </c>
      <c r="I4302" s="242"/>
    </row>
    <row r="4303" spans="1:9" s="208" customFormat="1">
      <c r="A4303" s="225" t="s">
        <v>15188</v>
      </c>
      <c r="B4303" s="225" t="s">
        <v>15188</v>
      </c>
      <c r="C4303" s="225" t="s">
        <v>389</v>
      </c>
      <c r="D4303" s="225" t="s">
        <v>15233</v>
      </c>
      <c r="E4303" s="225" t="s">
        <v>15234</v>
      </c>
      <c r="F4303" s="225" t="s">
        <v>2283</v>
      </c>
      <c r="G4303" s="225"/>
      <c r="H4303" s="225" t="s">
        <v>15235</v>
      </c>
      <c r="I4303" s="226"/>
    </row>
    <row r="4304" spans="1:9" s="208" customFormat="1">
      <c r="A4304" s="225" t="s">
        <v>15188</v>
      </c>
      <c r="B4304" s="225" t="s">
        <v>15188</v>
      </c>
      <c r="C4304" s="225"/>
      <c r="D4304" s="225" t="s">
        <v>15236</v>
      </c>
      <c r="E4304" s="225" t="s">
        <v>15237</v>
      </c>
      <c r="F4304" s="225" t="s">
        <v>15238</v>
      </c>
      <c r="G4304" s="225"/>
      <c r="H4304" s="225" t="s">
        <v>15239</v>
      </c>
      <c r="I4304" s="226"/>
    </row>
    <row r="4305" spans="1:9" s="215" customFormat="1">
      <c r="A4305" s="241" t="s">
        <v>15188</v>
      </c>
      <c r="B4305" s="241" t="s">
        <v>15188</v>
      </c>
      <c r="C4305" s="241" t="s">
        <v>389</v>
      </c>
      <c r="D4305" s="241" t="s">
        <v>15240</v>
      </c>
      <c r="E4305" s="241" t="s">
        <v>15241</v>
      </c>
      <c r="F4305" s="241" t="s">
        <v>8723</v>
      </c>
      <c r="G4305" s="241"/>
      <c r="H4305" s="241" t="s">
        <v>15242</v>
      </c>
      <c r="I4305" s="242"/>
    </row>
    <row r="4306" spans="1:9" s="209" customFormat="1">
      <c r="A4306" s="228" t="s">
        <v>15188</v>
      </c>
      <c r="B4306" s="228" t="s">
        <v>15188</v>
      </c>
      <c r="C4306" s="228"/>
      <c r="D4306" s="228" t="s">
        <v>15243</v>
      </c>
      <c r="E4306" s="228" t="s">
        <v>15244</v>
      </c>
      <c r="F4306" s="228"/>
      <c r="G4306" s="228" t="s">
        <v>15245</v>
      </c>
      <c r="H4306" s="228" t="s">
        <v>15246</v>
      </c>
      <c r="I4306" s="235"/>
    </row>
    <row r="4307" spans="1:9" s="215" customFormat="1">
      <c r="A4307" s="241" t="s">
        <v>15247</v>
      </c>
      <c r="B4307" s="241" t="s">
        <v>15247</v>
      </c>
      <c r="C4307" s="241"/>
      <c r="D4307" s="241" t="s">
        <v>15248</v>
      </c>
      <c r="E4307" s="241" t="s">
        <v>15249</v>
      </c>
      <c r="F4307" s="241" t="s">
        <v>15250</v>
      </c>
      <c r="G4307" s="241"/>
      <c r="H4307" s="241" t="s">
        <v>15251</v>
      </c>
      <c r="I4307" s="242"/>
    </row>
    <row r="4308" spans="1:9" s="208" customFormat="1">
      <c r="A4308" s="225" t="s">
        <v>15247</v>
      </c>
      <c r="B4308" s="225" t="s">
        <v>15247</v>
      </c>
      <c r="C4308" s="225" t="s">
        <v>389</v>
      </c>
      <c r="D4308" s="225" t="s">
        <v>15252</v>
      </c>
      <c r="E4308" s="225" t="s">
        <v>15253</v>
      </c>
      <c r="F4308" s="225" t="s">
        <v>471</v>
      </c>
      <c r="G4308" s="225"/>
      <c r="H4308" s="225" t="s">
        <v>15254</v>
      </c>
      <c r="I4308" s="226"/>
    </row>
    <row r="4309" spans="1:9" s="215" customFormat="1">
      <c r="A4309" s="241" t="s">
        <v>15247</v>
      </c>
      <c r="B4309" s="241" t="s">
        <v>15247</v>
      </c>
      <c r="C4309" s="241" t="s">
        <v>389</v>
      </c>
      <c r="D4309" s="241" t="s">
        <v>15255</v>
      </c>
      <c r="E4309" s="241" t="s">
        <v>15256</v>
      </c>
      <c r="F4309" s="241" t="s">
        <v>15257</v>
      </c>
      <c r="G4309" s="241"/>
      <c r="H4309" s="241" t="s">
        <v>15258</v>
      </c>
      <c r="I4309" s="242"/>
    </row>
    <row r="4310" spans="1:9" s="208" customFormat="1">
      <c r="A4310" s="225" t="s">
        <v>15247</v>
      </c>
      <c r="B4310" s="225" t="s">
        <v>15247</v>
      </c>
      <c r="C4310" s="225"/>
      <c r="D4310" s="225" t="s">
        <v>15259</v>
      </c>
      <c r="E4310" s="225" t="s">
        <v>15260</v>
      </c>
      <c r="F4310" s="225" t="s">
        <v>525</v>
      </c>
      <c r="G4310" s="225"/>
      <c r="H4310" s="225" t="s">
        <v>15261</v>
      </c>
      <c r="I4310" s="226"/>
    </row>
    <row r="4311" spans="1:9" s="215" customFormat="1">
      <c r="A4311" s="241" t="s">
        <v>15247</v>
      </c>
      <c r="B4311" s="241" t="s">
        <v>15247</v>
      </c>
      <c r="C4311" s="241" t="s">
        <v>389</v>
      </c>
      <c r="D4311" s="241" t="s">
        <v>15262</v>
      </c>
      <c r="E4311" s="241" t="s">
        <v>15263</v>
      </c>
      <c r="F4311" s="241" t="s">
        <v>15264</v>
      </c>
      <c r="G4311" s="241"/>
      <c r="H4311" s="241" t="s">
        <v>15265</v>
      </c>
      <c r="I4311" s="242"/>
    </row>
    <row r="4312" spans="1:9" s="215" customFormat="1">
      <c r="A4312" s="241" t="s">
        <v>15247</v>
      </c>
      <c r="B4312" s="241" t="s">
        <v>15247</v>
      </c>
      <c r="C4312" s="241" t="s">
        <v>389</v>
      </c>
      <c r="D4312" s="241" t="s">
        <v>15266</v>
      </c>
      <c r="E4312" s="241" t="s">
        <v>15267</v>
      </c>
      <c r="F4312" s="241" t="s">
        <v>15268</v>
      </c>
      <c r="G4312" s="241"/>
      <c r="H4312" s="241" t="s">
        <v>15269</v>
      </c>
      <c r="I4312" s="242"/>
    </row>
    <row r="4313" spans="1:9" s="208" customFormat="1">
      <c r="A4313" s="225" t="s">
        <v>15247</v>
      </c>
      <c r="B4313" s="225" t="s">
        <v>15247</v>
      </c>
      <c r="C4313" s="225"/>
      <c r="D4313" s="225" t="s">
        <v>15270</v>
      </c>
      <c r="E4313" s="225" t="s">
        <v>15271</v>
      </c>
      <c r="F4313" s="225" t="s">
        <v>434</v>
      </c>
      <c r="G4313" s="225"/>
      <c r="H4313" s="225" t="s">
        <v>15272</v>
      </c>
      <c r="I4313" s="226"/>
    </row>
    <row r="4314" spans="1:9" s="213" customFormat="1">
      <c r="A4314" s="234" t="s">
        <v>15247</v>
      </c>
      <c r="B4314" s="234" t="s">
        <v>15247</v>
      </c>
      <c r="C4314" s="234" t="s">
        <v>389</v>
      </c>
      <c r="D4314" s="234" t="s">
        <v>15273</v>
      </c>
      <c r="E4314" s="234" t="s">
        <v>15274</v>
      </c>
      <c r="F4314" s="234" t="s">
        <v>1277</v>
      </c>
      <c r="G4314" s="234"/>
      <c r="H4314" s="234" t="s">
        <v>15275</v>
      </c>
      <c r="I4314" s="127"/>
    </row>
    <row r="4315" spans="1:9" s="213" customFormat="1">
      <c r="A4315" s="234" t="s">
        <v>15247</v>
      </c>
      <c r="B4315" s="234" t="s">
        <v>15247</v>
      </c>
      <c r="C4315" s="234" t="s">
        <v>389</v>
      </c>
      <c r="D4315" s="234" t="s">
        <v>15276</v>
      </c>
      <c r="E4315" s="234" t="s">
        <v>15277</v>
      </c>
      <c r="F4315" s="234" t="s">
        <v>4550</v>
      </c>
      <c r="G4315" s="234"/>
      <c r="H4315" s="234" t="s">
        <v>15278</v>
      </c>
      <c r="I4315" s="127"/>
    </row>
    <row r="4316" spans="1:9" s="209" customFormat="1">
      <c r="A4316" s="228" t="s">
        <v>15247</v>
      </c>
      <c r="B4316" s="228" t="s">
        <v>15247</v>
      </c>
      <c r="C4316" s="228"/>
      <c r="D4316" s="228" t="s">
        <v>15279</v>
      </c>
      <c r="E4316" s="228" t="s">
        <v>15280</v>
      </c>
      <c r="F4316" s="228"/>
      <c r="G4316" s="228" t="s">
        <v>2222</v>
      </c>
      <c r="H4316" s="228" t="s">
        <v>15281</v>
      </c>
      <c r="I4316" s="235"/>
    </row>
    <row r="4317" spans="1:9" s="215" customFormat="1">
      <c r="A4317" s="241" t="s">
        <v>15282</v>
      </c>
      <c r="B4317" s="241" t="s">
        <v>15282</v>
      </c>
      <c r="C4317" s="241" t="s">
        <v>389</v>
      </c>
      <c r="D4317" s="241" t="s">
        <v>15283</v>
      </c>
      <c r="E4317" s="241" t="s">
        <v>15284</v>
      </c>
      <c r="F4317" s="241" t="s">
        <v>15285</v>
      </c>
      <c r="G4317" s="241"/>
      <c r="H4317" s="241" t="s">
        <v>15286</v>
      </c>
      <c r="I4317" s="242"/>
    </row>
    <row r="4318" spans="1:9" s="215" customFormat="1">
      <c r="A4318" s="241" t="s">
        <v>15282</v>
      </c>
      <c r="B4318" s="241" t="s">
        <v>15282</v>
      </c>
      <c r="C4318" s="241" t="s">
        <v>389</v>
      </c>
      <c r="D4318" s="241" t="s">
        <v>15287</v>
      </c>
      <c r="E4318" s="241" t="s">
        <v>15288</v>
      </c>
      <c r="F4318" s="241" t="s">
        <v>644</v>
      </c>
      <c r="G4318" s="241"/>
      <c r="H4318" s="241" t="s">
        <v>15289</v>
      </c>
      <c r="I4318" s="242"/>
    </row>
    <row r="4319" spans="1:9" s="208" customFormat="1">
      <c r="A4319" s="225" t="s">
        <v>15282</v>
      </c>
      <c r="B4319" s="225" t="s">
        <v>15282</v>
      </c>
      <c r="C4319" s="225" t="s">
        <v>389</v>
      </c>
      <c r="D4319" s="225" t="s">
        <v>15290</v>
      </c>
      <c r="E4319" s="225" t="s">
        <v>15291</v>
      </c>
      <c r="F4319" s="225" t="s">
        <v>15292</v>
      </c>
      <c r="G4319" s="225"/>
      <c r="H4319" s="225" t="s">
        <v>15293</v>
      </c>
      <c r="I4319" s="226"/>
    </row>
    <row r="4320" spans="1:9" s="213" customFormat="1">
      <c r="A4320" s="234" t="s">
        <v>15282</v>
      </c>
      <c r="B4320" s="234" t="s">
        <v>15282</v>
      </c>
      <c r="C4320" s="234" t="s">
        <v>389</v>
      </c>
      <c r="D4320" s="234" t="s">
        <v>15294</v>
      </c>
      <c r="E4320" s="234" t="s">
        <v>15295</v>
      </c>
      <c r="F4320" s="234" t="s">
        <v>14189</v>
      </c>
      <c r="G4320" s="234"/>
      <c r="H4320" s="234" t="s">
        <v>15296</v>
      </c>
      <c r="I4320" s="127"/>
    </row>
    <row r="4321" spans="1:9" s="215" customFormat="1">
      <c r="A4321" s="241" t="s">
        <v>15282</v>
      </c>
      <c r="B4321" s="241" t="s">
        <v>15282</v>
      </c>
      <c r="C4321" s="241" t="s">
        <v>389</v>
      </c>
      <c r="D4321" s="241" t="s">
        <v>15297</v>
      </c>
      <c r="E4321" s="241" t="s">
        <v>15298</v>
      </c>
      <c r="F4321" s="241" t="s">
        <v>2132</v>
      </c>
      <c r="G4321" s="241"/>
      <c r="H4321" s="241" t="s">
        <v>15299</v>
      </c>
      <c r="I4321" s="242"/>
    </row>
    <row r="4322" spans="1:9" s="215" customFormat="1">
      <c r="A4322" s="241" t="s">
        <v>15282</v>
      </c>
      <c r="B4322" s="241" t="s">
        <v>15282</v>
      </c>
      <c r="C4322" s="241" t="s">
        <v>389</v>
      </c>
      <c r="D4322" s="241" t="s">
        <v>15300</v>
      </c>
      <c r="E4322" s="241" t="s">
        <v>15301</v>
      </c>
      <c r="F4322" s="241" t="s">
        <v>586</v>
      </c>
      <c r="G4322" s="241"/>
      <c r="H4322" s="241" t="s">
        <v>15302</v>
      </c>
      <c r="I4322" s="242"/>
    </row>
    <row r="4323" spans="1:9" s="215" customFormat="1">
      <c r="A4323" s="241" t="s">
        <v>15282</v>
      </c>
      <c r="B4323" s="241" t="s">
        <v>15282</v>
      </c>
      <c r="C4323" s="241" t="s">
        <v>389</v>
      </c>
      <c r="D4323" s="241" t="s">
        <v>15303</v>
      </c>
      <c r="E4323" s="241" t="s">
        <v>15304</v>
      </c>
      <c r="F4323" s="241" t="s">
        <v>15305</v>
      </c>
      <c r="G4323" s="241"/>
      <c r="H4323" s="241" t="s">
        <v>15306</v>
      </c>
      <c r="I4323" s="242"/>
    </row>
    <row r="4324" spans="1:9" s="213" customFormat="1">
      <c r="A4324" s="234" t="s">
        <v>15282</v>
      </c>
      <c r="B4324" s="234" t="s">
        <v>15282</v>
      </c>
      <c r="C4324" s="234" t="s">
        <v>389</v>
      </c>
      <c r="D4324" s="234" t="s">
        <v>15307</v>
      </c>
      <c r="E4324" s="234" t="s">
        <v>15308</v>
      </c>
      <c r="F4324" s="234" t="s">
        <v>15309</v>
      </c>
      <c r="G4324" s="234"/>
      <c r="H4324" s="234" t="s">
        <v>15310</v>
      </c>
      <c r="I4324" s="127"/>
    </row>
    <row r="4325" spans="1:9" s="215" customFormat="1">
      <c r="A4325" s="241" t="s">
        <v>15282</v>
      </c>
      <c r="B4325" s="241" t="s">
        <v>15282</v>
      </c>
      <c r="C4325" s="241" t="s">
        <v>389</v>
      </c>
      <c r="D4325" s="241" t="s">
        <v>15311</v>
      </c>
      <c r="E4325" s="241" t="s">
        <v>15312</v>
      </c>
      <c r="F4325" s="241" t="s">
        <v>2466</v>
      </c>
      <c r="G4325" s="241"/>
      <c r="H4325" s="241" t="s">
        <v>15313</v>
      </c>
      <c r="I4325" s="242"/>
    </row>
    <row r="4326" spans="1:9" s="209" customFormat="1">
      <c r="A4326" s="228" t="s">
        <v>15282</v>
      </c>
      <c r="B4326" s="228" t="s">
        <v>15282</v>
      </c>
      <c r="C4326" s="228"/>
      <c r="D4326" s="228" t="s">
        <v>15314</v>
      </c>
      <c r="E4326" s="228" t="s">
        <v>15315</v>
      </c>
      <c r="F4326" s="228"/>
      <c r="G4326" s="228" t="s">
        <v>10259</v>
      </c>
      <c r="H4326" s="228" t="s">
        <v>15316</v>
      </c>
      <c r="I4326" s="235"/>
    </row>
    <row r="4327" spans="1:9" s="208" customFormat="1">
      <c r="A4327" s="225" t="s">
        <v>15317</v>
      </c>
      <c r="B4327" s="225" t="s">
        <v>15317</v>
      </c>
      <c r="C4327" s="225" t="s">
        <v>389</v>
      </c>
      <c r="D4327" s="225" t="s">
        <v>15318</v>
      </c>
      <c r="E4327" s="225" t="s">
        <v>15319</v>
      </c>
      <c r="F4327" s="225" t="s">
        <v>1277</v>
      </c>
      <c r="G4327" s="225"/>
      <c r="H4327" s="225" t="s">
        <v>15320</v>
      </c>
      <c r="I4327" s="226"/>
    </row>
    <row r="4328" spans="1:9" s="215" customFormat="1">
      <c r="A4328" s="241" t="s">
        <v>15317</v>
      </c>
      <c r="B4328" s="241" t="s">
        <v>15317</v>
      </c>
      <c r="C4328" s="241" t="s">
        <v>389</v>
      </c>
      <c r="D4328" s="241" t="s">
        <v>15321</v>
      </c>
      <c r="E4328" s="241" t="s">
        <v>15322</v>
      </c>
      <c r="F4328" s="241" t="s">
        <v>15323</v>
      </c>
      <c r="G4328" s="241"/>
      <c r="H4328" s="241" t="s">
        <v>15324</v>
      </c>
      <c r="I4328" s="242"/>
    </row>
    <row r="4329" spans="1:9" s="208" customFormat="1">
      <c r="A4329" s="225" t="s">
        <v>15317</v>
      </c>
      <c r="B4329" s="225" t="s">
        <v>15317</v>
      </c>
      <c r="C4329" s="225" t="s">
        <v>389</v>
      </c>
      <c r="D4329" s="225" t="s">
        <v>15325</v>
      </c>
      <c r="E4329" s="225" t="s">
        <v>15326</v>
      </c>
      <c r="F4329" s="225" t="s">
        <v>1242</v>
      </c>
      <c r="G4329" s="225"/>
      <c r="H4329" s="225" t="s">
        <v>15327</v>
      </c>
      <c r="I4329" s="226"/>
    </row>
    <row r="4330" spans="1:9" s="215" customFormat="1">
      <c r="A4330" s="241" t="s">
        <v>15317</v>
      </c>
      <c r="B4330" s="241" t="s">
        <v>15317</v>
      </c>
      <c r="C4330" s="241" t="s">
        <v>389</v>
      </c>
      <c r="D4330" s="241" t="s">
        <v>15328</v>
      </c>
      <c r="E4330" s="241" t="s">
        <v>15329</v>
      </c>
      <c r="F4330" s="241" t="s">
        <v>15330</v>
      </c>
      <c r="G4330" s="241"/>
      <c r="H4330" s="241" t="s">
        <v>15331</v>
      </c>
      <c r="I4330" s="242"/>
    </row>
    <row r="4331" spans="1:9" s="215" customFormat="1">
      <c r="A4331" s="241" t="s">
        <v>15317</v>
      </c>
      <c r="B4331" s="241" t="s">
        <v>15317</v>
      </c>
      <c r="C4331" s="241" t="s">
        <v>389</v>
      </c>
      <c r="D4331" s="241" t="s">
        <v>15332</v>
      </c>
      <c r="E4331" s="241" t="s">
        <v>15333</v>
      </c>
      <c r="F4331" s="241" t="s">
        <v>15334</v>
      </c>
      <c r="G4331" s="241"/>
      <c r="H4331" s="241" t="s">
        <v>15335</v>
      </c>
      <c r="I4331" s="242"/>
    </row>
    <row r="4332" spans="1:9" s="215" customFormat="1">
      <c r="A4332" s="241" t="s">
        <v>15317</v>
      </c>
      <c r="B4332" s="241" t="s">
        <v>15317</v>
      </c>
      <c r="C4332" s="241" t="s">
        <v>389</v>
      </c>
      <c r="D4332" s="241" t="s">
        <v>15336</v>
      </c>
      <c r="E4332" s="241" t="s">
        <v>15337</v>
      </c>
      <c r="F4332" s="241" t="s">
        <v>5751</v>
      </c>
      <c r="G4332" s="241"/>
      <c r="H4332" s="241" t="s">
        <v>15338</v>
      </c>
      <c r="I4332" s="242"/>
    </row>
    <row r="4333" spans="1:9" s="215" customFormat="1">
      <c r="A4333" s="241" t="s">
        <v>15317</v>
      </c>
      <c r="B4333" s="241" t="s">
        <v>15317</v>
      </c>
      <c r="C4333" s="241" t="s">
        <v>389</v>
      </c>
      <c r="D4333" s="241" t="s">
        <v>15339</v>
      </c>
      <c r="E4333" s="241" t="s">
        <v>15340</v>
      </c>
      <c r="F4333" s="241" t="s">
        <v>15341</v>
      </c>
      <c r="G4333" s="241"/>
      <c r="H4333" s="241" t="s">
        <v>15342</v>
      </c>
      <c r="I4333" s="242"/>
    </row>
    <row r="4334" spans="1:9" s="208" customFormat="1">
      <c r="A4334" s="225" t="s">
        <v>15317</v>
      </c>
      <c r="B4334" s="225" t="s">
        <v>15317</v>
      </c>
      <c r="C4334" s="225" t="s">
        <v>389</v>
      </c>
      <c r="D4334" s="225" t="s">
        <v>15343</v>
      </c>
      <c r="E4334" s="225" t="s">
        <v>15344</v>
      </c>
      <c r="F4334" s="225" t="s">
        <v>586</v>
      </c>
      <c r="G4334" s="225"/>
      <c r="H4334" s="225" t="s">
        <v>15345</v>
      </c>
      <c r="I4334" s="226"/>
    </row>
    <row r="4335" spans="1:9" s="215" customFormat="1">
      <c r="A4335" s="241" t="s">
        <v>15317</v>
      </c>
      <c r="B4335" s="241" t="s">
        <v>15317</v>
      </c>
      <c r="C4335" s="241" t="s">
        <v>389</v>
      </c>
      <c r="D4335" s="241" t="s">
        <v>15346</v>
      </c>
      <c r="E4335" s="241" t="s">
        <v>15347</v>
      </c>
      <c r="F4335" s="241" t="s">
        <v>586</v>
      </c>
      <c r="G4335" s="241"/>
      <c r="H4335" s="241" t="s">
        <v>15348</v>
      </c>
      <c r="I4335" s="242"/>
    </row>
    <row r="4336" spans="1:9" s="215" customFormat="1">
      <c r="A4336" s="241" t="s">
        <v>15317</v>
      </c>
      <c r="B4336" s="241" t="s">
        <v>15317</v>
      </c>
      <c r="C4336" s="241" t="s">
        <v>389</v>
      </c>
      <c r="D4336" s="241" t="s">
        <v>15349</v>
      </c>
      <c r="E4336" s="241" t="s">
        <v>15350</v>
      </c>
      <c r="F4336" s="241" t="s">
        <v>15351</v>
      </c>
      <c r="G4336" s="241"/>
      <c r="H4336" s="241" t="s">
        <v>15352</v>
      </c>
      <c r="I4336" s="242"/>
    </row>
    <row r="4337" spans="1:9" s="215" customFormat="1">
      <c r="A4337" s="241" t="s">
        <v>15317</v>
      </c>
      <c r="B4337" s="241" t="s">
        <v>15317</v>
      </c>
      <c r="C4337" s="241" t="s">
        <v>389</v>
      </c>
      <c r="D4337" s="241" t="s">
        <v>15353</v>
      </c>
      <c r="E4337" s="241" t="s">
        <v>15354</v>
      </c>
      <c r="F4337" s="241" t="s">
        <v>2124</v>
      </c>
      <c r="G4337" s="241"/>
      <c r="H4337" s="241" t="s">
        <v>15355</v>
      </c>
      <c r="I4337" s="242"/>
    </row>
    <row r="4338" spans="1:9" s="208" customFormat="1">
      <c r="A4338" s="225" t="s">
        <v>15317</v>
      </c>
      <c r="B4338" s="225" t="s">
        <v>15317</v>
      </c>
      <c r="C4338" s="225" t="s">
        <v>389</v>
      </c>
      <c r="D4338" s="225" t="s">
        <v>15356</v>
      </c>
      <c r="E4338" s="225" t="s">
        <v>15357</v>
      </c>
      <c r="F4338" s="225" t="s">
        <v>15358</v>
      </c>
      <c r="G4338" s="225"/>
      <c r="H4338" s="225" t="s">
        <v>15359</v>
      </c>
      <c r="I4338" s="226"/>
    </row>
    <row r="4339" spans="1:9" s="215" customFormat="1">
      <c r="A4339" s="241" t="s">
        <v>15317</v>
      </c>
      <c r="B4339" s="241" t="s">
        <v>15317</v>
      </c>
      <c r="C4339" s="241" t="s">
        <v>389</v>
      </c>
      <c r="D4339" s="241" t="s">
        <v>15360</v>
      </c>
      <c r="E4339" s="241" t="s">
        <v>15361</v>
      </c>
      <c r="F4339" s="241" t="s">
        <v>6670</v>
      </c>
      <c r="G4339" s="241"/>
      <c r="H4339" s="241" t="s">
        <v>15362</v>
      </c>
      <c r="I4339" s="242"/>
    </row>
    <row r="4340" spans="1:9" s="208" customFormat="1">
      <c r="A4340" s="225" t="s">
        <v>15317</v>
      </c>
      <c r="B4340" s="225" t="s">
        <v>15317</v>
      </c>
      <c r="C4340" s="225" t="s">
        <v>389</v>
      </c>
      <c r="D4340" s="225" t="s">
        <v>15363</v>
      </c>
      <c r="E4340" s="225" t="s">
        <v>15364</v>
      </c>
      <c r="F4340" s="225" t="s">
        <v>3287</v>
      </c>
      <c r="G4340" s="225"/>
      <c r="H4340" s="225" t="s">
        <v>15365</v>
      </c>
      <c r="I4340" s="226"/>
    </row>
    <row r="4341" spans="1:9" s="215" customFormat="1">
      <c r="A4341" s="241" t="s">
        <v>15317</v>
      </c>
      <c r="B4341" s="241" t="s">
        <v>15317</v>
      </c>
      <c r="C4341" s="241" t="s">
        <v>389</v>
      </c>
      <c r="D4341" s="241" t="s">
        <v>15366</v>
      </c>
      <c r="E4341" s="241" t="s">
        <v>15367</v>
      </c>
      <c r="F4341" s="241" t="s">
        <v>725</v>
      </c>
      <c r="G4341" s="241"/>
      <c r="H4341" s="241" t="s">
        <v>15368</v>
      </c>
      <c r="I4341" s="242"/>
    </row>
    <row r="4342" spans="1:9" s="215" customFormat="1">
      <c r="A4342" s="241" t="s">
        <v>15317</v>
      </c>
      <c r="B4342" s="241" t="s">
        <v>15317</v>
      </c>
      <c r="C4342" s="241" t="s">
        <v>389</v>
      </c>
      <c r="D4342" s="241" t="s">
        <v>15369</v>
      </c>
      <c r="E4342" s="241" t="s">
        <v>15370</v>
      </c>
      <c r="F4342" s="241" t="s">
        <v>3358</v>
      </c>
      <c r="G4342" s="241"/>
      <c r="H4342" s="241" t="s">
        <v>15371</v>
      </c>
      <c r="I4342" s="242"/>
    </row>
    <row r="4343" spans="1:9" s="209" customFormat="1">
      <c r="A4343" s="228" t="s">
        <v>15317</v>
      </c>
      <c r="B4343" s="228" t="s">
        <v>15317</v>
      </c>
      <c r="C4343" s="228"/>
      <c r="D4343" s="228" t="s">
        <v>15372</v>
      </c>
      <c r="E4343" s="228" t="s">
        <v>15373</v>
      </c>
      <c r="F4343" s="228"/>
      <c r="G4343" s="228" t="s">
        <v>3012</v>
      </c>
      <c r="H4343" s="228" t="s">
        <v>15374</v>
      </c>
      <c r="I4343" s="235"/>
    </row>
    <row r="4344" spans="1:9" s="208" customFormat="1">
      <c r="A4344" s="225" t="s">
        <v>15375</v>
      </c>
      <c r="B4344" s="225" t="s">
        <v>15375</v>
      </c>
      <c r="C4344" s="225" t="s">
        <v>389</v>
      </c>
      <c r="D4344" s="225" t="s">
        <v>15376</v>
      </c>
      <c r="E4344" s="225" t="s">
        <v>15377</v>
      </c>
      <c r="F4344" s="225" t="s">
        <v>8618</v>
      </c>
      <c r="G4344" s="225"/>
      <c r="H4344" s="225" t="s">
        <v>15378</v>
      </c>
      <c r="I4344" s="226"/>
    </row>
    <row r="4345" spans="1:9" s="208" customFormat="1">
      <c r="A4345" s="225" t="s">
        <v>15375</v>
      </c>
      <c r="B4345" s="225" t="s">
        <v>15375</v>
      </c>
      <c r="C4345" s="225" t="s">
        <v>389</v>
      </c>
      <c r="D4345" s="225" t="s">
        <v>15379</v>
      </c>
      <c r="E4345" s="225" t="s">
        <v>15380</v>
      </c>
      <c r="F4345" s="225" t="s">
        <v>586</v>
      </c>
      <c r="G4345" s="225"/>
      <c r="H4345" s="225" t="s">
        <v>15381</v>
      </c>
      <c r="I4345" s="226"/>
    </row>
    <row r="4346" spans="1:9" s="215" customFormat="1">
      <c r="A4346" s="241" t="s">
        <v>15375</v>
      </c>
      <c r="B4346" s="241" t="s">
        <v>15375</v>
      </c>
      <c r="C4346" s="241" t="s">
        <v>389</v>
      </c>
      <c r="D4346" s="241" t="s">
        <v>15382</v>
      </c>
      <c r="E4346" s="241" t="s">
        <v>15383</v>
      </c>
      <c r="F4346" s="241" t="s">
        <v>1242</v>
      </c>
      <c r="G4346" s="241"/>
      <c r="H4346" s="241" t="s">
        <v>15384</v>
      </c>
      <c r="I4346" s="242"/>
    </row>
    <row r="4347" spans="1:9" s="208" customFormat="1">
      <c r="A4347" s="225" t="s">
        <v>15375</v>
      </c>
      <c r="B4347" s="225" t="s">
        <v>15375</v>
      </c>
      <c r="C4347" s="225"/>
      <c r="D4347" s="225" t="s">
        <v>15385</v>
      </c>
      <c r="E4347" s="225" t="s">
        <v>15386</v>
      </c>
      <c r="F4347" s="225" t="s">
        <v>15387</v>
      </c>
      <c r="G4347" s="225"/>
      <c r="H4347" s="225" t="s">
        <v>15388</v>
      </c>
      <c r="I4347" s="226"/>
    </row>
    <row r="4348" spans="1:9" s="208" customFormat="1">
      <c r="A4348" s="225" t="s">
        <v>15375</v>
      </c>
      <c r="B4348" s="225" t="s">
        <v>15375</v>
      </c>
      <c r="C4348" s="225" t="s">
        <v>389</v>
      </c>
      <c r="D4348" s="225" t="s">
        <v>15389</v>
      </c>
      <c r="E4348" s="225" t="s">
        <v>15390</v>
      </c>
      <c r="F4348" s="225" t="s">
        <v>434</v>
      </c>
      <c r="G4348" s="225"/>
      <c r="H4348" s="225" t="s">
        <v>15391</v>
      </c>
      <c r="I4348" s="226"/>
    </row>
    <row r="4349" spans="1:9" s="195" customFormat="1">
      <c r="A4349" s="203" t="s">
        <v>15375</v>
      </c>
      <c r="B4349" s="203" t="s">
        <v>15375</v>
      </c>
      <c r="C4349" s="203" t="s">
        <v>389</v>
      </c>
      <c r="D4349" s="203" t="s">
        <v>15392</v>
      </c>
      <c r="E4349" s="203" t="s">
        <v>15393</v>
      </c>
      <c r="F4349" s="203" t="s">
        <v>1308</v>
      </c>
      <c r="G4349" s="203"/>
      <c r="H4349" s="203" t="s">
        <v>15394</v>
      </c>
    </row>
    <row r="4350" spans="1:9" s="195" customFormat="1">
      <c r="A4350" s="203" t="s">
        <v>15375</v>
      </c>
      <c r="B4350" s="203" t="s">
        <v>15375</v>
      </c>
      <c r="C4350" s="203" t="s">
        <v>389</v>
      </c>
      <c r="D4350" s="203" t="s">
        <v>15395</v>
      </c>
      <c r="E4350" s="203" t="s">
        <v>15396</v>
      </c>
      <c r="F4350" s="203" t="s">
        <v>1144</v>
      </c>
      <c r="G4350" s="203"/>
      <c r="H4350" s="203" t="s">
        <v>15397</v>
      </c>
    </row>
    <row r="4351" spans="1:9" s="215" customFormat="1">
      <c r="A4351" s="241" t="s">
        <v>15375</v>
      </c>
      <c r="B4351" s="241" t="s">
        <v>15375</v>
      </c>
      <c r="C4351" s="241" t="s">
        <v>389</v>
      </c>
      <c r="D4351" s="241" t="s">
        <v>15398</v>
      </c>
      <c r="E4351" s="241" t="s">
        <v>15399</v>
      </c>
      <c r="F4351" s="241" t="s">
        <v>2100</v>
      </c>
      <c r="G4351" s="241"/>
      <c r="H4351" s="241" t="s">
        <v>15400</v>
      </c>
      <c r="I4351" s="242"/>
    </row>
    <row r="4352" spans="1:9" s="215" customFormat="1">
      <c r="A4352" s="241" t="s">
        <v>15375</v>
      </c>
      <c r="B4352" s="241" t="s">
        <v>15375</v>
      </c>
      <c r="C4352" s="241" t="s">
        <v>389</v>
      </c>
      <c r="D4352" s="241" t="s">
        <v>15401</v>
      </c>
      <c r="E4352" s="241" t="s">
        <v>15402</v>
      </c>
      <c r="F4352" s="241" t="s">
        <v>15403</v>
      </c>
      <c r="G4352" s="241"/>
      <c r="H4352" s="241" t="s">
        <v>15404</v>
      </c>
      <c r="I4352" s="242"/>
    </row>
    <row r="4353" spans="1:9" s="209" customFormat="1">
      <c r="A4353" s="228" t="s">
        <v>15375</v>
      </c>
      <c r="B4353" s="228" t="s">
        <v>15375</v>
      </c>
      <c r="C4353" s="228"/>
      <c r="D4353" s="228" t="s">
        <v>15405</v>
      </c>
      <c r="E4353" s="228" t="s">
        <v>15406</v>
      </c>
      <c r="F4353" s="228"/>
      <c r="G4353" s="228" t="s">
        <v>15407</v>
      </c>
      <c r="H4353" s="228" t="s">
        <v>15408</v>
      </c>
      <c r="I4353" s="235"/>
    </row>
    <row r="4354" spans="1:9" s="215" customFormat="1">
      <c r="A4354" s="241" t="s">
        <v>15375</v>
      </c>
      <c r="B4354" s="241" t="s">
        <v>15375</v>
      </c>
      <c r="C4354" s="241" t="s">
        <v>389</v>
      </c>
      <c r="D4354" s="241" t="s">
        <v>15409</v>
      </c>
      <c r="E4354" s="241" t="s">
        <v>15410</v>
      </c>
      <c r="F4354" s="241" t="s">
        <v>1845</v>
      </c>
      <c r="G4354" s="241"/>
      <c r="H4354" s="241" t="s">
        <v>15411</v>
      </c>
      <c r="I4354" s="242"/>
    </row>
    <row r="4355" spans="1:9" s="215" customFormat="1">
      <c r="A4355" s="241" t="s">
        <v>15375</v>
      </c>
      <c r="B4355" s="241" t="s">
        <v>15375</v>
      </c>
      <c r="C4355" s="241" t="s">
        <v>389</v>
      </c>
      <c r="D4355" s="241" t="s">
        <v>15412</v>
      </c>
      <c r="E4355" s="241" t="s">
        <v>15413</v>
      </c>
      <c r="F4355" s="241" t="s">
        <v>15414</v>
      </c>
      <c r="G4355" s="241"/>
      <c r="H4355" s="241" t="s">
        <v>15415</v>
      </c>
      <c r="I4355" s="242"/>
    </row>
    <row r="4356" spans="1:9" s="215" customFormat="1">
      <c r="A4356" s="241" t="s">
        <v>15375</v>
      </c>
      <c r="B4356" s="241" t="s">
        <v>15375</v>
      </c>
      <c r="C4356" s="241" t="s">
        <v>389</v>
      </c>
      <c r="D4356" s="241" t="s">
        <v>15416</v>
      </c>
      <c r="E4356" s="241" t="s">
        <v>15417</v>
      </c>
      <c r="F4356" s="241" t="s">
        <v>15418</v>
      </c>
      <c r="G4356" s="241"/>
      <c r="H4356" s="241" t="s">
        <v>15419</v>
      </c>
      <c r="I4356" s="242"/>
    </row>
    <row r="4357" spans="1:9" s="209" customFormat="1">
      <c r="A4357" s="228" t="s">
        <v>15375</v>
      </c>
      <c r="B4357" s="228" t="s">
        <v>15375</v>
      </c>
      <c r="C4357" s="228"/>
      <c r="D4357" s="228" t="s">
        <v>15420</v>
      </c>
      <c r="E4357" s="228" t="s">
        <v>15421</v>
      </c>
      <c r="F4357" s="228"/>
      <c r="G4357" s="228" t="s">
        <v>940</v>
      </c>
      <c r="H4357" s="228" t="s">
        <v>15422</v>
      </c>
      <c r="I4357" s="235"/>
    </row>
    <row r="4358" spans="1:9" s="213" customFormat="1">
      <c r="A4358" s="234" t="s">
        <v>15375</v>
      </c>
      <c r="B4358" s="234" t="s">
        <v>15375</v>
      </c>
      <c r="C4358" s="234" t="s">
        <v>389</v>
      </c>
      <c r="D4358" s="234" t="s">
        <v>15423</v>
      </c>
      <c r="E4358" s="234" t="s">
        <v>15424</v>
      </c>
      <c r="F4358" s="234" t="s">
        <v>1277</v>
      </c>
      <c r="G4358" s="234"/>
      <c r="H4358" s="234" t="s">
        <v>15425</v>
      </c>
      <c r="I4358" s="127"/>
    </row>
    <row r="4359" spans="1:9" s="195" customFormat="1">
      <c r="A4359" s="203" t="s">
        <v>15426</v>
      </c>
      <c r="B4359" s="203" t="s">
        <v>15426</v>
      </c>
      <c r="C4359" s="203" t="s">
        <v>389</v>
      </c>
      <c r="D4359" s="203" t="s">
        <v>15427</v>
      </c>
      <c r="E4359" s="203" t="s">
        <v>15428</v>
      </c>
      <c r="F4359" s="203" t="s">
        <v>816</v>
      </c>
      <c r="G4359" s="203"/>
      <c r="H4359" s="203" t="s">
        <v>15429</v>
      </c>
      <c r="I4359" s="83"/>
    </row>
    <row r="4360" spans="1:9" s="215" customFormat="1">
      <c r="A4360" s="241" t="s">
        <v>15426</v>
      </c>
      <c r="B4360" s="241" t="s">
        <v>15426</v>
      </c>
      <c r="C4360" s="241" t="s">
        <v>389</v>
      </c>
      <c r="D4360" s="241" t="s">
        <v>15430</v>
      </c>
      <c r="E4360" s="241" t="s">
        <v>15431</v>
      </c>
      <c r="F4360" s="241" t="s">
        <v>5004</v>
      </c>
      <c r="G4360" s="241"/>
      <c r="H4360" s="241" t="s">
        <v>15432</v>
      </c>
      <c r="I4360" s="242"/>
    </row>
    <row r="4361" spans="1:9" s="213" customFormat="1">
      <c r="A4361" s="234" t="s">
        <v>15426</v>
      </c>
      <c r="B4361" s="234" t="s">
        <v>15426</v>
      </c>
      <c r="C4361" s="234"/>
      <c r="D4361" s="234" t="s">
        <v>15433</v>
      </c>
      <c r="E4361" s="234" t="s">
        <v>15434</v>
      </c>
      <c r="F4361" s="234" t="s">
        <v>2777</v>
      </c>
      <c r="G4361" s="234"/>
      <c r="H4361" s="234" t="s">
        <v>15435</v>
      </c>
      <c r="I4361" s="127"/>
    </row>
    <row r="4362" spans="1:9" s="215" customFormat="1">
      <c r="A4362" s="241" t="s">
        <v>15426</v>
      </c>
      <c r="B4362" s="241" t="s">
        <v>15426</v>
      </c>
      <c r="C4362" s="241" t="s">
        <v>389</v>
      </c>
      <c r="D4362" s="241" t="s">
        <v>15436</v>
      </c>
      <c r="E4362" s="241" t="s">
        <v>15437</v>
      </c>
      <c r="F4362" s="241" t="s">
        <v>15438</v>
      </c>
      <c r="G4362" s="241"/>
      <c r="H4362" s="241" t="s">
        <v>15439</v>
      </c>
      <c r="I4362" s="242"/>
    </row>
    <row r="4363" spans="1:9" s="215" customFormat="1">
      <c r="A4363" s="241" t="s">
        <v>15426</v>
      </c>
      <c r="B4363" s="241" t="s">
        <v>15426</v>
      </c>
      <c r="C4363" s="241"/>
      <c r="D4363" s="241" t="s">
        <v>15440</v>
      </c>
      <c r="E4363" s="241" t="s">
        <v>15441</v>
      </c>
      <c r="F4363" s="241" t="s">
        <v>529</v>
      </c>
      <c r="G4363" s="241"/>
      <c r="H4363" s="241" t="s">
        <v>15442</v>
      </c>
      <c r="I4363" s="242"/>
    </row>
    <row r="4364" spans="1:9" s="195" customFormat="1">
      <c r="A4364" s="203" t="s">
        <v>15426</v>
      </c>
      <c r="B4364" s="203" t="s">
        <v>15426</v>
      </c>
      <c r="C4364" s="203" t="s">
        <v>389</v>
      </c>
      <c r="D4364" s="203" t="s">
        <v>15443</v>
      </c>
      <c r="E4364" s="203" t="s">
        <v>15444</v>
      </c>
      <c r="F4364" s="203" t="s">
        <v>4847</v>
      </c>
      <c r="G4364" s="203"/>
      <c r="H4364" s="203" t="s">
        <v>15445</v>
      </c>
    </row>
    <row r="4365" spans="1:9" s="215" customFormat="1">
      <c r="A4365" s="241" t="s">
        <v>15426</v>
      </c>
      <c r="B4365" s="241" t="s">
        <v>15426</v>
      </c>
      <c r="C4365" s="241" t="s">
        <v>389</v>
      </c>
      <c r="D4365" s="241" t="s">
        <v>15446</v>
      </c>
      <c r="E4365" s="241" t="s">
        <v>15447</v>
      </c>
      <c r="F4365" s="241" t="s">
        <v>434</v>
      </c>
      <c r="G4365" s="241"/>
      <c r="H4365" s="241" t="s">
        <v>15448</v>
      </c>
      <c r="I4365" s="242"/>
    </row>
    <row r="4366" spans="1:9" s="215" customFormat="1">
      <c r="A4366" s="241" t="s">
        <v>15426</v>
      </c>
      <c r="B4366" s="241" t="s">
        <v>15426</v>
      </c>
      <c r="C4366" s="241" t="s">
        <v>389</v>
      </c>
      <c r="D4366" s="241" t="s">
        <v>15449</v>
      </c>
      <c r="E4366" s="241" t="s">
        <v>15450</v>
      </c>
      <c r="F4366" s="241" t="s">
        <v>1509</v>
      </c>
      <c r="G4366" s="241"/>
      <c r="H4366" s="241" t="s">
        <v>15451</v>
      </c>
      <c r="I4366" s="242"/>
    </row>
    <row r="4367" spans="1:9" s="215" customFormat="1">
      <c r="A4367" s="241" t="s">
        <v>15426</v>
      </c>
      <c r="B4367" s="241" t="s">
        <v>15426</v>
      </c>
      <c r="C4367" s="241" t="s">
        <v>389</v>
      </c>
      <c r="D4367" s="241" t="s">
        <v>15452</v>
      </c>
      <c r="E4367" s="241" t="s">
        <v>15453</v>
      </c>
      <c r="F4367" s="241" t="s">
        <v>1400</v>
      </c>
      <c r="G4367" s="241"/>
      <c r="H4367" s="241" t="s">
        <v>15454</v>
      </c>
      <c r="I4367" s="242"/>
    </row>
    <row r="4368" spans="1:9" s="215" customFormat="1">
      <c r="A4368" s="241" t="s">
        <v>15426</v>
      </c>
      <c r="B4368" s="241" t="s">
        <v>15426</v>
      </c>
      <c r="C4368" s="241" t="s">
        <v>389</v>
      </c>
      <c r="D4368" s="241" t="s">
        <v>15455</v>
      </c>
      <c r="E4368" s="241" t="s">
        <v>15456</v>
      </c>
      <c r="F4368" s="241" t="s">
        <v>709</v>
      </c>
      <c r="G4368" s="241"/>
      <c r="H4368" s="241" t="s">
        <v>15457</v>
      </c>
      <c r="I4368" s="242"/>
    </row>
    <row r="4369" spans="1:9" s="215" customFormat="1">
      <c r="A4369" s="241" t="s">
        <v>15426</v>
      </c>
      <c r="B4369" s="241" t="s">
        <v>15426</v>
      </c>
      <c r="C4369" s="241" t="s">
        <v>389</v>
      </c>
      <c r="D4369" s="241" t="s">
        <v>15458</v>
      </c>
      <c r="E4369" s="241" t="s">
        <v>15459</v>
      </c>
      <c r="F4369" s="241" t="s">
        <v>15460</v>
      </c>
      <c r="G4369" s="241"/>
      <c r="H4369" s="241" t="s">
        <v>15461</v>
      </c>
      <c r="I4369" s="242"/>
    </row>
    <row r="4370" spans="1:9" s="215" customFormat="1">
      <c r="A4370" s="241" t="s">
        <v>15426</v>
      </c>
      <c r="B4370" s="241" t="s">
        <v>15426</v>
      </c>
      <c r="C4370" s="241" t="s">
        <v>389</v>
      </c>
      <c r="D4370" s="241" t="s">
        <v>15462</v>
      </c>
      <c r="E4370" s="241" t="s">
        <v>15463</v>
      </c>
      <c r="F4370" s="241" t="s">
        <v>400</v>
      </c>
      <c r="G4370" s="241"/>
      <c r="H4370" s="241" t="s">
        <v>15464</v>
      </c>
      <c r="I4370" s="242"/>
    </row>
    <row r="4371" spans="1:9" s="215" customFormat="1">
      <c r="A4371" s="241" t="s">
        <v>15426</v>
      </c>
      <c r="B4371" s="241" t="s">
        <v>15426</v>
      </c>
      <c r="C4371" s="241" t="s">
        <v>389</v>
      </c>
      <c r="D4371" s="241" t="s">
        <v>15465</v>
      </c>
      <c r="E4371" s="241" t="s">
        <v>15466</v>
      </c>
      <c r="F4371" s="241" t="s">
        <v>419</v>
      </c>
      <c r="G4371" s="241"/>
      <c r="H4371" s="241" t="s">
        <v>15467</v>
      </c>
      <c r="I4371" s="242"/>
    </row>
    <row r="4372" spans="1:9" s="208" customFormat="1">
      <c r="A4372" s="225" t="s">
        <v>15426</v>
      </c>
      <c r="B4372" s="225" t="s">
        <v>15426</v>
      </c>
      <c r="C4372" s="225" t="s">
        <v>389</v>
      </c>
      <c r="D4372" s="225" t="s">
        <v>15468</v>
      </c>
      <c r="E4372" s="225" t="s">
        <v>15469</v>
      </c>
      <c r="F4372" s="225" t="s">
        <v>1404</v>
      </c>
      <c r="G4372" s="225"/>
      <c r="H4372" s="225" t="s">
        <v>15470</v>
      </c>
      <c r="I4372" s="226"/>
    </row>
    <row r="4373" spans="1:9" s="209" customFormat="1">
      <c r="A4373" s="228" t="s">
        <v>15426</v>
      </c>
      <c r="B4373" s="228" t="s">
        <v>15426</v>
      </c>
      <c r="C4373" s="228"/>
      <c r="D4373" s="228" t="s">
        <v>15471</v>
      </c>
      <c r="E4373" s="228" t="s">
        <v>15472</v>
      </c>
      <c r="F4373" s="228"/>
      <c r="G4373" s="228" t="s">
        <v>15473</v>
      </c>
      <c r="H4373" s="228" t="s">
        <v>15474</v>
      </c>
      <c r="I4373" s="235"/>
    </row>
    <row r="4374" spans="1:9" s="208" customFormat="1">
      <c r="A4374" s="225" t="s">
        <v>15426</v>
      </c>
      <c r="B4374" s="225" t="s">
        <v>15426</v>
      </c>
      <c r="C4374" s="225"/>
      <c r="D4374" s="225" t="s">
        <v>15475</v>
      </c>
      <c r="E4374" s="225" t="s">
        <v>15476</v>
      </c>
      <c r="F4374" s="225" t="s">
        <v>15477</v>
      </c>
      <c r="G4374" s="225"/>
      <c r="H4374" s="225" t="s">
        <v>15478</v>
      </c>
      <c r="I4374" s="226"/>
    </row>
    <row r="4375" spans="1:9" s="208" customFormat="1">
      <c r="A4375" s="225" t="s">
        <v>15426</v>
      </c>
      <c r="B4375" s="225" t="s">
        <v>15426</v>
      </c>
      <c r="C4375" s="225" t="s">
        <v>389</v>
      </c>
      <c r="D4375" s="225" t="s">
        <v>15479</v>
      </c>
      <c r="E4375" s="225" t="s">
        <v>15480</v>
      </c>
      <c r="F4375" s="225" t="s">
        <v>434</v>
      </c>
      <c r="G4375" s="225"/>
      <c r="H4375" s="225" t="s">
        <v>15481</v>
      </c>
      <c r="I4375" s="226"/>
    </row>
    <row r="4376" spans="1:9" s="209" customFormat="1">
      <c r="A4376" s="228" t="s">
        <v>15426</v>
      </c>
      <c r="B4376" s="228" t="s">
        <v>15426</v>
      </c>
      <c r="C4376" s="228"/>
      <c r="D4376" s="228" t="s">
        <v>15482</v>
      </c>
      <c r="E4376" s="228" t="s">
        <v>15483</v>
      </c>
      <c r="F4376" s="228"/>
      <c r="G4376" s="228" t="s">
        <v>940</v>
      </c>
      <c r="H4376" s="228" t="s">
        <v>15484</v>
      </c>
      <c r="I4376" s="235"/>
    </row>
    <row r="4377" spans="1:9" s="209" customFormat="1">
      <c r="A4377" s="228" t="s">
        <v>15426</v>
      </c>
      <c r="B4377" s="228" t="s">
        <v>15426</v>
      </c>
      <c r="C4377" s="228"/>
      <c r="D4377" s="228" t="s">
        <v>15485</v>
      </c>
      <c r="E4377" s="228" t="s">
        <v>15486</v>
      </c>
      <c r="F4377" s="228"/>
      <c r="G4377" s="228" t="s">
        <v>1106</v>
      </c>
      <c r="H4377" s="228" t="s">
        <v>15487</v>
      </c>
      <c r="I4377" s="235"/>
    </row>
    <row r="4378" spans="1:9" s="213" customFormat="1">
      <c r="A4378" s="234" t="s">
        <v>15488</v>
      </c>
      <c r="B4378" s="234" t="s">
        <v>15488</v>
      </c>
      <c r="C4378" s="234" t="s">
        <v>389</v>
      </c>
      <c r="D4378" s="234" t="s">
        <v>15489</v>
      </c>
      <c r="E4378" s="234" t="s">
        <v>15490</v>
      </c>
      <c r="F4378" s="234" t="s">
        <v>1277</v>
      </c>
      <c r="G4378" s="234"/>
      <c r="H4378" s="234" t="s">
        <v>15491</v>
      </c>
      <c r="I4378" s="127"/>
    </row>
    <row r="4379" spans="1:9" s="208" customFormat="1">
      <c r="A4379" s="225" t="s">
        <v>15488</v>
      </c>
      <c r="B4379" s="225" t="s">
        <v>15488</v>
      </c>
      <c r="C4379" s="225" t="s">
        <v>389</v>
      </c>
      <c r="D4379" s="225" t="s">
        <v>15492</v>
      </c>
      <c r="E4379" s="225" t="s">
        <v>15493</v>
      </c>
      <c r="F4379" s="225" t="s">
        <v>471</v>
      </c>
      <c r="G4379" s="225"/>
      <c r="H4379" s="225" t="s">
        <v>15494</v>
      </c>
      <c r="I4379" s="226"/>
    </row>
    <row r="4380" spans="1:9" s="208" customFormat="1">
      <c r="A4380" s="225" t="s">
        <v>15488</v>
      </c>
      <c r="B4380" s="225" t="s">
        <v>15488</v>
      </c>
      <c r="C4380" s="225" t="s">
        <v>389</v>
      </c>
      <c r="D4380" s="225" t="s">
        <v>15495</v>
      </c>
      <c r="E4380" s="225" t="s">
        <v>15496</v>
      </c>
      <c r="F4380" s="225" t="s">
        <v>903</v>
      </c>
      <c r="G4380" s="225"/>
      <c r="H4380" s="225" t="s">
        <v>15497</v>
      </c>
      <c r="I4380" s="226"/>
    </row>
    <row r="4381" spans="1:9" s="215" customFormat="1">
      <c r="A4381" s="241" t="s">
        <v>15488</v>
      </c>
      <c r="B4381" s="241" t="s">
        <v>15488</v>
      </c>
      <c r="C4381" s="241" t="s">
        <v>389</v>
      </c>
      <c r="D4381" s="241" t="s">
        <v>15498</v>
      </c>
      <c r="E4381" s="241" t="s">
        <v>15499</v>
      </c>
      <c r="F4381" s="241" t="s">
        <v>434</v>
      </c>
      <c r="G4381" s="241"/>
      <c r="H4381" s="241" t="s">
        <v>15500</v>
      </c>
      <c r="I4381" s="242"/>
    </row>
    <row r="4382" spans="1:9" s="215" customFormat="1">
      <c r="A4382" s="241" t="s">
        <v>15488</v>
      </c>
      <c r="B4382" s="241" t="s">
        <v>15488</v>
      </c>
      <c r="C4382" s="241" t="s">
        <v>389</v>
      </c>
      <c r="D4382" s="241" t="s">
        <v>15501</v>
      </c>
      <c r="E4382" s="241" t="s">
        <v>15502</v>
      </c>
      <c r="F4382" s="241" t="s">
        <v>1521</v>
      </c>
      <c r="G4382" s="241"/>
      <c r="H4382" s="241" t="s">
        <v>15503</v>
      </c>
      <c r="I4382" s="242"/>
    </row>
    <row r="4383" spans="1:9" s="215" customFormat="1">
      <c r="A4383" s="241" t="s">
        <v>15488</v>
      </c>
      <c r="B4383" s="241" t="s">
        <v>15488</v>
      </c>
      <c r="C4383" s="241" t="s">
        <v>389</v>
      </c>
      <c r="D4383" s="241" t="s">
        <v>15504</v>
      </c>
      <c r="E4383" s="241" t="s">
        <v>15505</v>
      </c>
      <c r="F4383" s="241" t="s">
        <v>14161</v>
      </c>
      <c r="G4383" s="241"/>
      <c r="H4383" s="241" t="s">
        <v>15506</v>
      </c>
      <c r="I4383" s="242"/>
    </row>
    <row r="4384" spans="1:9" s="215" customFormat="1">
      <c r="A4384" s="241" t="s">
        <v>15488</v>
      </c>
      <c r="B4384" s="241" t="s">
        <v>15488</v>
      </c>
      <c r="C4384" s="241" t="s">
        <v>389</v>
      </c>
      <c r="D4384" s="241" t="s">
        <v>15507</v>
      </c>
      <c r="E4384" s="241" t="s">
        <v>15508</v>
      </c>
      <c r="F4384" s="241" t="s">
        <v>15509</v>
      </c>
      <c r="G4384" s="241"/>
      <c r="H4384" s="241" t="s">
        <v>15510</v>
      </c>
      <c r="I4384" s="242"/>
    </row>
    <row r="4385" spans="1:9" s="215" customFormat="1">
      <c r="A4385" s="241" t="s">
        <v>15488</v>
      </c>
      <c r="B4385" s="241" t="s">
        <v>15488</v>
      </c>
      <c r="C4385" s="241" t="s">
        <v>389</v>
      </c>
      <c r="D4385" s="241" t="s">
        <v>15511</v>
      </c>
      <c r="E4385" s="241" t="s">
        <v>15512</v>
      </c>
      <c r="F4385" s="241" t="s">
        <v>15513</v>
      </c>
      <c r="G4385" s="241"/>
      <c r="H4385" s="241" t="s">
        <v>15514</v>
      </c>
      <c r="I4385" s="242"/>
    </row>
    <row r="4386" spans="1:9" s="215" customFormat="1">
      <c r="A4386" s="241" t="s">
        <v>15488</v>
      </c>
      <c r="B4386" s="241" t="s">
        <v>15488</v>
      </c>
      <c r="C4386" s="241" t="s">
        <v>389</v>
      </c>
      <c r="D4386" s="241" t="s">
        <v>15515</v>
      </c>
      <c r="E4386" s="241" t="s">
        <v>15516</v>
      </c>
      <c r="F4386" s="241" t="s">
        <v>12861</v>
      </c>
      <c r="G4386" s="241"/>
      <c r="H4386" s="241" t="s">
        <v>15517</v>
      </c>
      <c r="I4386" s="242"/>
    </row>
    <row r="4387" spans="1:9" s="215" customFormat="1">
      <c r="A4387" s="241" t="s">
        <v>15488</v>
      </c>
      <c r="B4387" s="241" t="s">
        <v>15488</v>
      </c>
      <c r="C4387" s="241" t="s">
        <v>389</v>
      </c>
      <c r="D4387" s="241" t="s">
        <v>15518</v>
      </c>
      <c r="E4387" s="241" t="s">
        <v>15519</v>
      </c>
      <c r="F4387" s="241" t="s">
        <v>15520</v>
      </c>
      <c r="G4387" s="241"/>
      <c r="H4387" s="241" t="s">
        <v>15521</v>
      </c>
      <c r="I4387" s="242"/>
    </row>
    <row r="4388" spans="1:9" s="215" customFormat="1">
      <c r="A4388" s="241" t="s">
        <v>15488</v>
      </c>
      <c r="B4388" s="241" t="s">
        <v>15488</v>
      </c>
      <c r="C4388" s="241" t="s">
        <v>389</v>
      </c>
      <c r="D4388" s="241" t="s">
        <v>15522</v>
      </c>
      <c r="E4388" s="241" t="s">
        <v>15523</v>
      </c>
      <c r="F4388" s="241" t="s">
        <v>15524</v>
      </c>
      <c r="G4388" s="241"/>
      <c r="H4388" s="241" t="s">
        <v>15525</v>
      </c>
      <c r="I4388" s="242"/>
    </row>
    <row r="4389" spans="1:9" s="215" customFormat="1">
      <c r="A4389" s="241" t="s">
        <v>15488</v>
      </c>
      <c r="B4389" s="241" t="s">
        <v>15488</v>
      </c>
      <c r="C4389" s="241" t="s">
        <v>389</v>
      </c>
      <c r="D4389" s="241" t="s">
        <v>15526</v>
      </c>
      <c r="E4389" s="241" t="s">
        <v>15527</v>
      </c>
      <c r="F4389" s="241" t="s">
        <v>699</v>
      </c>
      <c r="G4389" s="241"/>
      <c r="H4389" s="241" t="s">
        <v>15528</v>
      </c>
      <c r="I4389" s="242"/>
    </row>
    <row r="4390" spans="1:9" s="195" customFormat="1">
      <c r="A4390" s="203" t="s">
        <v>15488</v>
      </c>
      <c r="B4390" s="203" t="s">
        <v>15488</v>
      </c>
      <c r="C4390" s="203" t="s">
        <v>389</v>
      </c>
      <c r="D4390" s="203" t="s">
        <v>15529</v>
      </c>
      <c r="E4390" s="203" t="s">
        <v>15530</v>
      </c>
      <c r="F4390" s="203" t="s">
        <v>816</v>
      </c>
      <c r="G4390" s="203"/>
      <c r="H4390" s="203" t="s">
        <v>15531</v>
      </c>
    </row>
    <row r="4391" spans="1:9" s="208" customFormat="1">
      <c r="A4391" s="225" t="s">
        <v>15488</v>
      </c>
      <c r="B4391" s="225" t="s">
        <v>15488</v>
      </c>
      <c r="C4391" s="225" t="s">
        <v>389</v>
      </c>
      <c r="D4391" s="225" t="s">
        <v>15532</v>
      </c>
      <c r="E4391" s="225" t="s">
        <v>15533</v>
      </c>
      <c r="F4391" s="225" t="s">
        <v>525</v>
      </c>
      <c r="G4391" s="225"/>
      <c r="H4391" s="225" t="s">
        <v>15534</v>
      </c>
      <c r="I4391" s="226"/>
    </row>
    <row r="4392" spans="1:9" s="208" customFormat="1">
      <c r="A4392" s="225" t="s">
        <v>15488</v>
      </c>
      <c r="B4392" s="225" t="s">
        <v>15488</v>
      </c>
      <c r="C4392" s="225" t="s">
        <v>389</v>
      </c>
      <c r="D4392" s="225" t="s">
        <v>15535</v>
      </c>
      <c r="E4392" s="225" t="s">
        <v>15536</v>
      </c>
      <c r="F4392" s="225" t="s">
        <v>434</v>
      </c>
      <c r="G4392" s="225"/>
      <c r="H4392" s="225" t="s">
        <v>15537</v>
      </c>
      <c r="I4392" s="226"/>
    </row>
    <row r="4393" spans="1:9" s="215" customFormat="1">
      <c r="A4393" s="241" t="s">
        <v>15488</v>
      </c>
      <c r="B4393" s="241" t="s">
        <v>15488</v>
      </c>
      <c r="C4393" s="241" t="s">
        <v>389</v>
      </c>
      <c r="D4393" s="241" t="s">
        <v>15538</v>
      </c>
      <c r="E4393" s="241" t="s">
        <v>15539</v>
      </c>
      <c r="F4393" s="241" t="s">
        <v>1521</v>
      </c>
      <c r="G4393" s="241"/>
      <c r="H4393" s="241" t="s">
        <v>15540</v>
      </c>
      <c r="I4393" s="242"/>
    </row>
    <row r="4394" spans="1:9" s="215" customFormat="1">
      <c r="A4394" s="241" t="s">
        <v>15488</v>
      </c>
      <c r="B4394" s="241" t="s">
        <v>15488</v>
      </c>
      <c r="C4394" s="241" t="s">
        <v>389</v>
      </c>
      <c r="D4394" s="241" t="s">
        <v>15541</v>
      </c>
      <c r="E4394" s="241" t="s">
        <v>15542</v>
      </c>
      <c r="F4394" s="241" t="s">
        <v>2569</v>
      </c>
      <c r="G4394" s="241"/>
      <c r="H4394" s="241" t="s">
        <v>15543</v>
      </c>
      <c r="I4394" s="242"/>
    </row>
    <row r="4395" spans="1:9" s="208" customFormat="1">
      <c r="A4395" s="225" t="s">
        <v>15488</v>
      </c>
      <c r="B4395" s="225" t="s">
        <v>15488</v>
      </c>
      <c r="C4395" s="225" t="s">
        <v>389</v>
      </c>
      <c r="D4395" s="225" t="s">
        <v>15544</v>
      </c>
      <c r="E4395" s="225" t="s">
        <v>15545</v>
      </c>
      <c r="F4395" s="225" t="s">
        <v>12375</v>
      </c>
      <c r="G4395" s="225"/>
      <c r="H4395" s="225" t="s">
        <v>15546</v>
      </c>
      <c r="I4395" s="226"/>
    </row>
    <row r="4396" spans="1:9" s="213" customFormat="1">
      <c r="A4396" s="234" t="s">
        <v>15488</v>
      </c>
      <c r="B4396" s="234" t="s">
        <v>15488</v>
      </c>
      <c r="C4396" s="234" t="s">
        <v>389</v>
      </c>
      <c r="D4396" s="234" t="s">
        <v>15547</v>
      </c>
      <c r="E4396" s="234" t="s">
        <v>15548</v>
      </c>
      <c r="F4396" s="234" t="s">
        <v>14189</v>
      </c>
      <c r="G4396" s="234"/>
      <c r="H4396" s="234" t="s">
        <v>15549</v>
      </c>
      <c r="I4396" s="127"/>
    </row>
    <row r="4397" spans="1:9" s="215" customFormat="1">
      <c r="A4397" s="241" t="s">
        <v>15488</v>
      </c>
      <c r="B4397" s="241" t="s">
        <v>15488</v>
      </c>
      <c r="C4397" s="241" t="s">
        <v>389</v>
      </c>
      <c r="D4397" s="241" t="s">
        <v>15550</v>
      </c>
      <c r="E4397" s="241" t="s">
        <v>15551</v>
      </c>
      <c r="F4397" s="241" t="s">
        <v>15552</v>
      </c>
      <c r="G4397" s="241"/>
      <c r="H4397" s="241" t="s">
        <v>15553</v>
      </c>
      <c r="I4397" s="242"/>
    </row>
    <row r="4398" spans="1:9" s="215" customFormat="1">
      <c r="A4398" s="241" t="s">
        <v>15488</v>
      </c>
      <c r="B4398" s="241" t="s">
        <v>15488</v>
      </c>
      <c r="C4398" s="241" t="s">
        <v>389</v>
      </c>
      <c r="D4398" s="241" t="s">
        <v>15554</v>
      </c>
      <c r="E4398" s="241" t="s">
        <v>15555</v>
      </c>
      <c r="F4398" s="241" t="s">
        <v>15556</v>
      </c>
      <c r="G4398" s="241"/>
      <c r="H4398" s="241" t="s">
        <v>15557</v>
      </c>
      <c r="I4398" s="242"/>
    </row>
    <row r="4399" spans="1:9" s="209" customFormat="1">
      <c r="A4399" s="228" t="s">
        <v>15488</v>
      </c>
      <c r="B4399" s="228" t="s">
        <v>15488</v>
      </c>
      <c r="C4399" s="228"/>
      <c r="D4399" s="228" t="s">
        <v>15558</v>
      </c>
      <c r="E4399" s="228" t="s">
        <v>15559</v>
      </c>
      <c r="F4399" s="228"/>
      <c r="G4399" s="228" t="s">
        <v>15560</v>
      </c>
      <c r="H4399" s="228" t="s">
        <v>15561</v>
      </c>
      <c r="I4399" s="235"/>
    </row>
    <row r="4400" spans="1:9" s="213" customFormat="1">
      <c r="A4400" s="234" t="s">
        <v>15562</v>
      </c>
      <c r="B4400" s="203" t="s">
        <v>15562</v>
      </c>
      <c r="C4400" s="203" t="s">
        <v>389</v>
      </c>
      <c r="D4400" s="234" t="s">
        <v>15563</v>
      </c>
      <c r="E4400" s="234" t="s">
        <v>15564</v>
      </c>
      <c r="F4400" s="234" t="s">
        <v>1277</v>
      </c>
      <c r="G4400" s="234"/>
      <c r="H4400" s="234" t="s">
        <v>15565</v>
      </c>
    </row>
    <row r="4401" spans="1:9" s="208" customFormat="1">
      <c r="A4401" s="225" t="s">
        <v>15562</v>
      </c>
      <c r="B4401" s="225" t="s">
        <v>15562</v>
      </c>
      <c r="C4401" s="225" t="s">
        <v>389</v>
      </c>
      <c r="D4401" s="225" t="s">
        <v>15566</v>
      </c>
      <c r="E4401" s="225" t="s">
        <v>15567</v>
      </c>
      <c r="F4401" s="225" t="s">
        <v>2132</v>
      </c>
      <c r="G4401" s="225"/>
      <c r="H4401" s="225" t="s">
        <v>15568</v>
      </c>
      <c r="I4401" s="226"/>
    </row>
    <row r="4402" spans="1:9" s="213" customFormat="1">
      <c r="A4402" s="234" t="s">
        <v>15562</v>
      </c>
      <c r="B4402" s="203" t="s">
        <v>15562</v>
      </c>
      <c r="C4402" s="203" t="s">
        <v>389</v>
      </c>
      <c r="D4402" s="234" t="s">
        <v>15569</v>
      </c>
      <c r="E4402" s="234" t="s">
        <v>15570</v>
      </c>
      <c r="F4402" s="234" t="s">
        <v>1277</v>
      </c>
      <c r="G4402" s="234"/>
      <c r="H4402" s="234" t="s">
        <v>15571</v>
      </c>
    </row>
    <row r="4403" spans="1:9" s="215" customFormat="1">
      <c r="A4403" s="241" t="s">
        <v>15562</v>
      </c>
      <c r="B4403" s="241" t="s">
        <v>15562</v>
      </c>
      <c r="C4403" s="241" t="s">
        <v>389</v>
      </c>
      <c r="D4403" s="241" t="s">
        <v>15572</v>
      </c>
      <c r="E4403" s="241" t="s">
        <v>15573</v>
      </c>
      <c r="F4403" s="241" t="s">
        <v>15574</v>
      </c>
      <c r="G4403" s="241"/>
      <c r="H4403" s="241" t="s">
        <v>15575</v>
      </c>
      <c r="I4403" s="242"/>
    </row>
    <row r="4404" spans="1:9" s="215" customFormat="1">
      <c r="A4404" s="241" t="s">
        <v>15562</v>
      </c>
      <c r="B4404" s="241" t="s">
        <v>15562</v>
      </c>
      <c r="C4404" s="241" t="s">
        <v>389</v>
      </c>
      <c r="D4404" s="241" t="s">
        <v>15576</v>
      </c>
      <c r="E4404" s="241" t="s">
        <v>15577</v>
      </c>
      <c r="F4404" s="241" t="s">
        <v>586</v>
      </c>
      <c r="G4404" s="241"/>
      <c r="H4404" s="241" t="s">
        <v>15578</v>
      </c>
      <c r="I4404" s="242"/>
    </row>
    <row r="4405" spans="1:9" s="215" customFormat="1">
      <c r="A4405" s="241" t="s">
        <v>15562</v>
      </c>
      <c r="B4405" s="241" t="s">
        <v>15562</v>
      </c>
      <c r="C4405" s="241" t="s">
        <v>389</v>
      </c>
      <c r="D4405" s="241" t="s">
        <v>15579</v>
      </c>
      <c r="E4405" s="241" t="s">
        <v>15580</v>
      </c>
      <c r="F4405" s="241" t="s">
        <v>434</v>
      </c>
      <c r="G4405" s="241"/>
      <c r="H4405" s="241" t="s">
        <v>15581</v>
      </c>
      <c r="I4405" s="242"/>
    </row>
    <row r="4406" spans="1:9" s="213" customFormat="1">
      <c r="A4406" s="234" t="s">
        <v>15562</v>
      </c>
      <c r="B4406" s="203" t="s">
        <v>15562</v>
      </c>
      <c r="C4406" s="203" t="s">
        <v>389</v>
      </c>
      <c r="D4406" s="234" t="s">
        <v>15582</v>
      </c>
      <c r="E4406" s="234" t="s">
        <v>15583</v>
      </c>
      <c r="F4406" s="234" t="s">
        <v>1277</v>
      </c>
      <c r="G4406" s="234"/>
      <c r="H4406" s="234" t="s">
        <v>15584</v>
      </c>
    </row>
    <row r="4407" spans="1:9" s="215" customFormat="1">
      <c r="A4407" s="241" t="s">
        <v>15562</v>
      </c>
      <c r="B4407" s="241" t="s">
        <v>15562</v>
      </c>
      <c r="C4407" s="241" t="s">
        <v>389</v>
      </c>
      <c r="D4407" s="241" t="s">
        <v>15585</v>
      </c>
      <c r="E4407" s="241" t="s">
        <v>15586</v>
      </c>
      <c r="F4407" s="241" t="s">
        <v>15587</v>
      </c>
      <c r="G4407" s="241"/>
      <c r="H4407" s="241" t="s">
        <v>15588</v>
      </c>
      <c r="I4407" s="242"/>
    </row>
    <row r="4408" spans="1:9" s="215" customFormat="1">
      <c r="A4408" s="241" t="s">
        <v>15562</v>
      </c>
      <c r="B4408" s="241" t="s">
        <v>15562</v>
      </c>
      <c r="C4408" s="241" t="s">
        <v>389</v>
      </c>
      <c r="D4408" s="241" t="s">
        <v>15589</v>
      </c>
      <c r="E4408" s="241" t="s">
        <v>15590</v>
      </c>
      <c r="F4408" s="241" t="s">
        <v>15591</v>
      </c>
      <c r="G4408" s="241"/>
      <c r="H4408" s="241" t="s">
        <v>15592</v>
      </c>
      <c r="I4408" s="242"/>
    </row>
    <row r="4409" spans="1:9" s="215" customFormat="1">
      <c r="A4409" s="241" t="s">
        <v>15562</v>
      </c>
      <c r="B4409" s="241" t="s">
        <v>15562</v>
      </c>
      <c r="C4409" s="241" t="s">
        <v>389</v>
      </c>
      <c r="D4409" s="241" t="s">
        <v>15593</v>
      </c>
      <c r="E4409" s="241" t="s">
        <v>15594</v>
      </c>
      <c r="F4409" s="241" t="s">
        <v>15595</v>
      </c>
      <c r="G4409" s="241"/>
      <c r="H4409" s="241" t="s">
        <v>15596</v>
      </c>
      <c r="I4409" s="242"/>
    </row>
    <row r="4410" spans="1:9" s="215" customFormat="1">
      <c r="A4410" s="241" t="s">
        <v>15562</v>
      </c>
      <c r="B4410" s="241" t="s">
        <v>15562</v>
      </c>
      <c r="C4410" s="241" t="s">
        <v>389</v>
      </c>
      <c r="D4410" s="241" t="s">
        <v>15597</v>
      </c>
      <c r="E4410" s="241" t="s">
        <v>15598</v>
      </c>
      <c r="F4410" s="241" t="s">
        <v>4847</v>
      </c>
      <c r="G4410" s="241"/>
      <c r="H4410" s="241" t="s">
        <v>15599</v>
      </c>
      <c r="I4410" s="242"/>
    </row>
    <row r="4411" spans="1:9" s="215" customFormat="1">
      <c r="A4411" s="241" t="s">
        <v>15562</v>
      </c>
      <c r="B4411" s="241" t="s">
        <v>15562</v>
      </c>
      <c r="C4411" s="241" t="s">
        <v>389</v>
      </c>
      <c r="D4411" s="241" t="s">
        <v>15600</v>
      </c>
      <c r="E4411" s="241" t="s">
        <v>15601</v>
      </c>
      <c r="F4411" s="241" t="s">
        <v>729</v>
      </c>
      <c r="G4411" s="241"/>
      <c r="H4411" s="241" t="s">
        <v>15602</v>
      </c>
      <c r="I4411" s="242"/>
    </row>
    <row r="4412" spans="1:9" s="215" customFormat="1">
      <c r="A4412" s="241" t="s">
        <v>15562</v>
      </c>
      <c r="B4412" s="241" t="s">
        <v>15562</v>
      </c>
      <c r="C4412" s="241" t="s">
        <v>389</v>
      </c>
      <c r="D4412" s="241" t="s">
        <v>15603</v>
      </c>
      <c r="E4412" s="241" t="s">
        <v>15604</v>
      </c>
      <c r="F4412" s="241" t="s">
        <v>490</v>
      </c>
      <c r="G4412" s="241"/>
      <c r="H4412" s="241" t="s">
        <v>15605</v>
      </c>
      <c r="I4412" s="242"/>
    </row>
    <row r="4413" spans="1:9" s="215" customFormat="1">
      <c r="A4413" s="241" t="s">
        <v>15562</v>
      </c>
      <c r="B4413" s="241" t="s">
        <v>15562</v>
      </c>
      <c r="C4413" s="241"/>
      <c r="D4413" s="241" t="s">
        <v>15606</v>
      </c>
      <c r="E4413" s="241" t="s">
        <v>15607</v>
      </c>
      <c r="F4413" s="241" t="s">
        <v>15608</v>
      </c>
      <c r="G4413" s="241"/>
      <c r="H4413" s="241" t="s">
        <v>15609</v>
      </c>
      <c r="I4413" s="242"/>
    </row>
    <row r="4414" spans="1:9" s="215" customFormat="1">
      <c r="A4414" s="241" t="s">
        <v>15562</v>
      </c>
      <c r="B4414" s="241" t="s">
        <v>15562</v>
      </c>
      <c r="C4414" s="241" t="s">
        <v>389</v>
      </c>
      <c r="D4414" s="241" t="s">
        <v>15610</v>
      </c>
      <c r="E4414" s="241" t="s">
        <v>15611</v>
      </c>
      <c r="F4414" s="241" t="s">
        <v>15612</v>
      </c>
      <c r="G4414" s="241"/>
      <c r="H4414" s="241" t="s">
        <v>15613</v>
      </c>
      <c r="I4414" s="242"/>
    </row>
    <row r="4415" spans="1:9" s="215" customFormat="1">
      <c r="A4415" s="241" t="s">
        <v>15562</v>
      </c>
      <c r="B4415" s="241" t="s">
        <v>15562</v>
      </c>
      <c r="C4415" s="241" t="s">
        <v>389</v>
      </c>
      <c r="D4415" s="241" t="s">
        <v>15614</v>
      </c>
      <c r="E4415" s="241" t="s">
        <v>15615</v>
      </c>
      <c r="F4415" s="241" t="s">
        <v>15616</v>
      </c>
      <c r="G4415" s="241"/>
      <c r="H4415" s="241" t="s">
        <v>15617</v>
      </c>
      <c r="I4415" s="242"/>
    </row>
    <row r="4416" spans="1:9" s="215" customFormat="1">
      <c r="A4416" s="241" t="s">
        <v>15562</v>
      </c>
      <c r="B4416" s="241" t="s">
        <v>15562</v>
      </c>
      <c r="C4416" s="241" t="s">
        <v>389</v>
      </c>
      <c r="D4416" s="241" t="s">
        <v>15618</v>
      </c>
      <c r="E4416" s="241" t="s">
        <v>15619</v>
      </c>
      <c r="F4416" s="241" t="s">
        <v>15620</v>
      </c>
      <c r="G4416" s="241"/>
      <c r="H4416" s="241" t="s">
        <v>15621</v>
      </c>
      <c r="I4416" s="242"/>
    </row>
    <row r="4417" spans="1:9" s="209" customFormat="1">
      <c r="A4417" s="228" t="s">
        <v>15562</v>
      </c>
      <c r="B4417" s="228" t="s">
        <v>15562</v>
      </c>
      <c r="C4417" s="228"/>
      <c r="D4417" s="228" t="s">
        <v>15622</v>
      </c>
      <c r="E4417" s="228" t="s">
        <v>15623</v>
      </c>
      <c r="F4417" s="228"/>
      <c r="G4417" s="228" t="s">
        <v>15624</v>
      </c>
      <c r="H4417" s="228" t="s">
        <v>15625</v>
      </c>
      <c r="I4417" s="235"/>
    </row>
    <row r="4418" spans="1:9" s="208" customFormat="1">
      <c r="A4418" s="225" t="s">
        <v>15562</v>
      </c>
      <c r="B4418" s="225" t="s">
        <v>15562</v>
      </c>
      <c r="C4418" s="225" t="s">
        <v>389</v>
      </c>
      <c r="D4418" s="225" t="s">
        <v>15626</v>
      </c>
      <c r="E4418" s="225" t="s">
        <v>15627</v>
      </c>
      <c r="F4418" s="225" t="s">
        <v>15628</v>
      </c>
      <c r="G4418" s="225"/>
      <c r="H4418" s="225" t="s">
        <v>15629</v>
      </c>
      <c r="I4418" s="226"/>
    </row>
    <row r="4419" spans="1:9" s="208" customFormat="1">
      <c r="A4419" s="225" t="s">
        <v>15562</v>
      </c>
      <c r="B4419" s="225" t="s">
        <v>15562</v>
      </c>
      <c r="C4419" s="225" t="s">
        <v>389</v>
      </c>
      <c r="D4419" s="225" t="s">
        <v>15630</v>
      </c>
      <c r="E4419" s="225" t="s">
        <v>15631</v>
      </c>
      <c r="F4419" s="225" t="s">
        <v>6514</v>
      </c>
      <c r="G4419" s="225"/>
      <c r="H4419" s="225" t="s">
        <v>15632</v>
      </c>
      <c r="I4419" s="226"/>
    </row>
    <row r="4420" spans="1:9" s="209" customFormat="1">
      <c r="A4420" s="228" t="s">
        <v>15562</v>
      </c>
      <c r="B4420" s="228" t="s">
        <v>15562</v>
      </c>
      <c r="C4420" s="228"/>
      <c r="D4420" s="228" t="s">
        <v>15633</v>
      </c>
      <c r="E4420" s="228" t="s">
        <v>15634</v>
      </c>
      <c r="F4420" s="228"/>
      <c r="G4420" s="228" t="s">
        <v>6647</v>
      </c>
      <c r="H4420" s="228" t="s">
        <v>15635</v>
      </c>
      <c r="I4420" s="235"/>
    </row>
    <row r="4421" spans="1:9" s="208" customFormat="1">
      <c r="A4421" s="225" t="s">
        <v>15636</v>
      </c>
      <c r="B4421" s="225" t="s">
        <v>15636</v>
      </c>
      <c r="C4421" s="225" t="s">
        <v>389</v>
      </c>
      <c r="D4421" s="225" t="s">
        <v>15637</v>
      </c>
      <c r="E4421" s="225" t="s">
        <v>15638</v>
      </c>
      <c r="F4421" s="225" t="s">
        <v>471</v>
      </c>
      <c r="G4421" s="225"/>
      <c r="H4421" s="225" t="s">
        <v>15639</v>
      </c>
      <c r="I4421" s="226"/>
    </row>
    <row r="4422" spans="1:9" s="208" customFormat="1">
      <c r="A4422" s="225" t="s">
        <v>15636</v>
      </c>
      <c r="B4422" s="225" t="s">
        <v>15636</v>
      </c>
      <c r="C4422" s="225"/>
      <c r="D4422" s="225" t="s">
        <v>15640</v>
      </c>
      <c r="E4422" s="225" t="s">
        <v>15641</v>
      </c>
      <c r="F4422" s="225" t="s">
        <v>525</v>
      </c>
      <c r="G4422" s="225"/>
      <c r="H4422" s="225" t="s">
        <v>15642</v>
      </c>
      <c r="I4422" s="226"/>
    </row>
    <row r="4423" spans="1:9" s="209" customFormat="1">
      <c r="A4423" s="228" t="s">
        <v>15636</v>
      </c>
      <c r="B4423" s="228" t="s">
        <v>15636</v>
      </c>
      <c r="C4423" s="228"/>
      <c r="D4423" s="228" t="s">
        <v>15643</v>
      </c>
      <c r="E4423" s="228" t="s">
        <v>15644</v>
      </c>
      <c r="F4423" s="228"/>
      <c r="G4423" s="228" t="s">
        <v>1598</v>
      </c>
      <c r="H4423" s="228" t="s">
        <v>15645</v>
      </c>
      <c r="I4423" s="235"/>
    </row>
    <row r="4424" spans="1:9" s="215" customFormat="1">
      <c r="A4424" s="241" t="s">
        <v>15636</v>
      </c>
      <c r="B4424" s="241" t="s">
        <v>15636</v>
      </c>
      <c r="C4424" s="241" t="s">
        <v>389</v>
      </c>
      <c r="D4424" s="241" t="s">
        <v>15646</v>
      </c>
      <c r="E4424" s="241" t="s">
        <v>15647</v>
      </c>
      <c r="F4424" s="241" t="s">
        <v>1672</v>
      </c>
      <c r="G4424" s="241"/>
      <c r="H4424" s="241" t="s">
        <v>15648</v>
      </c>
      <c r="I4424" s="242"/>
    </row>
    <row r="4425" spans="1:9" s="215" customFormat="1">
      <c r="A4425" s="241" t="s">
        <v>15636</v>
      </c>
      <c r="B4425" s="241" t="s">
        <v>15636</v>
      </c>
      <c r="C4425" s="241" t="s">
        <v>389</v>
      </c>
      <c r="D4425" s="241" t="s">
        <v>15649</v>
      </c>
      <c r="E4425" s="241" t="s">
        <v>15650</v>
      </c>
      <c r="F4425" s="241" t="s">
        <v>15651</v>
      </c>
      <c r="G4425" s="241"/>
      <c r="H4425" s="241" t="s">
        <v>15652</v>
      </c>
      <c r="I4425" s="242"/>
    </row>
    <row r="4426" spans="1:9" s="215" customFormat="1">
      <c r="A4426" s="241" t="s">
        <v>15636</v>
      </c>
      <c r="B4426" s="241" t="s">
        <v>15636</v>
      </c>
      <c r="C4426" s="241" t="s">
        <v>389</v>
      </c>
      <c r="D4426" s="241" t="s">
        <v>15653</v>
      </c>
      <c r="E4426" s="241" t="s">
        <v>15654</v>
      </c>
      <c r="F4426" s="241" t="s">
        <v>1672</v>
      </c>
      <c r="G4426" s="241"/>
      <c r="H4426" s="241" t="s">
        <v>15655</v>
      </c>
      <c r="I4426" s="242"/>
    </row>
    <row r="4427" spans="1:9" s="213" customFormat="1">
      <c r="A4427" s="234" t="s">
        <v>15636</v>
      </c>
      <c r="B4427" s="234" t="s">
        <v>15636</v>
      </c>
      <c r="C4427" s="234" t="s">
        <v>389</v>
      </c>
      <c r="D4427" s="234" t="s">
        <v>15656</v>
      </c>
      <c r="E4427" s="234" t="s">
        <v>15657</v>
      </c>
      <c r="F4427" s="234" t="s">
        <v>4550</v>
      </c>
      <c r="G4427" s="234"/>
      <c r="H4427" s="234" t="s">
        <v>15658</v>
      </c>
      <c r="I4427" s="127"/>
    </row>
    <row r="4428" spans="1:9" s="208" customFormat="1">
      <c r="A4428" s="225" t="s">
        <v>15636</v>
      </c>
      <c r="B4428" s="225" t="s">
        <v>15636</v>
      </c>
      <c r="C4428" s="225" t="s">
        <v>389</v>
      </c>
      <c r="D4428" s="225" t="s">
        <v>15659</v>
      </c>
      <c r="E4428" s="225" t="s">
        <v>15660</v>
      </c>
      <c r="F4428" s="225" t="s">
        <v>15661</v>
      </c>
      <c r="G4428" s="225"/>
      <c r="H4428" s="225" t="s">
        <v>15662</v>
      </c>
      <c r="I4428" s="226"/>
    </row>
    <row r="4429" spans="1:9" s="215" customFormat="1">
      <c r="A4429" s="241" t="s">
        <v>15636</v>
      </c>
      <c r="B4429" s="241" t="s">
        <v>15636</v>
      </c>
      <c r="C4429" s="241" t="s">
        <v>389</v>
      </c>
      <c r="D4429" s="241" t="s">
        <v>15663</v>
      </c>
      <c r="E4429" s="241" t="s">
        <v>15664</v>
      </c>
      <c r="F4429" s="241" t="s">
        <v>3377</v>
      </c>
      <c r="G4429" s="241"/>
      <c r="H4429" s="241" t="s">
        <v>15665</v>
      </c>
      <c r="I4429" s="242"/>
    </row>
    <row r="4430" spans="1:9" s="215" customFormat="1">
      <c r="A4430" s="241" t="s">
        <v>15636</v>
      </c>
      <c r="B4430" s="241" t="s">
        <v>15636</v>
      </c>
      <c r="C4430" s="241" t="s">
        <v>389</v>
      </c>
      <c r="D4430" s="241" t="s">
        <v>15666</v>
      </c>
      <c r="E4430" s="241" t="s">
        <v>15667</v>
      </c>
      <c r="F4430" s="241" t="s">
        <v>15668</v>
      </c>
      <c r="G4430" s="241"/>
      <c r="H4430" s="241" t="s">
        <v>15669</v>
      </c>
    </row>
    <row r="4431" spans="1:9" s="215" customFormat="1">
      <c r="A4431" s="241" t="s">
        <v>15636</v>
      </c>
      <c r="B4431" s="241" t="s">
        <v>15636</v>
      </c>
      <c r="C4431" s="241" t="s">
        <v>389</v>
      </c>
      <c r="D4431" s="241" t="s">
        <v>15670</v>
      </c>
      <c r="E4431" s="241" t="s">
        <v>15671</v>
      </c>
      <c r="F4431" s="241" t="s">
        <v>3886</v>
      </c>
      <c r="G4431" s="241"/>
      <c r="H4431" s="241" t="s">
        <v>15672</v>
      </c>
      <c r="I4431" s="242"/>
    </row>
    <row r="4432" spans="1:9" s="209" customFormat="1">
      <c r="A4432" s="228" t="s">
        <v>15636</v>
      </c>
      <c r="B4432" s="228" t="s">
        <v>15636</v>
      </c>
      <c r="C4432" s="228"/>
      <c r="D4432" s="228" t="s">
        <v>15673</v>
      </c>
      <c r="E4432" s="228" t="s">
        <v>15674</v>
      </c>
      <c r="F4432" s="228"/>
      <c r="G4432" s="228" t="s">
        <v>940</v>
      </c>
      <c r="H4432" s="228" t="s">
        <v>15675</v>
      </c>
      <c r="I4432" s="235"/>
    </row>
    <row r="4433" spans="1:9" s="209" customFormat="1">
      <c r="A4433" s="228" t="s">
        <v>15636</v>
      </c>
      <c r="B4433" s="228" t="s">
        <v>15636</v>
      </c>
      <c r="C4433" s="228"/>
      <c r="D4433" s="228" t="s">
        <v>15676</v>
      </c>
      <c r="E4433" s="228" t="s">
        <v>15677</v>
      </c>
      <c r="F4433" s="228"/>
      <c r="G4433" s="228" t="s">
        <v>1637</v>
      </c>
      <c r="H4433" s="228" t="s">
        <v>15678</v>
      </c>
      <c r="I4433" s="235"/>
    </row>
    <row r="4434" spans="1:9" s="209" customFormat="1">
      <c r="A4434" s="228" t="s">
        <v>15636</v>
      </c>
      <c r="B4434" s="228" t="s">
        <v>15636</v>
      </c>
      <c r="C4434" s="228"/>
      <c r="D4434" s="228" t="s">
        <v>15679</v>
      </c>
      <c r="E4434" s="228" t="s">
        <v>15680</v>
      </c>
      <c r="F4434" s="228"/>
      <c r="G4434" s="228" t="s">
        <v>15681</v>
      </c>
      <c r="H4434" s="228" t="s">
        <v>15682</v>
      </c>
      <c r="I4434" s="235"/>
    </row>
    <row r="4435" spans="1:9" s="209" customFormat="1">
      <c r="A4435" s="228" t="s">
        <v>15636</v>
      </c>
      <c r="B4435" s="228" t="s">
        <v>15636</v>
      </c>
      <c r="C4435" s="228"/>
      <c r="D4435" s="228" t="s">
        <v>15683</v>
      </c>
      <c r="E4435" s="228" t="s">
        <v>15684</v>
      </c>
      <c r="F4435" s="228"/>
      <c r="G4435" s="228" t="s">
        <v>12287</v>
      </c>
      <c r="H4435" s="228" t="s">
        <v>15685</v>
      </c>
      <c r="I4435" s="235"/>
    </row>
    <row r="4436" spans="1:9" s="209" customFormat="1">
      <c r="A4436" s="228" t="s">
        <v>15636</v>
      </c>
      <c r="B4436" s="228" t="s">
        <v>15636</v>
      </c>
      <c r="C4436" s="228"/>
      <c r="D4436" s="228" t="s">
        <v>15686</v>
      </c>
      <c r="E4436" s="228" t="s">
        <v>15684</v>
      </c>
      <c r="F4436" s="228"/>
      <c r="G4436" s="228" t="s">
        <v>2940</v>
      </c>
      <c r="H4436" s="228" t="s">
        <v>15687</v>
      </c>
      <c r="I4436" s="235"/>
    </row>
    <row r="4437" spans="1:9" s="208" customFormat="1">
      <c r="A4437" s="225" t="s">
        <v>15688</v>
      </c>
      <c r="B4437" s="225" t="s">
        <v>15688</v>
      </c>
      <c r="C4437" s="225" t="s">
        <v>389</v>
      </c>
      <c r="D4437" s="225" t="s">
        <v>15689</v>
      </c>
      <c r="E4437" s="225" t="s">
        <v>15690</v>
      </c>
      <c r="F4437" s="225" t="s">
        <v>9606</v>
      </c>
      <c r="G4437" s="225"/>
      <c r="H4437" s="225" t="s">
        <v>15691</v>
      </c>
      <c r="I4437" s="226"/>
    </row>
    <row r="4438" spans="1:9" s="213" customFormat="1">
      <c r="A4438" s="234" t="s">
        <v>15688</v>
      </c>
      <c r="B4438" s="234" t="s">
        <v>15688</v>
      </c>
      <c r="C4438" s="234" t="s">
        <v>389</v>
      </c>
      <c r="D4438" s="234" t="s">
        <v>15692</v>
      </c>
      <c r="E4438" s="234" t="s">
        <v>15693</v>
      </c>
      <c r="F4438" s="234" t="s">
        <v>1641</v>
      </c>
      <c r="G4438" s="234"/>
      <c r="H4438" s="234" t="s">
        <v>15694</v>
      </c>
      <c r="I4438" s="127"/>
    </row>
    <row r="4439" spans="1:9" s="215" customFormat="1">
      <c r="A4439" s="241" t="s">
        <v>15688</v>
      </c>
      <c r="B4439" s="241" t="s">
        <v>15688</v>
      </c>
      <c r="C4439" s="241" t="s">
        <v>389</v>
      </c>
      <c r="D4439" s="241" t="s">
        <v>15695</v>
      </c>
      <c r="E4439" s="241" t="s">
        <v>15696</v>
      </c>
      <c r="F4439" s="241" t="s">
        <v>15697</v>
      </c>
      <c r="G4439" s="241"/>
      <c r="H4439" s="241" t="s">
        <v>15698</v>
      </c>
      <c r="I4439" s="242"/>
    </row>
    <row r="4440" spans="1:9" s="215" customFormat="1">
      <c r="A4440" s="241" t="s">
        <v>15688</v>
      </c>
      <c r="B4440" s="241" t="s">
        <v>15688</v>
      </c>
      <c r="C4440" s="241" t="s">
        <v>389</v>
      </c>
      <c r="D4440" s="241" t="s">
        <v>15699</v>
      </c>
      <c r="E4440" s="241" t="s">
        <v>15700</v>
      </c>
      <c r="F4440" s="241" t="s">
        <v>1062</v>
      </c>
      <c r="G4440" s="241"/>
      <c r="H4440" s="241" t="s">
        <v>15701</v>
      </c>
      <c r="I4440" s="242"/>
    </row>
    <row r="4441" spans="1:9" s="215" customFormat="1">
      <c r="A4441" s="241" t="s">
        <v>15688</v>
      </c>
      <c r="B4441" s="241" t="s">
        <v>15688</v>
      </c>
      <c r="C4441" s="241" t="s">
        <v>389</v>
      </c>
      <c r="D4441" s="241" t="s">
        <v>15702</v>
      </c>
      <c r="E4441" s="241" t="s">
        <v>15703</v>
      </c>
      <c r="F4441" s="241" t="s">
        <v>699</v>
      </c>
      <c r="G4441" s="241"/>
      <c r="H4441" s="241" t="s">
        <v>15704</v>
      </c>
      <c r="I4441" s="242"/>
    </row>
    <row r="4442" spans="1:9" s="213" customFormat="1">
      <c r="A4442" s="234" t="s">
        <v>15688</v>
      </c>
      <c r="B4442" s="234" t="s">
        <v>15688</v>
      </c>
      <c r="C4442" s="234" t="s">
        <v>389</v>
      </c>
      <c r="D4442" s="234" t="s">
        <v>15705</v>
      </c>
      <c r="E4442" s="234" t="s">
        <v>15706</v>
      </c>
      <c r="F4442" s="234" t="s">
        <v>1641</v>
      </c>
      <c r="G4442" s="234"/>
      <c r="H4442" s="234" t="s">
        <v>15707</v>
      </c>
      <c r="I4442" s="127"/>
    </row>
    <row r="4443" spans="1:9" s="208" customFormat="1">
      <c r="A4443" s="225" t="s">
        <v>15688</v>
      </c>
      <c r="B4443" s="225" t="s">
        <v>15688</v>
      </c>
      <c r="C4443" s="225" t="s">
        <v>389</v>
      </c>
      <c r="D4443" s="225" t="s">
        <v>15708</v>
      </c>
      <c r="E4443" s="225" t="s">
        <v>15709</v>
      </c>
      <c r="F4443" s="225" t="s">
        <v>2466</v>
      </c>
      <c r="G4443" s="225"/>
      <c r="H4443" s="225" t="s">
        <v>15710</v>
      </c>
      <c r="I4443" s="226"/>
    </row>
    <row r="4444" spans="1:9" s="215" customFormat="1">
      <c r="A4444" s="241" t="s">
        <v>15688</v>
      </c>
      <c r="B4444" s="241" t="s">
        <v>15688</v>
      </c>
      <c r="C4444" s="241" t="s">
        <v>389</v>
      </c>
      <c r="D4444" s="241" t="s">
        <v>15711</v>
      </c>
      <c r="E4444" s="241" t="s">
        <v>15712</v>
      </c>
      <c r="F4444" s="241" t="s">
        <v>2719</v>
      </c>
      <c r="G4444" s="241"/>
      <c r="H4444" s="241" t="s">
        <v>15713</v>
      </c>
      <c r="I4444" s="242"/>
    </row>
    <row r="4445" spans="1:9" s="215" customFormat="1">
      <c r="A4445" s="241" t="s">
        <v>15688</v>
      </c>
      <c r="B4445" s="241" t="s">
        <v>15688</v>
      </c>
      <c r="C4445" s="241" t="s">
        <v>389</v>
      </c>
      <c r="D4445" s="241" t="s">
        <v>15714</v>
      </c>
      <c r="E4445" s="241" t="s">
        <v>15715</v>
      </c>
      <c r="F4445" s="241" t="s">
        <v>10481</v>
      </c>
      <c r="G4445" s="241"/>
      <c r="H4445" s="241" t="s">
        <v>15716</v>
      </c>
      <c r="I4445" s="242"/>
    </row>
    <row r="4446" spans="1:9" s="213" customFormat="1">
      <c r="A4446" s="234" t="s">
        <v>15688</v>
      </c>
      <c r="B4446" s="234" t="s">
        <v>15688</v>
      </c>
      <c r="C4446" s="234" t="s">
        <v>389</v>
      </c>
      <c r="D4446" s="234" t="s">
        <v>15717</v>
      </c>
      <c r="E4446" s="234" t="s">
        <v>15718</v>
      </c>
      <c r="F4446" s="234" t="s">
        <v>1641</v>
      </c>
      <c r="G4446" s="234"/>
      <c r="H4446" s="234" t="s">
        <v>15719</v>
      </c>
      <c r="I4446" s="127"/>
    </row>
    <row r="4447" spans="1:9" s="213" customFormat="1">
      <c r="A4447" s="234" t="s">
        <v>15688</v>
      </c>
      <c r="B4447" s="234" t="s">
        <v>15688</v>
      </c>
      <c r="C4447" s="234" t="s">
        <v>389</v>
      </c>
      <c r="D4447" s="234" t="s">
        <v>15720</v>
      </c>
      <c r="E4447" s="234" t="s">
        <v>15721</v>
      </c>
      <c r="F4447" s="234" t="s">
        <v>1242</v>
      </c>
      <c r="G4447" s="234"/>
      <c r="H4447" s="234" t="s">
        <v>15722</v>
      </c>
      <c r="I4447" s="127"/>
    </row>
    <row r="4448" spans="1:9" s="215" customFormat="1">
      <c r="A4448" s="241" t="s">
        <v>15688</v>
      </c>
      <c r="B4448" s="241" t="s">
        <v>15688</v>
      </c>
      <c r="C4448" s="241" t="s">
        <v>389</v>
      </c>
      <c r="D4448" s="241" t="s">
        <v>15723</v>
      </c>
      <c r="E4448" s="241" t="s">
        <v>15724</v>
      </c>
      <c r="F4448" s="241" t="s">
        <v>15725</v>
      </c>
      <c r="G4448" s="241"/>
      <c r="H4448" s="241" t="s">
        <v>15726</v>
      </c>
      <c r="I4448" s="242"/>
    </row>
    <row r="4449" spans="1:9" s="213" customFormat="1">
      <c r="A4449" s="234" t="s">
        <v>15688</v>
      </c>
      <c r="B4449" s="234" t="s">
        <v>15688</v>
      </c>
      <c r="C4449" s="234" t="s">
        <v>389</v>
      </c>
      <c r="D4449" s="234" t="s">
        <v>15727</v>
      </c>
      <c r="E4449" s="234" t="s">
        <v>15728</v>
      </c>
      <c r="F4449" s="234" t="s">
        <v>5120</v>
      </c>
      <c r="G4449" s="234"/>
      <c r="H4449" s="234" t="s">
        <v>15729</v>
      </c>
      <c r="I4449" s="127"/>
    </row>
    <row r="4450" spans="1:9" s="208" customFormat="1">
      <c r="A4450" s="225" t="s">
        <v>15688</v>
      </c>
      <c r="B4450" s="225" t="s">
        <v>15688</v>
      </c>
      <c r="C4450" s="225" t="s">
        <v>389</v>
      </c>
      <c r="D4450" s="225" t="s">
        <v>15730</v>
      </c>
      <c r="E4450" s="225" t="s">
        <v>15731</v>
      </c>
      <c r="F4450" s="225" t="s">
        <v>434</v>
      </c>
      <c r="G4450" s="225"/>
      <c r="H4450" s="225" t="s">
        <v>15732</v>
      </c>
      <c r="I4450" s="226"/>
    </row>
    <row r="4451" spans="1:9" s="215" customFormat="1">
      <c r="A4451" s="241" t="s">
        <v>15688</v>
      </c>
      <c r="B4451" s="241" t="s">
        <v>15688</v>
      </c>
      <c r="C4451" s="241" t="s">
        <v>389</v>
      </c>
      <c r="D4451" s="241" t="s">
        <v>15733</v>
      </c>
      <c r="E4451" s="241" t="s">
        <v>15734</v>
      </c>
      <c r="F4451" s="241" t="s">
        <v>15735</v>
      </c>
      <c r="G4451" s="241"/>
      <c r="H4451" s="241" t="s">
        <v>15736</v>
      </c>
      <c r="I4451" s="242"/>
    </row>
    <row r="4452" spans="1:9" s="215" customFormat="1">
      <c r="A4452" s="241" t="s">
        <v>15688</v>
      </c>
      <c r="B4452" s="241" t="s">
        <v>15688</v>
      </c>
      <c r="C4452" s="241" t="s">
        <v>389</v>
      </c>
      <c r="D4452" s="241" t="s">
        <v>15737</v>
      </c>
      <c r="E4452" s="241" t="s">
        <v>15738</v>
      </c>
      <c r="F4452" s="241" t="s">
        <v>2554</v>
      </c>
      <c r="G4452" s="241"/>
      <c r="H4452" s="241" t="s">
        <v>15739</v>
      </c>
      <c r="I4452" s="242"/>
    </row>
    <row r="4453" spans="1:9" s="215" customFormat="1">
      <c r="A4453" s="241" t="s">
        <v>15688</v>
      </c>
      <c r="B4453" s="241" t="s">
        <v>15688</v>
      </c>
      <c r="C4453" s="241" t="s">
        <v>389</v>
      </c>
      <c r="D4453" s="241" t="s">
        <v>15740</v>
      </c>
      <c r="E4453" s="241" t="s">
        <v>15741</v>
      </c>
      <c r="F4453" s="241" t="s">
        <v>1277</v>
      </c>
      <c r="G4453" s="241"/>
      <c r="H4453" s="241" t="s">
        <v>15742</v>
      </c>
      <c r="I4453" s="242"/>
    </row>
    <row r="4454" spans="1:9" s="208" customFormat="1">
      <c r="A4454" s="225" t="s">
        <v>15688</v>
      </c>
      <c r="B4454" s="225" t="s">
        <v>15688</v>
      </c>
      <c r="C4454" s="225" t="s">
        <v>389</v>
      </c>
      <c r="D4454" s="225" t="s">
        <v>15743</v>
      </c>
      <c r="E4454" s="225" t="s">
        <v>15744</v>
      </c>
      <c r="F4454" s="225" t="s">
        <v>792</v>
      </c>
      <c r="G4454" s="225"/>
      <c r="H4454" s="225" t="s">
        <v>15745</v>
      </c>
      <c r="I4454" s="226"/>
    </row>
    <row r="4455" spans="1:9" s="213" customFormat="1">
      <c r="A4455" s="234" t="s">
        <v>15688</v>
      </c>
      <c r="B4455" s="234" t="s">
        <v>15688</v>
      </c>
      <c r="C4455" s="234" t="s">
        <v>389</v>
      </c>
      <c r="D4455" s="234" t="s">
        <v>15746</v>
      </c>
      <c r="E4455" s="234" t="s">
        <v>15747</v>
      </c>
      <c r="F4455" s="234" t="s">
        <v>1641</v>
      </c>
      <c r="G4455" s="234"/>
      <c r="H4455" s="234" t="s">
        <v>15748</v>
      </c>
      <c r="I4455" s="127"/>
    </row>
    <row r="4456" spans="1:9" s="215" customFormat="1">
      <c r="A4456" s="241" t="s">
        <v>15688</v>
      </c>
      <c r="B4456" s="241" t="s">
        <v>15688</v>
      </c>
      <c r="C4456" s="241" t="s">
        <v>389</v>
      </c>
      <c r="D4456" s="241" t="s">
        <v>15749</v>
      </c>
      <c r="E4456" s="241" t="s">
        <v>15750</v>
      </c>
      <c r="F4456" s="241" t="s">
        <v>796</v>
      </c>
      <c r="G4456" s="241"/>
      <c r="H4456" s="241" t="s">
        <v>15751</v>
      </c>
      <c r="I4456" s="242"/>
    </row>
    <row r="4457" spans="1:9" s="208" customFormat="1">
      <c r="A4457" s="225" t="s">
        <v>15688</v>
      </c>
      <c r="B4457" s="225" t="s">
        <v>15688</v>
      </c>
      <c r="C4457" s="225" t="s">
        <v>389</v>
      </c>
      <c r="D4457" s="225" t="s">
        <v>15752</v>
      </c>
      <c r="E4457" s="225" t="s">
        <v>15753</v>
      </c>
      <c r="F4457" s="225" t="s">
        <v>434</v>
      </c>
      <c r="G4457" s="225"/>
      <c r="H4457" s="225" t="s">
        <v>15754</v>
      </c>
      <c r="I4457" s="226"/>
    </row>
    <row r="4458" spans="1:9" s="213" customFormat="1">
      <c r="A4458" s="234" t="s">
        <v>15688</v>
      </c>
      <c r="B4458" s="234" t="s">
        <v>15688</v>
      </c>
      <c r="C4458" s="234" t="s">
        <v>389</v>
      </c>
      <c r="D4458" s="234" t="s">
        <v>15755</v>
      </c>
      <c r="E4458" s="234" t="s">
        <v>15756</v>
      </c>
      <c r="F4458" s="234" t="s">
        <v>1641</v>
      </c>
      <c r="G4458" s="234"/>
      <c r="H4458" s="234" t="s">
        <v>15757</v>
      </c>
    </row>
    <row r="4459" spans="1:9" s="215" customFormat="1">
      <c r="A4459" s="241" t="s">
        <v>15688</v>
      </c>
      <c r="B4459" s="241" t="s">
        <v>15688</v>
      </c>
      <c r="C4459" s="241" t="s">
        <v>389</v>
      </c>
      <c r="D4459" s="241" t="s">
        <v>15758</v>
      </c>
      <c r="E4459" s="241" t="s">
        <v>15759</v>
      </c>
      <c r="F4459" s="241" t="s">
        <v>7196</v>
      </c>
      <c r="G4459" s="241"/>
      <c r="H4459" s="241" t="s">
        <v>15760</v>
      </c>
      <c r="I4459" s="242"/>
    </row>
    <row r="4460" spans="1:9" s="215" customFormat="1">
      <c r="A4460" s="241" t="s">
        <v>15688</v>
      </c>
      <c r="B4460" s="241" t="s">
        <v>15688</v>
      </c>
      <c r="C4460" s="241" t="s">
        <v>389</v>
      </c>
      <c r="D4460" s="241" t="s">
        <v>15761</v>
      </c>
      <c r="E4460" s="241" t="s">
        <v>15762</v>
      </c>
      <c r="F4460" s="241" t="s">
        <v>2132</v>
      </c>
      <c r="G4460" s="241"/>
      <c r="H4460" s="241" t="s">
        <v>15763</v>
      </c>
    </row>
    <row r="4461" spans="1:9" s="209" customFormat="1">
      <c r="A4461" s="228" t="s">
        <v>15688</v>
      </c>
      <c r="B4461" s="228" t="s">
        <v>15688</v>
      </c>
      <c r="C4461" s="228"/>
      <c r="D4461" s="228" t="s">
        <v>15764</v>
      </c>
      <c r="E4461" s="228" t="s">
        <v>15765</v>
      </c>
      <c r="F4461" s="228"/>
      <c r="G4461" s="228" t="s">
        <v>627</v>
      </c>
      <c r="H4461" s="228" t="s">
        <v>15766</v>
      </c>
      <c r="I4461" s="235"/>
    </row>
    <row r="4462" spans="1:9" s="213" customFormat="1">
      <c r="A4462" s="234" t="s">
        <v>15688</v>
      </c>
      <c r="B4462" s="234" t="s">
        <v>15688</v>
      </c>
      <c r="C4462" s="234" t="s">
        <v>389</v>
      </c>
      <c r="D4462" s="234" t="s">
        <v>15767</v>
      </c>
      <c r="E4462" s="234" t="s">
        <v>15768</v>
      </c>
      <c r="F4462" s="234" t="s">
        <v>15769</v>
      </c>
      <c r="G4462" s="234"/>
      <c r="H4462" s="234" t="s">
        <v>15770</v>
      </c>
    </row>
    <row r="4463" spans="1:9" s="215" customFormat="1">
      <c r="A4463" s="241" t="s">
        <v>15688</v>
      </c>
      <c r="B4463" s="241" t="s">
        <v>15688</v>
      </c>
      <c r="C4463" s="241" t="s">
        <v>389</v>
      </c>
      <c r="D4463" s="241" t="s">
        <v>15771</v>
      </c>
      <c r="E4463" s="241" t="s">
        <v>15772</v>
      </c>
      <c r="F4463" s="241" t="s">
        <v>15773</v>
      </c>
      <c r="G4463" s="241"/>
      <c r="H4463" s="241" t="s">
        <v>15774</v>
      </c>
    </row>
    <row r="4464" spans="1:9" s="217" customFormat="1">
      <c r="A4464" s="246" t="s">
        <v>15775</v>
      </c>
      <c r="B4464" s="246" t="s">
        <v>15775</v>
      </c>
      <c r="C4464" s="246" t="s">
        <v>389</v>
      </c>
      <c r="D4464" s="246" t="s">
        <v>15776</v>
      </c>
      <c r="E4464" s="246" t="s">
        <v>15777</v>
      </c>
      <c r="F4464" s="246" t="s">
        <v>15778</v>
      </c>
      <c r="G4464" s="246"/>
      <c r="H4464" s="246" t="s">
        <v>15779</v>
      </c>
    </row>
    <row r="4465" spans="1:9" s="217" customFormat="1">
      <c r="A4465" s="246" t="s">
        <v>15775</v>
      </c>
      <c r="B4465" s="246" t="s">
        <v>15775</v>
      </c>
      <c r="C4465" s="246"/>
      <c r="D4465" s="246" t="s">
        <v>15780</v>
      </c>
      <c r="E4465" s="246" t="s">
        <v>15781</v>
      </c>
      <c r="F4465" s="246" t="s">
        <v>434</v>
      </c>
      <c r="G4465" s="246"/>
      <c r="H4465" s="246" t="s">
        <v>15782</v>
      </c>
    </row>
    <row r="4466" spans="1:9" s="217" customFormat="1">
      <c r="A4466" s="246" t="s">
        <v>15775</v>
      </c>
      <c r="B4466" s="246" t="s">
        <v>15775</v>
      </c>
      <c r="C4466" s="246" t="s">
        <v>389</v>
      </c>
      <c r="D4466" s="246" t="s">
        <v>15783</v>
      </c>
      <c r="E4466" s="246" t="s">
        <v>15784</v>
      </c>
      <c r="F4466" s="246" t="s">
        <v>3362</v>
      </c>
      <c r="G4466" s="246"/>
      <c r="H4466" s="246" t="s">
        <v>15785</v>
      </c>
    </row>
    <row r="4467" spans="1:9" s="217" customFormat="1">
      <c r="A4467" s="246" t="s">
        <v>15775</v>
      </c>
      <c r="B4467" s="246" t="s">
        <v>15775</v>
      </c>
      <c r="C4467" s="246"/>
      <c r="D4467" s="246" t="s">
        <v>15786</v>
      </c>
      <c r="E4467" s="246" t="s">
        <v>15787</v>
      </c>
      <c r="F4467" s="246" t="s">
        <v>15788</v>
      </c>
      <c r="G4467" s="246"/>
      <c r="H4467" s="246" t="s">
        <v>15789</v>
      </c>
      <c r="I4467" s="242"/>
    </row>
    <row r="4468" spans="1:9" s="217" customFormat="1">
      <c r="A4468" s="246" t="s">
        <v>15775</v>
      </c>
      <c r="B4468" s="246" t="s">
        <v>15775</v>
      </c>
      <c r="C4468" s="246" t="s">
        <v>389</v>
      </c>
      <c r="D4468" s="246" t="s">
        <v>15790</v>
      </c>
      <c r="E4468" s="246" t="s">
        <v>15791</v>
      </c>
      <c r="F4468" s="246" t="s">
        <v>15792</v>
      </c>
      <c r="G4468" s="246"/>
      <c r="H4468" s="246" t="s">
        <v>15793</v>
      </c>
    </row>
    <row r="4469" spans="1:9" s="217" customFormat="1">
      <c r="A4469" s="246" t="s">
        <v>15775</v>
      </c>
      <c r="B4469" s="246" t="s">
        <v>15775</v>
      </c>
      <c r="C4469" s="246" t="s">
        <v>389</v>
      </c>
      <c r="D4469" s="246" t="s">
        <v>15794</v>
      </c>
      <c r="E4469" s="246" t="s">
        <v>15795</v>
      </c>
      <c r="F4469" s="246" t="s">
        <v>3886</v>
      </c>
      <c r="G4469" s="246"/>
      <c r="H4469" s="246" t="s">
        <v>15796</v>
      </c>
    </row>
    <row r="4470" spans="1:9" s="216" customFormat="1">
      <c r="A4470" s="244" t="s">
        <v>15775</v>
      </c>
      <c r="B4470" s="244" t="s">
        <v>15775</v>
      </c>
      <c r="C4470" s="244" t="s">
        <v>389</v>
      </c>
      <c r="D4470" s="244" t="s">
        <v>15797</v>
      </c>
      <c r="E4470" s="244" t="s">
        <v>15798</v>
      </c>
      <c r="F4470" s="244" t="s">
        <v>709</v>
      </c>
      <c r="G4470" s="244"/>
      <c r="H4470" s="244" t="s">
        <v>15799</v>
      </c>
    </row>
    <row r="4471" spans="1:9" s="219" customFormat="1">
      <c r="A4471" s="248" t="s">
        <v>15775</v>
      </c>
      <c r="B4471" s="248" t="s">
        <v>15775</v>
      </c>
      <c r="C4471" s="248" t="s">
        <v>389</v>
      </c>
      <c r="D4471" s="248" t="s">
        <v>15800</v>
      </c>
      <c r="E4471" s="248" t="s">
        <v>15801</v>
      </c>
      <c r="F4471" s="248" t="s">
        <v>1641</v>
      </c>
      <c r="G4471" s="248"/>
      <c r="H4471" s="248" t="s">
        <v>15802</v>
      </c>
    </row>
    <row r="4472" spans="1:9" s="218" customFormat="1">
      <c r="A4472" s="247" t="s">
        <v>15775</v>
      </c>
      <c r="B4472" s="247" t="s">
        <v>15775</v>
      </c>
      <c r="C4472" s="247"/>
      <c r="D4472" s="247" t="s">
        <v>15803</v>
      </c>
      <c r="E4472" s="247" t="s">
        <v>15804</v>
      </c>
      <c r="F4472" s="247"/>
      <c r="G4472" s="247" t="s">
        <v>15805</v>
      </c>
      <c r="H4472" s="247" t="s">
        <v>15806</v>
      </c>
    </row>
    <row r="4473" spans="1:9" s="217" customFormat="1">
      <c r="A4473" s="246" t="s">
        <v>15775</v>
      </c>
      <c r="B4473" s="246" t="s">
        <v>15775</v>
      </c>
      <c r="C4473" s="246" t="s">
        <v>389</v>
      </c>
      <c r="D4473" s="246" t="s">
        <v>15807</v>
      </c>
      <c r="E4473" s="246" t="s">
        <v>15808</v>
      </c>
      <c r="F4473" s="246" t="s">
        <v>9448</v>
      </c>
      <c r="G4473" s="246"/>
      <c r="H4473" s="246" t="s">
        <v>15809</v>
      </c>
    </row>
    <row r="4474" spans="1:9" s="219" customFormat="1">
      <c r="A4474" s="248" t="s">
        <v>15775</v>
      </c>
      <c r="B4474" s="248" t="s">
        <v>15775</v>
      </c>
      <c r="C4474" s="248" t="s">
        <v>389</v>
      </c>
      <c r="D4474" s="248" t="s">
        <v>15810</v>
      </c>
      <c r="E4474" s="248" t="s">
        <v>15811</v>
      </c>
      <c r="F4474" s="248" t="s">
        <v>1277</v>
      </c>
      <c r="G4474" s="248"/>
      <c r="H4474" s="248" t="s">
        <v>15812</v>
      </c>
    </row>
    <row r="4475" spans="1:9" s="217" customFormat="1">
      <c r="A4475" s="376" t="s">
        <v>15775</v>
      </c>
      <c r="B4475" s="376" t="s">
        <v>15775</v>
      </c>
      <c r="C4475" s="376" t="s">
        <v>389</v>
      </c>
      <c r="D4475" s="376" t="s">
        <v>15813</v>
      </c>
      <c r="E4475" s="376" t="s">
        <v>15814</v>
      </c>
      <c r="F4475" s="376" t="s">
        <v>10282</v>
      </c>
      <c r="G4475" s="376"/>
      <c r="H4475" s="376" t="s">
        <v>15815</v>
      </c>
    </row>
    <row r="4476" spans="1:9" s="265" customFormat="1">
      <c r="A4476" s="377" t="s">
        <v>15775</v>
      </c>
      <c r="B4476" s="377" t="s">
        <v>15775</v>
      </c>
      <c r="C4476" s="377" t="s">
        <v>389</v>
      </c>
      <c r="D4476" s="377" t="s">
        <v>15816</v>
      </c>
      <c r="E4476" s="377" t="s">
        <v>15817</v>
      </c>
      <c r="F4476" s="377" t="s">
        <v>1106</v>
      </c>
      <c r="G4476" s="377"/>
      <c r="H4476" s="377" t="s">
        <v>15818</v>
      </c>
      <c r="I4476" s="242"/>
    </row>
    <row r="4477" spans="1:9" s="265" customFormat="1">
      <c r="A4477" s="377" t="s">
        <v>15775</v>
      </c>
      <c r="B4477" s="377" t="s">
        <v>15775</v>
      </c>
      <c r="C4477" s="377" t="s">
        <v>389</v>
      </c>
      <c r="D4477" s="377" t="s">
        <v>15819</v>
      </c>
      <c r="E4477" s="377" t="s">
        <v>15820</v>
      </c>
      <c r="F4477" s="377" t="s">
        <v>434</v>
      </c>
      <c r="G4477" s="377"/>
      <c r="H4477" s="377" t="s">
        <v>15821</v>
      </c>
      <c r="I4477" s="242"/>
    </row>
    <row r="4478" spans="1:9" s="265" customFormat="1">
      <c r="A4478" s="377" t="s">
        <v>15775</v>
      </c>
      <c r="B4478" s="377" t="s">
        <v>15775</v>
      </c>
      <c r="C4478" s="377" t="s">
        <v>389</v>
      </c>
      <c r="D4478" s="377" t="s">
        <v>15822</v>
      </c>
      <c r="E4478" s="377" t="s">
        <v>15823</v>
      </c>
      <c r="F4478" s="377" t="s">
        <v>529</v>
      </c>
      <c r="G4478" s="377"/>
      <c r="H4478" s="377" t="s">
        <v>15824</v>
      </c>
    </row>
    <row r="4479" spans="1:9" s="329" customFormat="1">
      <c r="A4479" s="378" t="s">
        <v>15775</v>
      </c>
      <c r="B4479" s="378" t="s">
        <v>15775</v>
      </c>
      <c r="C4479" s="378"/>
      <c r="D4479" s="378" t="s">
        <v>15825</v>
      </c>
      <c r="E4479" s="378" t="s">
        <v>15826</v>
      </c>
      <c r="F4479" s="378"/>
      <c r="G4479" s="378" t="s">
        <v>12424</v>
      </c>
      <c r="H4479" s="378" t="s">
        <v>15827</v>
      </c>
    </row>
    <row r="4480" spans="1:9" s="216" customFormat="1">
      <c r="A4480" s="244" t="s">
        <v>15775</v>
      </c>
      <c r="B4480" s="244" t="s">
        <v>15775</v>
      </c>
      <c r="C4480" s="244" t="s">
        <v>389</v>
      </c>
      <c r="D4480" s="244" t="s">
        <v>15828</v>
      </c>
      <c r="E4480" s="244" t="s">
        <v>15829</v>
      </c>
      <c r="F4480" s="244" t="s">
        <v>9759</v>
      </c>
      <c r="G4480" s="244"/>
      <c r="H4480" s="244" t="s">
        <v>15830</v>
      </c>
      <c r="I4480" s="226"/>
    </row>
    <row r="4481" spans="1:9" s="217" customFormat="1">
      <c r="A4481" s="246" t="s">
        <v>15831</v>
      </c>
      <c r="B4481" s="246" t="s">
        <v>15831</v>
      </c>
      <c r="C4481" s="246" t="s">
        <v>389</v>
      </c>
      <c r="D4481" s="246" t="s">
        <v>15832</v>
      </c>
      <c r="E4481" s="246" t="s">
        <v>15833</v>
      </c>
      <c r="F4481" s="246" t="s">
        <v>12213</v>
      </c>
      <c r="G4481" s="246"/>
      <c r="H4481" s="246" t="s">
        <v>15834</v>
      </c>
      <c r="I4481" s="242"/>
    </row>
    <row r="4482" spans="1:9" s="217" customFormat="1">
      <c r="A4482" s="246" t="s">
        <v>15831</v>
      </c>
      <c r="B4482" s="246" t="s">
        <v>15831</v>
      </c>
      <c r="C4482" s="246" t="s">
        <v>389</v>
      </c>
      <c r="D4482" s="246" t="s">
        <v>15835</v>
      </c>
      <c r="E4482" s="246" t="s">
        <v>15836</v>
      </c>
      <c r="F4482" s="246" t="s">
        <v>1273</v>
      </c>
      <c r="G4482" s="246"/>
      <c r="H4482" s="246" t="s">
        <v>15837</v>
      </c>
      <c r="I4482" s="242"/>
    </row>
    <row r="4483" spans="1:9" s="217" customFormat="1">
      <c r="A4483" s="246" t="s">
        <v>15831</v>
      </c>
      <c r="B4483" s="246" t="s">
        <v>15831</v>
      </c>
      <c r="C4483" s="246" t="s">
        <v>389</v>
      </c>
      <c r="D4483" s="246" t="s">
        <v>15838</v>
      </c>
      <c r="E4483" s="246" t="s">
        <v>15839</v>
      </c>
      <c r="F4483" s="246" t="s">
        <v>400</v>
      </c>
      <c r="G4483" s="246"/>
      <c r="H4483" s="246" t="s">
        <v>15840</v>
      </c>
      <c r="I4483" s="242"/>
    </row>
    <row r="4484" spans="1:9" s="217" customFormat="1">
      <c r="A4484" s="246" t="s">
        <v>15831</v>
      </c>
      <c r="B4484" s="246" t="s">
        <v>15831</v>
      </c>
      <c r="C4484" s="246" t="s">
        <v>389</v>
      </c>
      <c r="D4484" s="246" t="s">
        <v>15841</v>
      </c>
      <c r="E4484" s="246" t="s">
        <v>15842</v>
      </c>
      <c r="F4484" s="246" t="s">
        <v>1443</v>
      </c>
      <c r="G4484" s="246"/>
      <c r="H4484" s="246" t="s">
        <v>15843</v>
      </c>
      <c r="I4484" s="242"/>
    </row>
    <row r="4485" spans="1:9" s="217" customFormat="1">
      <c r="A4485" s="246" t="s">
        <v>15831</v>
      </c>
      <c r="B4485" s="246" t="s">
        <v>15831</v>
      </c>
      <c r="C4485" s="246"/>
      <c r="D4485" s="246" t="s">
        <v>15844</v>
      </c>
      <c r="E4485" s="246" t="s">
        <v>15845</v>
      </c>
      <c r="F4485" s="246" t="s">
        <v>7669</v>
      </c>
      <c r="G4485" s="246"/>
      <c r="H4485" s="246" t="s">
        <v>15846</v>
      </c>
      <c r="I4485" s="242"/>
    </row>
    <row r="4486" spans="1:9" s="217" customFormat="1">
      <c r="A4486" s="246" t="s">
        <v>15831</v>
      </c>
      <c r="B4486" s="246" t="s">
        <v>15831</v>
      </c>
      <c r="C4486" s="246"/>
      <c r="D4486" s="246" t="s">
        <v>15847</v>
      </c>
      <c r="E4486" s="246" t="s">
        <v>15848</v>
      </c>
      <c r="F4486" s="246" t="s">
        <v>15849</v>
      </c>
      <c r="G4486" s="246"/>
      <c r="H4486" s="246" t="s">
        <v>15850</v>
      </c>
      <c r="I4486" s="242"/>
    </row>
    <row r="4487" spans="1:9" s="217" customFormat="1">
      <c r="A4487" s="246" t="s">
        <v>15831</v>
      </c>
      <c r="B4487" s="246" t="s">
        <v>15831</v>
      </c>
      <c r="C4487" s="246" t="s">
        <v>389</v>
      </c>
      <c r="D4487" s="246" t="s">
        <v>15851</v>
      </c>
      <c r="E4487" s="246" t="s">
        <v>15852</v>
      </c>
      <c r="F4487" s="246" t="s">
        <v>15853</v>
      </c>
      <c r="G4487" s="246"/>
      <c r="H4487" s="246" t="s">
        <v>15854</v>
      </c>
      <c r="I4487" s="242"/>
    </row>
    <row r="4488" spans="1:9" s="216" customFormat="1">
      <c r="A4488" s="244" t="s">
        <v>15831</v>
      </c>
      <c r="B4488" s="244" t="s">
        <v>15831</v>
      </c>
      <c r="C4488" s="244" t="s">
        <v>389</v>
      </c>
      <c r="D4488" s="244" t="s">
        <v>15855</v>
      </c>
      <c r="E4488" s="244" t="s">
        <v>15856</v>
      </c>
      <c r="F4488" s="244" t="s">
        <v>792</v>
      </c>
      <c r="G4488" s="244"/>
      <c r="H4488" s="244" t="s">
        <v>15857</v>
      </c>
      <c r="I4488" s="226"/>
    </row>
    <row r="4489" spans="1:9" s="218" customFormat="1">
      <c r="A4489" s="247" t="s">
        <v>15831</v>
      </c>
      <c r="B4489" s="247" t="s">
        <v>15831</v>
      </c>
      <c r="C4489" s="247"/>
      <c r="D4489" s="247" t="s">
        <v>15858</v>
      </c>
      <c r="E4489" s="247" t="s">
        <v>15859</v>
      </c>
      <c r="F4489" s="247"/>
      <c r="G4489" s="247" t="s">
        <v>8019</v>
      </c>
      <c r="H4489" s="247" t="s">
        <v>15860</v>
      </c>
      <c r="I4489" s="235"/>
    </row>
    <row r="4490" spans="1:9" s="219" customFormat="1">
      <c r="A4490" s="248" t="s">
        <v>15861</v>
      </c>
      <c r="B4490" s="248" t="s">
        <v>15861</v>
      </c>
      <c r="C4490" s="248" t="s">
        <v>389</v>
      </c>
      <c r="D4490" s="248" t="s">
        <v>15862</v>
      </c>
      <c r="E4490" s="248" t="s">
        <v>15863</v>
      </c>
      <c r="F4490" s="248" t="s">
        <v>1641</v>
      </c>
      <c r="G4490" s="248"/>
      <c r="H4490" s="248" t="s">
        <v>15864</v>
      </c>
      <c r="I4490" s="127"/>
    </row>
    <row r="4491" spans="1:9" s="195" customFormat="1">
      <c r="A4491" s="203" t="s">
        <v>15861</v>
      </c>
      <c r="B4491" s="203" t="s">
        <v>15861</v>
      </c>
      <c r="C4491" s="203" t="s">
        <v>389</v>
      </c>
      <c r="D4491" s="203" t="s">
        <v>15865</v>
      </c>
      <c r="E4491" s="203" t="s">
        <v>15866</v>
      </c>
      <c r="F4491" s="203" t="s">
        <v>434</v>
      </c>
      <c r="G4491" s="203"/>
      <c r="H4491" s="203" t="s">
        <v>15867</v>
      </c>
    </row>
    <row r="4492" spans="1:9" s="217" customFormat="1">
      <c r="A4492" s="246" t="s">
        <v>15861</v>
      </c>
      <c r="B4492" s="246" t="s">
        <v>15861</v>
      </c>
      <c r="C4492" s="246" t="s">
        <v>389</v>
      </c>
      <c r="D4492" s="246" t="s">
        <v>15868</v>
      </c>
      <c r="E4492" s="246" t="s">
        <v>15869</v>
      </c>
      <c r="F4492" s="246" t="s">
        <v>15870</v>
      </c>
      <c r="G4492" s="246"/>
      <c r="H4492" s="246" t="s">
        <v>15871</v>
      </c>
      <c r="I4492" s="242"/>
    </row>
    <row r="4493" spans="1:9" s="219" customFormat="1">
      <c r="A4493" s="248" t="s">
        <v>15861</v>
      </c>
      <c r="B4493" s="248" t="s">
        <v>15861</v>
      </c>
      <c r="C4493" s="248" t="s">
        <v>389</v>
      </c>
      <c r="D4493" s="248" t="s">
        <v>15872</v>
      </c>
      <c r="E4493" s="248" t="s">
        <v>15873</v>
      </c>
      <c r="F4493" s="248" t="s">
        <v>434</v>
      </c>
      <c r="G4493" s="248"/>
      <c r="H4493" s="248" t="s">
        <v>15874</v>
      </c>
      <c r="I4493" s="127"/>
    </row>
    <row r="4494" spans="1:9" s="219" customFormat="1">
      <c r="A4494" s="248" t="s">
        <v>15861</v>
      </c>
      <c r="B4494" s="248" t="s">
        <v>15861</v>
      </c>
      <c r="C4494" s="248" t="s">
        <v>389</v>
      </c>
      <c r="D4494" s="248" t="s">
        <v>15875</v>
      </c>
      <c r="E4494" s="248" t="s">
        <v>15876</v>
      </c>
      <c r="F4494" s="248" t="s">
        <v>1665</v>
      </c>
      <c r="G4494" s="248"/>
      <c r="H4494" s="248" t="s">
        <v>15877</v>
      </c>
      <c r="I4494" s="127"/>
    </row>
    <row r="4495" spans="1:9" s="217" customFormat="1">
      <c r="A4495" s="246" t="s">
        <v>15861</v>
      </c>
      <c r="B4495" s="246" t="s">
        <v>15861</v>
      </c>
      <c r="C4495" s="246" t="s">
        <v>389</v>
      </c>
      <c r="D4495" s="246" t="s">
        <v>15878</v>
      </c>
      <c r="E4495" s="246" t="s">
        <v>15879</v>
      </c>
      <c r="F4495" s="246" t="s">
        <v>15880</v>
      </c>
      <c r="G4495" s="246"/>
      <c r="H4495" s="246" t="s">
        <v>15881</v>
      </c>
      <c r="I4495" s="242"/>
    </row>
    <row r="4496" spans="1:9" s="217" customFormat="1">
      <c r="A4496" s="246" t="s">
        <v>15861</v>
      </c>
      <c r="B4496" s="246" t="s">
        <v>15861</v>
      </c>
      <c r="C4496" s="246" t="s">
        <v>389</v>
      </c>
      <c r="D4496" s="246" t="s">
        <v>15882</v>
      </c>
      <c r="E4496" s="246" t="s">
        <v>15883</v>
      </c>
      <c r="F4496" s="246" t="s">
        <v>15884</v>
      </c>
      <c r="G4496" s="246"/>
      <c r="H4496" s="246" t="s">
        <v>15885</v>
      </c>
      <c r="I4496" s="242"/>
    </row>
    <row r="4497" spans="1:9" s="217" customFormat="1">
      <c r="A4497" s="246" t="s">
        <v>15861</v>
      </c>
      <c r="B4497" s="246" t="s">
        <v>15861</v>
      </c>
      <c r="C4497" s="246" t="s">
        <v>389</v>
      </c>
      <c r="D4497" s="246" t="s">
        <v>15886</v>
      </c>
      <c r="E4497" s="246" t="s">
        <v>15887</v>
      </c>
      <c r="F4497" s="246" t="s">
        <v>444</v>
      </c>
      <c r="G4497" s="246"/>
      <c r="H4497" s="246" t="s">
        <v>15888</v>
      </c>
      <c r="I4497" s="242"/>
    </row>
    <row r="4498" spans="1:9" s="217" customFormat="1">
      <c r="A4498" s="246" t="s">
        <v>15861</v>
      </c>
      <c r="B4498" s="246" t="s">
        <v>15861</v>
      </c>
      <c r="C4498" s="246" t="s">
        <v>389</v>
      </c>
      <c r="D4498" s="246" t="s">
        <v>15889</v>
      </c>
      <c r="E4498" s="246" t="s">
        <v>15890</v>
      </c>
      <c r="F4498" s="246" t="s">
        <v>9606</v>
      </c>
      <c r="G4498" s="246"/>
      <c r="H4498" s="246" t="s">
        <v>15891</v>
      </c>
      <c r="I4498" s="242"/>
    </row>
    <row r="4499" spans="1:9" s="218" customFormat="1">
      <c r="A4499" s="247" t="s">
        <v>15861</v>
      </c>
      <c r="B4499" s="247" t="s">
        <v>15861</v>
      </c>
      <c r="C4499" s="247"/>
      <c r="D4499" s="247" t="s">
        <v>15892</v>
      </c>
      <c r="E4499" s="247" t="s">
        <v>15893</v>
      </c>
      <c r="F4499" s="247"/>
      <c r="G4499" s="247" t="s">
        <v>568</v>
      </c>
      <c r="H4499" s="247" t="s">
        <v>15894</v>
      </c>
      <c r="I4499" s="235"/>
    </row>
    <row r="4500" spans="1:9" s="217" customFormat="1">
      <c r="A4500" s="246" t="s">
        <v>15895</v>
      </c>
      <c r="B4500" s="246" t="s">
        <v>15861</v>
      </c>
      <c r="C4500" s="246" t="s">
        <v>389</v>
      </c>
      <c r="D4500" s="246" t="s">
        <v>15896</v>
      </c>
      <c r="E4500" s="246" t="s">
        <v>15897</v>
      </c>
      <c r="F4500" s="246" t="s">
        <v>620</v>
      </c>
      <c r="G4500" s="246"/>
      <c r="H4500" s="246" t="s">
        <v>15898</v>
      </c>
      <c r="I4500" s="242"/>
    </row>
    <row r="4501" spans="1:9" s="219" customFormat="1">
      <c r="A4501" s="248" t="s">
        <v>15895</v>
      </c>
      <c r="B4501" s="248" t="s">
        <v>15895</v>
      </c>
      <c r="C4501" s="248" t="s">
        <v>389</v>
      </c>
      <c r="D4501" s="248" t="s">
        <v>15899</v>
      </c>
      <c r="E4501" s="248" t="s">
        <v>15900</v>
      </c>
      <c r="F4501" s="248" t="s">
        <v>1641</v>
      </c>
      <c r="G4501" s="248"/>
      <c r="H4501" s="248" t="s">
        <v>15901</v>
      </c>
      <c r="I4501" s="127"/>
    </row>
    <row r="4502" spans="1:9" s="217" customFormat="1">
      <c r="A4502" s="246" t="s">
        <v>15895</v>
      </c>
      <c r="B4502" s="246" t="s">
        <v>15895</v>
      </c>
      <c r="C4502" s="246" t="s">
        <v>389</v>
      </c>
      <c r="D4502" s="246" t="s">
        <v>15902</v>
      </c>
      <c r="E4502" s="246" t="s">
        <v>15903</v>
      </c>
      <c r="F4502" s="246" t="s">
        <v>4851</v>
      </c>
      <c r="G4502" s="246"/>
      <c r="H4502" s="246" t="s">
        <v>15904</v>
      </c>
      <c r="I4502" s="242"/>
    </row>
    <row r="4503" spans="1:9" s="217" customFormat="1">
      <c r="A4503" s="246" t="s">
        <v>15895</v>
      </c>
      <c r="B4503" s="246" t="s">
        <v>15895</v>
      </c>
      <c r="C4503" s="246"/>
      <c r="D4503" s="246" t="s">
        <v>15905</v>
      </c>
      <c r="E4503" s="246" t="s">
        <v>15906</v>
      </c>
      <c r="F4503" s="246" t="s">
        <v>15907</v>
      </c>
      <c r="G4503" s="246"/>
      <c r="H4503" s="246" t="s">
        <v>15908</v>
      </c>
      <c r="I4503" s="242"/>
    </row>
    <row r="4504" spans="1:9" s="217" customFormat="1">
      <c r="A4504" s="246" t="s">
        <v>15895</v>
      </c>
      <c r="B4504" s="246" t="s">
        <v>15895</v>
      </c>
      <c r="C4504" s="246" t="s">
        <v>389</v>
      </c>
      <c r="D4504" s="246" t="s">
        <v>15909</v>
      </c>
      <c r="E4504" s="246" t="s">
        <v>15910</v>
      </c>
      <c r="F4504" s="246" t="s">
        <v>7162</v>
      </c>
      <c r="G4504" s="246"/>
      <c r="H4504" s="246" t="s">
        <v>15911</v>
      </c>
      <c r="I4504" s="242"/>
    </row>
    <row r="4505" spans="1:9" s="217" customFormat="1">
      <c r="A4505" s="246" t="s">
        <v>15895</v>
      </c>
      <c r="B4505" s="246" t="s">
        <v>15895</v>
      </c>
      <c r="C4505" s="246" t="s">
        <v>389</v>
      </c>
      <c r="D4505" s="246" t="s">
        <v>15912</v>
      </c>
      <c r="E4505" s="246" t="s">
        <v>15913</v>
      </c>
      <c r="F4505" s="246" t="s">
        <v>1641</v>
      </c>
      <c r="G4505" s="246"/>
      <c r="H4505" s="246" t="s">
        <v>15914</v>
      </c>
      <c r="I4505" s="242"/>
    </row>
    <row r="4506" spans="1:9" s="219" customFormat="1">
      <c r="A4506" s="248" t="s">
        <v>15895</v>
      </c>
      <c r="B4506" s="248" t="s">
        <v>15895</v>
      </c>
      <c r="C4506" s="248" t="s">
        <v>389</v>
      </c>
      <c r="D4506" s="248" t="s">
        <v>15915</v>
      </c>
      <c r="E4506" s="248" t="s">
        <v>15916</v>
      </c>
      <c r="F4506" s="248" t="s">
        <v>1619</v>
      </c>
      <c r="G4506" s="248"/>
      <c r="H4506" s="248" t="s">
        <v>15917</v>
      </c>
      <c r="I4506" s="127"/>
    </row>
    <row r="4507" spans="1:9" s="217" customFormat="1">
      <c r="A4507" s="246" t="s">
        <v>15895</v>
      </c>
      <c r="B4507" s="246" t="s">
        <v>15895</v>
      </c>
      <c r="C4507" s="246" t="s">
        <v>389</v>
      </c>
      <c r="D4507" s="246" t="s">
        <v>15918</v>
      </c>
      <c r="E4507" s="246" t="s">
        <v>15919</v>
      </c>
      <c r="F4507" s="246" t="s">
        <v>15920</v>
      </c>
      <c r="G4507" s="246"/>
      <c r="H4507" s="246" t="s">
        <v>15921</v>
      </c>
      <c r="I4507" s="242"/>
    </row>
    <row r="4508" spans="1:9" s="217" customFormat="1">
      <c r="A4508" s="246" t="s">
        <v>15895</v>
      </c>
      <c r="B4508" s="246" t="s">
        <v>15895</v>
      </c>
      <c r="C4508" s="246" t="s">
        <v>389</v>
      </c>
      <c r="D4508" s="246" t="s">
        <v>15922</v>
      </c>
      <c r="E4508" s="246" t="s">
        <v>15923</v>
      </c>
      <c r="F4508" s="246" t="s">
        <v>15924</v>
      </c>
      <c r="G4508" s="246"/>
      <c r="H4508" s="246" t="s">
        <v>15925</v>
      </c>
      <c r="I4508" s="242"/>
    </row>
    <row r="4509" spans="1:9" s="217" customFormat="1">
      <c r="A4509" s="246" t="s">
        <v>15895</v>
      </c>
      <c r="B4509" s="246" t="s">
        <v>15895</v>
      </c>
      <c r="C4509" s="246" t="s">
        <v>389</v>
      </c>
      <c r="D4509" s="246" t="s">
        <v>15926</v>
      </c>
      <c r="E4509" s="246" t="s">
        <v>15927</v>
      </c>
      <c r="F4509" s="246" t="s">
        <v>10445</v>
      </c>
      <c r="G4509" s="246"/>
      <c r="H4509" s="246" t="s">
        <v>15928</v>
      </c>
      <c r="I4509" s="242"/>
    </row>
    <row r="4510" spans="1:9" s="217" customFormat="1">
      <c r="A4510" s="246" t="s">
        <v>15895</v>
      </c>
      <c r="B4510" s="246" t="s">
        <v>15895</v>
      </c>
      <c r="C4510" s="246" t="s">
        <v>389</v>
      </c>
      <c r="D4510" s="246" t="s">
        <v>15929</v>
      </c>
      <c r="E4510" s="246" t="s">
        <v>15930</v>
      </c>
      <c r="F4510" s="246" t="s">
        <v>644</v>
      </c>
      <c r="G4510" s="246"/>
      <c r="H4510" s="246" t="s">
        <v>15931</v>
      </c>
      <c r="I4510" s="242"/>
    </row>
    <row r="4511" spans="1:9" s="219" customFormat="1">
      <c r="A4511" s="248" t="s">
        <v>15895</v>
      </c>
      <c r="B4511" s="248" t="s">
        <v>15895</v>
      </c>
      <c r="C4511" s="248" t="s">
        <v>389</v>
      </c>
      <c r="D4511" s="248" t="s">
        <v>15932</v>
      </c>
      <c r="E4511" s="248" t="s">
        <v>15933</v>
      </c>
      <c r="F4511" s="248" t="s">
        <v>1641</v>
      </c>
      <c r="G4511" s="248"/>
      <c r="H4511" s="248" t="s">
        <v>15934</v>
      </c>
      <c r="I4511" s="127"/>
    </row>
    <row r="4512" spans="1:9" s="217" customFormat="1">
      <c r="A4512" s="246" t="s">
        <v>15895</v>
      </c>
      <c r="B4512" s="246" t="s">
        <v>15895</v>
      </c>
      <c r="C4512" s="246" t="s">
        <v>389</v>
      </c>
      <c r="D4512" s="246" t="s">
        <v>15935</v>
      </c>
      <c r="E4512" s="246" t="s">
        <v>15936</v>
      </c>
      <c r="F4512" s="246" t="s">
        <v>2275</v>
      </c>
      <c r="G4512" s="246"/>
      <c r="H4512" s="246" t="s">
        <v>15937</v>
      </c>
      <c r="I4512" s="242"/>
    </row>
    <row r="4513" spans="1:9" s="218" customFormat="1">
      <c r="A4513" s="247" t="s">
        <v>15895</v>
      </c>
      <c r="B4513" s="247" t="s">
        <v>15895</v>
      </c>
      <c r="C4513" s="247"/>
      <c r="D4513" s="247" t="s">
        <v>15938</v>
      </c>
      <c r="E4513" s="247" t="s">
        <v>15939</v>
      </c>
      <c r="F4513" s="247"/>
      <c r="G4513" s="247" t="s">
        <v>5012</v>
      </c>
      <c r="H4513" s="247" t="s">
        <v>15940</v>
      </c>
      <c r="I4513" s="235"/>
    </row>
    <row r="4514" spans="1:9" s="217" customFormat="1">
      <c r="A4514" s="246" t="s">
        <v>15895</v>
      </c>
      <c r="B4514" s="246" t="s">
        <v>15895</v>
      </c>
      <c r="C4514" s="246" t="s">
        <v>389</v>
      </c>
      <c r="D4514" s="246" t="s">
        <v>15941</v>
      </c>
      <c r="E4514" s="246" t="s">
        <v>15942</v>
      </c>
      <c r="F4514" s="246" t="s">
        <v>1907</v>
      </c>
      <c r="G4514" s="246"/>
      <c r="H4514" s="246" t="s">
        <v>15943</v>
      </c>
      <c r="I4514" s="242"/>
    </row>
    <row r="4515" spans="1:9" s="218" customFormat="1">
      <c r="A4515" s="247" t="s">
        <v>15895</v>
      </c>
      <c r="B4515" s="247" t="s">
        <v>15895</v>
      </c>
      <c r="C4515" s="247"/>
      <c r="D4515" s="247" t="s">
        <v>15944</v>
      </c>
      <c r="E4515" s="247" t="s">
        <v>15945</v>
      </c>
      <c r="F4515" s="247"/>
      <c r="G4515" s="247" t="s">
        <v>1653</v>
      </c>
      <c r="H4515" s="247" t="s">
        <v>15946</v>
      </c>
      <c r="I4515" s="235"/>
    </row>
    <row r="4516" spans="1:9" s="218" customFormat="1">
      <c r="A4516" s="247" t="s">
        <v>15895</v>
      </c>
      <c r="B4516" s="247" t="s">
        <v>15895</v>
      </c>
      <c r="C4516" s="247"/>
      <c r="D4516" s="247" t="s">
        <v>15947</v>
      </c>
      <c r="E4516" s="247" t="s">
        <v>15948</v>
      </c>
      <c r="F4516" s="247"/>
      <c r="G4516" s="247" t="s">
        <v>1657</v>
      </c>
      <c r="H4516" s="247" t="s">
        <v>15949</v>
      </c>
      <c r="I4516" s="235"/>
    </row>
    <row r="4517" spans="1:9" s="219" customFormat="1">
      <c r="A4517" s="248" t="s">
        <v>15895</v>
      </c>
      <c r="B4517" s="203" t="s">
        <v>15895</v>
      </c>
      <c r="C4517" s="203" t="s">
        <v>389</v>
      </c>
      <c r="D4517" s="248" t="s">
        <v>15950</v>
      </c>
      <c r="E4517" s="248" t="s">
        <v>15951</v>
      </c>
      <c r="F4517" s="248" t="s">
        <v>1641</v>
      </c>
      <c r="G4517" s="248"/>
      <c r="H4517" s="248" t="s">
        <v>15952</v>
      </c>
    </row>
    <row r="4518" spans="1:9" s="219" customFormat="1">
      <c r="A4518" s="248" t="s">
        <v>15953</v>
      </c>
      <c r="B4518" s="203" t="s">
        <v>15953</v>
      </c>
      <c r="C4518" s="203" t="s">
        <v>389</v>
      </c>
      <c r="D4518" s="248" t="s">
        <v>15954</v>
      </c>
      <c r="E4518" s="248" t="s">
        <v>15955</v>
      </c>
      <c r="F4518" s="248" t="s">
        <v>1821</v>
      </c>
      <c r="G4518" s="248"/>
      <c r="H4518" s="248" t="s">
        <v>15956</v>
      </c>
    </row>
    <row r="4519" spans="1:9" s="217" customFormat="1">
      <c r="A4519" s="246" t="s">
        <v>15953</v>
      </c>
      <c r="B4519" s="246" t="s">
        <v>15953</v>
      </c>
      <c r="C4519" s="246" t="s">
        <v>389</v>
      </c>
      <c r="D4519" s="246" t="s">
        <v>15957</v>
      </c>
      <c r="E4519" s="246" t="s">
        <v>15958</v>
      </c>
      <c r="F4519" s="246" t="s">
        <v>15959</v>
      </c>
      <c r="G4519" s="246"/>
      <c r="H4519" s="246" t="s">
        <v>15960</v>
      </c>
      <c r="I4519" s="242"/>
    </row>
    <row r="4520" spans="1:9" s="216" customFormat="1">
      <c r="A4520" s="244" t="s">
        <v>15953</v>
      </c>
      <c r="B4520" s="244" t="s">
        <v>15953</v>
      </c>
      <c r="C4520" s="244" t="s">
        <v>389</v>
      </c>
      <c r="D4520" s="244" t="s">
        <v>15961</v>
      </c>
      <c r="E4520" s="244" t="s">
        <v>15962</v>
      </c>
      <c r="F4520" s="244" t="s">
        <v>1308</v>
      </c>
      <c r="G4520" s="244"/>
      <c r="H4520" s="244" t="s">
        <v>15963</v>
      </c>
      <c r="I4520" s="226"/>
    </row>
    <row r="4521" spans="1:9" s="217" customFormat="1">
      <c r="A4521" s="246" t="s">
        <v>15953</v>
      </c>
      <c r="B4521" s="246" t="s">
        <v>15953</v>
      </c>
      <c r="C4521" s="246" t="s">
        <v>389</v>
      </c>
      <c r="D4521" s="246" t="s">
        <v>15964</v>
      </c>
      <c r="E4521" s="246" t="s">
        <v>15965</v>
      </c>
      <c r="F4521" s="246" t="s">
        <v>2169</v>
      </c>
      <c r="G4521" s="246"/>
      <c r="H4521" s="246" t="s">
        <v>15966</v>
      </c>
      <c r="I4521" s="242"/>
    </row>
    <row r="4522" spans="1:9" s="219" customFormat="1">
      <c r="A4522" s="248" t="s">
        <v>15953</v>
      </c>
      <c r="B4522" s="203" t="s">
        <v>15953</v>
      </c>
      <c r="C4522" s="203" t="s">
        <v>389</v>
      </c>
      <c r="D4522" s="248" t="s">
        <v>15967</v>
      </c>
      <c r="E4522" s="248" t="s">
        <v>15968</v>
      </c>
      <c r="F4522" s="248" t="s">
        <v>1641</v>
      </c>
      <c r="G4522" s="248"/>
      <c r="H4522" s="248" t="s">
        <v>15969</v>
      </c>
    </row>
    <row r="4523" spans="1:9" s="217" customFormat="1">
      <c r="A4523" s="246" t="s">
        <v>15953</v>
      </c>
      <c r="B4523" s="246" t="s">
        <v>15953</v>
      </c>
      <c r="C4523" s="246" t="s">
        <v>389</v>
      </c>
      <c r="D4523" s="246" t="s">
        <v>15970</v>
      </c>
      <c r="E4523" s="246" t="s">
        <v>15971</v>
      </c>
      <c r="F4523" s="246" t="s">
        <v>3008</v>
      </c>
      <c r="G4523" s="246"/>
      <c r="H4523" s="246" t="s">
        <v>15972</v>
      </c>
      <c r="I4523" s="242"/>
    </row>
    <row r="4524" spans="1:9" s="217" customFormat="1">
      <c r="A4524" s="246" t="s">
        <v>15953</v>
      </c>
      <c r="B4524" s="246" t="s">
        <v>15953</v>
      </c>
      <c r="C4524" s="246" t="s">
        <v>389</v>
      </c>
      <c r="D4524" s="246" t="s">
        <v>15973</v>
      </c>
      <c r="E4524" s="246" t="s">
        <v>15974</v>
      </c>
      <c r="F4524" s="246" t="s">
        <v>4604</v>
      </c>
      <c r="G4524" s="246"/>
      <c r="H4524" s="246" t="s">
        <v>15975</v>
      </c>
      <c r="I4524" s="242"/>
    </row>
    <row r="4525" spans="1:9" s="217" customFormat="1">
      <c r="A4525" s="246" t="s">
        <v>15953</v>
      </c>
      <c r="B4525" s="246" t="s">
        <v>15953</v>
      </c>
      <c r="C4525" s="246"/>
      <c r="D4525" s="246" t="s">
        <v>15976</v>
      </c>
      <c r="E4525" s="246" t="s">
        <v>15977</v>
      </c>
      <c r="F4525" s="246" t="s">
        <v>15978</v>
      </c>
      <c r="G4525" s="246"/>
      <c r="H4525" s="246" t="s">
        <v>15979</v>
      </c>
      <c r="I4525" s="242"/>
    </row>
    <row r="4526" spans="1:9" s="195" customFormat="1">
      <c r="A4526" s="203" t="s">
        <v>15953</v>
      </c>
      <c r="B4526" s="203" t="s">
        <v>15953</v>
      </c>
      <c r="C4526" s="203" t="s">
        <v>389</v>
      </c>
      <c r="D4526" s="203" t="s">
        <v>15980</v>
      </c>
      <c r="E4526" s="203" t="s">
        <v>15981</v>
      </c>
      <c r="F4526" s="203" t="s">
        <v>15982</v>
      </c>
      <c r="G4526" s="203"/>
      <c r="H4526" s="203" t="s">
        <v>15983</v>
      </c>
    </row>
    <row r="4527" spans="1:9" s="219" customFormat="1">
      <c r="A4527" s="248" t="s">
        <v>15984</v>
      </c>
      <c r="B4527" s="248" t="s">
        <v>15984</v>
      </c>
      <c r="C4527" s="248" t="s">
        <v>389</v>
      </c>
      <c r="D4527" s="248" t="s">
        <v>1614</v>
      </c>
      <c r="E4527" s="248" t="s">
        <v>15985</v>
      </c>
      <c r="F4527" s="248" t="s">
        <v>1619</v>
      </c>
      <c r="G4527" s="248"/>
      <c r="H4527" s="248" t="s">
        <v>15986</v>
      </c>
      <c r="I4527" s="127"/>
    </row>
    <row r="4528" spans="1:9" s="217" customFormat="1">
      <c r="A4528" s="246" t="s">
        <v>15984</v>
      </c>
      <c r="B4528" s="246" t="s">
        <v>15984</v>
      </c>
      <c r="C4528" s="246" t="s">
        <v>389</v>
      </c>
      <c r="D4528" s="246" t="s">
        <v>15987</v>
      </c>
      <c r="E4528" s="246" t="s">
        <v>15988</v>
      </c>
      <c r="F4528" s="246" t="s">
        <v>10054</v>
      </c>
      <c r="G4528" s="246"/>
      <c r="H4528" s="246" t="s">
        <v>15989</v>
      </c>
      <c r="I4528" s="242"/>
    </row>
    <row r="4529" spans="1:9" s="216" customFormat="1">
      <c r="A4529" s="244" t="s">
        <v>15984</v>
      </c>
      <c r="B4529" s="244" t="s">
        <v>15984</v>
      </c>
      <c r="C4529" s="244" t="s">
        <v>389</v>
      </c>
      <c r="D4529" s="244" t="s">
        <v>15990</v>
      </c>
      <c r="E4529" s="244" t="s">
        <v>15991</v>
      </c>
      <c r="F4529" s="244" t="s">
        <v>471</v>
      </c>
      <c r="G4529" s="244"/>
      <c r="H4529" s="244" t="s">
        <v>15992</v>
      </c>
      <c r="I4529" s="226"/>
    </row>
    <row r="4530" spans="1:9" s="217" customFormat="1">
      <c r="A4530" s="246" t="s">
        <v>15984</v>
      </c>
      <c r="B4530" s="246" t="s">
        <v>15984</v>
      </c>
      <c r="C4530" s="246" t="s">
        <v>389</v>
      </c>
      <c r="D4530" s="246" t="s">
        <v>15993</v>
      </c>
      <c r="E4530" s="246" t="s">
        <v>15994</v>
      </c>
      <c r="F4530" s="246" t="s">
        <v>7324</v>
      </c>
      <c r="G4530" s="246"/>
      <c r="H4530" s="246" t="s">
        <v>15995</v>
      </c>
      <c r="I4530" s="242"/>
    </row>
    <row r="4531" spans="1:9" s="217" customFormat="1">
      <c r="A4531" s="246" t="s">
        <v>15984</v>
      </c>
      <c r="B4531" s="246" t="s">
        <v>15984</v>
      </c>
      <c r="C4531" s="246" t="s">
        <v>389</v>
      </c>
      <c r="D4531" s="246" t="s">
        <v>15996</v>
      </c>
      <c r="E4531" s="246" t="s">
        <v>15997</v>
      </c>
      <c r="F4531" s="246" t="s">
        <v>6993</v>
      </c>
      <c r="G4531" s="246"/>
      <c r="H4531" s="246" t="s">
        <v>15998</v>
      </c>
      <c r="I4531" s="242"/>
    </row>
    <row r="4532" spans="1:9" s="219" customFormat="1">
      <c r="A4532" s="248" t="s">
        <v>15984</v>
      </c>
      <c r="B4532" s="248" t="s">
        <v>15984</v>
      </c>
      <c r="C4532" s="248" t="s">
        <v>389</v>
      </c>
      <c r="D4532" s="248" t="s">
        <v>15999</v>
      </c>
      <c r="E4532" s="248" t="s">
        <v>16000</v>
      </c>
      <c r="F4532" s="248" t="s">
        <v>15769</v>
      </c>
      <c r="G4532" s="248"/>
      <c r="H4532" s="248" t="s">
        <v>16001</v>
      </c>
      <c r="I4532" s="127"/>
    </row>
    <row r="4533" spans="1:9" s="217" customFormat="1">
      <c r="A4533" s="246" t="s">
        <v>15984</v>
      </c>
      <c r="B4533" s="246" t="s">
        <v>15984</v>
      </c>
      <c r="C4533" s="246" t="s">
        <v>389</v>
      </c>
      <c r="D4533" s="246" t="s">
        <v>16002</v>
      </c>
      <c r="E4533" s="246" t="s">
        <v>16003</v>
      </c>
      <c r="F4533" s="246" t="s">
        <v>2569</v>
      </c>
      <c r="G4533" s="246"/>
      <c r="H4533" s="246" t="s">
        <v>16004</v>
      </c>
      <c r="I4533" s="242"/>
    </row>
    <row r="4534" spans="1:9" s="217" customFormat="1">
      <c r="A4534" s="246" t="s">
        <v>15984</v>
      </c>
      <c r="B4534" s="246" t="s">
        <v>15984</v>
      </c>
      <c r="C4534" s="246" t="s">
        <v>389</v>
      </c>
      <c r="D4534" s="246" t="s">
        <v>16005</v>
      </c>
      <c r="E4534" s="246" t="s">
        <v>16006</v>
      </c>
      <c r="F4534" s="246" t="s">
        <v>4161</v>
      </c>
      <c r="G4534" s="246"/>
      <c r="H4534" s="246" t="s">
        <v>16007</v>
      </c>
      <c r="I4534" s="242"/>
    </row>
    <row r="4535" spans="1:9" s="217" customFormat="1">
      <c r="A4535" s="246" t="s">
        <v>15984</v>
      </c>
      <c r="B4535" s="246" t="s">
        <v>15984</v>
      </c>
      <c r="C4535" s="246" t="s">
        <v>389</v>
      </c>
      <c r="D4535" s="246" t="s">
        <v>16008</v>
      </c>
      <c r="E4535" s="246" t="s">
        <v>16009</v>
      </c>
      <c r="F4535" s="246" t="s">
        <v>16010</v>
      </c>
      <c r="G4535" s="246"/>
      <c r="H4535" s="246" t="s">
        <v>16011</v>
      </c>
      <c r="I4535" s="242"/>
    </row>
    <row r="4536" spans="1:9" s="216" customFormat="1">
      <c r="A4536" s="244" t="s">
        <v>15984</v>
      </c>
      <c r="B4536" s="244" t="s">
        <v>15984</v>
      </c>
      <c r="C4536" s="244" t="s">
        <v>389</v>
      </c>
      <c r="D4536" s="244" t="s">
        <v>16012</v>
      </c>
      <c r="E4536" s="244" t="s">
        <v>16013</v>
      </c>
      <c r="F4536" s="244" t="s">
        <v>471</v>
      </c>
      <c r="G4536" s="244"/>
      <c r="H4536" s="244" t="s">
        <v>16014</v>
      </c>
      <c r="I4536" s="226"/>
    </row>
    <row r="4537" spans="1:9" s="216" customFormat="1">
      <c r="A4537" s="244" t="s">
        <v>15984</v>
      </c>
      <c r="B4537" s="244" t="s">
        <v>15984</v>
      </c>
      <c r="C4537" s="244"/>
      <c r="D4537" s="244" t="s">
        <v>16015</v>
      </c>
      <c r="E4537" s="244" t="s">
        <v>16016</v>
      </c>
      <c r="F4537" s="244" t="s">
        <v>8618</v>
      </c>
      <c r="G4537" s="244"/>
      <c r="H4537" s="244" t="s">
        <v>16017</v>
      </c>
      <c r="I4537" s="226"/>
    </row>
    <row r="4538" spans="1:9" s="216" customFormat="1">
      <c r="A4538" s="244" t="s">
        <v>15984</v>
      </c>
      <c r="B4538" s="244" t="s">
        <v>15984</v>
      </c>
      <c r="C4538" s="244" t="s">
        <v>389</v>
      </c>
      <c r="D4538" s="244" t="s">
        <v>16018</v>
      </c>
      <c r="E4538" s="244" t="s">
        <v>16019</v>
      </c>
      <c r="F4538" s="244" t="s">
        <v>586</v>
      </c>
      <c r="G4538" s="244"/>
      <c r="H4538" s="244" t="s">
        <v>16020</v>
      </c>
      <c r="I4538" s="226"/>
    </row>
    <row r="4539" spans="1:9" s="218" customFormat="1">
      <c r="A4539" s="247" t="s">
        <v>15984</v>
      </c>
      <c r="B4539" s="247" t="s">
        <v>15984</v>
      </c>
      <c r="C4539" s="247"/>
      <c r="D4539" s="247" t="s">
        <v>16021</v>
      </c>
      <c r="E4539" s="247" t="s">
        <v>16022</v>
      </c>
      <c r="F4539" s="247"/>
      <c r="G4539" s="247" t="s">
        <v>2222</v>
      </c>
      <c r="H4539" s="247" t="s">
        <v>16023</v>
      </c>
      <c r="I4539" s="235"/>
    </row>
    <row r="4540" spans="1:9" s="219" customFormat="1">
      <c r="A4540" s="379" t="s">
        <v>15984</v>
      </c>
      <c r="B4540" s="379" t="s">
        <v>15984</v>
      </c>
      <c r="C4540" s="379" t="s">
        <v>389</v>
      </c>
      <c r="D4540" s="379" t="s">
        <v>16024</v>
      </c>
      <c r="E4540" s="379" t="s">
        <v>16025</v>
      </c>
      <c r="F4540" s="379" t="s">
        <v>16026</v>
      </c>
      <c r="G4540" s="379"/>
      <c r="H4540" s="379" t="s">
        <v>16027</v>
      </c>
      <c r="I4540" s="127"/>
    </row>
    <row r="4541" spans="1:9" s="329" customFormat="1">
      <c r="A4541" s="378" t="s">
        <v>15984</v>
      </c>
      <c r="B4541" s="378" t="s">
        <v>15984</v>
      </c>
      <c r="C4541" s="378"/>
      <c r="D4541" s="378" t="s">
        <v>16028</v>
      </c>
      <c r="E4541" s="378" t="s">
        <v>16029</v>
      </c>
      <c r="F4541" s="378"/>
      <c r="G4541" s="378" t="s">
        <v>16030</v>
      </c>
      <c r="H4541" s="378" t="s">
        <v>16031</v>
      </c>
      <c r="I4541" s="380"/>
    </row>
    <row r="4542" spans="1:9" s="219" customFormat="1">
      <c r="A4542" s="248" t="s">
        <v>16032</v>
      </c>
      <c r="B4542" s="248" t="s">
        <v>16032</v>
      </c>
      <c r="C4542" s="248" t="s">
        <v>389</v>
      </c>
      <c r="D4542" s="248" t="s">
        <v>16033</v>
      </c>
      <c r="E4542" s="248" t="s">
        <v>16034</v>
      </c>
      <c r="F4542" s="248" t="s">
        <v>1641</v>
      </c>
      <c r="G4542" s="248"/>
      <c r="H4542" s="248" t="s">
        <v>16035</v>
      </c>
      <c r="I4542" s="127"/>
    </row>
    <row r="4543" spans="1:9" s="195" customFormat="1">
      <c r="A4543" s="203" t="s">
        <v>16032</v>
      </c>
      <c r="B4543" s="203" t="s">
        <v>16032</v>
      </c>
      <c r="C4543" s="203" t="s">
        <v>389</v>
      </c>
      <c r="D4543" s="203" t="s">
        <v>16036</v>
      </c>
      <c r="E4543" s="203" t="s">
        <v>16037</v>
      </c>
      <c r="F4543" s="203" t="s">
        <v>434</v>
      </c>
      <c r="G4543" s="203"/>
      <c r="H4543" s="203" t="s">
        <v>16038</v>
      </c>
    </row>
    <row r="4544" spans="1:9" s="217" customFormat="1">
      <c r="A4544" s="246" t="s">
        <v>16032</v>
      </c>
      <c r="B4544" s="246" t="s">
        <v>16032</v>
      </c>
      <c r="C4544" s="246" t="s">
        <v>389</v>
      </c>
      <c r="D4544" s="246" t="s">
        <v>16039</v>
      </c>
      <c r="E4544" s="246" t="s">
        <v>16040</v>
      </c>
      <c r="F4544" s="246" t="s">
        <v>16041</v>
      </c>
      <c r="G4544" s="246"/>
      <c r="H4544" s="246" t="s">
        <v>16042</v>
      </c>
      <c r="I4544" s="242"/>
    </row>
    <row r="4545" spans="1:9" s="216" customFormat="1">
      <c r="A4545" s="244" t="s">
        <v>16032</v>
      </c>
      <c r="B4545" s="244" t="s">
        <v>16032</v>
      </c>
      <c r="C4545" s="244"/>
      <c r="D4545" s="244" t="s">
        <v>16043</v>
      </c>
      <c r="E4545" s="244" t="s">
        <v>16044</v>
      </c>
      <c r="F4545" s="244" t="s">
        <v>16045</v>
      </c>
      <c r="G4545" s="244"/>
      <c r="H4545" s="244" t="s">
        <v>16046</v>
      </c>
      <c r="I4545" s="226"/>
    </row>
    <row r="4546" spans="1:9" s="217" customFormat="1">
      <c r="A4546" s="246" t="s">
        <v>16032</v>
      </c>
      <c r="B4546" s="246" t="s">
        <v>16032</v>
      </c>
      <c r="C4546" s="246" t="s">
        <v>389</v>
      </c>
      <c r="D4546" s="246" t="s">
        <v>16047</v>
      </c>
      <c r="E4546" s="246" t="s">
        <v>16048</v>
      </c>
      <c r="F4546" s="246" t="s">
        <v>709</v>
      </c>
      <c r="G4546" s="246"/>
      <c r="H4546" s="246" t="s">
        <v>16049</v>
      </c>
      <c r="I4546" s="242"/>
    </row>
    <row r="4547" spans="1:9" s="217" customFormat="1">
      <c r="A4547" s="246" t="s">
        <v>16032</v>
      </c>
      <c r="B4547" s="246" t="s">
        <v>16032</v>
      </c>
      <c r="C4547" s="246" t="s">
        <v>389</v>
      </c>
      <c r="D4547" s="246" t="s">
        <v>16050</v>
      </c>
      <c r="E4547" s="246" t="s">
        <v>16051</v>
      </c>
      <c r="F4547" s="246" t="s">
        <v>16052</v>
      </c>
      <c r="G4547" s="246"/>
      <c r="H4547" s="246" t="s">
        <v>16053</v>
      </c>
      <c r="I4547" s="242"/>
    </row>
    <row r="4548" spans="1:9" s="217" customFormat="1">
      <c r="A4548" s="246" t="s">
        <v>16032</v>
      </c>
      <c r="B4548" s="246" t="s">
        <v>16032</v>
      </c>
      <c r="C4548" s="246" t="s">
        <v>389</v>
      </c>
      <c r="D4548" s="246" t="s">
        <v>16054</v>
      </c>
      <c r="E4548" s="246" t="s">
        <v>16055</v>
      </c>
      <c r="F4548" s="246" t="s">
        <v>1016</v>
      </c>
      <c r="G4548" s="246"/>
      <c r="H4548" s="246" t="s">
        <v>16056</v>
      </c>
      <c r="I4548" s="242"/>
    </row>
    <row r="4549" spans="1:9" s="217" customFormat="1">
      <c r="A4549" s="246" t="s">
        <v>16032</v>
      </c>
      <c r="B4549" s="246" t="s">
        <v>16032</v>
      </c>
      <c r="C4549" s="246" t="s">
        <v>389</v>
      </c>
      <c r="D4549" s="246" t="s">
        <v>16057</v>
      </c>
      <c r="E4549" s="246" t="s">
        <v>16058</v>
      </c>
      <c r="F4549" s="246" t="s">
        <v>4713</v>
      </c>
      <c r="G4549" s="246"/>
      <c r="H4549" s="246" t="s">
        <v>16059</v>
      </c>
      <c r="I4549" s="242"/>
    </row>
    <row r="4550" spans="1:9" s="217" customFormat="1">
      <c r="A4550" s="246" t="s">
        <v>16032</v>
      </c>
      <c r="B4550" s="246" t="s">
        <v>16032</v>
      </c>
      <c r="C4550" s="246" t="s">
        <v>389</v>
      </c>
      <c r="D4550" s="246" t="s">
        <v>16060</v>
      </c>
      <c r="E4550" s="246" t="s">
        <v>16061</v>
      </c>
      <c r="F4550" s="246" t="s">
        <v>1598</v>
      </c>
      <c r="G4550" s="246"/>
      <c r="H4550" s="246" t="s">
        <v>16062</v>
      </c>
      <c r="I4550" s="242"/>
    </row>
    <row r="4551" spans="1:9" s="217" customFormat="1">
      <c r="A4551" s="246" t="s">
        <v>16032</v>
      </c>
      <c r="B4551" s="246" t="s">
        <v>16032</v>
      </c>
      <c r="C4551" s="246" t="s">
        <v>389</v>
      </c>
      <c r="D4551" s="246" t="s">
        <v>16063</v>
      </c>
      <c r="E4551" s="246" t="s">
        <v>16064</v>
      </c>
      <c r="F4551" s="246" t="s">
        <v>3886</v>
      </c>
      <c r="G4551" s="246"/>
      <c r="H4551" s="246" t="s">
        <v>16065</v>
      </c>
      <c r="I4551" s="242"/>
    </row>
    <row r="4552" spans="1:9" s="217" customFormat="1">
      <c r="A4552" s="246" t="s">
        <v>16032</v>
      </c>
      <c r="B4552" s="246" t="s">
        <v>16032</v>
      </c>
      <c r="C4552" s="246" t="s">
        <v>389</v>
      </c>
      <c r="D4552" s="246" t="s">
        <v>16066</v>
      </c>
      <c r="E4552" s="246" t="s">
        <v>16067</v>
      </c>
      <c r="F4552" s="246" t="s">
        <v>4944</v>
      </c>
      <c r="G4552" s="246"/>
      <c r="H4552" s="246" t="s">
        <v>16068</v>
      </c>
      <c r="I4552" s="242"/>
    </row>
    <row r="4553" spans="1:9" s="216" customFormat="1">
      <c r="A4553" s="244" t="s">
        <v>16032</v>
      </c>
      <c r="B4553" s="244" t="s">
        <v>16032</v>
      </c>
      <c r="C4553" s="244"/>
      <c r="D4553" s="244" t="s">
        <v>16069</v>
      </c>
      <c r="E4553" s="244" t="s">
        <v>16070</v>
      </c>
      <c r="F4553" s="244" t="s">
        <v>7738</v>
      </c>
      <c r="G4553" s="244"/>
      <c r="H4553" s="244" t="s">
        <v>16071</v>
      </c>
      <c r="I4553" s="226"/>
    </row>
    <row r="4554" spans="1:9" s="216" customFormat="1">
      <c r="A4554" s="244" t="s">
        <v>16032</v>
      </c>
      <c r="B4554" s="244" t="s">
        <v>16032</v>
      </c>
      <c r="C4554" s="244" t="s">
        <v>389</v>
      </c>
      <c r="D4554" s="244" t="s">
        <v>16072</v>
      </c>
      <c r="E4554" s="244" t="s">
        <v>16073</v>
      </c>
      <c r="F4554" s="244" t="s">
        <v>16074</v>
      </c>
      <c r="G4554" s="244"/>
      <c r="H4554" s="244" t="s">
        <v>16075</v>
      </c>
      <c r="I4554" s="226"/>
    </row>
    <row r="4555" spans="1:9" s="217" customFormat="1">
      <c r="A4555" s="246" t="s">
        <v>16032</v>
      </c>
      <c r="B4555" s="246" t="s">
        <v>16032</v>
      </c>
      <c r="C4555" s="246" t="s">
        <v>389</v>
      </c>
      <c r="D4555" s="246" t="s">
        <v>16076</v>
      </c>
      <c r="E4555" s="246" t="s">
        <v>16077</v>
      </c>
      <c r="F4555" s="246" t="s">
        <v>4475</v>
      </c>
      <c r="G4555" s="246"/>
      <c r="H4555" s="246" t="s">
        <v>16078</v>
      </c>
      <c r="I4555" s="242"/>
    </row>
    <row r="4556" spans="1:9" s="218" customFormat="1">
      <c r="A4556" s="247" t="s">
        <v>16032</v>
      </c>
      <c r="B4556" s="247" t="s">
        <v>16032</v>
      </c>
      <c r="C4556" s="247"/>
      <c r="D4556" s="247" t="s">
        <v>16079</v>
      </c>
      <c r="E4556" s="247" t="s">
        <v>16080</v>
      </c>
      <c r="F4556" s="247"/>
      <c r="G4556" s="247" t="s">
        <v>4139</v>
      </c>
      <c r="H4556" s="247" t="s">
        <v>16081</v>
      </c>
      <c r="I4556" s="235"/>
    </row>
    <row r="4557" spans="1:9" s="217" customFormat="1">
      <c r="A4557" s="246" t="s">
        <v>16032</v>
      </c>
      <c r="B4557" s="246" t="s">
        <v>16032</v>
      </c>
      <c r="C4557" s="246" t="s">
        <v>389</v>
      </c>
      <c r="D4557" s="246" t="s">
        <v>16082</v>
      </c>
      <c r="E4557" s="246" t="s">
        <v>16083</v>
      </c>
      <c r="F4557" s="246" t="s">
        <v>1845</v>
      </c>
      <c r="G4557" s="246"/>
      <c r="H4557" s="246" t="s">
        <v>16084</v>
      </c>
      <c r="I4557" s="242"/>
    </row>
    <row r="4558" spans="1:9" s="217" customFormat="1">
      <c r="A4558" s="246" t="s">
        <v>16032</v>
      </c>
      <c r="B4558" s="246" t="s">
        <v>16032</v>
      </c>
      <c r="C4558" s="246" t="s">
        <v>389</v>
      </c>
      <c r="D4558" s="246" t="s">
        <v>16085</v>
      </c>
      <c r="E4558" s="246" t="s">
        <v>16086</v>
      </c>
      <c r="F4558" s="246" t="s">
        <v>16087</v>
      </c>
      <c r="G4558" s="246"/>
      <c r="H4558" s="246" t="s">
        <v>16088</v>
      </c>
      <c r="I4558" s="242"/>
    </row>
    <row r="4559" spans="1:9" s="218" customFormat="1">
      <c r="A4559" s="247" t="s">
        <v>16032</v>
      </c>
      <c r="B4559" s="247" t="s">
        <v>16032</v>
      </c>
      <c r="C4559" s="247"/>
      <c r="D4559" s="247" t="s">
        <v>16089</v>
      </c>
      <c r="E4559" s="247" t="s">
        <v>16090</v>
      </c>
      <c r="F4559" s="247"/>
      <c r="G4559" s="247" t="s">
        <v>12930</v>
      </c>
      <c r="H4559" s="247" t="s">
        <v>16091</v>
      </c>
      <c r="I4559" s="235"/>
    </row>
    <row r="4560" spans="1:9" s="217" customFormat="1">
      <c r="A4560" s="246" t="s">
        <v>16092</v>
      </c>
      <c r="B4560" s="246" t="s">
        <v>16092</v>
      </c>
      <c r="C4560" s="246" t="s">
        <v>389</v>
      </c>
      <c r="D4560" s="246" t="s">
        <v>16093</v>
      </c>
      <c r="E4560" s="246" t="s">
        <v>16094</v>
      </c>
      <c r="F4560" s="246" t="s">
        <v>662</v>
      </c>
      <c r="G4560" s="246"/>
      <c r="H4560" s="246" t="s">
        <v>16095</v>
      </c>
      <c r="I4560" s="242"/>
    </row>
    <row r="4561" spans="1:9" s="216" customFormat="1">
      <c r="A4561" s="244" t="s">
        <v>16092</v>
      </c>
      <c r="B4561" s="244" t="s">
        <v>16092</v>
      </c>
      <c r="C4561" s="244" t="s">
        <v>389</v>
      </c>
      <c r="D4561" s="244" t="s">
        <v>16096</v>
      </c>
      <c r="E4561" s="244" t="s">
        <v>16097</v>
      </c>
      <c r="F4561" s="244" t="s">
        <v>490</v>
      </c>
      <c r="G4561" s="244"/>
      <c r="H4561" s="244" t="s">
        <v>16098</v>
      </c>
      <c r="I4561" s="226"/>
    </row>
    <row r="4562" spans="1:9" s="217" customFormat="1">
      <c r="A4562" s="246" t="s">
        <v>16092</v>
      </c>
      <c r="B4562" s="246" t="s">
        <v>16092</v>
      </c>
      <c r="C4562" s="246" t="s">
        <v>389</v>
      </c>
      <c r="D4562" s="246" t="s">
        <v>16099</v>
      </c>
      <c r="E4562" s="246" t="s">
        <v>16100</v>
      </c>
      <c r="F4562" s="246" t="s">
        <v>16101</v>
      </c>
      <c r="G4562" s="246"/>
      <c r="H4562" s="246" t="s">
        <v>16102</v>
      </c>
      <c r="I4562" s="242"/>
    </row>
    <row r="4563" spans="1:9" s="217" customFormat="1">
      <c r="A4563" s="246" t="s">
        <v>16092</v>
      </c>
      <c r="B4563" s="246" t="s">
        <v>16092</v>
      </c>
      <c r="C4563" s="246" t="s">
        <v>389</v>
      </c>
      <c r="D4563" s="246" t="s">
        <v>16103</v>
      </c>
      <c r="E4563" s="246" t="s">
        <v>16104</v>
      </c>
      <c r="F4563" s="246" t="s">
        <v>1273</v>
      </c>
      <c r="G4563" s="246"/>
      <c r="H4563" s="246" t="s">
        <v>16105</v>
      </c>
      <c r="I4563" s="242"/>
    </row>
    <row r="4564" spans="1:9" s="217" customFormat="1">
      <c r="A4564" s="246" t="s">
        <v>16092</v>
      </c>
      <c r="B4564" s="246" t="s">
        <v>16092</v>
      </c>
      <c r="C4564" s="246" t="s">
        <v>389</v>
      </c>
      <c r="D4564" s="246" t="s">
        <v>16106</v>
      </c>
      <c r="E4564" s="246" t="s">
        <v>16107</v>
      </c>
      <c r="F4564" s="246" t="s">
        <v>10054</v>
      </c>
      <c r="G4564" s="246"/>
      <c r="H4564" s="246" t="s">
        <v>16108</v>
      </c>
      <c r="I4564" s="242"/>
    </row>
    <row r="4565" spans="1:9" s="217" customFormat="1">
      <c r="A4565" s="246" t="s">
        <v>16092</v>
      </c>
      <c r="B4565" s="246" t="s">
        <v>16092</v>
      </c>
      <c r="C4565" s="246" t="s">
        <v>389</v>
      </c>
      <c r="D4565" s="246" t="s">
        <v>16109</v>
      </c>
      <c r="E4565" s="246" t="s">
        <v>16110</v>
      </c>
      <c r="F4565" s="246" t="s">
        <v>14912</v>
      </c>
      <c r="G4565" s="246"/>
      <c r="H4565" s="246" t="s">
        <v>16111</v>
      </c>
      <c r="I4565" s="242"/>
    </row>
    <row r="4566" spans="1:9" s="219" customFormat="1">
      <c r="A4566" s="248" t="s">
        <v>16092</v>
      </c>
      <c r="B4566" s="248" t="s">
        <v>16092</v>
      </c>
      <c r="C4566" s="248" t="s">
        <v>389</v>
      </c>
      <c r="D4566" s="248" t="s">
        <v>16112</v>
      </c>
      <c r="E4566" s="248" t="s">
        <v>16113</v>
      </c>
      <c r="F4566" s="248" t="s">
        <v>1641</v>
      </c>
      <c r="G4566" s="248"/>
      <c r="H4566" s="248" t="s">
        <v>16114</v>
      </c>
      <c r="I4566" s="127"/>
    </row>
    <row r="4567" spans="1:9" s="217" customFormat="1">
      <c r="A4567" s="246" t="s">
        <v>16092</v>
      </c>
      <c r="B4567" s="246" t="s">
        <v>16092</v>
      </c>
      <c r="C4567" s="246" t="s">
        <v>389</v>
      </c>
      <c r="D4567" s="246" t="s">
        <v>16115</v>
      </c>
      <c r="E4567" s="246" t="s">
        <v>16116</v>
      </c>
      <c r="F4567" s="246" t="s">
        <v>1050</v>
      </c>
      <c r="G4567" s="246"/>
      <c r="H4567" s="246" t="s">
        <v>16117</v>
      </c>
      <c r="I4567" s="242"/>
    </row>
    <row r="4568" spans="1:9" s="217" customFormat="1">
      <c r="A4568" s="246" t="s">
        <v>16092</v>
      </c>
      <c r="B4568" s="246" t="s">
        <v>16092</v>
      </c>
      <c r="C4568" s="246" t="s">
        <v>389</v>
      </c>
      <c r="D4568" s="246" t="s">
        <v>16118</v>
      </c>
      <c r="E4568" s="246" t="s">
        <v>16119</v>
      </c>
      <c r="F4568" s="246" t="s">
        <v>13457</v>
      </c>
      <c r="G4568" s="246"/>
      <c r="H4568" s="246" t="s">
        <v>16120</v>
      </c>
      <c r="I4568" s="242"/>
    </row>
    <row r="4569" spans="1:9" s="217" customFormat="1">
      <c r="A4569" s="246" t="s">
        <v>16092</v>
      </c>
      <c r="B4569" s="246" t="s">
        <v>16092</v>
      </c>
      <c r="C4569" s="246" t="s">
        <v>389</v>
      </c>
      <c r="D4569" s="246" t="s">
        <v>16121</v>
      </c>
      <c r="E4569" s="246" t="s">
        <v>16122</v>
      </c>
      <c r="F4569" s="246" t="s">
        <v>16123</v>
      </c>
      <c r="G4569" s="246"/>
      <c r="H4569" s="246" t="s">
        <v>16124</v>
      </c>
      <c r="I4569" s="242"/>
    </row>
    <row r="4570" spans="1:9" s="219" customFormat="1">
      <c r="A4570" s="248" t="s">
        <v>16092</v>
      </c>
      <c r="B4570" s="248" t="s">
        <v>16092</v>
      </c>
      <c r="C4570" s="248" t="s">
        <v>389</v>
      </c>
      <c r="D4570" s="248" t="s">
        <v>16125</v>
      </c>
      <c r="E4570" s="248" t="s">
        <v>16126</v>
      </c>
      <c r="F4570" s="248" t="s">
        <v>4335</v>
      </c>
      <c r="G4570" s="248"/>
      <c r="H4570" s="248" t="s">
        <v>16127</v>
      </c>
      <c r="I4570" s="127"/>
    </row>
    <row r="4571" spans="1:9" s="219" customFormat="1">
      <c r="A4571" s="248" t="s">
        <v>16128</v>
      </c>
      <c r="B4571" s="248" t="s">
        <v>16128</v>
      </c>
      <c r="C4571" s="248" t="s">
        <v>389</v>
      </c>
      <c r="D4571" s="248" t="s">
        <v>16129</v>
      </c>
      <c r="E4571" s="248" t="s">
        <v>16130</v>
      </c>
      <c r="F4571" s="248" t="s">
        <v>4335</v>
      </c>
      <c r="G4571" s="248"/>
      <c r="H4571" s="248" t="s">
        <v>16131</v>
      </c>
      <c r="I4571" s="127"/>
    </row>
    <row r="4572" spans="1:9" s="219" customFormat="1">
      <c r="A4572" s="248" t="s">
        <v>16132</v>
      </c>
      <c r="B4572" s="248" t="s">
        <v>16132</v>
      </c>
      <c r="C4572" s="248" t="s">
        <v>389</v>
      </c>
      <c r="D4572" s="248" t="s">
        <v>16133</v>
      </c>
      <c r="E4572" s="248" t="s">
        <v>16134</v>
      </c>
      <c r="F4572" s="248" t="s">
        <v>1641</v>
      </c>
      <c r="G4572" s="248"/>
      <c r="H4572" s="248" t="s">
        <v>16135</v>
      </c>
      <c r="I4572" s="127"/>
    </row>
    <row r="4573" spans="1:9" s="219" customFormat="1">
      <c r="A4573" s="248" t="s">
        <v>16132</v>
      </c>
      <c r="B4573" s="248" t="s">
        <v>16132</v>
      </c>
      <c r="C4573" s="248" t="s">
        <v>389</v>
      </c>
      <c r="D4573" s="248" t="s">
        <v>16136</v>
      </c>
      <c r="E4573" s="248" t="s">
        <v>16137</v>
      </c>
      <c r="F4573" s="248" t="s">
        <v>1641</v>
      </c>
      <c r="G4573" s="248"/>
      <c r="H4573" s="248" t="s">
        <v>16138</v>
      </c>
      <c r="I4573" s="127"/>
    </row>
    <row r="4574" spans="1:9" s="219" customFormat="1">
      <c r="A4574" s="248" t="s">
        <v>16132</v>
      </c>
      <c r="B4574" s="248" t="s">
        <v>16132</v>
      </c>
      <c r="C4574" s="248" t="s">
        <v>389</v>
      </c>
      <c r="D4574" s="248" t="s">
        <v>16139</v>
      </c>
      <c r="E4574" s="248" t="s">
        <v>16140</v>
      </c>
      <c r="F4574" s="248" t="s">
        <v>1641</v>
      </c>
      <c r="G4574" s="248"/>
      <c r="H4574" s="248" t="s">
        <v>16141</v>
      </c>
      <c r="I4574" s="127"/>
    </row>
    <row r="4575" spans="1:9" s="219" customFormat="1">
      <c r="A4575" s="248" t="s">
        <v>16132</v>
      </c>
      <c r="B4575" s="248" t="s">
        <v>16132</v>
      </c>
      <c r="C4575" s="248" t="s">
        <v>389</v>
      </c>
      <c r="D4575" s="248" t="s">
        <v>16142</v>
      </c>
      <c r="E4575" s="248" t="s">
        <v>16143</v>
      </c>
      <c r="F4575" s="248" t="s">
        <v>1641</v>
      </c>
      <c r="G4575" s="248"/>
      <c r="H4575" s="248" t="s">
        <v>16144</v>
      </c>
      <c r="I4575" s="127"/>
    </row>
    <row r="4576" spans="1:9" s="217" customFormat="1">
      <c r="A4576" s="246" t="s">
        <v>16132</v>
      </c>
      <c r="B4576" s="246" t="s">
        <v>16132</v>
      </c>
      <c r="C4576" s="246" t="s">
        <v>389</v>
      </c>
      <c r="D4576" s="246" t="s">
        <v>16145</v>
      </c>
      <c r="E4576" s="246" t="s">
        <v>16146</v>
      </c>
      <c r="F4576" s="246" t="s">
        <v>936</v>
      </c>
      <c r="G4576" s="246"/>
      <c r="H4576" s="246" t="s">
        <v>16147</v>
      </c>
      <c r="I4576" s="242"/>
    </row>
    <row r="4577" spans="1:9" s="217" customFormat="1">
      <c r="A4577" s="246" t="s">
        <v>16132</v>
      </c>
      <c r="B4577" s="246" t="s">
        <v>16132</v>
      </c>
      <c r="C4577" s="246" t="s">
        <v>389</v>
      </c>
      <c r="D4577" s="246" t="s">
        <v>16148</v>
      </c>
      <c r="E4577" s="246" t="s">
        <v>16149</v>
      </c>
      <c r="F4577" s="246" t="s">
        <v>16150</v>
      </c>
      <c r="G4577" s="246"/>
      <c r="H4577" s="246" t="s">
        <v>16151</v>
      </c>
      <c r="I4577" s="242"/>
    </row>
    <row r="4578" spans="1:9" s="217" customFormat="1">
      <c r="A4578" s="246" t="s">
        <v>16132</v>
      </c>
      <c r="B4578" s="246" t="s">
        <v>16132</v>
      </c>
      <c r="C4578" s="246" t="s">
        <v>389</v>
      </c>
      <c r="D4578" s="246" t="s">
        <v>16152</v>
      </c>
      <c r="E4578" s="246" t="s">
        <v>16153</v>
      </c>
      <c r="F4578" s="246" t="s">
        <v>1630</v>
      </c>
      <c r="G4578" s="246"/>
      <c r="H4578" s="246" t="s">
        <v>16154</v>
      </c>
      <c r="I4578" s="242"/>
    </row>
    <row r="4579" spans="1:9" s="219" customFormat="1">
      <c r="A4579" s="248" t="s">
        <v>16132</v>
      </c>
      <c r="B4579" s="248" t="s">
        <v>16132</v>
      </c>
      <c r="C4579" s="248" t="s">
        <v>389</v>
      </c>
      <c r="D4579" s="248" t="s">
        <v>16155</v>
      </c>
      <c r="E4579" s="248" t="s">
        <v>16156</v>
      </c>
      <c r="F4579" s="248" t="s">
        <v>1641</v>
      </c>
      <c r="G4579" s="248"/>
      <c r="H4579" s="248" t="s">
        <v>16157</v>
      </c>
      <c r="I4579" s="127"/>
    </row>
    <row r="4580" spans="1:9" s="217" customFormat="1">
      <c r="A4580" s="246" t="s">
        <v>16132</v>
      </c>
      <c r="B4580" s="246" t="s">
        <v>16132</v>
      </c>
      <c r="C4580" s="246" t="s">
        <v>389</v>
      </c>
      <c r="D4580" s="246" t="s">
        <v>16158</v>
      </c>
      <c r="E4580" s="246" t="s">
        <v>16159</v>
      </c>
      <c r="F4580" s="246" t="s">
        <v>4851</v>
      </c>
      <c r="G4580" s="246"/>
      <c r="H4580" s="246" t="s">
        <v>16160</v>
      </c>
      <c r="I4580" s="242"/>
    </row>
    <row r="4581" spans="1:9" s="217" customFormat="1">
      <c r="A4581" s="246" t="s">
        <v>16132</v>
      </c>
      <c r="B4581" s="246" t="s">
        <v>16132</v>
      </c>
      <c r="C4581" s="246" t="s">
        <v>389</v>
      </c>
      <c r="D4581" s="246" t="s">
        <v>16161</v>
      </c>
      <c r="E4581" s="246" t="s">
        <v>16162</v>
      </c>
      <c r="F4581" s="246" t="s">
        <v>16163</v>
      </c>
      <c r="G4581" s="246"/>
      <c r="H4581" s="246" t="s">
        <v>16164</v>
      </c>
      <c r="I4581" s="242"/>
    </row>
    <row r="4582" spans="1:9" s="219" customFormat="1">
      <c r="A4582" s="248" t="s">
        <v>16132</v>
      </c>
      <c r="B4582" s="248" t="s">
        <v>16132</v>
      </c>
      <c r="C4582" s="248" t="s">
        <v>389</v>
      </c>
      <c r="D4582" s="248" t="s">
        <v>16165</v>
      </c>
      <c r="E4582" s="248" t="s">
        <v>16166</v>
      </c>
      <c r="F4582" s="248" t="s">
        <v>1176</v>
      </c>
      <c r="G4582" s="248"/>
      <c r="H4582" s="248" t="s">
        <v>16167</v>
      </c>
      <c r="I4582" s="127"/>
    </row>
    <row r="4583" spans="1:9" s="218" customFormat="1">
      <c r="A4583" s="247" t="s">
        <v>16132</v>
      </c>
      <c r="B4583" s="247" t="s">
        <v>16132</v>
      </c>
      <c r="C4583" s="247"/>
      <c r="D4583" s="247" t="s">
        <v>16168</v>
      </c>
      <c r="E4583" s="247" t="s">
        <v>16169</v>
      </c>
      <c r="F4583" s="247"/>
      <c r="G4583" s="247" t="s">
        <v>10259</v>
      </c>
      <c r="H4583" s="247" t="s">
        <v>16170</v>
      </c>
      <c r="I4583" s="235"/>
    </row>
    <row r="4584" spans="1:9" s="217" customFormat="1">
      <c r="A4584" s="246" t="s">
        <v>16132</v>
      </c>
      <c r="B4584" s="246" t="s">
        <v>16132</v>
      </c>
      <c r="C4584" s="246" t="s">
        <v>389</v>
      </c>
      <c r="D4584" s="246" t="s">
        <v>16171</v>
      </c>
      <c r="E4584" s="246" t="s">
        <v>16172</v>
      </c>
      <c r="F4584" s="246" t="s">
        <v>12213</v>
      </c>
      <c r="G4584" s="246"/>
      <c r="H4584" s="246" t="s">
        <v>16173</v>
      </c>
      <c r="I4584" s="242"/>
    </row>
    <row r="4585" spans="1:9" s="217" customFormat="1">
      <c r="A4585" s="246" t="s">
        <v>16174</v>
      </c>
      <c r="B4585" s="246" t="s">
        <v>16174</v>
      </c>
      <c r="C4585" s="246" t="s">
        <v>389</v>
      </c>
      <c r="D4585" s="246" t="s">
        <v>16175</v>
      </c>
      <c r="E4585" s="246" t="s">
        <v>16176</v>
      </c>
      <c r="F4585" s="246" t="s">
        <v>16177</v>
      </c>
      <c r="G4585" s="246"/>
      <c r="H4585" s="246" t="s">
        <v>16178</v>
      </c>
      <c r="I4585" s="242"/>
    </row>
    <row r="4586" spans="1:9" s="217" customFormat="1">
      <c r="A4586" s="246" t="s">
        <v>16174</v>
      </c>
      <c r="B4586" s="246" t="s">
        <v>16174</v>
      </c>
      <c r="C4586" s="246" t="s">
        <v>389</v>
      </c>
      <c r="D4586" s="246" t="s">
        <v>16179</v>
      </c>
      <c r="E4586" s="246" t="s">
        <v>16180</v>
      </c>
      <c r="F4586" s="246" t="s">
        <v>16181</v>
      </c>
      <c r="G4586" s="246"/>
      <c r="H4586" s="246" t="s">
        <v>16182</v>
      </c>
      <c r="I4586" s="242"/>
    </row>
    <row r="4587" spans="1:9" s="217" customFormat="1">
      <c r="A4587" s="246" t="s">
        <v>16174</v>
      </c>
      <c r="B4587" s="246" t="s">
        <v>16174</v>
      </c>
      <c r="C4587" s="246" t="s">
        <v>389</v>
      </c>
      <c r="D4587" s="246" t="s">
        <v>16183</v>
      </c>
      <c r="E4587" s="246" t="s">
        <v>16184</v>
      </c>
      <c r="F4587" s="246" t="s">
        <v>1242</v>
      </c>
      <c r="G4587" s="246"/>
      <c r="H4587" s="246" t="s">
        <v>16185</v>
      </c>
      <c r="I4587" s="242"/>
    </row>
    <row r="4588" spans="1:9" s="219" customFormat="1">
      <c r="A4588" s="248" t="s">
        <v>16174</v>
      </c>
      <c r="B4588" s="248" t="s">
        <v>16174</v>
      </c>
      <c r="C4588" s="248" t="s">
        <v>389</v>
      </c>
      <c r="D4588" s="248" t="s">
        <v>16186</v>
      </c>
      <c r="E4588" s="248" t="s">
        <v>16187</v>
      </c>
      <c r="F4588" s="248" t="s">
        <v>1277</v>
      </c>
      <c r="G4588" s="248"/>
      <c r="H4588" s="248" t="s">
        <v>16188</v>
      </c>
      <c r="I4588" s="127"/>
    </row>
    <row r="4589" spans="1:9" s="219" customFormat="1">
      <c r="A4589" s="248" t="s">
        <v>16174</v>
      </c>
      <c r="B4589" s="248" t="s">
        <v>16174</v>
      </c>
      <c r="C4589" s="248" t="s">
        <v>389</v>
      </c>
      <c r="D4589" s="248" t="s">
        <v>16189</v>
      </c>
      <c r="E4589" s="248" t="s">
        <v>16190</v>
      </c>
      <c r="F4589" s="248" t="s">
        <v>1641</v>
      </c>
      <c r="G4589" s="248"/>
      <c r="H4589" s="248" t="s">
        <v>16191</v>
      </c>
      <c r="I4589" s="127"/>
    </row>
    <row r="4590" spans="1:9" s="195" customFormat="1">
      <c r="A4590" s="203" t="s">
        <v>16174</v>
      </c>
      <c r="B4590" s="203" t="s">
        <v>16174</v>
      </c>
      <c r="C4590" s="203" t="s">
        <v>389</v>
      </c>
      <c r="D4590" s="203" t="s">
        <v>16192</v>
      </c>
      <c r="E4590" s="203" t="s">
        <v>16193</v>
      </c>
      <c r="F4590" s="203" t="s">
        <v>4997</v>
      </c>
      <c r="G4590" s="203"/>
      <c r="H4590" s="203" t="s">
        <v>16194</v>
      </c>
    </row>
    <row r="4591" spans="1:9" s="217" customFormat="1">
      <c r="A4591" s="246" t="s">
        <v>16174</v>
      </c>
      <c r="B4591" s="246" t="s">
        <v>16174</v>
      </c>
      <c r="C4591" s="246" t="s">
        <v>389</v>
      </c>
      <c r="D4591" s="246" t="s">
        <v>16195</v>
      </c>
      <c r="E4591" s="246" t="s">
        <v>16196</v>
      </c>
      <c r="F4591" s="246" t="s">
        <v>3785</v>
      </c>
      <c r="G4591" s="246"/>
      <c r="H4591" s="246" t="s">
        <v>16197</v>
      </c>
      <c r="I4591" s="242"/>
    </row>
    <row r="4592" spans="1:9" s="217" customFormat="1">
      <c r="A4592" s="246" t="s">
        <v>16174</v>
      </c>
      <c r="B4592" s="246" t="s">
        <v>16174</v>
      </c>
      <c r="C4592" s="246" t="s">
        <v>389</v>
      </c>
      <c r="D4592" s="246" t="s">
        <v>16198</v>
      </c>
      <c r="E4592" s="246" t="s">
        <v>16199</v>
      </c>
      <c r="F4592" s="246" t="s">
        <v>721</v>
      </c>
      <c r="G4592" s="246"/>
      <c r="H4592" s="246" t="s">
        <v>16200</v>
      </c>
      <c r="I4592" s="242"/>
    </row>
    <row r="4593" spans="1:9" s="216" customFormat="1">
      <c r="A4593" s="244" t="s">
        <v>16174</v>
      </c>
      <c r="B4593" s="244" t="s">
        <v>16174</v>
      </c>
      <c r="C4593" s="244" t="s">
        <v>389</v>
      </c>
      <c r="D4593" s="244" t="s">
        <v>16201</v>
      </c>
      <c r="E4593" s="244" t="s">
        <v>16202</v>
      </c>
      <c r="F4593" s="244" t="s">
        <v>792</v>
      </c>
      <c r="G4593" s="244"/>
      <c r="H4593" s="244" t="s">
        <v>16203</v>
      </c>
      <c r="I4593" s="226"/>
    </row>
    <row r="4594" spans="1:9" s="217" customFormat="1">
      <c r="A4594" s="246" t="s">
        <v>16174</v>
      </c>
      <c r="B4594" s="246" t="s">
        <v>16174</v>
      </c>
      <c r="C4594" s="246" t="s">
        <v>389</v>
      </c>
      <c r="D4594" s="246" t="s">
        <v>16204</v>
      </c>
      <c r="E4594" s="246" t="s">
        <v>16205</v>
      </c>
      <c r="F4594" s="246" t="s">
        <v>16206</v>
      </c>
      <c r="G4594" s="246"/>
      <c r="H4594" s="246" t="s">
        <v>16207</v>
      </c>
      <c r="I4594" s="375"/>
    </row>
    <row r="4595" spans="1:9" s="218" customFormat="1">
      <c r="A4595" s="247" t="s">
        <v>16174</v>
      </c>
      <c r="B4595" s="247" t="s">
        <v>16174</v>
      </c>
      <c r="C4595" s="247"/>
      <c r="D4595" s="247" t="s">
        <v>16208</v>
      </c>
      <c r="E4595" s="247" t="s">
        <v>16209</v>
      </c>
      <c r="F4595" s="247"/>
      <c r="G4595" s="247" t="s">
        <v>3874</v>
      </c>
      <c r="H4595" s="247" t="s">
        <v>16210</v>
      </c>
      <c r="I4595" s="235"/>
    </row>
    <row r="4596" spans="1:9" s="218" customFormat="1">
      <c r="A4596" s="247" t="s">
        <v>16174</v>
      </c>
      <c r="B4596" s="247" t="s">
        <v>16174</v>
      </c>
      <c r="C4596" s="247"/>
      <c r="D4596" s="247" t="s">
        <v>16211</v>
      </c>
      <c r="E4596" s="247" t="s">
        <v>16209</v>
      </c>
      <c r="F4596" s="247"/>
      <c r="G4596" s="247" t="s">
        <v>7248</v>
      </c>
      <c r="H4596" s="247" t="s">
        <v>16212</v>
      </c>
      <c r="I4596" s="235"/>
    </row>
    <row r="4597" spans="1:9" s="218" customFormat="1">
      <c r="A4597" s="247" t="s">
        <v>16174</v>
      </c>
      <c r="B4597" s="247" t="s">
        <v>16174</v>
      </c>
      <c r="C4597" s="247"/>
      <c r="D4597" s="247" t="s">
        <v>16213</v>
      </c>
      <c r="E4597" s="247" t="s">
        <v>16209</v>
      </c>
      <c r="F4597" s="247"/>
      <c r="G4597" s="247" t="s">
        <v>7251</v>
      </c>
      <c r="H4597" s="247" t="s">
        <v>16214</v>
      </c>
      <c r="I4597" s="235"/>
    </row>
    <row r="4598" spans="1:9" s="330" customFormat="1">
      <c r="A4598" s="381" t="s">
        <v>16215</v>
      </c>
      <c r="B4598" s="381" t="s">
        <v>16215</v>
      </c>
      <c r="C4598" s="381" t="s">
        <v>389</v>
      </c>
      <c r="D4598" s="381" t="s">
        <v>16216</v>
      </c>
      <c r="E4598" s="381" t="s">
        <v>16217</v>
      </c>
      <c r="F4598" s="381" t="s">
        <v>1641</v>
      </c>
      <c r="G4598" s="381"/>
      <c r="H4598" s="381" t="s">
        <v>16218</v>
      </c>
      <c r="I4598" s="382"/>
    </row>
    <row r="4599" spans="1:9" s="330" customFormat="1">
      <c r="A4599" s="381" t="s">
        <v>16215</v>
      </c>
      <c r="B4599" s="381" t="s">
        <v>16215</v>
      </c>
      <c r="C4599" s="381" t="s">
        <v>389</v>
      </c>
      <c r="D4599" s="381" t="s">
        <v>16219</v>
      </c>
      <c r="E4599" s="381" t="s">
        <v>16220</v>
      </c>
      <c r="F4599" s="381" t="s">
        <v>1641</v>
      </c>
      <c r="G4599" s="381"/>
      <c r="H4599" s="381" t="s">
        <v>16221</v>
      </c>
      <c r="I4599" s="382"/>
    </row>
    <row r="4600" spans="1:9" s="331" customFormat="1">
      <c r="A4600" s="383" t="s">
        <v>16215</v>
      </c>
      <c r="B4600" s="383" t="s">
        <v>16215</v>
      </c>
      <c r="C4600" s="383" t="s">
        <v>389</v>
      </c>
      <c r="D4600" s="383" t="s">
        <v>16222</v>
      </c>
      <c r="E4600" s="383" t="s">
        <v>16223</v>
      </c>
      <c r="F4600" s="383" t="s">
        <v>434</v>
      </c>
      <c r="G4600" s="383"/>
      <c r="H4600" s="383" t="s">
        <v>16224</v>
      </c>
      <c r="I4600" s="375"/>
    </row>
    <row r="4601" spans="1:9" s="330" customFormat="1">
      <c r="A4601" s="381" t="s">
        <v>16215</v>
      </c>
      <c r="B4601" s="381" t="s">
        <v>16215</v>
      </c>
      <c r="C4601" s="381" t="s">
        <v>389</v>
      </c>
      <c r="D4601" s="381" t="s">
        <v>16225</v>
      </c>
      <c r="E4601" s="381" t="s">
        <v>16226</v>
      </c>
      <c r="F4601" s="381" t="s">
        <v>1641</v>
      </c>
      <c r="G4601" s="381"/>
      <c r="H4601" s="381" t="s">
        <v>16227</v>
      </c>
      <c r="I4601" s="382"/>
    </row>
    <row r="4602" spans="1:9" s="331" customFormat="1">
      <c r="A4602" s="383" t="s">
        <v>16215</v>
      </c>
      <c r="B4602" s="383" t="s">
        <v>16215</v>
      </c>
      <c r="C4602" s="383" t="s">
        <v>389</v>
      </c>
      <c r="D4602" s="383" t="s">
        <v>16228</v>
      </c>
      <c r="E4602" s="383" t="s">
        <v>16229</v>
      </c>
      <c r="F4602" s="383" t="s">
        <v>16230</v>
      </c>
      <c r="G4602" s="383"/>
      <c r="H4602" s="383" t="s">
        <v>16231</v>
      </c>
      <c r="I4602" s="375"/>
    </row>
    <row r="4603" spans="1:9" s="331" customFormat="1">
      <c r="A4603" s="383" t="s">
        <v>16215</v>
      </c>
      <c r="B4603" s="383" t="s">
        <v>16215</v>
      </c>
      <c r="C4603" s="383" t="s">
        <v>389</v>
      </c>
      <c r="D4603" s="383" t="s">
        <v>16232</v>
      </c>
      <c r="E4603" s="383" t="s">
        <v>16233</v>
      </c>
      <c r="F4603" s="383" t="s">
        <v>977</v>
      </c>
      <c r="G4603" s="383"/>
      <c r="H4603" s="383" t="s">
        <v>16234</v>
      </c>
      <c r="I4603" s="375"/>
    </row>
    <row r="4604" spans="1:9" s="330" customFormat="1">
      <c r="A4604" s="381" t="s">
        <v>16215</v>
      </c>
      <c r="B4604" s="381" t="s">
        <v>16215</v>
      </c>
      <c r="C4604" s="381" t="s">
        <v>389</v>
      </c>
      <c r="D4604" s="381" t="s">
        <v>16235</v>
      </c>
      <c r="E4604" s="381" t="s">
        <v>16236</v>
      </c>
      <c r="F4604" s="381" t="s">
        <v>1641</v>
      </c>
      <c r="G4604" s="381"/>
      <c r="H4604" s="381" t="s">
        <v>16237</v>
      </c>
      <c r="I4604" s="382"/>
    </row>
    <row r="4605" spans="1:9" s="331" customFormat="1">
      <c r="A4605" s="383" t="s">
        <v>16215</v>
      </c>
      <c r="B4605" s="383" t="s">
        <v>16215</v>
      </c>
      <c r="C4605" s="383"/>
      <c r="D4605" s="383" t="s">
        <v>16238</v>
      </c>
      <c r="E4605" s="383" t="s">
        <v>16239</v>
      </c>
      <c r="F4605" s="383" t="s">
        <v>16240</v>
      </c>
      <c r="G4605" s="383"/>
      <c r="H4605" s="383" t="s">
        <v>16241</v>
      </c>
      <c r="I4605" s="375"/>
    </row>
    <row r="4606" spans="1:9" s="220" customFormat="1">
      <c r="A4606" s="249" t="s">
        <v>16215</v>
      </c>
      <c r="B4606" s="249" t="s">
        <v>16215</v>
      </c>
      <c r="C4606" s="249" t="s">
        <v>389</v>
      </c>
      <c r="D4606" s="249" t="s">
        <v>16242</v>
      </c>
      <c r="E4606" s="249" t="s">
        <v>16243</v>
      </c>
      <c r="F4606" s="249" t="s">
        <v>709</v>
      </c>
      <c r="G4606" s="249"/>
      <c r="H4606" s="249" t="s">
        <v>16244</v>
      </c>
      <c r="I4606" s="245"/>
    </row>
    <row r="4607" spans="1:9" s="331" customFormat="1">
      <c r="A4607" s="383" t="s">
        <v>16215</v>
      </c>
      <c r="B4607" s="383" t="s">
        <v>16215</v>
      </c>
      <c r="C4607" s="383" t="s">
        <v>389</v>
      </c>
      <c r="D4607" s="383" t="s">
        <v>16245</v>
      </c>
      <c r="E4607" s="383" t="s">
        <v>16246</v>
      </c>
      <c r="F4607" s="383" t="s">
        <v>16247</v>
      </c>
      <c r="G4607" s="383"/>
      <c r="H4607" s="383" t="s">
        <v>16248</v>
      </c>
      <c r="I4607" s="375"/>
    </row>
    <row r="4608" spans="1:9" s="204" customFormat="1">
      <c r="A4608" s="205" t="s">
        <v>16215</v>
      </c>
      <c r="B4608" s="205" t="s">
        <v>16215</v>
      </c>
      <c r="C4608" s="205" t="s">
        <v>389</v>
      </c>
      <c r="D4608" s="205" t="s">
        <v>16249</v>
      </c>
      <c r="E4608" s="205" t="s">
        <v>16250</v>
      </c>
      <c r="F4608" s="205" t="s">
        <v>498</v>
      </c>
      <c r="G4608" s="205"/>
      <c r="H4608" s="205" t="s">
        <v>16251</v>
      </c>
    </row>
    <row r="4609" spans="1:9" s="331" customFormat="1">
      <c r="A4609" s="383" t="s">
        <v>16215</v>
      </c>
      <c r="B4609" s="383" t="s">
        <v>16215</v>
      </c>
      <c r="C4609" s="383" t="s">
        <v>389</v>
      </c>
      <c r="D4609" s="383" t="s">
        <v>16252</v>
      </c>
      <c r="E4609" s="383" t="s">
        <v>16253</v>
      </c>
      <c r="F4609" s="383" t="s">
        <v>16254</v>
      </c>
      <c r="G4609" s="383"/>
      <c r="H4609" s="383" t="s">
        <v>16255</v>
      </c>
      <c r="I4609" s="375"/>
    </row>
    <row r="4610" spans="1:9" s="331" customFormat="1">
      <c r="A4610" s="383" t="s">
        <v>16215</v>
      </c>
      <c r="B4610" s="383" t="s">
        <v>16215</v>
      </c>
      <c r="C4610" s="383" t="s">
        <v>389</v>
      </c>
      <c r="D4610" s="383" t="s">
        <v>16256</v>
      </c>
      <c r="E4610" s="383" t="s">
        <v>16257</v>
      </c>
      <c r="F4610" s="383" t="s">
        <v>3008</v>
      </c>
      <c r="G4610" s="383"/>
      <c r="H4610" s="383" t="s">
        <v>16258</v>
      </c>
      <c r="I4610" s="375"/>
    </row>
    <row r="4611" spans="1:9" s="331" customFormat="1">
      <c r="A4611" s="383" t="s">
        <v>16215</v>
      </c>
      <c r="B4611" s="383" t="s">
        <v>16215</v>
      </c>
      <c r="C4611" s="383" t="s">
        <v>389</v>
      </c>
      <c r="D4611" s="383" t="s">
        <v>16259</v>
      </c>
      <c r="E4611" s="383" t="s">
        <v>16260</v>
      </c>
      <c r="F4611" s="383" t="s">
        <v>1575</v>
      </c>
      <c r="G4611" s="383"/>
      <c r="H4611" s="383" t="s">
        <v>16261</v>
      </c>
      <c r="I4611" s="375"/>
    </row>
    <row r="4612" spans="1:9" s="204" customFormat="1">
      <c r="A4612" s="205" t="s">
        <v>16215</v>
      </c>
      <c r="B4612" s="205" t="s">
        <v>16215</v>
      </c>
      <c r="C4612" s="205" t="s">
        <v>389</v>
      </c>
      <c r="D4612" s="205" t="s">
        <v>16262</v>
      </c>
      <c r="E4612" s="205" t="s">
        <v>16263</v>
      </c>
      <c r="F4612" s="205" t="s">
        <v>16264</v>
      </c>
      <c r="G4612" s="205"/>
      <c r="H4612" s="205" t="s">
        <v>16265</v>
      </c>
    </row>
    <row r="4613" spans="1:9" s="331" customFormat="1">
      <c r="A4613" s="383" t="s">
        <v>16215</v>
      </c>
      <c r="B4613" s="383" t="s">
        <v>16215</v>
      </c>
      <c r="C4613" s="383" t="s">
        <v>389</v>
      </c>
      <c r="D4613" s="383" t="s">
        <v>16266</v>
      </c>
      <c r="E4613" s="383" t="s">
        <v>16267</v>
      </c>
      <c r="F4613" s="383" t="s">
        <v>16268</v>
      </c>
      <c r="G4613" s="383"/>
      <c r="H4613" s="383" t="s">
        <v>16269</v>
      </c>
      <c r="I4613" s="375"/>
    </row>
    <row r="4614" spans="1:9" s="331" customFormat="1">
      <c r="A4614" s="383" t="s">
        <v>16215</v>
      </c>
      <c r="B4614" s="383" t="s">
        <v>16215</v>
      </c>
      <c r="C4614" s="383" t="s">
        <v>389</v>
      </c>
      <c r="D4614" s="383" t="s">
        <v>16270</v>
      </c>
      <c r="E4614" s="383" t="s">
        <v>16271</v>
      </c>
      <c r="F4614" s="383" t="s">
        <v>3675</v>
      </c>
      <c r="G4614" s="383"/>
      <c r="H4614" s="383" t="s">
        <v>16272</v>
      </c>
      <c r="I4614" s="375"/>
    </row>
    <row r="4615" spans="1:9" s="331" customFormat="1">
      <c r="A4615" s="383" t="s">
        <v>16215</v>
      </c>
      <c r="B4615" s="383" t="s">
        <v>16215</v>
      </c>
      <c r="C4615" s="383" t="s">
        <v>389</v>
      </c>
      <c r="D4615" s="383" t="s">
        <v>16273</v>
      </c>
      <c r="E4615" s="383" t="s">
        <v>16274</v>
      </c>
      <c r="F4615" s="383" t="s">
        <v>1845</v>
      </c>
      <c r="G4615" s="383"/>
      <c r="H4615" s="383" t="s">
        <v>16275</v>
      </c>
      <c r="I4615" s="375"/>
    </row>
    <row r="4616" spans="1:9" s="331" customFormat="1">
      <c r="A4616" s="383" t="s">
        <v>16215</v>
      </c>
      <c r="B4616" s="383" t="s">
        <v>16215</v>
      </c>
      <c r="C4616" s="383" t="s">
        <v>389</v>
      </c>
      <c r="D4616" s="383" t="s">
        <v>16276</v>
      </c>
      <c r="E4616" s="383" t="s">
        <v>16277</v>
      </c>
      <c r="F4616" s="383" t="s">
        <v>16278</v>
      </c>
      <c r="G4616" s="383"/>
      <c r="H4616" s="383" t="s">
        <v>16279</v>
      </c>
      <c r="I4616" s="375"/>
    </row>
    <row r="4617" spans="1:9" s="331" customFormat="1">
      <c r="A4617" s="383" t="s">
        <v>16215</v>
      </c>
      <c r="B4617" s="383" t="s">
        <v>16215</v>
      </c>
      <c r="C4617" s="383" t="s">
        <v>389</v>
      </c>
      <c r="D4617" s="383" t="s">
        <v>16280</v>
      </c>
      <c r="E4617" s="383" t="s">
        <v>16281</v>
      </c>
      <c r="F4617" s="383" t="s">
        <v>3734</v>
      </c>
      <c r="G4617" s="383"/>
      <c r="H4617" s="383" t="s">
        <v>16282</v>
      </c>
      <c r="I4617" s="375"/>
    </row>
    <row r="4618" spans="1:9" s="331" customFormat="1">
      <c r="A4618" s="383" t="s">
        <v>16215</v>
      </c>
      <c r="B4618" s="383" t="s">
        <v>16215</v>
      </c>
      <c r="C4618" s="383" t="s">
        <v>389</v>
      </c>
      <c r="D4618" s="383" t="s">
        <v>16283</v>
      </c>
      <c r="E4618" s="383" t="s">
        <v>16284</v>
      </c>
      <c r="F4618" s="383" t="s">
        <v>4288</v>
      </c>
      <c r="G4618" s="383"/>
      <c r="H4618" s="383" t="s">
        <v>16285</v>
      </c>
      <c r="I4618" s="375"/>
    </row>
    <row r="4619" spans="1:9" s="220" customFormat="1">
      <c r="A4619" s="249" t="s">
        <v>16215</v>
      </c>
      <c r="B4619" s="249" t="s">
        <v>16215</v>
      </c>
      <c r="C4619" s="249" t="s">
        <v>389</v>
      </c>
      <c r="D4619" s="249" t="s">
        <v>16286</v>
      </c>
      <c r="E4619" s="249" t="s">
        <v>16287</v>
      </c>
      <c r="F4619" s="249" t="s">
        <v>709</v>
      </c>
      <c r="G4619" s="249"/>
      <c r="H4619" s="249" t="s">
        <v>16288</v>
      </c>
      <c r="I4619" s="245"/>
    </row>
    <row r="4620" spans="1:9" s="221" customFormat="1">
      <c r="A4620" s="250" t="s">
        <v>16215</v>
      </c>
      <c r="B4620" s="250" t="s">
        <v>16215</v>
      </c>
      <c r="C4620" s="250"/>
      <c r="D4620" s="250" t="s">
        <v>16289</v>
      </c>
      <c r="E4620" s="250" t="s">
        <v>16290</v>
      </c>
      <c r="F4620" s="250"/>
      <c r="G4620" s="250" t="s">
        <v>16291</v>
      </c>
      <c r="H4620" s="250" t="s">
        <v>16292</v>
      </c>
      <c r="I4620" s="251"/>
    </row>
  </sheetData>
  <autoFilter ref="A1:I4597"/>
  <mergeCells count="2">
    <mergeCell ref="I2042:I2047"/>
    <mergeCell ref="I4059:I4060"/>
  </mergeCells>
  <pageMargins left="0.75" right="0.75" top="1" bottom="1" header="0.5" footer="0.5"/>
  <pageSetup paperSize="9" scale="10" fitToHeight="0"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657"/>
  <sheetViews>
    <sheetView zoomScaleSheetLayoutView="100" workbookViewId="0">
      <pane ySplit="1" topLeftCell="A5603" activePane="bottomLeft" state="frozen"/>
      <selection pane="bottomLeft" activeCell="A5656" sqref="A5656:IV5656"/>
    </sheetView>
  </sheetViews>
  <sheetFormatPr defaultColWidth="8.7109375" defaultRowHeight="12.75"/>
  <cols>
    <col min="1" max="1" width="17.85546875" style="1" customWidth="1"/>
    <col min="2" max="2" width="84.42578125" style="1" customWidth="1"/>
    <col min="3" max="3" width="20" style="1" customWidth="1"/>
    <col min="4" max="4" width="15.42578125" style="1" customWidth="1"/>
    <col min="5" max="5" width="13.140625" style="1" customWidth="1"/>
    <col min="6" max="6" width="14.28515625" style="273" customWidth="1"/>
    <col min="7" max="7" width="8.7109375" customWidth="1"/>
  </cols>
  <sheetData>
    <row r="1" spans="1:8" s="252" customFormat="1">
      <c r="A1" s="274" t="s">
        <v>16293</v>
      </c>
      <c r="B1" s="274" t="s">
        <v>16294</v>
      </c>
      <c r="C1" s="274" t="s">
        <v>381</v>
      </c>
      <c r="D1" s="274" t="s">
        <v>386</v>
      </c>
      <c r="E1" s="274" t="s">
        <v>385</v>
      </c>
      <c r="F1" s="274" t="s">
        <v>16295</v>
      </c>
      <c r="G1" s="275"/>
      <c r="H1" s="275"/>
    </row>
    <row r="2" spans="1:8" s="11" customFormat="1">
      <c r="A2" s="11" t="s">
        <v>16296</v>
      </c>
      <c r="B2" s="11" t="s">
        <v>16297</v>
      </c>
      <c r="C2" s="11" t="s">
        <v>16298</v>
      </c>
      <c r="D2" s="11" t="s">
        <v>16299</v>
      </c>
      <c r="E2" s="11" t="s">
        <v>16300</v>
      </c>
      <c r="F2" s="276" t="s">
        <v>16301</v>
      </c>
      <c r="G2" s="1"/>
    </row>
    <row r="3" spans="1:8" s="253" customFormat="1">
      <c r="A3" s="253" t="s">
        <v>16302</v>
      </c>
      <c r="B3" s="253" t="s">
        <v>16303</v>
      </c>
      <c r="C3" s="253" t="s">
        <v>16302</v>
      </c>
      <c r="D3" s="253" t="s">
        <v>16299</v>
      </c>
      <c r="E3" s="253" t="s">
        <v>16304</v>
      </c>
      <c r="F3" s="277" t="s">
        <v>16305</v>
      </c>
      <c r="G3" s="1"/>
    </row>
    <row r="4" spans="1:8" s="253" customFormat="1">
      <c r="A4" s="253" t="s">
        <v>16306</v>
      </c>
      <c r="B4" s="253" t="s">
        <v>16307</v>
      </c>
      <c r="C4" s="253" t="s">
        <v>16308</v>
      </c>
      <c r="D4" s="253" t="s">
        <v>16299</v>
      </c>
      <c r="E4" s="253" t="s">
        <v>16309</v>
      </c>
      <c r="F4" s="277" t="s">
        <v>16310</v>
      </c>
      <c r="G4" s="1"/>
    </row>
    <row r="5" spans="1:8" s="253" customFormat="1">
      <c r="A5" s="253" t="s">
        <v>16311</v>
      </c>
      <c r="B5" s="253" t="s">
        <v>16312</v>
      </c>
      <c r="C5" s="253" t="s">
        <v>16313</v>
      </c>
      <c r="D5" s="253" t="s">
        <v>16299</v>
      </c>
      <c r="E5" s="253" t="s">
        <v>16314</v>
      </c>
      <c r="F5" s="277" t="s">
        <v>16315</v>
      </c>
      <c r="G5" s="1"/>
    </row>
    <row r="6" spans="1:8" s="253" customFormat="1">
      <c r="A6" s="253" t="s">
        <v>16316</v>
      </c>
      <c r="B6" s="253" t="s">
        <v>16317</v>
      </c>
      <c r="C6" s="253" t="s">
        <v>16318</v>
      </c>
      <c r="D6" s="253" t="s">
        <v>16299</v>
      </c>
      <c r="E6" s="253" t="s">
        <v>16319</v>
      </c>
      <c r="F6" s="277" t="s">
        <v>16320</v>
      </c>
      <c r="G6" s="1"/>
    </row>
    <row r="7" spans="1:8" s="253" customFormat="1">
      <c r="A7" s="253" t="s">
        <v>16321</v>
      </c>
      <c r="B7" s="253" t="s">
        <v>16322</v>
      </c>
      <c r="C7" s="253" t="s">
        <v>16321</v>
      </c>
      <c r="D7" s="253" t="s">
        <v>16299</v>
      </c>
      <c r="E7" s="253" t="s">
        <v>16323</v>
      </c>
      <c r="F7" s="277" t="s">
        <v>16324</v>
      </c>
      <c r="G7" s="1"/>
    </row>
    <row r="8" spans="1:8" s="253" customFormat="1">
      <c r="A8" s="253" t="s">
        <v>16325</v>
      </c>
      <c r="B8" s="253" t="s">
        <v>16326</v>
      </c>
      <c r="C8" s="253" t="s">
        <v>16327</v>
      </c>
      <c r="D8" s="253" t="s">
        <v>16299</v>
      </c>
      <c r="E8" s="253" t="s">
        <v>16328</v>
      </c>
      <c r="F8" s="277" t="s">
        <v>16329</v>
      </c>
      <c r="G8" s="1"/>
    </row>
    <row r="9" spans="1:8" s="253" customFormat="1">
      <c r="A9" s="253" t="s">
        <v>16330</v>
      </c>
      <c r="B9" s="253" t="s">
        <v>16331</v>
      </c>
      <c r="C9" s="253" t="s">
        <v>16332</v>
      </c>
      <c r="D9" s="253" t="s">
        <v>16299</v>
      </c>
      <c r="E9" s="253" t="s">
        <v>16333</v>
      </c>
      <c r="F9" s="277" t="s">
        <v>16334</v>
      </c>
      <c r="G9" s="1"/>
    </row>
    <row r="10" spans="1:8" s="253" customFormat="1">
      <c r="A10" s="253" t="s">
        <v>16335</v>
      </c>
      <c r="B10" s="253" t="s">
        <v>16336</v>
      </c>
      <c r="C10" s="253" t="s">
        <v>16337</v>
      </c>
      <c r="D10" s="253" t="s">
        <v>16299</v>
      </c>
      <c r="E10" s="253" t="s">
        <v>16338</v>
      </c>
      <c r="F10" s="277" t="s">
        <v>16339</v>
      </c>
      <c r="G10" s="255"/>
    </row>
    <row r="11" spans="1:8" s="253" customFormat="1">
      <c r="A11" s="253" t="s">
        <v>16340</v>
      </c>
      <c r="B11" s="253" t="s">
        <v>16341</v>
      </c>
      <c r="C11" s="253" t="s">
        <v>16342</v>
      </c>
      <c r="D11" s="253" t="s">
        <v>16299</v>
      </c>
      <c r="E11" s="253" t="s">
        <v>16333</v>
      </c>
      <c r="F11" s="277" t="s">
        <v>16343</v>
      </c>
      <c r="G11" s="1"/>
    </row>
    <row r="12" spans="1:8" s="254" customFormat="1">
      <c r="A12" s="254" t="s">
        <v>16344</v>
      </c>
      <c r="B12" s="254" t="s">
        <v>16345</v>
      </c>
      <c r="C12" s="254" t="s">
        <v>16344</v>
      </c>
      <c r="D12" s="254" t="s">
        <v>16299</v>
      </c>
      <c r="E12" s="254" t="s">
        <v>16346</v>
      </c>
      <c r="F12" s="278" t="s">
        <v>16347</v>
      </c>
      <c r="G12" s="1"/>
    </row>
    <row r="13" spans="1:8" s="253" customFormat="1">
      <c r="A13" s="253" t="s">
        <v>16348</v>
      </c>
      <c r="B13" s="253" t="s">
        <v>16349</v>
      </c>
      <c r="C13" s="253" t="s">
        <v>16348</v>
      </c>
      <c r="D13" s="253" t="s">
        <v>16299</v>
      </c>
      <c r="E13" s="253" t="s">
        <v>16350</v>
      </c>
      <c r="F13" s="277" t="s">
        <v>16351</v>
      </c>
      <c r="G13" s="1"/>
    </row>
    <row r="14" spans="1:8" s="253" customFormat="1">
      <c r="A14" s="253" t="s">
        <v>16352</v>
      </c>
      <c r="B14" s="253" t="s">
        <v>16353</v>
      </c>
      <c r="C14" s="253" t="s">
        <v>16354</v>
      </c>
      <c r="D14" s="253" t="s">
        <v>16299</v>
      </c>
      <c r="E14" s="253" t="s">
        <v>16355</v>
      </c>
      <c r="F14" s="277" t="s">
        <v>16356</v>
      </c>
      <c r="G14" s="1"/>
    </row>
    <row r="15" spans="1:8" s="253" customFormat="1">
      <c r="A15" s="253" t="s">
        <v>16357</v>
      </c>
      <c r="B15" s="253" t="s">
        <v>16358</v>
      </c>
      <c r="C15" s="253" t="s">
        <v>16359</v>
      </c>
      <c r="D15" s="253" t="s">
        <v>16299</v>
      </c>
      <c r="E15" s="253" t="s">
        <v>16360</v>
      </c>
      <c r="F15" s="277" t="s">
        <v>16361</v>
      </c>
      <c r="G15" s="1"/>
    </row>
    <row r="16" spans="1:8" s="211" customFormat="1">
      <c r="A16" s="211" t="s">
        <v>16362</v>
      </c>
      <c r="B16" s="211" t="s">
        <v>16363</v>
      </c>
      <c r="C16" s="211" t="s">
        <v>16362</v>
      </c>
      <c r="D16" s="211" t="s">
        <v>16364</v>
      </c>
      <c r="E16" s="211" t="s">
        <v>16299</v>
      </c>
      <c r="F16" s="279" t="s">
        <v>16365</v>
      </c>
      <c r="G16" s="243"/>
    </row>
    <row r="17" spans="1:7" s="210" customFormat="1">
      <c r="A17" s="210" t="s">
        <v>16366</v>
      </c>
      <c r="B17" s="210" t="s">
        <v>16367</v>
      </c>
      <c r="C17" s="210" t="s">
        <v>16368</v>
      </c>
      <c r="D17" s="210" t="s">
        <v>16299</v>
      </c>
      <c r="E17" s="210" t="s">
        <v>16369</v>
      </c>
      <c r="F17" s="280" t="s">
        <v>16370</v>
      </c>
      <c r="G17" s="231"/>
    </row>
    <row r="18" spans="1:7" s="211" customFormat="1">
      <c r="A18" s="211" t="s">
        <v>16371</v>
      </c>
      <c r="B18" s="211" t="s">
        <v>16372</v>
      </c>
      <c r="C18" s="211" t="s">
        <v>16371</v>
      </c>
      <c r="D18" s="211" t="s">
        <v>16373</v>
      </c>
      <c r="E18" s="211" t="s">
        <v>16299</v>
      </c>
      <c r="F18" s="279" t="s">
        <v>16374</v>
      </c>
      <c r="G18" s="243"/>
    </row>
    <row r="19" spans="1:7" s="210" customFormat="1">
      <c r="A19" s="210" t="s">
        <v>16375</v>
      </c>
      <c r="B19" s="210" t="s">
        <v>16376</v>
      </c>
      <c r="C19" s="210" t="s">
        <v>16377</v>
      </c>
      <c r="D19" s="210" t="s">
        <v>16299</v>
      </c>
      <c r="E19" s="210" t="s">
        <v>16319</v>
      </c>
      <c r="F19" s="280" t="s">
        <v>16378</v>
      </c>
      <c r="G19" s="231"/>
    </row>
    <row r="20" spans="1:7" s="210" customFormat="1">
      <c r="A20" s="210" t="s">
        <v>16379</v>
      </c>
      <c r="B20" s="210" t="s">
        <v>16380</v>
      </c>
      <c r="C20" s="210" t="s">
        <v>16379</v>
      </c>
      <c r="D20" s="210" t="s">
        <v>16299</v>
      </c>
      <c r="E20" s="210" t="s">
        <v>16381</v>
      </c>
      <c r="F20" s="280" t="s">
        <v>16382</v>
      </c>
      <c r="G20" s="231"/>
    </row>
    <row r="21" spans="1:7" s="210" customFormat="1">
      <c r="A21" s="210" t="s">
        <v>16383</v>
      </c>
      <c r="B21" s="210" t="s">
        <v>16384</v>
      </c>
      <c r="C21" s="210" t="s">
        <v>16383</v>
      </c>
      <c r="D21" s="210" t="s">
        <v>16299</v>
      </c>
      <c r="E21" s="210" t="s">
        <v>16385</v>
      </c>
      <c r="F21" s="280" t="s">
        <v>16386</v>
      </c>
      <c r="G21" s="231"/>
    </row>
    <row r="22" spans="1:7" s="254" customFormat="1">
      <c r="A22" s="254" t="s">
        <v>16387</v>
      </c>
      <c r="B22" s="254" t="s">
        <v>16388</v>
      </c>
      <c r="C22" s="254" t="s">
        <v>16389</v>
      </c>
      <c r="D22" s="254" t="s">
        <v>16299</v>
      </c>
      <c r="E22" s="254" t="s">
        <v>16390</v>
      </c>
      <c r="F22" s="278" t="s">
        <v>16391</v>
      </c>
      <c r="G22" s="281"/>
    </row>
    <row r="23" spans="1:7" s="253" customFormat="1">
      <c r="A23" s="253" t="s">
        <v>16392</v>
      </c>
      <c r="B23" s="253" t="s">
        <v>16393</v>
      </c>
      <c r="C23" s="253" t="s">
        <v>16392</v>
      </c>
      <c r="D23" s="253" t="s">
        <v>16299</v>
      </c>
      <c r="E23" s="253" t="s">
        <v>16394</v>
      </c>
      <c r="F23" s="277" t="s">
        <v>16395</v>
      </c>
      <c r="G23" s="255"/>
    </row>
    <row r="24" spans="1:7" s="210" customFormat="1">
      <c r="A24" s="210" t="s">
        <v>16396</v>
      </c>
      <c r="B24" s="210" t="s">
        <v>16397</v>
      </c>
      <c r="C24" s="210" t="s">
        <v>16398</v>
      </c>
      <c r="D24" s="210" t="s">
        <v>16299</v>
      </c>
      <c r="E24" s="210" t="s">
        <v>16399</v>
      </c>
      <c r="F24" s="280" t="s">
        <v>16400</v>
      </c>
      <c r="G24" s="231"/>
    </row>
    <row r="25" spans="1:7" s="210" customFormat="1">
      <c r="A25" s="210" t="s">
        <v>16401</v>
      </c>
      <c r="B25" s="210" t="s">
        <v>16402</v>
      </c>
      <c r="C25" s="210" t="s">
        <v>16401</v>
      </c>
      <c r="D25" s="210" t="s">
        <v>16299</v>
      </c>
      <c r="E25" s="210" t="s">
        <v>16381</v>
      </c>
      <c r="F25" s="280" t="s">
        <v>16403</v>
      </c>
      <c r="G25" s="231"/>
    </row>
    <row r="26" spans="1:7" s="254" customFormat="1">
      <c r="A26" s="254" t="s">
        <v>16404</v>
      </c>
      <c r="B26" s="254" t="s">
        <v>16405</v>
      </c>
      <c r="C26" s="254" t="s">
        <v>16404</v>
      </c>
      <c r="D26" s="254" t="s">
        <v>16299</v>
      </c>
      <c r="E26" s="254" t="s">
        <v>16390</v>
      </c>
      <c r="F26" s="278" t="s">
        <v>16406</v>
      </c>
      <c r="G26" s="281"/>
    </row>
    <row r="27" spans="1:7" s="210" customFormat="1">
      <c r="A27" s="210" t="s">
        <v>16407</v>
      </c>
      <c r="B27" s="210" t="s">
        <v>16408</v>
      </c>
      <c r="C27" s="210" t="s">
        <v>16409</v>
      </c>
      <c r="D27" s="210" t="s">
        <v>16299</v>
      </c>
      <c r="E27" s="210" t="s">
        <v>16410</v>
      </c>
      <c r="F27" s="280" t="s">
        <v>16411</v>
      </c>
      <c r="G27" s="231"/>
    </row>
    <row r="28" spans="1:7" s="253" customFormat="1">
      <c r="A28" s="253" t="s">
        <v>16412</v>
      </c>
      <c r="B28" s="253" t="s">
        <v>16413</v>
      </c>
      <c r="C28" s="253" t="s">
        <v>16412</v>
      </c>
      <c r="D28" s="253" t="s">
        <v>16299</v>
      </c>
      <c r="E28" s="253" t="s">
        <v>16414</v>
      </c>
      <c r="F28" s="277" t="s">
        <v>16415</v>
      </c>
      <c r="G28" s="255"/>
    </row>
    <row r="29" spans="1:7" s="210" customFormat="1">
      <c r="A29" s="210" t="s">
        <v>16416</v>
      </c>
      <c r="B29" s="210" t="s">
        <v>16417</v>
      </c>
      <c r="C29" s="210" t="s">
        <v>16416</v>
      </c>
      <c r="D29" s="210" t="s">
        <v>16299</v>
      </c>
      <c r="E29" s="210" t="s">
        <v>16418</v>
      </c>
      <c r="F29" s="280" t="s">
        <v>16419</v>
      </c>
      <c r="G29" s="231"/>
    </row>
    <row r="30" spans="1:7" s="210" customFormat="1">
      <c r="A30" s="210" t="s">
        <v>16420</v>
      </c>
      <c r="B30" s="210" t="s">
        <v>16421</v>
      </c>
      <c r="C30" s="210" t="s">
        <v>16420</v>
      </c>
      <c r="D30" s="210" t="s">
        <v>16299</v>
      </c>
      <c r="E30" s="210" t="s">
        <v>16422</v>
      </c>
      <c r="F30" s="280" t="s">
        <v>16423</v>
      </c>
      <c r="G30" s="231"/>
    </row>
    <row r="31" spans="1:7" s="253" customFormat="1">
      <c r="A31" s="253" t="s">
        <v>16424</v>
      </c>
      <c r="B31" s="253" t="s">
        <v>16425</v>
      </c>
      <c r="C31" s="253" t="s">
        <v>16424</v>
      </c>
      <c r="D31" s="253" t="s">
        <v>16299</v>
      </c>
      <c r="E31" s="253" t="s">
        <v>16426</v>
      </c>
      <c r="F31" s="277" t="s">
        <v>16427</v>
      </c>
      <c r="G31" s="255"/>
    </row>
    <row r="32" spans="1:7" s="210" customFormat="1">
      <c r="A32" s="210" t="s">
        <v>16428</v>
      </c>
      <c r="B32" s="210" t="s">
        <v>16429</v>
      </c>
      <c r="C32" s="210" t="s">
        <v>16430</v>
      </c>
      <c r="D32" s="210" t="s">
        <v>16299</v>
      </c>
      <c r="E32" s="210" t="s">
        <v>16418</v>
      </c>
      <c r="F32" s="280" t="s">
        <v>16431</v>
      </c>
      <c r="G32" s="231"/>
    </row>
    <row r="33" spans="1:7" s="253" customFormat="1">
      <c r="A33" s="253" t="s">
        <v>16432</v>
      </c>
      <c r="B33" s="253" t="s">
        <v>16433</v>
      </c>
      <c r="C33" s="253" t="s">
        <v>16434</v>
      </c>
      <c r="D33" s="253" t="s">
        <v>16299</v>
      </c>
      <c r="E33" s="253" t="s">
        <v>16435</v>
      </c>
      <c r="F33" s="277" t="s">
        <v>16436</v>
      </c>
      <c r="G33" s="255"/>
    </row>
    <row r="34" spans="1:7" s="253" customFormat="1">
      <c r="A34" s="253" t="s">
        <v>16437</v>
      </c>
      <c r="B34" s="253" t="s">
        <v>16438</v>
      </c>
      <c r="C34" s="253" t="s">
        <v>16439</v>
      </c>
      <c r="D34" s="253" t="s">
        <v>16299</v>
      </c>
      <c r="E34" s="253" t="s">
        <v>16440</v>
      </c>
      <c r="F34" s="277" t="s">
        <v>16441</v>
      </c>
      <c r="G34" s="255"/>
    </row>
    <row r="35" spans="1:7" s="210" customFormat="1">
      <c r="A35" s="210" t="s">
        <v>16442</v>
      </c>
      <c r="B35" s="210" t="s">
        <v>16443</v>
      </c>
      <c r="C35" s="210" t="s">
        <v>16442</v>
      </c>
      <c r="D35" s="210" t="s">
        <v>16299</v>
      </c>
      <c r="E35" s="210" t="s">
        <v>16319</v>
      </c>
      <c r="F35" s="280" t="s">
        <v>16444</v>
      </c>
      <c r="G35" s="231"/>
    </row>
    <row r="36" spans="1:7" s="254" customFormat="1">
      <c r="A36" s="254" t="s">
        <v>16445</v>
      </c>
      <c r="B36" s="254" t="s">
        <v>16446</v>
      </c>
      <c r="C36" s="254" t="s">
        <v>16445</v>
      </c>
      <c r="D36" s="254" t="s">
        <v>16299</v>
      </c>
      <c r="E36" s="254" t="s">
        <v>16390</v>
      </c>
      <c r="F36" s="278" t="s">
        <v>16447</v>
      </c>
      <c r="G36" s="281"/>
    </row>
    <row r="37" spans="1:7" s="253" customFormat="1">
      <c r="A37" s="253" t="s">
        <v>16448</v>
      </c>
      <c r="B37" s="253" t="s">
        <v>16449</v>
      </c>
      <c r="C37" s="253" t="s">
        <v>16450</v>
      </c>
      <c r="D37" s="253" t="s">
        <v>16299</v>
      </c>
      <c r="E37" s="253" t="s">
        <v>16451</v>
      </c>
      <c r="F37" s="277" t="s">
        <v>16452</v>
      </c>
      <c r="G37" s="255"/>
    </row>
    <row r="38" spans="1:7" s="253" customFormat="1">
      <c r="A38" s="253" t="s">
        <v>16453</v>
      </c>
      <c r="B38" s="253" t="s">
        <v>16454</v>
      </c>
      <c r="C38" s="253" t="s">
        <v>16453</v>
      </c>
      <c r="D38" s="253" t="s">
        <v>16299</v>
      </c>
      <c r="E38" s="253" t="s">
        <v>16455</v>
      </c>
      <c r="F38" s="277" t="s">
        <v>16456</v>
      </c>
      <c r="G38" s="255"/>
    </row>
    <row r="39" spans="1:7" s="211" customFormat="1">
      <c r="A39" s="211" t="s">
        <v>16457</v>
      </c>
      <c r="B39" s="211" t="s">
        <v>16458</v>
      </c>
      <c r="C39" s="211" t="s">
        <v>16459</v>
      </c>
      <c r="D39" s="282">
        <v>4659596</v>
      </c>
      <c r="E39" s="211" t="s">
        <v>16299</v>
      </c>
      <c r="F39" s="279" t="s">
        <v>16460</v>
      </c>
      <c r="G39" s="243"/>
    </row>
    <row r="40" spans="1:7" s="211" customFormat="1">
      <c r="A40" s="211" t="s">
        <v>16457</v>
      </c>
      <c r="B40" s="211" t="s">
        <v>16461</v>
      </c>
      <c r="C40" s="211" t="s">
        <v>16459</v>
      </c>
      <c r="D40" s="211" t="s">
        <v>16462</v>
      </c>
      <c r="E40" s="211" t="s">
        <v>16299</v>
      </c>
      <c r="F40" s="279" t="s">
        <v>16463</v>
      </c>
      <c r="G40" s="243"/>
    </row>
    <row r="41" spans="1:7" s="210" customFormat="1">
      <c r="A41" s="210" t="s">
        <v>16464</v>
      </c>
      <c r="B41" s="210" t="s">
        <v>16465</v>
      </c>
      <c r="C41" s="210" t="s">
        <v>16464</v>
      </c>
      <c r="D41" s="210" t="s">
        <v>16299</v>
      </c>
      <c r="E41" s="210" t="s">
        <v>16466</v>
      </c>
      <c r="F41" s="280" t="s">
        <v>16467</v>
      </c>
      <c r="G41" s="231"/>
    </row>
    <row r="42" spans="1:7" s="253" customFormat="1">
      <c r="A42" s="253" t="s">
        <v>16468</v>
      </c>
      <c r="B42" s="253" t="s">
        <v>16469</v>
      </c>
      <c r="C42" s="253" t="s">
        <v>16468</v>
      </c>
      <c r="D42" s="253" t="s">
        <v>16299</v>
      </c>
      <c r="E42" s="253" t="s">
        <v>16470</v>
      </c>
      <c r="F42" s="277" t="s">
        <v>16471</v>
      </c>
      <c r="G42" s="255"/>
    </row>
    <row r="43" spans="1:7" s="253" customFormat="1">
      <c r="A43" s="253" t="s">
        <v>16472</v>
      </c>
      <c r="B43" s="253" t="s">
        <v>16473</v>
      </c>
      <c r="C43" s="253" t="s">
        <v>16474</v>
      </c>
      <c r="D43" s="253" t="s">
        <v>16299</v>
      </c>
      <c r="E43" s="253" t="s">
        <v>16475</v>
      </c>
      <c r="F43" s="277" t="s">
        <v>16476</v>
      </c>
      <c r="G43" s="255"/>
    </row>
    <row r="44" spans="1:7" s="253" customFormat="1">
      <c r="A44" s="253" t="s">
        <v>16477</v>
      </c>
      <c r="B44" s="253" t="s">
        <v>16478</v>
      </c>
      <c r="C44" s="253" t="s">
        <v>16477</v>
      </c>
      <c r="D44" s="253" t="s">
        <v>16299</v>
      </c>
      <c r="E44" s="253" t="s">
        <v>16479</v>
      </c>
      <c r="F44" s="277" t="s">
        <v>16480</v>
      </c>
      <c r="G44" s="255"/>
    </row>
    <row r="45" spans="1:7" s="253" customFormat="1">
      <c r="A45" s="253" t="s">
        <v>16481</v>
      </c>
      <c r="B45" s="253" t="s">
        <v>16482</v>
      </c>
      <c r="C45" s="253" t="s">
        <v>16481</v>
      </c>
      <c r="D45" s="253" t="s">
        <v>16299</v>
      </c>
      <c r="E45" s="253" t="s">
        <v>16483</v>
      </c>
      <c r="F45" s="277" t="s">
        <v>16484</v>
      </c>
      <c r="G45" s="255"/>
    </row>
    <row r="46" spans="1:7" s="211" customFormat="1">
      <c r="A46" s="211" t="s">
        <v>16485</v>
      </c>
      <c r="B46" s="211" t="s">
        <v>16486</v>
      </c>
      <c r="C46" s="211" t="s">
        <v>16485</v>
      </c>
      <c r="D46" s="211" t="s">
        <v>16487</v>
      </c>
      <c r="E46" s="211" t="s">
        <v>16299</v>
      </c>
      <c r="F46" s="279" t="s">
        <v>16488</v>
      </c>
      <c r="G46" s="1"/>
    </row>
    <row r="47" spans="1:7" s="211" customFormat="1">
      <c r="A47" s="211" t="s">
        <v>16489</v>
      </c>
      <c r="B47" s="211" t="s">
        <v>16490</v>
      </c>
      <c r="C47" s="211" t="s">
        <v>16489</v>
      </c>
      <c r="D47" s="211" t="s">
        <v>16373</v>
      </c>
      <c r="E47" s="211" t="s">
        <v>16299</v>
      </c>
      <c r="F47" s="279" t="s">
        <v>16491</v>
      </c>
      <c r="G47" s="243"/>
    </row>
    <row r="48" spans="1:7" s="211" customFormat="1">
      <c r="A48" s="211" t="s">
        <v>16492</v>
      </c>
      <c r="B48" s="211" t="s">
        <v>16493</v>
      </c>
      <c r="C48" s="211" t="s">
        <v>16494</v>
      </c>
      <c r="D48" s="211" t="s">
        <v>16495</v>
      </c>
      <c r="E48" s="211" t="s">
        <v>16299</v>
      </c>
      <c r="F48" s="279" t="s">
        <v>16496</v>
      </c>
      <c r="G48" s="243"/>
    </row>
    <row r="49" spans="1:7" s="211" customFormat="1">
      <c r="A49" s="211" t="s">
        <v>16492</v>
      </c>
      <c r="B49" s="211" t="s">
        <v>16497</v>
      </c>
      <c r="C49" s="211" t="s">
        <v>16494</v>
      </c>
      <c r="D49" s="211" t="s">
        <v>16498</v>
      </c>
      <c r="E49" s="211" t="s">
        <v>16299</v>
      </c>
      <c r="F49" s="279" t="s">
        <v>16499</v>
      </c>
      <c r="G49" s="243"/>
    </row>
    <row r="50" spans="1:7" s="211" customFormat="1">
      <c r="A50" s="211" t="s">
        <v>16500</v>
      </c>
      <c r="B50" s="211" t="s">
        <v>16501</v>
      </c>
      <c r="C50" s="211" t="s">
        <v>16500</v>
      </c>
      <c r="D50" s="211" t="s">
        <v>16502</v>
      </c>
      <c r="E50" s="211" t="s">
        <v>16299</v>
      </c>
      <c r="F50" s="279" t="s">
        <v>16503</v>
      </c>
      <c r="G50" s="243"/>
    </row>
    <row r="51" spans="1:7" s="210" customFormat="1">
      <c r="A51" s="210" t="s">
        <v>16504</v>
      </c>
      <c r="B51" s="210" t="s">
        <v>16505</v>
      </c>
      <c r="C51" s="210" t="s">
        <v>16506</v>
      </c>
      <c r="D51" s="210" t="s">
        <v>16299</v>
      </c>
      <c r="E51" s="210" t="s">
        <v>16507</v>
      </c>
      <c r="F51" s="280" t="s">
        <v>16508</v>
      </c>
      <c r="G51" s="231"/>
    </row>
    <row r="52" spans="1:7" s="210" customFormat="1">
      <c r="A52" s="210" t="s">
        <v>16509</v>
      </c>
      <c r="B52" s="210" t="s">
        <v>16510</v>
      </c>
      <c r="C52" s="210" t="s">
        <v>16509</v>
      </c>
      <c r="D52" s="210" t="s">
        <v>16299</v>
      </c>
      <c r="E52" s="210" t="s">
        <v>16350</v>
      </c>
      <c r="F52" s="280" t="s">
        <v>16511</v>
      </c>
      <c r="G52" s="231"/>
    </row>
    <row r="53" spans="1:7" s="253" customFormat="1">
      <c r="A53" s="253" t="s">
        <v>16512</v>
      </c>
      <c r="B53" s="253" t="s">
        <v>16513</v>
      </c>
      <c r="C53" s="253" t="s">
        <v>16514</v>
      </c>
      <c r="D53" s="253" t="s">
        <v>16299</v>
      </c>
      <c r="E53" s="253" t="s">
        <v>16515</v>
      </c>
      <c r="F53" s="277" t="s">
        <v>16516</v>
      </c>
      <c r="G53" s="255"/>
    </row>
    <row r="54" spans="1:7" s="254" customFormat="1">
      <c r="A54" s="254" t="s">
        <v>16517</v>
      </c>
      <c r="B54" s="254" t="s">
        <v>16518</v>
      </c>
      <c r="C54" s="254" t="s">
        <v>16519</v>
      </c>
      <c r="D54" s="254" t="s">
        <v>16299</v>
      </c>
      <c r="E54" s="254" t="s">
        <v>16319</v>
      </c>
      <c r="F54" s="278" t="s">
        <v>16520</v>
      </c>
      <c r="G54" s="281"/>
    </row>
    <row r="55" spans="1:7" s="253" customFormat="1">
      <c r="A55" s="253" t="s">
        <v>16521</v>
      </c>
      <c r="B55" s="253" t="s">
        <v>16522</v>
      </c>
      <c r="C55" s="253" t="s">
        <v>16523</v>
      </c>
      <c r="D55" s="253" t="s">
        <v>16299</v>
      </c>
      <c r="E55" s="253" t="s">
        <v>16524</v>
      </c>
      <c r="F55" s="277" t="s">
        <v>16525</v>
      </c>
      <c r="G55" s="255"/>
    </row>
    <row r="56" spans="1:7" s="253" customFormat="1">
      <c r="A56" s="253" t="s">
        <v>16526</v>
      </c>
      <c r="B56" s="253" t="s">
        <v>16527</v>
      </c>
      <c r="C56" s="253" t="s">
        <v>16526</v>
      </c>
      <c r="D56" s="253" t="s">
        <v>16299</v>
      </c>
      <c r="E56" s="253" t="s">
        <v>16528</v>
      </c>
      <c r="F56" s="277" t="s">
        <v>16529</v>
      </c>
      <c r="G56" s="255"/>
    </row>
    <row r="57" spans="1:7" s="254" customFormat="1">
      <c r="A57" s="254" t="s">
        <v>16530</v>
      </c>
      <c r="B57" s="254" t="s">
        <v>16531</v>
      </c>
      <c r="C57" s="254" t="s">
        <v>16530</v>
      </c>
      <c r="D57" s="254" t="s">
        <v>16299</v>
      </c>
      <c r="E57" s="254" t="s">
        <v>16390</v>
      </c>
      <c r="F57" s="278" t="s">
        <v>16532</v>
      </c>
      <c r="G57" s="281"/>
    </row>
    <row r="58" spans="1:7" s="253" customFormat="1">
      <c r="A58" s="253" t="s">
        <v>16533</v>
      </c>
      <c r="B58" s="253" t="s">
        <v>16534</v>
      </c>
      <c r="C58" s="253" t="s">
        <v>16533</v>
      </c>
      <c r="D58" s="253" t="s">
        <v>16299</v>
      </c>
      <c r="E58" s="253" t="s">
        <v>16535</v>
      </c>
      <c r="F58" s="277" t="s">
        <v>16536</v>
      </c>
      <c r="G58" s="255"/>
    </row>
    <row r="59" spans="1:7" s="253" customFormat="1">
      <c r="A59" s="253" t="s">
        <v>16537</v>
      </c>
      <c r="B59" s="253" t="s">
        <v>16538</v>
      </c>
      <c r="C59" s="253" t="s">
        <v>16537</v>
      </c>
      <c r="D59" s="253" t="s">
        <v>16299</v>
      </c>
      <c r="E59" s="253" t="s">
        <v>16539</v>
      </c>
      <c r="F59" s="277" t="s">
        <v>16540</v>
      </c>
      <c r="G59" s="255"/>
    </row>
    <row r="60" spans="1:7" s="253" customFormat="1">
      <c r="A60" s="253" t="s">
        <v>16541</v>
      </c>
      <c r="B60" s="253" t="s">
        <v>16542</v>
      </c>
      <c r="C60" s="253" t="s">
        <v>16543</v>
      </c>
      <c r="D60" s="253" t="s">
        <v>16299</v>
      </c>
      <c r="E60" s="253" t="s">
        <v>16544</v>
      </c>
      <c r="F60" s="277" t="s">
        <v>16545</v>
      </c>
      <c r="G60" s="255"/>
    </row>
    <row r="61" spans="1:7" s="211" customFormat="1">
      <c r="A61" s="211" t="s">
        <v>16546</v>
      </c>
      <c r="B61" s="211" t="s">
        <v>16547</v>
      </c>
      <c r="C61" s="211" t="s">
        <v>16546</v>
      </c>
      <c r="D61" s="211" t="s">
        <v>16548</v>
      </c>
      <c r="E61" s="211" t="s">
        <v>16299</v>
      </c>
      <c r="F61" s="279" t="s">
        <v>16549</v>
      </c>
      <c r="G61" s="243"/>
    </row>
    <row r="62" spans="1:7" s="211" customFormat="1">
      <c r="A62" s="211" t="s">
        <v>16546</v>
      </c>
      <c r="B62" s="211" t="s">
        <v>16550</v>
      </c>
      <c r="C62" s="211" t="s">
        <v>16546</v>
      </c>
      <c r="D62" s="211" t="s">
        <v>16551</v>
      </c>
      <c r="E62" s="211" t="s">
        <v>16299</v>
      </c>
      <c r="F62" s="279" t="s">
        <v>16552</v>
      </c>
      <c r="G62" s="243"/>
    </row>
    <row r="63" spans="1:7" s="211" customFormat="1">
      <c r="A63" s="211" t="s">
        <v>16553</v>
      </c>
      <c r="B63" s="211" t="s">
        <v>16554</v>
      </c>
      <c r="C63" s="211" t="s">
        <v>16553</v>
      </c>
      <c r="D63" s="211" t="s">
        <v>16555</v>
      </c>
      <c r="E63" s="211" t="s">
        <v>16299</v>
      </c>
      <c r="F63" s="279" t="s">
        <v>16556</v>
      </c>
      <c r="G63" s="243"/>
    </row>
    <row r="64" spans="1:7" s="211" customFormat="1">
      <c r="A64" s="211" t="s">
        <v>16553</v>
      </c>
      <c r="B64" s="211" t="s">
        <v>16557</v>
      </c>
      <c r="C64" s="211" t="s">
        <v>16553</v>
      </c>
      <c r="D64" s="211" t="s">
        <v>16558</v>
      </c>
      <c r="E64" s="211" t="s">
        <v>16299</v>
      </c>
      <c r="F64" s="279" t="s">
        <v>16559</v>
      </c>
      <c r="G64" s="243"/>
    </row>
    <row r="65" spans="1:7" s="211" customFormat="1">
      <c r="A65" s="211" t="s">
        <v>16560</v>
      </c>
      <c r="B65" s="211" t="s">
        <v>16561</v>
      </c>
      <c r="C65" s="211" t="s">
        <v>16560</v>
      </c>
      <c r="D65" s="211" t="s">
        <v>16562</v>
      </c>
      <c r="E65" s="211" t="s">
        <v>16299</v>
      </c>
      <c r="F65" s="279" t="s">
        <v>16563</v>
      </c>
      <c r="G65" s="243"/>
    </row>
    <row r="66" spans="1:7" s="211" customFormat="1">
      <c r="A66" s="211" t="s">
        <v>16560</v>
      </c>
      <c r="B66" s="211" t="s">
        <v>16564</v>
      </c>
      <c r="C66" s="211" t="s">
        <v>16560</v>
      </c>
      <c r="D66" s="211" t="s">
        <v>16558</v>
      </c>
      <c r="E66" s="211" t="s">
        <v>16299</v>
      </c>
      <c r="F66" s="279" t="s">
        <v>16565</v>
      </c>
      <c r="G66" s="243"/>
    </row>
    <row r="67" spans="1:7" s="210" customFormat="1">
      <c r="A67" s="210" t="s">
        <v>16566</v>
      </c>
      <c r="B67" s="210" t="s">
        <v>16567</v>
      </c>
      <c r="C67" s="210" t="s">
        <v>16566</v>
      </c>
      <c r="D67" s="210" t="s">
        <v>16299</v>
      </c>
      <c r="E67" s="210" t="s">
        <v>16455</v>
      </c>
      <c r="F67" s="280" t="s">
        <v>16568</v>
      </c>
      <c r="G67" s="231"/>
    </row>
    <row r="68" spans="1:7" s="253" customFormat="1">
      <c r="A68" s="253" t="s">
        <v>16569</v>
      </c>
      <c r="B68" s="253" t="s">
        <v>16570</v>
      </c>
      <c r="C68" s="253" t="s">
        <v>16569</v>
      </c>
      <c r="D68" s="253" t="s">
        <v>16299</v>
      </c>
      <c r="E68" s="253" t="s">
        <v>16571</v>
      </c>
      <c r="F68" s="277" t="s">
        <v>16572</v>
      </c>
      <c r="G68" s="255"/>
    </row>
    <row r="69" spans="1:7" s="210" customFormat="1">
      <c r="A69" s="210" t="s">
        <v>16573</v>
      </c>
      <c r="B69" s="210" t="s">
        <v>16574</v>
      </c>
      <c r="C69" s="210" t="s">
        <v>16575</v>
      </c>
      <c r="D69" s="210" t="s">
        <v>16299</v>
      </c>
      <c r="E69" s="210" t="s">
        <v>16576</v>
      </c>
      <c r="F69" s="280" t="s">
        <v>16577</v>
      </c>
      <c r="G69" s="231"/>
    </row>
    <row r="70" spans="1:7" s="210" customFormat="1">
      <c r="A70" s="210" t="s">
        <v>16578</v>
      </c>
      <c r="B70" s="210" t="s">
        <v>16579</v>
      </c>
      <c r="C70" s="210" t="s">
        <v>16578</v>
      </c>
      <c r="D70" s="210" t="s">
        <v>16299</v>
      </c>
      <c r="E70" s="210" t="s">
        <v>16580</v>
      </c>
      <c r="F70" s="280" t="s">
        <v>16581</v>
      </c>
      <c r="G70" s="231"/>
    </row>
    <row r="71" spans="1:7" s="11" customFormat="1">
      <c r="A71" s="11" t="s">
        <v>16582</v>
      </c>
      <c r="B71" s="11" t="s">
        <v>16583</v>
      </c>
      <c r="C71" s="11" t="s">
        <v>16584</v>
      </c>
      <c r="D71" s="11" t="s">
        <v>16299</v>
      </c>
      <c r="E71" s="11" t="s">
        <v>16585</v>
      </c>
      <c r="F71" s="276" t="s">
        <v>16586</v>
      </c>
      <c r="G71" s="1"/>
    </row>
    <row r="72" spans="1:7" s="211" customFormat="1">
      <c r="A72" s="211" t="s">
        <v>16587</v>
      </c>
      <c r="B72" s="211" t="s">
        <v>16588</v>
      </c>
      <c r="C72" s="211" t="s">
        <v>16587</v>
      </c>
      <c r="D72" s="211" t="s">
        <v>16487</v>
      </c>
      <c r="E72" s="211" t="s">
        <v>16299</v>
      </c>
      <c r="F72" s="279" t="s">
        <v>16589</v>
      </c>
      <c r="G72" s="243"/>
    </row>
    <row r="73" spans="1:7" s="211" customFormat="1">
      <c r="A73" s="211" t="s">
        <v>16590</v>
      </c>
      <c r="B73" s="211" t="s">
        <v>16591</v>
      </c>
      <c r="C73" s="211" t="s">
        <v>16587</v>
      </c>
      <c r="D73" s="211" t="s">
        <v>16592</v>
      </c>
      <c r="E73" s="211" t="s">
        <v>16299</v>
      </c>
      <c r="F73" s="279" t="s">
        <v>16593</v>
      </c>
      <c r="G73" s="243"/>
    </row>
    <row r="74" spans="1:7" s="211" customFormat="1">
      <c r="A74" s="211" t="s">
        <v>16594</v>
      </c>
      <c r="B74" s="211" t="s">
        <v>16595</v>
      </c>
      <c r="C74" s="211" t="s">
        <v>16594</v>
      </c>
      <c r="D74" s="211" t="s">
        <v>16596</v>
      </c>
      <c r="E74" s="211" t="s">
        <v>16299</v>
      </c>
      <c r="F74" s="279" t="s">
        <v>16597</v>
      </c>
      <c r="G74" s="243"/>
    </row>
    <row r="75" spans="1:7" s="211" customFormat="1">
      <c r="A75" s="211" t="s">
        <v>16598</v>
      </c>
      <c r="B75" s="211" t="s">
        <v>16501</v>
      </c>
      <c r="C75" s="211" t="s">
        <v>16598</v>
      </c>
      <c r="D75" s="211" t="s">
        <v>16599</v>
      </c>
      <c r="E75" s="211" t="s">
        <v>16299</v>
      </c>
      <c r="F75" s="279" t="s">
        <v>16600</v>
      </c>
      <c r="G75" s="243"/>
    </row>
    <row r="76" spans="1:7" s="211" customFormat="1">
      <c r="A76" s="211" t="s">
        <v>16601</v>
      </c>
      <c r="B76" s="211" t="s">
        <v>16501</v>
      </c>
      <c r="C76" s="211" t="s">
        <v>16601</v>
      </c>
      <c r="D76" s="211" t="s">
        <v>16602</v>
      </c>
      <c r="E76" s="211" t="s">
        <v>16299</v>
      </c>
      <c r="F76" s="279" t="s">
        <v>16603</v>
      </c>
      <c r="G76" s="243"/>
    </row>
    <row r="77" spans="1:7" s="254" customFormat="1">
      <c r="A77" s="254" t="s">
        <v>16604</v>
      </c>
      <c r="B77" s="254" t="s">
        <v>16605</v>
      </c>
      <c r="C77" s="254" t="s">
        <v>16606</v>
      </c>
      <c r="D77" s="254" t="s">
        <v>16299</v>
      </c>
      <c r="E77" s="254" t="s">
        <v>16607</v>
      </c>
      <c r="F77" s="278" t="s">
        <v>16608</v>
      </c>
      <c r="G77" s="281"/>
    </row>
    <row r="78" spans="1:7" s="210" customFormat="1">
      <c r="A78" s="210" t="s">
        <v>16609</v>
      </c>
      <c r="B78" s="210" t="s">
        <v>16610</v>
      </c>
      <c r="C78" s="210" t="s">
        <v>16609</v>
      </c>
      <c r="D78" s="210" t="s">
        <v>16299</v>
      </c>
      <c r="E78" s="210" t="s">
        <v>16466</v>
      </c>
      <c r="F78" s="280" t="s">
        <v>16611</v>
      </c>
      <c r="G78" s="231"/>
    </row>
    <row r="79" spans="1:7" s="210" customFormat="1">
      <c r="A79" s="210" t="s">
        <v>16612</v>
      </c>
      <c r="B79" s="210" t="s">
        <v>16613</v>
      </c>
      <c r="C79" s="210" t="s">
        <v>16612</v>
      </c>
      <c r="D79" s="210" t="s">
        <v>16299</v>
      </c>
      <c r="E79" s="210" t="s">
        <v>16466</v>
      </c>
      <c r="F79" s="280" t="s">
        <v>16614</v>
      </c>
      <c r="G79" s="231"/>
    </row>
    <row r="80" spans="1:7" s="210" customFormat="1">
      <c r="A80" s="210" t="s">
        <v>16615</v>
      </c>
      <c r="B80" s="210" t="s">
        <v>16616</v>
      </c>
      <c r="C80" s="210" t="s">
        <v>16615</v>
      </c>
      <c r="D80" s="210" t="s">
        <v>16299</v>
      </c>
      <c r="E80" s="210" t="s">
        <v>16617</v>
      </c>
      <c r="F80" s="280" t="s">
        <v>16618</v>
      </c>
      <c r="G80" s="231"/>
    </row>
    <row r="81" spans="1:7" s="210" customFormat="1">
      <c r="A81" s="210" t="s">
        <v>16619</v>
      </c>
      <c r="B81" s="210" t="s">
        <v>16620</v>
      </c>
      <c r="C81" s="210" t="s">
        <v>16621</v>
      </c>
      <c r="D81" s="210" t="s">
        <v>16299</v>
      </c>
      <c r="E81" s="210" t="s">
        <v>16622</v>
      </c>
      <c r="F81" s="280" t="s">
        <v>16623</v>
      </c>
      <c r="G81" s="231"/>
    </row>
    <row r="82" spans="1:7" s="210" customFormat="1">
      <c r="A82" s="210" t="s">
        <v>16624</v>
      </c>
      <c r="B82" s="210" t="s">
        <v>16625</v>
      </c>
      <c r="C82" s="210" t="s">
        <v>16626</v>
      </c>
      <c r="D82" s="210" t="s">
        <v>16299</v>
      </c>
      <c r="E82" s="210" t="s">
        <v>16369</v>
      </c>
      <c r="F82" s="280" t="s">
        <v>16627</v>
      </c>
      <c r="G82" s="231"/>
    </row>
    <row r="83" spans="1:7" s="211" customFormat="1">
      <c r="A83" s="211" t="s">
        <v>16628</v>
      </c>
      <c r="B83" s="211" t="s">
        <v>16629</v>
      </c>
      <c r="C83" s="211" t="s">
        <v>16628</v>
      </c>
      <c r="D83" s="211" t="s">
        <v>16630</v>
      </c>
      <c r="E83" s="211" t="s">
        <v>16299</v>
      </c>
      <c r="F83" s="279" t="s">
        <v>16631</v>
      </c>
      <c r="G83" s="243"/>
    </row>
    <row r="84" spans="1:7" s="253" customFormat="1">
      <c r="A84" s="253" t="s">
        <v>16632</v>
      </c>
      <c r="B84" s="253" t="s">
        <v>16633</v>
      </c>
      <c r="C84" s="253" t="s">
        <v>16634</v>
      </c>
      <c r="D84" s="253" t="s">
        <v>16299</v>
      </c>
      <c r="E84" s="253" t="s">
        <v>16635</v>
      </c>
      <c r="F84" s="277" t="s">
        <v>16636</v>
      </c>
      <c r="G84" s="255"/>
    </row>
    <row r="85" spans="1:7" s="210" customFormat="1">
      <c r="A85" s="210" t="s">
        <v>16637</v>
      </c>
      <c r="B85" s="210" t="s">
        <v>16638</v>
      </c>
      <c r="C85" s="210" t="s">
        <v>16639</v>
      </c>
      <c r="D85" s="210" t="s">
        <v>16299</v>
      </c>
      <c r="E85" s="210" t="s">
        <v>16422</v>
      </c>
      <c r="F85" s="280" t="s">
        <v>16640</v>
      </c>
      <c r="G85" s="231"/>
    </row>
    <row r="86" spans="1:7" s="253" customFormat="1">
      <c r="A86" s="253" t="s">
        <v>16641</v>
      </c>
      <c r="B86" s="253" t="s">
        <v>16642</v>
      </c>
      <c r="C86" s="253" t="s">
        <v>16643</v>
      </c>
      <c r="D86" s="253" t="s">
        <v>16299</v>
      </c>
      <c r="E86" s="253" t="s">
        <v>16644</v>
      </c>
      <c r="F86" s="277" t="s">
        <v>16645</v>
      </c>
      <c r="G86" s="255"/>
    </row>
    <row r="87" spans="1:7" s="210" customFormat="1">
      <c r="A87" s="210" t="s">
        <v>16646</v>
      </c>
      <c r="B87" s="210" t="s">
        <v>16647</v>
      </c>
      <c r="C87" s="210" t="s">
        <v>16646</v>
      </c>
      <c r="D87" s="210" t="s">
        <v>16299</v>
      </c>
      <c r="E87" s="210" t="s">
        <v>16648</v>
      </c>
      <c r="F87" s="280" t="s">
        <v>16649</v>
      </c>
      <c r="G87" s="231"/>
    </row>
    <row r="88" spans="1:7" s="210" customFormat="1">
      <c r="A88" s="210" t="s">
        <v>16650</v>
      </c>
      <c r="B88" s="210" t="s">
        <v>16651</v>
      </c>
      <c r="C88" s="210" t="s">
        <v>16650</v>
      </c>
      <c r="D88" s="210" t="s">
        <v>16299</v>
      </c>
      <c r="E88" s="210" t="s">
        <v>16381</v>
      </c>
      <c r="F88" s="280" t="s">
        <v>16652</v>
      </c>
      <c r="G88" s="231"/>
    </row>
    <row r="89" spans="1:7" s="210" customFormat="1">
      <c r="A89" s="210" t="s">
        <v>16653</v>
      </c>
      <c r="B89" s="210" t="s">
        <v>16654</v>
      </c>
      <c r="C89" s="210" t="s">
        <v>16653</v>
      </c>
      <c r="D89" s="210" t="s">
        <v>16299</v>
      </c>
      <c r="E89" s="210" t="s">
        <v>16622</v>
      </c>
      <c r="F89" s="280" t="s">
        <v>16655</v>
      </c>
      <c r="G89" s="231"/>
    </row>
    <row r="90" spans="1:7" s="210" customFormat="1">
      <c r="A90" s="210" t="s">
        <v>16656</v>
      </c>
      <c r="B90" s="210" t="s">
        <v>16657</v>
      </c>
      <c r="C90" s="210" t="s">
        <v>16656</v>
      </c>
      <c r="D90" s="210" t="s">
        <v>16299</v>
      </c>
      <c r="E90" s="210" t="s">
        <v>16658</v>
      </c>
      <c r="F90" s="280" t="s">
        <v>16659</v>
      </c>
      <c r="G90" s="231"/>
    </row>
    <row r="91" spans="1:7" s="211" customFormat="1">
      <c r="A91" s="211" t="s">
        <v>16660</v>
      </c>
      <c r="B91" s="211" t="s">
        <v>16661</v>
      </c>
      <c r="C91" s="211" t="s">
        <v>16660</v>
      </c>
      <c r="D91" s="211" t="s">
        <v>16662</v>
      </c>
      <c r="E91" s="211" t="s">
        <v>16299</v>
      </c>
      <c r="F91" s="279" t="s">
        <v>16663</v>
      </c>
      <c r="G91" s="243"/>
    </row>
    <row r="92" spans="1:7" s="211" customFormat="1">
      <c r="A92" s="211" t="s">
        <v>16664</v>
      </c>
      <c r="B92" s="211" t="s">
        <v>16501</v>
      </c>
      <c r="C92" s="211" t="s">
        <v>16665</v>
      </c>
      <c r="D92" s="211" t="s">
        <v>16666</v>
      </c>
      <c r="E92" s="211" t="s">
        <v>16299</v>
      </c>
      <c r="F92" s="279" t="s">
        <v>16667</v>
      </c>
      <c r="G92" s="243"/>
    </row>
    <row r="93" spans="1:7" s="254" customFormat="1">
      <c r="A93" s="254" t="s">
        <v>16668</v>
      </c>
      <c r="B93" s="254" t="s">
        <v>16669</v>
      </c>
      <c r="C93" s="254" t="s">
        <v>16668</v>
      </c>
      <c r="D93" s="254" t="s">
        <v>16299</v>
      </c>
      <c r="E93" s="254" t="s">
        <v>16390</v>
      </c>
      <c r="F93" s="278" t="s">
        <v>16670</v>
      </c>
      <c r="G93" s="281"/>
    </row>
    <row r="94" spans="1:7" s="254" customFormat="1">
      <c r="A94" s="254" t="s">
        <v>16671</v>
      </c>
      <c r="B94" s="254" t="s">
        <v>16672</v>
      </c>
      <c r="C94" s="254" t="s">
        <v>16671</v>
      </c>
      <c r="D94" s="254" t="s">
        <v>16299</v>
      </c>
      <c r="E94" s="254" t="s">
        <v>16607</v>
      </c>
      <c r="F94" s="278" t="s">
        <v>16673</v>
      </c>
      <c r="G94" s="281"/>
    </row>
    <row r="95" spans="1:7" s="210" customFormat="1">
      <c r="A95" s="210" t="s">
        <v>16674</v>
      </c>
      <c r="B95" s="210" t="s">
        <v>16675</v>
      </c>
      <c r="C95" s="210" t="s">
        <v>16676</v>
      </c>
      <c r="D95" s="210" t="s">
        <v>16299</v>
      </c>
      <c r="E95" s="210" t="s">
        <v>16677</v>
      </c>
      <c r="F95" s="280" t="s">
        <v>16678</v>
      </c>
      <c r="G95" s="231"/>
    </row>
    <row r="96" spans="1:7" s="253" customFormat="1">
      <c r="A96" s="253" t="s">
        <v>16679</v>
      </c>
      <c r="B96" s="253" t="s">
        <v>16680</v>
      </c>
      <c r="C96" s="253" t="s">
        <v>16681</v>
      </c>
      <c r="D96" s="253" t="s">
        <v>16299</v>
      </c>
      <c r="E96" s="253" t="s">
        <v>16682</v>
      </c>
      <c r="F96" s="277" t="s">
        <v>16683</v>
      </c>
      <c r="G96" s="255"/>
    </row>
    <row r="97" spans="1:7" s="210" customFormat="1">
      <c r="A97" s="210" t="s">
        <v>16684</v>
      </c>
      <c r="B97" s="210" t="s">
        <v>16685</v>
      </c>
      <c r="C97" s="210" t="s">
        <v>16686</v>
      </c>
      <c r="D97" s="210" t="s">
        <v>16299</v>
      </c>
      <c r="E97" s="210" t="s">
        <v>16466</v>
      </c>
      <c r="F97" s="280" t="s">
        <v>16687</v>
      </c>
      <c r="G97" s="231"/>
    </row>
    <row r="98" spans="1:7" s="210" customFormat="1">
      <c r="A98" s="210" t="s">
        <v>16688</v>
      </c>
      <c r="B98" s="210" t="s">
        <v>16689</v>
      </c>
      <c r="C98" s="210" t="s">
        <v>16690</v>
      </c>
      <c r="D98" s="210" t="s">
        <v>16299</v>
      </c>
      <c r="E98" s="210" t="s">
        <v>16691</v>
      </c>
      <c r="F98" s="280" t="s">
        <v>16692</v>
      </c>
      <c r="G98" s="231"/>
    </row>
    <row r="99" spans="1:7" s="210" customFormat="1">
      <c r="A99" s="210" t="s">
        <v>16693</v>
      </c>
      <c r="B99" s="210" t="s">
        <v>16694</v>
      </c>
      <c r="C99" s="210" t="s">
        <v>16695</v>
      </c>
      <c r="D99" s="210" t="s">
        <v>16299</v>
      </c>
      <c r="E99" s="210" t="s">
        <v>16696</v>
      </c>
      <c r="F99" s="280" t="s">
        <v>16697</v>
      </c>
      <c r="G99" s="231"/>
    </row>
    <row r="100" spans="1:7" s="210" customFormat="1">
      <c r="A100" s="210" t="s">
        <v>16698</v>
      </c>
      <c r="B100" s="210" t="s">
        <v>16699</v>
      </c>
      <c r="C100" s="210" t="s">
        <v>16700</v>
      </c>
      <c r="D100" s="210" t="s">
        <v>16299</v>
      </c>
      <c r="E100" s="210" t="s">
        <v>16701</v>
      </c>
      <c r="F100" s="280" t="s">
        <v>16702</v>
      </c>
      <c r="G100" s="231"/>
    </row>
    <row r="101" spans="1:7" s="253" customFormat="1">
      <c r="A101" s="253" t="s">
        <v>16703</v>
      </c>
      <c r="B101" s="253" t="s">
        <v>16704</v>
      </c>
      <c r="C101" s="253" t="s">
        <v>16703</v>
      </c>
      <c r="D101" s="253" t="s">
        <v>16299</v>
      </c>
      <c r="E101" s="253" t="s">
        <v>16705</v>
      </c>
      <c r="F101" s="277" t="s">
        <v>16706</v>
      </c>
      <c r="G101" s="255"/>
    </row>
    <row r="102" spans="1:7" s="254" customFormat="1">
      <c r="A102" s="254" t="s">
        <v>16707</v>
      </c>
      <c r="B102" s="254" t="s">
        <v>16708</v>
      </c>
      <c r="C102" s="254" t="s">
        <v>16709</v>
      </c>
      <c r="D102" s="254" t="s">
        <v>16299</v>
      </c>
      <c r="E102" s="254" t="s">
        <v>16466</v>
      </c>
      <c r="F102" s="278" t="s">
        <v>16710</v>
      </c>
      <c r="G102" s="281"/>
    </row>
    <row r="103" spans="1:7" s="210" customFormat="1">
      <c r="A103" s="210" t="s">
        <v>16711</v>
      </c>
      <c r="B103" s="210" t="s">
        <v>16712</v>
      </c>
      <c r="C103" s="210" t="s">
        <v>16713</v>
      </c>
      <c r="D103" s="210" t="s">
        <v>16299</v>
      </c>
      <c r="E103" s="210" t="s">
        <v>16422</v>
      </c>
      <c r="F103" s="280" t="s">
        <v>16714</v>
      </c>
      <c r="G103" s="231"/>
    </row>
    <row r="104" spans="1:7" s="11" customFormat="1">
      <c r="A104" s="11" t="s">
        <v>16715</v>
      </c>
      <c r="B104" s="11" t="s">
        <v>16716</v>
      </c>
      <c r="C104" s="11" t="s">
        <v>16717</v>
      </c>
      <c r="D104" s="11" t="s">
        <v>16299</v>
      </c>
      <c r="E104" s="11" t="s">
        <v>16718</v>
      </c>
      <c r="F104" s="276" t="s">
        <v>16719</v>
      </c>
      <c r="G104" s="1"/>
    </row>
    <row r="105" spans="1:7" s="253" customFormat="1">
      <c r="A105" s="253" t="s">
        <v>16720</v>
      </c>
      <c r="B105" s="253" t="s">
        <v>16721</v>
      </c>
      <c r="C105" s="253" t="s">
        <v>16722</v>
      </c>
      <c r="D105" s="253" t="s">
        <v>16299</v>
      </c>
      <c r="E105" s="253" t="s">
        <v>16304</v>
      </c>
      <c r="F105" s="277" t="s">
        <v>16723</v>
      </c>
      <c r="G105" s="255"/>
    </row>
    <row r="106" spans="1:7" s="253" customFormat="1">
      <c r="A106" s="253" t="s">
        <v>16724</v>
      </c>
      <c r="B106" s="253" t="s">
        <v>16725</v>
      </c>
      <c r="C106" s="253" t="s">
        <v>16724</v>
      </c>
      <c r="D106" s="253" t="s">
        <v>16299</v>
      </c>
      <c r="E106" s="253" t="s">
        <v>16319</v>
      </c>
      <c r="F106" s="277" t="s">
        <v>16726</v>
      </c>
      <c r="G106" s="255"/>
    </row>
    <row r="107" spans="1:7" s="253" customFormat="1" ht="11.1" customHeight="1">
      <c r="A107" s="253" t="s">
        <v>16727</v>
      </c>
      <c r="B107" s="253" t="s">
        <v>16728</v>
      </c>
      <c r="C107" s="253" t="s">
        <v>16729</v>
      </c>
      <c r="D107" s="253" t="s">
        <v>16299</v>
      </c>
      <c r="E107" s="253" t="s">
        <v>16730</v>
      </c>
      <c r="F107" s="277" t="s">
        <v>16731</v>
      </c>
      <c r="G107" s="255"/>
    </row>
    <row r="108" spans="1:7" s="254" customFormat="1">
      <c r="A108" s="254" t="s">
        <v>16732</v>
      </c>
      <c r="B108" s="254" t="s">
        <v>16733</v>
      </c>
      <c r="C108" s="254" t="s">
        <v>16734</v>
      </c>
      <c r="D108" s="254" t="s">
        <v>16299</v>
      </c>
      <c r="E108" s="254" t="s">
        <v>16607</v>
      </c>
      <c r="F108" s="278" t="s">
        <v>16735</v>
      </c>
      <c r="G108" s="281"/>
    </row>
    <row r="109" spans="1:7" s="253" customFormat="1">
      <c r="A109" s="253" t="s">
        <v>16736</v>
      </c>
      <c r="B109" s="253" t="s">
        <v>16737</v>
      </c>
      <c r="C109" s="253" t="s">
        <v>16738</v>
      </c>
      <c r="D109" s="253" t="s">
        <v>16299</v>
      </c>
      <c r="E109" s="253" t="s">
        <v>16739</v>
      </c>
      <c r="F109" s="277" t="s">
        <v>16740</v>
      </c>
      <c r="G109" s="255"/>
    </row>
    <row r="110" spans="1:7" s="254" customFormat="1">
      <c r="A110" s="254" t="s">
        <v>16741</v>
      </c>
      <c r="B110" s="254" t="s">
        <v>16742</v>
      </c>
      <c r="C110" s="254" t="s">
        <v>16743</v>
      </c>
      <c r="D110" s="254" t="s">
        <v>16299</v>
      </c>
      <c r="E110" s="254" t="s">
        <v>16607</v>
      </c>
      <c r="F110" s="278" t="s">
        <v>16744</v>
      </c>
      <c r="G110" s="281"/>
    </row>
    <row r="111" spans="1:7" s="11" customFormat="1">
      <c r="A111" s="11" t="s">
        <v>16745</v>
      </c>
      <c r="B111" s="11" t="s">
        <v>16746</v>
      </c>
      <c r="C111" s="11" t="s">
        <v>16745</v>
      </c>
      <c r="D111" s="11" t="s">
        <v>16299</v>
      </c>
      <c r="E111" s="11" t="s">
        <v>16747</v>
      </c>
      <c r="F111" s="276" t="s">
        <v>16748</v>
      </c>
      <c r="G111" s="1"/>
    </row>
    <row r="112" spans="1:7" s="254" customFormat="1">
      <c r="A112" s="254" t="s">
        <v>16749</v>
      </c>
      <c r="B112" s="254" t="s">
        <v>16750</v>
      </c>
      <c r="C112" s="254" t="s">
        <v>16751</v>
      </c>
      <c r="D112" s="254" t="s">
        <v>16299</v>
      </c>
      <c r="E112" s="254" t="s">
        <v>16752</v>
      </c>
      <c r="F112" s="278" t="s">
        <v>16753</v>
      </c>
      <c r="G112" s="281"/>
    </row>
    <row r="113" spans="1:7" s="253" customFormat="1">
      <c r="A113" s="253" t="s">
        <v>16754</v>
      </c>
      <c r="B113" s="253" t="s">
        <v>16755</v>
      </c>
      <c r="C113" s="253" t="s">
        <v>16756</v>
      </c>
      <c r="D113" s="253" t="s">
        <v>16299</v>
      </c>
      <c r="E113" s="253" t="s">
        <v>16414</v>
      </c>
      <c r="F113" s="277" t="s">
        <v>16757</v>
      </c>
      <c r="G113" s="255"/>
    </row>
    <row r="114" spans="1:7" s="253" customFormat="1">
      <c r="A114" s="253" t="s">
        <v>16758</v>
      </c>
      <c r="B114" s="253" t="s">
        <v>16759</v>
      </c>
      <c r="C114" s="253" t="s">
        <v>16760</v>
      </c>
      <c r="D114" s="253" t="s">
        <v>16299</v>
      </c>
      <c r="E114" s="253" t="s">
        <v>16418</v>
      </c>
      <c r="F114" s="277" t="s">
        <v>16761</v>
      </c>
      <c r="G114" s="258"/>
    </row>
    <row r="115" spans="1:7" s="253" customFormat="1">
      <c r="A115" s="253" t="s">
        <v>16762</v>
      </c>
      <c r="B115" s="253" t="s">
        <v>16763</v>
      </c>
      <c r="C115" s="253" t="s">
        <v>16762</v>
      </c>
      <c r="D115" s="253" t="s">
        <v>16299</v>
      </c>
      <c r="E115" s="253" t="s">
        <v>16764</v>
      </c>
      <c r="F115" s="277" t="s">
        <v>16765</v>
      </c>
      <c r="G115" s="255"/>
    </row>
    <row r="116" spans="1:7" s="253" customFormat="1">
      <c r="A116" s="253" t="s">
        <v>16766</v>
      </c>
      <c r="B116" s="253" t="s">
        <v>16767</v>
      </c>
      <c r="C116" s="253" t="s">
        <v>16768</v>
      </c>
      <c r="D116" s="253" t="s">
        <v>16299</v>
      </c>
      <c r="E116" s="253" t="s">
        <v>16369</v>
      </c>
      <c r="F116" s="277" t="s">
        <v>16769</v>
      </c>
      <c r="G116" s="255"/>
    </row>
    <row r="117" spans="1:7" s="253" customFormat="1">
      <c r="A117" s="253" t="s">
        <v>16770</v>
      </c>
      <c r="B117" s="253" t="s">
        <v>16771</v>
      </c>
      <c r="C117" s="253" t="s">
        <v>16770</v>
      </c>
      <c r="D117" s="253" t="s">
        <v>16299</v>
      </c>
      <c r="E117" s="253" t="s">
        <v>16772</v>
      </c>
      <c r="F117" s="277" t="s">
        <v>16773</v>
      </c>
      <c r="G117" s="255"/>
    </row>
    <row r="118" spans="1:7" s="253" customFormat="1">
      <c r="A118" s="253" t="s">
        <v>16774</v>
      </c>
      <c r="B118" s="253" t="s">
        <v>16775</v>
      </c>
      <c r="C118" s="253" t="s">
        <v>16776</v>
      </c>
      <c r="D118" s="253" t="s">
        <v>16299</v>
      </c>
      <c r="E118" s="253" t="s">
        <v>16777</v>
      </c>
      <c r="F118" s="277" t="s">
        <v>16778</v>
      </c>
      <c r="G118" s="255"/>
    </row>
    <row r="119" spans="1:7" s="210" customFormat="1">
      <c r="A119" s="210" t="s">
        <v>16779</v>
      </c>
      <c r="B119" s="210" t="s">
        <v>16780</v>
      </c>
      <c r="C119" s="210" t="s">
        <v>16779</v>
      </c>
      <c r="D119" s="210" t="s">
        <v>16299</v>
      </c>
      <c r="E119" s="210" t="s">
        <v>16781</v>
      </c>
      <c r="F119" s="280" t="s">
        <v>16782</v>
      </c>
      <c r="G119" s="231"/>
    </row>
    <row r="120" spans="1:7" s="255" customFormat="1">
      <c r="A120" s="255" t="s">
        <v>16783</v>
      </c>
      <c r="B120" s="255" t="s">
        <v>16784</v>
      </c>
      <c r="C120" s="255" t="s">
        <v>16785</v>
      </c>
      <c r="D120" s="255">
        <v>0</v>
      </c>
      <c r="E120" s="283">
        <v>6255000</v>
      </c>
      <c r="F120" s="284">
        <v>137575369.84999999</v>
      </c>
      <c r="G120" s="1"/>
    </row>
    <row r="121" spans="1:7" s="255" customFormat="1">
      <c r="A121" s="255" t="s">
        <v>16786</v>
      </c>
      <c r="B121" s="255" t="s">
        <v>16787</v>
      </c>
      <c r="C121" s="255" t="s">
        <v>16786</v>
      </c>
      <c r="D121" s="255">
        <v>0</v>
      </c>
      <c r="E121" s="283">
        <v>1470000</v>
      </c>
      <c r="F121" s="284">
        <v>139045369.84999999</v>
      </c>
      <c r="G121" s="1"/>
    </row>
    <row r="122" spans="1:7" s="210" customFormat="1">
      <c r="A122" s="210" t="s">
        <v>16788</v>
      </c>
      <c r="B122" s="210" t="s">
        <v>16789</v>
      </c>
      <c r="C122" s="210" t="s">
        <v>16788</v>
      </c>
      <c r="D122" s="210" t="s">
        <v>16299</v>
      </c>
      <c r="E122" s="210" t="s">
        <v>16422</v>
      </c>
      <c r="F122" s="280" t="s">
        <v>16790</v>
      </c>
      <c r="G122" s="231"/>
    </row>
    <row r="123" spans="1:7" s="253" customFormat="1">
      <c r="A123" s="253" t="s">
        <v>16791</v>
      </c>
      <c r="B123" s="253" t="s">
        <v>16792</v>
      </c>
      <c r="C123" s="253" t="s">
        <v>16793</v>
      </c>
      <c r="D123" s="253" t="s">
        <v>16299</v>
      </c>
      <c r="E123" s="253" t="s">
        <v>16794</v>
      </c>
      <c r="F123" s="277" t="s">
        <v>16795</v>
      </c>
      <c r="G123" s="255"/>
    </row>
    <row r="124" spans="1:7" s="211" customFormat="1">
      <c r="A124" s="211" t="s">
        <v>16796</v>
      </c>
      <c r="B124" s="211" t="s">
        <v>16797</v>
      </c>
      <c r="C124" s="211" t="s">
        <v>16796</v>
      </c>
      <c r="D124" s="211" t="s">
        <v>16373</v>
      </c>
      <c r="E124" s="211" t="s">
        <v>16299</v>
      </c>
      <c r="F124" s="279" t="s">
        <v>16798</v>
      </c>
      <c r="G124" s="243"/>
    </row>
    <row r="125" spans="1:7" s="211" customFormat="1">
      <c r="A125" s="211" t="s">
        <v>16799</v>
      </c>
      <c r="B125" s="211" t="s">
        <v>16800</v>
      </c>
      <c r="C125" s="211" t="s">
        <v>16799</v>
      </c>
      <c r="D125" s="211" t="s">
        <v>16662</v>
      </c>
      <c r="E125" s="211" t="s">
        <v>16299</v>
      </c>
      <c r="F125" s="279" t="s">
        <v>16801</v>
      </c>
      <c r="G125" s="243"/>
    </row>
    <row r="126" spans="1:7" s="211" customFormat="1">
      <c r="A126" s="211" t="s">
        <v>16802</v>
      </c>
      <c r="B126" s="211" t="s">
        <v>16803</v>
      </c>
      <c r="C126" s="211" t="s">
        <v>16802</v>
      </c>
      <c r="D126" s="211" t="s">
        <v>16804</v>
      </c>
      <c r="E126" s="211" t="s">
        <v>16299</v>
      </c>
      <c r="F126" s="279" t="s">
        <v>16805</v>
      </c>
      <c r="G126" s="243"/>
    </row>
    <row r="127" spans="1:7" s="210" customFormat="1">
      <c r="A127" s="210" t="s">
        <v>16806</v>
      </c>
      <c r="B127" s="210" t="s">
        <v>16807</v>
      </c>
      <c r="C127" s="210" t="s">
        <v>16806</v>
      </c>
      <c r="D127" s="210" t="s">
        <v>16299</v>
      </c>
      <c r="E127" s="210" t="s">
        <v>16808</v>
      </c>
      <c r="F127" s="280" t="s">
        <v>16809</v>
      </c>
      <c r="G127" s="231"/>
    </row>
    <row r="128" spans="1:7" s="210" customFormat="1">
      <c r="A128" s="210" t="s">
        <v>16810</v>
      </c>
      <c r="B128" s="210" t="s">
        <v>16811</v>
      </c>
      <c r="C128" s="210" t="s">
        <v>16812</v>
      </c>
      <c r="D128" s="210" t="s">
        <v>16299</v>
      </c>
      <c r="E128" s="210" t="s">
        <v>16813</v>
      </c>
      <c r="F128" s="280" t="s">
        <v>16814</v>
      </c>
      <c r="G128" s="231"/>
    </row>
    <row r="129" spans="1:7" s="210" customFormat="1">
      <c r="A129" s="210" t="s">
        <v>16815</v>
      </c>
      <c r="B129" s="210" t="s">
        <v>16816</v>
      </c>
      <c r="C129" s="210" t="s">
        <v>16815</v>
      </c>
      <c r="D129" s="210" t="s">
        <v>16299</v>
      </c>
      <c r="E129" s="210" t="s">
        <v>16607</v>
      </c>
      <c r="F129" s="280" t="s">
        <v>16817</v>
      </c>
      <c r="G129" s="231"/>
    </row>
    <row r="130" spans="1:7" s="210" customFormat="1">
      <c r="A130" s="210" t="s">
        <v>16818</v>
      </c>
      <c r="B130" s="210" t="s">
        <v>16819</v>
      </c>
      <c r="C130" s="210" t="s">
        <v>16818</v>
      </c>
      <c r="D130" s="210" t="s">
        <v>16299</v>
      </c>
      <c r="E130" s="210" t="s">
        <v>16820</v>
      </c>
      <c r="F130" s="280" t="s">
        <v>16821</v>
      </c>
      <c r="G130" s="231"/>
    </row>
    <row r="131" spans="1:7" s="210" customFormat="1">
      <c r="A131" s="210" t="s">
        <v>16822</v>
      </c>
      <c r="B131" s="210" t="s">
        <v>16823</v>
      </c>
      <c r="C131" s="210" t="s">
        <v>16824</v>
      </c>
      <c r="D131" s="210" t="s">
        <v>16299</v>
      </c>
      <c r="E131" s="210" t="s">
        <v>16319</v>
      </c>
      <c r="F131" s="280" t="s">
        <v>16825</v>
      </c>
      <c r="G131" s="231"/>
    </row>
    <row r="132" spans="1:7" s="253" customFormat="1">
      <c r="A132" s="253" t="s">
        <v>16826</v>
      </c>
      <c r="B132" s="253" t="s">
        <v>16827</v>
      </c>
      <c r="C132" s="253" t="s">
        <v>16826</v>
      </c>
      <c r="D132" s="253" t="s">
        <v>16299</v>
      </c>
      <c r="E132" s="253" t="s">
        <v>16828</v>
      </c>
      <c r="F132" s="277" t="s">
        <v>16829</v>
      </c>
      <c r="G132" s="255"/>
    </row>
    <row r="133" spans="1:7" s="210" customFormat="1">
      <c r="A133" s="210" t="s">
        <v>16830</v>
      </c>
      <c r="B133" s="210" t="s">
        <v>16831</v>
      </c>
      <c r="C133" s="210" t="s">
        <v>16832</v>
      </c>
      <c r="D133" s="210" t="s">
        <v>16299</v>
      </c>
      <c r="E133" s="210" t="s">
        <v>16833</v>
      </c>
      <c r="F133" s="280" t="s">
        <v>16834</v>
      </c>
      <c r="G133" s="231"/>
    </row>
    <row r="134" spans="1:7" s="210" customFormat="1">
      <c r="A134" s="210" t="s">
        <v>16835</v>
      </c>
      <c r="B134" s="210" t="s">
        <v>16836</v>
      </c>
      <c r="C134" s="210" t="s">
        <v>16837</v>
      </c>
      <c r="D134" s="210" t="s">
        <v>16299</v>
      </c>
      <c r="E134" s="210" t="s">
        <v>16838</v>
      </c>
      <c r="F134" s="280" t="s">
        <v>16839</v>
      </c>
      <c r="G134" s="231"/>
    </row>
    <row r="135" spans="1:7" s="210" customFormat="1">
      <c r="A135" s="210" t="s">
        <v>16840</v>
      </c>
      <c r="B135" s="210" t="s">
        <v>16841</v>
      </c>
      <c r="C135" s="210" t="s">
        <v>16842</v>
      </c>
      <c r="D135" s="210" t="s">
        <v>16299</v>
      </c>
      <c r="E135" s="210" t="s">
        <v>16838</v>
      </c>
      <c r="F135" s="280" t="s">
        <v>16843</v>
      </c>
      <c r="G135" s="231"/>
    </row>
    <row r="136" spans="1:7" s="254" customFormat="1">
      <c r="A136" s="254" t="s">
        <v>16844</v>
      </c>
      <c r="B136" s="254" t="s">
        <v>16845</v>
      </c>
      <c r="C136" s="254" t="s">
        <v>16846</v>
      </c>
      <c r="D136" s="254" t="s">
        <v>16299</v>
      </c>
      <c r="E136" s="254" t="s">
        <v>16607</v>
      </c>
      <c r="F136" s="278" t="s">
        <v>16847</v>
      </c>
      <c r="G136" s="281"/>
    </row>
    <row r="137" spans="1:7" s="253" customFormat="1">
      <c r="A137" s="253" t="s">
        <v>16848</v>
      </c>
      <c r="B137" s="253" t="s">
        <v>16849</v>
      </c>
      <c r="C137" s="253" t="s">
        <v>16848</v>
      </c>
      <c r="D137" s="253" t="s">
        <v>16299</v>
      </c>
      <c r="E137" s="253" t="s">
        <v>16850</v>
      </c>
      <c r="F137" s="277" t="s">
        <v>16851</v>
      </c>
      <c r="G137" s="255"/>
    </row>
    <row r="138" spans="1:7" s="253" customFormat="1">
      <c r="A138" s="253" t="s">
        <v>16852</v>
      </c>
      <c r="B138" s="253" t="s">
        <v>16853</v>
      </c>
      <c r="C138" s="253" t="s">
        <v>16852</v>
      </c>
      <c r="D138" s="253" t="s">
        <v>16299</v>
      </c>
      <c r="E138" s="253" t="s">
        <v>16838</v>
      </c>
      <c r="F138" s="277" t="s">
        <v>16854</v>
      </c>
      <c r="G138" s="255"/>
    </row>
    <row r="139" spans="1:7" s="253" customFormat="1">
      <c r="A139" s="253" t="s">
        <v>16855</v>
      </c>
      <c r="B139" s="253" t="s">
        <v>16856</v>
      </c>
      <c r="C139" s="253" t="s">
        <v>16855</v>
      </c>
      <c r="D139" s="253" t="s">
        <v>16299</v>
      </c>
      <c r="E139" s="253" t="s">
        <v>16857</v>
      </c>
      <c r="F139" s="277" t="s">
        <v>16858</v>
      </c>
      <c r="G139" s="255"/>
    </row>
    <row r="140" spans="1:7" s="211" customFormat="1">
      <c r="A140" s="211" t="s">
        <v>16859</v>
      </c>
      <c r="B140" s="211" t="s">
        <v>16860</v>
      </c>
      <c r="C140" s="211" t="s">
        <v>16859</v>
      </c>
      <c r="D140" s="211" t="s">
        <v>16487</v>
      </c>
      <c r="E140" s="211" t="s">
        <v>16299</v>
      </c>
      <c r="F140" s="279" t="s">
        <v>16861</v>
      </c>
      <c r="G140" s="243"/>
    </row>
    <row r="141" spans="1:7" s="211" customFormat="1">
      <c r="A141" s="211" t="s">
        <v>16862</v>
      </c>
      <c r="B141" s="211" t="s">
        <v>16863</v>
      </c>
      <c r="C141" s="211" t="s">
        <v>16862</v>
      </c>
      <c r="D141" s="211" t="s">
        <v>16864</v>
      </c>
      <c r="E141" s="211" t="s">
        <v>16299</v>
      </c>
      <c r="F141" s="279" t="s">
        <v>16865</v>
      </c>
      <c r="G141" s="243"/>
    </row>
    <row r="142" spans="1:7" s="210" customFormat="1">
      <c r="A142" s="210" t="s">
        <v>16866</v>
      </c>
      <c r="B142" s="210" t="s">
        <v>16867</v>
      </c>
      <c r="C142" s="210" t="s">
        <v>16866</v>
      </c>
      <c r="D142" s="210" t="s">
        <v>16299</v>
      </c>
      <c r="E142" s="210" t="s">
        <v>16319</v>
      </c>
      <c r="F142" s="280" t="s">
        <v>16868</v>
      </c>
      <c r="G142" s="231"/>
    </row>
    <row r="143" spans="1:7" s="211" customFormat="1" ht="17.45" customHeight="1">
      <c r="A143" s="211" t="s">
        <v>16869</v>
      </c>
      <c r="B143" s="211" t="s">
        <v>16501</v>
      </c>
      <c r="C143" s="211" t="s">
        <v>16869</v>
      </c>
      <c r="D143" s="211" t="s">
        <v>16870</v>
      </c>
      <c r="E143" s="211" t="s">
        <v>16299</v>
      </c>
      <c r="F143" s="279" t="s">
        <v>16871</v>
      </c>
      <c r="G143" s="243"/>
    </row>
    <row r="144" spans="1:7" s="211" customFormat="1" ht="17.45" customHeight="1">
      <c r="A144" s="211" t="s">
        <v>16872</v>
      </c>
      <c r="B144" s="211" t="s">
        <v>16873</v>
      </c>
      <c r="C144" s="211" t="s">
        <v>16872</v>
      </c>
      <c r="D144" s="211" t="s">
        <v>16495</v>
      </c>
      <c r="E144" s="211" t="s">
        <v>16299</v>
      </c>
      <c r="F144" s="279" t="s">
        <v>16874</v>
      </c>
      <c r="G144" s="243"/>
    </row>
    <row r="145" spans="1:7" s="211" customFormat="1">
      <c r="A145" s="211" t="s">
        <v>16872</v>
      </c>
      <c r="B145" s="211" t="s">
        <v>16875</v>
      </c>
      <c r="C145" s="211" t="s">
        <v>16872</v>
      </c>
      <c r="D145" s="211" t="s">
        <v>16498</v>
      </c>
      <c r="E145" s="211" t="s">
        <v>16299</v>
      </c>
      <c r="F145" s="279" t="s">
        <v>16876</v>
      </c>
      <c r="G145" s="243"/>
    </row>
    <row r="146" spans="1:7" s="211" customFormat="1">
      <c r="A146" s="211" t="s">
        <v>16877</v>
      </c>
      <c r="B146" s="211" t="s">
        <v>16878</v>
      </c>
      <c r="C146" s="211" t="s">
        <v>16877</v>
      </c>
      <c r="D146" s="211" t="s">
        <v>16495</v>
      </c>
      <c r="E146" s="211" t="s">
        <v>16299</v>
      </c>
      <c r="F146" s="279" t="s">
        <v>16879</v>
      </c>
      <c r="G146" s="243"/>
    </row>
    <row r="147" spans="1:7" s="211" customFormat="1">
      <c r="A147" s="211" t="s">
        <v>16877</v>
      </c>
      <c r="B147" s="211" t="s">
        <v>16880</v>
      </c>
      <c r="C147" s="211" t="s">
        <v>16877</v>
      </c>
      <c r="D147" s="211" t="s">
        <v>16498</v>
      </c>
      <c r="E147" s="211" t="s">
        <v>16299</v>
      </c>
      <c r="F147" s="279" t="s">
        <v>16881</v>
      </c>
      <c r="G147" s="243"/>
    </row>
    <row r="148" spans="1:7" s="210" customFormat="1">
      <c r="A148" s="210" t="s">
        <v>16882</v>
      </c>
      <c r="B148" s="210" t="s">
        <v>16883</v>
      </c>
      <c r="C148" s="210" t="s">
        <v>16884</v>
      </c>
      <c r="D148" s="210" t="s">
        <v>16299</v>
      </c>
      <c r="E148" s="210" t="s">
        <v>16833</v>
      </c>
      <c r="F148" s="280" t="s">
        <v>16885</v>
      </c>
      <c r="G148" s="231"/>
    </row>
    <row r="149" spans="1:7" s="254" customFormat="1">
      <c r="A149" s="254" t="s">
        <v>16886</v>
      </c>
      <c r="B149" s="254" t="s">
        <v>16887</v>
      </c>
      <c r="C149" s="254" t="s">
        <v>16888</v>
      </c>
      <c r="D149" s="254" t="s">
        <v>16299</v>
      </c>
      <c r="E149" s="254" t="s">
        <v>16466</v>
      </c>
      <c r="F149" s="278" t="s">
        <v>16889</v>
      </c>
      <c r="G149" s="281"/>
    </row>
    <row r="150" spans="1:7" s="210" customFormat="1">
      <c r="A150" s="210" t="s">
        <v>16890</v>
      </c>
      <c r="B150" s="210" t="s">
        <v>16891</v>
      </c>
      <c r="C150" s="210" t="s">
        <v>16890</v>
      </c>
      <c r="D150" s="210" t="s">
        <v>16299</v>
      </c>
      <c r="E150" s="210" t="s">
        <v>16892</v>
      </c>
      <c r="F150" s="280" t="s">
        <v>16893</v>
      </c>
      <c r="G150" s="231"/>
    </row>
    <row r="151" spans="1:7" s="211" customFormat="1">
      <c r="A151" s="211" t="s">
        <v>16894</v>
      </c>
      <c r="B151" s="211" t="s">
        <v>16895</v>
      </c>
      <c r="C151" s="211" t="s">
        <v>16894</v>
      </c>
      <c r="D151" s="211" t="s">
        <v>16896</v>
      </c>
      <c r="E151" s="211" t="s">
        <v>16299</v>
      </c>
      <c r="F151" s="279" t="s">
        <v>16897</v>
      </c>
      <c r="G151" s="243"/>
    </row>
    <row r="152" spans="1:7" s="254" customFormat="1">
      <c r="A152" s="254" t="s">
        <v>16898</v>
      </c>
      <c r="B152" s="254" t="s">
        <v>16899</v>
      </c>
      <c r="C152" s="254" t="s">
        <v>16900</v>
      </c>
      <c r="D152" s="254" t="s">
        <v>16299</v>
      </c>
      <c r="E152" s="254" t="s">
        <v>16607</v>
      </c>
      <c r="F152" s="278" t="s">
        <v>16901</v>
      </c>
      <c r="G152" s="281"/>
    </row>
    <row r="153" spans="1:7" s="253" customFormat="1">
      <c r="A153" s="253" t="s">
        <v>16902</v>
      </c>
      <c r="B153" s="253" t="s">
        <v>16903</v>
      </c>
      <c r="C153" s="253" t="s">
        <v>16904</v>
      </c>
      <c r="D153" s="253" t="s">
        <v>16299</v>
      </c>
      <c r="E153" s="253" t="s">
        <v>16905</v>
      </c>
      <c r="F153" s="277" t="s">
        <v>16906</v>
      </c>
      <c r="G153" s="255"/>
    </row>
    <row r="154" spans="1:7" s="210" customFormat="1">
      <c r="A154" s="210" t="s">
        <v>16907</v>
      </c>
      <c r="B154" s="210" t="s">
        <v>16908</v>
      </c>
      <c r="C154" s="210" t="s">
        <v>16909</v>
      </c>
      <c r="D154" s="210" t="s">
        <v>16299</v>
      </c>
      <c r="E154" s="210" t="s">
        <v>16910</v>
      </c>
      <c r="F154" s="280" t="s">
        <v>16911</v>
      </c>
      <c r="G154" s="231"/>
    </row>
    <row r="155" spans="1:7" s="253" customFormat="1">
      <c r="A155" s="253" t="s">
        <v>16912</v>
      </c>
      <c r="B155" s="253" t="s">
        <v>16913</v>
      </c>
      <c r="C155" s="253" t="s">
        <v>16914</v>
      </c>
      <c r="D155" s="253" t="s">
        <v>16299</v>
      </c>
      <c r="E155" s="253" t="s">
        <v>16915</v>
      </c>
      <c r="F155" s="277" t="s">
        <v>16916</v>
      </c>
      <c r="G155" s="255"/>
    </row>
    <row r="156" spans="1:7" s="11" customFormat="1">
      <c r="A156" s="11" t="s">
        <v>16917</v>
      </c>
      <c r="B156" s="11" t="s">
        <v>16918</v>
      </c>
      <c r="C156" s="11" t="s">
        <v>16919</v>
      </c>
      <c r="D156" s="11" t="s">
        <v>16299</v>
      </c>
      <c r="E156" s="11" t="s">
        <v>16920</v>
      </c>
      <c r="F156" s="276" t="s">
        <v>16921</v>
      </c>
      <c r="G156" s="1"/>
    </row>
    <row r="157" spans="1:7" s="253" customFormat="1">
      <c r="A157" s="253" t="s">
        <v>16922</v>
      </c>
      <c r="B157" s="253" t="s">
        <v>16923</v>
      </c>
      <c r="C157" s="253" t="s">
        <v>16922</v>
      </c>
      <c r="D157" s="253" t="s">
        <v>16299</v>
      </c>
      <c r="E157" s="253" t="s">
        <v>16924</v>
      </c>
      <c r="F157" s="277" t="s">
        <v>16925</v>
      </c>
      <c r="G157" s="255"/>
    </row>
    <row r="158" spans="1:7" s="211" customFormat="1">
      <c r="A158" s="211" t="s">
        <v>16926</v>
      </c>
      <c r="B158" s="211" t="s">
        <v>16927</v>
      </c>
      <c r="C158" s="211" t="s">
        <v>16926</v>
      </c>
      <c r="D158" s="211" t="s">
        <v>16928</v>
      </c>
      <c r="E158" s="211" t="s">
        <v>16299</v>
      </c>
      <c r="F158" s="279" t="s">
        <v>16929</v>
      </c>
      <c r="G158" s="243"/>
    </row>
    <row r="159" spans="1:7" s="211" customFormat="1">
      <c r="A159" s="211" t="s">
        <v>16930</v>
      </c>
      <c r="B159" s="211" t="s">
        <v>16931</v>
      </c>
      <c r="C159" s="211" t="s">
        <v>16930</v>
      </c>
      <c r="D159" s="211" t="s">
        <v>16932</v>
      </c>
      <c r="E159" s="211" t="s">
        <v>16299</v>
      </c>
      <c r="F159" s="279" t="s">
        <v>16933</v>
      </c>
      <c r="G159" s="243"/>
    </row>
    <row r="160" spans="1:7" s="210" customFormat="1">
      <c r="A160" s="210" t="s">
        <v>16934</v>
      </c>
      <c r="B160" s="210" t="s">
        <v>16935</v>
      </c>
      <c r="C160" s="210" t="s">
        <v>16936</v>
      </c>
      <c r="D160" s="210" t="s">
        <v>16299</v>
      </c>
      <c r="E160" s="210" t="s">
        <v>16937</v>
      </c>
      <c r="F160" s="280" t="s">
        <v>16938</v>
      </c>
      <c r="G160" s="231"/>
    </row>
    <row r="161" spans="1:7" s="253" customFormat="1">
      <c r="A161" s="253" t="s">
        <v>16939</v>
      </c>
      <c r="B161" s="253" t="s">
        <v>16940</v>
      </c>
      <c r="C161" s="253" t="s">
        <v>16939</v>
      </c>
      <c r="D161" s="253" t="s">
        <v>16299</v>
      </c>
      <c r="E161" s="253" t="s">
        <v>16941</v>
      </c>
      <c r="F161" s="277" t="s">
        <v>16942</v>
      </c>
      <c r="G161" s="255"/>
    </row>
    <row r="162" spans="1:7" s="253" customFormat="1">
      <c r="A162" s="253" t="s">
        <v>16943</v>
      </c>
      <c r="B162" s="253" t="s">
        <v>16944</v>
      </c>
      <c r="C162" s="253" t="s">
        <v>16943</v>
      </c>
      <c r="D162" s="253" t="s">
        <v>16299</v>
      </c>
      <c r="E162" s="253" t="s">
        <v>16945</v>
      </c>
      <c r="F162" s="277" t="s">
        <v>16946</v>
      </c>
      <c r="G162" s="255"/>
    </row>
    <row r="163" spans="1:7" s="253" customFormat="1">
      <c r="A163" s="253" t="s">
        <v>16947</v>
      </c>
      <c r="B163" s="253" t="s">
        <v>16948</v>
      </c>
      <c r="C163" s="253" t="s">
        <v>16949</v>
      </c>
      <c r="D163" s="253" t="s">
        <v>16299</v>
      </c>
      <c r="E163" s="253" t="s">
        <v>16950</v>
      </c>
      <c r="F163" s="277" t="s">
        <v>16951</v>
      </c>
      <c r="G163" s="255"/>
    </row>
    <row r="164" spans="1:7" s="210" customFormat="1">
      <c r="A164" s="210" t="s">
        <v>16952</v>
      </c>
      <c r="B164" s="210" t="s">
        <v>16953</v>
      </c>
      <c r="C164" s="210" t="s">
        <v>16952</v>
      </c>
      <c r="D164" s="210" t="s">
        <v>16299</v>
      </c>
      <c r="E164" s="210" t="s">
        <v>16622</v>
      </c>
      <c r="F164" s="280" t="s">
        <v>16954</v>
      </c>
      <c r="G164" s="231"/>
    </row>
    <row r="165" spans="1:7" s="210" customFormat="1">
      <c r="A165" s="210" t="s">
        <v>16955</v>
      </c>
      <c r="B165" s="210" t="s">
        <v>16956</v>
      </c>
      <c r="C165" s="210" t="s">
        <v>16955</v>
      </c>
      <c r="D165" s="210" t="s">
        <v>16299</v>
      </c>
      <c r="E165" s="210" t="s">
        <v>16585</v>
      </c>
      <c r="F165" s="280" t="s">
        <v>16957</v>
      </c>
      <c r="G165" s="231"/>
    </row>
    <row r="166" spans="1:7" s="210" customFormat="1">
      <c r="A166" s="210" t="s">
        <v>16958</v>
      </c>
      <c r="B166" s="210" t="s">
        <v>16959</v>
      </c>
      <c r="C166" s="210" t="s">
        <v>16960</v>
      </c>
      <c r="D166" s="210" t="s">
        <v>16299</v>
      </c>
      <c r="E166" s="210" t="s">
        <v>16961</v>
      </c>
      <c r="F166" s="280" t="s">
        <v>16962</v>
      </c>
      <c r="G166" s="231"/>
    </row>
    <row r="167" spans="1:7" s="254" customFormat="1">
      <c r="A167" s="254" t="s">
        <v>16963</v>
      </c>
      <c r="B167" s="254" t="s">
        <v>16964</v>
      </c>
      <c r="C167" s="254" t="s">
        <v>16965</v>
      </c>
      <c r="D167" s="254" t="s">
        <v>16299</v>
      </c>
      <c r="E167" s="254" t="s">
        <v>16966</v>
      </c>
      <c r="F167" s="278" t="s">
        <v>16967</v>
      </c>
      <c r="G167" s="281"/>
    </row>
    <row r="168" spans="1:7" s="210" customFormat="1">
      <c r="A168" s="210" t="s">
        <v>16968</v>
      </c>
      <c r="B168" s="210" t="s">
        <v>16969</v>
      </c>
      <c r="C168" s="210" t="s">
        <v>16970</v>
      </c>
      <c r="D168" s="210" t="s">
        <v>16299</v>
      </c>
      <c r="E168" s="210" t="s">
        <v>16971</v>
      </c>
      <c r="F168" s="280" t="s">
        <v>16972</v>
      </c>
      <c r="G168" s="231"/>
    </row>
    <row r="169" spans="1:7" s="210" customFormat="1">
      <c r="A169" s="210" t="s">
        <v>16973</v>
      </c>
      <c r="B169" s="210" t="s">
        <v>16974</v>
      </c>
      <c r="C169" s="210" t="s">
        <v>16973</v>
      </c>
      <c r="D169" s="210" t="s">
        <v>16299</v>
      </c>
      <c r="E169" s="210" t="s">
        <v>16975</v>
      </c>
      <c r="F169" s="280" t="s">
        <v>16976</v>
      </c>
      <c r="G169" s="231"/>
    </row>
    <row r="170" spans="1:7" s="210" customFormat="1">
      <c r="A170" s="210" t="s">
        <v>16977</v>
      </c>
      <c r="B170" s="210" t="s">
        <v>16978</v>
      </c>
      <c r="C170" s="210" t="s">
        <v>16979</v>
      </c>
      <c r="D170" s="210" t="s">
        <v>16299</v>
      </c>
      <c r="E170" s="210" t="s">
        <v>16980</v>
      </c>
      <c r="F170" s="280" t="s">
        <v>16981</v>
      </c>
      <c r="G170" s="231"/>
    </row>
    <row r="171" spans="1:7" s="211" customFormat="1">
      <c r="A171" s="211" t="s">
        <v>16982</v>
      </c>
      <c r="B171" s="211" t="s">
        <v>16983</v>
      </c>
      <c r="C171" s="211" t="s">
        <v>16982</v>
      </c>
      <c r="D171" s="211" t="s">
        <v>16984</v>
      </c>
      <c r="E171" s="211" t="s">
        <v>16299</v>
      </c>
      <c r="F171" s="279" t="s">
        <v>16985</v>
      </c>
      <c r="G171" s="243"/>
    </row>
    <row r="172" spans="1:7" s="210" customFormat="1">
      <c r="A172" s="210" t="s">
        <v>16986</v>
      </c>
      <c r="B172" s="210" t="s">
        <v>16987</v>
      </c>
      <c r="C172" s="210" t="s">
        <v>16988</v>
      </c>
      <c r="D172" s="210" t="s">
        <v>16299</v>
      </c>
      <c r="E172" s="210" t="s">
        <v>16300</v>
      </c>
      <c r="F172" s="280" t="s">
        <v>16989</v>
      </c>
      <c r="G172" s="231"/>
    </row>
    <row r="173" spans="1:7" s="210" customFormat="1">
      <c r="A173" s="210" t="s">
        <v>16990</v>
      </c>
      <c r="B173" s="210" t="s">
        <v>16991</v>
      </c>
      <c r="C173" s="210" t="s">
        <v>16992</v>
      </c>
      <c r="D173" s="210" t="s">
        <v>16299</v>
      </c>
      <c r="E173" s="210" t="s">
        <v>16993</v>
      </c>
      <c r="F173" s="280" t="s">
        <v>16994</v>
      </c>
      <c r="G173" s="231"/>
    </row>
    <row r="174" spans="1:7" s="11" customFormat="1">
      <c r="A174" s="11" t="s">
        <v>16995</v>
      </c>
      <c r="B174" s="11" t="s">
        <v>16996</v>
      </c>
      <c r="C174" s="11" t="s">
        <v>16995</v>
      </c>
      <c r="D174" s="11" t="s">
        <v>16299</v>
      </c>
      <c r="E174" s="11" t="s">
        <v>16607</v>
      </c>
      <c r="F174" s="276" t="s">
        <v>16997</v>
      </c>
      <c r="G174" s="1"/>
    </row>
    <row r="175" spans="1:7" s="253" customFormat="1">
      <c r="A175" s="253" t="s">
        <v>16998</v>
      </c>
      <c r="B175" s="253" t="s">
        <v>16999</v>
      </c>
      <c r="C175" s="253" t="s">
        <v>17000</v>
      </c>
      <c r="D175" s="253" t="s">
        <v>16299</v>
      </c>
      <c r="E175" s="253" t="s">
        <v>16910</v>
      </c>
      <c r="F175" s="277" t="s">
        <v>17001</v>
      </c>
      <c r="G175" s="255"/>
    </row>
    <row r="176" spans="1:7" s="210" customFormat="1">
      <c r="A176" s="210" t="s">
        <v>17002</v>
      </c>
      <c r="B176" s="210" t="s">
        <v>17003</v>
      </c>
      <c r="C176" s="210" t="s">
        <v>17002</v>
      </c>
      <c r="D176" s="210" t="s">
        <v>16299</v>
      </c>
      <c r="E176" s="210" t="s">
        <v>16838</v>
      </c>
      <c r="F176" s="280" t="s">
        <v>17004</v>
      </c>
      <c r="G176" s="231"/>
    </row>
    <row r="177" spans="1:7" s="210" customFormat="1">
      <c r="A177" s="210" t="s">
        <v>17005</v>
      </c>
      <c r="B177" s="210" t="s">
        <v>17006</v>
      </c>
      <c r="C177" s="210" t="s">
        <v>17005</v>
      </c>
      <c r="D177" s="210" t="s">
        <v>16299</v>
      </c>
      <c r="E177" s="210" t="s">
        <v>17007</v>
      </c>
      <c r="F177" s="280" t="s">
        <v>17008</v>
      </c>
      <c r="G177" s="231"/>
    </row>
    <row r="178" spans="1:7" s="210" customFormat="1">
      <c r="A178" s="210" t="s">
        <v>17009</v>
      </c>
      <c r="B178" s="210" t="s">
        <v>17010</v>
      </c>
      <c r="C178" s="210" t="s">
        <v>17011</v>
      </c>
      <c r="D178" s="210" t="s">
        <v>16299</v>
      </c>
      <c r="E178" s="210" t="s">
        <v>16385</v>
      </c>
      <c r="F178" s="280" t="s">
        <v>17012</v>
      </c>
      <c r="G178" s="231"/>
    </row>
    <row r="179" spans="1:7" s="253" customFormat="1" ht="11.1" customHeight="1">
      <c r="A179" s="253" t="s">
        <v>17013</v>
      </c>
      <c r="B179" s="253" t="s">
        <v>17014</v>
      </c>
      <c r="C179" s="253" t="s">
        <v>17015</v>
      </c>
      <c r="D179" s="253" t="s">
        <v>16299</v>
      </c>
      <c r="E179" s="253" t="s">
        <v>17016</v>
      </c>
      <c r="F179" s="277" t="s">
        <v>17017</v>
      </c>
      <c r="G179" s="255"/>
    </row>
    <row r="180" spans="1:7" s="253" customFormat="1" ht="12" customHeight="1">
      <c r="A180" s="253" t="s">
        <v>17018</v>
      </c>
      <c r="B180" s="253" t="s">
        <v>17019</v>
      </c>
      <c r="C180" s="253" t="s">
        <v>17020</v>
      </c>
      <c r="D180" s="253" t="s">
        <v>16299</v>
      </c>
      <c r="E180" s="253" t="s">
        <v>16864</v>
      </c>
      <c r="F180" s="277" t="s">
        <v>17021</v>
      </c>
      <c r="G180" s="255"/>
    </row>
    <row r="181" spans="1:7" s="253" customFormat="1">
      <c r="A181" s="253" t="s">
        <v>17022</v>
      </c>
      <c r="B181" s="253" t="s">
        <v>17023</v>
      </c>
      <c r="C181" s="253" t="s">
        <v>17024</v>
      </c>
      <c r="D181" s="253" t="s">
        <v>16299</v>
      </c>
      <c r="E181" s="253" t="s">
        <v>17025</v>
      </c>
      <c r="F181" s="277" t="s">
        <v>17026</v>
      </c>
      <c r="G181" s="255"/>
    </row>
    <row r="182" spans="1:7" s="210" customFormat="1">
      <c r="A182" s="210" t="s">
        <v>17027</v>
      </c>
      <c r="B182" s="210" t="s">
        <v>17028</v>
      </c>
      <c r="C182" s="210" t="s">
        <v>17029</v>
      </c>
      <c r="D182" s="210" t="s">
        <v>16299</v>
      </c>
      <c r="E182" s="210" t="s">
        <v>17030</v>
      </c>
      <c r="F182" s="280" t="s">
        <v>17031</v>
      </c>
      <c r="G182" s="231"/>
    </row>
    <row r="183" spans="1:7" s="253" customFormat="1" ht="12" customHeight="1">
      <c r="A183" s="253" t="s">
        <v>17032</v>
      </c>
      <c r="B183" s="253" t="s">
        <v>17033</v>
      </c>
      <c r="C183" s="253" t="s">
        <v>17034</v>
      </c>
      <c r="D183" s="253" t="s">
        <v>16299</v>
      </c>
      <c r="E183" s="253" t="s">
        <v>17035</v>
      </c>
      <c r="F183" s="277" t="s">
        <v>17036</v>
      </c>
      <c r="G183" s="255"/>
    </row>
    <row r="184" spans="1:7" s="210" customFormat="1">
      <c r="A184" s="210" t="s">
        <v>17037</v>
      </c>
      <c r="B184" s="210" t="s">
        <v>17038</v>
      </c>
      <c r="C184" s="210" t="s">
        <v>17037</v>
      </c>
      <c r="D184" s="210" t="s">
        <v>16299</v>
      </c>
      <c r="E184" s="210" t="s">
        <v>16319</v>
      </c>
      <c r="F184" s="280" t="s">
        <v>17039</v>
      </c>
      <c r="G184" s="231"/>
    </row>
    <row r="185" spans="1:7" s="253" customFormat="1">
      <c r="A185" s="253" t="s">
        <v>17040</v>
      </c>
      <c r="B185" s="253" t="s">
        <v>17041</v>
      </c>
      <c r="C185" s="253" t="s">
        <v>17042</v>
      </c>
      <c r="D185" s="253" t="s">
        <v>16299</v>
      </c>
      <c r="E185" s="253" t="s">
        <v>17043</v>
      </c>
      <c r="F185" s="277" t="s">
        <v>17044</v>
      </c>
      <c r="G185" s="255"/>
    </row>
    <row r="186" spans="1:7" s="253" customFormat="1">
      <c r="A186" s="253" t="s">
        <v>17045</v>
      </c>
      <c r="B186" s="253" t="s">
        <v>17046</v>
      </c>
      <c r="C186" s="253" t="s">
        <v>17047</v>
      </c>
      <c r="D186" s="253" t="s">
        <v>16299</v>
      </c>
      <c r="E186" s="253" t="s">
        <v>17048</v>
      </c>
      <c r="F186" s="277" t="s">
        <v>17049</v>
      </c>
      <c r="G186" s="255"/>
    </row>
    <row r="187" spans="1:7" s="210" customFormat="1">
      <c r="A187" s="210" t="s">
        <v>17050</v>
      </c>
      <c r="B187" s="210" t="s">
        <v>17051</v>
      </c>
      <c r="C187" s="210" t="s">
        <v>17052</v>
      </c>
      <c r="D187" s="210" t="s">
        <v>16299</v>
      </c>
      <c r="E187" s="210" t="s">
        <v>17053</v>
      </c>
      <c r="F187" s="280" t="s">
        <v>17054</v>
      </c>
      <c r="G187" s="231"/>
    </row>
    <row r="188" spans="1:7" s="253" customFormat="1">
      <c r="A188" s="253" t="s">
        <v>17055</v>
      </c>
      <c r="B188" s="253" t="s">
        <v>17056</v>
      </c>
      <c r="C188" s="253" t="s">
        <v>17057</v>
      </c>
      <c r="D188" s="253" t="s">
        <v>16299</v>
      </c>
      <c r="E188" s="253" t="s">
        <v>17058</v>
      </c>
      <c r="F188" s="277" t="s">
        <v>17059</v>
      </c>
      <c r="G188" s="255"/>
    </row>
    <row r="189" spans="1:7" s="254" customFormat="1">
      <c r="A189" s="254" t="s">
        <v>17060</v>
      </c>
      <c r="B189" s="254" t="s">
        <v>17061</v>
      </c>
      <c r="C189" s="254" t="s">
        <v>17060</v>
      </c>
      <c r="D189" s="254" t="s">
        <v>16299</v>
      </c>
      <c r="E189" s="254" t="s">
        <v>17062</v>
      </c>
      <c r="F189" s="278" t="s">
        <v>17063</v>
      </c>
      <c r="G189" s="281"/>
    </row>
    <row r="190" spans="1:7" s="253" customFormat="1">
      <c r="A190" s="253" t="s">
        <v>17064</v>
      </c>
      <c r="B190" s="253" t="s">
        <v>17065</v>
      </c>
      <c r="C190" s="253" t="s">
        <v>17066</v>
      </c>
      <c r="D190" s="253" t="s">
        <v>16299</v>
      </c>
      <c r="E190" s="253" t="s">
        <v>17067</v>
      </c>
      <c r="F190" s="277" t="s">
        <v>17068</v>
      </c>
      <c r="G190" s="255"/>
    </row>
    <row r="191" spans="1:7" s="253" customFormat="1">
      <c r="A191" s="253" t="s">
        <v>17069</v>
      </c>
      <c r="B191" s="253" t="s">
        <v>17070</v>
      </c>
      <c r="C191" s="253" t="s">
        <v>17069</v>
      </c>
      <c r="D191" s="253" t="s">
        <v>16299</v>
      </c>
      <c r="E191" s="253" t="s">
        <v>16813</v>
      </c>
      <c r="F191" s="277" t="s">
        <v>17071</v>
      </c>
      <c r="G191" s="255"/>
    </row>
    <row r="192" spans="1:7" s="253" customFormat="1">
      <c r="A192" s="253" t="s">
        <v>17072</v>
      </c>
      <c r="B192" s="253" t="s">
        <v>17073</v>
      </c>
      <c r="C192" s="253" t="s">
        <v>17074</v>
      </c>
      <c r="D192" s="253" t="s">
        <v>16299</v>
      </c>
      <c r="E192" s="253" t="s">
        <v>17075</v>
      </c>
      <c r="F192" s="277" t="s">
        <v>17076</v>
      </c>
      <c r="G192" s="255"/>
    </row>
    <row r="193" spans="1:7" s="254" customFormat="1">
      <c r="A193" s="254" t="s">
        <v>17077</v>
      </c>
      <c r="B193" s="254" t="s">
        <v>17078</v>
      </c>
      <c r="C193" s="254" t="s">
        <v>17077</v>
      </c>
      <c r="D193" s="254" t="s">
        <v>16299</v>
      </c>
      <c r="E193" s="254" t="s">
        <v>17079</v>
      </c>
      <c r="F193" s="278" t="s">
        <v>17080</v>
      </c>
      <c r="G193" s="281"/>
    </row>
    <row r="194" spans="1:7" s="253" customFormat="1">
      <c r="A194" s="253" t="s">
        <v>17081</v>
      </c>
      <c r="B194" s="253" t="s">
        <v>17082</v>
      </c>
      <c r="C194" s="253" t="s">
        <v>17081</v>
      </c>
      <c r="D194" s="253" t="s">
        <v>16299</v>
      </c>
      <c r="E194" s="253" t="s">
        <v>17083</v>
      </c>
      <c r="F194" s="277" t="s">
        <v>17084</v>
      </c>
      <c r="G194" s="255"/>
    </row>
    <row r="195" spans="1:7" s="253" customFormat="1" ht="17.45" customHeight="1">
      <c r="A195" s="253" t="s">
        <v>17085</v>
      </c>
      <c r="B195" s="253" t="s">
        <v>17086</v>
      </c>
      <c r="C195" s="253" t="s">
        <v>17087</v>
      </c>
      <c r="D195" s="253" t="s">
        <v>16299</v>
      </c>
      <c r="E195" s="253" t="s">
        <v>16455</v>
      </c>
      <c r="F195" s="277" t="s">
        <v>17088</v>
      </c>
      <c r="G195" s="255"/>
    </row>
    <row r="196" spans="1:7" s="211" customFormat="1" ht="17.45" customHeight="1">
      <c r="A196" s="211" t="s">
        <v>17089</v>
      </c>
      <c r="B196" s="211" t="s">
        <v>17090</v>
      </c>
      <c r="C196" s="211" t="s">
        <v>17089</v>
      </c>
      <c r="D196" s="211" t="s">
        <v>16487</v>
      </c>
      <c r="E196" s="211" t="s">
        <v>16299</v>
      </c>
      <c r="F196" s="279" t="s">
        <v>17091</v>
      </c>
      <c r="G196" s="243"/>
    </row>
    <row r="197" spans="1:7" s="211" customFormat="1" ht="17.45" customHeight="1">
      <c r="A197" s="211" t="s">
        <v>17092</v>
      </c>
      <c r="B197" s="211" t="s">
        <v>17093</v>
      </c>
      <c r="C197" s="211" t="s">
        <v>17092</v>
      </c>
      <c r="D197" s="211" t="s">
        <v>16662</v>
      </c>
      <c r="E197" s="211" t="s">
        <v>16299</v>
      </c>
      <c r="F197" s="279" t="s">
        <v>17094</v>
      </c>
      <c r="G197" s="243"/>
    </row>
    <row r="198" spans="1:7" s="210" customFormat="1">
      <c r="A198" s="210" t="s">
        <v>17095</v>
      </c>
      <c r="B198" s="210" t="s">
        <v>17096</v>
      </c>
      <c r="C198" s="210" t="s">
        <v>17097</v>
      </c>
      <c r="D198" s="210" t="s">
        <v>16299</v>
      </c>
      <c r="E198" s="210" t="s">
        <v>16905</v>
      </c>
      <c r="F198" s="280" t="s">
        <v>17098</v>
      </c>
      <c r="G198" s="231"/>
    </row>
    <row r="199" spans="1:7" s="210" customFormat="1">
      <c r="A199" s="210" t="s">
        <v>17099</v>
      </c>
      <c r="B199" s="210" t="s">
        <v>17100</v>
      </c>
      <c r="C199" s="210" t="s">
        <v>17101</v>
      </c>
      <c r="D199" s="210" t="s">
        <v>16299</v>
      </c>
      <c r="E199" s="210" t="s">
        <v>17102</v>
      </c>
      <c r="F199" s="280" t="s">
        <v>17103</v>
      </c>
      <c r="G199" s="231"/>
    </row>
    <row r="200" spans="1:7" s="211" customFormat="1">
      <c r="A200" s="211" t="s">
        <v>17104</v>
      </c>
      <c r="B200" s="211" t="s">
        <v>17105</v>
      </c>
      <c r="C200" s="211" t="s">
        <v>17104</v>
      </c>
      <c r="D200" s="211" t="s">
        <v>16495</v>
      </c>
      <c r="E200" s="211" t="s">
        <v>16299</v>
      </c>
      <c r="F200" s="279" t="s">
        <v>17106</v>
      </c>
      <c r="G200" s="243"/>
    </row>
    <row r="201" spans="1:7" s="211" customFormat="1">
      <c r="A201" s="211" t="s">
        <v>17104</v>
      </c>
      <c r="B201" s="211" t="s">
        <v>17107</v>
      </c>
      <c r="C201" s="211" t="s">
        <v>17104</v>
      </c>
      <c r="D201" s="211" t="s">
        <v>16498</v>
      </c>
      <c r="E201" s="211" t="s">
        <v>16299</v>
      </c>
      <c r="F201" s="279" t="s">
        <v>17108</v>
      </c>
      <c r="G201" s="243"/>
    </row>
    <row r="202" spans="1:7" s="254" customFormat="1">
      <c r="A202" s="254" t="s">
        <v>17109</v>
      </c>
      <c r="B202" s="254" t="s">
        <v>17110</v>
      </c>
      <c r="C202" s="254" t="s">
        <v>17109</v>
      </c>
      <c r="D202" s="254" t="s">
        <v>16299</v>
      </c>
      <c r="E202" s="254" t="s">
        <v>16607</v>
      </c>
      <c r="F202" s="278" t="s">
        <v>17111</v>
      </c>
      <c r="G202" s="281"/>
    </row>
    <row r="203" spans="1:7" s="210" customFormat="1">
      <c r="A203" s="210" t="s">
        <v>17112</v>
      </c>
      <c r="B203" s="210" t="s">
        <v>17113</v>
      </c>
      <c r="C203" s="210" t="s">
        <v>17112</v>
      </c>
      <c r="D203" s="210" t="s">
        <v>16299</v>
      </c>
      <c r="E203" s="210" t="s">
        <v>17114</v>
      </c>
      <c r="F203" s="280" t="s">
        <v>17115</v>
      </c>
      <c r="G203" s="231"/>
    </row>
    <row r="204" spans="1:7" s="253" customFormat="1">
      <c r="A204" s="253" t="s">
        <v>17116</v>
      </c>
      <c r="B204" s="253" t="s">
        <v>17117</v>
      </c>
      <c r="C204" s="253" t="s">
        <v>17118</v>
      </c>
      <c r="D204" s="253" t="s">
        <v>16299</v>
      </c>
      <c r="E204" s="253" t="s">
        <v>17119</v>
      </c>
      <c r="F204" s="277" t="s">
        <v>17120</v>
      </c>
      <c r="G204" s="255"/>
    </row>
    <row r="205" spans="1:7" s="253" customFormat="1">
      <c r="A205" s="253" t="s">
        <v>17121</v>
      </c>
      <c r="B205" s="253" t="s">
        <v>17122</v>
      </c>
      <c r="C205" s="253" t="s">
        <v>17123</v>
      </c>
      <c r="D205" s="253" t="s">
        <v>16299</v>
      </c>
      <c r="E205" s="253" t="s">
        <v>16838</v>
      </c>
      <c r="F205" s="277" t="s">
        <v>17124</v>
      </c>
      <c r="G205" s="255"/>
    </row>
    <row r="206" spans="1:7" s="253" customFormat="1">
      <c r="A206" s="253" t="s">
        <v>17125</v>
      </c>
      <c r="B206" s="253" t="s">
        <v>17126</v>
      </c>
      <c r="C206" s="253" t="s">
        <v>17127</v>
      </c>
      <c r="D206" s="253" t="s">
        <v>16299</v>
      </c>
      <c r="E206" s="253" t="s">
        <v>17128</v>
      </c>
      <c r="F206" s="277" t="s">
        <v>17129</v>
      </c>
      <c r="G206" s="255"/>
    </row>
    <row r="207" spans="1:7" s="253" customFormat="1">
      <c r="A207" s="253" t="s">
        <v>17130</v>
      </c>
      <c r="B207" s="253" t="s">
        <v>17131</v>
      </c>
      <c r="C207" s="253" t="s">
        <v>17132</v>
      </c>
      <c r="D207" s="253" t="s">
        <v>16299</v>
      </c>
      <c r="E207" s="253" t="s">
        <v>17133</v>
      </c>
      <c r="F207" s="277" t="s">
        <v>17134</v>
      </c>
      <c r="G207" s="255"/>
    </row>
    <row r="208" spans="1:7" s="210" customFormat="1" ht="11.1" customHeight="1">
      <c r="A208" s="210" t="s">
        <v>17135</v>
      </c>
      <c r="B208" s="210" t="s">
        <v>17136</v>
      </c>
      <c r="C208" s="210" t="s">
        <v>17137</v>
      </c>
      <c r="D208" s="210" t="s">
        <v>16299</v>
      </c>
      <c r="E208" s="210" t="s">
        <v>17138</v>
      </c>
      <c r="F208" s="280" t="s">
        <v>17139</v>
      </c>
      <c r="G208" s="231"/>
    </row>
    <row r="209" spans="1:7" s="253" customFormat="1">
      <c r="A209" s="253" t="s">
        <v>17140</v>
      </c>
      <c r="B209" s="253" t="s">
        <v>17141</v>
      </c>
      <c r="C209" s="253" t="s">
        <v>17142</v>
      </c>
      <c r="D209" s="253" t="s">
        <v>16299</v>
      </c>
      <c r="E209" s="253" t="s">
        <v>16418</v>
      </c>
      <c r="F209" s="277" t="s">
        <v>17143</v>
      </c>
      <c r="G209" s="255"/>
    </row>
    <row r="210" spans="1:7" s="253" customFormat="1">
      <c r="A210" s="253" t="s">
        <v>17144</v>
      </c>
      <c r="B210" s="253" t="s">
        <v>17145</v>
      </c>
      <c r="C210" s="253" t="s">
        <v>17144</v>
      </c>
      <c r="D210" s="253" t="s">
        <v>16299</v>
      </c>
      <c r="E210" s="253" t="s">
        <v>17146</v>
      </c>
      <c r="F210" s="277" t="s">
        <v>17147</v>
      </c>
      <c r="G210" s="255"/>
    </row>
    <row r="211" spans="1:7" s="210" customFormat="1">
      <c r="A211" s="210" t="s">
        <v>17148</v>
      </c>
      <c r="B211" s="210" t="s">
        <v>17149</v>
      </c>
      <c r="C211" s="210" t="s">
        <v>17150</v>
      </c>
      <c r="D211" s="210" t="s">
        <v>16299</v>
      </c>
      <c r="E211" s="210" t="s">
        <v>16820</v>
      </c>
      <c r="F211" s="280" t="s">
        <v>17151</v>
      </c>
      <c r="G211" s="231"/>
    </row>
    <row r="212" spans="1:7" s="253" customFormat="1">
      <c r="A212" s="253" t="s">
        <v>17152</v>
      </c>
      <c r="B212" s="253" t="s">
        <v>17153</v>
      </c>
      <c r="C212" s="253" t="s">
        <v>17152</v>
      </c>
      <c r="D212" s="253" t="s">
        <v>16299</v>
      </c>
      <c r="E212" s="253" t="s">
        <v>17154</v>
      </c>
      <c r="F212" s="277" t="s">
        <v>17155</v>
      </c>
      <c r="G212" s="255"/>
    </row>
    <row r="213" spans="1:7" s="253" customFormat="1">
      <c r="A213" s="253" t="s">
        <v>17156</v>
      </c>
      <c r="B213" s="253" t="s">
        <v>17157</v>
      </c>
      <c r="C213" s="253" t="s">
        <v>17158</v>
      </c>
      <c r="D213" s="253" t="s">
        <v>16299</v>
      </c>
      <c r="E213" s="253" t="s">
        <v>17159</v>
      </c>
      <c r="F213" s="277" t="s">
        <v>17160</v>
      </c>
      <c r="G213" s="255"/>
    </row>
    <row r="214" spans="1:7" s="253" customFormat="1">
      <c r="A214" s="253" t="s">
        <v>17161</v>
      </c>
      <c r="B214" s="253" t="s">
        <v>17162</v>
      </c>
      <c r="C214" s="253" t="s">
        <v>17163</v>
      </c>
      <c r="D214" s="253" t="s">
        <v>16299</v>
      </c>
      <c r="E214" s="253" t="s">
        <v>17164</v>
      </c>
      <c r="F214" s="277" t="s">
        <v>17165</v>
      </c>
      <c r="G214" s="255"/>
    </row>
    <row r="215" spans="1:7" s="253" customFormat="1">
      <c r="A215" s="253" t="s">
        <v>17166</v>
      </c>
      <c r="B215" s="253" t="s">
        <v>17167</v>
      </c>
      <c r="C215" s="253" t="s">
        <v>17166</v>
      </c>
      <c r="D215" s="253" t="s">
        <v>16299</v>
      </c>
      <c r="E215" s="253" t="s">
        <v>16495</v>
      </c>
      <c r="F215" s="277" t="s">
        <v>17168</v>
      </c>
      <c r="G215" s="255"/>
    </row>
    <row r="216" spans="1:7" s="253" customFormat="1">
      <c r="A216" s="253" t="s">
        <v>17169</v>
      </c>
      <c r="B216" s="253" t="s">
        <v>17170</v>
      </c>
      <c r="C216" s="253" t="s">
        <v>17171</v>
      </c>
      <c r="D216" s="253" t="s">
        <v>16299</v>
      </c>
      <c r="E216" s="253" t="s">
        <v>17172</v>
      </c>
      <c r="F216" s="277" t="s">
        <v>17173</v>
      </c>
      <c r="G216" s="255"/>
    </row>
    <row r="217" spans="1:7" s="210" customFormat="1">
      <c r="A217" s="210" t="s">
        <v>17174</v>
      </c>
      <c r="B217" s="210" t="s">
        <v>17175</v>
      </c>
      <c r="C217" s="210" t="s">
        <v>17176</v>
      </c>
      <c r="D217" s="210" t="s">
        <v>16299</v>
      </c>
      <c r="E217" s="210" t="s">
        <v>17177</v>
      </c>
      <c r="F217" s="280" t="s">
        <v>17178</v>
      </c>
      <c r="G217" s="231"/>
    </row>
    <row r="218" spans="1:7" s="210" customFormat="1">
      <c r="A218" s="210" t="s">
        <v>17179</v>
      </c>
      <c r="B218" s="210" t="s">
        <v>17180</v>
      </c>
      <c r="C218" s="210" t="s">
        <v>17181</v>
      </c>
      <c r="D218" s="210" t="s">
        <v>16299</v>
      </c>
      <c r="E218" s="210" t="s">
        <v>16466</v>
      </c>
      <c r="F218" s="280" t="s">
        <v>17182</v>
      </c>
      <c r="G218" s="231"/>
    </row>
    <row r="219" spans="1:7" s="253" customFormat="1">
      <c r="A219" s="253" t="s">
        <v>17183</v>
      </c>
      <c r="B219" s="253" t="s">
        <v>17184</v>
      </c>
      <c r="C219" s="253" t="s">
        <v>17183</v>
      </c>
      <c r="D219" s="253" t="s">
        <v>16299</v>
      </c>
      <c r="E219" s="253" t="s">
        <v>17185</v>
      </c>
      <c r="F219" s="277" t="s">
        <v>17186</v>
      </c>
      <c r="G219" s="255"/>
    </row>
    <row r="220" spans="1:7" s="253" customFormat="1">
      <c r="A220" s="253" t="s">
        <v>17187</v>
      </c>
      <c r="B220" s="253" t="s">
        <v>17188</v>
      </c>
      <c r="C220" s="253" t="s">
        <v>17189</v>
      </c>
      <c r="D220" s="253" t="s">
        <v>16299</v>
      </c>
      <c r="E220" s="253" t="s">
        <v>17190</v>
      </c>
      <c r="F220" s="277" t="s">
        <v>17191</v>
      </c>
      <c r="G220" s="255"/>
    </row>
    <row r="221" spans="1:7" s="210" customFormat="1">
      <c r="A221" s="210" t="s">
        <v>17192</v>
      </c>
      <c r="B221" s="210" t="s">
        <v>17193</v>
      </c>
      <c r="C221" s="210" t="s">
        <v>17194</v>
      </c>
      <c r="D221" s="210" t="s">
        <v>16299</v>
      </c>
      <c r="E221" s="210" t="s">
        <v>17195</v>
      </c>
      <c r="F221" s="280" t="s">
        <v>17196</v>
      </c>
      <c r="G221" s="231"/>
    </row>
    <row r="222" spans="1:7" s="210" customFormat="1">
      <c r="A222" s="210" t="s">
        <v>17197</v>
      </c>
      <c r="B222" s="210" t="s">
        <v>17198</v>
      </c>
      <c r="C222" s="210" t="s">
        <v>17199</v>
      </c>
      <c r="D222" s="210" t="s">
        <v>16299</v>
      </c>
      <c r="E222" s="210" t="s">
        <v>16319</v>
      </c>
      <c r="F222" s="280" t="s">
        <v>17200</v>
      </c>
      <c r="G222" s="231"/>
    </row>
    <row r="223" spans="1:7" s="210" customFormat="1">
      <c r="A223" s="210" t="s">
        <v>17201</v>
      </c>
      <c r="B223" s="210" t="s">
        <v>17202</v>
      </c>
      <c r="C223" s="210" t="s">
        <v>17203</v>
      </c>
      <c r="D223" s="210" t="s">
        <v>16299</v>
      </c>
      <c r="E223" s="210" t="s">
        <v>17204</v>
      </c>
      <c r="F223" s="280" t="s">
        <v>17205</v>
      </c>
      <c r="G223" s="231"/>
    </row>
    <row r="224" spans="1:7" s="210" customFormat="1">
      <c r="A224" s="210" t="s">
        <v>17206</v>
      </c>
      <c r="B224" s="210" t="s">
        <v>17207</v>
      </c>
      <c r="C224" s="210" t="s">
        <v>17208</v>
      </c>
      <c r="D224" s="210" t="s">
        <v>16299</v>
      </c>
      <c r="E224" s="210" t="s">
        <v>16466</v>
      </c>
      <c r="F224" s="280" t="s">
        <v>17209</v>
      </c>
      <c r="G224" s="231"/>
    </row>
    <row r="225" spans="1:7" s="11" customFormat="1">
      <c r="A225" s="11" t="s">
        <v>17210</v>
      </c>
      <c r="B225" s="11" t="s">
        <v>17211</v>
      </c>
      <c r="C225" s="11" t="s">
        <v>17212</v>
      </c>
      <c r="D225" s="11" t="s">
        <v>16299</v>
      </c>
      <c r="E225" s="11" t="s">
        <v>17213</v>
      </c>
      <c r="F225" s="276" t="s">
        <v>17214</v>
      </c>
      <c r="G225" s="1"/>
    </row>
    <row r="226" spans="1:7" s="210" customFormat="1">
      <c r="A226" s="210" t="s">
        <v>17215</v>
      </c>
      <c r="B226" s="210" t="s">
        <v>17216</v>
      </c>
      <c r="C226" s="210" t="s">
        <v>17217</v>
      </c>
      <c r="D226" s="210" t="s">
        <v>16299</v>
      </c>
      <c r="E226" s="210" t="s">
        <v>17218</v>
      </c>
      <c r="F226" s="280" t="s">
        <v>17219</v>
      </c>
      <c r="G226" s="231"/>
    </row>
    <row r="227" spans="1:7" s="210" customFormat="1">
      <c r="A227" s="210" t="s">
        <v>17220</v>
      </c>
      <c r="B227" s="210" t="s">
        <v>17221</v>
      </c>
      <c r="C227" s="210" t="s">
        <v>17220</v>
      </c>
      <c r="D227" s="210" t="s">
        <v>16299</v>
      </c>
      <c r="E227" s="210" t="s">
        <v>17222</v>
      </c>
      <c r="F227" s="280" t="s">
        <v>17223</v>
      </c>
      <c r="G227" s="231"/>
    </row>
    <row r="228" spans="1:7" s="210" customFormat="1">
      <c r="A228" s="210" t="s">
        <v>17224</v>
      </c>
      <c r="B228" s="210" t="s">
        <v>17225</v>
      </c>
      <c r="C228" s="210" t="s">
        <v>17224</v>
      </c>
      <c r="D228" s="210" t="s">
        <v>16299</v>
      </c>
      <c r="E228" s="210" t="s">
        <v>16607</v>
      </c>
      <c r="F228" s="280" t="s">
        <v>17226</v>
      </c>
      <c r="G228" s="231"/>
    </row>
    <row r="229" spans="1:7" s="254" customFormat="1">
      <c r="A229" s="254" t="s">
        <v>17227</v>
      </c>
      <c r="B229" s="254" t="s">
        <v>17228</v>
      </c>
      <c r="C229" s="254" t="s">
        <v>17229</v>
      </c>
      <c r="D229" s="254" t="s">
        <v>16299</v>
      </c>
      <c r="E229" s="254" t="s">
        <v>17230</v>
      </c>
      <c r="F229" s="278" t="s">
        <v>17231</v>
      </c>
      <c r="G229" s="281"/>
    </row>
    <row r="230" spans="1:7" s="11" customFormat="1">
      <c r="A230" s="11" t="s">
        <v>17232</v>
      </c>
      <c r="B230" s="11" t="s">
        <v>17233</v>
      </c>
      <c r="C230" s="11" t="s">
        <v>17234</v>
      </c>
      <c r="D230" s="11" t="s">
        <v>16299</v>
      </c>
      <c r="E230" s="11" t="s">
        <v>16910</v>
      </c>
      <c r="F230" s="276" t="s">
        <v>17235</v>
      </c>
      <c r="G230" s="1"/>
    </row>
    <row r="231" spans="1:7" s="11" customFormat="1">
      <c r="A231" s="11" t="s">
        <v>17236</v>
      </c>
      <c r="B231" s="11" t="s">
        <v>17237</v>
      </c>
      <c r="C231" s="11" t="s">
        <v>17238</v>
      </c>
      <c r="D231" s="11" t="s">
        <v>16299</v>
      </c>
      <c r="E231" s="11" t="s">
        <v>17239</v>
      </c>
      <c r="F231" s="276" t="s">
        <v>17240</v>
      </c>
      <c r="G231" s="1"/>
    </row>
    <row r="232" spans="1:7" s="253" customFormat="1">
      <c r="A232" s="253" t="s">
        <v>17241</v>
      </c>
      <c r="B232" s="253" t="s">
        <v>17242</v>
      </c>
      <c r="C232" s="253" t="s">
        <v>17243</v>
      </c>
      <c r="D232" s="253" t="s">
        <v>16299</v>
      </c>
      <c r="E232" s="253" t="s">
        <v>17244</v>
      </c>
      <c r="F232" s="277" t="s">
        <v>17245</v>
      </c>
      <c r="G232" s="255"/>
    </row>
    <row r="233" spans="1:7" s="253" customFormat="1">
      <c r="A233" s="253" t="s">
        <v>17246</v>
      </c>
      <c r="B233" s="253" t="s">
        <v>17247</v>
      </c>
      <c r="C233" s="253" t="s">
        <v>17248</v>
      </c>
      <c r="D233" s="253" t="s">
        <v>16299</v>
      </c>
      <c r="E233" s="253" t="s">
        <v>16980</v>
      </c>
      <c r="F233" s="277" t="s">
        <v>17249</v>
      </c>
      <c r="G233" s="255"/>
    </row>
    <row r="234" spans="1:7" s="210" customFormat="1">
      <c r="A234" s="210" t="s">
        <v>17250</v>
      </c>
      <c r="B234" s="210" t="s">
        <v>17251</v>
      </c>
      <c r="C234" s="210" t="s">
        <v>17252</v>
      </c>
      <c r="D234" s="210" t="s">
        <v>16299</v>
      </c>
      <c r="E234" s="210" t="s">
        <v>17253</v>
      </c>
      <c r="F234" s="280" t="s">
        <v>17254</v>
      </c>
      <c r="G234" s="231"/>
    </row>
    <row r="235" spans="1:7" s="253" customFormat="1">
      <c r="A235" s="253" t="s">
        <v>17255</v>
      </c>
      <c r="B235" s="253" t="s">
        <v>17256</v>
      </c>
      <c r="C235" s="253" t="s">
        <v>17257</v>
      </c>
      <c r="D235" s="253" t="s">
        <v>16299</v>
      </c>
      <c r="E235" s="253" t="s">
        <v>17258</v>
      </c>
      <c r="F235" s="277" t="s">
        <v>17259</v>
      </c>
      <c r="G235" s="255"/>
    </row>
    <row r="236" spans="1:7" s="253" customFormat="1">
      <c r="A236" s="253" t="s">
        <v>17260</v>
      </c>
      <c r="B236" s="253" t="s">
        <v>17261</v>
      </c>
      <c r="C236" s="253" t="s">
        <v>17262</v>
      </c>
      <c r="D236" s="253" t="s">
        <v>16299</v>
      </c>
      <c r="E236" s="253" t="s">
        <v>17263</v>
      </c>
      <c r="F236" s="277" t="s">
        <v>17264</v>
      </c>
      <c r="G236" s="255"/>
    </row>
    <row r="237" spans="1:7" s="253" customFormat="1">
      <c r="A237" s="253" t="s">
        <v>17265</v>
      </c>
      <c r="B237" s="253" t="s">
        <v>17266</v>
      </c>
      <c r="C237" s="253" t="s">
        <v>17265</v>
      </c>
      <c r="D237" s="253" t="s">
        <v>16299</v>
      </c>
      <c r="E237" s="253" t="s">
        <v>16304</v>
      </c>
      <c r="F237" s="277" t="s">
        <v>17267</v>
      </c>
      <c r="G237" s="255"/>
    </row>
    <row r="238" spans="1:7" s="254" customFormat="1">
      <c r="A238" s="254" t="s">
        <v>17268</v>
      </c>
      <c r="B238" s="254" t="s">
        <v>17269</v>
      </c>
      <c r="C238" s="254" t="s">
        <v>17270</v>
      </c>
      <c r="D238" s="254" t="s">
        <v>16299</v>
      </c>
      <c r="E238" s="254" t="s">
        <v>17271</v>
      </c>
      <c r="F238" s="278" t="s">
        <v>17272</v>
      </c>
      <c r="G238" s="281"/>
    </row>
    <row r="239" spans="1:7" s="253" customFormat="1">
      <c r="A239" s="253" t="s">
        <v>17273</v>
      </c>
      <c r="B239" s="253" t="s">
        <v>17274</v>
      </c>
      <c r="C239" s="253" t="s">
        <v>17275</v>
      </c>
      <c r="D239" s="253" t="s">
        <v>16299</v>
      </c>
      <c r="E239" s="253" t="s">
        <v>17276</v>
      </c>
      <c r="F239" s="277" t="s">
        <v>17277</v>
      </c>
      <c r="G239" s="255"/>
    </row>
    <row r="240" spans="1:7" s="211" customFormat="1">
      <c r="A240" s="211" t="s">
        <v>17278</v>
      </c>
      <c r="B240" s="211" t="s">
        <v>17279</v>
      </c>
      <c r="C240" s="211" t="s">
        <v>17278</v>
      </c>
      <c r="D240" s="211" t="s">
        <v>16804</v>
      </c>
      <c r="E240" s="211" t="s">
        <v>16299</v>
      </c>
      <c r="F240" s="279" t="s">
        <v>17280</v>
      </c>
      <c r="G240" s="243"/>
    </row>
    <row r="241" spans="1:7" s="211" customFormat="1">
      <c r="A241" s="211" t="s">
        <v>17281</v>
      </c>
      <c r="B241" s="211" t="s">
        <v>17282</v>
      </c>
      <c r="C241" s="211" t="s">
        <v>17281</v>
      </c>
      <c r="D241" s="211" t="s">
        <v>16804</v>
      </c>
      <c r="E241" s="211" t="s">
        <v>16299</v>
      </c>
      <c r="F241" s="279" t="s">
        <v>17283</v>
      </c>
      <c r="G241" s="243"/>
    </row>
    <row r="242" spans="1:7" s="211" customFormat="1">
      <c r="A242" s="211" t="s">
        <v>17284</v>
      </c>
      <c r="B242" s="211" t="s">
        <v>17285</v>
      </c>
      <c r="C242" s="211" t="s">
        <v>17284</v>
      </c>
      <c r="D242" s="211" t="s">
        <v>17286</v>
      </c>
      <c r="E242" s="211" t="s">
        <v>16299</v>
      </c>
      <c r="F242" s="279" t="s">
        <v>17287</v>
      </c>
      <c r="G242" s="243"/>
    </row>
    <row r="243" spans="1:7" s="254" customFormat="1">
      <c r="A243" s="254" t="s">
        <v>17288</v>
      </c>
      <c r="B243" s="254" t="s">
        <v>17289</v>
      </c>
      <c r="C243" s="254" t="s">
        <v>17290</v>
      </c>
      <c r="D243" s="254" t="s">
        <v>16299</v>
      </c>
      <c r="E243" s="254" t="s">
        <v>16319</v>
      </c>
      <c r="F243" s="278" t="s">
        <v>17291</v>
      </c>
      <c r="G243" s="281"/>
    </row>
    <row r="244" spans="1:7" s="254" customFormat="1">
      <c r="A244" s="254" t="s">
        <v>17292</v>
      </c>
      <c r="B244" s="254" t="s">
        <v>17293</v>
      </c>
      <c r="C244" s="254" t="s">
        <v>17292</v>
      </c>
      <c r="D244" s="254" t="s">
        <v>16299</v>
      </c>
      <c r="E244" s="254" t="s">
        <v>16607</v>
      </c>
      <c r="F244" s="278" t="s">
        <v>17294</v>
      </c>
      <c r="G244" s="281"/>
    </row>
    <row r="245" spans="1:7" s="254" customFormat="1">
      <c r="A245" s="254" t="s">
        <v>17295</v>
      </c>
      <c r="B245" s="254" t="s">
        <v>17296</v>
      </c>
      <c r="C245" s="254" t="s">
        <v>17295</v>
      </c>
      <c r="D245" s="254" t="s">
        <v>16299</v>
      </c>
      <c r="E245" s="254" t="s">
        <v>16585</v>
      </c>
      <c r="F245" s="278" t="s">
        <v>17297</v>
      </c>
      <c r="G245" s="281"/>
    </row>
    <row r="246" spans="1:7" s="254" customFormat="1">
      <c r="A246" s="254" t="s">
        <v>17298</v>
      </c>
      <c r="B246" s="254" t="s">
        <v>17299</v>
      </c>
      <c r="C246" s="254" t="s">
        <v>17300</v>
      </c>
      <c r="D246" s="254" t="s">
        <v>16299</v>
      </c>
      <c r="E246" s="254" t="s">
        <v>17301</v>
      </c>
      <c r="F246" s="278" t="s">
        <v>17302</v>
      </c>
      <c r="G246" s="281"/>
    </row>
    <row r="247" spans="1:7" s="210" customFormat="1">
      <c r="A247" s="210" t="s">
        <v>17303</v>
      </c>
      <c r="B247" s="210" t="s">
        <v>17304</v>
      </c>
      <c r="C247" s="210" t="s">
        <v>17303</v>
      </c>
      <c r="D247" s="210" t="s">
        <v>16299</v>
      </c>
      <c r="E247" s="210" t="s">
        <v>17305</v>
      </c>
      <c r="F247" s="280" t="s">
        <v>17306</v>
      </c>
      <c r="G247" s="231"/>
    </row>
    <row r="248" spans="1:7" s="253" customFormat="1">
      <c r="A248" s="253" t="s">
        <v>17307</v>
      </c>
      <c r="B248" s="253" t="s">
        <v>17308</v>
      </c>
      <c r="C248" s="253" t="s">
        <v>17309</v>
      </c>
      <c r="D248" s="253" t="s">
        <v>16299</v>
      </c>
      <c r="E248" s="253" t="s">
        <v>17310</v>
      </c>
      <c r="F248" s="277" t="s">
        <v>17311</v>
      </c>
      <c r="G248" s="1"/>
    </row>
    <row r="249" spans="1:7" s="253" customFormat="1">
      <c r="A249" s="253" t="s">
        <v>17312</v>
      </c>
      <c r="B249" s="253" t="s">
        <v>17313</v>
      </c>
      <c r="C249" s="253" t="s">
        <v>17314</v>
      </c>
      <c r="D249" s="253" t="s">
        <v>16299</v>
      </c>
      <c r="E249" s="253" t="s">
        <v>17315</v>
      </c>
      <c r="F249" s="277" t="s">
        <v>17316</v>
      </c>
      <c r="G249" s="1"/>
    </row>
    <row r="250" spans="1:7" s="253" customFormat="1">
      <c r="A250" s="253" t="s">
        <v>17317</v>
      </c>
      <c r="B250" s="253" t="s">
        <v>17318</v>
      </c>
      <c r="C250" s="253" t="s">
        <v>17319</v>
      </c>
      <c r="D250" s="253" t="s">
        <v>16299</v>
      </c>
      <c r="E250" s="253" t="s">
        <v>17320</v>
      </c>
      <c r="F250" s="277" t="s">
        <v>17321</v>
      </c>
      <c r="G250" s="255"/>
    </row>
    <row r="251" spans="1:7" s="210" customFormat="1">
      <c r="A251" s="210" t="s">
        <v>17322</v>
      </c>
      <c r="B251" s="210" t="s">
        <v>17323</v>
      </c>
      <c r="C251" s="210" t="s">
        <v>17324</v>
      </c>
      <c r="D251" s="210" t="s">
        <v>16299</v>
      </c>
      <c r="E251" s="210" t="s">
        <v>16385</v>
      </c>
      <c r="F251" s="280" t="s">
        <v>17325</v>
      </c>
      <c r="G251" s="231"/>
    </row>
    <row r="252" spans="1:7" s="253" customFormat="1">
      <c r="A252" s="253" t="s">
        <v>17326</v>
      </c>
      <c r="B252" s="253" t="s">
        <v>17327</v>
      </c>
      <c r="C252" s="253" t="s">
        <v>17328</v>
      </c>
      <c r="D252" s="253" t="s">
        <v>16299</v>
      </c>
      <c r="E252" s="253" t="s">
        <v>17329</v>
      </c>
      <c r="F252" s="277" t="s">
        <v>17330</v>
      </c>
      <c r="G252" s="255"/>
    </row>
    <row r="253" spans="1:7" s="254" customFormat="1">
      <c r="A253" s="254" t="s">
        <v>17331</v>
      </c>
      <c r="B253" s="254" t="s">
        <v>17332</v>
      </c>
      <c r="C253" s="254" t="s">
        <v>17331</v>
      </c>
      <c r="D253" s="254" t="s">
        <v>16299</v>
      </c>
      <c r="E253" s="254" t="s">
        <v>17230</v>
      </c>
      <c r="F253" s="278" t="s">
        <v>17333</v>
      </c>
      <c r="G253" s="281"/>
    </row>
    <row r="254" spans="1:7" s="210" customFormat="1">
      <c r="A254" s="210" t="s">
        <v>17334</v>
      </c>
      <c r="B254" s="210" t="s">
        <v>17335</v>
      </c>
      <c r="C254" s="210" t="s">
        <v>17336</v>
      </c>
      <c r="D254" s="210" t="s">
        <v>16299</v>
      </c>
      <c r="E254" s="210" t="s">
        <v>17337</v>
      </c>
      <c r="F254" s="280" t="s">
        <v>17338</v>
      </c>
      <c r="G254" s="231"/>
    </row>
    <row r="255" spans="1:7" s="254" customFormat="1">
      <c r="A255" s="254" t="s">
        <v>17339</v>
      </c>
      <c r="B255" s="254" t="s">
        <v>17340</v>
      </c>
      <c r="C255" s="254" t="s">
        <v>17341</v>
      </c>
      <c r="D255" s="254" t="s">
        <v>16299</v>
      </c>
      <c r="E255" s="254" t="s">
        <v>16607</v>
      </c>
      <c r="F255" s="278" t="s">
        <v>17342</v>
      </c>
      <c r="G255" s="281"/>
    </row>
    <row r="256" spans="1:7" s="253" customFormat="1">
      <c r="A256" s="253" t="s">
        <v>17343</v>
      </c>
      <c r="B256" s="253" t="s">
        <v>17344</v>
      </c>
      <c r="C256" s="253" t="s">
        <v>17343</v>
      </c>
      <c r="D256" s="253" t="s">
        <v>16299</v>
      </c>
      <c r="E256" s="253" t="s">
        <v>17345</v>
      </c>
      <c r="F256" s="277" t="s">
        <v>17346</v>
      </c>
      <c r="G256" s="255"/>
    </row>
    <row r="257" spans="1:7" s="253" customFormat="1">
      <c r="A257" s="253" t="s">
        <v>17347</v>
      </c>
      <c r="B257" s="253" t="s">
        <v>17348</v>
      </c>
      <c r="C257" s="253" t="s">
        <v>17347</v>
      </c>
      <c r="D257" s="253" t="s">
        <v>16299</v>
      </c>
      <c r="E257" s="253" t="s">
        <v>17146</v>
      </c>
      <c r="F257" s="277" t="s">
        <v>17349</v>
      </c>
      <c r="G257" s="255"/>
    </row>
    <row r="258" spans="1:7" s="255" customFormat="1">
      <c r="A258" s="255" t="s">
        <v>17350</v>
      </c>
      <c r="B258" s="255" t="s">
        <v>17351</v>
      </c>
      <c r="C258" s="255" t="s">
        <v>17352</v>
      </c>
      <c r="D258" s="285">
        <v>0</v>
      </c>
      <c r="E258" s="284">
        <v>4793900</v>
      </c>
      <c r="F258" s="284">
        <v>51052169.850000001</v>
      </c>
      <c r="G258" s="1"/>
    </row>
    <row r="259" spans="1:7" s="211" customFormat="1">
      <c r="A259" s="211" t="s">
        <v>17353</v>
      </c>
      <c r="B259" s="211" t="s">
        <v>17354</v>
      </c>
      <c r="C259" s="211" t="s">
        <v>17353</v>
      </c>
      <c r="D259" s="211" t="s">
        <v>17355</v>
      </c>
      <c r="E259" s="211" t="s">
        <v>16299</v>
      </c>
      <c r="F259" s="279" t="s">
        <v>17356</v>
      </c>
      <c r="G259" s="243"/>
    </row>
    <row r="260" spans="1:7" s="211" customFormat="1">
      <c r="A260" s="211" t="s">
        <v>17357</v>
      </c>
      <c r="B260" s="211" t="s">
        <v>17358</v>
      </c>
      <c r="C260" s="211" t="s">
        <v>17357</v>
      </c>
      <c r="D260" s="211" t="s">
        <v>16314</v>
      </c>
      <c r="E260" s="211" t="s">
        <v>16299</v>
      </c>
      <c r="F260" s="279" t="s">
        <v>17359</v>
      </c>
      <c r="G260" s="243"/>
    </row>
    <row r="261" spans="1:7" s="211" customFormat="1">
      <c r="A261" s="211" t="s">
        <v>17360</v>
      </c>
      <c r="B261" s="211" t="s">
        <v>17361</v>
      </c>
      <c r="C261" s="211" t="s">
        <v>17360</v>
      </c>
      <c r="D261" s="211" t="s">
        <v>17263</v>
      </c>
      <c r="E261" s="211" t="s">
        <v>16299</v>
      </c>
      <c r="F261" s="279" t="s">
        <v>17362</v>
      </c>
      <c r="G261" s="243"/>
    </row>
    <row r="262" spans="1:7" s="210" customFormat="1">
      <c r="A262" s="210" t="s">
        <v>17363</v>
      </c>
      <c r="B262" s="210" t="s">
        <v>17364</v>
      </c>
      <c r="C262" s="210" t="s">
        <v>17365</v>
      </c>
      <c r="D262" s="210" t="s">
        <v>16299</v>
      </c>
      <c r="E262" s="210" t="s">
        <v>16369</v>
      </c>
      <c r="F262" s="280" t="s">
        <v>17366</v>
      </c>
      <c r="G262" s="231"/>
    </row>
    <row r="263" spans="1:7" s="211" customFormat="1">
      <c r="A263" s="211" t="s">
        <v>17367</v>
      </c>
      <c r="B263" s="211" t="s">
        <v>17368</v>
      </c>
      <c r="C263" s="211" t="s">
        <v>17367</v>
      </c>
      <c r="D263" s="211" t="s">
        <v>17369</v>
      </c>
      <c r="E263" s="211" t="s">
        <v>16299</v>
      </c>
      <c r="F263" s="279" t="s">
        <v>17370</v>
      </c>
      <c r="G263" s="243"/>
    </row>
    <row r="264" spans="1:7" s="210" customFormat="1">
      <c r="A264" s="210" t="s">
        <v>17371</v>
      </c>
      <c r="B264" s="210" t="s">
        <v>17372</v>
      </c>
      <c r="C264" s="210" t="s">
        <v>17373</v>
      </c>
      <c r="D264" s="210" t="s">
        <v>16299</v>
      </c>
      <c r="E264" s="210" t="s">
        <v>16838</v>
      </c>
      <c r="F264" s="280" t="s">
        <v>17374</v>
      </c>
      <c r="G264" s="231"/>
    </row>
    <row r="265" spans="1:7" s="210" customFormat="1">
      <c r="A265" s="210" t="s">
        <v>17375</v>
      </c>
      <c r="B265" s="210" t="s">
        <v>17376</v>
      </c>
      <c r="C265" s="210" t="s">
        <v>17375</v>
      </c>
      <c r="D265" s="210" t="s">
        <v>16299</v>
      </c>
      <c r="E265" s="210" t="s">
        <v>17301</v>
      </c>
      <c r="F265" s="280" t="s">
        <v>17377</v>
      </c>
      <c r="G265" s="231"/>
    </row>
    <row r="266" spans="1:7" s="253" customFormat="1">
      <c r="A266" s="253" t="s">
        <v>17378</v>
      </c>
      <c r="B266" s="253" t="s">
        <v>17379</v>
      </c>
      <c r="C266" s="253" t="s">
        <v>17378</v>
      </c>
      <c r="D266" s="253" t="s">
        <v>16299</v>
      </c>
      <c r="E266" s="253" t="s">
        <v>17380</v>
      </c>
      <c r="F266" s="277" t="s">
        <v>17381</v>
      </c>
      <c r="G266" s="255"/>
    </row>
    <row r="267" spans="1:7" s="253" customFormat="1">
      <c r="A267" s="253" t="s">
        <v>17382</v>
      </c>
      <c r="B267" s="253" t="s">
        <v>17383</v>
      </c>
      <c r="C267" s="253" t="s">
        <v>17384</v>
      </c>
      <c r="D267" s="253" t="s">
        <v>16299</v>
      </c>
      <c r="E267" s="253" t="s">
        <v>17385</v>
      </c>
      <c r="F267" s="277" t="s">
        <v>17386</v>
      </c>
      <c r="G267" s="255"/>
    </row>
    <row r="268" spans="1:7" s="210" customFormat="1">
      <c r="A268" s="210" t="s">
        <v>17387</v>
      </c>
      <c r="B268" s="210" t="s">
        <v>17388</v>
      </c>
      <c r="C268" s="210" t="s">
        <v>17389</v>
      </c>
      <c r="D268" s="210" t="s">
        <v>16299</v>
      </c>
      <c r="E268" s="210" t="s">
        <v>16622</v>
      </c>
      <c r="F268" s="280" t="s">
        <v>17390</v>
      </c>
      <c r="G268" s="231"/>
    </row>
    <row r="269" spans="1:7" s="253" customFormat="1">
      <c r="A269" s="253" t="s">
        <v>17391</v>
      </c>
      <c r="B269" s="253" t="s">
        <v>17392</v>
      </c>
      <c r="C269" s="253" t="s">
        <v>17391</v>
      </c>
      <c r="D269" s="253" t="s">
        <v>16299</v>
      </c>
      <c r="E269" s="253" t="s">
        <v>16838</v>
      </c>
      <c r="F269" s="277" t="s">
        <v>17393</v>
      </c>
      <c r="G269" s="255"/>
    </row>
    <row r="270" spans="1:7" s="210" customFormat="1">
      <c r="A270" s="210" t="s">
        <v>17394</v>
      </c>
      <c r="B270" s="210" t="s">
        <v>17395</v>
      </c>
      <c r="C270" s="210" t="s">
        <v>17394</v>
      </c>
      <c r="D270" s="210" t="s">
        <v>16299</v>
      </c>
      <c r="E270" s="210" t="s">
        <v>16369</v>
      </c>
      <c r="F270" s="280" t="s">
        <v>17396</v>
      </c>
      <c r="G270" s="231"/>
    </row>
    <row r="271" spans="1:7" s="210" customFormat="1">
      <c r="A271" s="210" t="s">
        <v>17397</v>
      </c>
      <c r="B271" s="210" t="s">
        <v>17398</v>
      </c>
      <c r="C271" s="210" t="s">
        <v>17397</v>
      </c>
      <c r="D271" s="210" t="s">
        <v>16299</v>
      </c>
      <c r="E271" s="210" t="s">
        <v>17399</v>
      </c>
      <c r="F271" s="280" t="s">
        <v>17400</v>
      </c>
      <c r="G271" s="231"/>
    </row>
    <row r="272" spans="1:7" s="253" customFormat="1">
      <c r="A272" s="253" t="s">
        <v>17401</v>
      </c>
      <c r="B272" s="253" t="s">
        <v>17402</v>
      </c>
      <c r="C272" s="253" t="s">
        <v>17403</v>
      </c>
      <c r="D272" s="253" t="s">
        <v>16299</v>
      </c>
      <c r="E272" s="253" t="s">
        <v>17404</v>
      </c>
      <c r="F272" s="277" t="s">
        <v>17405</v>
      </c>
      <c r="G272" s="255"/>
    </row>
    <row r="273" spans="1:7" s="210" customFormat="1">
      <c r="A273" s="210" t="s">
        <v>17406</v>
      </c>
      <c r="B273" s="210" t="s">
        <v>17407</v>
      </c>
      <c r="C273" s="210" t="s">
        <v>17408</v>
      </c>
      <c r="D273" s="210" t="s">
        <v>16299</v>
      </c>
      <c r="E273" s="210" t="s">
        <v>16466</v>
      </c>
      <c r="F273" s="280" t="s">
        <v>17409</v>
      </c>
      <c r="G273" s="231"/>
    </row>
    <row r="274" spans="1:7" s="210" customFormat="1">
      <c r="A274" s="210" t="s">
        <v>17410</v>
      </c>
      <c r="B274" s="210" t="s">
        <v>17411</v>
      </c>
      <c r="C274" s="210" t="s">
        <v>17412</v>
      </c>
      <c r="D274" s="210" t="s">
        <v>16299</v>
      </c>
      <c r="E274" s="210" t="s">
        <v>16319</v>
      </c>
      <c r="F274" s="280" t="s">
        <v>17413</v>
      </c>
      <c r="G274" s="231"/>
    </row>
    <row r="275" spans="1:7" s="211" customFormat="1">
      <c r="A275" s="211" t="s">
        <v>17414</v>
      </c>
      <c r="B275" s="211" t="s">
        <v>17415</v>
      </c>
      <c r="C275" s="211" t="s">
        <v>17416</v>
      </c>
      <c r="D275" s="211" t="s">
        <v>16470</v>
      </c>
      <c r="E275" s="211" t="s">
        <v>16299</v>
      </c>
      <c r="F275" s="279" t="s">
        <v>17417</v>
      </c>
      <c r="G275" s="243"/>
    </row>
    <row r="276" spans="1:7" s="211" customFormat="1">
      <c r="A276" s="211" t="s">
        <v>17418</v>
      </c>
      <c r="B276" s="211" t="s">
        <v>17419</v>
      </c>
      <c r="C276" s="211" t="s">
        <v>17418</v>
      </c>
      <c r="D276" s="211" t="s">
        <v>17420</v>
      </c>
      <c r="E276" s="211" t="s">
        <v>16299</v>
      </c>
      <c r="F276" s="279" t="s">
        <v>17421</v>
      </c>
      <c r="G276" s="243"/>
    </row>
    <row r="277" spans="1:7" s="210" customFormat="1">
      <c r="A277" s="210" t="s">
        <v>17422</v>
      </c>
      <c r="B277" s="210" t="s">
        <v>17423</v>
      </c>
      <c r="C277" s="210" t="s">
        <v>17422</v>
      </c>
      <c r="D277" s="210" t="s">
        <v>16299</v>
      </c>
      <c r="E277" s="210" t="s">
        <v>16418</v>
      </c>
      <c r="F277" s="280" t="s">
        <v>17424</v>
      </c>
      <c r="G277" s="231"/>
    </row>
    <row r="278" spans="1:7" s="210" customFormat="1">
      <c r="A278" s="210" t="s">
        <v>17425</v>
      </c>
      <c r="B278" s="210" t="s">
        <v>17426</v>
      </c>
      <c r="C278" s="210" t="s">
        <v>17425</v>
      </c>
      <c r="D278" s="210" t="s">
        <v>16299</v>
      </c>
      <c r="E278" s="210" t="s">
        <v>16422</v>
      </c>
      <c r="F278" s="280" t="s">
        <v>17427</v>
      </c>
      <c r="G278" s="231"/>
    </row>
    <row r="279" spans="1:7" s="210" customFormat="1">
      <c r="A279" s="210" t="s">
        <v>17428</v>
      </c>
      <c r="B279" s="210" t="s">
        <v>17429</v>
      </c>
      <c r="C279" s="210" t="s">
        <v>17428</v>
      </c>
      <c r="D279" s="210" t="s">
        <v>16299</v>
      </c>
      <c r="E279" s="210" t="s">
        <v>16961</v>
      </c>
      <c r="F279" s="280" t="s">
        <v>17430</v>
      </c>
      <c r="G279" s="231"/>
    </row>
    <row r="280" spans="1:7" s="211" customFormat="1">
      <c r="A280" s="211" t="s">
        <v>17431</v>
      </c>
      <c r="B280" s="211" t="s">
        <v>17432</v>
      </c>
      <c r="C280" s="211" t="s">
        <v>17431</v>
      </c>
      <c r="D280" s="211" t="s">
        <v>16373</v>
      </c>
      <c r="E280" s="211" t="s">
        <v>16299</v>
      </c>
      <c r="F280" s="279" t="s">
        <v>17433</v>
      </c>
      <c r="G280" s="243"/>
    </row>
    <row r="281" spans="1:7" s="211" customFormat="1">
      <c r="A281" s="211" t="s">
        <v>17434</v>
      </c>
      <c r="B281" s="211" t="s">
        <v>17435</v>
      </c>
      <c r="C281" s="211" t="s">
        <v>17434</v>
      </c>
      <c r="D281" s="211" t="s">
        <v>16622</v>
      </c>
      <c r="E281" s="211" t="s">
        <v>16299</v>
      </c>
      <c r="F281" s="279" t="s">
        <v>17436</v>
      </c>
      <c r="G281" s="243"/>
    </row>
    <row r="282" spans="1:7" s="210" customFormat="1">
      <c r="A282" s="210" t="s">
        <v>17437</v>
      </c>
      <c r="B282" s="210" t="s">
        <v>16891</v>
      </c>
      <c r="C282" s="210" t="s">
        <v>17438</v>
      </c>
      <c r="D282" s="210" t="s">
        <v>16299</v>
      </c>
      <c r="E282" s="210" t="s">
        <v>17439</v>
      </c>
      <c r="F282" s="280" t="s">
        <v>17440</v>
      </c>
      <c r="G282" s="231"/>
    </row>
    <row r="283" spans="1:7" s="210" customFormat="1">
      <c r="A283" s="210" t="s">
        <v>17441</v>
      </c>
      <c r="B283" s="210" t="s">
        <v>17442</v>
      </c>
      <c r="C283" s="210" t="s">
        <v>17443</v>
      </c>
      <c r="D283" s="210" t="s">
        <v>16299</v>
      </c>
      <c r="E283" s="210" t="s">
        <v>16314</v>
      </c>
      <c r="F283" s="280" t="s">
        <v>17444</v>
      </c>
      <c r="G283" s="231"/>
    </row>
    <row r="284" spans="1:7" s="253" customFormat="1">
      <c r="A284" s="253" t="s">
        <v>17445</v>
      </c>
      <c r="B284" s="253" t="s">
        <v>17446</v>
      </c>
      <c r="C284" s="253" t="s">
        <v>17447</v>
      </c>
      <c r="D284" s="253" t="s">
        <v>16299</v>
      </c>
      <c r="E284" s="253" t="s">
        <v>17448</v>
      </c>
      <c r="F284" s="277" t="s">
        <v>17449</v>
      </c>
      <c r="G284" s="255"/>
    </row>
    <row r="285" spans="1:7" s="253" customFormat="1">
      <c r="A285" s="253" t="s">
        <v>17450</v>
      </c>
      <c r="B285" s="253" t="s">
        <v>17451</v>
      </c>
      <c r="C285" s="253" t="s">
        <v>17452</v>
      </c>
      <c r="D285" s="253" t="s">
        <v>16299</v>
      </c>
      <c r="E285" s="253" t="s">
        <v>16422</v>
      </c>
      <c r="F285" s="277" t="s">
        <v>17453</v>
      </c>
      <c r="G285" s="255"/>
    </row>
    <row r="286" spans="1:7" s="253" customFormat="1">
      <c r="A286" s="253" t="s">
        <v>17454</v>
      </c>
      <c r="B286" s="253" t="s">
        <v>17455</v>
      </c>
      <c r="C286" s="253" t="s">
        <v>17454</v>
      </c>
      <c r="D286" s="253" t="s">
        <v>16299</v>
      </c>
      <c r="E286" s="253" t="s">
        <v>16319</v>
      </c>
      <c r="F286" s="277" t="s">
        <v>17456</v>
      </c>
      <c r="G286" s="255"/>
    </row>
    <row r="287" spans="1:7" s="210" customFormat="1">
      <c r="A287" s="210" t="s">
        <v>17457</v>
      </c>
      <c r="B287" s="210" t="s">
        <v>17458</v>
      </c>
      <c r="C287" s="210" t="s">
        <v>17457</v>
      </c>
      <c r="D287" s="210" t="s">
        <v>16299</v>
      </c>
      <c r="E287" s="210" t="s">
        <v>17301</v>
      </c>
      <c r="F287" s="280" t="s">
        <v>17459</v>
      </c>
      <c r="G287" s="231"/>
    </row>
    <row r="288" spans="1:7" s="254" customFormat="1">
      <c r="A288" s="254" t="s">
        <v>17460</v>
      </c>
      <c r="B288" s="254" t="s">
        <v>17461</v>
      </c>
      <c r="C288" s="254" t="s">
        <v>17462</v>
      </c>
      <c r="D288" s="254" t="s">
        <v>16299</v>
      </c>
      <c r="E288" s="254" t="s">
        <v>16607</v>
      </c>
      <c r="F288" s="278" t="s">
        <v>17463</v>
      </c>
      <c r="G288" s="281"/>
    </row>
    <row r="289" spans="1:7" s="210" customFormat="1">
      <c r="A289" s="210" t="s">
        <v>17464</v>
      </c>
      <c r="B289" s="210" t="s">
        <v>17465</v>
      </c>
      <c r="C289" s="210" t="s">
        <v>17464</v>
      </c>
      <c r="D289" s="210" t="s">
        <v>16299</v>
      </c>
      <c r="E289" s="210" t="s">
        <v>17466</v>
      </c>
      <c r="F289" s="280" t="s">
        <v>17467</v>
      </c>
      <c r="G289" s="231"/>
    </row>
    <row r="290" spans="1:7" s="253" customFormat="1">
      <c r="A290" s="253" t="s">
        <v>17468</v>
      </c>
      <c r="B290" s="253" t="s">
        <v>17469</v>
      </c>
      <c r="C290" s="253" t="s">
        <v>17468</v>
      </c>
      <c r="D290" s="253" t="s">
        <v>16299</v>
      </c>
      <c r="E290" s="253" t="s">
        <v>17470</v>
      </c>
      <c r="F290" s="277" t="s">
        <v>17471</v>
      </c>
      <c r="G290" s="255"/>
    </row>
    <row r="291" spans="1:7" s="253" customFormat="1">
      <c r="A291" s="253" t="s">
        <v>17472</v>
      </c>
      <c r="B291" s="253" t="s">
        <v>17473</v>
      </c>
      <c r="C291" s="253" t="s">
        <v>17474</v>
      </c>
      <c r="D291" s="253" t="s">
        <v>16299</v>
      </c>
      <c r="E291" s="253" t="s">
        <v>17475</v>
      </c>
      <c r="F291" s="277" t="s">
        <v>17476</v>
      </c>
      <c r="G291" s="258"/>
    </row>
    <row r="292" spans="1:7" s="253" customFormat="1">
      <c r="A292" s="253" t="s">
        <v>17477</v>
      </c>
      <c r="B292" s="253" t="s">
        <v>17478</v>
      </c>
      <c r="C292" s="253" t="s">
        <v>17479</v>
      </c>
      <c r="D292" s="253" t="s">
        <v>16299</v>
      </c>
      <c r="E292" s="253" t="s">
        <v>17480</v>
      </c>
      <c r="F292" s="277" t="s">
        <v>17481</v>
      </c>
      <c r="G292" s="258"/>
    </row>
    <row r="293" spans="1:7" s="253" customFormat="1">
      <c r="A293" s="253" t="s">
        <v>17482</v>
      </c>
      <c r="B293" s="253" t="s">
        <v>17483</v>
      </c>
      <c r="C293" s="253" t="s">
        <v>17482</v>
      </c>
      <c r="D293" s="253" t="s">
        <v>16299</v>
      </c>
      <c r="E293" s="253" t="s">
        <v>16385</v>
      </c>
      <c r="F293" s="277" t="s">
        <v>17484</v>
      </c>
      <c r="G293" s="255"/>
    </row>
    <row r="294" spans="1:7" s="253" customFormat="1">
      <c r="A294" s="253" t="s">
        <v>17485</v>
      </c>
      <c r="B294" s="253" t="s">
        <v>17486</v>
      </c>
      <c r="C294" s="253" t="s">
        <v>17487</v>
      </c>
      <c r="D294" s="253" t="s">
        <v>16299</v>
      </c>
      <c r="E294" s="253" t="s">
        <v>17488</v>
      </c>
      <c r="F294" s="277" t="s">
        <v>17489</v>
      </c>
      <c r="G294" s="255"/>
    </row>
    <row r="295" spans="1:7" s="255" customFormat="1" ht="12.95" customHeight="1">
      <c r="A295" s="255" t="s">
        <v>17490</v>
      </c>
      <c r="B295" s="255" t="s">
        <v>17491</v>
      </c>
      <c r="C295" s="255" t="s">
        <v>17492</v>
      </c>
      <c r="D295" s="255" t="s">
        <v>16299</v>
      </c>
      <c r="E295" s="255" t="s">
        <v>17493</v>
      </c>
      <c r="F295" s="285" t="s">
        <v>17494</v>
      </c>
      <c r="G295" s="1"/>
    </row>
    <row r="296" spans="1:7" s="255" customFormat="1">
      <c r="A296" s="255" t="s">
        <v>17495</v>
      </c>
      <c r="B296" s="255" t="s">
        <v>17496</v>
      </c>
      <c r="C296" s="255" t="s">
        <v>17495</v>
      </c>
      <c r="D296" s="255" t="s">
        <v>16299</v>
      </c>
      <c r="E296" s="255" t="s">
        <v>17497</v>
      </c>
      <c r="F296" s="285" t="s">
        <v>17498</v>
      </c>
      <c r="G296" s="1"/>
    </row>
    <row r="297" spans="1:7" s="243" customFormat="1">
      <c r="A297" s="243" t="s">
        <v>17499</v>
      </c>
      <c r="B297" s="243" t="s">
        <v>17500</v>
      </c>
      <c r="C297" s="243" t="s">
        <v>17499</v>
      </c>
      <c r="D297" s="243" t="s">
        <v>17501</v>
      </c>
      <c r="E297" s="243" t="s">
        <v>16299</v>
      </c>
      <c r="F297" s="286" t="s">
        <v>17502</v>
      </c>
      <c r="G297" s="1"/>
    </row>
    <row r="298" spans="1:7" s="256" customFormat="1">
      <c r="A298" s="256" t="s">
        <v>17503</v>
      </c>
      <c r="B298" s="256" t="s">
        <v>17504</v>
      </c>
      <c r="C298" s="256" t="s">
        <v>17505</v>
      </c>
      <c r="D298" s="256" t="s">
        <v>16299</v>
      </c>
      <c r="E298" s="256" t="s">
        <v>17506</v>
      </c>
      <c r="F298" s="280" t="s">
        <v>17507</v>
      </c>
      <c r="G298" s="231"/>
    </row>
    <row r="299" spans="1:7" s="243" customFormat="1">
      <c r="A299" s="243" t="s">
        <v>17508</v>
      </c>
      <c r="B299" s="243" t="s">
        <v>17509</v>
      </c>
      <c r="C299" s="243" t="s">
        <v>17508</v>
      </c>
      <c r="D299" s="243" t="s">
        <v>17510</v>
      </c>
      <c r="E299" s="243" t="s">
        <v>16299</v>
      </c>
      <c r="F299" s="286" t="s">
        <v>17511</v>
      </c>
      <c r="G299" s="1"/>
    </row>
    <row r="300" spans="1:7" s="257" customFormat="1">
      <c r="A300" s="257" t="s">
        <v>17512</v>
      </c>
      <c r="B300" s="257" t="s">
        <v>17513</v>
      </c>
      <c r="C300" s="257" t="s">
        <v>17512</v>
      </c>
      <c r="D300" s="257" t="s">
        <v>16299</v>
      </c>
      <c r="E300" s="257" t="s">
        <v>17514</v>
      </c>
      <c r="F300" s="278" t="s">
        <v>17515</v>
      </c>
      <c r="G300" s="1"/>
    </row>
    <row r="301" spans="1:7" s="255" customFormat="1">
      <c r="A301" s="255" t="s">
        <v>17516</v>
      </c>
      <c r="B301" s="255" t="s">
        <v>17517</v>
      </c>
      <c r="C301" s="255" t="s">
        <v>17516</v>
      </c>
      <c r="D301" s="255" t="s">
        <v>16299</v>
      </c>
      <c r="E301" s="255" t="s">
        <v>17518</v>
      </c>
      <c r="F301" s="285" t="s">
        <v>17519</v>
      </c>
      <c r="G301" s="1"/>
    </row>
    <row r="302" spans="1:7" s="231" customFormat="1">
      <c r="A302" s="210" t="s">
        <v>17520</v>
      </c>
      <c r="B302" s="210" t="s">
        <v>17521</v>
      </c>
      <c r="C302" s="210" t="s">
        <v>17520</v>
      </c>
      <c r="D302" s="210" t="s">
        <v>16299</v>
      </c>
      <c r="E302" s="210" t="s">
        <v>17062</v>
      </c>
      <c r="F302" s="280" t="s">
        <v>17522</v>
      </c>
      <c r="G302" s="1"/>
    </row>
    <row r="303" spans="1:7" s="255" customFormat="1">
      <c r="A303" s="253" t="s">
        <v>17523</v>
      </c>
      <c r="B303" s="253" t="s">
        <v>17524</v>
      </c>
      <c r="C303" s="253" t="s">
        <v>17525</v>
      </c>
      <c r="D303" s="253" t="s">
        <v>16299</v>
      </c>
      <c r="E303" s="253" t="s">
        <v>17526</v>
      </c>
      <c r="F303" s="277" t="s">
        <v>17527</v>
      </c>
      <c r="G303" s="1"/>
    </row>
    <row r="304" spans="1:7" s="257" customFormat="1">
      <c r="A304" s="254" t="s">
        <v>17528</v>
      </c>
      <c r="B304" s="254" t="s">
        <v>17529</v>
      </c>
      <c r="C304" s="254" t="s">
        <v>17528</v>
      </c>
      <c r="D304" s="254" t="s">
        <v>16299</v>
      </c>
      <c r="E304" s="254" t="s">
        <v>17230</v>
      </c>
      <c r="F304" s="278" t="s">
        <v>17530</v>
      </c>
      <c r="G304" s="1"/>
    </row>
    <row r="305" spans="1:7" s="256" customFormat="1">
      <c r="A305" s="210" t="s">
        <v>17531</v>
      </c>
      <c r="B305" s="210" t="s">
        <v>17532</v>
      </c>
      <c r="C305" s="210" t="s">
        <v>17531</v>
      </c>
      <c r="D305" s="210" t="s">
        <v>16299</v>
      </c>
      <c r="E305" s="210" t="s">
        <v>17533</v>
      </c>
      <c r="F305" s="280" t="s">
        <v>17534</v>
      </c>
      <c r="G305" s="231"/>
    </row>
    <row r="306" spans="1:7" s="256" customFormat="1">
      <c r="A306" s="210" t="s">
        <v>17535</v>
      </c>
      <c r="B306" s="210" t="s">
        <v>17536</v>
      </c>
      <c r="C306" s="210" t="s">
        <v>17537</v>
      </c>
      <c r="D306" s="210" t="s">
        <v>16299</v>
      </c>
      <c r="E306" s="210" t="s">
        <v>17538</v>
      </c>
      <c r="F306" s="280" t="s">
        <v>17539</v>
      </c>
      <c r="G306" s="231"/>
    </row>
    <row r="307" spans="1:7" s="258" customFormat="1">
      <c r="A307" s="253" t="s">
        <v>17540</v>
      </c>
      <c r="B307" s="253" t="s">
        <v>17541</v>
      </c>
      <c r="C307" s="253" t="s">
        <v>17540</v>
      </c>
      <c r="D307" s="253" t="s">
        <v>16299</v>
      </c>
      <c r="E307" s="253" t="s">
        <v>17542</v>
      </c>
      <c r="F307" s="277" t="s">
        <v>17543</v>
      </c>
      <c r="G307" s="1"/>
    </row>
    <row r="308" spans="1:7" s="258" customFormat="1">
      <c r="A308" s="253" t="s">
        <v>17544</v>
      </c>
      <c r="B308" s="253" t="s">
        <v>17545</v>
      </c>
      <c r="C308" s="253" t="s">
        <v>17544</v>
      </c>
      <c r="D308" s="253" t="s">
        <v>16299</v>
      </c>
      <c r="E308" s="253" t="s">
        <v>17546</v>
      </c>
      <c r="F308" s="277" t="s">
        <v>17547</v>
      </c>
      <c r="G308" s="1"/>
    </row>
    <row r="309" spans="1:7" s="258" customFormat="1">
      <c r="A309" s="253" t="s">
        <v>17548</v>
      </c>
      <c r="B309" s="253" t="s">
        <v>17549</v>
      </c>
      <c r="C309" s="253" t="s">
        <v>17550</v>
      </c>
      <c r="D309" s="253" t="s">
        <v>16299</v>
      </c>
      <c r="E309" s="253" t="s">
        <v>17551</v>
      </c>
      <c r="F309" s="277" t="s">
        <v>17552</v>
      </c>
      <c r="G309" s="1"/>
    </row>
    <row r="310" spans="1:7" s="258" customFormat="1">
      <c r="A310" s="253" t="s">
        <v>17553</v>
      </c>
      <c r="B310" s="253" t="s">
        <v>17554</v>
      </c>
      <c r="C310" s="253" t="s">
        <v>17553</v>
      </c>
      <c r="D310" s="253" t="s">
        <v>16299</v>
      </c>
      <c r="E310" s="253" t="s">
        <v>17555</v>
      </c>
      <c r="F310" s="277" t="s">
        <v>17556</v>
      </c>
      <c r="G310" s="1"/>
    </row>
    <row r="311" spans="1:7" s="258" customFormat="1">
      <c r="A311" s="253" t="s">
        <v>17557</v>
      </c>
      <c r="B311" s="253" t="s">
        <v>17558</v>
      </c>
      <c r="C311" s="253" t="s">
        <v>17559</v>
      </c>
      <c r="D311" s="253" t="s">
        <v>16299</v>
      </c>
      <c r="E311" s="253" t="s">
        <v>17560</v>
      </c>
      <c r="F311" s="277" t="s">
        <v>17561</v>
      </c>
      <c r="G311" s="1"/>
    </row>
    <row r="312" spans="1:7" s="257" customFormat="1">
      <c r="A312" s="254" t="s">
        <v>17562</v>
      </c>
      <c r="B312" s="254" t="s">
        <v>17563</v>
      </c>
      <c r="C312" s="254" t="s">
        <v>17564</v>
      </c>
      <c r="D312" s="254" t="s">
        <v>16299</v>
      </c>
      <c r="E312" s="254" t="s">
        <v>17514</v>
      </c>
      <c r="F312" s="278" t="s">
        <v>17565</v>
      </c>
      <c r="G312" s="1"/>
    </row>
    <row r="313" spans="1:7" s="243" customFormat="1">
      <c r="A313" s="211" t="s">
        <v>17566</v>
      </c>
      <c r="B313" s="211" t="s">
        <v>17567</v>
      </c>
      <c r="C313" s="211" t="s">
        <v>17566</v>
      </c>
      <c r="D313" s="211" t="s">
        <v>17568</v>
      </c>
      <c r="E313" s="211" t="s">
        <v>16299</v>
      </c>
      <c r="F313" s="279" t="s">
        <v>17569</v>
      </c>
      <c r="G313" s="1"/>
    </row>
    <row r="314" spans="1:7" s="243" customFormat="1">
      <c r="A314" s="211" t="s">
        <v>17566</v>
      </c>
      <c r="B314" s="211" t="s">
        <v>16461</v>
      </c>
      <c r="C314" s="211" t="s">
        <v>17566</v>
      </c>
      <c r="D314" s="211" t="s">
        <v>17570</v>
      </c>
      <c r="E314" s="211" t="s">
        <v>16299</v>
      </c>
      <c r="F314" s="279" t="s">
        <v>17571</v>
      </c>
      <c r="G314" s="1"/>
    </row>
    <row r="315" spans="1:7" s="211" customFormat="1">
      <c r="A315" s="211" t="s">
        <v>17572</v>
      </c>
      <c r="B315" s="211" t="s">
        <v>17573</v>
      </c>
      <c r="C315" s="211" t="s">
        <v>17572</v>
      </c>
      <c r="D315" s="211" t="s">
        <v>17574</v>
      </c>
      <c r="E315" s="211" t="s">
        <v>16299</v>
      </c>
      <c r="F315" s="279" t="s">
        <v>17575</v>
      </c>
      <c r="G315" s="243"/>
    </row>
    <row r="316" spans="1:7" s="253" customFormat="1">
      <c r="A316" s="253" t="s">
        <v>17576</v>
      </c>
      <c r="B316" s="253" t="s">
        <v>17577</v>
      </c>
      <c r="C316" s="253" t="s">
        <v>17578</v>
      </c>
      <c r="D316" s="253" t="s">
        <v>16299</v>
      </c>
      <c r="E316" s="253" t="s">
        <v>17579</v>
      </c>
      <c r="F316" s="277" t="s">
        <v>17580</v>
      </c>
      <c r="G316" s="255"/>
    </row>
    <row r="317" spans="1:7" s="253" customFormat="1">
      <c r="A317" s="253" t="s">
        <v>17581</v>
      </c>
      <c r="B317" s="253" t="s">
        <v>17582</v>
      </c>
      <c r="C317" s="253" t="s">
        <v>17581</v>
      </c>
      <c r="D317" s="253" t="s">
        <v>16299</v>
      </c>
      <c r="E317" s="253" t="s">
        <v>17583</v>
      </c>
      <c r="F317" s="277" t="s">
        <v>17584</v>
      </c>
      <c r="G317" s="255"/>
    </row>
    <row r="318" spans="1:7" s="253" customFormat="1">
      <c r="A318" s="253" t="s">
        <v>17585</v>
      </c>
      <c r="B318" s="253" t="s">
        <v>17586</v>
      </c>
      <c r="C318" s="253" t="s">
        <v>17587</v>
      </c>
      <c r="D318" s="253" t="s">
        <v>16299</v>
      </c>
      <c r="E318" s="253" t="s">
        <v>17588</v>
      </c>
      <c r="F318" s="277" t="s">
        <v>17589</v>
      </c>
      <c r="G318" s="255"/>
    </row>
    <row r="319" spans="1:7" s="253" customFormat="1">
      <c r="A319" s="253" t="s">
        <v>17590</v>
      </c>
      <c r="B319" s="253" t="s">
        <v>17591</v>
      </c>
      <c r="C319" s="253" t="s">
        <v>17590</v>
      </c>
      <c r="D319" s="253" t="s">
        <v>16299</v>
      </c>
      <c r="E319" s="253" t="s">
        <v>17592</v>
      </c>
      <c r="F319" s="277" t="s">
        <v>17593</v>
      </c>
      <c r="G319" s="255"/>
    </row>
    <row r="320" spans="1:7" s="243" customFormat="1">
      <c r="A320" s="211" t="s">
        <v>17594</v>
      </c>
      <c r="B320" s="211" t="s">
        <v>16501</v>
      </c>
      <c r="C320" s="211" t="s">
        <v>17594</v>
      </c>
      <c r="D320" s="211" t="s">
        <v>17595</v>
      </c>
      <c r="E320" s="211" t="s">
        <v>16299</v>
      </c>
      <c r="F320" s="279" t="s">
        <v>17596</v>
      </c>
      <c r="G320" s="1"/>
    </row>
    <row r="321" spans="1:7" s="243" customFormat="1">
      <c r="A321" s="211" t="s">
        <v>17597</v>
      </c>
      <c r="B321" s="211" t="s">
        <v>17598</v>
      </c>
      <c r="C321" s="211" t="s">
        <v>17597</v>
      </c>
      <c r="D321" s="211" t="s">
        <v>17599</v>
      </c>
      <c r="E321" s="211" t="s">
        <v>16299</v>
      </c>
      <c r="F321" s="279" t="s">
        <v>17600</v>
      </c>
      <c r="G321" s="1"/>
    </row>
    <row r="322" spans="1:7" s="243" customFormat="1">
      <c r="A322" s="211" t="s">
        <v>17601</v>
      </c>
      <c r="B322" s="211" t="s">
        <v>17602</v>
      </c>
      <c r="C322" s="211" t="s">
        <v>17601</v>
      </c>
      <c r="D322" s="211" t="s">
        <v>17603</v>
      </c>
      <c r="E322" s="211" t="s">
        <v>16299</v>
      </c>
      <c r="F322" s="279" t="s">
        <v>17604</v>
      </c>
      <c r="G322" s="1"/>
    </row>
    <row r="323" spans="1:7" s="231" customFormat="1">
      <c r="A323" s="210" t="s">
        <v>17605</v>
      </c>
      <c r="B323" s="210" t="s">
        <v>17606</v>
      </c>
      <c r="C323" s="210" t="s">
        <v>17607</v>
      </c>
      <c r="D323" s="210" t="s">
        <v>16299</v>
      </c>
      <c r="E323" s="210" t="s">
        <v>16466</v>
      </c>
      <c r="F323" s="280" t="s">
        <v>17608</v>
      </c>
      <c r="G323" s="1"/>
    </row>
    <row r="324" spans="1:7" s="231" customFormat="1">
      <c r="A324" s="210" t="s">
        <v>17609</v>
      </c>
      <c r="B324" s="210" t="s">
        <v>17610</v>
      </c>
      <c r="C324" s="210" t="s">
        <v>17609</v>
      </c>
      <c r="D324" s="210" t="s">
        <v>16299</v>
      </c>
      <c r="E324" s="210" t="s">
        <v>16369</v>
      </c>
      <c r="F324" s="280" t="s">
        <v>17611</v>
      </c>
      <c r="G324" s="1"/>
    </row>
    <row r="325" spans="1:7" s="231" customFormat="1">
      <c r="A325" s="210" t="s">
        <v>17612</v>
      </c>
      <c r="B325" s="210" t="s">
        <v>17613</v>
      </c>
      <c r="C325" s="210" t="s">
        <v>17614</v>
      </c>
      <c r="D325" s="210" t="s">
        <v>16299</v>
      </c>
      <c r="E325" s="210" t="s">
        <v>16833</v>
      </c>
      <c r="F325" s="280" t="s">
        <v>17615</v>
      </c>
      <c r="G325" s="1"/>
    </row>
    <row r="326" spans="1:7" s="257" customFormat="1">
      <c r="A326" s="254" t="s">
        <v>17616</v>
      </c>
      <c r="B326" s="254" t="s">
        <v>17617</v>
      </c>
      <c r="C326" s="254" t="s">
        <v>17618</v>
      </c>
      <c r="D326" s="254" t="s">
        <v>16299</v>
      </c>
      <c r="E326" s="254" t="s">
        <v>17514</v>
      </c>
      <c r="F326" s="278" t="s">
        <v>17619</v>
      </c>
      <c r="G326" s="1"/>
    </row>
    <row r="327" spans="1:7" s="255" customFormat="1">
      <c r="A327" s="253" t="s">
        <v>17620</v>
      </c>
      <c r="B327" s="253" t="s">
        <v>17621</v>
      </c>
      <c r="C327" s="253" t="s">
        <v>17620</v>
      </c>
      <c r="D327" s="253" t="s">
        <v>16299</v>
      </c>
      <c r="E327" s="253" t="s">
        <v>17622</v>
      </c>
      <c r="F327" s="277" t="s">
        <v>17623</v>
      </c>
      <c r="G327" s="1"/>
    </row>
    <row r="328" spans="1:7" s="231" customFormat="1">
      <c r="A328" s="210" t="s">
        <v>17624</v>
      </c>
      <c r="B328" s="210" t="s">
        <v>17625</v>
      </c>
      <c r="C328" s="210" t="s">
        <v>17626</v>
      </c>
      <c r="D328" s="210" t="s">
        <v>16299</v>
      </c>
      <c r="E328" s="210" t="s">
        <v>16585</v>
      </c>
      <c r="F328" s="280" t="s">
        <v>17627</v>
      </c>
      <c r="G328" s="1"/>
    </row>
    <row r="329" spans="1:7" s="210" customFormat="1">
      <c r="A329" s="210" t="s">
        <v>17628</v>
      </c>
      <c r="B329" s="210" t="s">
        <v>17629</v>
      </c>
      <c r="C329" s="210" t="s">
        <v>17630</v>
      </c>
      <c r="D329" s="210" t="s">
        <v>16299</v>
      </c>
      <c r="E329" s="210" t="s">
        <v>16752</v>
      </c>
      <c r="F329" s="280" t="s">
        <v>17631</v>
      </c>
      <c r="G329" s="231"/>
    </row>
    <row r="330" spans="1:7" s="255" customFormat="1">
      <c r="A330" s="253" t="s">
        <v>17632</v>
      </c>
      <c r="B330" s="253" t="s">
        <v>17633</v>
      </c>
      <c r="C330" s="253" t="s">
        <v>17634</v>
      </c>
      <c r="D330" s="253" t="s">
        <v>16299</v>
      </c>
      <c r="E330" s="253" t="s">
        <v>16333</v>
      </c>
      <c r="F330" s="277" t="s">
        <v>17635</v>
      </c>
      <c r="G330" s="1"/>
    </row>
    <row r="331" spans="1:7" s="255" customFormat="1">
      <c r="A331" s="253" t="s">
        <v>17636</v>
      </c>
      <c r="B331" s="253" t="s">
        <v>17637</v>
      </c>
      <c r="C331" s="253" t="s">
        <v>17636</v>
      </c>
      <c r="D331" s="253" t="s">
        <v>16299</v>
      </c>
      <c r="E331" s="253" t="s">
        <v>17638</v>
      </c>
      <c r="F331" s="277" t="s">
        <v>17639</v>
      </c>
      <c r="G331" s="1"/>
    </row>
    <row r="332" spans="1:7" s="231" customFormat="1">
      <c r="A332" s="210" t="s">
        <v>17640</v>
      </c>
      <c r="B332" s="210" t="s">
        <v>17641</v>
      </c>
      <c r="C332" s="210" t="s">
        <v>17640</v>
      </c>
      <c r="D332" s="210" t="s">
        <v>16299</v>
      </c>
      <c r="E332" s="210" t="s">
        <v>16333</v>
      </c>
      <c r="F332" s="280" t="s">
        <v>17642</v>
      </c>
      <c r="G332" s="1"/>
    </row>
    <row r="333" spans="1:7" s="253" customFormat="1">
      <c r="A333" s="253" t="s">
        <v>17643</v>
      </c>
      <c r="B333" s="253" t="s">
        <v>17644</v>
      </c>
      <c r="C333" s="253" t="s">
        <v>17643</v>
      </c>
      <c r="D333" s="253" t="s">
        <v>16299</v>
      </c>
      <c r="E333" s="253" t="s">
        <v>16300</v>
      </c>
      <c r="F333" s="277" t="s">
        <v>17645</v>
      </c>
      <c r="G333" s="255"/>
    </row>
    <row r="334" spans="1:7" s="211" customFormat="1">
      <c r="A334" s="211" t="s">
        <v>17646</v>
      </c>
      <c r="B334" s="211" t="s">
        <v>17647</v>
      </c>
      <c r="C334" s="211" t="s">
        <v>17646</v>
      </c>
      <c r="D334" s="211" t="s">
        <v>17648</v>
      </c>
      <c r="E334" s="211" t="s">
        <v>16299</v>
      </c>
      <c r="F334" s="279" t="s">
        <v>17649</v>
      </c>
      <c r="G334" s="243"/>
    </row>
    <row r="335" spans="1:7" s="211" customFormat="1">
      <c r="A335" s="211" t="s">
        <v>17650</v>
      </c>
      <c r="B335" s="211" t="s">
        <v>17651</v>
      </c>
      <c r="C335" s="211" t="s">
        <v>17652</v>
      </c>
      <c r="D335" s="211" t="s">
        <v>17653</v>
      </c>
      <c r="E335" s="211" t="s">
        <v>16299</v>
      </c>
      <c r="F335" s="279" t="s">
        <v>17654</v>
      </c>
      <c r="G335" s="243"/>
    </row>
    <row r="336" spans="1:7" s="210" customFormat="1">
      <c r="A336" s="210" t="s">
        <v>17655</v>
      </c>
      <c r="B336" s="210" t="s">
        <v>17656</v>
      </c>
      <c r="C336" s="210" t="s">
        <v>17655</v>
      </c>
      <c r="D336" s="210" t="s">
        <v>16299</v>
      </c>
      <c r="E336" s="210" t="s">
        <v>17657</v>
      </c>
      <c r="F336" s="280" t="s">
        <v>17658</v>
      </c>
      <c r="G336" s="231"/>
    </row>
    <row r="337" spans="1:7" s="211" customFormat="1">
      <c r="A337" s="211" t="s">
        <v>17659</v>
      </c>
      <c r="B337" s="211" t="s">
        <v>16501</v>
      </c>
      <c r="C337" s="211" t="s">
        <v>17659</v>
      </c>
      <c r="D337" s="211" t="s">
        <v>17660</v>
      </c>
      <c r="E337" s="211" t="s">
        <v>16299</v>
      </c>
      <c r="F337" s="279" t="s">
        <v>17661</v>
      </c>
      <c r="G337" s="243"/>
    </row>
    <row r="338" spans="1:7" s="210" customFormat="1">
      <c r="A338" s="210" t="s">
        <v>17662</v>
      </c>
      <c r="B338" s="210" t="s">
        <v>17663</v>
      </c>
      <c r="C338" s="210" t="s">
        <v>17662</v>
      </c>
      <c r="D338" s="210" t="s">
        <v>16299</v>
      </c>
      <c r="E338" s="210" t="s">
        <v>17466</v>
      </c>
      <c r="F338" s="280" t="s">
        <v>17664</v>
      </c>
      <c r="G338" s="231"/>
    </row>
    <row r="339" spans="1:7" s="210" customFormat="1">
      <c r="A339" s="210" t="s">
        <v>17665</v>
      </c>
      <c r="B339" s="210" t="s">
        <v>17666</v>
      </c>
      <c r="C339" s="210" t="s">
        <v>17667</v>
      </c>
      <c r="D339" s="210" t="s">
        <v>16299</v>
      </c>
      <c r="E339" s="210" t="s">
        <v>16385</v>
      </c>
      <c r="F339" s="280" t="s">
        <v>17668</v>
      </c>
      <c r="G339" s="231"/>
    </row>
    <row r="340" spans="1:7" s="253" customFormat="1">
      <c r="A340" s="253" t="s">
        <v>17669</v>
      </c>
      <c r="B340" s="253" t="s">
        <v>17670</v>
      </c>
      <c r="C340" s="253" t="s">
        <v>17671</v>
      </c>
      <c r="D340" s="253" t="s">
        <v>16299</v>
      </c>
      <c r="E340" s="253" t="s">
        <v>17672</v>
      </c>
      <c r="F340" s="277" t="s">
        <v>17673</v>
      </c>
      <c r="G340" s="255"/>
    </row>
    <row r="341" spans="1:7" s="210" customFormat="1">
      <c r="A341" s="210" t="s">
        <v>17674</v>
      </c>
      <c r="B341" s="210" t="s">
        <v>17675</v>
      </c>
      <c r="C341" s="210" t="s">
        <v>17676</v>
      </c>
      <c r="D341" s="210" t="s">
        <v>16299</v>
      </c>
      <c r="E341" s="210" t="s">
        <v>16319</v>
      </c>
      <c r="F341" s="280" t="s">
        <v>17677</v>
      </c>
      <c r="G341" s="231"/>
    </row>
    <row r="342" spans="1:7" s="253" customFormat="1">
      <c r="A342" s="253" t="s">
        <v>17678</v>
      </c>
      <c r="B342" s="253" t="s">
        <v>17679</v>
      </c>
      <c r="C342" s="253" t="s">
        <v>17680</v>
      </c>
      <c r="D342" s="253" t="s">
        <v>16299</v>
      </c>
      <c r="E342" s="253" t="s">
        <v>17681</v>
      </c>
      <c r="F342" s="277" t="s">
        <v>17682</v>
      </c>
      <c r="G342" s="255"/>
    </row>
    <row r="343" spans="1:7" s="210" customFormat="1">
      <c r="A343" s="210" t="s">
        <v>17683</v>
      </c>
      <c r="B343" s="210" t="s">
        <v>17684</v>
      </c>
      <c r="C343" s="210" t="s">
        <v>17685</v>
      </c>
      <c r="D343" s="210" t="s">
        <v>16299</v>
      </c>
      <c r="E343" s="210" t="s">
        <v>16319</v>
      </c>
      <c r="F343" s="280" t="s">
        <v>17686</v>
      </c>
      <c r="G343" s="231"/>
    </row>
    <row r="344" spans="1:7" s="254" customFormat="1">
      <c r="A344" s="254" t="s">
        <v>17687</v>
      </c>
      <c r="B344" s="254" t="s">
        <v>17688</v>
      </c>
      <c r="C344" s="254" t="s">
        <v>17689</v>
      </c>
      <c r="D344" s="254" t="s">
        <v>16299</v>
      </c>
      <c r="E344" s="254" t="s">
        <v>17514</v>
      </c>
      <c r="F344" s="278" t="s">
        <v>17690</v>
      </c>
      <c r="G344" s="281"/>
    </row>
    <row r="345" spans="1:7" s="253" customFormat="1">
      <c r="A345" s="253" t="s">
        <v>17691</v>
      </c>
      <c r="B345" s="253" t="s">
        <v>17692</v>
      </c>
      <c r="C345" s="253" t="s">
        <v>17693</v>
      </c>
      <c r="D345" s="253" t="s">
        <v>16299</v>
      </c>
      <c r="E345" s="253" t="s">
        <v>17694</v>
      </c>
      <c r="F345" s="277" t="s">
        <v>17695</v>
      </c>
      <c r="G345" s="255"/>
    </row>
    <row r="346" spans="1:7" s="210" customFormat="1">
      <c r="A346" s="210" t="s">
        <v>17696</v>
      </c>
      <c r="B346" s="210" t="s">
        <v>17697</v>
      </c>
      <c r="C346" s="210" t="s">
        <v>17696</v>
      </c>
      <c r="D346" s="210" t="s">
        <v>16299</v>
      </c>
      <c r="E346" s="210" t="s">
        <v>17698</v>
      </c>
      <c r="F346" s="280" t="s">
        <v>17699</v>
      </c>
      <c r="G346" s="231"/>
    </row>
    <row r="347" spans="1:7" s="253" customFormat="1">
      <c r="A347" s="253" t="s">
        <v>17700</v>
      </c>
      <c r="B347" s="253" t="s">
        <v>17701</v>
      </c>
      <c r="C347" s="253" t="s">
        <v>17700</v>
      </c>
      <c r="D347" s="253" t="s">
        <v>16299</v>
      </c>
      <c r="E347" s="253" t="s">
        <v>17702</v>
      </c>
      <c r="F347" s="277" t="s">
        <v>17703</v>
      </c>
      <c r="G347" s="255"/>
    </row>
    <row r="348" spans="1:7" s="253" customFormat="1">
      <c r="A348" s="253" t="s">
        <v>17704</v>
      </c>
      <c r="B348" s="253" t="s">
        <v>17705</v>
      </c>
      <c r="C348" s="253" t="s">
        <v>17706</v>
      </c>
      <c r="D348" s="253" t="s">
        <v>16299</v>
      </c>
      <c r="E348" s="253" t="s">
        <v>17707</v>
      </c>
      <c r="F348" s="277" t="s">
        <v>17708</v>
      </c>
      <c r="G348" s="255"/>
    </row>
    <row r="349" spans="1:7" s="253" customFormat="1">
      <c r="A349" s="253" t="s">
        <v>17709</v>
      </c>
      <c r="B349" s="253" t="s">
        <v>17710</v>
      </c>
      <c r="C349" s="253" t="s">
        <v>17711</v>
      </c>
      <c r="D349" s="253" t="s">
        <v>16299</v>
      </c>
      <c r="E349" s="253" t="s">
        <v>17712</v>
      </c>
      <c r="F349" s="277" t="s">
        <v>17713</v>
      </c>
      <c r="G349" s="255"/>
    </row>
    <row r="350" spans="1:7" s="253" customFormat="1">
      <c r="A350" s="253" t="s">
        <v>17714</v>
      </c>
      <c r="B350" s="253" t="s">
        <v>17715</v>
      </c>
      <c r="C350" s="253" t="s">
        <v>17714</v>
      </c>
      <c r="D350" s="253" t="s">
        <v>16299</v>
      </c>
      <c r="E350" s="253" t="s">
        <v>17716</v>
      </c>
      <c r="F350" s="277" t="s">
        <v>17717</v>
      </c>
      <c r="G350" s="255"/>
    </row>
    <row r="351" spans="1:7" s="211" customFormat="1">
      <c r="A351" s="211" t="s">
        <v>17718</v>
      </c>
      <c r="B351" s="211" t="s">
        <v>17719</v>
      </c>
      <c r="C351" s="211" t="s">
        <v>17718</v>
      </c>
      <c r="D351" s="211" t="s">
        <v>17720</v>
      </c>
      <c r="E351" s="211" t="s">
        <v>16299</v>
      </c>
      <c r="F351" s="279" t="s">
        <v>17721</v>
      </c>
      <c r="G351" s="243"/>
    </row>
    <row r="352" spans="1:7" s="210" customFormat="1">
      <c r="A352" s="210" t="s">
        <v>17722</v>
      </c>
      <c r="B352" s="210" t="s">
        <v>17723</v>
      </c>
      <c r="C352" s="210" t="s">
        <v>17724</v>
      </c>
      <c r="D352" s="210" t="s">
        <v>16299</v>
      </c>
      <c r="E352" s="210" t="s">
        <v>17725</v>
      </c>
      <c r="F352" s="280" t="s">
        <v>17726</v>
      </c>
      <c r="G352" s="231"/>
    </row>
    <row r="353" spans="1:7" s="210" customFormat="1">
      <c r="A353" s="210" t="s">
        <v>17727</v>
      </c>
      <c r="B353" s="210" t="s">
        <v>17728</v>
      </c>
      <c r="C353" s="210" t="s">
        <v>17729</v>
      </c>
      <c r="D353" s="210" t="s">
        <v>16299</v>
      </c>
      <c r="E353" s="210" t="s">
        <v>17730</v>
      </c>
      <c r="F353" s="280" t="s">
        <v>17731</v>
      </c>
      <c r="G353" s="231"/>
    </row>
    <row r="354" spans="1:7" s="211" customFormat="1">
      <c r="A354" s="211" t="s">
        <v>17732</v>
      </c>
      <c r="B354" s="211" t="s">
        <v>17733</v>
      </c>
      <c r="C354" s="211" t="s">
        <v>17732</v>
      </c>
      <c r="D354" s="211" t="s">
        <v>16373</v>
      </c>
      <c r="E354" s="211" t="s">
        <v>16299</v>
      </c>
      <c r="F354" s="279" t="s">
        <v>17734</v>
      </c>
      <c r="G354" s="243"/>
    </row>
    <row r="355" spans="1:7" s="253" customFormat="1">
      <c r="A355" s="253" t="s">
        <v>17735</v>
      </c>
      <c r="B355" s="253" t="s">
        <v>17736</v>
      </c>
      <c r="C355" s="253" t="s">
        <v>17737</v>
      </c>
      <c r="D355" s="253" t="s">
        <v>16299</v>
      </c>
      <c r="E355" s="253" t="s">
        <v>17738</v>
      </c>
      <c r="F355" s="277" t="s">
        <v>17739</v>
      </c>
      <c r="G355" s="255"/>
    </row>
    <row r="356" spans="1:7" s="210" customFormat="1">
      <c r="A356" s="210" t="s">
        <v>17740</v>
      </c>
      <c r="B356" s="210" t="s">
        <v>17741</v>
      </c>
      <c r="C356" s="210" t="s">
        <v>17742</v>
      </c>
      <c r="D356" s="210" t="s">
        <v>16299</v>
      </c>
      <c r="E356" s="210" t="s">
        <v>17743</v>
      </c>
      <c r="F356" s="280" t="s">
        <v>17744</v>
      </c>
      <c r="G356" s="231"/>
    </row>
    <row r="357" spans="1:7" s="254" customFormat="1">
      <c r="A357" s="254" t="s">
        <v>17745</v>
      </c>
      <c r="B357" s="254" t="s">
        <v>17746</v>
      </c>
      <c r="C357" s="254" t="s">
        <v>17747</v>
      </c>
      <c r="D357" s="254" t="s">
        <v>16299</v>
      </c>
      <c r="E357" s="254" t="s">
        <v>17514</v>
      </c>
      <c r="F357" s="278" t="s">
        <v>17748</v>
      </c>
      <c r="G357" s="281"/>
    </row>
    <row r="358" spans="1:7" s="253" customFormat="1">
      <c r="A358" s="253" t="s">
        <v>17749</v>
      </c>
      <c r="B358" s="253" t="s">
        <v>17750</v>
      </c>
      <c r="C358" s="253" t="s">
        <v>17751</v>
      </c>
      <c r="D358" s="253" t="s">
        <v>16299</v>
      </c>
      <c r="E358" s="253" t="s">
        <v>17752</v>
      </c>
      <c r="F358" s="277" t="s">
        <v>17753</v>
      </c>
      <c r="G358" s="255"/>
    </row>
    <row r="359" spans="1:7" s="253" customFormat="1">
      <c r="A359" s="253" t="s">
        <v>17754</v>
      </c>
      <c r="B359" s="253" t="s">
        <v>17755</v>
      </c>
      <c r="C359" s="253" t="s">
        <v>17756</v>
      </c>
      <c r="D359" s="253" t="s">
        <v>16299</v>
      </c>
      <c r="E359" s="253" t="s">
        <v>17757</v>
      </c>
      <c r="F359" s="277" t="s">
        <v>17758</v>
      </c>
      <c r="G359" s="255"/>
    </row>
    <row r="360" spans="1:7" s="253" customFormat="1">
      <c r="A360" s="253" t="s">
        <v>17759</v>
      </c>
      <c r="B360" s="253" t="s">
        <v>17760</v>
      </c>
      <c r="C360" s="253" t="s">
        <v>17761</v>
      </c>
      <c r="D360" s="253" t="s">
        <v>16299</v>
      </c>
      <c r="E360" s="253" t="s">
        <v>17738</v>
      </c>
      <c r="F360" s="277" t="s">
        <v>17762</v>
      </c>
      <c r="G360" s="255"/>
    </row>
    <row r="361" spans="1:7" s="253" customFormat="1">
      <c r="A361" s="253" t="s">
        <v>17763</v>
      </c>
      <c r="B361" s="253" t="s">
        <v>17764</v>
      </c>
      <c r="C361" s="253" t="s">
        <v>17763</v>
      </c>
      <c r="D361" s="253" t="s">
        <v>16299</v>
      </c>
      <c r="E361" s="253" t="s">
        <v>17765</v>
      </c>
      <c r="F361" s="277" t="s">
        <v>17766</v>
      </c>
      <c r="G361" s="255"/>
    </row>
    <row r="362" spans="1:7" s="253" customFormat="1">
      <c r="A362" s="253" t="s">
        <v>17767</v>
      </c>
      <c r="B362" s="253" t="s">
        <v>17768</v>
      </c>
      <c r="C362" s="253" t="s">
        <v>17767</v>
      </c>
      <c r="D362" s="253" t="s">
        <v>16299</v>
      </c>
      <c r="E362" s="253" t="s">
        <v>17769</v>
      </c>
      <c r="F362" s="277" t="s">
        <v>17770</v>
      </c>
      <c r="G362" s="255"/>
    </row>
    <row r="363" spans="1:7" s="210" customFormat="1">
      <c r="A363" s="210" t="s">
        <v>17771</v>
      </c>
      <c r="B363" s="210" t="s">
        <v>17772</v>
      </c>
      <c r="C363" s="210" t="s">
        <v>17771</v>
      </c>
      <c r="D363" s="210" t="s">
        <v>16299</v>
      </c>
      <c r="E363" s="210" t="s">
        <v>16961</v>
      </c>
      <c r="F363" s="280" t="s">
        <v>17773</v>
      </c>
      <c r="G363" s="231"/>
    </row>
    <row r="364" spans="1:7" s="253" customFormat="1">
      <c r="A364" s="253" t="s">
        <v>17774</v>
      </c>
      <c r="B364" s="253" t="s">
        <v>17775</v>
      </c>
      <c r="C364" s="253" t="s">
        <v>17776</v>
      </c>
      <c r="D364" s="253" t="s">
        <v>16299</v>
      </c>
      <c r="E364" s="253" t="s">
        <v>17777</v>
      </c>
      <c r="F364" s="277" t="s">
        <v>17778</v>
      </c>
      <c r="G364" s="255"/>
    </row>
    <row r="365" spans="1:7" s="253" customFormat="1">
      <c r="A365" s="253" t="s">
        <v>17779</v>
      </c>
      <c r="B365" s="253" t="s">
        <v>17780</v>
      </c>
      <c r="C365" s="253" t="s">
        <v>17779</v>
      </c>
      <c r="D365" s="253" t="s">
        <v>16299</v>
      </c>
      <c r="E365" s="253" t="s">
        <v>17781</v>
      </c>
      <c r="F365" s="277" t="s">
        <v>17782</v>
      </c>
      <c r="G365" s="258"/>
    </row>
    <row r="366" spans="1:7" s="253" customFormat="1">
      <c r="A366" s="253" t="s">
        <v>17783</v>
      </c>
      <c r="B366" s="253" t="s">
        <v>17784</v>
      </c>
      <c r="C366" s="253" t="s">
        <v>17785</v>
      </c>
      <c r="D366" s="253" t="s">
        <v>16299</v>
      </c>
      <c r="E366" s="253" t="s">
        <v>17786</v>
      </c>
      <c r="F366" s="277" t="s">
        <v>17787</v>
      </c>
      <c r="G366" s="255"/>
    </row>
    <row r="367" spans="1:7" s="253" customFormat="1">
      <c r="A367" s="253" t="s">
        <v>17788</v>
      </c>
      <c r="B367" s="253" t="s">
        <v>17789</v>
      </c>
      <c r="C367" s="253" t="s">
        <v>17788</v>
      </c>
      <c r="D367" s="253" t="s">
        <v>16299</v>
      </c>
      <c r="E367" s="253" t="s">
        <v>17790</v>
      </c>
      <c r="F367" s="277" t="s">
        <v>17791</v>
      </c>
      <c r="G367" s="255"/>
    </row>
    <row r="368" spans="1:7" s="254" customFormat="1">
      <c r="A368" s="254" t="s">
        <v>17792</v>
      </c>
      <c r="B368" s="254" t="s">
        <v>17793</v>
      </c>
      <c r="C368" s="254" t="s">
        <v>17794</v>
      </c>
      <c r="D368" s="254" t="s">
        <v>16299</v>
      </c>
      <c r="E368" s="254" t="s">
        <v>17514</v>
      </c>
      <c r="F368" s="278" t="s">
        <v>17795</v>
      </c>
      <c r="G368" s="281"/>
    </row>
    <row r="369" spans="1:7" s="210" customFormat="1">
      <c r="A369" s="210" t="s">
        <v>17796</v>
      </c>
      <c r="B369" s="210" t="s">
        <v>17797</v>
      </c>
      <c r="C369" s="210" t="s">
        <v>17796</v>
      </c>
      <c r="D369" s="210" t="s">
        <v>16299</v>
      </c>
      <c r="E369" s="210" t="s">
        <v>16385</v>
      </c>
      <c r="F369" s="280" t="s">
        <v>17798</v>
      </c>
      <c r="G369" s="231"/>
    </row>
    <row r="370" spans="1:7" s="210" customFormat="1">
      <c r="A370" s="210" t="s">
        <v>17799</v>
      </c>
      <c r="B370" s="210" t="s">
        <v>17800</v>
      </c>
      <c r="C370" s="210" t="s">
        <v>17799</v>
      </c>
      <c r="D370" s="210" t="s">
        <v>16299</v>
      </c>
      <c r="E370" s="210" t="s">
        <v>17801</v>
      </c>
      <c r="F370" s="280" t="s">
        <v>17802</v>
      </c>
      <c r="G370" s="231"/>
    </row>
    <row r="371" spans="1:7" s="253" customFormat="1">
      <c r="A371" s="253" t="s">
        <v>17803</v>
      </c>
      <c r="B371" s="253" t="s">
        <v>17804</v>
      </c>
      <c r="C371" s="253" t="s">
        <v>17803</v>
      </c>
      <c r="D371" s="253" t="s">
        <v>16299</v>
      </c>
      <c r="E371" s="253" t="s">
        <v>17805</v>
      </c>
      <c r="F371" s="277" t="s">
        <v>17806</v>
      </c>
      <c r="G371" s="255"/>
    </row>
    <row r="372" spans="1:7" s="210" customFormat="1">
      <c r="A372" s="210" t="s">
        <v>17807</v>
      </c>
      <c r="B372" s="210" t="s">
        <v>17808</v>
      </c>
      <c r="C372" s="210" t="s">
        <v>17807</v>
      </c>
      <c r="D372" s="210" t="s">
        <v>16299</v>
      </c>
      <c r="E372" s="210" t="s">
        <v>17480</v>
      </c>
      <c r="F372" s="280" t="s">
        <v>17809</v>
      </c>
      <c r="G372" s="231"/>
    </row>
    <row r="373" spans="1:7" s="211" customFormat="1">
      <c r="A373" s="211" t="s">
        <v>17810</v>
      </c>
      <c r="B373" s="211" t="s">
        <v>17811</v>
      </c>
      <c r="C373" s="211" t="s">
        <v>17810</v>
      </c>
      <c r="D373" s="211" t="s">
        <v>17812</v>
      </c>
      <c r="E373" s="211" t="s">
        <v>16299</v>
      </c>
      <c r="F373" s="279" t="s">
        <v>17813</v>
      </c>
      <c r="G373" s="243"/>
    </row>
    <row r="374" spans="1:7" s="211" customFormat="1">
      <c r="A374" s="211" t="s">
        <v>17814</v>
      </c>
      <c r="B374" s="211" t="s">
        <v>17815</v>
      </c>
      <c r="C374" s="211" t="s">
        <v>17814</v>
      </c>
      <c r="D374" s="211" t="s">
        <v>17816</v>
      </c>
      <c r="E374" s="211" t="s">
        <v>16299</v>
      </c>
      <c r="F374" s="279" t="s">
        <v>17817</v>
      </c>
      <c r="G374" s="243"/>
    </row>
    <row r="375" spans="1:7" s="211" customFormat="1">
      <c r="A375" s="211" t="s">
        <v>17818</v>
      </c>
      <c r="B375" s="211" t="s">
        <v>16501</v>
      </c>
      <c r="C375" s="211" t="s">
        <v>17818</v>
      </c>
      <c r="D375" s="211" t="s">
        <v>17819</v>
      </c>
      <c r="E375" s="211" t="s">
        <v>16299</v>
      </c>
      <c r="F375" s="279" t="s">
        <v>17820</v>
      </c>
      <c r="G375" s="243"/>
    </row>
    <row r="376" spans="1:7" s="253" customFormat="1">
      <c r="A376" s="253" t="s">
        <v>17821</v>
      </c>
      <c r="B376" s="253" t="s">
        <v>17822</v>
      </c>
      <c r="C376" s="253" t="s">
        <v>17823</v>
      </c>
      <c r="D376" s="253" t="s">
        <v>16299</v>
      </c>
      <c r="E376" s="253" t="s">
        <v>17824</v>
      </c>
      <c r="F376" s="287">
        <v>72714292.25</v>
      </c>
      <c r="G376" s="255"/>
    </row>
    <row r="377" spans="1:7" s="211" customFormat="1">
      <c r="A377" s="211" t="s">
        <v>17825</v>
      </c>
      <c r="B377" s="211" t="s">
        <v>17826</v>
      </c>
      <c r="C377" s="211" t="s">
        <v>17825</v>
      </c>
      <c r="D377" s="211" t="s">
        <v>16373</v>
      </c>
      <c r="E377" s="211" t="s">
        <v>16299</v>
      </c>
      <c r="F377" s="279" t="s">
        <v>17827</v>
      </c>
      <c r="G377" s="243"/>
    </row>
    <row r="378" spans="1:7" s="211" customFormat="1">
      <c r="A378" s="211" t="s">
        <v>17828</v>
      </c>
      <c r="B378" s="211" t="s">
        <v>17829</v>
      </c>
      <c r="C378" s="211" t="s">
        <v>17830</v>
      </c>
      <c r="D378" s="211" t="s">
        <v>16373</v>
      </c>
      <c r="E378" s="211" t="s">
        <v>16299</v>
      </c>
      <c r="F378" s="279" t="s">
        <v>17831</v>
      </c>
      <c r="G378" s="243"/>
    </row>
    <row r="379" spans="1:7" s="210" customFormat="1">
      <c r="A379" s="210" t="s">
        <v>17832</v>
      </c>
      <c r="B379" s="210" t="s">
        <v>17833</v>
      </c>
      <c r="C379" s="210" t="s">
        <v>17834</v>
      </c>
      <c r="D379" s="210" t="s">
        <v>16299</v>
      </c>
      <c r="E379" s="210" t="s">
        <v>17835</v>
      </c>
      <c r="F379" s="280" t="s">
        <v>17836</v>
      </c>
      <c r="G379" s="231"/>
    </row>
    <row r="380" spans="1:7" s="253" customFormat="1">
      <c r="A380" s="253" t="s">
        <v>17837</v>
      </c>
      <c r="B380" s="253" t="s">
        <v>17838</v>
      </c>
      <c r="C380" s="253" t="s">
        <v>17839</v>
      </c>
      <c r="D380" s="253" t="s">
        <v>16299</v>
      </c>
      <c r="E380" s="253" t="s">
        <v>17840</v>
      </c>
      <c r="F380" s="277" t="s">
        <v>17841</v>
      </c>
      <c r="G380" s="255"/>
    </row>
    <row r="381" spans="1:7" s="253" customFormat="1">
      <c r="A381" s="253" t="s">
        <v>17842</v>
      </c>
      <c r="B381" s="253" t="s">
        <v>17843</v>
      </c>
      <c r="C381" s="253" t="s">
        <v>17844</v>
      </c>
      <c r="D381" s="253" t="s">
        <v>16299</v>
      </c>
      <c r="E381" s="253" t="s">
        <v>17845</v>
      </c>
      <c r="F381" s="277" t="s">
        <v>17846</v>
      </c>
      <c r="G381" s="255"/>
    </row>
    <row r="382" spans="1:7" s="253" customFormat="1">
      <c r="A382" s="253" t="s">
        <v>17847</v>
      </c>
      <c r="B382" s="253" t="s">
        <v>17848</v>
      </c>
      <c r="C382" s="253" t="s">
        <v>17847</v>
      </c>
      <c r="D382" s="253" t="s">
        <v>16299</v>
      </c>
      <c r="E382" s="253" t="s">
        <v>16950</v>
      </c>
      <c r="F382" s="277" t="s">
        <v>17849</v>
      </c>
      <c r="G382" s="255"/>
    </row>
    <row r="383" spans="1:7" s="253" customFormat="1">
      <c r="A383" s="253" t="s">
        <v>17850</v>
      </c>
      <c r="B383" s="253" t="s">
        <v>17851</v>
      </c>
      <c r="C383" s="253" t="s">
        <v>17852</v>
      </c>
      <c r="D383" s="253" t="s">
        <v>16299</v>
      </c>
      <c r="E383" s="253" t="s">
        <v>16466</v>
      </c>
      <c r="F383" s="277" t="s">
        <v>17853</v>
      </c>
      <c r="G383" s="255"/>
    </row>
    <row r="384" spans="1:7" s="253" customFormat="1">
      <c r="A384" s="253" t="s">
        <v>17854</v>
      </c>
      <c r="B384" s="253" t="s">
        <v>17855</v>
      </c>
      <c r="C384" s="253" t="s">
        <v>17856</v>
      </c>
      <c r="D384" s="253" t="s">
        <v>16299</v>
      </c>
      <c r="E384" s="253" t="s">
        <v>17857</v>
      </c>
      <c r="F384" s="277" t="s">
        <v>17858</v>
      </c>
      <c r="G384" s="255"/>
    </row>
    <row r="385" spans="1:7" s="253" customFormat="1">
      <c r="A385" s="253" t="s">
        <v>17859</v>
      </c>
      <c r="B385" s="253" t="s">
        <v>17860</v>
      </c>
      <c r="C385" s="253" t="s">
        <v>17861</v>
      </c>
      <c r="D385" s="253" t="s">
        <v>16299</v>
      </c>
      <c r="E385" s="253" t="s">
        <v>16585</v>
      </c>
      <c r="F385" s="277" t="s">
        <v>17862</v>
      </c>
      <c r="G385" s="255"/>
    </row>
    <row r="386" spans="1:7" s="210" customFormat="1">
      <c r="A386" s="210" t="s">
        <v>17863</v>
      </c>
      <c r="B386" s="210" t="s">
        <v>17864</v>
      </c>
      <c r="C386" s="210" t="s">
        <v>17863</v>
      </c>
      <c r="D386" s="210" t="s">
        <v>16299</v>
      </c>
      <c r="E386" s="210" t="s">
        <v>17865</v>
      </c>
      <c r="F386" s="280" t="s">
        <v>17866</v>
      </c>
      <c r="G386" s="231"/>
    </row>
    <row r="387" spans="1:7" s="210" customFormat="1">
      <c r="A387" s="210" t="s">
        <v>17867</v>
      </c>
      <c r="B387" s="210" t="s">
        <v>17868</v>
      </c>
      <c r="C387" s="210" t="s">
        <v>17869</v>
      </c>
      <c r="D387" s="210" t="s">
        <v>16299</v>
      </c>
      <c r="E387" s="210" t="s">
        <v>17738</v>
      </c>
      <c r="F387" s="280" t="s">
        <v>17870</v>
      </c>
      <c r="G387" s="231"/>
    </row>
    <row r="388" spans="1:7" s="253" customFormat="1">
      <c r="A388" s="253" t="s">
        <v>17871</v>
      </c>
      <c r="B388" s="253" t="s">
        <v>17872</v>
      </c>
      <c r="C388" s="253" t="s">
        <v>17873</v>
      </c>
      <c r="D388" s="253" t="s">
        <v>16299</v>
      </c>
      <c r="E388" s="253" t="s">
        <v>17874</v>
      </c>
      <c r="F388" s="277" t="s">
        <v>17875</v>
      </c>
      <c r="G388" s="255"/>
    </row>
    <row r="389" spans="1:7" s="253" customFormat="1">
      <c r="A389" s="253" t="s">
        <v>17876</v>
      </c>
      <c r="B389" s="253" t="s">
        <v>17877</v>
      </c>
      <c r="C389" s="253" t="s">
        <v>17878</v>
      </c>
      <c r="D389" s="253" t="s">
        <v>16299</v>
      </c>
      <c r="E389" s="253" t="s">
        <v>16607</v>
      </c>
      <c r="F389" s="277" t="s">
        <v>17879</v>
      </c>
      <c r="G389" s="255"/>
    </row>
    <row r="390" spans="1:7" s="210" customFormat="1">
      <c r="A390" s="210" t="s">
        <v>17880</v>
      </c>
      <c r="B390" s="210" t="s">
        <v>17881</v>
      </c>
      <c r="C390" s="210" t="s">
        <v>17880</v>
      </c>
      <c r="D390" s="210" t="s">
        <v>16299</v>
      </c>
      <c r="E390" s="210" t="s">
        <v>17222</v>
      </c>
      <c r="F390" s="280" t="s">
        <v>17882</v>
      </c>
      <c r="G390" s="231"/>
    </row>
    <row r="391" spans="1:7" s="253" customFormat="1">
      <c r="A391" s="253" t="s">
        <v>17883</v>
      </c>
      <c r="B391" s="253" t="s">
        <v>17884</v>
      </c>
      <c r="C391" s="253" t="s">
        <v>17883</v>
      </c>
      <c r="D391" s="253" t="s">
        <v>16299</v>
      </c>
      <c r="E391" s="253" t="s">
        <v>17885</v>
      </c>
      <c r="F391" s="277" t="s">
        <v>17886</v>
      </c>
      <c r="G391" s="255"/>
    </row>
    <row r="392" spans="1:7" s="254" customFormat="1">
      <c r="A392" s="254" t="s">
        <v>17887</v>
      </c>
      <c r="B392" s="254" t="s">
        <v>17888</v>
      </c>
      <c r="C392" s="254" t="s">
        <v>17889</v>
      </c>
      <c r="D392" s="254" t="s">
        <v>16299</v>
      </c>
      <c r="E392" s="254" t="s">
        <v>17514</v>
      </c>
      <c r="F392" s="278" t="s">
        <v>17890</v>
      </c>
      <c r="G392" s="281"/>
    </row>
    <row r="393" spans="1:7" s="253" customFormat="1">
      <c r="A393" s="253" t="s">
        <v>17891</v>
      </c>
      <c r="B393" s="253" t="s">
        <v>17892</v>
      </c>
      <c r="C393" s="253" t="s">
        <v>17891</v>
      </c>
      <c r="D393" s="253" t="s">
        <v>16299</v>
      </c>
      <c r="E393" s="253" t="s">
        <v>17801</v>
      </c>
      <c r="F393" s="277" t="s">
        <v>17893</v>
      </c>
      <c r="G393" s="255"/>
    </row>
    <row r="394" spans="1:7" s="253" customFormat="1">
      <c r="A394" s="253" t="s">
        <v>17894</v>
      </c>
      <c r="B394" s="253" t="s">
        <v>17895</v>
      </c>
      <c r="C394" s="253" t="s">
        <v>17896</v>
      </c>
      <c r="D394" s="253" t="s">
        <v>16299</v>
      </c>
      <c r="E394" s="253" t="s">
        <v>17897</v>
      </c>
      <c r="F394" s="277" t="s">
        <v>17898</v>
      </c>
      <c r="G394" s="255"/>
    </row>
    <row r="395" spans="1:7" s="253" customFormat="1">
      <c r="A395" s="253" t="s">
        <v>17899</v>
      </c>
      <c r="B395" s="253" t="s">
        <v>17900</v>
      </c>
      <c r="C395" s="253" t="s">
        <v>17901</v>
      </c>
      <c r="D395" s="253" t="s">
        <v>16299</v>
      </c>
      <c r="E395" s="253" t="s">
        <v>16838</v>
      </c>
      <c r="F395" s="277" t="s">
        <v>17902</v>
      </c>
      <c r="G395" s="255"/>
    </row>
    <row r="396" spans="1:7" s="253" customFormat="1">
      <c r="A396" s="253" t="s">
        <v>17903</v>
      </c>
      <c r="B396" s="253" t="s">
        <v>17904</v>
      </c>
      <c r="C396" s="253" t="s">
        <v>17903</v>
      </c>
      <c r="D396" s="253" t="s">
        <v>16299</v>
      </c>
      <c r="E396" s="253" t="s">
        <v>17905</v>
      </c>
      <c r="F396" s="287">
        <v>73358092.25</v>
      </c>
      <c r="G396" s="255"/>
    </row>
    <row r="397" spans="1:7" s="211" customFormat="1">
      <c r="A397" s="211" t="s">
        <v>17906</v>
      </c>
      <c r="B397" s="211" t="s">
        <v>17907</v>
      </c>
      <c r="C397" s="211" t="s">
        <v>17908</v>
      </c>
      <c r="D397" s="211" t="s">
        <v>16373</v>
      </c>
      <c r="E397" s="211" t="s">
        <v>16299</v>
      </c>
      <c r="F397" s="279" t="s">
        <v>17909</v>
      </c>
      <c r="G397" s="243"/>
    </row>
    <row r="398" spans="1:7" s="211" customFormat="1">
      <c r="A398" s="211" t="s">
        <v>17910</v>
      </c>
      <c r="B398" s="211" t="s">
        <v>17911</v>
      </c>
      <c r="C398" s="211" t="s">
        <v>17910</v>
      </c>
      <c r="D398" s="211" t="s">
        <v>16373</v>
      </c>
      <c r="E398" s="211" t="s">
        <v>16299</v>
      </c>
      <c r="F398" s="279" t="s">
        <v>17912</v>
      </c>
      <c r="G398" s="243"/>
    </row>
    <row r="399" spans="1:7" s="253" customFormat="1">
      <c r="A399" s="253" t="s">
        <v>17913</v>
      </c>
      <c r="B399" s="253" t="s">
        <v>17914</v>
      </c>
      <c r="C399" s="253" t="s">
        <v>17915</v>
      </c>
      <c r="D399" s="253" t="s">
        <v>16299</v>
      </c>
      <c r="E399" s="253" t="s">
        <v>16607</v>
      </c>
      <c r="F399" s="277" t="s">
        <v>17916</v>
      </c>
      <c r="G399" s="255"/>
    </row>
    <row r="400" spans="1:7" s="253" customFormat="1">
      <c r="A400" s="253" t="s">
        <v>17917</v>
      </c>
      <c r="B400" s="253" t="s">
        <v>17918</v>
      </c>
      <c r="C400" s="253" t="s">
        <v>17919</v>
      </c>
      <c r="D400" s="253" t="s">
        <v>16299</v>
      </c>
      <c r="E400" s="253" t="s">
        <v>16369</v>
      </c>
      <c r="F400" s="277" t="s">
        <v>17920</v>
      </c>
      <c r="G400" s="255"/>
    </row>
    <row r="401" spans="1:7" s="210" customFormat="1">
      <c r="A401" s="210" t="s">
        <v>17921</v>
      </c>
      <c r="B401" s="210" t="s">
        <v>17922</v>
      </c>
      <c r="C401" s="210" t="s">
        <v>17923</v>
      </c>
      <c r="D401" s="210" t="s">
        <v>16299</v>
      </c>
      <c r="E401" s="210" t="s">
        <v>17924</v>
      </c>
      <c r="F401" s="280" t="s">
        <v>17925</v>
      </c>
      <c r="G401" s="231"/>
    </row>
    <row r="402" spans="1:7" s="210" customFormat="1">
      <c r="A402" s="210" t="s">
        <v>17926</v>
      </c>
      <c r="B402" s="210" t="s">
        <v>17927</v>
      </c>
      <c r="C402" s="210" t="s">
        <v>17926</v>
      </c>
      <c r="D402" s="210" t="s">
        <v>16299</v>
      </c>
      <c r="E402" s="210" t="s">
        <v>17928</v>
      </c>
      <c r="F402" s="280" t="s">
        <v>17929</v>
      </c>
      <c r="G402" s="1"/>
    </row>
    <row r="403" spans="1:7" s="253" customFormat="1">
      <c r="A403" s="253" t="s">
        <v>17930</v>
      </c>
      <c r="B403" s="253" t="s">
        <v>17931</v>
      </c>
      <c r="C403" s="253" t="s">
        <v>17932</v>
      </c>
      <c r="D403" s="253" t="s">
        <v>16299</v>
      </c>
      <c r="E403" s="253" t="s">
        <v>17933</v>
      </c>
      <c r="F403" s="277" t="s">
        <v>17934</v>
      </c>
      <c r="G403" s="255"/>
    </row>
    <row r="404" spans="1:7" s="210" customFormat="1">
      <c r="A404" s="210" t="s">
        <v>17935</v>
      </c>
      <c r="B404" s="210" t="s">
        <v>17936</v>
      </c>
      <c r="C404" s="210" t="s">
        <v>17937</v>
      </c>
      <c r="D404" s="210" t="s">
        <v>16299</v>
      </c>
      <c r="E404" s="210" t="s">
        <v>16369</v>
      </c>
      <c r="F404" s="280" t="s">
        <v>17938</v>
      </c>
      <c r="G404" s="1"/>
    </row>
    <row r="405" spans="1:7" s="210" customFormat="1">
      <c r="A405" s="210" t="s">
        <v>17939</v>
      </c>
      <c r="B405" s="210" t="s">
        <v>17940</v>
      </c>
      <c r="C405" s="210" t="s">
        <v>17939</v>
      </c>
      <c r="D405" s="210" t="s">
        <v>16299</v>
      </c>
      <c r="E405" s="210" t="s">
        <v>16928</v>
      </c>
      <c r="F405" s="280" t="s">
        <v>17941</v>
      </c>
      <c r="G405" s="1"/>
    </row>
    <row r="406" spans="1:7" s="253" customFormat="1">
      <c r="A406" s="253" t="s">
        <v>17942</v>
      </c>
      <c r="B406" s="253" t="s">
        <v>17943</v>
      </c>
      <c r="C406" s="253" t="s">
        <v>17942</v>
      </c>
      <c r="D406" s="253" t="s">
        <v>16299</v>
      </c>
      <c r="E406" s="253" t="s">
        <v>17944</v>
      </c>
      <c r="F406" s="277" t="s">
        <v>17945</v>
      </c>
      <c r="G406" s="255"/>
    </row>
    <row r="407" spans="1:7" s="210" customFormat="1">
      <c r="A407" s="210" t="s">
        <v>17946</v>
      </c>
      <c r="B407" s="210" t="s">
        <v>17947</v>
      </c>
      <c r="C407" s="210" t="s">
        <v>17946</v>
      </c>
      <c r="D407" s="210" t="s">
        <v>16299</v>
      </c>
      <c r="E407" s="210" t="s">
        <v>17948</v>
      </c>
      <c r="F407" s="280" t="s">
        <v>17949</v>
      </c>
      <c r="G407" s="231"/>
    </row>
    <row r="408" spans="1:7" s="210" customFormat="1">
      <c r="A408" s="210" t="s">
        <v>17950</v>
      </c>
      <c r="B408" s="210" t="s">
        <v>17951</v>
      </c>
      <c r="C408" s="210" t="s">
        <v>17950</v>
      </c>
      <c r="D408" s="210" t="s">
        <v>16299</v>
      </c>
      <c r="E408" s="210" t="s">
        <v>17952</v>
      </c>
      <c r="F408" s="280" t="s">
        <v>17953</v>
      </c>
      <c r="G408" s="231"/>
    </row>
    <row r="409" spans="1:7" s="210" customFormat="1">
      <c r="A409" s="210" t="s">
        <v>17954</v>
      </c>
      <c r="B409" s="210" t="s">
        <v>17955</v>
      </c>
      <c r="C409" s="210" t="s">
        <v>17954</v>
      </c>
      <c r="D409" s="210" t="s">
        <v>16299</v>
      </c>
      <c r="E409" s="210" t="s">
        <v>16418</v>
      </c>
      <c r="F409" s="280" t="s">
        <v>17956</v>
      </c>
      <c r="G409" s="231"/>
    </row>
    <row r="410" spans="1:7" s="253" customFormat="1">
      <c r="A410" s="253" t="s">
        <v>17957</v>
      </c>
      <c r="B410" s="253" t="s">
        <v>17958</v>
      </c>
      <c r="C410" s="253" t="s">
        <v>17957</v>
      </c>
      <c r="D410" s="253" t="s">
        <v>16299</v>
      </c>
      <c r="E410" s="253" t="s">
        <v>17959</v>
      </c>
      <c r="F410" s="277" t="s">
        <v>17960</v>
      </c>
      <c r="G410" s="255"/>
    </row>
    <row r="411" spans="1:7" s="253" customFormat="1">
      <c r="A411" s="253" t="s">
        <v>17961</v>
      </c>
      <c r="B411" s="253" t="s">
        <v>17962</v>
      </c>
      <c r="C411" s="253" t="s">
        <v>17963</v>
      </c>
      <c r="D411" s="253" t="s">
        <v>16299</v>
      </c>
      <c r="E411" s="253" t="s">
        <v>17964</v>
      </c>
      <c r="F411" s="277" t="s">
        <v>17965</v>
      </c>
      <c r="G411" s="255"/>
    </row>
    <row r="412" spans="1:7" s="210" customFormat="1">
      <c r="A412" s="210" t="s">
        <v>17966</v>
      </c>
      <c r="B412" s="210" t="s">
        <v>17967</v>
      </c>
      <c r="C412" s="210" t="s">
        <v>17968</v>
      </c>
      <c r="D412" s="210" t="s">
        <v>16299</v>
      </c>
      <c r="E412" s="210" t="s">
        <v>17969</v>
      </c>
      <c r="F412" s="280" t="s">
        <v>17970</v>
      </c>
      <c r="G412" s="231"/>
    </row>
    <row r="413" spans="1:7" s="253" customFormat="1">
      <c r="A413" s="253" t="s">
        <v>17971</v>
      </c>
      <c r="B413" s="253" t="s">
        <v>17972</v>
      </c>
      <c r="C413" s="253" t="s">
        <v>17973</v>
      </c>
      <c r="D413" s="253" t="s">
        <v>16299</v>
      </c>
      <c r="E413" s="253" t="s">
        <v>17974</v>
      </c>
      <c r="F413" s="277" t="s">
        <v>17975</v>
      </c>
      <c r="G413" s="255"/>
    </row>
    <row r="414" spans="1:7" s="254" customFormat="1">
      <c r="A414" s="254" t="s">
        <v>17976</v>
      </c>
      <c r="B414" s="254" t="s">
        <v>17977</v>
      </c>
      <c r="C414" s="254" t="s">
        <v>17978</v>
      </c>
      <c r="D414" s="254" t="s">
        <v>16299</v>
      </c>
      <c r="E414" s="254" t="s">
        <v>17514</v>
      </c>
      <c r="F414" s="278" t="s">
        <v>17979</v>
      </c>
      <c r="G414" s="281"/>
    </row>
    <row r="415" spans="1:7" s="210" customFormat="1">
      <c r="A415" s="210" t="s">
        <v>17980</v>
      </c>
      <c r="B415" s="210" t="s">
        <v>17981</v>
      </c>
      <c r="C415" s="210" t="s">
        <v>17982</v>
      </c>
      <c r="D415" s="210" t="s">
        <v>16299</v>
      </c>
      <c r="E415" s="210" t="s">
        <v>16381</v>
      </c>
      <c r="F415" s="280" t="s">
        <v>17983</v>
      </c>
      <c r="G415" s="231"/>
    </row>
    <row r="416" spans="1:7" s="253" customFormat="1">
      <c r="A416" s="253" t="s">
        <v>17984</v>
      </c>
      <c r="B416" s="253" t="s">
        <v>17985</v>
      </c>
      <c r="C416" s="253" t="s">
        <v>17984</v>
      </c>
      <c r="D416" s="253" t="s">
        <v>16299</v>
      </c>
      <c r="E416" s="253" t="s">
        <v>17986</v>
      </c>
      <c r="F416" s="277" t="s">
        <v>17987</v>
      </c>
      <c r="G416" s="255"/>
    </row>
    <row r="417" spans="1:7" s="253" customFormat="1">
      <c r="A417" s="253" t="s">
        <v>17988</v>
      </c>
      <c r="B417" s="253" t="s">
        <v>17989</v>
      </c>
      <c r="C417" s="253" t="s">
        <v>17990</v>
      </c>
      <c r="D417" s="253" t="s">
        <v>16299</v>
      </c>
      <c r="E417" s="253" t="s">
        <v>16864</v>
      </c>
      <c r="F417" s="277" t="s">
        <v>17991</v>
      </c>
      <c r="G417" s="255"/>
    </row>
    <row r="418" spans="1:7" s="211" customFormat="1">
      <c r="A418" s="211" t="s">
        <v>17992</v>
      </c>
      <c r="B418" s="211" t="s">
        <v>17993</v>
      </c>
      <c r="C418" s="211" t="s">
        <v>17992</v>
      </c>
      <c r="D418" s="211" t="s">
        <v>17994</v>
      </c>
      <c r="E418" s="211" t="s">
        <v>16299</v>
      </c>
      <c r="F418" s="279" t="s">
        <v>17995</v>
      </c>
      <c r="G418" s="243"/>
    </row>
    <row r="419" spans="1:7" s="254" customFormat="1">
      <c r="A419" s="254" t="s">
        <v>17996</v>
      </c>
      <c r="B419" s="254" t="s">
        <v>17997</v>
      </c>
      <c r="C419" s="254" t="s">
        <v>17996</v>
      </c>
      <c r="D419" s="254" t="s">
        <v>16299</v>
      </c>
      <c r="E419" s="254" t="s">
        <v>17514</v>
      </c>
      <c r="F419" s="278" t="s">
        <v>17998</v>
      </c>
      <c r="G419" s="281"/>
    </row>
    <row r="420" spans="1:7" s="210" customFormat="1">
      <c r="A420" s="210" t="s">
        <v>17999</v>
      </c>
      <c r="B420" s="210" t="s">
        <v>18000</v>
      </c>
      <c r="C420" s="210" t="s">
        <v>18001</v>
      </c>
      <c r="D420" s="210" t="s">
        <v>16299</v>
      </c>
      <c r="E420" s="210" t="s">
        <v>16838</v>
      </c>
      <c r="F420" s="280" t="s">
        <v>18002</v>
      </c>
      <c r="G420" s="231"/>
    </row>
    <row r="421" spans="1:7" s="210" customFormat="1">
      <c r="A421" s="210" t="s">
        <v>18003</v>
      </c>
      <c r="B421" s="210" t="s">
        <v>18004</v>
      </c>
      <c r="C421" s="210" t="s">
        <v>18003</v>
      </c>
      <c r="D421" s="210" t="s">
        <v>16299</v>
      </c>
      <c r="E421" s="210" t="s">
        <v>16333</v>
      </c>
      <c r="F421" s="280" t="s">
        <v>18005</v>
      </c>
      <c r="G421" s="231"/>
    </row>
    <row r="422" spans="1:7" s="259" customFormat="1">
      <c r="A422" s="259" t="s">
        <v>18006</v>
      </c>
      <c r="B422" s="259" t="s">
        <v>18007</v>
      </c>
      <c r="C422" s="259" t="s">
        <v>18006</v>
      </c>
      <c r="D422" s="259" t="s">
        <v>16299</v>
      </c>
      <c r="E422" s="259" t="s">
        <v>17599</v>
      </c>
      <c r="F422" s="288" t="s">
        <v>18008</v>
      </c>
      <c r="G422" s="289"/>
    </row>
    <row r="423" spans="1:7" s="210" customFormat="1">
      <c r="A423" s="210" t="s">
        <v>18009</v>
      </c>
      <c r="B423" s="210" t="s">
        <v>18010</v>
      </c>
      <c r="C423" s="210" t="s">
        <v>18009</v>
      </c>
      <c r="D423" s="210" t="s">
        <v>16299</v>
      </c>
      <c r="E423" s="210" t="s">
        <v>18011</v>
      </c>
      <c r="F423" s="280" t="s">
        <v>18012</v>
      </c>
      <c r="G423" s="231"/>
    </row>
    <row r="424" spans="1:7" s="211" customFormat="1">
      <c r="A424" s="211" t="s">
        <v>18013</v>
      </c>
      <c r="B424" s="211" t="s">
        <v>18014</v>
      </c>
      <c r="C424" s="211" t="s">
        <v>18013</v>
      </c>
      <c r="D424" s="211" t="s">
        <v>17599</v>
      </c>
      <c r="E424" s="211" t="s">
        <v>16299</v>
      </c>
      <c r="F424" s="279" t="s">
        <v>18015</v>
      </c>
      <c r="G424" s="243"/>
    </row>
    <row r="425" spans="1:7" s="253" customFormat="1">
      <c r="A425" s="253" t="s">
        <v>18016</v>
      </c>
      <c r="B425" s="253" t="s">
        <v>18017</v>
      </c>
      <c r="C425" s="253" t="s">
        <v>18018</v>
      </c>
      <c r="D425" s="253" t="s">
        <v>16299</v>
      </c>
      <c r="E425" s="253" t="s">
        <v>18019</v>
      </c>
      <c r="F425" s="277" t="s">
        <v>18020</v>
      </c>
      <c r="G425" s="255"/>
    </row>
    <row r="426" spans="1:7" s="253" customFormat="1">
      <c r="A426" s="253" t="s">
        <v>18021</v>
      </c>
      <c r="B426" s="253" t="s">
        <v>18022</v>
      </c>
      <c r="C426" s="253" t="s">
        <v>18021</v>
      </c>
      <c r="D426" s="253" t="s">
        <v>16299</v>
      </c>
      <c r="E426" s="253" t="s">
        <v>17712</v>
      </c>
      <c r="F426" s="277" t="s">
        <v>18023</v>
      </c>
      <c r="G426" s="255"/>
    </row>
    <row r="427" spans="1:7" s="210" customFormat="1">
      <c r="A427" s="210" t="s">
        <v>18024</v>
      </c>
      <c r="B427" s="210" t="s">
        <v>18025</v>
      </c>
      <c r="C427" s="210" t="s">
        <v>18026</v>
      </c>
      <c r="D427" s="210" t="s">
        <v>16299</v>
      </c>
      <c r="E427" s="210" t="s">
        <v>18027</v>
      </c>
      <c r="F427" s="280" t="s">
        <v>18028</v>
      </c>
      <c r="G427" s="231"/>
    </row>
    <row r="428" spans="1:7" s="210" customFormat="1">
      <c r="A428" s="210" t="s">
        <v>18029</v>
      </c>
      <c r="B428" s="210" t="s">
        <v>18030</v>
      </c>
      <c r="C428" s="210" t="s">
        <v>18029</v>
      </c>
      <c r="D428" s="210" t="s">
        <v>16299</v>
      </c>
      <c r="E428" s="210" t="s">
        <v>18031</v>
      </c>
      <c r="F428" s="280" t="s">
        <v>18032</v>
      </c>
      <c r="G428" s="231"/>
    </row>
    <row r="429" spans="1:7" s="211" customFormat="1">
      <c r="A429" s="211" t="s">
        <v>18033</v>
      </c>
      <c r="B429" s="211" t="s">
        <v>18034</v>
      </c>
      <c r="C429" s="211" t="s">
        <v>18033</v>
      </c>
      <c r="D429" s="211" t="s">
        <v>18035</v>
      </c>
      <c r="E429" s="211" t="s">
        <v>16299</v>
      </c>
      <c r="F429" s="279" t="s">
        <v>18036</v>
      </c>
      <c r="G429" s="243"/>
    </row>
    <row r="430" spans="1:7" s="253" customFormat="1">
      <c r="A430" s="253" t="s">
        <v>18037</v>
      </c>
      <c r="B430" s="253" t="s">
        <v>18038</v>
      </c>
      <c r="C430" s="253" t="s">
        <v>18039</v>
      </c>
      <c r="D430" s="253" t="s">
        <v>16299</v>
      </c>
      <c r="E430" s="253" t="s">
        <v>16422</v>
      </c>
      <c r="F430" s="277" t="s">
        <v>18040</v>
      </c>
      <c r="G430" s="255"/>
    </row>
    <row r="431" spans="1:7" s="253" customFormat="1">
      <c r="A431" s="253" t="s">
        <v>18041</v>
      </c>
      <c r="B431" s="253" t="s">
        <v>18042</v>
      </c>
      <c r="C431" s="253" t="s">
        <v>18043</v>
      </c>
      <c r="D431" s="253" t="s">
        <v>16299</v>
      </c>
      <c r="E431" s="253" t="s">
        <v>16838</v>
      </c>
      <c r="F431" s="277" t="s">
        <v>18044</v>
      </c>
      <c r="G431" s="255"/>
    </row>
    <row r="432" spans="1:7" s="253" customFormat="1">
      <c r="A432" s="253" t="s">
        <v>18045</v>
      </c>
      <c r="B432" s="253" t="s">
        <v>18046</v>
      </c>
      <c r="C432" s="253" t="s">
        <v>18045</v>
      </c>
      <c r="D432" s="253" t="s">
        <v>16299</v>
      </c>
      <c r="E432" s="253" t="s">
        <v>18047</v>
      </c>
      <c r="F432" s="277" t="s">
        <v>18048</v>
      </c>
      <c r="G432" s="255"/>
    </row>
    <row r="433" spans="1:7" s="253" customFormat="1">
      <c r="A433" s="253" t="s">
        <v>18049</v>
      </c>
      <c r="B433" s="253" t="s">
        <v>18050</v>
      </c>
      <c r="C433" s="253" t="s">
        <v>18051</v>
      </c>
      <c r="D433" s="253" t="s">
        <v>16299</v>
      </c>
      <c r="E433" s="253" t="s">
        <v>18052</v>
      </c>
      <c r="F433" s="277" t="s">
        <v>18053</v>
      </c>
      <c r="G433" s="255"/>
    </row>
    <row r="434" spans="1:7" s="210" customFormat="1">
      <c r="A434" s="210" t="s">
        <v>18054</v>
      </c>
      <c r="B434" s="210" t="s">
        <v>18055</v>
      </c>
      <c r="C434" s="210" t="s">
        <v>18056</v>
      </c>
      <c r="D434" s="210" t="s">
        <v>16299</v>
      </c>
      <c r="E434" s="210" t="s">
        <v>17301</v>
      </c>
      <c r="F434" s="280" t="s">
        <v>18057</v>
      </c>
      <c r="G434" s="231"/>
    </row>
    <row r="435" spans="1:7" s="253" customFormat="1">
      <c r="A435" s="253" t="s">
        <v>18058</v>
      </c>
      <c r="B435" s="253" t="s">
        <v>18059</v>
      </c>
      <c r="C435" s="253" t="s">
        <v>18060</v>
      </c>
      <c r="D435" s="253" t="s">
        <v>16299</v>
      </c>
      <c r="E435" s="253" t="s">
        <v>18061</v>
      </c>
      <c r="F435" s="277" t="s">
        <v>18062</v>
      </c>
      <c r="G435" s="255"/>
    </row>
    <row r="436" spans="1:7" s="211" customFormat="1">
      <c r="A436" s="211" t="s">
        <v>18063</v>
      </c>
      <c r="B436" s="211" t="s">
        <v>18064</v>
      </c>
      <c r="C436" s="211" t="s">
        <v>18063</v>
      </c>
      <c r="D436" s="211" t="s">
        <v>18065</v>
      </c>
      <c r="E436" s="211" t="s">
        <v>16299</v>
      </c>
      <c r="F436" s="279" t="s">
        <v>18066</v>
      </c>
      <c r="G436" s="243"/>
    </row>
    <row r="437" spans="1:7" s="253" customFormat="1">
      <c r="A437" s="253" t="s">
        <v>18067</v>
      </c>
      <c r="B437" s="253" t="s">
        <v>17822</v>
      </c>
      <c r="C437" s="253" t="s">
        <v>18067</v>
      </c>
      <c r="D437" s="253" t="s">
        <v>16299</v>
      </c>
      <c r="E437" s="253" t="s">
        <v>18068</v>
      </c>
      <c r="F437" s="277" t="s">
        <v>18069</v>
      </c>
      <c r="G437" s="255"/>
    </row>
    <row r="438" spans="1:7" s="253" customFormat="1">
      <c r="A438" s="253" t="s">
        <v>18070</v>
      </c>
      <c r="B438" s="253" t="s">
        <v>18071</v>
      </c>
      <c r="C438" s="253" t="s">
        <v>18072</v>
      </c>
      <c r="D438" s="253" t="s">
        <v>16299</v>
      </c>
      <c r="E438" s="253" t="s">
        <v>18073</v>
      </c>
      <c r="F438" s="277" t="s">
        <v>18074</v>
      </c>
      <c r="G438" s="255"/>
    </row>
    <row r="439" spans="1:7" s="210" customFormat="1">
      <c r="A439" s="210" t="s">
        <v>18075</v>
      </c>
      <c r="B439" s="210" t="s">
        <v>18076</v>
      </c>
      <c r="C439" s="210" t="s">
        <v>18077</v>
      </c>
      <c r="D439" s="210" t="s">
        <v>16299</v>
      </c>
      <c r="E439" s="210" t="s">
        <v>17974</v>
      </c>
      <c r="F439" s="280" t="s">
        <v>18078</v>
      </c>
      <c r="G439" s="231"/>
    </row>
    <row r="440" spans="1:7" s="210" customFormat="1">
      <c r="A440" s="210" t="s">
        <v>18079</v>
      </c>
      <c r="B440" s="210" t="s">
        <v>18080</v>
      </c>
      <c r="C440" s="210" t="s">
        <v>18081</v>
      </c>
      <c r="D440" s="210" t="s">
        <v>16299</v>
      </c>
      <c r="E440" s="210" t="s">
        <v>16385</v>
      </c>
      <c r="F440" s="280" t="s">
        <v>18082</v>
      </c>
      <c r="G440" s="231"/>
    </row>
    <row r="441" spans="1:7" s="210" customFormat="1">
      <c r="A441" s="210" t="s">
        <v>18083</v>
      </c>
      <c r="B441" s="210" t="s">
        <v>18084</v>
      </c>
      <c r="C441" s="210" t="s">
        <v>18083</v>
      </c>
      <c r="D441" s="210" t="s">
        <v>16299</v>
      </c>
      <c r="E441" s="210" t="s">
        <v>17801</v>
      </c>
      <c r="F441" s="280" t="s">
        <v>18085</v>
      </c>
      <c r="G441" s="231"/>
    </row>
    <row r="442" spans="1:7" s="210" customFormat="1">
      <c r="A442" s="210" t="s">
        <v>18086</v>
      </c>
      <c r="B442" s="210" t="s">
        <v>18087</v>
      </c>
      <c r="C442" s="210" t="s">
        <v>18088</v>
      </c>
      <c r="D442" s="210" t="s">
        <v>16299</v>
      </c>
      <c r="E442" s="210" t="s">
        <v>16319</v>
      </c>
      <c r="F442" s="280" t="s">
        <v>18089</v>
      </c>
      <c r="G442" s="231"/>
    </row>
    <row r="443" spans="1:7" s="210" customFormat="1">
      <c r="A443" s="210" t="s">
        <v>18090</v>
      </c>
      <c r="B443" s="210" t="s">
        <v>18091</v>
      </c>
      <c r="C443" s="210" t="s">
        <v>18092</v>
      </c>
      <c r="D443" s="210" t="s">
        <v>16299</v>
      </c>
      <c r="E443" s="210" t="s">
        <v>16466</v>
      </c>
      <c r="F443" s="280" t="s">
        <v>18093</v>
      </c>
      <c r="G443" s="231"/>
    </row>
    <row r="444" spans="1:7" s="253" customFormat="1">
      <c r="A444" s="253" t="s">
        <v>18094</v>
      </c>
      <c r="B444" s="253" t="s">
        <v>18095</v>
      </c>
      <c r="C444" s="253" t="s">
        <v>18096</v>
      </c>
      <c r="D444" s="253" t="s">
        <v>16299</v>
      </c>
      <c r="E444" s="253" t="s">
        <v>18097</v>
      </c>
      <c r="F444" s="287">
        <v>43080093.25</v>
      </c>
      <c r="G444" s="255"/>
    </row>
    <row r="445" spans="1:7" s="259" customFormat="1">
      <c r="A445" s="259" t="s">
        <v>18098</v>
      </c>
      <c r="B445" s="259" t="s">
        <v>18099</v>
      </c>
      <c r="C445" s="259" t="s">
        <v>18100</v>
      </c>
      <c r="D445" s="259" t="s">
        <v>16299</v>
      </c>
      <c r="E445" s="259" t="s">
        <v>18101</v>
      </c>
      <c r="F445" s="288" t="s">
        <v>18102</v>
      </c>
      <c r="G445" s="289" t="s">
        <v>18103</v>
      </c>
    </row>
    <row r="446" spans="1:7" s="253" customFormat="1">
      <c r="A446" s="253" t="s">
        <v>18104</v>
      </c>
      <c r="B446" s="253" t="s">
        <v>18105</v>
      </c>
      <c r="C446" s="253" t="s">
        <v>18104</v>
      </c>
      <c r="D446" s="253" t="s">
        <v>16299</v>
      </c>
      <c r="E446" s="253" t="s">
        <v>18106</v>
      </c>
      <c r="F446" s="277" t="s">
        <v>18107</v>
      </c>
      <c r="G446" s="255"/>
    </row>
    <row r="447" spans="1:7" s="253" customFormat="1">
      <c r="A447" s="253" t="s">
        <v>18108</v>
      </c>
      <c r="B447" s="253" t="s">
        <v>18109</v>
      </c>
      <c r="C447" s="253" t="s">
        <v>18110</v>
      </c>
      <c r="D447" s="253" t="s">
        <v>16299</v>
      </c>
      <c r="E447" s="253" t="s">
        <v>16696</v>
      </c>
      <c r="F447" s="277" t="s">
        <v>18111</v>
      </c>
      <c r="G447" s="255"/>
    </row>
    <row r="448" spans="1:7" s="210" customFormat="1">
      <c r="A448" s="210" t="s">
        <v>18112</v>
      </c>
      <c r="B448" s="210" t="s">
        <v>18113</v>
      </c>
      <c r="C448" s="210" t="s">
        <v>18114</v>
      </c>
      <c r="D448" s="210" t="s">
        <v>16299</v>
      </c>
      <c r="E448" s="210" t="s">
        <v>17301</v>
      </c>
      <c r="F448" s="280" t="s">
        <v>18115</v>
      </c>
      <c r="G448" s="231"/>
    </row>
    <row r="449" spans="1:7" s="253" customFormat="1">
      <c r="A449" s="253" t="s">
        <v>18116</v>
      </c>
      <c r="B449" s="253" t="s">
        <v>18117</v>
      </c>
      <c r="C449" s="253" t="s">
        <v>18118</v>
      </c>
      <c r="D449" s="253" t="s">
        <v>16299</v>
      </c>
      <c r="E449" s="253" t="s">
        <v>17480</v>
      </c>
      <c r="F449" s="277" t="s">
        <v>18119</v>
      </c>
      <c r="G449" s="255"/>
    </row>
    <row r="450" spans="1:7" s="254" customFormat="1">
      <c r="A450" s="254" t="s">
        <v>18120</v>
      </c>
      <c r="B450" s="254" t="s">
        <v>18121</v>
      </c>
      <c r="C450" s="254" t="s">
        <v>18122</v>
      </c>
      <c r="D450" s="254" t="s">
        <v>16299</v>
      </c>
      <c r="E450" s="254" t="s">
        <v>17514</v>
      </c>
      <c r="F450" s="278" t="s">
        <v>18123</v>
      </c>
      <c r="G450" s="281"/>
    </row>
    <row r="451" spans="1:7" s="254" customFormat="1">
      <c r="A451" s="254" t="s">
        <v>18124</v>
      </c>
      <c r="B451" s="254" t="s">
        <v>18125</v>
      </c>
      <c r="C451" s="254" t="s">
        <v>18124</v>
      </c>
      <c r="D451" s="254" t="s">
        <v>16299</v>
      </c>
      <c r="E451" s="254" t="s">
        <v>18126</v>
      </c>
      <c r="F451" s="278" t="s">
        <v>18127</v>
      </c>
      <c r="G451" s="281"/>
    </row>
    <row r="452" spans="1:7" s="254" customFormat="1">
      <c r="A452" s="254" t="s">
        <v>18128</v>
      </c>
      <c r="B452" s="254" t="s">
        <v>18129</v>
      </c>
      <c r="C452" s="254" t="s">
        <v>18128</v>
      </c>
      <c r="D452" s="254" t="s">
        <v>16299</v>
      </c>
      <c r="E452" s="254" t="s">
        <v>18130</v>
      </c>
      <c r="F452" s="278" t="s">
        <v>18131</v>
      </c>
      <c r="G452" s="281"/>
    </row>
    <row r="453" spans="1:7" s="210" customFormat="1">
      <c r="A453" s="210" t="s">
        <v>18132</v>
      </c>
      <c r="B453" s="210" t="s">
        <v>18133</v>
      </c>
      <c r="C453" s="210" t="s">
        <v>18134</v>
      </c>
      <c r="D453" s="210" t="s">
        <v>16299</v>
      </c>
      <c r="E453" s="210" t="s">
        <v>16300</v>
      </c>
      <c r="F453" s="280" t="s">
        <v>18135</v>
      </c>
      <c r="G453" s="231"/>
    </row>
    <row r="454" spans="1:7" s="253" customFormat="1">
      <c r="A454" s="253" t="s">
        <v>18136</v>
      </c>
      <c r="B454" s="253" t="s">
        <v>18137</v>
      </c>
      <c r="C454" s="253" t="s">
        <v>18136</v>
      </c>
      <c r="D454" s="253" t="s">
        <v>16299</v>
      </c>
      <c r="E454" s="253" t="s">
        <v>18138</v>
      </c>
      <c r="F454" s="277" t="s">
        <v>18139</v>
      </c>
      <c r="G454" s="255"/>
    </row>
    <row r="455" spans="1:7" s="211" customFormat="1">
      <c r="A455" s="211" t="s">
        <v>18140</v>
      </c>
      <c r="B455" s="211" t="s">
        <v>18141</v>
      </c>
      <c r="C455" s="211" t="s">
        <v>18140</v>
      </c>
      <c r="D455" s="211" t="s">
        <v>18142</v>
      </c>
      <c r="E455" s="211" t="s">
        <v>16299</v>
      </c>
      <c r="F455" s="279" t="s">
        <v>18143</v>
      </c>
      <c r="G455" s="243"/>
    </row>
    <row r="456" spans="1:7" s="210" customFormat="1">
      <c r="A456" s="210" t="s">
        <v>18144</v>
      </c>
      <c r="B456" s="210" t="s">
        <v>18145</v>
      </c>
      <c r="C456" s="210" t="s">
        <v>18144</v>
      </c>
      <c r="D456" s="210" t="s">
        <v>16299</v>
      </c>
      <c r="E456" s="210" t="s">
        <v>18146</v>
      </c>
      <c r="F456" s="280" t="s">
        <v>18147</v>
      </c>
      <c r="G456" s="231"/>
    </row>
    <row r="457" spans="1:7" s="210" customFormat="1">
      <c r="A457" s="210" t="s">
        <v>18148</v>
      </c>
      <c r="B457" s="210" t="s">
        <v>18149</v>
      </c>
      <c r="C457" s="210" t="s">
        <v>18150</v>
      </c>
      <c r="D457" s="210" t="s">
        <v>16299</v>
      </c>
      <c r="E457" s="210" t="s">
        <v>17765</v>
      </c>
      <c r="F457" s="280" t="s">
        <v>18151</v>
      </c>
      <c r="G457" s="231"/>
    </row>
    <row r="458" spans="1:7" s="210" customFormat="1">
      <c r="A458" s="210" t="s">
        <v>18152</v>
      </c>
      <c r="B458" s="210" t="s">
        <v>18153</v>
      </c>
      <c r="C458" s="210" t="s">
        <v>18154</v>
      </c>
      <c r="D458" s="210" t="s">
        <v>16299</v>
      </c>
      <c r="E458" s="210" t="s">
        <v>16833</v>
      </c>
      <c r="F458" s="280" t="s">
        <v>18155</v>
      </c>
      <c r="G458" s="231"/>
    </row>
    <row r="459" spans="1:7" s="253" customFormat="1">
      <c r="A459" s="253" t="s">
        <v>18156</v>
      </c>
      <c r="B459" s="253" t="s">
        <v>18157</v>
      </c>
      <c r="C459" s="253" t="s">
        <v>18158</v>
      </c>
      <c r="D459" s="253" t="s">
        <v>16299</v>
      </c>
      <c r="E459" s="253" t="s">
        <v>18159</v>
      </c>
      <c r="F459" s="277" t="s">
        <v>18160</v>
      </c>
      <c r="G459" s="255"/>
    </row>
    <row r="460" spans="1:7" s="253" customFormat="1">
      <c r="A460" s="253" t="s">
        <v>18161</v>
      </c>
      <c r="B460" s="253" t="s">
        <v>18162</v>
      </c>
      <c r="C460" s="253" t="s">
        <v>18163</v>
      </c>
      <c r="D460" s="253" t="s">
        <v>16299</v>
      </c>
      <c r="E460" s="253" t="s">
        <v>18164</v>
      </c>
      <c r="F460" s="277" t="s">
        <v>18165</v>
      </c>
      <c r="G460" s="255"/>
    </row>
    <row r="461" spans="1:7" s="254" customFormat="1">
      <c r="A461" s="254" t="s">
        <v>18166</v>
      </c>
      <c r="B461" s="254" t="s">
        <v>18167</v>
      </c>
      <c r="C461" s="254" t="s">
        <v>18166</v>
      </c>
      <c r="D461" s="254" t="s">
        <v>16299</v>
      </c>
      <c r="E461" s="254" t="s">
        <v>18168</v>
      </c>
      <c r="F461" s="278" t="s">
        <v>18169</v>
      </c>
      <c r="G461" s="281"/>
    </row>
    <row r="462" spans="1:7" s="253" customFormat="1">
      <c r="A462" s="253" t="s">
        <v>18170</v>
      </c>
      <c r="B462" s="253" t="s">
        <v>18171</v>
      </c>
      <c r="C462" s="253" t="s">
        <v>18172</v>
      </c>
      <c r="D462" s="253" t="s">
        <v>16299</v>
      </c>
      <c r="E462" s="253" t="s">
        <v>18173</v>
      </c>
      <c r="F462" s="277" t="s">
        <v>18174</v>
      </c>
      <c r="G462" s="255"/>
    </row>
    <row r="463" spans="1:7" s="253" customFormat="1">
      <c r="A463" s="253" t="s">
        <v>18175</v>
      </c>
      <c r="B463" s="253" t="s">
        <v>18176</v>
      </c>
      <c r="C463" s="253" t="s">
        <v>18175</v>
      </c>
      <c r="D463" s="253" t="s">
        <v>16299</v>
      </c>
      <c r="E463" s="253" t="s">
        <v>18177</v>
      </c>
      <c r="F463" s="277" t="s">
        <v>18178</v>
      </c>
      <c r="G463" s="255"/>
    </row>
    <row r="464" spans="1:7" s="210" customFormat="1">
      <c r="A464" s="210" t="s">
        <v>18179</v>
      </c>
      <c r="B464" s="210" t="s">
        <v>18180</v>
      </c>
      <c r="C464" s="210" t="s">
        <v>18179</v>
      </c>
      <c r="D464" s="210" t="s">
        <v>16299</v>
      </c>
      <c r="E464" s="210" t="s">
        <v>16838</v>
      </c>
      <c r="F464" s="280" t="s">
        <v>18181</v>
      </c>
      <c r="G464" s="231"/>
    </row>
    <row r="465" spans="1:7" s="210" customFormat="1">
      <c r="A465" s="210" t="s">
        <v>18182</v>
      </c>
      <c r="B465" s="210" t="s">
        <v>18183</v>
      </c>
      <c r="C465" s="210" t="s">
        <v>18182</v>
      </c>
      <c r="D465" s="210" t="s">
        <v>16299</v>
      </c>
      <c r="E465" s="210" t="s">
        <v>18184</v>
      </c>
      <c r="F465" s="280" t="s">
        <v>18185</v>
      </c>
      <c r="G465" s="231"/>
    </row>
    <row r="466" spans="1:7" s="253" customFormat="1">
      <c r="A466" s="253" t="s">
        <v>18186</v>
      </c>
      <c r="B466" s="253" t="s">
        <v>18187</v>
      </c>
      <c r="C466" s="253" t="s">
        <v>18188</v>
      </c>
      <c r="D466" s="253" t="s">
        <v>16299</v>
      </c>
      <c r="E466" s="253" t="s">
        <v>18189</v>
      </c>
      <c r="F466" s="277" t="s">
        <v>18190</v>
      </c>
      <c r="G466" s="258"/>
    </row>
    <row r="467" spans="1:7" s="253" customFormat="1">
      <c r="A467" s="253" t="s">
        <v>18191</v>
      </c>
      <c r="B467" s="253" t="s">
        <v>18192</v>
      </c>
      <c r="C467" s="253" t="s">
        <v>18193</v>
      </c>
      <c r="D467" s="253" t="s">
        <v>16299</v>
      </c>
      <c r="E467" s="253" t="s">
        <v>18194</v>
      </c>
      <c r="F467" s="277" t="s">
        <v>18195</v>
      </c>
      <c r="G467" s="255"/>
    </row>
    <row r="468" spans="1:7" s="210" customFormat="1">
      <c r="A468" s="210" t="s">
        <v>18196</v>
      </c>
      <c r="B468" s="210" t="s">
        <v>18197</v>
      </c>
      <c r="C468" s="210" t="s">
        <v>18198</v>
      </c>
      <c r="D468" s="210" t="s">
        <v>16299</v>
      </c>
      <c r="E468" s="210" t="s">
        <v>18199</v>
      </c>
      <c r="F468" s="280" t="s">
        <v>18200</v>
      </c>
      <c r="G468" s="231"/>
    </row>
    <row r="469" spans="1:7" s="11" customFormat="1">
      <c r="A469" s="11" t="s">
        <v>18201</v>
      </c>
      <c r="B469" s="11" t="s">
        <v>18202</v>
      </c>
      <c r="C469" s="11" t="s">
        <v>18201</v>
      </c>
      <c r="D469" s="11" t="s">
        <v>16299</v>
      </c>
      <c r="E469" s="11" t="s">
        <v>17835</v>
      </c>
      <c r="F469" s="276" t="s">
        <v>18203</v>
      </c>
      <c r="G469" s="1"/>
    </row>
    <row r="470" spans="1:7" s="254" customFormat="1">
      <c r="A470" s="254" t="s">
        <v>18204</v>
      </c>
      <c r="B470" s="254" t="s">
        <v>18205</v>
      </c>
      <c r="C470" s="254" t="s">
        <v>18206</v>
      </c>
      <c r="D470" s="254" t="s">
        <v>16299</v>
      </c>
      <c r="E470" s="254" t="s">
        <v>18168</v>
      </c>
      <c r="F470" s="278" t="s">
        <v>18207</v>
      </c>
      <c r="G470" s="281"/>
    </row>
    <row r="471" spans="1:7" s="253" customFormat="1">
      <c r="A471" s="253" t="s">
        <v>18208</v>
      </c>
      <c r="B471" s="253" t="s">
        <v>18209</v>
      </c>
      <c r="C471" s="253" t="s">
        <v>18210</v>
      </c>
      <c r="D471" s="253" t="s">
        <v>16299</v>
      </c>
      <c r="E471" s="253" t="s">
        <v>16607</v>
      </c>
      <c r="F471" s="277" t="s">
        <v>18211</v>
      </c>
      <c r="G471" s="255"/>
    </row>
    <row r="472" spans="1:7" s="253" customFormat="1">
      <c r="A472" s="253" t="s">
        <v>18212</v>
      </c>
      <c r="B472" s="253" t="s">
        <v>18213</v>
      </c>
      <c r="C472" s="253" t="s">
        <v>18212</v>
      </c>
      <c r="D472" s="253" t="s">
        <v>16299</v>
      </c>
      <c r="E472" s="253" t="s">
        <v>18214</v>
      </c>
      <c r="F472" s="277" t="s">
        <v>18215</v>
      </c>
      <c r="G472" s="255"/>
    </row>
    <row r="473" spans="1:7" s="253" customFormat="1">
      <c r="A473" s="253" t="s">
        <v>18216</v>
      </c>
      <c r="B473" s="253" t="s">
        <v>18217</v>
      </c>
      <c r="C473" s="253" t="s">
        <v>18218</v>
      </c>
      <c r="D473" s="253" t="s">
        <v>16299</v>
      </c>
      <c r="E473" s="253" t="s">
        <v>16385</v>
      </c>
      <c r="F473" s="277" t="s">
        <v>18219</v>
      </c>
      <c r="G473" s="255"/>
    </row>
    <row r="474" spans="1:7" s="254" customFormat="1">
      <c r="A474" s="254" t="s">
        <v>18220</v>
      </c>
      <c r="B474" s="254" t="s">
        <v>18221</v>
      </c>
      <c r="C474" s="254" t="s">
        <v>18220</v>
      </c>
      <c r="D474" s="254" t="s">
        <v>16299</v>
      </c>
      <c r="E474" s="254" t="s">
        <v>18168</v>
      </c>
      <c r="F474" s="278" t="s">
        <v>18222</v>
      </c>
      <c r="G474" s="1"/>
    </row>
    <row r="475" spans="1:7" s="253" customFormat="1">
      <c r="A475" s="253" t="s">
        <v>18223</v>
      </c>
      <c r="B475" s="253" t="s">
        <v>18224</v>
      </c>
      <c r="C475" s="253" t="s">
        <v>18225</v>
      </c>
      <c r="D475" s="253" t="s">
        <v>16299</v>
      </c>
      <c r="E475" s="253" t="s">
        <v>17801</v>
      </c>
      <c r="F475" s="277" t="s">
        <v>18226</v>
      </c>
      <c r="G475" s="1"/>
    </row>
    <row r="476" spans="1:7" s="253" customFormat="1">
      <c r="A476" s="253" t="s">
        <v>18227</v>
      </c>
      <c r="B476" s="253" t="s">
        <v>18228</v>
      </c>
      <c r="C476" s="253" t="s">
        <v>18227</v>
      </c>
      <c r="D476" s="253" t="s">
        <v>16299</v>
      </c>
      <c r="E476" s="253" t="s">
        <v>17702</v>
      </c>
      <c r="F476" s="277" t="s">
        <v>18229</v>
      </c>
      <c r="G476" s="1"/>
    </row>
    <row r="477" spans="1:7" s="253" customFormat="1">
      <c r="A477" s="253" t="s">
        <v>18230</v>
      </c>
      <c r="B477" s="253" t="s">
        <v>18231</v>
      </c>
      <c r="C477" s="253" t="s">
        <v>18230</v>
      </c>
      <c r="D477" s="253" t="s">
        <v>16299</v>
      </c>
      <c r="E477" s="253" t="s">
        <v>18232</v>
      </c>
      <c r="F477" s="277" t="s">
        <v>18233</v>
      </c>
      <c r="G477" s="1"/>
    </row>
    <row r="478" spans="1:7" s="253" customFormat="1">
      <c r="A478" s="253" t="s">
        <v>18234</v>
      </c>
      <c r="B478" s="253" t="s">
        <v>18235</v>
      </c>
      <c r="C478" s="253" t="s">
        <v>18236</v>
      </c>
      <c r="D478" s="253" t="s">
        <v>16299</v>
      </c>
      <c r="E478" s="253" t="s">
        <v>18237</v>
      </c>
      <c r="F478" s="277" t="s">
        <v>18238</v>
      </c>
      <c r="G478" s="1"/>
    </row>
    <row r="479" spans="1:7" s="253" customFormat="1">
      <c r="A479" s="253" t="s">
        <v>18239</v>
      </c>
      <c r="B479" s="253" t="s">
        <v>18240</v>
      </c>
      <c r="C479" s="253" t="s">
        <v>18241</v>
      </c>
      <c r="D479" s="253" t="s">
        <v>16299</v>
      </c>
      <c r="E479" s="253" t="s">
        <v>18242</v>
      </c>
      <c r="F479" s="277" t="s">
        <v>18243</v>
      </c>
      <c r="G479" s="1"/>
    </row>
    <row r="480" spans="1:7" s="210" customFormat="1">
      <c r="A480" s="210" t="s">
        <v>18244</v>
      </c>
      <c r="B480" s="210" t="s">
        <v>18245</v>
      </c>
      <c r="C480" s="210" t="s">
        <v>18246</v>
      </c>
      <c r="D480" s="210" t="s">
        <v>16299</v>
      </c>
      <c r="E480" s="210" t="s">
        <v>18247</v>
      </c>
      <c r="F480" s="280" t="s">
        <v>18248</v>
      </c>
      <c r="G480" s="231"/>
    </row>
    <row r="481" spans="1:7" s="211" customFormat="1">
      <c r="A481" s="211" t="s">
        <v>18249</v>
      </c>
      <c r="B481" s="211" t="s">
        <v>18250</v>
      </c>
      <c r="C481" s="211" t="s">
        <v>18249</v>
      </c>
      <c r="D481" s="211" t="s">
        <v>16562</v>
      </c>
      <c r="E481" s="211" t="s">
        <v>16299</v>
      </c>
      <c r="F481" s="279" t="s">
        <v>18251</v>
      </c>
      <c r="G481" s="243"/>
    </row>
    <row r="482" spans="1:7" s="211" customFormat="1">
      <c r="A482" s="211" t="s">
        <v>18249</v>
      </c>
      <c r="B482" s="211" t="s">
        <v>18252</v>
      </c>
      <c r="C482" s="211" t="s">
        <v>18249</v>
      </c>
      <c r="D482" s="211" t="s">
        <v>16558</v>
      </c>
      <c r="E482" s="211" t="s">
        <v>16299</v>
      </c>
      <c r="F482" s="279" t="s">
        <v>18253</v>
      </c>
      <c r="G482" s="243"/>
    </row>
    <row r="483" spans="1:7" s="253" customFormat="1">
      <c r="A483" s="253" t="s">
        <v>18254</v>
      </c>
      <c r="B483" s="253" t="s">
        <v>18255</v>
      </c>
      <c r="C483" s="253" t="s">
        <v>18254</v>
      </c>
      <c r="D483" s="253" t="s">
        <v>16299</v>
      </c>
      <c r="E483" s="253" t="s">
        <v>18256</v>
      </c>
      <c r="F483" s="277" t="s">
        <v>18257</v>
      </c>
      <c r="G483" s="255"/>
    </row>
    <row r="484" spans="1:7" s="211" customFormat="1">
      <c r="A484" s="211" t="s">
        <v>18258</v>
      </c>
      <c r="B484" s="211" t="s">
        <v>18259</v>
      </c>
      <c r="C484" s="211" t="s">
        <v>18258</v>
      </c>
      <c r="D484" s="211" t="s">
        <v>18260</v>
      </c>
      <c r="E484" s="211" t="s">
        <v>16299</v>
      </c>
      <c r="F484" s="279" t="s">
        <v>18261</v>
      </c>
      <c r="G484" s="243"/>
    </row>
    <row r="485" spans="1:7" s="211" customFormat="1">
      <c r="A485" s="211" t="s">
        <v>18262</v>
      </c>
      <c r="B485" s="211" t="s">
        <v>18263</v>
      </c>
      <c r="C485" s="211" t="s">
        <v>18262</v>
      </c>
      <c r="D485" s="211" t="s">
        <v>18142</v>
      </c>
      <c r="E485" s="211" t="s">
        <v>16299</v>
      </c>
      <c r="F485" s="279" t="s">
        <v>18264</v>
      </c>
      <c r="G485" s="243"/>
    </row>
    <row r="486" spans="1:7" s="210" customFormat="1">
      <c r="A486" s="210" t="s">
        <v>18265</v>
      </c>
      <c r="B486" s="210" t="s">
        <v>18266</v>
      </c>
      <c r="C486" s="210" t="s">
        <v>18267</v>
      </c>
      <c r="D486" s="210" t="s">
        <v>16299</v>
      </c>
      <c r="E486" s="210" t="s">
        <v>16607</v>
      </c>
      <c r="F486" s="280" t="s">
        <v>18268</v>
      </c>
      <c r="G486" s="231"/>
    </row>
    <row r="487" spans="1:7" s="253" customFormat="1">
      <c r="A487" s="253" t="s">
        <v>18269</v>
      </c>
      <c r="B487" s="253" t="s">
        <v>18270</v>
      </c>
      <c r="C487" s="253" t="s">
        <v>18271</v>
      </c>
      <c r="D487" s="253" t="s">
        <v>16299</v>
      </c>
      <c r="E487" s="253" t="s">
        <v>18272</v>
      </c>
      <c r="F487" s="277" t="s">
        <v>18273</v>
      </c>
      <c r="G487" s="255"/>
    </row>
    <row r="488" spans="1:7" s="254" customFormat="1">
      <c r="A488" s="254" t="s">
        <v>18274</v>
      </c>
      <c r="B488" s="254" t="s">
        <v>18275</v>
      </c>
      <c r="C488" s="254" t="s">
        <v>18276</v>
      </c>
      <c r="D488" s="254" t="s">
        <v>16299</v>
      </c>
      <c r="E488" s="254" t="s">
        <v>17514</v>
      </c>
      <c r="F488" s="278" t="s">
        <v>18277</v>
      </c>
      <c r="G488" s="281"/>
    </row>
    <row r="489" spans="1:7" s="211" customFormat="1">
      <c r="A489" s="211" t="s">
        <v>18278</v>
      </c>
      <c r="B489" s="211" t="s">
        <v>18279</v>
      </c>
      <c r="C489" s="211" t="s">
        <v>18278</v>
      </c>
      <c r="D489" s="211" t="s">
        <v>16373</v>
      </c>
      <c r="E489" s="211" t="s">
        <v>16299</v>
      </c>
      <c r="F489" s="279" t="s">
        <v>18280</v>
      </c>
      <c r="G489" s="243"/>
    </row>
    <row r="490" spans="1:7" s="210" customFormat="1">
      <c r="A490" s="210" t="s">
        <v>18281</v>
      </c>
      <c r="B490" s="210" t="s">
        <v>18282</v>
      </c>
      <c r="C490" s="210" t="s">
        <v>18283</v>
      </c>
      <c r="D490" s="210" t="s">
        <v>16299</v>
      </c>
      <c r="E490" s="210" t="s">
        <v>16333</v>
      </c>
      <c r="F490" s="280" t="s">
        <v>18284</v>
      </c>
      <c r="G490" s="231"/>
    </row>
    <row r="491" spans="1:7" s="253" customFormat="1">
      <c r="A491" s="253" t="s">
        <v>18285</v>
      </c>
      <c r="B491" s="253" t="s">
        <v>18286</v>
      </c>
      <c r="C491" s="253" t="s">
        <v>18285</v>
      </c>
      <c r="D491" s="253" t="s">
        <v>16299</v>
      </c>
      <c r="E491" s="253" t="s">
        <v>16350</v>
      </c>
      <c r="F491" s="277" t="s">
        <v>18287</v>
      </c>
      <c r="G491" s="255"/>
    </row>
    <row r="492" spans="1:7" s="210" customFormat="1">
      <c r="A492" s="210" t="s">
        <v>18288</v>
      </c>
      <c r="B492" s="210" t="s">
        <v>18289</v>
      </c>
      <c r="C492" s="210" t="s">
        <v>18290</v>
      </c>
      <c r="D492" s="210" t="s">
        <v>16299</v>
      </c>
      <c r="E492" s="210" t="s">
        <v>16838</v>
      </c>
      <c r="F492" s="280" t="s">
        <v>18291</v>
      </c>
      <c r="G492" s="231"/>
    </row>
    <row r="493" spans="1:7" s="254" customFormat="1">
      <c r="A493" s="254" t="s">
        <v>18292</v>
      </c>
      <c r="B493" s="254" t="s">
        <v>18293</v>
      </c>
      <c r="C493" s="254" t="s">
        <v>18292</v>
      </c>
      <c r="D493" s="254" t="s">
        <v>16299</v>
      </c>
      <c r="E493" s="254" t="s">
        <v>18168</v>
      </c>
      <c r="F493" s="278" t="s">
        <v>18294</v>
      </c>
      <c r="G493" s="281"/>
    </row>
    <row r="494" spans="1:7" s="211" customFormat="1">
      <c r="A494" s="211" t="s">
        <v>18295</v>
      </c>
      <c r="B494" s="211" t="s">
        <v>18296</v>
      </c>
      <c r="C494" s="211" t="s">
        <v>18295</v>
      </c>
      <c r="D494" s="211" t="s">
        <v>18297</v>
      </c>
      <c r="E494" s="211" t="s">
        <v>16299</v>
      </c>
      <c r="F494" s="279" t="s">
        <v>18298</v>
      </c>
      <c r="G494" s="243"/>
    </row>
    <row r="495" spans="1:7" s="210" customFormat="1">
      <c r="A495" s="210" t="s">
        <v>18299</v>
      </c>
      <c r="B495" s="210" t="s">
        <v>18300</v>
      </c>
      <c r="C495" s="210" t="s">
        <v>18299</v>
      </c>
      <c r="D495" s="210" t="s">
        <v>16299</v>
      </c>
      <c r="E495" s="210" t="s">
        <v>17222</v>
      </c>
      <c r="F495" s="280" t="s">
        <v>18301</v>
      </c>
      <c r="G495" s="231"/>
    </row>
    <row r="496" spans="1:7" s="210" customFormat="1">
      <c r="A496" s="210" t="s">
        <v>18302</v>
      </c>
      <c r="B496" s="210" t="s">
        <v>18303</v>
      </c>
      <c r="C496" s="210" t="s">
        <v>18304</v>
      </c>
      <c r="D496" s="210" t="s">
        <v>16299</v>
      </c>
      <c r="E496" s="210" t="s">
        <v>18305</v>
      </c>
      <c r="F496" s="280" t="s">
        <v>18306</v>
      </c>
      <c r="G496" s="231"/>
    </row>
    <row r="497" spans="1:7" s="210" customFormat="1">
      <c r="A497" s="210" t="s">
        <v>18307</v>
      </c>
      <c r="B497" s="210" t="s">
        <v>18308</v>
      </c>
      <c r="C497" s="210" t="s">
        <v>18309</v>
      </c>
      <c r="D497" s="210" t="s">
        <v>16299</v>
      </c>
      <c r="E497" s="210" t="s">
        <v>16696</v>
      </c>
      <c r="F497" s="280" t="s">
        <v>18310</v>
      </c>
      <c r="G497" s="231"/>
    </row>
    <row r="498" spans="1:7" s="210" customFormat="1">
      <c r="A498" s="210" t="s">
        <v>18311</v>
      </c>
      <c r="B498" s="210" t="s">
        <v>18312</v>
      </c>
      <c r="C498" s="210" t="s">
        <v>18311</v>
      </c>
      <c r="D498" s="210" t="s">
        <v>16299</v>
      </c>
      <c r="E498" s="210" t="s">
        <v>17480</v>
      </c>
      <c r="F498" s="280" t="s">
        <v>18313</v>
      </c>
      <c r="G498" s="231"/>
    </row>
    <row r="499" spans="1:7" s="253" customFormat="1">
      <c r="A499" s="253" t="s">
        <v>18314</v>
      </c>
      <c r="B499" s="253" t="s">
        <v>18315</v>
      </c>
      <c r="C499" s="253" t="s">
        <v>18316</v>
      </c>
      <c r="D499" s="253" t="s">
        <v>16299</v>
      </c>
      <c r="E499" s="253" t="s">
        <v>18317</v>
      </c>
      <c r="F499" s="277" t="s">
        <v>18318</v>
      </c>
      <c r="G499" s="255"/>
    </row>
    <row r="500" spans="1:7" s="253" customFormat="1">
      <c r="A500" s="253" t="s">
        <v>18319</v>
      </c>
      <c r="B500" s="253" t="s">
        <v>18320</v>
      </c>
      <c r="C500" s="253" t="s">
        <v>18319</v>
      </c>
      <c r="D500" s="253" t="s">
        <v>16299</v>
      </c>
      <c r="E500" s="253" t="s">
        <v>18321</v>
      </c>
      <c r="F500" s="277" t="s">
        <v>18322</v>
      </c>
      <c r="G500" s="255"/>
    </row>
    <row r="501" spans="1:7" s="253" customFormat="1">
      <c r="A501" s="253" t="s">
        <v>18323</v>
      </c>
      <c r="B501" s="253" t="s">
        <v>18324</v>
      </c>
      <c r="C501" s="253" t="s">
        <v>18325</v>
      </c>
      <c r="D501" s="253" t="s">
        <v>16299</v>
      </c>
      <c r="E501" s="253" t="s">
        <v>18326</v>
      </c>
      <c r="F501" s="277" t="s">
        <v>18327</v>
      </c>
      <c r="G501" s="255"/>
    </row>
    <row r="502" spans="1:7" s="210" customFormat="1">
      <c r="A502" s="210" t="s">
        <v>18328</v>
      </c>
      <c r="B502" s="210" t="s">
        <v>18329</v>
      </c>
      <c r="C502" s="210" t="s">
        <v>18328</v>
      </c>
      <c r="D502" s="210" t="s">
        <v>16299</v>
      </c>
      <c r="E502" s="210" t="s">
        <v>16385</v>
      </c>
      <c r="F502" s="280" t="s">
        <v>18330</v>
      </c>
      <c r="G502" s="231"/>
    </row>
    <row r="503" spans="1:7" s="210" customFormat="1">
      <c r="A503" s="210" t="s">
        <v>18331</v>
      </c>
      <c r="B503" s="210" t="s">
        <v>18332</v>
      </c>
      <c r="C503" s="210" t="s">
        <v>18333</v>
      </c>
      <c r="D503" s="210" t="s">
        <v>16299</v>
      </c>
      <c r="E503" s="210" t="s">
        <v>17801</v>
      </c>
      <c r="F503" s="280" t="s">
        <v>18334</v>
      </c>
      <c r="G503" s="231"/>
    </row>
    <row r="504" spans="1:7" s="210" customFormat="1">
      <c r="A504" s="210" t="s">
        <v>18335</v>
      </c>
      <c r="B504" s="210" t="s">
        <v>18336</v>
      </c>
      <c r="C504" s="210" t="s">
        <v>18337</v>
      </c>
      <c r="D504" s="210" t="s">
        <v>16299</v>
      </c>
      <c r="E504" s="210" t="s">
        <v>17480</v>
      </c>
      <c r="F504" s="280" t="s">
        <v>18338</v>
      </c>
      <c r="G504" s="231"/>
    </row>
    <row r="505" spans="1:7" s="254" customFormat="1">
      <c r="A505" s="254" t="s">
        <v>18339</v>
      </c>
      <c r="B505" s="254" t="s">
        <v>18340</v>
      </c>
      <c r="C505" s="254" t="s">
        <v>18339</v>
      </c>
      <c r="D505" s="254" t="s">
        <v>16299</v>
      </c>
      <c r="E505" s="254" t="s">
        <v>18341</v>
      </c>
      <c r="F505" s="278" t="s">
        <v>18342</v>
      </c>
      <c r="G505" s="281"/>
    </row>
    <row r="506" spans="1:7" s="254" customFormat="1">
      <c r="A506" s="254" t="s">
        <v>18343</v>
      </c>
      <c r="B506" s="254" t="s">
        <v>18344</v>
      </c>
      <c r="C506" s="254" t="s">
        <v>18345</v>
      </c>
      <c r="D506" s="254" t="s">
        <v>16299</v>
      </c>
      <c r="E506" s="254" t="s">
        <v>18168</v>
      </c>
      <c r="F506" s="278" t="s">
        <v>18346</v>
      </c>
      <c r="G506" s="281"/>
    </row>
    <row r="507" spans="1:7" s="210" customFormat="1">
      <c r="A507" s="210" t="s">
        <v>18347</v>
      </c>
      <c r="B507" s="210" t="s">
        <v>18348</v>
      </c>
      <c r="C507" s="210" t="s">
        <v>18347</v>
      </c>
      <c r="D507" s="210" t="s">
        <v>16299</v>
      </c>
      <c r="E507" s="210" t="s">
        <v>18349</v>
      </c>
      <c r="F507" s="280" t="s">
        <v>18350</v>
      </c>
      <c r="G507" s="231"/>
    </row>
    <row r="508" spans="1:7" s="253" customFormat="1">
      <c r="A508" s="253" t="s">
        <v>18351</v>
      </c>
      <c r="B508" s="253" t="s">
        <v>18352</v>
      </c>
      <c r="C508" s="253" t="s">
        <v>18351</v>
      </c>
      <c r="D508" s="253" t="s">
        <v>16299</v>
      </c>
      <c r="E508" s="253" t="s">
        <v>18353</v>
      </c>
      <c r="F508" s="277" t="s">
        <v>18354</v>
      </c>
      <c r="G508" s="255"/>
    </row>
    <row r="509" spans="1:7" s="253" customFormat="1">
      <c r="A509" s="253" t="s">
        <v>18355</v>
      </c>
      <c r="B509" s="253" t="s">
        <v>18356</v>
      </c>
      <c r="C509" s="253" t="s">
        <v>18357</v>
      </c>
      <c r="D509" s="253" t="s">
        <v>16299</v>
      </c>
      <c r="E509" s="253" t="s">
        <v>18358</v>
      </c>
      <c r="F509" s="277" t="s">
        <v>18359</v>
      </c>
      <c r="G509" s="255"/>
    </row>
    <row r="510" spans="1:7" s="253" customFormat="1">
      <c r="A510" s="253" t="s">
        <v>18360</v>
      </c>
      <c r="B510" s="253" t="s">
        <v>18361</v>
      </c>
      <c r="C510" s="253" t="s">
        <v>18360</v>
      </c>
      <c r="D510" s="253" t="s">
        <v>16299</v>
      </c>
      <c r="E510" s="253" t="s">
        <v>17497</v>
      </c>
      <c r="F510" s="277" t="s">
        <v>18362</v>
      </c>
      <c r="G510" s="255"/>
    </row>
    <row r="511" spans="1:7" s="210" customFormat="1">
      <c r="A511" s="210" t="s">
        <v>18363</v>
      </c>
      <c r="B511" s="210" t="s">
        <v>18364</v>
      </c>
      <c r="C511" s="210" t="s">
        <v>18365</v>
      </c>
      <c r="D511" s="210" t="s">
        <v>16299</v>
      </c>
      <c r="E511" s="210" t="s">
        <v>16314</v>
      </c>
      <c r="F511" s="280" t="s">
        <v>18366</v>
      </c>
      <c r="G511" s="231"/>
    </row>
    <row r="512" spans="1:7" s="210" customFormat="1">
      <c r="A512" s="210" t="s">
        <v>18367</v>
      </c>
      <c r="B512" s="210" t="s">
        <v>18368</v>
      </c>
      <c r="C512" s="210" t="s">
        <v>18367</v>
      </c>
      <c r="D512" s="210" t="s">
        <v>16299</v>
      </c>
      <c r="E512" s="210" t="s">
        <v>16838</v>
      </c>
      <c r="F512" s="280" t="s">
        <v>18369</v>
      </c>
      <c r="G512" s="231"/>
    </row>
    <row r="513" spans="1:7" s="210" customFormat="1">
      <c r="A513" s="210" t="s">
        <v>18370</v>
      </c>
      <c r="B513" s="210" t="s">
        <v>18371</v>
      </c>
      <c r="C513" s="210" t="s">
        <v>18370</v>
      </c>
      <c r="D513" s="210" t="s">
        <v>16299</v>
      </c>
      <c r="E513" s="210" t="s">
        <v>16838</v>
      </c>
      <c r="F513" s="280" t="s">
        <v>18372</v>
      </c>
      <c r="G513" s="231"/>
    </row>
    <row r="514" spans="1:7" s="210" customFormat="1">
      <c r="A514" s="210" t="s">
        <v>18373</v>
      </c>
      <c r="B514" s="210" t="s">
        <v>18374</v>
      </c>
      <c r="C514" s="210" t="s">
        <v>18375</v>
      </c>
      <c r="D514" s="210" t="s">
        <v>16299</v>
      </c>
      <c r="E514" s="210" t="s">
        <v>16300</v>
      </c>
      <c r="F514" s="280" t="s">
        <v>18376</v>
      </c>
      <c r="G514" s="231"/>
    </row>
    <row r="515" spans="1:7" s="210" customFormat="1">
      <c r="A515" s="210" t="s">
        <v>18377</v>
      </c>
      <c r="B515" s="210" t="s">
        <v>18378</v>
      </c>
      <c r="C515" s="210" t="s">
        <v>18377</v>
      </c>
      <c r="D515" s="210" t="s">
        <v>16299</v>
      </c>
      <c r="E515" s="210" t="s">
        <v>18379</v>
      </c>
      <c r="F515" s="280" t="s">
        <v>18380</v>
      </c>
      <c r="G515" s="231"/>
    </row>
    <row r="516" spans="1:7" s="211" customFormat="1">
      <c r="A516" s="211" t="s">
        <v>18381</v>
      </c>
      <c r="B516" s="211" t="s">
        <v>18382</v>
      </c>
      <c r="C516" s="211" t="s">
        <v>18381</v>
      </c>
      <c r="D516" s="211" t="s">
        <v>18383</v>
      </c>
      <c r="E516" s="211" t="s">
        <v>16299</v>
      </c>
      <c r="F516" s="279" t="s">
        <v>18384</v>
      </c>
      <c r="G516" s="243"/>
    </row>
    <row r="517" spans="1:7" s="253" customFormat="1">
      <c r="A517" s="253" t="s">
        <v>18385</v>
      </c>
      <c r="B517" s="253" t="s">
        <v>18386</v>
      </c>
      <c r="C517" s="253" t="s">
        <v>18385</v>
      </c>
      <c r="D517" s="253" t="s">
        <v>16299</v>
      </c>
      <c r="E517" s="253" t="s">
        <v>18387</v>
      </c>
      <c r="F517" s="277" t="s">
        <v>18388</v>
      </c>
      <c r="G517" s="255"/>
    </row>
    <row r="518" spans="1:7" s="211" customFormat="1">
      <c r="A518" s="211" t="s">
        <v>18389</v>
      </c>
      <c r="B518" s="211" t="s">
        <v>18390</v>
      </c>
      <c r="C518" s="211" t="s">
        <v>18391</v>
      </c>
      <c r="D518" s="211" t="s">
        <v>18392</v>
      </c>
      <c r="E518" s="211" t="s">
        <v>16299</v>
      </c>
      <c r="F518" s="279" t="s">
        <v>18393</v>
      </c>
      <c r="G518" s="243"/>
    </row>
    <row r="519" spans="1:7" s="210" customFormat="1">
      <c r="A519" s="210" t="s">
        <v>18394</v>
      </c>
      <c r="B519" s="210" t="s">
        <v>18395</v>
      </c>
      <c r="C519" s="210" t="s">
        <v>18396</v>
      </c>
      <c r="D519" s="210" t="s">
        <v>16299</v>
      </c>
      <c r="E519" s="210" t="s">
        <v>17058</v>
      </c>
      <c r="F519" s="280" t="s">
        <v>18397</v>
      </c>
      <c r="G519" s="231"/>
    </row>
    <row r="520" spans="1:7" s="210" customFormat="1">
      <c r="A520" s="210" t="s">
        <v>18398</v>
      </c>
      <c r="B520" s="210" t="s">
        <v>18399</v>
      </c>
      <c r="C520" s="210" t="s">
        <v>18400</v>
      </c>
      <c r="D520" s="210" t="s">
        <v>16299</v>
      </c>
      <c r="E520" s="210" t="s">
        <v>17924</v>
      </c>
      <c r="F520" s="280" t="s">
        <v>18401</v>
      </c>
      <c r="G520" s="231"/>
    </row>
    <row r="521" spans="1:7" s="210" customFormat="1">
      <c r="A521" s="210" t="s">
        <v>18402</v>
      </c>
      <c r="B521" s="210" t="s">
        <v>18403</v>
      </c>
      <c r="C521" s="210" t="s">
        <v>18404</v>
      </c>
      <c r="D521" s="210" t="s">
        <v>16299</v>
      </c>
      <c r="E521" s="210" t="s">
        <v>18405</v>
      </c>
      <c r="F521" s="280" t="s">
        <v>18406</v>
      </c>
      <c r="G521" s="231"/>
    </row>
    <row r="522" spans="1:7" s="210" customFormat="1">
      <c r="A522" s="210" t="s">
        <v>18407</v>
      </c>
      <c r="B522" s="210" t="s">
        <v>18408</v>
      </c>
      <c r="C522" s="210" t="s">
        <v>18407</v>
      </c>
      <c r="D522" s="210" t="s">
        <v>16299</v>
      </c>
      <c r="E522" s="210" t="s">
        <v>18409</v>
      </c>
      <c r="F522" s="280" t="s">
        <v>18410</v>
      </c>
      <c r="G522" s="231"/>
    </row>
    <row r="523" spans="1:7" s="210" customFormat="1">
      <c r="A523" s="210" t="s">
        <v>18411</v>
      </c>
      <c r="B523" s="210" t="s">
        <v>18412</v>
      </c>
      <c r="C523" s="210" t="s">
        <v>18413</v>
      </c>
      <c r="D523" s="210" t="s">
        <v>16299</v>
      </c>
      <c r="E523" s="210" t="s">
        <v>16466</v>
      </c>
      <c r="F523" s="280" t="s">
        <v>18414</v>
      </c>
      <c r="G523" s="231"/>
    </row>
    <row r="524" spans="1:7" s="253" customFormat="1">
      <c r="A524" s="253" t="s">
        <v>18415</v>
      </c>
      <c r="B524" s="253" t="s">
        <v>18416</v>
      </c>
      <c r="C524" s="253" t="s">
        <v>18415</v>
      </c>
      <c r="D524" s="253" t="s">
        <v>16299</v>
      </c>
      <c r="E524" s="253" t="s">
        <v>18417</v>
      </c>
      <c r="F524" s="277" t="s">
        <v>18418</v>
      </c>
      <c r="G524" s="255"/>
    </row>
    <row r="525" spans="1:7" s="210" customFormat="1">
      <c r="A525" s="210" t="s">
        <v>18419</v>
      </c>
      <c r="B525" s="210" t="s">
        <v>18420</v>
      </c>
      <c r="C525" s="210" t="s">
        <v>18419</v>
      </c>
      <c r="D525" s="210" t="s">
        <v>16299</v>
      </c>
      <c r="E525" s="210" t="s">
        <v>18421</v>
      </c>
      <c r="F525" s="280" t="s">
        <v>18422</v>
      </c>
      <c r="G525" s="231"/>
    </row>
    <row r="526" spans="1:7" s="211" customFormat="1">
      <c r="A526" s="211" t="s">
        <v>18423</v>
      </c>
      <c r="B526" s="211" t="s">
        <v>18424</v>
      </c>
      <c r="C526" s="211" t="s">
        <v>18423</v>
      </c>
      <c r="D526" s="211" t="s">
        <v>16662</v>
      </c>
      <c r="E526" s="211" t="s">
        <v>16299</v>
      </c>
      <c r="F526" s="279" t="s">
        <v>18425</v>
      </c>
      <c r="G526" s="243"/>
    </row>
    <row r="527" spans="1:7" s="210" customFormat="1">
      <c r="A527" s="210" t="s">
        <v>18426</v>
      </c>
      <c r="B527" s="210" t="s">
        <v>18427</v>
      </c>
      <c r="C527" s="210" t="s">
        <v>18426</v>
      </c>
      <c r="D527" s="210" t="s">
        <v>16299</v>
      </c>
      <c r="E527" s="210" t="s">
        <v>16607</v>
      </c>
      <c r="F527" s="280" t="s">
        <v>18428</v>
      </c>
      <c r="G527" s="231"/>
    </row>
    <row r="528" spans="1:7" s="210" customFormat="1">
      <c r="A528" s="210" t="s">
        <v>18429</v>
      </c>
      <c r="B528" s="210" t="s">
        <v>18430</v>
      </c>
      <c r="C528" s="210" t="s">
        <v>18431</v>
      </c>
      <c r="D528" s="210" t="s">
        <v>16299</v>
      </c>
      <c r="E528" s="210" t="s">
        <v>16585</v>
      </c>
      <c r="F528" s="280" t="s">
        <v>18432</v>
      </c>
      <c r="G528" s="231"/>
    </row>
    <row r="529" spans="1:7" s="210" customFormat="1">
      <c r="A529" s="210" t="s">
        <v>18433</v>
      </c>
      <c r="B529" s="210" t="s">
        <v>18434</v>
      </c>
      <c r="C529" s="210" t="s">
        <v>18433</v>
      </c>
      <c r="D529" s="210" t="s">
        <v>16299</v>
      </c>
      <c r="E529" s="210" t="s">
        <v>16961</v>
      </c>
      <c r="F529" s="280" t="s">
        <v>18435</v>
      </c>
      <c r="G529" s="231"/>
    </row>
    <row r="530" spans="1:7" s="210" customFormat="1">
      <c r="A530" s="210" t="s">
        <v>18436</v>
      </c>
      <c r="B530" s="210" t="s">
        <v>18437</v>
      </c>
      <c r="C530" s="210" t="s">
        <v>18436</v>
      </c>
      <c r="D530" s="210" t="s">
        <v>16299</v>
      </c>
      <c r="E530" s="210" t="s">
        <v>16838</v>
      </c>
      <c r="F530" s="280" t="s">
        <v>18438</v>
      </c>
      <c r="G530" s="231"/>
    </row>
    <row r="531" spans="1:7" s="210" customFormat="1">
      <c r="A531" s="210" t="s">
        <v>18439</v>
      </c>
      <c r="B531" s="210" t="s">
        <v>18440</v>
      </c>
      <c r="C531" s="210" t="s">
        <v>18439</v>
      </c>
      <c r="D531" s="210" t="s">
        <v>16299</v>
      </c>
      <c r="E531" s="210" t="s">
        <v>16980</v>
      </c>
      <c r="F531" s="280" t="s">
        <v>18441</v>
      </c>
      <c r="G531" s="231"/>
    </row>
    <row r="532" spans="1:7" s="253" customFormat="1">
      <c r="A532" s="253" t="s">
        <v>18442</v>
      </c>
      <c r="B532" s="253" t="s">
        <v>18443</v>
      </c>
      <c r="C532" s="253" t="s">
        <v>18442</v>
      </c>
      <c r="D532" s="253" t="s">
        <v>16299</v>
      </c>
      <c r="E532" s="253" t="s">
        <v>18444</v>
      </c>
      <c r="F532" s="277" t="s">
        <v>18445</v>
      </c>
      <c r="G532" s="255"/>
    </row>
    <row r="533" spans="1:7" s="254" customFormat="1">
      <c r="A533" s="254" t="s">
        <v>18446</v>
      </c>
      <c r="B533" s="254" t="s">
        <v>18447</v>
      </c>
      <c r="C533" s="254" t="s">
        <v>18448</v>
      </c>
      <c r="D533" s="254" t="s">
        <v>16299</v>
      </c>
      <c r="E533" s="254" t="s">
        <v>18449</v>
      </c>
      <c r="F533" s="278" t="s">
        <v>18450</v>
      </c>
      <c r="G533" s="281"/>
    </row>
    <row r="534" spans="1:7" s="254" customFormat="1">
      <c r="A534" s="254" t="s">
        <v>18451</v>
      </c>
      <c r="B534" s="254" t="s">
        <v>18452</v>
      </c>
      <c r="C534" s="254" t="s">
        <v>18453</v>
      </c>
      <c r="D534" s="254" t="s">
        <v>16299</v>
      </c>
      <c r="E534" s="254" t="s">
        <v>18454</v>
      </c>
      <c r="F534" s="278" t="s">
        <v>18455</v>
      </c>
      <c r="G534" s="281"/>
    </row>
    <row r="535" spans="1:7" s="253" customFormat="1">
      <c r="A535" s="253" t="s">
        <v>18456</v>
      </c>
      <c r="B535" s="253" t="s">
        <v>18457</v>
      </c>
      <c r="C535" s="253" t="s">
        <v>18458</v>
      </c>
      <c r="D535" s="253" t="s">
        <v>16299</v>
      </c>
      <c r="E535" s="253" t="s">
        <v>18459</v>
      </c>
      <c r="F535" s="277" t="s">
        <v>18460</v>
      </c>
      <c r="G535" s="255"/>
    </row>
    <row r="536" spans="1:7" s="211" customFormat="1">
      <c r="A536" s="211" t="s">
        <v>18461</v>
      </c>
      <c r="B536" s="211" t="s">
        <v>18462</v>
      </c>
      <c r="C536" s="211" t="s">
        <v>18461</v>
      </c>
      <c r="D536" s="211" t="s">
        <v>18463</v>
      </c>
      <c r="E536" s="211" t="s">
        <v>16299</v>
      </c>
      <c r="F536" s="279" t="s">
        <v>18464</v>
      </c>
      <c r="G536" s="243"/>
    </row>
    <row r="537" spans="1:7" s="211" customFormat="1">
      <c r="A537" s="211" t="s">
        <v>18461</v>
      </c>
      <c r="B537" s="211" t="s">
        <v>16461</v>
      </c>
      <c r="C537" s="211" t="s">
        <v>18461</v>
      </c>
      <c r="D537" s="211" t="s">
        <v>16462</v>
      </c>
      <c r="E537" s="211" t="s">
        <v>16299</v>
      </c>
      <c r="F537" s="279" t="s">
        <v>18465</v>
      </c>
      <c r="G537" s="243"/>
    </row>
    <row r="538" spans="1:7" s="211" customFormat="1">
      <c r="A538" s="211" t="s">
        <v>18466</v>
      </c>
      <c r="B538" s="211" t="s">
        <v>18467</v>
      </c>
      <c r="C538" s="211" t="s">
        <v>18466</v>
      </c>
      <c r="D538" s="211" t="s">
        <v>18468</v>
      </c>
      <c r="E538" s="211" t="s">
        <v>16299</v>
      </c>
      <c r="F538" s="279" t="s">
        <v>18469</v>
      </c>
      <c r="G538" s="243"/>
    </row>
    <row r="539" spans="1:7" s="210" customFormat="1">
      <c r="A539" s="210" t="s">
        <v>18470</v>
      </c>
      <c r="B539" s="210" t="s">
        <v>18471</v>
      </c>
      <c r="C539" s="210" t="s">
        <v>18470</v>
      </c>
      <c r="D539" s="210" t="s">
        <v>16299</v>
      </c>
      <c r="E539" s="210" t="s">
        <v>16385</v>
      </c>
      <c r="F539" s="290">
        <v>2358101.9</v>
      </c>
      <c r="G539" s="231"/>
    </row>
    <row r="540" spans="1:7" s="254" customFormat="1">
      <c r="A540" s="254" t="s">
        <v>18472</v>
      </c>
      <c r="B540" s="254" t="s">
        <v>18473</v>
      </c>
      <c r="C540" s="254" t="s">
        <v>18474</v>
      </c>
      <c r="D540" s="254" t="s">
        <v>16299</v>
      </c>
      <c r="E540" s="254" t="s">
        <v>18168</v>
      </c>
      <c r="F540" s="278" t="s">
        <v>18475</v>
      </c>
      <c r="G540" s="281"/>
    </row>
    <row r="541" spans="1:7" s="211" customFormat="1">
      <c r="A541" s="211" t="s">
        <v>18476</v>
      </c>
      <c r="B541" s="211" t="s">
        <v>16501</v>
      </c>
      <c r="C541" s="211" t="s">
        <v>18476</v>
      </c>
      <c r="D541" s="211" t="s">
        <v>16502</v>
      </c>
      <c r="E541" s="211" t="s">
        <v>16299</v>
      </c>
      <c r="F541" s="279" t="s">
        <v>18477</v>
      </c>
      <c r="G541" s="243"/>
    </row>
    <row r="542" spans="1:7" s="254" customFormat="1">
      <c r="A542" s="254" t="s">
        <v>18478</v>
      </c>
      <c r="B542" s="254" t="s">
        <v>18479</v>
      </c>
      <c r="C542" s="254" t="s">
        <v>18478</v>
      </c>
      <c r="D542" s="254" t="s">
        <v>16299</v>
      </c>
      <c r="E542" s="254" t="s">
        <v>18168</v>
      </c>
      <c r="F542" s="278" t="s">
        <v>18480</v>
      </c>
      <c r="G542" s="281"/>
    </row>
    <row r="543" spans="1:7" s="253" customFormat="1">
      <c r="A543" s="253" t="s">
        <v>18481</v>
      </c>
      <c r="B543" s="253" t="s">
        <v>18482</v>
      </c>
      <c r="C543" s="253" t="s">
        <v>18483</v>
      </c>
      <c r="D543" s="253" t="s">
        <v>16299</v>
      </c>
      <c r="E543" s="253" t="s">
        <v>18484</v>
      </c>
      <c r="F543" s="277" t="s">
        <v>18485</v>
      </c>
      <c r="G543" s="255"/>
    </row>
    <row r="544" spans="1:7" s="210" customFormat="1">
      <c r="A544" s="210" t="s">
        <v>18486</v>
      </c>
      <c r="B544" s="210" t="s">
        <v>18487</v>
      </c>
      <c r="C544" s="210" t="s">
        <v>18486</v>
      </c>
      <c r="D544" s="210" t="s">
        <v>16299</v>
      </c>
      <c r="E544" s="210" t="s">
        <v>16385</v>
      </c>
      <c r="F544" s="280" t="s">
        <v>18488</v>
      </c>
      <c r="G544" s="231"/>
    </row>
    <row r="545" spans="1:7" s="210" customFormat="1">
      <c r="A545" s="210" t="s">
        <v>18489</v>
      </c>
      <c r="B545" s="210" t="s">
        <v>18490</v>
      </c>
      <c r="C545" s="210" t="s">
        <v>18491</v>
      </c>
      <c r="D545" s="210" t="s">
        <v>16299</v>
      </c>
      <c r="E545" s="210" t="s">
        <v>17801</v>
      </c>
      <c r="F545" s="280" t="s">
        <v>18492</v>
      </c>
      <c r="G545" s="231"/>
    </row>
    <row r="546" spans="1:7" s="210" customFormat="1">
      <c r="A546" s="210" t="s">
        <v>18493</v>
      </c>
      <c r="B546" s="210" t="s">
        <v>18494</v>
      </c>
      <c r="C546" s="210" t="s">
        <v>18493</v>
      </c>
      <c r="D546" s="210" t="s">
        <v>16299</v>
      </c>
      <c r="E546" s="210" t="s">
        <v>17480</v>
      </c>
      <c r="F546" s="280" t="s">
        <v>18495</v>
      </c>
      <c r="G546" s="231"/>
    </row>
    <row r="547" spans="1:7" s="210" customFormat="1">
      <c r="A547" s="210" t="s">
        <v>18496</v>
      </c>
      <c r="B547" s="210" t="s">
        <v>18497</v>
      </c>
      <c r="C547" s="210" t="s">
        <v>18498</v>
      </c>
      <c r="D547" s="210" t="s">
        <v>16299</v>
      </c>
      <c r="E547" s="210" t="s">
        <v>18499</v>
      </c>
      <c r="F547" s="280" t="s">
        <v>18500</v>
      </c>
      <c r="G547" s="231"/>
    </row>
    <row r="548" spans="1:7" s="210" customFormat="1">
      <c r="A548" s="210" t="s">
        <v>18501</v>
      </c>
      <c r="B548" s="210" t="s">
        <v>18502</v>
      </c>
      <c r="C548" s="210" t="s">
        <v>18503</v>
      </c>
      <c r="D548" s="210" t="s">
        <v>16299</v>
      </c>
      <c r="E548" s="210" t="s">
        <v>18504</v>
      </c>
      <c r="F548" s="280" t="s">
        <v>18505</v>
      </c>
      <c r="G548" s="231"/>
    </row>
    <row r="549" spans="1:7" s="253" customFormat="1">
      <c r="A549" s="253" t="s">
        <v>18506</v>
      </c>
      <c r="B549" s="253" t="s">
        <v>18507</v>
      </c>
      <c r="C549" s="253" t="s">
        <v>18508</v>
      </c>
      <c r="D549" s="253" t="s">
        <v>16299</v>
      </c>
      <c r="E549" s="253" t="s">
        <v>18509</v>
      </c>
      <c r="F549" s="277" t="s">
        <v>18510</v>
      </c>
      <c r="G549" s="255"/>
    </row>
    <row r="550" spans="1:7" s="259" customFormat="1">
      <c r="A550" s="259" t="s">
        <v>18511</v>
      </c>
      <c r="B550" s="259" t="s">
        <v>18512</v>
      </c>
      <c r="C550" s="259" t="s">
        <v>18511</v>
      </c>
      <c r="D550" s="259" t="s">
        <v>16299</v>
      </c>
      <c r="E550" s="259" t="s">
        <v>16466</v>
      </c>
      <c r="F550" s="288" t="s">
        <v>18513</v>
      </c>
      <c r="G550" s="289"/>
    </row>
    <row r="551" spans="1:7" s="210" customFormat="1">
      <c r="A551" s="210" t="s">
        <v>18514</v>
      </c>
      <c r="B551" s="210" t="s">
        <v>18515</v>
      </c>
      <c r="C551" s="210" t="s">
        <v>18516</v>
      </c>
      <c r="D551" s="210" t="s">
        <v>16299</v>
      </c>
      <c r="E551" s="210" t="s">
        <v>18517</v>
      </c>
      <c r="F551" s="280" t="s">
        <v>18518</v>
      </c>
      <c r="G551" s="231"/>
    </row>
    <row r="552" spans="1:7" s="210" customFormat="1">
      <c r="A552" s="210" t="s">
        <v>18519</v>
      </c>
      <c r="B552" s="210" t="s">
        <v>18520</v>
      </c>
      <c r="C552" s="210" t="s">
        <v>18519</v>
      </c>
      <c r="D552" s="210" t="s">
        <v>16299</v>
      </c>
      <c r="E552" s="210" t="s">
        <v>16319</v>
      </c>
      <c r="F552" s="280" t="s">
        <v>18521</v>
      </c>
      <c r="G552" s="231"/>
    </row>
    <row r="553" spans="1:7" s="253" customFormat="1">
      <c r="A553" s="253" t="s">
        <v>18522</v>
      </c>
      <c r="B553" s="253" t="s">
        <v>18523</v>
      </c>
      <c r="C553" s="253" t="s">
        <v>18524</v>
      </c>
      <c r="D553" s="253" t="s">
        <v>16299</v>
      </c>
      <c r="E553" s="253" t="s">
        <v>18525</v>
      </c>
      <c r="F553" s="277" t="s">
        <v>18526</v>
      </c>
      <c r="G553" s="255"/>
    </row>
    <row r="554" spans="1:7" s="210" customFormat="1">
      <c r="A554" s="210" t="s">
        <v>18527</v>
      </c>
      <c r="B554" s="210" t="s">
        <v>18528</v>
      </c>
      <c r="C554" s="210" t="s">
        <v>18529</v>
      </c>
      <c r="D554" s="210" t="s">
        <v>16299</v>
      </c>
      <c r="E554" s="210" t="s">
        <v>16369</v>
      </c>
      <c r="F554" s="280" t="s">
        <v>18530</v>
      </c>
      <c r="G554" s="231"/>
    </row>
    <row r="555" spans="1:7" s="210" customFormat="1">
      <c r="A555" s="210" t="s">
        <v>18531</v>
      </c>
      <c r="B555" s="210" t="s">
        <v>18532</v>
      </c>
      <c r="C555" s="210" t="s">
        <v>18533</v>
      </c>
      <c r="D555" s="210" t="s">
        <v>16299</v>
      </c>
      <c r="E555" s="210" t="s">
        <v>18534</v>
      </c>
      <c r="F555" s="280" t="s">
        <v>18535</v>
      </c>
      <c r="G555" s="231"/>
    </row>
    <row r="556" spans="1:7" s="210" customFormat="1">
      <c r="A556" s="210" t="s">
        <v>18536</v>
      </c>
      <c r="B556" s="210" t="s">
        <v>18537</v>
      </c>
      <c r="C556" s="210" t="s">
        <v>18536</v>
      </c>
      <c r="D556" s="210" t="s">
        <v>16299</v>
      </c>
      <c r="E556" s="210" t="s">
        <v>16838</v>
      </c>
      <c r="F556" s="280" t="s">
        <v>18538</v>
      </c>
      <c r="G556" s="231"/>
    </row>
    <row r="557" spans="1:7" s="210" customFormat="1">
      <c r="A557" s="210" t="s">
        <v>18539</v>
      </c>
      <c r="B557" s="210" t="s">
        <v>18540</v>
      </c>
      <c r="C557" s="210" t="s">
        <v>18539</v>
      </c>
      <c r="D557" s="210" t="s">
        <v>16299</v>
      </c>
      <c r="E557" s="210" t="s">
        <v>17986</v>
      </c>
      <c r="F557" s="280" t="s">
        <v>18541</v>
      </c>
      <c r="G557" s="231"/>
    </row>
    <row r="558" spans="1:7" s="210" customFormat="1">
      <c r="A558" s="210" t="s">
        <v>18542</v>
      </c>
      <c r="B558" s="210" t="s">
        <v>18543</v>
      </c>
      <c r="C558" s="210" t="s">
        <v>18542</v>
      </c>
      <c r="D558" s="210" t="s">
        <v>16299</v>
      </c>
      <c r="E558" s="210" t="s">
        <v>16910</v>
      </c>
      <c r="F558" s="290">
        <v>44220373.18</v>
      </c>
      <c r="G558" s="231"/>
    </row>
    <row r="559" spans="1:7" s="211" customFormat="1">
      <c r="A559" s="211" t="s">
        <v>18544</v>
      </c>
      <c r="B559" s="211" t="s">
        <v>18545</v>
      </c>
      <c r="C559" s="211" t="s">
        <v>18544</v>
      </c>
      <c r="D559" s="211" t="s">
        <v>16662</v>
      </c>
      <c r="E559" s="211" t="s">
        <v>16299</v>
      </c>
      <c r="F559" s="282">
        <v>4220373.18</v>
      </c>
      <c r="G559" s="243"/>
    </row>
    <row r="560" spans="1:7" s="254" customFormat="1">
      <c r="A560" s="254" t="s">
        <v>18546</v>
      </c>
      <c r="B560" s="254" t="s">
        <v>18547</v>
      </c>
      <c r="C560" s="254" t="s">
        <v>18548</v>
      </c>
      <c r="D560" s="254" t="s">
        <v>16299</v>
      </c>
      <c r="E560" s="254" t="s">
        <v>18168</v>
      </c>
      <c r="F560" s="278" t="s">
        <v>18549</v>
      </c>
      <c r="G560" s="281"/>
    </row>
    <row r="561" spans="1:7" s="210" customFormat="1">
      <c r="A561" s="210" t="s">
        <v>18550</v>
      </c>
      <c r="B561" s="210" t="s">
        <v>18551</v>
      </c>
      <c r="C561" s="210" t="s">
        <v>18552</v>
      </c>
      <c r="D561" s="210" t="s">
        <v>16299</v>
      </c>
      <c r="E561" s="210" t="s">
        <v>16980</v>
      </c>
      <c r="F561" s="280" t="s">
        <v>18553</v>
      </c>
      <c r="G561" s="231"/>
    </row>
    <row r="562" spans="1:7" s="253" customFormat="1">
      <c r="A562" s="253" t="s">
        <v>18554</v>
      </c>
      <c r="B562" s="253" t="s">
        <v>18555</v>
      </c>
      <c r="C562" s="253" t="s">
        <v>18556</v>
      </c>
      <c r="D562" s="253" t="s">
        <v>16299</v>
      </c>
      <c r="E562" s="253" t="s">
        <v>18557</v>
      </c>
      <c r="F562" s="277" t="s">
        <v>18558</v>
      </c>
      <c r="G562" s="255"/>
    </row>
    <row r="563" spans="1:7" s="253" customFormat="1">
      <c r="A563" s="253" t="s">
        <v>18559</v>
      </c>
      <c r="B563" s="253" t="s">
        <v>18560</v>
      </c>
      <c r="C563" s="253" t="s">
        <v>18561</v>
      </c>
      <c r="D563" s="253" t="s">
        <v>16299</v>
      </c>
      <c r="E563" s="253" t="s">
        <v>17159</v>
      </c>
      <c r="F563" s="277" t="s">
        <v>18562</v>
      </c>
      <c r="G563" s="255"/>
    </row>
    <row r="564" spans="1:7" s="210" customFormat="1">
      <c r="A564" s="210" t="s">
        <v>18563</v>
      </c>
      <c r="B564" s="210" t="s">
        <v>18564</v>
      </c>
      <c r="C564" s="210" t="s">
        <v>18565</v>
      </c>
      <c r="D564" s="210" t="s">
        <v>16299</v>
      </c>
      <c r="E564" s="210" t="s">
        <v>18566</v>
      </c>
      <c r="F564" s="280" t="s">
        <v>18567</v>
      </c>
      <c r="G564" s="231"/>
    </row>
    <row r="565" spans="1:7" s="253" customFormat="1">
      <c r="A565" s="253" t="s">
        <v>18568</v>
      </c>
      <c r="B565" s="253" t="s">
        <v>18569</v>
      </c>
      <c r="C565" s="253" t="s">
        <v>18568</v>
      </c>
      <c r="D565" s="253" t="s">
        <v>16299</v>
      </c>
      <c r="E565" s="253" t="s">
        <v>16319</v>
      </c>
      <c r="F565" s="277" t="s">
        <v>18570</v>
      </c>
      <c r="G565" s="255"/>
    </row>
    <row r="566" spans="1:7" s="253" customFormat="1">
      <c r="A566" s="253" t="s">
        <v>18571</v>
      </c>
      <c r="B566" s="253" t="s">
        <v>18572</v>
      </c>
      <c r="C566" s="253" t="s">
        <v>18573</v>
      </c>
      <c r="D566" s="253" t="s">
        <v>16299</v>
      </c>
      <c r="E566" s="253" t="s">
        <v>18574</v>
      </c>
      <c r="F566" s="277" t="s">
        <v>18575</v>
      </c>
      <c r="G566" s="255"/>
    </row>
    <row r="567" spans="1:7" s="253" customFormat="1">
      <c r="A567" s="253" t="s">
        <v>18576</v>
      </c>
      <c r="B567" s="253" t="s">
        <v>18577</v>
      </c>
      <c r="C567" s="253" t="s">
        <v>18576</v>
      </c>
      <c r="D567" s="253" t="s">
        <v>16299</v>
      </c>
      <c r="E567" s="253" t="s">
        <v>16466</v>
      </c>
      <c r="F567" s="277" t="s">
        <v>18578</v>
      </c>
      <c r="G567" s="255"/>
    </row>
    <row r="568" spans="1:7" s="253" customFormat="1">
      <c r="A568" s="253" t="s">
        <v>18579</v>
      </c>
      <c r="B568" s="253" t="s">
        <v>18580</v>
      </c>
      <c r="C568" s="253" t="s">
        <v>18581</v>
      </c>
      <c r="D568" s="253" t="s">
        <v>16299</v>
      </c>
      <c r="E568" s="253" t="s">
        <v>18582</v>
      </c>
      <c r="F568" s="277" t="s">
        <v>18583</v>
      </c>
      <c r="G568" s="255"/>
    </row>
    <row r="569" spans="1:7" s="253" customFormat="1">
      <c r="A569" s="253" t="s">
        <v>18584</v>
      </c>
      <c r="B569" s="253" t="s">
        <v>18585</v>
      </c>
      <c r="C569" s="253" t="s">
        <v>18584</v>
      </c>
      <c r="D569" s="253" t="s">
        <v>16299</v>
      </c>
      <c r="E569" s="253" t="s">
        <v>17712</v>
      </c>
      <c r="F569" s="277" t="s">
        <v>18586</v>
      </c>
      <c r="G569" s="255"/>
    </row>
    <row r="570" spans="1:7" s="253" customFormat="1">
      <c r="A570" s="253" t="s">
        <v>18587</v>
      </c>
      <c r="B570" s="253" t="s">
        <v>18588</v>
      </c>
      <c r="C570" s="253" t="s">
        <v>18587</v>
      </c>
      <c r="D570" s="253" t="s">
        <v>16299</v>
      </c>
      <c r="E570" s="253" t="s">
        <v>18589</v>
      </c>
      <c r="F570" s="277" t="s">
        <v>18590</v>
      </c>
      <c r="G570" s="255"/>
    </row>
    <row r="571" spans="1:7" s="254" customFormat="1">
      <c r="A571" s="254" t="s">
        <v>18591</v>
      </c>
      <c r="B571" s="254" t="s">
        <v>18592</v>
      </c>
      <c r="C571" s="254" t="s">
        <v>18591</v>
      </c>
      <c r="D571" s="254" t="s">
        <v>16299</v>
      </c>
      <c r="E571" s="254" t="s">
        <v>18168</v>
      </c>
      <c r="F571" s="278" t="s">
        <v>18593</v>
      </c>
      <c r="G571" s="281"/>
    </row>
    <row r="572" spans="1:7" s="210" customFormat="1">
      <c r="A572" s="210" t="s">
        <v>18594</v>
      </c>
      <c r="B572" s="210" t="s">
        <v>18595</v>
      </c>
      <c r="C572" s="210" t="s">
        <v>18596</v>
      </c>
      <c r="D572" s="210" t="s">
        <v>16299</v>
      </c>
      <c r="E572" s="210" t="s">
        <v>17857</v>
      </c>
      <c r="F572" s="280" t="s">
        <v>18597</v>
      </c>
      <c r="G572" s="231"/>
    </row>
    <row r="573" spans="1:7" s="210" customFormat="1">
      <c r="A573" s="210" t="s">
        <v>18598</v>
      </c>
      <c r="B573" s="210" t="s">
        <v>18599</v>
      </c>
      <c r="C573" s="210" t="s">
        <v>18600</v>
      </c>
      <c r="D573" s="210" t="s">
        <v>16299</v>
      </c>
      <c r="E573" s="210" t="s">
        <v>18601</v>
      </c>
      <c r="F573" s="280" t="s">
        <v>18602</v>
      </c>
      <c r="G573" s="231"/>
    </row>
    <row r="574" spans="1:7" s="11" customFormat="1">
      <c r="A574" s="11" t="s">
        <v>18603</v>
      </c>
      <c r="B574" s="11" t="s">
        <v>18604</v>
      </c>
      <c r="C574" s="11" t="s">
        <v>18605</v>
      </c>
      <c r="D574" s="11" t="s">
        <v>16299</v>
      </c>
      <c r="E574" s="11" t="s">
        <v>18606</v>
      </c>
      <c r="F574" s="276" t="s">
        <v>18607</v>
      </c>
      <c r="G574" s="1"/>
    </row>
    <row r="575" spans="1:7" s="253" customFormat="1">
      <c r="A575" s="253" t="s">
        <v>18608</v>
      </c>
      <c r="B575" s="253" t="s">
        <v>18609</v>
      </c>
      <c r="C575" s="253" t="s">
        <v>18608</v>
      </c>
      <c r="D575" s="253" t="s">
        <v>16299</v>
      </c>
      <c r="E575" s="253" t="s">
        <v>18610</v>
      </c>
      <c r="F575" s="277" t="s">
        <v>18611</v>
      </c>
      <c r="G575" s="255"/>
    </row>
    <row r="576" spans="1:7" s="253" customFormat="1">
      <c r="A576" s="253" t="s">
        <v>18612</v>
      </c>
      <c r="B576" s="253" t="s">
        <v>18613</v>
      </c>
      <c r="C576" s="253" t="s">
        <v>18614</v>
      </c>
      <c r="D576" s="253" t="s">
        <v>16299</v>
      </c>
      <c r="E576" s="253" t="s">
        <v>18615</v>
      </c>
      <c r="F576" s="277" t="s">
        <v>18616</v>
      </c>
      <c r="G576" s="255"/>
    </row>
    <row r="577" spans="1:7" s="210" customFormat="1">
      <c r="A577" s="210" t="s">
        <v>18617</v>
      </c>
      <c r="B577" s="210" t="s">
        <v>18618</v>
      </c>
      <c r="C577" s="210" t="s">
        <v>18619</v>
      </c>
      <c r="D577" s="210" t="s">
        <v>16299</v>
      </c>
      <c r="E577" s="210" t="s">
        <v>16975</v>
      </c>
      <c r="F577" s="280" t="s">
        <v>18620</v>
      </c>
      <c r="G577" s="231"/>
    </row>
    <row r="578" spans="1:7" s="210" customFormat="1">
      <c r="A578" s="210" t="s">
        <v>18621</v>
      </c>
      <c r="B578" s="210" t="s">
        <v>18622</v>
      </c>
      <c r="C578" s="210" t="s">
        <v>18621</v>
      </c>
      <c r="D578" s="210" t="s">
        <v>16299</v>
      </c>
      <c r="E578" s="210" t="s">
        <v>16466</v>
      </c>
      <c r="F578" s="280" t="s">
        <v>18623</v>
      </c>
      <c r="G578" s="231"/>
    </row>
    <row r="579" spans="1:7" s="253" customFormat="1">
      <c r="A579" s="253" t="s">
        <v>18624</v>
      </c>
      <c r="B579" s="253" t="s">
        <v>18625</v>
      </c>
      <c r="C579" s="253" t="s">
        <v>18624</v>
      </c>
      <c r="D579" s="253" t="s">
        <v>16299</v>
      </c>
      <c r="E579" s="253" t="s">
        <v>16418</v>
      </c>
      <c r="F579" s="287">
        <v>67385773.180000007</v>
      </c>
      <c r="G579" s="255"/>
    </row>
    <row r="580" spans="1:7" s="211" customFormat="1">
      <c r="A580" s="211" t="s">
        <v>18626</v>
      </c>
      <c r="B580" s="211" t="s">
        <v>16595</v>
      </c>
      <c r="C580" s="211" t="s">
        <v>18627</v>
      </c>
      <c r="D580" s="211" t="s">
        <v>16596</v>
      </c>
      <c r="E580" s="211" t="s">
        <v>16299</v>
      </c>
      <c r="F580" s="279" t="s">
        <v>18628</v>
      </c>
      <c r="G580" s="243"/>
    </row>
    <row r="581" spans="1:7" s="211" customFormat="1">
      <c r="A581" s="211" t="s">
        <v>18629</v>
      </c>
      <c r="B581" s="211" t="s">
        <v>16501</v>
      </c>
      <c r="C581" s="211" t="s">
        <v>18629</v>
      </c>
      <c r="D581" s="211" t="s">
        <v>16599</v>
      </c>
      <c r="E581" s="211" t="s">
        <v>16299</v>
      </c>
      <c r="F581" s="279" t="s">
        <v>18630</v>
      </c>
      <c r="G581" s="243"/>
    </row>
    <row r="582" spans="1:7" s="211" customFormat="1">
      <c r="A582" s="211" t="s">
        <v>18631</v>
      </c>
      <c r="B582" s="211" t="s">
        <v>18632</v>
      </c>
      <c r="C582" s="211" t="s">
        <v>18633</v>
      </c>
      <c r="D582" s="211" t="s">
        <v>16373</v>
      </c>
      <c r="E582" s="211" t="s">
        <v>16299</v>
      </c>
      <c r="F582" s="211" t="s">
        <v>18634</v>
      </c>
      <c r="G582" s="243"/>
    </row>
    <row r="583" spans="1:7" s="253" customFormat="1">
      <c r="A583" s="253" t="s">
        <v>18635</v>
      </c>
      <c r="B583" s="253" t="s">
        <v>18636</v>
      </c>
      <c r="C583" s="253" t="s">
        <v>18635</v>
      </c>
      <c r="D583" s="253" t="s">
        <v>16299</v>
      </c>
      <c r="E583" s="253" t="s">
        <v>18637</v>
      </c>
      <c r="F583" s="253" t="s">
        <v>18638</v>
      </c>
      <c r="G583" s="255"/>
    </row>
    <row r="584" spans="1:7" s="253" customFormat="1">
      <c r="A584" s="253" t="s">
        <v>18639</v>
      </c>
      <c r="B584" s="253" t="s">
        <v>18640</v>
      </c>
      <c r="C584" s="253" t="s">
        <v>18639</v>
      </c>
      <c r="D584" s="253" t="s">
        <v>16299</v>
      </c>
      <c r="E584" s="253" t="s">
        <v>18641</v>
      </c>
      <c r="F584" s="253" t="s">
        <v>18642</v>
      </c>
      <c r="G584" s="255"/>
    </row>
    <row r="585" spans="1:7" s="253" customFormat="1">
      <c r="A585" s="253" t="s">
        <v>18643</v>
      </c>
      <c r="B585" s="253" t="s">
        <v>18644</v>
      </c>
      <c r="C585" s="253" t="s">
        <v>18645</v>
      </c>
      <c r="D585" s="253" t="s">
        <v>16299</v>
      </c>
      <c r="E585" s="253" t="s">
        <v>18646</v>
      </c>
      <c r="F585" s="253" t="s">
        <v>18647</v>
      </c>
      <c r="G585" s="255"/>
    </row>
    <row r="586" spans="1:7" s="253" customFormat="1">
      <c r="A586" s="253" t="s">
        <v>18648</v>
      </c>
      <c r="B586" s="253" t="s">
        <v>18649</v>
      </c>
      <c r="C586" s="253" t="s">
        <v>18650</v>
      </c>
      <c r="D586" s="253" t="s">
        <v>16299</v>
      </c>
      <c r="E586" s="253" t="s">
        <v>18651</v>
      </c>
      <c r="F586" s="253" t="s">
        <v>18652</v>
      </c>
      <c r="G586" s="255"/>
    </row>
    <row r="587" spans="1:7" s="211" customFormat="1">
      <c r="A587" s="211" t="s">
        <v>18653</v>
      </c>
      <c r="B587" s="211" t="s">
        <v>18654</v>
      </c>
      <c r="C587" s="211" t="s">
        <v>18653</v>
      </c>
      <c r="D587" s="211" t="s">
        <v>16466</v>
      </c>
      <c r="E587" s="211" t="s">
        <v>16299</v>
      </c>
      <c r="F587" s="211" t="s">
        <v>18655</v>
      </c>
      <c r="G587" s="243"/>
    </row>
    <row r="588" spans="1:7" s="253" customFormat="1">
      <c r="A588" s="253" t="s">
        <v>18656</v>
      </c>
      <c r="B588" s="253" t="s">
        <v>18657</v>
      </c>
      <c r="C588" s="253" t="s">
        <v>18658</v>
      </c>
      <c r="D588" s="253" t="s">
        <v>16299</v>
      </c>
      <c r="E588" s="253" t="s">
        <v>18659</v>
      </c>
      <c r="F588" s="253" t="s">
        <v>18660</v>
      </c>
      <c r="G588" s="255"/>
    </row>
    <row r="589" spans="1:7" s="210" customFormat="1">
      <c r="A589" s="210" t="s">
        <v>18661</v>
      </c>
      <c r="B589" s="210" t="s">
        <v>18662</v>
      </c>
      <c r="C589" s="210" t="s">
        <v>18661</v>
      </c>
      <c r="D589" s="210" t="s">
        <v>16299</v>
      </c>
      <c r="E589" s="210" t="s">
        <v>16385</v>
      </c>
      <c r="F589" s="210" t="s">
        <v>18663</v>
      </c>
      <c r="G589" s="231"/>
    </row>
    <row r="590" spans="1:7" s="210" customFormat="1">
      <c r="A590" s="210" t="s">
        <v>18664</v>
      </c>
      <c r="B590" s="210" t="s">
        <v>18665</v>
      </c>
      <c r="C590" s="210" t="s">
        <v>18666</v>
      </c>
      <c r="D590" s="210" t="s">
        <v>16299</v>
      </c>
      <c r="E590" s="210" t="s">
        <v>16838</v>
      </c>
      <c r="F590" s="210" t="s">
        <v>18667</v>
      </c>
      <c r="G590" s="231"/>
    </row>
    <row r="591" spans="1:7" s="254" customFormat="1">
      <c r="A591" s="254" t="s">
        <v>18668</v>
      </c>
      <c r="B591" s="254" t="s">
        <v>18669</v>
      </c>
      <c r="C591" s="254" t="s">
        <v>18668</v>
      </c>
      <c r="D591" s="254" t="s">
        <v>16299</v>
      </c>
      <c r="E591" s="254" t="s">
        <v>18670</v>
      </c>
      <c r="F591" s="291">
        <v>53351233.18</v>
      </c>
      <c r="G591" s="281"/>
    </row>
    <row r="592" spans="1:7" s="211" customFormat="1">
      <c r="A592" s="211" t="s">
        <v>18671</v>
      </c>
      <c r="B592" s="211" t="s">
        <v>18672</v>
      </c>
      <c r="C592" s="211" t="s">
        <v>18671</v>
      </c>
      <c r="D592" s="211" t="s">
        <v>16373</v>
      </c>
      <c r="E592" s="211" t="s">
        <v>16299</v>
      </c>
      <c r="F592" s="211" t="s">
        <v>18673</v>
      </c>
      <c r="G592" s="243"/>
    </row>
    <row r="593" spans="1:7" s="254" customFormat="1">
      <c r="A593" s="254" t="s">
        <v>18674</v>
      </c>
      <c r="B593" s="254" t="s">
        <v>18675</v>
      </c>
      <c r="C593" s="254" t="s">
        <v>18674</v>
      </c>
      <c r="D593" s="254" t="s">
        <v>16299</v>
      </c>
      <c r="E593" s="254" t="s">
        <v>18168</v>
      </c>
      <c r="F593" s="254" t="s">
        <v>18676</v>
      </c>
      <c r="G593" s="281"/>
    </row>
    <row r="594" spans="1:7" s="210" customFormat="1">
      <c r="A594" s="210" t="s">
        <v>18677</v>
      </c>
      <c r="B594" s="210" t="s">
        <v>18678</v>
      </c>
      <c r="C594" s="210" t="s">
        <v>18679</v>
      </c>
      <c r="D594" s="210" t="s">
        <v>16299</v>
      </c>
      <c r="E594" s="210" t="s">
        <v>16369</v>
      </c>
      <c r="F594" s="210" t="s">
        <v>18680</v>
      </c>
      <c r="G594" s="231"/>
    </row>
    <row r="595" spans="1:7" s="210" customFormat="1">
      <c r="A595" s="210" t="s">
        <v>18681</v>
      </c>
      <c r="B595" s="210" t="s">
        <v>18682</v>
      </c>
      <c r="C595" s="210" t="s">
        <v>18681</v>
      </c>
      <c r="D595" s="210" t="s">
        <v>16299</v>
      </c>
      <c r="E595" s="210" t="s">
        <v>17301</v>
      </c>
      <c r="F595" s="210" t="s">
        <v>18683</v>
      </c>
      <c r="G595" s="231"/>
    </row>
    <row r="596" spans="1:7" s="253" customFormat="1">
      <c r="A596" s="253" t="s">
        <v>18684</v>
      </c>
      <c r="B596" s="253" t="s">
        <v>18685</v>
      </c>
      <c r="C596" s="253" t="s">
        <v>18686</v>
      </c>
      <c r="D596" s="253" t="s">
        <v>16299</v>
      </c>
      <c r="E596" s="253" t="s">
        <v>18582</v>
      </c>
      <c r="F596" s="253" t="s">
        <v>18687</v>
      </c>
      <c r="G596" s="255"/>
    </row>
    <row r="597" spans="1:7" s="254" customFormat="1">
      <c r="A597" s="254" t="s">
        <v>18688</v>
      </c>
      <c r="B597" s="254" t="s">
        <v>18689</v>
      </c>
      <c r="C597" s="254" t="s">
        <v>18690</v>
      </c>
      <c r="D597" s="254" t="s">
        <v>16299</v>
      </c>
      <c r="E597" s="254" t="s">
        <v>17857</v>
      </c>
      <c r="F597" s="254" t="s">
        <v>18691</v>
      </c>
      <c r="G597" s="281"/>
    </row>
    <row r="598" spans="1:7" s="211" customFormat="1">
      <c r="A598" s="211" t="s">
        <v>18692</v>
      </c>
      <c r="B598" s="211" t="s">
        <v>18693</v>
      </c>
      <c r="C598" s="211" t="s">
        <v>18692</v>
      </c>
      <c r="D598" s="211" t="s">
        <v>18694</v>
      </c>
      <c r="E598" s="211" t="s">
        <v>16299</v>
      </c>
      <c r="F598" s="211" t="s">
        <v>18695</v>
      </c>
      <c r="G598" s="243"/>
    </row>
    <row r="599" spans="1:7" s="253" customFormat="1">
      <c r="A599" s="253" t="s">
        <v>18696</v>
      </c>
      <c r="B599" s="253" t="s">
        <v>18697</v>
      </c>
      <c r="C599" s="253" t="s">
        <v>18698</v>
      </c>
      <c r="D599" s="253" t="s">
        <v>16299</v>
      </c>
      <c r="E599" s="253" t="s">
        <v>18699</v>
      </c>
      <c r="F599" s="253" t="s">
        <v>18700</v>
      </c>
      <c r="G599" s="255"/>
    </row>
    <row r="600" spans="1:7" s="253" customFormat="1">
      <c r="A600" s="253" t="s">
        <v>18701</v>
      </c>
      <c r="B600" s="253" t="s">
        <v>18702</v>
      </c>
      <c r="C600" s="253" t="s">
        <v>18701</v>
      </c>
      <c r="D600" s="253" t="s">
        <v>16299</v>
      </c>
      <c r="E600" s="253" t="s">
        <v>18703</v>
      </c>
      <c r="F600" s="253" t="s">
        <v>18704</v>
      </c>
      <c r="G600" s="255"/>
    </row>
    <row r="601" spans="1:7" s="210" customFormat="1">
      <c r="A601" s="210" t="s">
        <v>18705</v>
      </c>
      <c r="B601" s="210" t="s">
        <v>18706</v>
      </c>
      <c r="C601" s="210" t="s">
        <v>18707</v>
      </c>
      <c r="D601" s="210" t="s">
        <v>16299</v>
      </c>
      <c r="E601" s="210" t="s">
        <v>16905</v>
      </c>
      <c r="F601" s="210" t="s">
        <v>18708</v>
      </c>
      <c r="G601" s="231"/>
    </row>
    <row r="602" spans="1:7" s="254" customFormat="1">
      <c r="A602" s="254" t="s">
        <v>18709</v>
      </c>
      <c r="B602" s="254" t="s">
        <v>18710</v>
      </c>
      <c r="C602" s="254" t="s">
        <v>18711</v>
      </c>
      <c r="D602" s="254" t="s">
        <v>16299</v>
      </c>
      <c r="E602" s="254" t="s">
        <v>16369</v>
      </c>
      <c r="F602" s="254" t="s">
        <v>18712</v>
      </c>
      <c r="G602" s="281"/>
    </row>
    <row r="603" spans="1:7" s="253" customFormat="1">
      <c r="A603" s="253" t="s">
        <v>18713</v>
      </c>
      <c r="B603" s="253" t="s">
        <v>18714</v>
      </c>
      <c r="C603" s="253" t="s">
        <v>18713</v>
      </c>
      <c r="D603" s="253" t="s">
        <v>16299</v>
      </c>
      <c r="E603" s="253" t="s">
        <v>18715</v>
      </c>
      <c r="F603" s="253" t="s">
        <v>18716</v>
      </c>
      <c r="G603" s="255"/>
    </row>
    <row r="604" spans="1:7" s="254" customFormat="1">
      <c r="A604" s="254" t="s">
        <v>18717</v>
      </c>
      <c r="B604" s="254" t="s">
        <v>18718</v>
      </c>
      <c r="C604" s="254" t="s">
        <v>18719</v>
      </c>
      <c r="D604" s="254" t="s">
        <v>16299</v>
      </c>
      <c r="E604" s="254" t="s">
        <v>18168</v>
      </c>
      <c r="F604" s="254" t="s">
        <v>18720</v>
      </c>
      <c r="G604" s="281"/>
    </row>
    <row r="605" spans="1:7" s="210" customFormat="1">
      <c r="A605" s="210" t="s">
        <v>18721</v>
      </c>
      <c r="B605" s="210" t="s">
        <v>18722</v>
      </c>
      <c r="C605" s="210" t="s">
        <v>18721</v>
      </c>
      <c r="D605" s="210" t="s">
        <v>16299</v>
      </c>
      <c r="E605" s="210" t="s">
        <v>16607</v>
      </c>
      <c r="F605" s="210" t="s">
        <v>18723</v>
      </c>
      <c r="G605" s="231"/>
    </row>
    <row r="606" spans="1:7" s="210" customFormat="1">
      <c r="A606" s="210" t="s">
        <v>18724</v>
      </c>
      <c r="B606" s="210" t="s">
        <v>18725</v>
      </c>
      <c r="C606" s="210" t="s">
        <v>18724</v>
      </c>
      <c r="D606" s="210" t="s">
        <v>16299</v>
      </c>
      <c r="E606" s="210" t="s">
        <v>16381</v>
      </c>
      <c r="F606" s="210" t="s">
        <v>18726</v>
      </c>
      <c r="G606" s="231"/>
    </row>
    <row r="607" spans="1:7" s="253" customFormat="1">
      <c r="A607" s="253" t="s">
        <v>18727</v>
      </c>
      <c r="B607" s="253" t="s">
        <v>18728</v>
      </c>
      <c r="C607" s="253" t="s">
        <v>18729</v>
      </c>
      <c r="D607" s="253" t="s">
        <v>16299</v>
      </c>
      <c r="E607" s="253" t="s">
        <v>18730</v>
      </c>
      <c r="F607" s="253" t="s">
        <v>18731</v>
      </c>
      <c r="G607" s="255"/>
    </row>
    <row r="608" spans="1:7" s="253" customFormat="1">
      <c r="A608" s="253" t="s">
        <v>18732</v>
      </c>
      <c r="B608" s="253" t="s">
        <v>18733</v>
      </c>
      <c r="C608" s="253" t="s">
        <v>18732</v>
      </c>
      <c r="D608" s="253" t="s">
        <v>16299</v>
      </c>
      <c r="E608" s="253" t="s">
        <v>16905</v>
      </c>
      <c r="F608" s="253" t="s">
        <v>18734</v>
      </c>
      <c r="G608" s="255"/>
    </row>
    <row r="609" spans="1:7" s="253" customFormat="1">
      <c r="A609" s="253" t="s">
        <v>18735</v>
      </c>
      <c r="B609" s="253" t="s">
        <v>18736</v>
      </c>
      <c r="C609" s="253" t="s">
        <v>18735</v>
      </c>
      <c r="D609" s="253" t="s">
        <v>16299</v>
      </c>
      <c r="E609" s="253" t="s">
        <v>17974</v>
      </c>
      <c r="F609" s="253" t="s">
        <v>18737</v>
      </c>
      <c r="G609" s="255"/>
    </row>
    <row r="610" spans="1:7" s="254" customFormat="1">
      <c r="A610" s="254" t="s">
        <v>18738</v>
      </c>
      <c r="B610" s="254" t="s">
        <v>18739</v>
      </c>
      <c r="C610" s="254" t="s">
        <v>18740</v>
      </c>
      <c r="D610" s="254" t="s">
        <v>16299</v>
      </c>
      <c r="E610" s="254" t="s">
        <v>17514</v>
      </c>
      <c r="F610" s="254" t="s">
        <v>18741</v>
      </c>
      <c r="G610" s="281"/>
    </row>
    <row r="611" spans="1:7" s="210" customFormat="1">
      <c r="A611" s="210" t="s">
        <v>18742</v>
      </c>
      <c r="B611" s="210" t="s">
        <v>18743</v>
      </c>
      <c r="C611" s="210" t="s">
        <v>18744</v>
      </c>
      <c r="D611" s="210" t="s">
        <v>16299</v>
      </c>
      <c r="E611" s="210" t="s">
        <v>16850</v>
      </c>
      <c r="F611" s="210" t="s">
        <v>18745</v>
      </c>
      <c r="G611" s="231"/>
    </row>
    <row r="612" spans="1:7" s="211" customFormat="1">
      <c r="A612" s="211" t="s">
        <v>18746</v>
      </c>
      <c r="B612" s="211" t="s">
        <v>18747</v>
      </c>
      <c r="C612" s="211" t="s">
        <v>18746</v>
      </c>
      <c r="D612" s="292">
        <v>1689733</v>
      </c>
      <c r="E612" s="211" t="s">
        <v>16299</v>
      </c>
      <c r="F612" s="211" t="s">
        <v>18748</v>
      </c>
      <c r="G612" s="243"/>
    </row>
    <row r="613" spans="1:7" s="211" customFormat="1">
      <c r="A613" s="211" t="s">
        <v>18746</v>
      </c>
      <c r="B613" s="211" t="s">
        <v>18749</v>
      </c>
      <c r="C613" s="211" t="s">
        <v>18746</v>
      </c>
      <c r="D613" s="211" t="s">
        <v>16551</v>
      </c>
      <c r="E613" s="211" t="s">
        <v>16299</v>
      </c>
      <c r="F613" s="211" t="s">
        <v>18750</v>
      </c>
      <c r="G613" s="243"/>
    </row>
    <row r="614" spans="1:7" s="211" customFormat="1">
      <c r="A614" s="211" t="s">
        <v>18751</v>
      </c>
      <c r="B614" s="211" t="s">
        <v>18752</v>
      </c>
      <c r="C614" s="211" t="s">
        <v>18751</v>
      </c>
      <c r="D614" s="211" t="s">
        <v>18753</v>
      </c>
      <c r="E614" s="211" t="s">
        <v>16299</v>
      </c>
      <c r="F614" s="211" t="s">
        <v>18754</v>
      </c>
      <c r="G614" s="243"/>
    </row>
    <row r="615" spans="1:7" s="211" customFormat="1">
      <c r="A615" s="211" t="s">
        <v>18751</v>
      </c>
      <c r="B615" s="211" t="s">
        <v>18755</v>
      </c>
      <c r="C615" s="211" t="s">
        <v>18751</v>
      </c>
      <c r="D615" s="211" t="s">
        <v>16551</v>
      </c>
      <c r="E615" s="211" t="s">
        <v>16299</v>
      </c>
      <c r="F615" s="211" t="s">
        <v>18756</v>
      </c>
      <c r="G615" s="243"/>
    </row>
    <row r="616" spans="1:7" s="211" customFormat="1">
      <c r="A616" s="211" t="s">
        <v>18757</v>
      </c>
      <c r="B616" s="211" t="s">
        <v>18758</v>
      </c>
      <c r="C616" s="211" t="s">
        <v>18759</v>
      </c>
      <c r="D616" s="211" t="s">
        <v>18760</v>
      </c>
      <c r="E616" s="211" t="s">
        <v>16299</v>
      </c>
      <c r="F616" s="211" t="s">
        <v>18761</v>
      </c>
      <c r="G616" s="243"/>
    </row>
    <row r="617" spans="1:7" s="211" customFormat="1">
      <c r="A617" s="211" t="s">
        <v>18757</v>
      </c>
      <c r="B617" s="211" t="s">
        <v>18762</v>
      </c>
      <c r="C617" s="211" t="s">
        <v>18759</v>
      </c>
      <c r="D617" s="211" t="s">
        <v>18763</v>
      </c>
      <c r="E617" s="211" t="s">
        <v>16299</v>
      </c>
      <c r="F617" s="292">
        <v>47837093.200000003</v>
      </c>
      <c r="G617" s="243"/>
    </row>
    <row r="618" spans="1:7" s="254" customFormat="1">
      <c r="A618" s="254" t="s">
        <v>18764</v>
      </c>
      <c r="B618" s="254" t="s">
        <v>18765</v>
      </c>
      <c r="C618" s="254" t="s">
        <v>18766</v>
      </c>
      <c r="D618" s="254" t="s">
        <v>16299</v>
      </c>
      <c r="E618" s="254" t="s">
        <v>18341</v>
      </c>
      <c r="F618" s="254" t="s">
        <v>18767</v>
      </c>
      <c r="G618" s="281"/>
    </row>
    <row r="619" spans="1:7" s="253" customFormat="1">
      <c r="A619" s="253" t="s">
        <v>18768</v>
      </c>
      <c r="B619" s="253" t="s">
        <v>18769</v>
      </c>
      <c r="C619" s="253" t="s">
        <v>18768</v>
      </c>
      <c r="D619" s="253" t="s">
        <v>16299</v>
      </c>
      <c r="E619" s="253" t="s">
        <v>17138</v>
      </c>
      <c r="F619" s="253" t="s">
        <v>18770</v>
      </c>
      <c r="G619" s="255"/>
    </row>
    <row r="620" spans="1:7" s="254" customFormat="1">
      <c r="A620" s="254" t="s">
        <v>18771</v>
      </c>
      <c r="B620" s="254" t="s">
        <v>18772</v>
      </c>
      <c r="C620" s="254" t="s">
        <v>18773</v>
      </c>
      <c r="D620" s="254" t="s">
        <v>16299</v>
      </c>
      <c r="E620" s="254" t="s">
        <v>16319</v>
      </c>
      <c r="F620" s="254" t="s">
        <v>18774</v>
      </c>
      <c r="G620" s="281"/>
    </row>
    <row r="621" spans="1:7" s="211" customFormat="1">
      <c r="A621" s="211" t="s">
        <v>18775</v>
      </c>
      <c r="B621" s="211" t="s">
        <v>18776</v>
      </c>
      <c r="C621" s="211" t="s">
        <v>18775</v>
      </c>
      <c r="D621" s="211" t="s">
        <v>16804</v>
      </c>
      <c r="E621" s="211" t="s">
        <v>16299</v>
      </c>
      <c r="F621" s="211" t="s">
        <v>18777</v>
      </c>
      <c r="G621" s="243"/>
    </row>
    <row r="622" spans="1:7" s="254" customFormat="1">
      <c r="A622" s="254" t="s">
        <v>18778</v>
      </c>
      <c r="B622" s="254" t="s">
        <v>18779</v>
      </c>
      <c r="C622" s="254" t="s">
        <v>18780</v>
      </c>
      <c r="D622" s="254" t="s">
        <v>16299</v>
      </c>
      <c r="E622" s="254" t="s">
        <v>18168</v>
      </c>
      <c r="F622" s="254" t="s">
        <v>18781</v>
      </c>
      <c r="G622" s="281"/>
    </row>
    <row r="623" spans="1:7" s="254" customFormat="1">
      <c r="A623" s="254" t="s">
        <v>18782</v>
      </c>
      <c r="B623" s="254" t="s">
        <v>18783</v>
      </c>
      <c r="C623" s="254" t="s">
        <v>18784</v>
      </c>
      <c r="D623" s="254" t="s">
        <v>16299</v>
      </c>
      <c r="E623" s="254" t="s">
        <v>17857</v>
      </c>
      <c r="F623" s="254" t="s">
        <v>18785</v>
      </c>
      <c r="G623" s="281"/>
    </row>
    <row r="624" spans="1:7" s="210" customFormat="1">
      <c r="A624" s="210" t="s">
        <v>18786</v>
      </c>
      <c r="B624" s="210" t="s">
        <v>18787</v>
      </c>
      <c r="C624" s="210" t="s">
        <v>18786</v>
      </c>
      <c r="D624" s="210" t="s">
        <v>16299</v>
      </c>
      <c r="E624" s="210" t="s">
        <v>17835</v>
      </c>
      <c r="F624" s="210" t="s">
        <v>18788</v>
      </c>
      <c r="G624" s="231"/>
    </row>
    <row r="625" spans="1:7" s="253" customFormat="1">
      <c r="A625" s="253" t="s">
        <v>18789</v>
      </c>
      <c r="B625" s="253" t="s">
        <v>18790</v>
      </c>
      <c r="C625" s="253" t="s">
        <v>18789</v>
      </c>
      <c r="D625" s="253" t="s">
        <v>16299</v>
      </c>
      <c r="E625" s="253" t="s">
        <v>17738</v>
      </c>
      <c r="F625" s="253" t="s">
        <v>18791</v>
      </c>
      <c r="G625" s="255"/>
    </row>
    <row r="626" spans="1:7" s="253" customFormat="1">
      <c r="A626" s="253" t="s">
        <v>18792</v>
      </c>
      <c r="B626" s="253" t="s">
        <v>18793</v>
      </c>
      <c r="C626" s="253" t="s">
        <v>18792</v>
      </c>
      <c r="D626" s="253" t="s">
        <v>16299</v>
      </c>
      <c r="E626" s="253" t="s">
        <v>18794</v>
      </c>
      <c r="F626" s="253" t="s">
        <v>18795</v>
      </c>
      <c r="G626" s="255"/>
    </row>
    <row r="627" spans="1:7" s="253" customFormat="1">
      <c r="A627" s="253" t="s">
        <v>18796</v>
      </c>
      <c r="B627" s="253" t="s">
        <v>18797</v>
      </c>
      <c r="C627" s="253" t="s">
        <v>18796</v>
      </c>
      <c r="D627" s="253" t="s">
        <v>16299</v>
      </c>
      <c r="E627" s="253" t="s">
        <v>18247</v>
      </c>
      <c r="F627" s="253" t="s">
        <v>18798</v>
      </c>
      <c r="G627" s="255"/>
    </row>
    <row r="628" spans="1:7" s="253" customFormat="1">
      <c r="A628" s="253" t="s">
        <v>18799</v>
      </c>
      <c r="B628" s="253" t="s">
        <v>18800</v>
      </c>
      <c r="C628" s="253" t="s">
        <v>18801</v>
      </c>
      <c r="D628" s="253" t="s">
        <v>16299</v>
      </c>
      <c r="E628" s="253" t="s">
        <v>18509</v>
      </c>
      <c r="F628" s="253" t="s">
        <v>18802</v>
      </c>
      <c r="G628" s="255"/>
    </row>
    <row r="629" spans="1:7" s="254" customFormat="1">
      <c r="A629" s="254" t="s">
        <v>18803</v>
      </c>
      <c r="B629" s="254" t="s">
        <v>18804</v>
      </c>
      <c r="C629" s="254" t="s">
        <v>18805</v>
      </c>
      <c r="D629" s="254" t="s">
        <v>16299</v>
      </c>
      <c r="E629" s="254" t="s">
        <v>17399</v>
      </c>
      <c r="F629" s="254" t="s">
        <v>18806</v>
      </c>
      <c r="G629" s="281"/>
    </row>
    <row r="630" spans="1:7" s="210" customFormat="1">
      <c r="A630" s="210" t="s">
        <v>18807</v>
      </c>
      <c r="B630" s="210" t="s">
        <v>18808</v>
      </c>
      <c r="C630" s="210" t="s">
        <v>18809</v>
      </c>
      <c r="D630" s="210" t="s">
        <v>16299</v>
      </c>
      <c r="E630" s="210" t="s">
        <v>18810</v>
      </c>
      <c r="F630" s="210" t="s">
        <v>18811</v>
      </c>
      <c r="G630" s="231"/>
    </row>
    <row r="631" spans="1:7" s="253" customFormat="1">
      <c r="A631" s="253" t="s">
        <v>18812</v>
      </c>
      <c r="B631" s="253" t="s">
        <v>18813</v>
      </c>
      <c r="C631" s="253" t="s">
        <v>18812</v>
      </c>
      <c r="D631" s="253" t="s">
        <v>16299</v>
      </c>
      <c r="E631" s="253" t="s">
        <v>18814</v>
      </c>
      <c r="F631" s="253" t="s">
        <v>18815</v>
      </c>
      <c r="G631" s="255"/>
    </row>
    <row r="632" spans="1:7" s="253" customFormat="1">
      <c r="A632" s="253" t="s">
        <v>18816</v>
      </c>
      <c r="B632" s="253" t="s">
        <v>18817</v>
      </c>
      <c r="C632" s="253" t="s">
        <v>18818</v>
      </c>
      <c r="D632" s="253" t="s">
        <v>16299</v>
      </c>
      <c r="E632" s="253" t="s">
        <v>16328</v>
      </c>
      <c r="F632" s="253" t="s">
        <v>18819</v>
      </c>
      <c r="G632" s="255"/>
    </row>
    <row r="633" spans="1:7" s="253" customFormat="1">
      <c r="A633" s="253" t="s">
        <v>18820</v>
      </c>
      <c r="B633" s="253" t="s">
        <v>18821</v>
      </c>
      <c r="C633" s="253" t="s">
        <v>18822</v>
      </c>
      <c r="D633" s="253" t="s">
        <v>16299</v>
      </c>
      <c r="E633" s="253" t="s">
        <v>17986</v>
      </c>
      <c r="F633" s="253" t="s">
        <v>18823</v>
      </c>
      <c r="G633" s="255"/>
    </row>
    <row r="634" spans="1:7" s="210" customFormat="1">
      <c r="A634" s="210" t="s">
        <v>18824</v>
      </c>
      <c r="B634" s="210" t="s">
        <v>18825</v>
      </c>
      <c r="C634" s="210" t="s">
        <v>18826</v>
      </c>
      <c r="D634" s="210" t="s">
        <v>16299</v>
      </c>
      <c r="E634" s="210" t="s">
        <v>18827</v>
      </c>
      <c r="F634" s="210" t="s">
        <v>18828</v>
      </c>
      <c r="G634" s="231"/>
    </row>
    <row r="635" spans="1:7" s="253" customFormat="1">
      <c r="A635" s="253" t="s">
        <v>18829</v>
      </c>
      <c r="B635" s="253" t="s">
        <v>18830</v>
      </c>
      <c r="C635" s="253" t="s">
        <v>18829</v>
      </c>
      <c r="D635" s="253" t="s">
        <v>16299</v>
      </c>
      <c r="E635" s="253" t="s">
        <v>16440</v>
      </c>
      <c r="F635" s="253" t="s">
        <v>18831</v>
      </c>
      <c r="G635" s="255"/>
    </row>
    <row r="636" spans="1:7" s="253" customFormat="1">
      <c r="A636" s="253" t="s">
        <v>18832</v>
      </c>
      <c r="B636" s="253" t="s">
        <v>18833</v>
      </c>
      <c r="C636" s="253" t="s">
        <v>18832</v>
      </c>
      <c r="D636" s="253" t="s">
        <v>16299</v>
      </c>
      <c r="E636" s="253" t="s">
        <v>18834</v>
      </c>
      <c r="F636" s="253" t="s">
        <v>18835</v>
      </c>
      <c r="G636" s="255"/>
    </row>
    <row r="637" spans="1:7" s="210" customFormat="1">
      <c r="A637" s="210" t="s">
        <v>18836</v>
      </c>
      <c r="B637" s="210" t="s">
        <v>18837</v>
      </c>
      <c r="C637" s="210" t="s">
        <v>18838</v>
      </c>
      <c r="D637" s="210" t="s">
        <v>16299</v>
      </c>
      <c r="E637" s="210" t="s">
        <v>17067</v>
      </c>
      <c r="F637" s="210" t="s">
        <v>18839</v>
      </c>
      <c r="G637" s="231"/>
    </row>
    <row r="638" spans="1:7" s="254" customFormat="1">
      <c r="A638" s="254" t="s">
        <v>18840</v>
      </c>
      <c r="B638" s="254" t="s">
        <v>18841</v>
      </c>
      <c r="C638" s="254" t="s">
        <v>18842</v>
      </c>
      <c r="D638" s="254" t="s">
        <v>16299</v>
      </c>
      <c r="E638" s="254" t="s">
        <v>18843</v>
      </c>
      <c r="F638" s="254" t="s">
        <v>18844</v>
      </c>
      <c r="G638" s="281"/>
    </row>
    <row r="639" spans="1:7" s="210" customFormat="1">
      <c r="A639" s="210" t="s">
        <v>18845</v>
      </c>
      <c r="B639" s="210" t="s">
        <v>18846</v>
      </c>
      <c r="C639" s="210" t="s">
        <v>18847</v>
      </c>
      <c r="D639" s="210" t="s">
        <v>16299</v>
      </c>
      <c r="E639" s="210" t="s">
        <v>16470</v>
      </c>
      <c r="F639" s="210" t="s">
        <v>18848</v>
      </c>
      <c r="G639" s="231"/>
    </row>
    <row r="640" spans="1:7" s="211" customFormat="1">
      <c r="A640" s="211" t="s">
        <v>18849</v>
      </c>
      <c r="B640" s="211" t="s">
        <v>18850</v>
      </c>
      <c r="C640" s="211" t="s">
        <v>18849</v>
      </c>
      <c r="D640" s="211" t="s">
        <v>18851</v>
      </c>
      <c r="E640" s="211" t="s">
        <v>16299</v>
      </c>
      <c r="F640" s="211" t="s">
        <v>18852</v>
      </c>
      <c r="G640" s="243"/>
    </row>
    <row r="641" spans="1:7" s="211" customFormat="1">
      <c r="A641" s="211" t="s">
        <v>18853</v>
      </c>
      <c r="B641" s="211" t="s">
        <v>18854</v>
      </c>
      <c r="C641" s="211" t="s">
        <v>18853</v>
      </c>
      <c r="D641" s="211" t="s">
        <v>18855</v>
      </c>
      <c r="E641" s="211" t="s">
        <v>16299</v>
      </c>
      <c r="F641" s="211" t="s">
        <v>18856</v>
      </c>
      <c r="G641" s="243"/>
    </row>
    <row r="642" spans="1:7" s="253" customFormat="1">
      <c r="A642" s="253" t="s">
        <v>18857</v>
      </c>
      <c r="B642" s="253" t="s">
        <v>18858</v>
      </c>
      <c r="C642" s="253" t="s">
        <v>18857</v>
      </c>
      <c r="D642" s="253" t="s">
        <v>16299</v>
      </c>
      <c r="E642" s="253" t="s">
        <v>18859</v>
      </c>
      <c r="F642" s="293">
        <v>29511593.199999999</v>
      </c>
      <c r="G642" s="255"/>
    </row>
    <row r="643" spans="1:7" s="211" customFormat="1">
      <c r="A643" s="211" t="s">
        <v>18860</v>
      </c>
      <c r="B643" s="211" t="s">
        <v>18861</v>
      </c>
      <c r="C643" s="211" t="s">
        <v>18860</v>
      </c>
      <c r="D643" s="211" t="s">
        <v>17698</v>
      </c>
      <c r="E643" s="211" t="s">
        <v>16299</v>
      </c>
      <c r="F643" s="211" t="s">
        <v>18862</v>
      </c>
      <c r="G643" s="243"/>
    </row>
    <row r="644" spans="1:7" s="253" customFormat="1">
      <c r="A644" s="253" t="s">
        <v>18863</v>
      </c>
      <c r="B644" s="253" t="s">
        <v>18864</v>
      </c>
      <c r="C644" s="253" t="s">
        <v>18865</v>
      </c>
      <c r="D644" s="253" t="s">
        <v>16299</v>
      </c>
      <c r="E644" s="253" t="s">
        <v>18866</v>
      </c>
      <c r="F644" s="253" t="s">
        <v>18867</v>
      </c>
      <c r="G644" s="255"/>
    </row>
    <row r="645" spans="1:7" s="254" customFormat="1">
      <c r="A645" s="254" t="s">
        <v>18868</v>
      </c>
      <c r="B645" s="254" t="s">
        <v>18869</v>
      </c>
      <c r="C645" s="254" t="s">
        <v>18868</v>
      </c>
      <c r="D645" s="254" t="s">
        <v>16299</v>
      </c>
      <c r="E645" s="254" t="s">
        <v>18870</v>
      </c>
      <c r="F645" s="254" t="s">
        <v>18871</v>
      </c>
      <c r="G645" s="281"/>
    </row>
    <row r="646" spans="1:7" s="253" customFormat="1">
      <c r="A646" s="253" t="s">
        <v>18872</v>
      </c>
      <c r="B646" s="253" t="s">
        <v>18873</v>
      </c>
      <c r="C646" s="253" t="s">
        <v>18874</v>
      </c>
      <c r="D646" s="253" t="s">
        <v>16299</v>
      </c>
      <c r="E646" s="253" t="s">
        <v>18875</v>
      </c>
      <c r="F646" s="253" t="s">
        <v>18876</v>
      </c>
      <c r="G646" s="255"/>
    </row>
    <row r="647" spans="1:7" s="210" customFormat="1">
      <c r="A647" s="210" t="s">
        <v>18877</v>
      </c>
      <c r="B647" s="210" t="s">
        <v>18878</v>
      </c>
      <c r="C647" s="210" t="s">
        <v>18877</v>
      </c>
      <c r="D647" s="210" t="s">
        <v>16299</v>
      </c>
      <c r="E647" s="210" t="s">
        <v>16369</v>
      </c>
      <c r="F647" s="210" t="s">
        <v>18879</v>
      </c>
      <c r="G647" s="231"/>
    </row>
    <row r="648" spans="1:7" s="253" customFormat="1">
      <c r="A648" s="253" t="s">
        <v>18880</v>
      </c>
      <c r="B648" s="253" t="s">
        <v>18881</v>
      </c>
      <c r="C648" s="253" t="s">
        <v>18880</v>
      </c>
      <c r="D648" s="253" t="s">
        <v>16299</v>
      </c>
      <c r="E648" s="253" t="s">
        <v>17752</v>
      </c>
      <c r="F648" s="253" t="s">
        <v>18882</v>
      </c>
      <c r="G648" s="255"/>
    </row>
    <row r="649" spans="1:7" s="253" customFormat="1">
      <c r="A649" s="253" t="s">
        <v>18883</v>
      </c>
      <c r="B649" s="253" t="s">
        <v>18884</v>
      </c>
      <c r="C649" s="253" t="s">
        <v>18883</v>
      </c>
      <c r="D649" s="253" t="s">
        <v>16299</v>
      </c>
      <c r="E649" s="253" t="s">
        <v>18885</v>
      </c>
      <c r="F649" s="253" t="s">
        <v>18886</v>
      </c>
      <c r="G649" s="255"/>
    </row>
    <row r="650" spans="1:7" s="254" customFormat="1">
      <c r="A650" s="254" t="s">
        <v>18887</v>
      </c>
      <c r="B650" s="254" t="s">
        <v>18888</v>
      </c>
      <c r="C650" s="254" t="s">
        <v>18887</v>
      </c>
      <c r="D650" s="254" t="s">
        <v>16299</v>
      </c>
      <c r="E650" s="254" t="s">
        <v>18843</v>
      </c>
      <c r="F650" s="254" t="s">
        <v>18889</v>
      </c>
      <c r="G650" s="281"/>
    </row>
    <row r="651" spans="1:7" s="210" customFormat="1">
      <c r="A651" s="210" t="s">
        <v>18890</v>
      </c>
      <c r="B651" s="210" t="s">
        <v>18891</v>
      </c>
      <c r="C651" s="210" t="s">
        <v>18892</v>
      </c>
      <c r="D651" s="210" t="s">
        <v>16299</v>
      </c>
      <c r="E651" s="210" t="s">
        <v>16300</v>
      </c>
      <c r="F651" s="210" t="s">
        <v>18893</v>
      </c>
      <c r="G651" s="231"/>
    </row>
    <row r="652" spans="1:7" s="211" customFormat="1">
      <c r="A652" s="211" t="s">
        <v>18894</v>
      </c>
      <c r="B652" s="211" t="s">
        <v>16501</v>
      </c>
      <c r="C652" s="211" t="s">
        <v>18894</v>
      </c>
      <c r="D652" s="211" t="s">
        <v>18895</v>
      </c>
      <c r="E652" s="211" t="s">
        <v>16299</v>
      </c>
      <c r="F652" s="211" t="s">
        <v>18896</v>
      </c>
      <c r="G652" s="243"/>
    </row>
    <row r="653" spans="1:7" s="210" customFormat="1">
      <c r="A653" s="210" t="s">
        <v>18897</v>
      </c>
      <c r="B653" s="210" t="s">
        <v>18898</v>
      </c>
      <c r="C653" s="210" t="s">
        <v>18897</v>
      </c>
      <c r="D653" s="210" t="s">
        <v>16299</v>
      </c>
      <c r="E653" s="210" t="s">
        <v>16422</v>
      </c>
      <c r="F653" s="210" t="s">
        <v>18899</v>
      </c>
      <c r="G653" s="231"/>
    </row>
    <row r="654" spans="1:7" s="210" customFormat="1">
      <c r="A654" s="210" t="s">
        <v>18900</v>
      </c>
      <c r="B654" s="210" t="s">
        <v>18901</v>
      </c>
      <c r="C654" s="210" t="s">
        <v>18902</v>
      </c>
      <c r="D654" s="210" t="s">
        <v>16299</v>
      </c>
      <c r="E654" s="210" t="s">
        <v>16418</v>
      </c>
      <c r="F654" s="210" t="s">
        <v>18903</v>
      </c>
      <c r="G654" s="231"/>
    </row>
    <row r="655" spans="1:7" s="210" customFormat="1">
      <c r="A655" s="210" t="s">
        <v>18904</v>
      </c>
      <c r="B655" s="210" t="s">
        <v>18905</v>
      </c>
      <c r="C655" s="210" t="s">
        <v>18906</v>
      </c>
      <c r="D655" s="210" t="s">
        <v>16299</v>
      </c>
      <c r="E655" s="210" t="s">
        <v>17835</v>
      </c>
      <c r="F655" s="210" t="s">
        <v>18907</v>
      </c>
      <c r="G655" s="231"/>
    </row>
    <row r="656" spans="1:7" s="253" customFormat="1">
      <c r="A656" s="253" t="s">
        <v>18908</v>
      </c>
      <c r="B656" s="253" t="s">
        <v>18909</v>
      </c>
      <c r="C656" s="253" t="s">
        <v>18910</v>
      </c>
      <c r="D656" s="253" t="s">
        <v>16299</v>
      </c>
      <c r="E656" s="253" t="s">
        <v>18911</v>
      </c>
      <c r="F656" s="253" t="s">
        <v>18912</v>
      </c>
      <c r="G656" s="255"/>
    </row>
    <row r="657" spans="1:7" s="253" customFormat="1">
      <c r="A657" s="253" t="s">
        <v>18913</v>
      </c>
      <c r="B657" s="253" t="s">
        <v>18914</v>
      </c>
      <c r="C657" s="253" t="s">
        <v>18913</v>
      </c>
      <c r="D657" s="253" t="s">
        <v>16299</v>
      </c>
      <c r="E657" s="253" t="s">
        <v>16838</v>
      </c>
      <c r="F657" s="253" t="s">
        <v>18915</v>
      </c>
      <c r="G657" s="255"/>
    </row>
    <row r="658" spans="1:7" s="253" customFormat="1">
      <c r="A658" s="253" t="s">
        <v>18916</v>
      </c>
      <c r="B658" s="253" t="s">
        <v>18917</v>
      </c>
      <c r="C658" s="253" t="s">
        <v>18918</v>
      </c>
      <c r="D658" s="253" t="s">
        <v>16299</v>
      </c>
      <c r="E658" s="253" t="s">
        <v>17263</v>
      </c>
      <c r="F658" s="253" t="s">
        <v>18919</v>
      </c>
      <c r="G658" s="255"/>
    </row>
    <row r="659" spans="1:7" s="210" customFormat="1">
      <c r="A659" s="210" t="s">
        <v>18920</v>
      </c>
      <c r="B659" s="210" t="s">
        <v>18921</v>
      </c>
      <c r="C659" s="210" t="s">
        <v>18922</v>
      </c>
      <c r="D659" s="210" t="s">
        <v>16299</v>
      </c>
      <c r="E659" s="210" t="s">
        <v>18923</v>
      </c>
      <c r="F659" s="210" t="s">
        <v>18924</v>
      </c>
      <c r="G659" s="231"/>
    </row>
    <row r="660" spans="1:7" s="254" customFormat="1">
      <c r="A660" s="254" t="s">
        <v>18925</v>
      </c>
      <c r="B660" s="254" t="s">
        <v>18926</v>
      </c>
      <c r="C660" s="254" t="s">
        <v>18925</v>
      </c>
      <c r="D660" s="254" t="s">
        <v>16299</v>
      </c>
      <c r="E660" s="254" t="s">
        <v>18870</v>
      </c>
      <c r="F660" s="254" t="s">
        <v>18927</v>
      </c>
      <c r="G660" s="281"/>
    </row>
    <row r="661" spans="1:7" s="253" customFormat="1">
      <c r="A661" s="253" t="s">
        <v>18928</v>
      </c>
      <c r="B661" s="253" t="s">
        <v>18929</v>
      </c>
      <c r="C661" s="253" t="s">
        <v>18930</v>
      </c>
      <c r="D661" s="253" t="s">
        <v>16299</v>
      </c>
      <c r="E661" s="253" t="s">
        <v>18931</v>
      </c>
      <c r="F661" s="253" t="s">
        <v>18932</v>
      </c>
      <c r="G661" s="255"/>
    </row>
    <row r="662" spans="1:7" s="253" customFormat="1">
      <c r="A662" s="253" t="s">
        <v>18933</v>
      </c>
      <c r="B662" s="253" t="s">
        <v>18934</v>
      </c>
      <c r="C662" s="253" t="s">
        <v>18933</v>
      </c>
      <c r="D662" s="253" t="s">
        <v>16299</v>
      </c>
      <c r="E662" s="253" t="s">
        <v>18935</v>
      </c>
      <c r="F662" s="253" t="s">
        <v>18936</v>
      </c>
      <c r="G662" s="255"/>
    </row>
    <row r="663" spans="1:7" s="253" customFormat="1">
      <c r="A663" s="253" t="s">
        <v>18937</v>
      </c>
      <c r="B663" s="253" t="s">
        <v>18938</v>
      </c>
      <c r="C663" s="253" t="s">
        <v>18937</v>
      </c>
      <c r="D663" s="253" t="s">
        <v>16299</v>
      </c>
      <c r="E663" s="253" t="s">
        <v>18939</v>
      </c>
      <c r="F663" s="253" t="s">
        <v>18940</v>
      </c>
      <c r="G663" s="255"/>
    </row>
    <row r="664" spans="1:7" s="253" customFormat="1">
      <c r="A664" s="253" t="s">
        <v>18941</v>
      </c>
      <c r="B664" s="253" t="s">
        <v>18942</v>
      </c>
      <c r="C664" s="253" t="s">
        <v>18943</v>
      </c>
      <c r="D664" s="253" t="s">
        <v>16299</v>
      </c>
      <c r="E664" s="253" t="s">
        <v>18944</v>
      </c>
      <c r="F664" s="253" t="s">
        <v>18945</v>
      </c>
      <c r="G664" s="255"/>
    </row>
    <row r="665" spans="1:7" s="210" customFormat="1">
      <c r="A665" s="210" t="s">
        <v>18946</v>
      </c>
      <c r="B665" s="210" t="s">
        <v>18947</v>
      </c>
      <c r="C665" s="210" t="s">
        <v>18948</v>
      </c>
      <c r="D665" s="210" t="s">
        <v>16299</v>
      </c>
      <c r="E665" s="210" t="s">
        <v>18949</v>
      </c>
      <c r="F665" s="210" t="s">
        <v>18950</v>
      </c>
      <c r="G665" s="231"/>
    </row>
    <row r="666" spans="1:7" s="253" customFormat="1">
      <c r="A666" s="253" t="s">
        <v>18951</v>
      </c>
      <c r="B666" s="253" t="s">
        <v>18952</v>
      </c>
      <c r="C666" s="253" t="s">
        <v>18953</v>
      </c>
      <c r="D666" s="253" t="s">
        <v>16299</v>
      </c>
      <c r="E666" s="253" t="s">
        <v>18954</v>
      </c>
      <c r="F666" s="253" t="s">
        <v>18955</v>
      </c>
      <c r="G666" s="255"/>
    </row>
    <row r="667" spans="1:7" s="253" customFormat="1">
      <c r="A667" s="253" t="s">
        <v>18956</v>
      </c>
      <c r="B667" s="253" t="s">
        <v>18957</v>
      </c>
      <c r="C667" s="253" t="s">
        <v>18958</v>
      </c>
      <c r="D667" s="253" t="s">
        <v>16299</v>
      </c>
      <c r="E667" s="253" t="s">
        <v>18959</v>
      </c>
      <c r="F667" s="253" t="s">
        <v>18960</v>
      </c>
      <c r="G667" s="255"/>
    </row>
    <row r="668" spans="1:7" s="211" customFormat="1">
      <c r="A668" s="211" t="s">
        <v>18961</v>
      </c>
      <c r="B668" s="211" t="s">
        <v>18962</v>
      </c>
      <c r="C668" s="211" t="s">
        <v>18961</v>
      </c>
      <c r="D668" s="211" t="s">
        <v>18963</v>
      </c>
      <c r="E668" s="211" t="s">
        <v>16299</v>
      </c>
      <c r="F668" s="211" t="s">
        <v>18964</v>
      </c>
      <c r="G668" s="243"/>
    </row>
    <row r="669" spans="1:7" s="210" customFormat="1">
      <c r="A669" s="210" t="s">
        <v>18965</v>
      </c>
      <c r="B669" s="210" t="s">
        <v>18966</v>
      </c>
      <c r="C669" s="210" t="s">
        <v>18967</v>
      </c>
      <c r="D669" s="210" t="s">
        <v>16299</v>
      </c>
      <c r="E669" s="210" t="s">
        <v>18326</v>
      </c>
      <c r="F669" s="210" t="s">
        <v>18968</v>
      </c>
      <c r="G669" s="231"/>
    </row>
    <row r="670" spans="1:7" s="253" customFormat="1">
      <c r="A670" s="253" t="s">
        <v>18969</v>
      </c>
      <c r="B670" s="253" t="s">
        <v>18970</v>
      </c>
      <c r="C670" s="253" t="s">
        <v>18971</v>
      </c>
      <c r="D670" s="253" t="s">
        <v>16299</v>
      </c>
      <c r="E670" s="253" t="s">
        <v>18972</v>
      </c>
      <c r="F670" s="253" t="s">
        <v>18973</v>
      </c>
      <c r="G670" s="255"/>
    </row>
    <row r="671" spans="1:7" s="210" customFormat="1">
      <c r="A671" s="210" t="s">
        <v>18974</v>
      </c>
      <c r="B671" s="210" t="s">
        <v>18975</v>
      </c>
      <c r="C671" s="210" t="s">
        <v>18976</v>
      </c>
      <c r="D671" s="210" t="s">
        <v>16299</v>
      </c>
      <c r="E671" s="210" t="s">
        <v>16701</v>
      </c>
      <c r="F671" s="210" t="s">
        <v>18977</v>
      </c>
      <c r="G671" s="231"/>
    </row>
    <row r="672" spans="1:7" s="211" customFormat="1">
      <c r="A672" s="211" t="s">
        <v>18978</v>
      </c>
      <c r="B672" s="211" t="s">
        <v>18979</v>
      </c>
      <c r="C672" s="211" t="s">
        <v>18978</v>
      </c>
      <c r="D672" s="211" t="s">
        <v>17816</v>
      </c>
      <c r="E672" s="211" t="s">
        <v>16299</v>
      </c>
      <c r="F672" s="211" t="s">
        <v>18980</v>
      </c>
      <c r="G672" s="243"/>
    </row>
    <row r="673" spans="1:7" s="211" customFormat="1">
      <c r="A673" s="211" t="s">
        <v>18981</v>
      </c>
      <c r="B673" s="211" t="s">
        <v>18982</v>
      </c>
      <c r="C673" s="211" t="s">
        <v>18978</v>
      </c>
      <c r="D673" s="211" t="s">
        <v>18983</v>
      </c>
      <c r="E673" s="211" t="s">
        <v>16299</v>
      </c>
      <c r="F673" s="211" t="s">
        <v>18984</v>
      </c>
      <c r="G673" s="243"/>
    </row>
    <row r="674" spans="1:7" s="211" customFormat="1">
      <c r="A674" s="211" t="s">
        <v>18985</v>
      </c>
      <c r="B674" s="211" t="s">
        <v>18986</v>
      </c>
      <c r="C674" s="211" t="s">
        <v>18985</v>
      </c>
      <c r="D674" s="211" t="s">
        <v>18987</v>
      </c>
      <c r="E674" s="211" t="s">
        <v>16299</v>
      </c>
      <c r="F674" s="211" t="s">
        <v>18988</v>
      </c>
      <c r="G674" s="243"/>
    </row>
    <row r="675" spans="1:7" s="211" customFormat="1">
      <c r="A675" s="211" t="s">
        <v>18989</v>
      </c>
      <c r="B675" s="211" t="s">
        <v>18990</v>
      </c>
      <c r="C675" s="211" t="s">
        <v>18985</v>
      </c>
      <c r="D675" s="211" t="s">
        <v>16551</v>
      </c>
      <c r="E675" s="211" t="s">
        <v>16299</v>
      </c>
      <c r="F675" s="211" t="s">
        <v>18991</v>
      </c>
      <c r="G675" s="243"/>
    </row>
    <row r="676" spans="1:7" s="211" customFormat="1">
      <c r="A676" s="211" t="s">
        <v>18992</v>
      </c>
      <c r="B676" s="211" t="s">
        <v>18993</v>
      </c>
      <c r="C676" s="211" t="s">
        <v>18992</v>
      </c>
      <c r="D676" s="211" t="s">
        <v>18994</v>
      </c>
      <c r="E676" s="211" t="s">
        <v>16299</v>
      </c>
      <c r="F676" s="211" t="s">
        <v>18995</v>
      </c>
      <c r="G676" s="243"/>
    </row>
    <row r="677" spans="1:7" s="211" customFormat="1">
      <c r="A677" s="211" t="s">
        <v>18996</v>
      </c>
      <c r="B677" s="211" t="s">
        <v>18997</v>
      </c>
      <c r="C677" s="211" t="s">
        <v>18992</v>
      </c>
      <c r="D677" s="211" t="s">
        <v>16551</v>
      </c>
      <c r="E677" s="211" t="s">
        <v>16299</v>
      </c>
      <c r="F677" s="292">
        <v>55916301.200000003</v>
      </c>
      <c r="G677" s="243"/>
    </row>
    <row r="678" spans="1:7" s="211" customFormat="1">
      <c r="A678" s="211" t="s">
        <v>18998</v>
      </c>
      <c r="B678" s="211" t="s">
        <v>18999</v>
      </c>
      <c r="C678" s="211" t="s">
        <v>19000</v>
      </c>
      <c r="D678" s="211" t="s">
        <v>16804</v>
      </c>
      <c r="E678" s="211" t="s">
        <v>16299</v>
      </c>
      <c r="F678" s="292">
        <v>5916301.2000000002</v>
      </c>
      <c r="G678" s="243"/>
    </row>
    <row r="679" spans="1:7" s="253" customFormat="1">
      <c r="A679" s="253" t="s">
        <v>19001</v>
      </c>
      <c r="B679" s="253" t="s">
        <v>19002</v>
      </c>
      <c r="C679" s="253" t="s">
        <v>19001</v>
      </c>
      <c r="D679" s="253" t="s">
        <v>16299</v>
      </c>
      <c r="E679" s="253" t="s">
        <v>19003</v>
      </c>
      <c r="F679" s="253" t="s">
        <v>19004</v>
      </c>
      <c r="G679" s="1"/>
    </row>
    <row r="680" spans="1:7" s="11" customFormat="1">
      <c r="A680" s="11" t="s">
        <v>19005</v>
      </c>
      <c r="B680" s="11" t="s">
        <v>19006</v>
      </c>
      <c r="C680" s="11" t="s">
        <v>19007</v>
      </c>
      <c r="D680" s="11" t="s">
        <v>16299</v>
      </c>
      <c r="E680" s="11" t="s">
        <v>17969</v>
      </c>
      <c r="F680" s="11" t="s">
        <v>19008</v>
      </c>
      <c r="G680" s="1"/>
    </row>
    <row r="681" spans="1:7" s="254" customFormat="1">
      <c r="A681" s="254" t="s">
        <v>19009</v>
      </c>
      <c r="B681" s="254" t="s">
        <v>19010</v>
      </c>
      <c r="C681" s="254" t="s">
        <v>19011</v>
      </c>
      <c r="D681" s="254" t="s">
        <v>16299</v>
      </c>
      <c r="E681" s="254" t="s">
        <v>17857</v>
      </c>
      <c r="F681" s="254" t="s">
        <v>19012</v>
      </c>
      <c r="G681" s="281"/>
    </row>
    <row r="682" spans="1:7" s="210" customFormat="1">
      <c r="A682" s="210" t="s">
        <v>19013</v>
      </c>
      <c r="B682" s="210" t="s">
        <v>19014</v>
      </c>
      <c r="C682" s="210" t="s">
        <v>19013</v>
      </c>
      <c r="D682" s="210" t="s">
        <v>16299</v>
      </c>
      <c r="E682" s="210" t="s">
        <v>17986</v>
      </c>
      <c r="F682" s="210" t="s">
        <v>19015</v>
      </c>
      <c r="G682" s="231"/>
    </row>
    <row r="683" spans="1:7" s="210" customFormat="1">
      <c r="A683" s="210" t="s">
        <v>19016</v>
      </c>
      <c r="B683" s="210" t="s">
        <v>19017</v>
      </c>
      <c r="C683" s="210" t="s">
        <v>19016</v>
      </c>
      <c r="D683" s="210" t="s">
        <v>16299</v>
      </c>
      <c r="E683" s="210" t="s">
        <v>19018</v>
      </c>
      <c r="F683" s="210" t="s">
        <v>19019</v>
      </c>
      <c r="G683" s="231"/>
    </row>
    <row r="684" spans="1:7" s="253" customFormat="1">
      <c r="A684" s="253" t="s">
        <v>19020</v>
      </c>
      <c r="B684" s="253" t="s">
        <v>19021</v>
      </c>
      <c r="C684" s="253" t="s">
        <v>19020</v>
      </c>
      <c r="D684" s="253" t="s">
        <v>16299</v>
      </c>
      <c r="E684" s="253" t="s">
        <v>19022</v>
      </c>
      <c r="F684" s="253" t="s">
        <v>19023</v>
      </c>
      <c r="G684" s="255"/>
    </row>
    <row r="685" spans="1:7" s="210" customFormat="1">
      <c r="A685" s="210" t="s">
        <v>19024</v>
      </c>
      <c r="B685" s="210" t="s">
        <v>19025</v>
      </c>
      <c r="C685" s="210" t="s">
        <v>19026</v>
      </c>
      <c r="D685" s="210" t="s">
        <v>16299</v>
      </c>
      <c r="E685" s="210" t="s">
        <v>19027</v>
      </c>
      <c r="F685" s="210" t="s">
        <v>19028</v>
      </c>
      <c r="G685" s="231"/>
    </row>
    <row r="686" spans="1:7" s="253" customFormat="1">
      <c r="A686" s="253" t="s">
        <v>19029</v>
      </c>
      <c r="B686" s="253" t="s">
        <v>19030</v>
      </c>
      <c r="C686" s="253" t="s">
        <v>19031</v>
      </c>
      <c r="D686" s="253" t="s">
        <v>16299</v>
      </c>
      <c r="E686" s="253" t="s">
        <v>19032</v>
      </c>
      <c r="F686" s="253" t="s">
        <v>19033</v>
      </c>
      <c r="G686" s="255"/>
    </row>
    <row r="687" spans="1:7" s="253" customFormat="1">
      <c r="A687" s="253" t="s">
        <v>19034</v>
      </c>
      <c r="B687" s="253" t="s">
        <v>19035</v>
      </c>
      <c r="C687" s="253" t="s">
        <v>19034</v>
      </c>
      <c r="D687" s="253" t="s">
        <v>16299</v>
      </c>
      <c r="E687" s="253" t="s">
        <v>19036</v>
      </c>
      <c r="F687" s="253" t="s">
        <v>19037</v>
      </c>
      <c r="G687" s="255"/>
    </row>
    <row r="688" spans="1:7" s="253" customFormat="1">
      <c r="A688" s="253" t="s">
        <v>19038</v>
      </c>
      <c r="B688" s="253" t="s">
        <v>19039</v>
      </c>
      <c r="C688" s="253" t="s">
        <v>19038</v>
      </c>
      <c r="D688" s="253" t="s">
        <v>16299</v>
      </c>
      <c r="E688" s="253" t="s">
        <v>16607</v>
      </c>
      <c r="F688" s="253" t="s">
        <v>19040</v>
      </c>
      <c r="G688" s="255"/>
    </row>
    <row r="689" spans="1:7" s="253" customFormat="1">
      <c r="A689" s="253" t="s">
        <v>19041</v>
      </c>
      <c r="B689" s="253" t="s">
        <v>19042</v>
      </c>
      <c r="C689" s="253" t="s">
        <v>19043</v>
      </c>
      <c r="D689" s="253" t="s">
        <v>16299</v>
      </c>
      <c r="E689" s="253" t="s">
        <v>16607</v>
      </c>
      <c r="F689" s="253" t="s">
        <v>19044</v>
      </c>
      <c r="G689" s="255"/>
    </row>
    <row r="690" spans="1:7" s="253" customFormat="1">
      <c r="A690" s="253" t="s">
        <v>19045</v>
      </c>
      <c r="B690" s="253" t="s">
        <v>19046</v>
      </c>
      <c r="C690" s="253" t="s">
        <v>19047</v>
      </c>
      <c r="D690" s="253" t="s">
        <v>16299</v>
      </c>
      <c r="E690" s="253" t="s">
        <v>19048</v>
      </c>
      <c r="F690" s="253" t="s">
        <v>19049</v>
      </c>
      <c r="G690" s="255"/>
    </row>
    <row r="691" spans="1:7" s="253" customFormat="1">
      <c r="A691" s="253" t="s">
        <v>19050</v>
      </c>
      <c r="B691" s="253" t="s">
        <v>19051</v>
      </c>
      <c r="C691" s="253" t="s">
        <v>19052</v>
      </c>
      <c r="D691" s="253" t="s">
        <v>16299</v>
      </c>
      <c r="E691" s="253" t="s">
        <v>19053</v>
      </c>
      <c r="F691" s="253" t="s">
        <v>19054</v>
      </c>
      <c r="G691" s="255"/>
    </row>
    <row r="692" spans="1:7" s="211" customFormat="1">
      <c r="A692" s="211" t="s">
        <v>19055</v>
      </c>
      <c r="B692" s="211" t="s">
        <v>19056</v>
      </c>
      <c r="C692" s="211" t="s">
        <v>19055</v>
      </c>
      <c r="D692" s="211" t="s">
        <v>19032</v>
      </c>
      <c r="E692" s="211" t="s">
        <v>16299</v>
      </c>
      <c r="F692" s="211" t="s">
        <v>19057</v>
      </c>
      <c r="G692" s="243"/>
    </row>
    <row r="693" spans="1:7" s="254" customFormat="1">
      <c r="A693" s="254" t="s">
        <v>19058</v>
      </c>
      <c r="B693" s="254" t="s">
        <v>19059</v>
      </c>
      <c r="C693" s="254" t="s">
        <v>19060</v>
      </c>
      <c r="D693" s="254" t="s">
        <v>16299</v>
      </c>
      <c r="E693" s="254" t="s">
        <v>17857</v>
      </c>
      <c r="F693" s="254" t="s">
        <v>19061</v>
      </c>
      <c r="G693" s="281"/>
    </row>
    <row r="694" spans="1:7" s="211" customFormat="1">
      <c r="A694" s="211" t="s">
        <v>19062</v>
      </c>
      <c r="B694" s="211" t="s">
        <v>19063</v>
      </c>
      <c r="C694" s="211" t="s">
        <v>19064</v>
      </c>
      <c r="D694" s="211" t="s">
        <v>19065</v>
      </c>
      <c r="E694" s="211" t="s">
        <v>16299</v>
      </c>
      <c r="F694" s="211" t="s">
        <v>19066</v>
      </c>
      <c r="G694" s="243"/>
    </row>
    <row r="695" spans="1:7" s="210" customFormat="1">
      <c r="A695" s="210" t="s">
        <v>19067</v>
      </c>
      <c r="B695" s="210" t="s">
        <v>19068</v>
      </c>
      <c r="C695" s="210" t="s">
        <v>19069</v>
      </c>
      <c r="D695" s="210" t="s">
        <v>16299</v>
      </c>
      <c r="E695" s="210" t="s">
        <v>19070</v>
      </c>
      <c r="F695" s="210" t="s">
        <v>19071</v>
      </c>
      <c r="G695" s="231"/>
    </row>
    <row r="696" spans="1:7" s="254" customFormat="1">
      <c r="A696" s="254" t="s">
        <v>19072</v>
      </c>
      <c r="B696" s="254" t="s">
        <v>19073</v>
      </c>
      <c r="C696" s="254" t="s">
        <v>19074</v>
      </c>
      <c r="D696" s="254" t="s">
        <v>16299</v>
      </c>
      <c r="E696" s="254" t="s">
        <v>17857</v>
      </c>
      <c r="F696" s="254" t="s">
        <v>19075</v>
      </c>
      <c r="G696" s="281"/>
    </row>
    <row r="697" spans="1:7" s="210" customFormat="1">
      <c r="A697" s="210" t="s">
        <v>19076</v>
      </c>
      <c r="B697" s="210" t="s">
        <v>19077</v>
      </c>
      <c r="C697" s="210" t="s">
        <v>19078</v>
      </c>
      <c r="D697" s="210" t="s">
        <v>16299</v>
      </c>
      <c r="E697" s="210" t="s">
        <v>17769</v>
      </c>
      <c r="F697" s="210" t="s">
        <v>19079</v>
      </c>
      <c r="G697" s="231"/>
    </row>
    <row r="698" spans="1:7" s="210" customFormat="1">
      <c r="A698" s="210" t="s">
        <v>19080</v>
      </c>
      <c r="B698" s="210" t="s">
        <v>19081</v>
      </c>
      <c r="C698" s="210" t="s">
        <v>19080</v>
      </c>
      <c r="D698" s="210" t="s">
        <v>16299</v>
      </c>
      <c r="E698" s="210" t="s">
        <v>18763</v>
      </c>
      <c r="F698" s="210" t="s">
        <v>19082</v>
      </c>
      <c r="G698" s="231"/>
    </row>
    <row r="699" spans="1:7" s="211" customFormat="1">
      <c r="A699" s="211" t="s">
        <v>19083</v>
      </c>
      <c r="B699" s="211" t="s">
        <v>19084</v>
      </c>
      <c r="C699" s="211" t="s">
        <v>19083</v>
      </c>
      <c r="D699" s="211" t="s">
        <v>16662</v>
      </c>
      <c r="E699" s="211" t="s">
        <v>16299</v>
      </c>
      <c r="F699" s="211" t="s">
        <v>19085</v>
      </c>
      <c r="G699" s="243"/>
    </row>
    <row r="700" spans="1:7" s="210" customFormat="1">
      <c r="A700" s="210" t="s">
        <v>19086</v>
      </c>
      <c r="B700" s="210" t="s">
        <v>19087</v>
      </c>
      <c r="C700" s="210" t="s">
        <v>19086</v>
      </c>
      <c r="D700" s="210" t="s">
        <v>16299</v>
      </c>
      <c r="E700" s="210" t="s">
        <v>19088</v>
      </c>
      <c r="F700" s="210" t="s">
        <v>19089</v>
      </c>
      <c r="G700" s="231"/>
    </row>
    <row r="701" spans="1:7" s="211" customFormat="1">
      <c r="A701" s="211" t="s">
        <v>19090</v>
      </c>
      <c r="B701" s="211" t="s">
        <v>19091</v>
      </c>
      <c r="C701" s="211" t="s">
        <v>19090</v>
      </c>
      <c r="D701" s="211" t="s">
        <v>16820</v>
      </c>
      <c r="E701" s="211" t="s">
        <v>16299</v>
      </c>
      <c r="F701" s="211" t="s">
        <v>19092</v>
      </c>
      <c r="G701" s="243"/>
    </row>
    <row r="702" spans="1:7" s="210" customFormat="1">
      <c r="A702" s="210" t="s">
        <v>19093</v>
      </c>
      <c r="B702" s="210" t="s">
        <v>19094</v>
      </c>
      <c r="C702" s="210" t="s">
        <v>19093</v>
      </c>
      <c r="D702" s="210" t="s">
        <v>16299</v>
      </c>
      <c r="E702" s="210" t="s">
        <v>16369</v>
      </c>
      <c r="F702" s="210" t="s">
        <v>19095</v>
      </c>
      <c r="G702" s="231"/>
    </row>
    <row r="703" spans="1:7" s="253" customFormat="1">
      <c r="A703" s="253" t="s">
        <v>19096</v>
      </c>
      <c r="B703" s="253" t="s">
        <v>19097</v>
      </c>
      <c r="C703" s="253" t="s">
        <v>19096</v>
      </c>
      <c r="D703" s="253" t="s">
        <v>16299</v>
      </c>
      <c r="E703" s="253" t="s">
        <v>19098</v>
      </c>
      <c r="F703" s="253" t="s">
        <v>19099</v>
      </c>
      <c r="G703" s="255"/>
    </row>
    <row r="704" spans="1:7" s="210" customFormat="1">
      <c r="A704" s="210" t="s">
        <v>19100</v>
      </c>
      <c r="B704" s="210" t="s">
        <v>19101</v>
      </c>
      <c r="C704" s="210" t="s">
        <v>19102</v>
      </c>
      <c r="D704" s="210" t="s">
        <v>16299</v>
      </c>
      <c r="E704" s="210" t="s">
        <v>19103</v>
      </c>
      <c r="F704" s="210" t="s">
        <v>19104</v>
      </c>
      <c r="G704" s="231"/>
    </row>
    <row r="705" spans="1:7" s="210" customFormat="1">
      <c r="A705" s="210" t="s">
        <v>19105</v>
      </c>
      <c r="B705" s="210" t="s">
        <v>19106</v>
      </c>
      <c r="C705" s="210" t="s">
        <v>19105</v>
      </c>
      <c r="D705" s="210" t="s">
        <v>16299</v>
      </c>
      <c r="E705" s="210" t="s">
        <v>19107</v>
      </c>
      <c r="F705" s="210" t="s">
        <v>19108</v>
      </c>
      <c r="G705" s="231"/>
    </row>
    <row r="706" spans="1:7" s="210" customFormat="1">
      <c r="A706" s="210" t="s">
        <v>19109</v>
      </c>
      <c r="B706" s="210" t="s">
        <v>19110</v>
      </c>
      <c r="C706" s="210" t="s">
        <v>19111</v>
      </c>
      <c r="D706" s="210" t="s">
        <v>16299</v>
      </c>
      <c r="E706" s="210" t="s">
        <v>19112</v>
      </c>
      <c r="F706" s="210" t="s">
        <v>19113</v>
      </c>
      <c r="G706" s="231"/>
    </row>
    <row r="707" spans="1:7" s="210" customFormat="1">
      <c r="A707" s="210" t="s">
        <v>19114</v>
      </c>
      <c r="B707" s="210" t="s">
        <v>19115</v>
      </c>
      <c r="C707" s="210" t="s">
        <v>19116</v>
      </c>
      <c r="D707" s="210" t="s">
        <v>16299</v>
      </c>
      <c r="E707" s="210" t="s">
        <v>19117</v>
      </c>
      <c r="F707" s="210" t="s">
        <v>19118</v>
      </c>
      <c r="G707" s="231"/>
    </row>
    <row r="708" spans="1:7" s="253" customFormat="1">
      <c r="A708" s="253" t="s">
        <v>19119</v>
      </c>
      <c r="B708" s="253" t="s">
        <v>19120</v>
      </c>
      <c r="C708" s="253" t="s">
        <v>19121</v>
      </c>
      <c r="D708" s="253" t="s">
        <v>16299</v>
      </c>
      <c r="E708" s="253" t="s">
        <v>19122</v>
      </c>
      <c r="F708" s="253" t="s">
        <v>19123</v>
      </c>
      <c r="G708" s="255"/>
    </row>
    <row r="709" spans="1:7" s="253" customFormat="1">
      <c r="A709" s="253" t="s">
        <v>19124</v>
      </c>
      <c r="B709" s="253" t="s">
        <v>19125</v>
      </c>
      <c r="C709" s="253" t="s">
        <v>19126</v>
      </c>
      <c r="D709" s="253" t="s">
        <v>16299</v>
      </c>
      <c r="E709" s="253" t="s">
        <v>19127</v>
      </c>
      <c r="F709" s="253" t="s">
        <v>19128</v>
      </c>
      <c r="G709" s="255"/>
    </row>
    <row r="710" spans="1:7" s="253" customFormat="1">
      <c r="A710" s="253" t="s">
        <v>19129</v>
      </c>
      <c r="B710" s="253" t="s">
        <v>19130</v>
      </c>
      <c r="C710" s="253" t="s">
        <v>19131</v>
      </c>
      <c r="D710" s="253" t="s">
        <v>16299</v>
      </c>
      <c r="E710" s="253" t="s">
        <v>19132</v>
      </c>
      <c r="F710" s="253" t="s">
        <v>19133</v>
      </c>
      <c r="G710" s="255"/>
    </row>
    <row r="711" spans="1:7" s="253" customFormat="1">
      <c r="A711" s="253" t="s">
        <v>19134</v>
      </c>
      <c r="B711" s="253" t="s">
        <v>19135</v>
      </c>
      <c r="C711" s="253" t="s">
        <v>19136</v>
      </c>
      <c r="D711" s="253" t="s">
        <v>16299</v>
      </c>
      <c r="E711" s="253" t="s">
        <v>19137</v>
      </c>
      <c r="F711" s="253" t="s">
        <v>19138</v>
      </c>
      <c r="G711" s="255"/>
    </row>
    <row r="712" spans="1:7" s="253" customFormat="1">
      <c r="A712" s="253" t="s">
        <v>19139</v>
      </c>
      <c r="B712" s="253" t="s">
        <v>19140</v>
      </c>
      <c r="C712" s="253" t="s">
        <v>19139</v>
      </c>
      <c r="D712" s="253" t="s">
        <v>16299</v>
      </c>
      <c r="E712" s="253" t="s">
        <v>19141</v>
      </c>
      <c r="F712" s="253" t="s">
        <v>19142</v>
      </c>
      <c r="G712" s="255"/>
    </row>
    <row r="713" spans="1:7" s="211" customFormat="1">
      <c r="A713" s="211" t="s">
        <v>19143</v>
      </c>
      <c r="B713" s="211" t="s">
        <v>19144</v>
      </c>
      <c r="C713" s="211" t="s">
        <v>19143</v>
      </c>
      <c r="D713" s="211" t="s">
        <v>19145</v>
      </c>
      <c r="E713" s="211" t="s">
        <v>16299</v>
      </c>
      <c r="F713" s="211" t="s">
        <v>19146</v>
      </c>
      <c r="G713" s="243"/>
    </row>
    <row r="714" spans="1:7" s="210" customFormat="1">
      <c r="A714" s="210" t="s">
        <v>19147</v>
      </c>
      <c r="B714" s="210" t="s">
        <v>19148</v>
      </c>
      <c r="C714" s="210" t="s">
        <v>19149</v>
      </c>
      <c r="D714" s="210" t="s">
        <v>16299</v>
      </c>
      <c r="E714" s="210" t="s">
        <v>16980</v>
      </c>
      <c r="F714" s="210" t="s">
        <v>19150</v>
      </c>
      <c r="G714" s="231"/>
    </row>
    <row r="715" spans="1:7" s="254" customFormat="1">
      <c r="A715" s="254" t="s">
        <v>19151</v>
      </c>
      <c r="B715" s="254" t="s">
        <v>19152</v>
      </c>
      <c r="C715" s="254" t="s">
        <v>19151</v>
      </c>
      <c r="D715" s="254" t="s">
        <v>16299</v>
      </c>
      <c r="E715" s="254" t="s">
        <v>17857</v>
      </c>
      <c r="F715" s="254" t="s">
        <v>19153</v>
      </c>
      <c r="G715" s="1"/>
    </row>
    <row r="716" spans="1:7" s="254" customFormat="1">
      <c r="A716" s="254" t="s">
        <v>19154</v>
      </c>
      <c r="B716" s="254" t="s">
        <v>19155</v>
      </c>
      <c r="C716" s="254" t="s">
        <v>19154</v>
      </c>
      <c r="D716" s="254" t="s">
        <v>16299</v>
      </c>
      <c r="E716" s="254" t="s">
        <v>17857</v>
      </c>
      <c r="F716" s="254" t="s">
        <v>19156</v>
      </c>
      <c r="G716" s="281"/>
    </row>
    <row r="717" spans="1:7" s="254" customFormat="1">
      <c r="A717" s="254" t="s">
        <v>19157</v>
      </c>
      <c r="B717" s="254" t="s">
        <v>19158</v>
      </c>
      <c r="C717" s="254" t="s">
        <v>19157</v>
      </c>
      <c r="D717" s="254" t="s">
        <v>16299</v>
      </c>
      <c r="E717" s="254" t="s">
        <v>19070</v>
      </c>
      <c r="F717" s="254" t="s">
        <v>19159</v>
      </c>
      <c r="G717" s="281"/>
    </row>
    <row r="718" spans="1:7" s="211" customFormat="1">
      <c r="A718" s="211" t="s">
        <v>19160</v>
      </c>
      <c r="B718" s="211" t="s">
        <v>19161</v>
      </c>
      <c r="C718" s="211" t="s">
        <v>19160</v>
      </c>
      <c r="D718" s="211" t="s">
        <v>16373</v>
      </c>
      <c r="E718" s="211" t="s">
        <v>16299</v>
      </c>
      <c r="F718" s="211" t="s">
        <v>19162</v>
      </c>
      <c r="G718" s="243"/>
    </row>
    <row r="719" spans="1:7" s="210" customFormat="1">
      <c r="A719" s="210" t="s">
        <v>19163</v>
      </c>
      <c r="B719" s="210" t="s">
        <v>19164</v>
      </c>
      <c r="C719" s="210" t="s">
        <v>19163</v>
      </c>
      <c r="D719" s="210" t="s">
        <v>16299</v>
      </c>
      <c r="E719" s="210" t="s">
        <v>19165</v>
      </c>
      <c r="F719" s="210" t="s">
        <v>19166</v>
      </c>
      <c r="G719" s="231"/>
    </row>
    <row r="720" spans="1:7" s="210" customFormat="1">
      <c r="A720" s="210" t="s">
        <v>19167</v>
      </c>
      <c r="B720" s="210" t="s">
        <v>19168</v>
      </c>
      <c r="C720" s="210" t="s">
        <v>19167</v>
      </c>
      <c r="D720" s="210" t="s">
        <v>16299</v>
      </c>
      <c r="E720" s="210" t="s">
        <v>16319</v>
      </c>
      <c r="F720" s="210" t="s">
        <v>19169</v>
      </c>
      <c r="G720" s="231"/>
    </row>
    <row r="721" spans="1:7" s="253" customFormat="1">
      <c r="A721" s="253" t="s">
        <v>19170</v>
      </c>
      <c r="B721" s="253" t="s">
        <v>19171</v>
      </c>
      <c r="C721" s="253" t="s">
        <v>19170</v>
      </c>
      <c r="D721" s="253" t="s">
        <v>16299</v>
      </c>
      <c r="E721" s="253" t="s">
        <v>19172</v>
      </c>
      <c r="F721" s="253" t="s">
        <v>19173</v>
      </c>
      <c r="G721" s="255"/>
    </row>
    <row r="722" spans="1:7" s="210" customFormat="1">
      <c r="A722" s="210" t="s">
        <v>19174</v>
      </c>
      <c r="B722" s="210" t="s">
        <v>19175</v>
      </c>
      <c r="C722" s="210" t="s">
        <v>19174</v>
      </c>
      <c r="D722" s="210" t="s">
        <v>16299</v>
      </c>
      <c r="E722" s="210" t="s">
        <v>16466</v>
      </c>
      <c r="F722" s="210" t="s">
        <v>19176</v>
      </c>
      <c r="G722" s="231"/>
    </row>
    <row r="723" spans="1:7" s="210" customFormat="1">
      <c r="A723" s="210" t="s">
        <v>19177</v>
      </c>
      <c r="B723" s="210" t="s">
        <v>19178</v>
      </c>
      <c r="C723" s="210" t="s">
        <v>19177</v>
      </c>
      <c r="D723" s="210" t="s">
        <v>16299</v>
      </c>
      <c r="E723" s="210" t="s">
        <v>16319</v>
      </c>
      <c r="F723" s="210" t="s">
        <v>19179</v>
      </c>
      <c r="G723" s="231"/>
    </row>
    <row r="724" spans="1:7" s="210" customFormat="1">
      <c r="A724" s="210" t="s">
        <v>19180</v>
      </c>
      <c r="B724" s="210" t="s">
        <v>19181</v>
      </c>
      <c r="C724" s="210" t="s">
        <v>19182</v>
      </c>
      <c r="D724" s="210" t="s">
        <v>16299</v>
      </c>
      <c r="E724" s="210" t="s">
        <v>19183</v>
      </c>
      <c r="F724" s="210" t="s">
        <v>19184</v>
      </c>
      <c r="G724" s="231"/>
    </row>
    <row r="725" spans="1:7" s="210" customFormat="1">
      <c r="A725" s="210" t="s">
        <v>19185</v>
      </c>
      <c r="B725" s="210" t="s">
        <v>19186</v>
      </c>
      <c r="C725" s="210" t="s">
        <v>19187</v>
      </c>
      <c r="D725" s="210" t="s">
        <v>16299</v>
      </c>
      <c r="E725" s="210" t="s">
        <v>19188</v>
      </c>
      <c r="F725" s="210" t="s">
        <v>19189</v>
      </c>
      <c r="G725" s="231"/>
    </row>
    <row r="726" spans="1:7" s="253" customFormat="1">
      <c r="A726" s="253" t="s">
        <v>19190</v>
      </c>
      <c r="B726" s="253" t="s">
        <v>19191</v>
      </c>
      <c r="C726" s="253" t="s">
        <v>19190</v>
      </c>
      <c r="D726" s="253" t="s">
        <v>16299</v>
      </c>
      <c r="E726" s="253" t="s">
        <v>19192</v>
      </c>
      <c r="F726" s="253" t="s">
        <v>19193</v>
      </c>
      <c r="G726" s="255"/>
    </row>
    <row r="727" spans="1:7" s="210" customFormat="1">
      <c r="A727" s="210" t="s">
        <v>19194</v>
      </c>
      <c r="B727" s="210" t="s">
        <v>19195</v>
      </c>
      <c r="C727" s="210" t="s">
        <v>19196</v>
      </c>
      <c r="D727" s="210" t="s">
        <v>16299</v>
      </c>
      <c r="E727" s="210" t="s">
        <v>19197</v>
      </c>
      <c r="F727" s="210" t="s">
        <v>19198</v>
      </c>
      <c r="G727" s="231"/>
    </row>
    <row r="728" spans="1:7" s="253" customFormat="1">
      <c r="A728" s="253" t="s">
        <v>19199</v>
      </c>
      <c r="B728" s="253" t="s">
        <v>19200</v>
      </c>
      <c r="C728" s="253" t="s">
        <v>19199</v>
      </c>
      <c r="D728" s="253" t="s">
        <v>16299</v>
      </c>
      <c r="E728" s="253" t="s">
        <v>19201</v>
      </c>
      <c r="F728" s="253" t="s">
        <v>19202</v>
      </c>
      <c r="G728" s="255"/>
    </row>
    <row r="729" spans="1:7" s="253" customFormat="1">
      <c r="A729" s="253" t="s">
        <v>19203</v>
      </c>
      <c r="B729" s="253" t="s">
        <v>19204</v>
      </c>
      <c r="C729" s="253" t="s">
        <v>19203</v>
      </c>
      <c r="D729" s="253" t="s">
        <v>16299</v>
      </c>
      <c r="E729" s="253" t="s">
        <v>19205</v>
      </c>
      <c r="F729" s="253" t="s">
        <v>19206</v>
      </c>
      <c r="G729" s="255"/>
    </row>
    <row r="730" spans="1:7" s="253" customFormat="1">
      <c r="A730" s="253" t="s">
        <v>19207</v>
      </c>
      <c r="B730" s="253" t="s">
        <v>19208</v>
      </c>
      <c r="C730" s="253" t="s">
        <v>19209</v>
      </c>
      <c r="D730" s="253" t="s">
        <v>16299</v>
      </c>
      <c r="E730" s="253" t="s">
        <v>16617</v>
      </c>
      <c r="F730" s="253" t="s">
        <v>19210</v>
      </c>
      <c r="G730" s="255"/>
    </row>
    <row r="731" spans="1:7" s="253" customFormat="1">
      <c r="A731" s="253" t="s">
        <v>19211</v>
      </c>
      <c r="B731" s="253" t="s">
        <v>19212</v>
      </c>
      <c r="C731" s="253" t="s">
        <v>19213</v>
      </c>
      <c r="D731" s="253" t="s">
        <v>16299</v>
      </c>
      <c r="E731" s="253" t="s">
        <v>16304</v>
      </c>
      <c r="F731" s="253" t="s">
        <v>19214</v>
      </c>
      <c r="G731" s="255"/>
    </row>
    <row r="732" spans="1:7" s="253" customFormat="1">
      <c r="A732" s="253" t="s">
        <v>19215</v>
      </c>
      <c r="B732" s="253" t="s">
        <v>19216</v>
      </c>
      <c r="C732" s="253" t="s">
        <v>19215</v>
      </c>
      <c r="D732" s="253" t="s">
        <v>16299</v>
      </c>
      <c r="E732" s="253" t="s">
        <v>18949</v>
      </c>
      <c r="F732" s="253" t="s">
        <v>19217</v>
      </c>
      <c r="G732" s="255"/>
    </row>
    <row r="733" spans="1:7" s="253" customFormat="1">
      <c r="A733" s="253" t="s">
        <v>19218</v>
      </c>
      <c r="B733" s="253" t="s">
        <v>19219</v>
      </c>
      <c r="C733" s="253" t="s">
        <v>19220</v>
      </c>
      <c r="D733" s="253" t="s">
        <v>16299</v>
      </c>
      <c r="E733" s="253" t="s">
        <v>19221</v>
      </c>
      <c r="F733" s="253" t="s">
        <v>19222</v>
      </c>
      <c r="G733" s="255"/>
    </row>
    <row r="734" spans="1:7" s="253" customFormat="1">
      <c r="A734" s="253" t="s">
        <v>19223</v>
      </c>
      <c r="B734" s="253" t="s">
        <v>19224</v>
      </c>
      <c r="C734" s="253" t="s">
        <v>19225</v>
      </c>
      <c r="D734" s="253" t="s">
        <v>16299</v>
      </c>
      <c r="E734" s="253" t="s">
        <v>17765</v>
      </c>
      <c r="F734" s="253" t="s">
        <v>19226</v>
      </c>
      <c r="G734" s="255"/>
    </row>
    <row r="735" spans="1:7" s="253" customFormat="1">
      <c r="A735" s="253" t="s">
        <v>19227</v>
      </c>
      <c r="B735" s="253" t="s">
        <v>19228</v>
      </c>
      <c r="C735" s="253" t="s">
        <v>19229</v>
      </c>
      <c r="D735" s="253" t="s">
        <v>16299</v>
      </c>
      <c r="E735" s="253" t="s">
        <v>18509</v>
      </c>
      <c r="F735" s="253" t="s">
        <v>19230</v>
      </c>
      <c r="G735" s="255"/>
    </row>
    <row r="736" spans="1:7" s="253" customFormat="1">
      <c r="A736" s="253" t="s">
        <v>19231</v>
      </c>
      <c r="B736" s="253" t="s">
        <v>19232</v>
      </c>
      <c r="C736" s="253" t="s">
        <v>19231</v>
      </c>
      <c r="D736" s="253" t="s">
        <v>16299</v>
      </c>
      <c r="E736" s="253" t="s">
        <v>19233</v>
      </c>
      <c r="F736" s="253" t="s">
        <v>19234</v>
      </c>
      <c r="G736" s="255"/>
    </row>
    <row r="737" spans="1:7" s="253" customFormat="1">
      <c r="A737" s="253" t="s">
        <v>19235</v>
      </c>
      <c r="B737" s="253" t="s">
        <v>19236</v>
      </c>
      <c r="C737" s="253" t="s">
        <v>19237</v>
      </c>
      <c r="D737" s="253" t="s">
        <v>16299</v>
      </c>
      <c r="E737" s="253" t="s">
        <v>16691</v>
      </c>
      <c r="F737" s="253" t="s">
        <v>19238</v>
      </c>
      <c r="G737" s="255"/>
    </row>
    <row r="738" spans="1:7" s="254" customFormat="1">
      <c r="A738" s="254" t="s">
        <v>19239</v>
      </c>
      <c r="B738" s="254" t="s">
        <v>19240</v>
      </c>
      <c r="C738" s="254" t="s">
        <v>19241</v>
      </c>
      <c r="D738" s="254" t="s">
        <v>16299</v>
      </c>
      <c r="E738" s="254" t="s">
        <v>17857</v>
      </c>
      <c r="F738" s="291">
        <v>101942501.2</v>
      </c>
      <c r="G738" s="281"/>
    </row>
    <row r="739" spans="1:7" s="211" customFormat="1">
      <c r="A739" s="211" t="s">
        <v>19242</v>
      </c>
      <c r="B739" s="211" t="s">
        <v>19243</v>
      </c>
      <c r="C739" s="211" t="s">
        <v>19244</v>
      </c>
      <c r="D739" s="211" t="s">
        <v>16804</v>
      </c>
      <c r="E739" s="211" t="s">
        <v>16299</v>
      </c>
      <c r="F739" s="211" t="s">
        <v>19245</v>
      </c>
      <c r="G739" s="243"/>
    </row>
    <row r="740" spans="1:7" s="211" customFormat="1">
      <c r="A740" s="211" t="s">
        <v>19246</v>
      </c>
      <c r="B740" s="211" t="s">
        <v>19247</v>
      </c>
      <c r="C740" s="211" t="s">
        <v>19246</v>
      </c>
      <c r="D740" s="211" t="s">
        <v>16373</v>
      </c>
      <c r="E740" s="211" t="s">
        <v>16299</v>
      </c>
      <c r="F740" s="211" t="s">
        <v>19248</v>
      </c>
      <c r="G740" s="243"/>
    </row>
    <row r="741" spans="1:7" s="210" customFormat="1">
      <c r="A741" s="210" t="s">
        <v>19249</v>
      </c>
      <c r="B741" s="210" t="s">
        <v>19250</v>
      </c>
      <c r="C741" s="210" t="s">
        <v>19251</v>
      </c>
      <c r="D741" s="210" t="s">
        <v>16299</v>
      </c>
      <c r="E741" s="210" t="s">
        <v>16585</v>
      </c>
      <c r="F741" s="210" t="s">
        <v>19252</v>
      </c>
      <c r="G741" s="231"/>
    </row>
    <row r="742" spans="1:7" s="253" customFormat="1">
      <c r="A742" s="253" t="s">
        <v>19253</v>
      </c>
      <c r="B742" s="253" t="s">
        <v>19254</v>
      </c>
      <c r="C742" s="253" t="s">
        <v>19253</v>
      </c>
      <c r="D742" s="253" t="s">
        <v>16299</v>
      </c>
      <c r="E742" s="253" t="s">
        <v>17146</v>
      </c>
      <c r="F742" s="253" t="s">
        <v>19255</v>
      </c>
      <c r="G742" s="255"/>
    </row>
    <row r="743" spans="1:7" s="253" customFormat="1">
      <c r="A743" s="253" t="s">
        <v>19256</v>
      </c>
      <c r="B743" s="253" t="s">
        <v>19257</v>
      </c>
      <c r="C743" s="253" t="s">
        <v>19256</v>
      </c>
      <c r="D743" s="253" t="s">
        <v>16299</v>
      </c>
      <c r="E743" s="253" t="s">
        <v>19258</v>
      </c>
      <c r="F743" s="253" t="s">
        <v>19259</v>
      </c>
      <c r="G743" s="255"/>
    </row>
    <row r="744" spans="1:7" s="253" customFormat="1">
      <c r="A744" s="253" t="s">
        <v>19260</v>
      </c>
      <c r="B744" s="253" t="s">
        <v>19261</v>
      </c>
      <c r="C744" s="253" t="s">
        <v>19260</v>
      </c>
      <c r="D744" s="253" t="s">
        <v>16299</v>
      </c>
      <c r="E744" s="253" t="s">
        <v>19262</v>
      </c>
      <c r="F744" s="253" t="s">
        <v>19263</v>
      </c>
      <c r="G744" s="255"/>
    </row>
    <row r="745" spans="1:7" s="253" customFormat="1">
      <c r="A745" s="253" t="s">
        <v>19264</v>
      </c>
      <c r="B745" s="253" t="s">
        <v>19265</v>
      </c>
      <c r="C745" s="253" t="s">
        <v>19264</v>
      </c>
      <c r="D745" s="253" t="s">
        <v>16299</v>
      </c>
      <c r="E745" s="253" t="s">
        <v>19266</v>
      </c>
      <c r="F745" s="253" t="s">
        <v>19267</v>
      </c>
      <c r="G745" s="255"/>
    </row>
    <row r="746" spans="1:7" s="210" customFormat="1">
      <c r="A746" s="210" t="s">
        <v>19268</v>
      </c>
      <c r="B746" s="210" t="s">
        <v>19269</v>
      </c>
      <c r="C746" s="210" t="s">
        <v>19270</v>
      </c>
      <c r="D746" s="210" t="s">
        <v>16299</v>
      </c>
      <c r="E746" s="210" t="s">
        <v>19271</v>
      </c>
      <c r="F746" s="210" t="s">
        <v>19272</v>
      </c>
      <c r="G746" s="231"/>
    </row>
    <row r="747" spans="1:7" s="253" customFormat="1">
      <c r="A747" s="253" t="s">
        <v>19273</v>
      </c>
      <c r="B747" s="253" t="s">
        <v>19274</v>
      </c>
      <c r="C747" s="253" t="s">
        <v>19275</v>
      </c>
      <c r="D747" s="253" t="s">
        <v>16299</v>
      </c>
      <c r="E747" s="253" t="s">
        <v>18358</v>
      </c>
      <c r="F747" s="253" t="s">
        <v>19276</v>
      </c>
      <c r="G747" s="255"/>
    </row>
    <row r="748" spans="1:7" s="254" customFormat="1">
      <c r="A748" s="254" t="s">
        <v>19277</v>
      </c>
      <c r="B748" s="254" t="s">
        <v>19278</v>
      </c>
      <c r="C748" s="254" t="s">
        <v>19279</v>
      </c>
      <c r="D748" s="254" t="s">
        <v>16299</v>
      </c>
      <c r="E748" s="254" t="s">
        <v>17857</v>
      </c>
      <c r="F748" s="254" t="s">
        <v>19280</v>
      </c>
      <c r="G748" s="281"/>
    </row>
    <row r="749" spans="1:7" s="210" customFormat="1">
      <c r="A749" s="210" t="s">
        <v>19281</v>
      </c>
      <c r="B749" s="210" t="s">
        <v>19282</v>
      </c>
      <c r="C749" s="210" t="s">
        <v>19283</v>
      </c>
      <c r="D749" s="210" t="s">
        <v>16299</v>
      </c>
      <c r="E749" s="210" t="s">
        <v>19284</v>
      </c>
      <c r="F749" s="210" t="s">
        <v>19285</v>
      </c>
      <c r="G749" s="231"/>
    </row>
    <row r="750" spans="1:7" s="210" customFormat="1">
      <c r="A750" s="210" t="s">
        <v>19286</v>
      </c>
      <c r="B750" s="210" t="s">
        <v>19287</v>
      </c>
      <c r="C750" s="210" t="s">
        <v>19288</v>
      </c>
      <c r="D750" s="210" t="s">
        <v>16299</v>
      </c>
      <c r="E750" s="210" t="s">
        <v>16838</v>
      </c>
      <c r="F750" s="210" t="s">
        <v>19289</v>
      </c>
      <c r="G750" s="231"/>
    </row>
    <row r="751" spans="1:7" s="253" customFormat="1">
      <c r="A751" s="253" t="s">
        <v>19290</v>
      </c>
      <c r="B751" s="253" t="s">
        <v>19291</v>
      </c>
      <c r="C751" s="253" t="s">
        <v>19292</v>
      </c>
      <c r="D751" s="253" t="s">
        <v>16299</v>
      </c>
      <c r="E751" s="253" t="s">
        <v>18349</v>
      </c>
      <c r="F751" s="253" t="s">
        <v>19293</v>
      </c>
      <c r="G751" s="255"/>
    </row>
    <row r="752" spans="1:7" s="253" customFormat="1">
      <c r="A752" s="253" t="s">
        <v>19294</v>
      </c>
      <c r="B752" s="253" t="s">
        <v>19295</v>
      </c>
      <c r="C752" s="253" t="s">
        <v>19294</v>
      </c>
      <c r="D752" s="253" t="s">
        <v>16299</v>
      </c>
      <c r="E752" s="253" t="s">
        <v>17385</v>
      </c>
      <c r="F752" s="253" t="s">
        <v>19296</v>
      </c>
      <c r="G752" s="255"/>
    </row>
    <row r="753" spans="1:7" s="253" customFormat="1">
      <c r="A753" s="253" t="s">
        <v>19297</v>
      </c>
      <c r="B753" s="253" t="s">
        <v>19298</v>
      </c>
      <c r="C753" s="253" t="s">
        <v>19299</v>
      </c>
      <c r="D753" s="253" t="s">
        <v>16299</v>
      </c>
      <c r="E753" s="253" t="s">
        <v>19300</v>
      </c>
      <c r="F753" s="253" t="s">
        <v>19301</v>
      </c>
      <c r="G753" s="255"/>
    </row>
    <row r="754" spans="1:7" s="254" customFormat="1">
      <c r="A754" s="254" t="s">
        <v>19302</v>
      </c>
      <c r="B754" s="254" t="s">
        <v>19303</v>
      </c>
      <c r="C754" s="254" t="s">
        <v>19304</v>
      </c>
      <c r="D754" s="254" t="s">
        <v>16299</v>
      </c>
      <c r="E754" s="254" t="s">
        <v>19305</v>
      </c>
      <c r="F754" s="254" t="s">
        <v>19306</v>
      </c>
      <c r="G754" s="281"/>
    </row>
    <row r="755" spans="1:7" s="211" customFormat="1">
      <c r="A755" s="211" t="s">
        <v>19307</v>
      </c>
      <c r="B755" s="211" t="s">
        <v>19308</v>
      </c>
      <c r="C755" s="211" t="s">
        <v>19309</v>
      </c>
      <c r="D755" s="211" t="s">
        <v>17062</v>
      </c>
      <c r="E755" s="211" t="s">
        <v>16299</v>
      </c>
      <c r="F755" s="211" t="s">
        <v>19310</v>
      </c>
      <c r="G755" s="243"/>
    </row>
    <row r="756" spans="1:7" s="211" customFormat="1">
      <c r="A756" s="211" t="s">
        <v>19311</v>
      </c>
      <c r="B756" s="211" t="s">
        <v>19312</v>
      </c>
      <c r="C756" s="211" t="s">
        <v>19311</v>
      </c>
      <c r="D756" s="211" t="s">
        <v>17510</v>
      </c>
      <c r="E756" s="211" t="s">
        <v>16299</v>
      </c>
      <c r="F756" s="211" t="s">
        <v>19313</v>
      </c>
      <c r="G756" s="243"/>
    </row>
    <row r="757" spans="1:7" s="210" customFormat="1">
      <c r="A757" s="210" t="s">
        <v>19314</v>
      </c>
      <c r="B757" s="210" t="s">
        <v>19315</v>
      </c>
      <c r="C757" s="210" t="s">
        <v>19314</v>
      </c>
      <c r="D757" s="210" t="s">
        <v>16299</v>
      </c>
      <c r="E757" s="210" t="s">
        <v>17480</v>
      </c>
      <c r="F757" s="210" t="s">
        <v>19316</v>
      </c>
      <c r="G757" s="231"/>
    </row>
    <row r="758" spans="1:7" s="253" customFormat="1">
      <c r="A758" s="253" t="s">
        <v>19317</v>
      </c>
      <c r="B758" s="253" t="s">
        <v>19318</v>
      </c>
      <c r="C758" s="253" t="s">
        <v>19317</v>
      </c>
      <c r="D758" s="253" t="s">
        <v>16299</v>
      </c>
      <c r="E758" s="253" t="s">
        <v>16804</v>
      </c>
      <c r="F758" s="253" t="s">
        <v>19319</v>
      </c>
      <c r="G758" s="255"/>
    </row>
    <row r="759" spans="1:7" s="253" customFormat="1">
      <c r="A759" s="253" t="s">
        <v>19320</v>
      </c>
      <c r="B759" s="253" t="s">
        <v>19321</v>
      </c>
      <c r="C759" s="253" t="s">
        <v>19320</v>
      </c>
      <c r="D759" s="253" t="s">
        <v>16299</v>
      </c>
      <c r="E759" s="253" t="s">
        <v>19322</v>
      </c>
      <c r="F759" s="253" t="s">
        <v>19323</v>
      </c>
      <c r="G759" s="255"/>
    </row>
    <row r="760" spans="1:7" s="210" customFormat="1">
      <c r="A760" s="210" t="s">
        <v>19324</v>
      </c>
      <c r="B760" s="210" t="s">
        <v>19325</v>
      </c>
      <c r="C760" s="210" t="s">
        <v>19324</v>
      </c>
      <c r="D760" s="210" t="s">
        <v>16299</v>
      </c>
      <c r="E760" s="210" t="s">
        <v>19326</v>
      </c>
      <c r="F760" s="210" t="s">
        <v>19327</v>
      </c>
      <c r="G760" s="231"/>
    </row>
    <row r="761" spans="1:7" s="254" customFormat="1">
      <c r="A761" s="254" t="s">
        <v>19328</v>
      </c>
      <c r="B761" s="254" t="s">
        <v>19329</v>
      </c>
      <c r="C761" s="254" t="s">
        <v>19330</v>
      </c>
      <c r="D761" s="254" t="s">
        <v>16299</v>
      </c>
      <c r="E761" s="254" t="s">
        <v>17857</v>
      </c>
      <c r="F761" s="254" t="s">
        <v>19331</v>
      </c>
      <c r="G761" s="281"/>
    </row>
    <row r="762" spans="1:7" s="211" customFormat="1">
      <c r="A762" s="211" t="s">
        <v>19332</v>
      </c>
      <c r="B762" s="211" t="s">
        <v>19333</v>
      </c>
      <c r="C762" s="211" t="s">
        <v>19332</v>
      </c>
      <c r="D762" s="211" t="s">
        <v>17466</v>
      </c>
      <c r="E762" s="211" t="s">
        <v>16299</v>
      </c>
      <c r="F762" s="211" t="s">
        <v>19334</v>
      </c>
      <c r="G762" s="243"/>
    </row>
    <row r="763" spans="1:7" s="211" customFormat="1">
      <c r="A763" s="211" t="s">
        <v>19335</v>
      </c>
      <c r="B763" s="211" t="s">
        <v>19336</v>
      </c>
      <c r="C763" s="211" t="s">
        <v>19335</v>
      </c>
      <c r="D763" s="211" t="s">
        <v>18065</v>
      </c>
      <c r="E763" s="211" t="s">
        <v>16299</v>
      </c>
      <c r="F763" s="211" t="s">
        <v>19337</v>
      </c>
      <c r="G763" s="243"/>
    </row>
    <row r="764" spans="1:7" s="210" customFormat="1">
      <c r="A764" s="210" t="s">
        <v>19338</v>
      </c>
      <c r="B764" s="210" t="s">
        <v>19339</v>
      </c>
      <c r="C764" s="210" t="s">
        <v>19340</v>
      </c>
      <c r="D764" s="210" t="s">
        <v>16299</v>
      </c>
      <c r="E764" s="210" t="s">
        <v>17058</v>
      </c>
      <c r="F764" s="210" t="s">
        <v>19341</v>
      </c>
      <c r="G764" s="231"/>
    </row>
    <row r="765" spans="1:7" s="253" customFormat="1">
      <c r="A765" s="253" t="s">
        <v>19342</v>
      </c>
      <c r="B765" s="253" t="s">
        <v>19343</v>
      </c>
      <c r="C765" s="253" t="s">
        <v>19344</v>
      </c>
      <c r="D765" s="253" t="s">
        <v>16299</v>
      </c>
      <c r="E765" s="253" t="s">
        <v>19345</v>
      </c>
      <c r="F765" s="253" t="s">
        <v>19346</v>
      </c>
      <c r="G765" s="255"/>
    </row>
    <row r="766" spans="1:7" s="254" customFormat="1">
      <c r="A766" s="254" t="s">
        <v>19347</v>
      </c>
      <c r="B766" s="254" t="s">
        <v>19348</v>
      </c>
      <c r="C766" s="254" t="s">
        <v>19347</v>
      </c>
      <c r="D766" s="254" t="s">
        <v>16299</v>
      </c>
      <c r="E766" s="254" t="s">
        <v>19349</v>
      </c>
      <c r="F766" s="254" t="s">
        <v>19350</v>
      </c>
      <c r="G766" s="281"/>
    </row>
    <row r="767" spans="1:7" s="253" customFormat="1">
      <c r="A767" s="253" t="s">
        <v>19351</v>
      </c>
      <c r="B767" s="253" t="s">
        <v>19352</v>
      </c>
      <c r="C767" s="253" t="s">
        <v>19353</v>
      </c>
      <c r="D767" s="253" t="s">
        <v>16299</v>
      </c>
      <c r="E767" s="253" t="s">
        <v>19354</v>
      </c>
      <c r="F767" s="253" t="s">
        <v>19355</v>
      </c>
      <c r="G767" s="255"/>
    </row>
    <row r="768" spans="1:7" s="211" customFormat="1">
      <c r="A768" s="211" t="s">
        <v>19356</v>
      </c>
      <c r="B768" s="211" t="s">
        <v>19357</v>
      </c>
      <c r="C768" s="211" t="s">
        <v>19356</v>
      </c>
      <c r="D768" s="211" t="s">
        <v>16622</v>
      </c>
      <c r="E768" s="211" t="s">
        <v>16299</v>
      </c>
      <c r="F768" s="211" t="s">
        <v>19358</v>
      </c>
      <c r="G768" s="243"/>
    </row>
    <row r="769" spans="1:7" s="253" customFormat="1">
      <c r="A769" s="253" t="s">
        <v>19359</v>
      </c>
      <c r="B769" s="253" t="s">
        <v>19360</v>
      </c>
      <c r="C769" s="253" t="s">
        <v>19359</v>
      </c>
      <c r="D769" s="253" t="s">
        <v>16299</v>
      </c>
      <c r="E769" s="253" t="s">
        <v>16658</v>
      </c>
      <c r="F769" s="253" t="s">
        <v>19361</v>
      </c>
      <c r="G769" s="255"/>
    </row>
    <row r="770" spans="1:7" s="211" customFormat="1">
      <c r="A770" s="211" t="s">
        <v>19362</v>
      </c>
      <c r="B770" s="211" t="s">
        <v>19363</v>
      </c>
      <c r="C770" s="211" t="s">
        <v>19362</v>
      </c>
      <c r="D770" s="211" t="s">
        <v>17568</v>
      </c>
      <c r="E770" s="211" t="s">
        <v>16299</v>
      </c>
      <c r="F770" s="211" t="s">
        <v>19364</v>
      </c>
      <c r="G770" s="243"/>
    </row>
    <row r="771" spans="1:7" s="211" customFormat="1">
      <c r="A771" s="211" t="s">
        <v>19365</v>
      </c>
      <c r="B771" s="211" t="s">
        <v>16461</v>
      </c>
      <c r="C771" s="211" t="s">
        <v>19362</v>
      </c>
      <c r="D771" s="211" t="s">
        <v>17570</v>
      </c>
      <c r="E771" s="211" t="s">
        <v>16299</v>
      </c>
      <c r="F771" s="211" t="s">
        <v>19366</v>
      </c>
      <c r="G771" s="243"/>
    </row>
    <row r="772" spans="1:7" s="253" customFormat="1">
      <c r="A772" s="253" t="s">
        <v>19367</v>
      </c>
      <c r="B772" s="253" t="s">
        <v>19368</v>
      </c>
      <c r="C772" s="253" t="s">
        <v>19367</v>
      </c>
      <c r="D772" s="253" t="s">
        <v>16299</v>
      </c>
      <c r="E772" s="253" t="s">
        <v>19369</v>
      </c>
      <c r="F772" s="253" t="s">
        <v>19370</v>
      </c>
      <c r="G772" s="255"/>
    </row>
    <row r="773" spans="1:7" s="254" customFormat="1">
      <c r="A773" s="254" t="s">
        <v>19371</v>
      </c>
      <c r="B773" s="254" t="s">
        <v>19372</v>
      </c>
      <c r="C773" s="254" t="s">
        <v>19373</v>
      </c>
      <c r="D773" s="254" t="s">
        <v>16299</v>
      </c>
      <c r="E773" s="254" t="s">
        <v>18582</v>
      </c>
      <c r="F773" s="254" t="s">
        <v>19374</v>
      </c>
      <c r="G773" s="281"/>
    </row>
    <row r="774" spans="1:7" s="253" customFormat="1">
      <c r="A774" s="253" t="s">
        <v>19375</v>
      </c>
      <c r="B774" s="253" t="s">
        <v>19376</v>
      </c>
      <c r="C774" s="253" t="s">
        <v>19375</v>
      </c>
      <c r="D774" s="253" t="s">
        <v>16299</v>
      </c>
      <c r="E774" s="253" t="s">
        <v>16838</v>
      </c>
      <c r="F774" s="253" t="s">
        <v>19377</v>
      </c>
      <c r="G774" s="255"/>
    </row>
    <row r="775" spans="1:7" s="253" customFormat="1">
      <c r="A775" s="253" t="s">
        <v>19378</v>
      </c>
      <c r="B775" s="253" t="s">
        <v>19379</v>
      </c>
      <c r="C775" s="253" t="s">
        <v>19380</v>
      </c>
      <c r="D775" s="253" t="s">
        <v>16299</v>
      </c>
      <c r="E775" s="253" t="s">
        <v>19381</v>
      </c>
      <c r="F775" s="253" t="s">
        <v>19382</v>
      </c>
      <c r="G775" s="255"/>
    </row>
    <row r="776" spans="1:7" s="253" customFormat="1">
      <c r="A776" s="253" t="s">
        <v>19383</v>
      </c>
      <c r="B776" s="253" t="s">
        <v>19384</v>
      </c>
      <c r="C776" s="253" t="s">
        <v>19385</v>
      </c>
      <c r="D776" s="253" t="s">
        <v>16299</v>
      </c>
      <c r="E776" s="253" t="s">
        <v>19386</v>
      </c>
      <c r="F776" s="253" t="s">
        <v>19387</v>
      </c>
      <c r="G776" s="255"/>
    </row>
    <row r="777" spans="1:7" s="11" customFormat="1">
      <c r="A777" s="11" t="s">
        <v>19388</v>
      </c>
      <c r="B777" s="11" t="s">
        <v>19389</v>
      </c>
      <c r="C777" s="11" t="s">
        <v>19390</v>
      </c>
      <c r="D777" s="11" t="s">
        <v>16299</v>
      </c>
      <c r="E777" s="11" t="s">
        <v>16319</v>
      </c>
      <c r="F777" s="11" t="s">
        <v>19391</v>
      </c>
      <c r="G777" s="1"/>
    </row>
    <row r="778" spans="1:7" s="210" customFormat="1">
      <c r="A778" s="210" t="s">
        <v>19392</v>
      </c>
      <c r="B778" s="210" t="s">
        <v>19393</v>
      </c>
      <c r="C778" s="210" t="s">
        <v>19394</v>
      </c>
      <c r="D778" s="210" t="s">
        <v>16299</v>
      </c>
      <c r="E778" s="210" t="s">
        <v>19395</v>
      </c>
      <c r="F778" s="210" t="s">
        <v>19396</v>
      </c>
      <c r="G778" s="231"/>
    </row>
    <row r="779" spans="1:7" s="211" customFormat="1">
      <c r="A779" s="211" t="s">
        <v>19397</v>
      </c>
      <c r="B779" s="211" t="s">
        <v>19398</v>
      </c>
      <c r="C779" s="211" t="s">
        <v>19397</v>
      </c>
      <c r="D779" s="211" t="s">
        <v>16804</v>
      </c>
      <c r="E779" s="211" t="s">
        <v>16299</v>
      </c>
      <c r="F779" s="211" t="s">
        <v>19399</v>
      </c>
      <c r="G779" s="243"/>
    </row>
    <row r="780" spans="1:7" s="211" customFormat="1">
      <c r="A780" s="211" t="s">
        <v>19400</v>
      </c>
      <c r="B780" s="211" t="s">
        <v>16501</v>
      </c>
      <c r="C780" s="211" t="s">
        <v>19400</v>
      </c>
      <c r="D780" s="211" t="s">
        <v>17595</v>
      </c>
      <c r="E780" s="211" t="s">
        <v>16299</v>
      </c>
      <c r="F780" s="211" t="s">
        <v>19401</v>
      </c>
      <c r="G780" s="243"/>
    </row>
    <row r="781" spans="1:7" s="210" customFormat="1">
      <c r="A781" s="210" t="s">
        <v>19402</v>
      </c>
      <c r="B781" s="210" t="s">
        <v>19403</v>
      </c>
      <c r="C781" s="210" t="s">
        <v>19404</v>
      </c>
      <c r="D781" s="210" t="s">
        <v>16299</v>
      </c>
      <c r="E781" s="210" t="s">
        <v>17510</v>
      </c>
      <c r="F781" s="210" t="s">
        <v>19405</v>
      </c>
      <c r="G781" s="231"/>
    </row>
    <row r="782" spans="1:7" s="253" customFormat="1">
      <c r="A782" s="253" t="s">
        <v>19406</v>
      </c>
      <c r="B782" s="253" t="s">
        <v>19407</v>
      </c>
      <c r="C782" s="253" t="s">
        <v>19406</v>
      </c>
      <c r="D782" s="253" t="s">
        <v>16299</v>
      </c>
      <c r="E782" s="253" t="s">
        <v>16300</v>
      </c>
      <c r="F782" s="253" t="s">
        <v>19408</v>
      </c>
      <c r="G782" s="255"/>
    </row>
    <row r="783" spans="1:7" s="254" customFormat="1">
      <c r="A783" s="254" t="s">
        <v>19409</v>
      </c>
      <c r="B783" s="254" t="s">
        <v>19410</v>
      </c>
      <c r="C783" s="254" t="s">
        <v>19409</v>
      </c>
      <c r="D783" s="254" t="s">
        <v>16299</v>
      </c>
      <c r="E783" s="254" t="s">
        <v>17801</v>
      </c>
      <c r="F783" s="254" t="s">
        <v>19411</v>
      </c>
      <c r="G783" s="281"/>
    </row>
    <row r="784" spans="1:7" s="254" customFormat="1">
      <c r="A784" s="254" t="s">
        <v>19412</v>
      </c>
      <c r="B784" s="254" t="s">
        <v>19413</v>
      </c>
      <c r="C784" s="254" t="s">
        <v>19414</v>
      </c>
      <c r="D784" s="254" t="s">
        <v>16299</v>
      </c>
      <c r="E784" s="254" t="s">
        <v>19415</v>
      </c>
      <c r="F784" s="254" t="s">
        <v>19416</v>
      </c>
      <c r="G784" s="281"/>
    </row>
    <row r="785" spans="1:7" s="253" customFormat="1">
      <c r="A785" s="253" t="s">
        <v>19417</v>
      </c>
      <c r="B785" s="253" t="s">
        <v>19418</v>
      </c>
      <c r="C785" s="253" t="s">
        <v>19417</v>
      </c>
      <c r="D785" s="253" t="s">
        <v>16299</v>
      </c>
      <c r="E785" s="253" t="s">
        <v>19419</v>
      </c>
      <c r="F785" s="253" t="s">
        <v>19420</v>
      </c>
      <c r="G785" s="255"/>
    </row>
    <row r="786" spans="1:7" s="210" customFormat="1">
      <c r="A786" s="210" t="s">
        <v>19421</v>
      </c>
      <c r="B786" s="210" t="s">
        <v>19422</v>
      </c>
      <c r="C786" s="210" t="s">
        <v>19423</v>
      </c>
      <c r="D786" s="210" t="s">
        <v>16299</v>
      </c>
      <c r="E786" s="210" t="s">
        <v>19424</v>
      </c>
      <c r="F786" s="210" t="s">
        <v>19425</v>
      </c>
      <c r="G786" s="231"/>
    </row>
    <row r="787" spans="1:7" s="253" customFormat="1">
      <c r="A787" s="253" t="s">
        <v>19426</v>
      </c>
      <c r="B787" s="253" t="s">
        <v>19427</v>
      </c>
      <c r="C787" s="253" t="s">
        <v>19428</v>
      </c>
      <c r="D787" s="253" t="s">
        <v>16299</v>
      </c>
      <c r="E787" s="253" t="s">
        <v>19429</v>
      </c>
      <c r="F787" s="253" t="s">
        <v>19430</v>
      </c>
      <c r="G787" s="255"/>
    </row>
    <row r="788" spans="1:7" s="253" customFormat="1">
      <c r="A788" s="253" t="s">
        <v>19431</v>
      </c>
      <c r="B788" s="253" t="s">
        <v>19432</v>
      </c>
      <c r="C788" s="253" t="s">
        <v>19431</v>
      </c>
      <c r="D788" s="253" t="s">
        <v>16299</v>
      </c>
      <c r="E788" s="253" t="s">
        <v>19433</v>
      </c>
      <c r="F788" s="253" t="s">
        <v>19434</v>
      </c>
      <c r="G788" s="255"/>
    </row>
    <row r="789" spans="1:7" s="210" customFormat="1">
      <c r="A789" s="210" t="s">
        <v>19435</v>
      </c>
      <c r="B789" s="210" t="s">
        <v>19436</v>
      </c>
      <c r="C789" s="210" t="s">
        <v>19437</v>
      </c>
      <c r="D789" s="210" t="s">
        <v>16299</v>
      </c>
      <c r="E789" s="210" t="s">
        <v>16422</v>
      </c>
      <c r="F789" s="210" t="s">
        <v>19438</v>
      </c>
      <c r="G789" s="231"/>
    </row>
    <row r="790" spans="1:7" s="210" customFormat="1">
      <c r="A790" s="210" t="s">
        <v>19439</v>
      </c>
      <c r="B790" s="210" t="s">
        <v>19440</v>
      </c>
      <c r="C790" s="210" t="s">
        <v>19439</v>
      </c>
      <c r="D790" s="210" t="s">
        <v>16299</v>
      </c>
      <c r="E790" s="210" t="s">
        <v>19441</v>
      </c>
      <c r="F790" s="210" t="s">
        <v>19442</v>
      </c>
      <c r="G790" s="231"/>
    </row>
    <row r="791" spans="1:7" s="253" customFormat="1">
      <c r="A791" s="253" t="s">
        <v>19443</v>
      </c>
      <c r="B791" s="253" t="s">
        <v>19352</v>
      </c>
      <c r="C791" s="253" t="s">
        <v>19444</v>
      </c>
      <c r="D791" s="253" t="s">
        <v>16299</v>
      </c>
      <c r="E791" s="253" t="s">
        <v>19445</v>
      </c>
      <c r="F791" s="253" t="s">
        <v>19446</v>
      </c>
      <c r="G791" s="255"/>
    </row>
    <row r="792" spans="1:7" s="210" customFormat="1">
      <c r="A792" s="210" t="s">
        <v>19447</v>
      </c>
      <c r="B792" s="210" t="s">
        <v>19448</v>
      </c>
      <c r="C792" s="210" t="s">
        <v>19449</v>
      </c>
      <c r="D792" s="210" t="s">
        <v>16299</v>
      </c>
      <c r="E792" s="210" t="s">
        <v>16466</v>
      </c>
      <c r="F792" s="210" t="s">
        <v>19450</v>
      </c>
      <c r="G792" s="231"/>
    </row>
    <row r="793" spans="1:7" s="210" customFormat="1">
      <c r="A793" s="210" t="s">
        <v>19451</v>
      </c>
      <c r="B793" s="210" t="s">
        <v>19452</v>
      </c>
      <c r="C793" s="210" t="s">
        <v>19453</v>
      </c>
      <c r="D793" s="210" t="s">
        <v>16299</v>
      </c>
      <c r="E793" s="210" t="s">
        <v>16319</v>
      </c>
      <c r="F793" s="210" t="s">
        <v>19454</v>
      </c>
      <c r="G793" s="231"/>
    </row>
    <row r="794" spans="1:7" s="210" customFormat="1">
      <c r="A794" s="210" t="s">
        <v>19455</v>
      </c>
      <c r="B794" s="210" t="s">
        <v>19456</v>
      </c>
      <c r="C794" s="210" t="s">
        <v>19457</v>
      </c>
      <c r="D794" s="210" t="s">
        <v>16299</v>
      </c>
      <c r="E794" s="210" t="s">
        <v>19458</v>
      </c>
      <c r="F794" s="210" t="s">
        <v>19459</v>
      </c>
      <c r="G794" s="231"/>
    </row>
    <row r="795" spans="1:7" s="253" customFormat="1">
      <c r="A795" s="253" t="s">
        <v>19460</v>
      </c>
      <c r="B795" s="253" t="s">
        <v>19461</v>
      </c>
      <c r="C795" s="253" t="s">
        <v>19462</v>
      </c>
      <c r="D795" s="253" t="s">
        <v>16299</v>
      </c>
      <c r="E795" s="253" t="s">
        <v>18061</v>
      </c>
      <c r="F795" s="253" t="s">
        <v>19463</v>
      </c>
      <c r="G795" s="255"/>
    </row>
    <row r="796" spans="1:7" s="210" customFormat="1">
      <c r="A796" s="210" t="s">
        <v>19464</v>
      </c>
      <c r="B796" s="210" t="s">
        <v>19465</v>
      </c>
      <c r="C796" s="210" t="s">
        <v>19464</v>
      </c>
      <c r="D796" s="210" t="s">
        <v>16299</v>
      </c>
      <c r="E796" s="210" t="s">
        <v>16617</v>
      </c>
      <c r="F796" s="210" t="s">
        <v>19466</v>
      </c>
      <c r="G796" s="231"/>
    </row>
    <row r="797" spans="1:7" s="210" customFormat="1">
      <c r="A797" s="210" t="s">
        <v>19467</v>
      </c>
      <c r="B797" s="210" t="s">
        <v>19468</v>
      </c>
      <c r="C797" s="210" t="s">
        <v>19469</v>
      </c>
      <c r="D797" s="210" t="s">
        <v>16299</v>
      </c>
      <c r="E797" s="210" t="s">
        <v>16319</v>
      </c>
      <c r="F797" s="210" t="s">
        <v>19470</v>
      </c>
      <c r="G797" s="231"/>
    </row>
    <row r="798" spans="1:7" s="210" customFormat="1">
      <c r="A798" s="210" t="s">
        <v>19471</v>
      </c>
      <c r="B798" s="210" t="s">
        <v>19472</v>
      </c>
      <c r="C798" s="210" t="s">
        <v>19471</v>
      </c>
      <c r="D798" s="210" t="s">
        <v>16299</v>
      </c>
      <c r="E798" s="210" t="s">
        <v>16319</v>
      </c>
      <c r="F798" s="210" t="s">
        <v>19473</v>
      </c>
      <c r="G798" s="231"/>
    </row>
    <row r="799" spans="1:7" s="210" customFormat="1">
      <c r="A799" s="210" t="s">
        <v>19474</v>
      </c>
      <c r="B799" s="210" t="s">
        <v>19475</v>
      </c>
      <c r="C799" s="210" t="s">
        <v>19474</v>
      </c>
      <c r="D799" s="210" t="s">
        <v>16299</v>
      </c>
      <c r="E799" s="210" t="s">
        <v>19476</v>
      </c>
      <c r="F799" s="210" t="s">
        <v>19477</v>
      </c>
      <c r="G799" s="231"/>
    </row>
    <row r="800" spans="1:7" s="211" customFormat="1">
      <c r="A800" s="211" t="s">
        <v>19478</v>
      </c>
      <c r="B800" s="211" t="s">
        <v>19479</v>
      </c>
      <c r="C800" s="211" t="s">
        <v>19478</v>
      </c>
      <c r="D800" s="211" t="s">
        <v>16373</v>
      </c>
      <c r="E800" s="211" t="s">
        <v>16299</v>
      </c>
      <c r="F800" s="211" t="s">
        <v>19480</v>
      </c>
      <c r="G800" s="243"/>
    </row>
    <row r="801" spans="1:7" s="211" customFormat="1">
      <c r="A801" s="211" t="s">
        <v>19481</v>
      </c>
      <c r="B801" s="211" t="s">
        <v>19482</v>
      </c>
      <c r="C801" s="211" t="s">
        <v>19481</v>
      </c>
      <c r="D801" s="211" t="s">
        <v>16373</v>
      </c>
      <c r="E801" s="211" t="s">
        <v>16299</v>
      </c>
      <c r="F801" s="211" t="s">
        <v>19483</v>
      </c>
      <c r="G801" s="243"/>
    </row>
    <row r="802" spans="1:7" s="253" customFormat="1">
      <c r="A802" s="253" t="s">
        <v>19484</v>
      </c>
      <c r="B802" s="253" t="s">
        <v>19485</v>
      </c>
      <c r="C802" s="253" t="s">
        <v>19484</v>
      </c>
      <c r="D802" s="253" t="s">
        <v>16299</v>
      </c>
      <c r="E802" s="253" t="s">
        <v>19486</v>
      </c>
      <c r="F802" s="293">
        <v>29987806.600000001</v>
      </c>
      <c r="G802" s="255"/>
    </row>
    <row r="803" spans="1:7" s="211" customFormat="1">
      <c r="A803" s="211" t="s">
        <v>19487</v>
      </c>
      <c r="B803" s="211" t="s">
        <v>19488</v>
      </c>
      <c r="C803" s="211" t="s">
        <v>19487</v>
      </c>
      <c r="D803" s="211" t="s">
        <v>16495</v>
      </c>
      <c r="E803" s="211" t="s">
        <v>16299</v>
      </c>
      <c r="F803" s="211" t="s">
        <v>19489</v>
      </c>
      <c r="G803" s="243"/>
    </row>
    <row r="804" spans="1:7" s="211" customFormat="1">
      <c r="A804" s="211" t="s">
        <v>19487</v>
      </c>
      <c r="B804" s="211" t="s">
        <v>19490</v>
      </c>
      <c r="C804" s="211" t="s">
        <v>19487</v>
      </c>
      <c r="D804" s="211" t="s">
        <v>16498</v>
      </c>
      <c r="E804" s="211" t="s">
        <v>16299</v>
      </c>
      <c r="F804" s="211" t="s">
        <v>19491</v>
      </c>
      <c r="G804" s="243"/>
    </row>
    <row r="805" spans="1:7" s="211" customFormat="1">
      <c r="A805" s="211" t="s">
        <v>19492</v>
      </c>
      <c r="B805" s="211" t="s">
        <v>19493</v>
      </c>
      <c r="C805" s="211" t="s">
        <v>19492</v>
      </c>
      <c r="D805" s="211" t="s">
        <v>16495</v>
      </c>
      <c r="E805" s="211" t="s">
        <v>16299</v>
      </c>
      <c r="F805" s="211" t="s">
        <v>19494</v>
      </c>
      <c r="G805" s="243"/>
    </row>
    <row r="806" spans="1:7" s="211" customFormat="1">
      <c r="A806" s="211" t="s">
        <v>19492</v>
      </c>
      <c r="B806" s="211" t="s">
        <v>19495</v>
      </c>
      <c r="C806" s="211" t="s">
        <v>19492</v>
      </c>
      <c r="D806" s="211" t="s">
        <v>16498</v>
      </c>
      <c r="E806" s="211" t="s">
        <v>16299</v>
      </c>
      <c r="F806" s="211" t="s">
        <v>19496</v>
      </c>
      <c r="G806" s="243"/>
    </row>
    <row r="807" spans="1:7" s="211" customFormat="1">
      <c r="A807" s="211" t="s">
        <v>19497</v>
      </c>
      <c r="B807" s="211" t="s">
        <v>19498</v>
      </c>
      <c r="C807" s="211" t="s">
        <v>19497</v>
      </c>
      <c r="D807" s="211" t="s">
        <v>16495</v>
      </c>
      <c r="E807" s="211" t="s">
        <v>16299</v>
      </c>
      <c r="F807" s="211" t="s">
        <v>19499</v>
      </c>
      <c r="G807" s="243"/>
    </row>
    <row r="808" spans="1:7" s="211" customFormat="1">
      <c r="A808" s="211" t="s">
        <v>19497</v>
      </c>
      <c r="B808" s="211" t="s">
        <v>19500</v>
      </c>
      <c r="C808" s="211" t="s">
        <v>19497</v>
      </c>
      <c r="D808" s="211" t="s">
        <v>16498</v>
      </c>
      <c r="E808" s="211" t="s">
        <v>16299</v>
      </c>
      <c r="F808" s="211" t="s">
        <v>19501</v>
      </c>
      <c r="G808" s="243"/>
    </row>
    <row r="809" spans="1:7" s="210" customFormat="1">
      <c r="A809" s="210" t="s">
        <v>19502</v>
      </c>
      <c r="B809" s="210" t="s">
        <v>19503</v>
      </c>
      <c r="C809" s="210" t="s">
        <v>19504</v>
      </c>
      <c r="D809" s="210" t="s">
        <v>16299</v>
      </c>
      <c r="E809" s="210" t="s">
        <v>16607</v>
      </c>
      <c r="F809" s="210" t="s">
        <v>19505</v>
      </c>
      <c r="G809" s="231"/>
    </row>
    <row r="810" spans="1:7" s="210" customFormat="1">
      <c r="A810" s="210" t="s">
        <v>19506</v>
      </c>
      <c r="B810" s="210" t="s">
        <v>19507</v>
      </c>
      <c r="C810" s="210" t="s">
        <v>19506</v>
      </c>
      <c r="D810" s="210" t="s">
        <v>16299</v>
      </c>
      <c r="E810" s="210" t="s">
        <v>19508</v>
      </c>
      <c r="F810" s="210" t="s">
        <v>19509</v>
      </c>
      <c r="G810" s="231"/>
    </row>
    <row r="811" spans="1:7" s="253" customFormat="1">
      <c r="A811" s="253" t="s">
        <v>19510</v>
      </c>
      <c r="B811" s="253" t="s">
        <v>19511</v>
      </c>
      <c r="C811" s="253" t="s">
        <v>19510</v>
      </c>
      <c r="D811" s="253" t="s">
        <v>16299</v>
      </c>
      <c r="E811" s="253" t="s">
        <v>16333</v>
      </c>
      <c r="F811" s="253" t="s">
        <v>19512</v>
      </c>
      <c r="G811" s="255"/>
    </row>
    <row r="812" spans="1:7" s="210" customFormat="1">
      <c r="A812" s="210" t="s">
        <v>19513</v>
      </c>
      <c r="B812" s="210" t="s">
        <v>19514</v>
      </c>
      <c r="C812" s="210" t="s">
        <v>19515</v>
      </c>
      <c r="D812" s="210" t="s">
        <v>16299</v>
      </c>
      <c r="E812" s="210" t="s">
        <v>17399</v>
      </c>
      <c r="F812" s="210" t="s">
        <v>19516</v>
      </c>
      <c r="G812" s="231"/>
    </row>
    <row r="813" spans="1:7" s="253" customFormat="1">
      <c r="A813" s="253" t="s">
        <v>19517</v>
      </c>
      <c r="B813" s="253" t="s">
        <v>19518</v>
      </c>
      <c r="C813" s="253" t="s">
        <v>19519</v>
      </c>
      <c r="D813" s="253" t="s">
        <v>16299</v>
      </c>
      <c r="E813" s="253" t="s">
        <v>19520</v>
      </c>
      <c r="F813" s="253" t="s">
        <v>19521</v>
      </c>
      <c r="G813" s="255"/>
    </row>
    <row r="814" spans="1:7" s="253" customFormat="1">
      <c r="A814" s="253" t="s">
        <v>19522</v>
      </c>
      <c r="B814" s="253" t="s">
        <v>19523</v>
      </c>
      <c r="C814" s="253" t="s">
        <v>19524</v>
      </c>
      <c r="D814" s="253" t="s">
        <v>16299</v>
      </c>
      <c r="E814" s="253" t="s">
        <v>19525</v>
      </c>
      <c r="F814" s="253" t="s">
        <v>19526</v>
      </c>
      <c r="G814" s="255"/>
    </row>
    <row r="815" spans="1:7" s="210" customFormat="1">
      <c r="A815" s="210" t="s">
        <v>19527</v>
      </c>
      <c r="B815" s="210" t="s">
        <v>19528</v>
      </c>
      <c r="C815" s="210" t="s">
        <v>19527</v>
      </c>
      <c r="D815" s="210" t="s">
        <v>16299</v>
      </c>
      <c r="E815" s="210" t="s">
        <v>17538</v>
      </c>
      <c r="F815" s="210" t="s">
        <v>19529</v>
      </c>
      <c r="G815" s="231"/>
    </row>
    <row r="816" spans="1:7" s="210" customFormat="1">
      <c r="A816" s="210" t="s">
        <v>19530</v>
      </c>
      <c r="B816" s="210" t="s">
        <v>19531</v>
      </c>
      <c r="C816" s="210" t="s">
        <v>19532</v>
      </c>
      <c r="D816" s="210" t="s">
        <v>16299</v>
      </c>
      <c r="E816" s="210" t="s">
        <v>19533</v>
      </c>
      <c r="F816" s="210" t="s">
        <v>19534</v>
      </c>
      <c r="G816" s="231"/>
    </row>
    <row r="817" spans="1:7" s="253" customFormat="1">
      <c r="A817" s="253" t="s">
        <v>19535</v>
      </c>
      <c r="B817" s="253" t="s">
        <v>19536</v>
      </c>
      <c r="C817" s="253" t="s">
        <v>19535</v>
      </c>
      <c r="D817" s="253" t="s">
        <v>16299</v>
      </c>
      <c r="E817" s="253" t="s">
        <v>19537</v>
      </c>
      <c r="F817" s="253" t="s">
        <v>19538</v>
      </c>
      <c r="G817" s="255"/>
    </row>
    <row r="818" spans="1:7" s="210" customFormat="1">
      <c r="A818" s="210" t="s">
        <v>19539</v>
      </c>
      <c r="B818" s="210" t="s">
        <v>19540</v>
      </c>
      <c r="C818" s="210" t="s">
        <v>19541</v>
      </c>
      <c r="D818" s="210" t="s">
        <v>16299</v>
      </c>
      <c r="E818" s="210" t="s">
        <v>19542</v>
      </c>
      <c r="F818" s="210" t="s">
        <v>19543</v>
      </c>
      <c r="G818" s="231"/>
    </row>
    <row r="819" spans="1:7" s="254" customFormat="1">
      <c r="A819" s="254" t="s">
        <v>19544</v>
      </c>
      <c r="B819" s="254" t="s">
        <v>19545</v>
      </c>
      <c r="C819" s="254" t="s">
        <v>19546</v>
      </c>
      <c r="D819" s="254" t="s">
        <v>16299</v>
      </c>
      <c r="E819" s="254" t="s">
        <v>19547</v>
      </c>
      <c r="F819" s="254" t="s">
        <v>19548</v>
      </c>
      <c r="G819" s="281"/>
    </row>
    <row r="820" spans="1:7" s="254" customFormat="1">
      <c r="A820" s="254" t="s">
        <v>19549</v>
      </c>
      <c r="B820" s="254" t="s">
        <v>19550</v>
      </c>
      <c r="C820" s="254" t="s">
        <v>19551</v>
      </c>
      <c r="D820" s="254" t="s">
        <v>16299</v>
      </c>
      <c r="E820" s="254" t="s">
        <v>19547</v>
      </c>
      <c r="F820" s="254" t="s">
        <v>19552</v>
      </c>
      <c r="G820" s="281"/>
    </row>
    <row r="821" spans="1:7" s="253" customFormat="1">
      <c r="A821" s="253" t="s">
        <v>19553</v>
      </c>
      <c r="B821" s="253" t="s">
        <v>19554</v>
      </c>
      <c r="C821" s="253" t="s">
        <v>19555</v>
      </c>
      <c r="D821" s="253" t="s">
        <v>16299</v>
      </c>
      <c r="E821" s="253" t="s">
        <v>19556</v>
      </c>
      <c r="F821" s="253" t="s">
        <v>19557</v>
      </c>
      <c r="G821" s="255"/>
    </row>
    <row r="822" spans="1:7" s="210" customFormat="1">
      <c r="A822" s="210" t="s">
        <v>19558</v>
      </c>
      <c r="B822" s="210" t="s">
        <v>19559</v>
      </c>
      <c r="C822" s="210" t="s">
        <v>19560</v>
      </c>
      <c r="D822" s="210" t="s">
        <v>16299</v>
      </c>
      <c r="E822" s="210" t="s">
        <v>16838</v>
      </c>
      <c r="F822" s="210" t="s">
        <v>19561</v>
      </c>
      <c r="G822" s="231"/>
    </row>
    <row r="823" spans="1:7" s="254" customFormat="1">
      <c r="A823" s="254" t="s">
        <v>19562</v>
      </c>
      <c r="B823" s="254" t="s">
        <v>19563</v>
      </c>
      <c r="C823" s="254" t="s">
        <v>19564</v>
      </c>
      <c r="D823" s="254" t="s">
        <v>16299</v>
      </c>
      <c r="E823" s="254" t="s">
        <v>17801</v>
      </c>
      <c r="F823" s="291">
        <v>78864006.599999994</v>
      </c>
      <c r="G823" s="281"/>
    </row>
    <row r="824" spans="1:7" s="211" customFormat="1">
      <c r="A824" s="211" t="s">
        <v>19565</v>
      </c>
      <c r="B824" s="211" t="s">
        <v>19566</v>
      </c>
      <c r="C824" s="211" t="s">
        <v>19565</v>
      </c>
      <c r="D824" s="211" t="s">
        <v>18963</v>
      </c>
      <c r="E824" s="211" t="s">
        <v>16299</v>
      </c>
      <c r="F824" s="211" t="s">
        <v>19567</v>
      </c>
      <c r="G824" s="243"/>
    </row>
    <row r="825" spans="1:7" s="211" customFormat="1">
      <c r="A825" s="211" t="s">
        <v>19568</v>
      </c>
      <c r="B825" s="211" t="s">
        <v>19569</v>
      </c>
      <c r="C825" s="211" t="s">
        <v>19568</v>
      </c>
      <c r="D825" s="211" t="s">
        <v>16804</v>
      </c>
      <c r="E825" s="211" t="s">
        <v>16299</v>
      </c>
      <c r="F825" s="211" t="s">
        <v>19570</v>
      </c>
      <c r="G825" s="243"/>
    </row>
    <row r="826" spans="1:7" s="211" customFormat="1">
      <c r="A826" s="211" t="s">
        <v>19571</v>
      </c>
      <c r="B826" s="211" t="s">
        <v>19572</v>
      </c>
      <c r="C826" s="211" t="s">
        <v>19571</v>
      </c>
      <c r="D826" s="211" t="s">
        <v>17510</v>
      </c>
      <c r="E826" s="211" t="s">
        <v>16299</v>
      </c>
      <c r="F826" s="211" t="s">
        <v>19573</v>
      </c>
      <c r="G826" s="243"/>
    </row>
    <row r="827" spans="1:7" s="210" customFormat="1">
      <c r="A827" s="210" t="s">
        <v>19574</v>
      </c>
      <c r="B827" s="210" t="s">
        <v>19575</v>
      </c>
      <c r="C827" s="210" t="s">
        <v>19574</v>
      </c>
      <c r="D827" s="210" t="s">
        <v>16299</v>
      </c>
      <c r="E827" s="210" t="s">
        <v>19576</v>
      </c>
      <c r="F827" s="210" t="s">
        <v>19577</v>
      </c>
      <c r="G827" s="231"/>
    </row>
    <row r="828" spans="1:7" s="210" customFormat="1">
      <c r="A828" s="210" t="s">
        <v>19578</v>
      </c>
      <c r="B828" s="210" t="s">
        <v>19579</v>
      </c>
      <c r="C828" s="210" t="s">
        <v>19580</v>
      </c>
      <c r="D828" s="210" t="s">
        <v>16299</v>
      </c>
      <c r="E828" s="210" t="s">
        <v>17480</v>
      </c>
      <c r="F828" s="210" t="s">
        <v>19581</v>
      </c>
      <c r="G828" s="231"/>
    </row>
    <row r="829" spans="1:7" s="210" customFormat="1">
      <c r="A829" s="210" t="s">
        <v>19582</v>
      </c>
      <c r="B829" s="210" t="s">
        <v>19583</v>
      </c>
      <c r="C829" s="210" t="s">
        <v>19584</v>
      </c>
      <c r="D829" s="210" t="s">
        <v>16299</v>
      </c>
      <c r="E829" s="210" t="s">
        <v>19585</v>
      </c>
      <c r="F829" s="210" t="s">
        <v>19586</v>
      </c>
      <c r="G829" s="1"/>
    </row>
    <row r="830" spans="1:7" s="253" customFormat="1">
      <c r="A830" s="253" t="s">
        <v>19587</v>
      </c>
      <c r="B830" s="253" t="s">
        <v>19588</v>
      </c>
      <c r="C830" s="253" t="s">
        <v>19587</v>
      </c>
      <c r="D830" s="253" t="s">
        <v>16299</v>
      </c>
      <c r="E830" s="253" t="s">
        <v>19589</v>
      </c>
      <c r="F830" s="253" t="s">
        <v>19590</v>
      </c>
      <c r="G830" s="255"/>
    </row>
    <row r="831" spans="1:7" s="253" customFormat="1">
      <c r="A831" s="253" t="s">
        <v>19591</v>
      </c>
      <c r="B831" s="253" t="s">
        <v>19592</v>
      </c>
      <c r="C831" s="253" t="s">
        <v>19593</v>
      </c>
      <c r="D831" s="253" t="s">
        <v>16299</v>
      </c>
      <c r="E831" s="253" t="s">
        <v>19594</v>
      </c>
      <c r="F831" s="253" t="s">
        <v>19595</v>
      </c>
      <c r="G831" s="255"/>
    </row>
    <row r="832" spans="1:7" s="210" customFormat="1">
      <c r="A832" s="210" t="s">
        <v>19596</v>
      </c>
      <c r="B832" s="210" t="s">
        <v>19597</v>
      </c>
      <c r="C832" s="210" t="s">
        <v>19598</v>
      </c>
      <c r="D832" s="210" t="s">
        <v>16299</v>
      </c>
      <c r="E832" s="210" t="s">
        <v>17079</v>
      </c>
      <c r="F832" s="210" t="s">
        <v>19599</v>
      </c>
      <c r="G832" s="231"/>
    </row>
    <row r="833" spans="1:7" s="210" customFormat="1">
      <c r="A833" s="210" t="s">
        <v>19600</v>
      </c>
      <c r="B833" s="210" t="s">
        <v>19601</v>
      </c>
      <c r="C833" s="210" t="s">
        <v>19600</v>
      </c>
      <c r="D833" s="210" t="s">
        <v>16299</v>
      </c>
      <c r="E833" s="210" t="s">
        <v>17801</v>
      </c>
      <c r="F833" s="210" t="s">
        <v>19602</v>
      </c>
      <c r="G833" s="231"/>
    </row>
    <row r="834" spans="1:7" s="210" customFormat="1">
      <c r="A834" s="210" t="s">
        <v>19603</v>
      </c>
      <c r="B834" s="210" t="s">
        <v>19604</v>
      </c>
      <c r="C834" s="210" t="s">
        <v>19603</v>
      </c>
      <c r="D834" s="210" t="s">
        <v>16299</v>
      </c>
      <c r="E834" s="210" t="s">
        <v>19605</v>
      </c>
      <c r="F834" s="210" t="s">
        <v>19606</v>
      </c>
      <c r="G834" s="231"/>
    </row>
    <row r="835" spans="1:7" s="210" customFormat="1">
      <c r="A835" s="210" t="s">
        <v>19607</v>
      </c>
      <c r="B835" s="210" t="s">
        <v>19608</v>
      </c>
      <c r="C835" s="210" t="s">
        <v>19609</v>
      </c>
      <c r="D835" s="210" t="s">
        <v>16299</v>
      </c>
      <c r="E835" s="210" t="s">
        <v>19610</v>
      </c>
      <c r="F835" s="210" t="s">
        <v>19611</v>
      </c>
      <c r="G835" s="231"/>
    </row>
    <row r="836" spans="1:7" s="253" customFormat="1">
      <c r="A836" s="253" t="s">
        <v>19612</v>
      </c>
      <c r="B836" s="253" t="s">
        <v>19613</v>
      </c>
      <c r="C836" s="253" t="s">
        <v>19612</v>
      </c>
      <c r="D836" s="253" t="s">
        <v>16299</v>
      </c>
      <c r="E836" s="253" t="s">
        <v>19614</v>
      </c>
      <c r="F836" s="253" t="s">
        <v>19615</v>
      </c>
      <c r="G836" s="255"/>
    </row>
    <row r="837" spans="1:7" s="210" customFormat="1">
      <c r="A837" s="210" t="s">
        <v>19616</v>
      </c>
      <c r="B837" s="210" t="s">
        <v>19617</v>
      </c>
      <c r="C837" s="210" t="s">
        <v>19618</v>
      </c>
      <c r="D837" s="210" t="s">
        <v>16299</v>
      </c>
      <c r="E837" s="210" t="s">
        <v>17538</v>
      </c>
      <c r="F837" s="210" t="s">
        <v>19619</v>
      </c>
      <c r="G837" s="231"/>
    </row>
    <row r="838" spans="1:7" s="253" customFormat="1">
      <c r="A838" s="253" t="s">
        <v>19620</v>
      </c>
      <c r="B838" s="253" t="s">
        <v>19621</v>
      </c>
      <c r="C838" s="253" t="s">
        <v>19622</v>
      </c>
      <c r="D838" s="253" t="s">
        <v>16299</v>
      </c>
      <c r="E838" s="253" t="s">
        <v>19623</v>
      </c>
      <c r="F838" s="253" t="s">
        <v>19624</v>
      </c>
      <c r="G838" s="255"/>
    </row>
    <row r="839" spans="1:7" s="253" customFormat="1">
      <c r="A839" s="253" t="s">
        <v>19625</v>
      </c>
      <c r="B839" s="253" t="s">
        <v>19626</v>
      </c>
      <c r="C839" s="253" t="s">
        <v>19627</v>
      </c>
      <c r="D839" s="253" t="s">
        <v>16299</v>
      </c>
      <c r="E839" s="253" t="s">
        <v>19628</v>
      </c>
      <c r="F839" s="253" t="s">
        <v>19629</v>
      </c>
      <c r="G839" s="255"/>
    </row>
    <row r="840" spans="1:7" s="253" customFormat="1">
      <c r="A840" s="253" t="s">
        <v>19630</v>
      </c>
      <c r="B840" s="253" t="s">
        <v>19631</v>
      </c>
      <c r="C840" s="253" t="s">
        <v>19630</v>
      </c>
      <c r="D840" s="253" t="s">
        <v>16299</v>
      </c>
      <c r="E840" s="253" t="s">
        <v>16422</v>
      </c>
      <c r="F840" s="253" t="s">
        <v>19632</v>
      </c>
      <c r="G840" s="255"/>
    </row>
    <row r="841" spans="1:7" s="11" customFormat="1">
      <c r="A841" s="11" t="s">
        <v>19633</v>
      </c>
      <c r="B841" s="11" t="s">
        <v>19634</v>
      </c>
      <c r="C841" s="11" t="s">
        <v>19633</v>
      </c>
      <c r="D841" s="11" t="s">
        <v>16299</v>
      </c>
      <c r="E841" s="11" t="s">
        <v>16319</v>
      </c>
      <c r="F841" s="11" t="s">
        <v>19635</v>
      </c>
      <c r="G841" s="1"/>
    </row>
    <row r="842" spans="1:7" s="210" customFormat="1">
      <c r="A842" s="210" t="s">
        <v>19636</v>
      </c>
      <c r="B842" s="210" t="s">
        <v>19637</v>
      </c>
      <c r="C842" s="210" t="s">
        <v>19636</v>
      </c>
      <c r="D842" s="210" t="s">
        <v>16299</v>
      </c>
      <c r="E842" s="210" t="s">
        <v>19638</v>
      </c>
      <c r="F842" s="294">
        <v>47482406.600000001</v>
      </c>
      <c r="G842" s="231"/>
    </row>
    <row r="843" spans="1:7" s="211" customFormat="1">
      <c r="A843" s="211" t="s">
        <v>19639</v>
      </c>
      <c r="B843" s="211" t="s">
        <v>19640</v>
      </c>
      <c r="C843" s="211" t="s">
        <v>19639</v>
      </c>
      <c r="D843" s="211" t="s">
        <v>17812</v>
      </c>
      <c r="E843" s="211" t="s">
        <v>16299</v>
      </c>
      <c r="F843" s="211" t="s">
        <v>19641</v>
      </c>
      <c r="G843" s="243"/>
    </row>
    <row r="844" spans="1:7" s="210" customFormat="1">
      <c r="A844" s="210" t="s">
        <v>19642</v>
      </c>
      <c r="B844" s="210" t="s">
        <v>19643</v>
      </c>
      <c r="C844" s="210" t="s">
        <v>19642</v>
      </c>
      <c r="D844" s="210" t="s">
        <v>16299</v>
      </c>
      <c r="E844" s="210" t="s">
        <v>19644</v>
      </c>
      <c r="F844" s="210" t="s">
        <v>19645</v>
      </c>
      <c r="G844" s="231"/>
    </row>
    <row r="845" spans="1:7" s="254" customFormat="1">
      <c r="A845" s="254" t="s">
        <v>19646</v>
      </c>
      <c r="B845" s="254" t="s">
        <v>19647</v>
      </c>
      <c r="C845" s="254" t="s">
        <v>19646</v>
      </c>
      <c r="D845" s="254" t="s">
        <v>16299</v>
      </c>
      <c r="E845" s="254" t="s">
        <v>17801</v>
      </c>
      <c r="F845" s="254" t="s">
        <v>19648</v>
      </c>
      <c r="G845" s="281"/>
    </row>
    <row r="846" spans="1:7" s="210" customFormat="1">
      <c r="A846" s="210" t="s">
        <v>19649</v>
      </c>
      <c r="B846" s="210" t="s">
        <v>19650</v>
      </c>
      <c r="C846" s="210" t="s">
        <v>19649</v>
      </c>
      <c r="D846" s="210" t="s">
        <v>16299</v>
      </c>
      <c r="E846" s="210" t="s">
        <v>19651</v>
      </c>
      <c r="F846" s="210" t="s">
        <v>19652</v>
      </c>
      <c r="G846" s="231"/>
    </row>
    <row r="847" spans="1:7" s="253" customFormat="1">
      <c r="A847" s="253" t="s">
        <v>19653</v>
      </c>
      <c r="B847" s="253" t="s">
        <v>19654</v>
      </c>
      <c r="C847" s="253" t="s">
        <v>19655</v>
      </c>
      <c r="D847" s="253" t="s">
        <v>16299</v>
      </c>
      <c r="E847" s="253" t="s">
        <v>16466</v>
      </c>
      <c r="F847" s="253" t="s">
        <v>19656</v>
      </c>
      <c r="G847" s="255"/>
    </row>
    <row r="848" spans="1:7" s="253" customFormat="1">
      <c r="A848" s="253" t="s">
        <v>19657</v>
      </c>
      <c r="B848" s="253" t="s">
        <v>19658</v>
      </c>
      <c r="C848" s="253" t="s">
        <v>19659</v>
      </c>
      <c r="D848" s="253" t="s">
        <v>16299</v>
      </c>
      <c r="E848" s="253" t="s">
        <v>19660</v>
      </c>
      <c r="F848" s="253" t="s">
        <v>19661</v>
      </c>
      <c r="G848" s="255"/>
    </row>
    <row r="849" spans="1:7" s="254" customFormat="1">
      <c r="A849" s="254" t="s">
        <v>19662</v>
      </c>
      <c r="B849" s="254" t="s">
        <v>19663</v>
      </c>
      <c r="C849" s="254" t="s">
        <v>19664</v>
      </c>
      <c r="D849" s="254" t="s">
        <v>16299</v>
      </c>
      <c r="E849" s="254" t="s">
        <v>17801</v>
      </c>
      <c r="F849" s="254" t="s">
        <v>19665</v>
      </c>
      <c r="G849" s="1"/>
    </row>
    <row r="850" spans="1:7" s="253" customFormat="1">
      <c r="A850" s="253" t="s">
        <v>19666</v>
      </c>
      <c r="B850" s="253" t="s">
        <v>19667</v>
      </c>
      <c r="C850" s="253" t="s">
        <v>19668</v>
      </c>
      <c r="D850" s="253" t="s">
        <v>16299</v>
      </c>
      <c r="E850" s="253" t="s">
        <v>19669</v>
      </c>
      <c r="F850" s="253" t="s">
        <v>19670</v>
      </c>
      <c r="G850" s="255"/>
    </row>
    <row r="851" spans="1:7" s="210" customFormat="1">
      <c r="A851" s="210" t="s">
        <v>19671</v>
      </c>
      <c r="B851" s="210" t="s">
        <v>19672</v>
      </c>
      <c r="C851" s="210" t="s">
        <v>19671</v>
      </c>
      <c r="D851" s="210" t="s">
        <v>16299</v>
      </c>
      <c r="E851" s="210" t="s">
        <v>17480</v>
      </c>
      <c r="F851" s="210" t="s">
        <v>19673</v>
      </c>
      <c r="G851" s="231"/>
    </row>
    <row r="852" spans="1:7" s="210" customFormat="1">
      <c r="A852" s="210" t="s">
        <v>19674</v>
      </c>
      <c r="B852" s="210" t="s">
        <v>19675</v>
      </c>
      <c r="C852" s="210" t="s">
        <v>19676</v>
      </c>
      <c r="D852" s="210" t="s">
        <v>16299</v>
      </c>
      <c r="E852" s="210" t="s">
        <v>16928</v>
      </c>
      <c r="F852" s="210" t="s">
        <v>19677</v>
      </c>
      <c r="G852" s="231"/>
    </row>
    <row r="853" spans="1:7" s="210" customFormat="1">
      <c r="A853" s="210" t="s">
        <v>19678</v>
      </c>
      <c r="B853" s="210" t="s">
        <v>19679</v>
      </c>
      <c r="C853" s="210" t="s">
        <v>19678</v>
      </c>
      <c r="D853" s="210" t="s">
        <v>16299</v>
      </c>
      <c r="E853" s="210" t="s">
        <v>19680</v>
      </c>
      <c r="F853" s="210" t="s">
        <v>19681</v>
      </c>
      <c r="G853" s="231"/>
    </row>
    <row r="854" spans="1:7" s="210" customFormat="1">
      <c r="A854" s="210" t="s">
        <v>19682</v>
      </c>
      <c r="B854" s="210" t="s">
        <v>19683</v>
      </c>
      <c r="C854" s="210" t="s">
        <v>19682</v>
      </c>
      <c r="D854" s="210" t="s">
        <v>16299</v>
      </c>
      <c r="E854" s="210" t="s">
        <v>16418</v>
      </c>
      <c r="F854" s="210" t="s">
        <v>19684</v>
      </c>
      <c r="G854" s="231"/>
    </row>
    <row r="855" spans="1:7" s="211" customFormat="1">
      <c r="A855" s="211" t="s">
        <v>19685</v>
      </c>
      <c r="B855" s="211" t="s">
        <v>19686</v>
      </c>
      <c r="C855" s="211" t="s">
        <v>19687</v>
      </c>
      <c r="D855" s="211" t="s">
        <v>18637</v>
      </c>
      <c r="E855" s="211" t="s">
        <v>16299</v>
      </c>
      <c r="F855" s="211" t="s">
        <v>19688</v>
      </c>
      <c r="G855" s="243"/>
    </row>
    <row r="856" spans="1:7" s="210" customFormat="1">
      <c r="A856" s="210" t="s">
        <v>19689</v>
      </c>
      <c r="B856" s="210" t="s">
        <v>19690</v>
      </c>
      <c r="C856" s="210" t="s">
        <v>19691</v>
      </c>
      <c r="D856" s="210" t="s">
        <v>16299</v>
      </c>
      <c r="E856" s="210" t="s">
        <v>19692</v>
      </c>
      <c r="F856" s="210" t="s">
        <v>19693</v>
      </c>
      <c r="G856" s="231"/>
    </row>
    <row r="857" spans="1:7" s="253" customFormat="1">
      <c r="A857" s="253" t="s">
        <v>19694</v>
      </c>
      <c r="B857" s="253" t="s">
        <v>19695</v>
      </c>
      <c r="C857" s="253" t="s">
        <v>19694</v>
      </c>
      <c r="D857" s="253" t="s">
        <v>16299</v>
      </c>
      <c r="E857" s="253" t="s">
        <v>19696</v>
      </c>
      <c r="F857" s="253" t="s">
        <v>19697</v>
      </c>
      <c r="G857" s="255"/>
    </row>
    <row r="858" spans="1:7" s="211" customFormat="1">
      <c r="A858" s="211" t="s">
        <v>19698</v>
      </c>
      <c r="B858" s="211" t="s">
        <v>19699</v>
      </c>
      <c r="C858" s="211" t="s">
        <v>19698</v>
      </c>
      <c r="D858" s="211" t="s">
        <v>19700</v>
      </c>
      <c r="E858" s="211" t="s">
        <v>16299</v>
      </c>
      <c r="F858" s="211" t="s">
        <v>19701</v>
      </c>
      <c r="G858" s="243"/>
    </row>
    <row r="859" spans="1:7" s="253" customFormat="1">
      <c r="A859" s="253" t="s">
        <v>19702</v>
      </c>
      <c r="B859" s="253" t="s">
        <v>19703</v>
      </c>
      <c r="C859" s="253" t="s">
        <v>19704</v>
      </c>
      <c r="D859" s="253" t="s">
        <v>16299</v>
      </c>
      <c r="E859" s="253" t="s">
        <v>19705</v>
      </c>
      <c r="F859" s="253" t="s">
        <v>19706</v>
      </c>
      <c r="G859" s="255"/>
    </row>
    <row r="860" spans="1:7" s="253" customFormat="1">
      <c r="A860" s="253" t="s">
        <v>19707</v>
      </c>
      <c r="B860" s="253" t="s">
        <v>19708</v>
      </c>
      <c r="C860" s="253" t="s">
        <v>19709</v>
      </c>
      <c r="D860" s="253" t="s">
        <v>16299</v>
      </c>
      <c r="E860" s="253" t="s">
        <v>19710</v>
      </c>
      <c r="F860" s="253" t="s">
        <v>19711</v>
      </c>
      <c r="G860" s="255"/>
    </row>
    <row r="861" spans="1:7" s="253" customFormat="1">
      <c r="A861" s="253" t="s">
        <v>19712</v>
      </c>
      <c r="B861" s="253" t="s">
        <v>19713</v>
      </c>
      <c r="C861" s="253" t="s">
        <v>19712</v>
      </c>
      <c r="D861" s="253" t="s">
        <v>16299</v>
      </c>
      <c r="E861" s="253" t="s">
        <v>19714</v>
      </c>
      <c r="F861" s="253" t="s">
        <v>19715</v>
      </c>
      <c r="G861" s="255"/>
    </row>
    <row r="862" spans="1:7" s="210" customFormat="1">
      <c r="A862" s="210" t="s">
        <v>19716</v>
      </c>
      <c r="B862" s="210" t="s">
        <v>19717</v>
      </c>
      <c r="C862" s="210" t="s">
        <v>19718</v>
      </c>
      <c r="D862" s="210" t="s">
        <v>16299</v>
      </c>
      <c r="E862" s="210" t="s">
        <v>19719</v>
      </c>
      <c r="F862" s="294">
        <v>36504256.600000001</v>
      </c>
      <c r="G862" s="231"/>
    </row>
    <row r="863" spans="1:7" s="254" customFormat="1">
      <c r="A863" s="254" t="s">
        <v>19720</v>
      </c>
      <c r="B863" s="254" t="s">
        <v>19721</v>
      </c>
      <c r="C863" s="254" t="s">
        <v>19722</v>
      </c>
      <c r="D863" s="254" t="s">
        <v>16299</v>
      </c>
      <c r="E863" s="254" t="s">
        <v>19723</v>
      </c>
      <c r="F863" s="254" t="s">
        <v>19724</v>
      </c>
      <c r="G863" s="281"/>
    </row>
    <row r="864" spans="1:7" s="210" customFormat="1">
      <c r="A864" s="210" t="s">
        <v>19725</v>
      </c>
      <c r="B864" s="210" t="s">
        <v>19726</v>
      </c>
      <c r="C864" s="210" t="s">
        <v>19725</v>
      </c>
      <c r="D864" s="210" t="s">
        <v>16299</v>
      </c>
      <c r="E864" s="210" t="s">
        <v>19727</v>
      </c>
      <c r="F864" s="210" t="s">
        <v>19728</v>
      </c>
      <c r="G864" s="231"/>
    </row>
    <row r="865" spans="1:7" s="253" customFormat="1">
      <c r="A865" s="253" t="s">
        <v>19729</v>
      </c>
      <c r="B865" s="253" t="s">
        <v>19730</v>
      </c>
      <c r="C865" s="253" t="s">
        <v>19729</v>
      </c>
      <c r="D865" s="253" t="s">
        <v>16299</v>
      </c>
      <c r="E865" s="253" t="s">
        <v>19731</v>
      </c>
      <c r="F865" s="253" t="s">
        <v>19732</v>
      </c>
      <c r="G865" s="255"/>
    </row>
    <row r="866" spans="1:7" s="210" customFormat="1">
      <c r="A866" s="210" t="s">
        <v>19733</v>
      </c>
      <c r="B866" s="210" t="s">
        <v>19734</v>
      </c>
      <c r="C866" s="210" t="s">
        <v>19735</v>
      </c>
      <c r="D866" s="210" t="s">
        <v>16299</v>
      </c>
      <c r="E866" s="210" t="s">
        <v>19736</v>
      </c>
      <c r="F866" s="210" t="s">
        <v>19737</v>
      </c>
      <c r="G866" s="231"/>
    </row>
    <row r="867" spans="1:7" s="253" customFormat="1">
      <c r="A867" s="253" t="s">
        <v>19738</v>
      </c>
      <c r="B867" s="253" t="s">
        <v>19739</v>
      </c>
      <c r="C867" s="253" t="s">
        <v>19740</v>
      </c>
      <c r="D867" s="253" t="s">
        <v>16299</v>
      </c>
      <c r="E867" s="253" t="s">
        <v>19741</v>
      </c>
      <c r="F867" s="253" t="s">
        <v>19742</v>
      </c>
      <c r="G867" s="255"/>
    </row>
    <row r="868" spans="1:7" s="210" customFormat="1">
      <c r="A868" s="210" t="s">
        <v>19743</v>
      </c>
      <c r="B868" s="210" t="s">
        <v>19744</v>
      </c>
      <c r="C868" s="210" t="s">
        <v>19745</v>
      </c>
      <c r="D868" s="210" t="s">
        <v>16299</v>
      </c>
      <c r="E868" s="210" t="s">
        <v>19746</v>
      </c>
      <c r="F868" s="210" t="s">
        <v>19747</v>
      </c>
      <c r="G868" s="231"/>
    </row>
    <row r="869" spans="1:7" s="211" customFormat="1">
      <c r="A869" s="211" t="s">
        <v>19748</v>
      </c>
      <c r="B869" s="211" t="s">
        <v>19749</v>
      </c>
      <c r="C869" s="211" t="s">
        <v>19750</v>
      </c>
      <c r="D869" s="211" t="s">
        <v>16804</v>
      </c>
      <c r="E869" s="211" t="s">
        <v>16299</v>
      </c>
      <c r="F869" s="211" t="s">
        <v>19751</v>
      </c>
      <c r="G869" s="243"/>
    </row>
    <row r="870" spans="1:7" s="210" customFormat="1">
      <c r="A870" s="210" t="s">
        <v>19752</v>
      </c>
      <c r="B870" s="210" t="s">
        <v>19753</v>
      </c>
      <c r="C870" s="210" t="s">
        <v>19752</v>
      </c>
      <c r="D870" s="210" t="s">
        <v>16299</v>
      </c>
      <c r="E870" s="210" t="s">
        <v>19754</v>
      </c>
      <c r="F870" s="210" t="s">
        <v>19755</v>
      </c>
      <c r="G870" s="231"/>
    </row>
    <row r="871" spans="1:7" s="210" customFormat="1">
      <c r="A871" s="210" t="s">
        <v>19756</v>
      </c>
      <c r="B871" s="210" t="s">
        <v>19757</v>
      </c>
      <c r="C871" s="210" t="s">
        <v>19758</v>
      </c>
      <c r="D871" s="210" t="s">
        <v>16299</v>
      </c>
      <c r="E871" s="210" t="s">
        <v>18138</v>
      </c>
      <c r="F871" s="210" t="s">
        <v>19759</v>
      </c>
      <c r="G871" s="231"/>
    </row>
    <row r="872" spans="1:7" s="210" customFormat="1">
      <c r="A872" s="210" t="s">
        <v>19760</v>
      </c>
      <c r="B872" s="210" t="s">
        <v>19761</v>
      </c>
      <c r="C872" s="210" t="s">
        <v>19760</v>
      </c>
      <c r="D872" s="210" t="s">
        <v>16299</v>
      </c>
      <c r="E872" s="210" t="s">
        <v>16319</v>
      </c>
      <c r="F872" s="210" t="s">
        <v>19762</v>
      </c>
      <c r="G872" s="231"/>
    </row>
    <row r="873" spans="1:7" s="210" customFormat="1">
      <c r="A873" s="210" t="s">
        <v>19763</v>
      </c>
      <c r="B873" s="210" t="s">
        <v>19764</v>
      </c>
      <c r="C873" s="210" t="s">
        <v>19763</v>
      </c>
      <c r="D873" s="210" t="s">
        <v>16299</v>
      </c>
      <c r="E873" s="210" t="s">
        <v>19765</v>
      </c>
      <c r="F873" s="210" t="s">
        <v>19766</v>
      </c>
      <c r="G873" s="231"/>
    </row>
    <row r="874" spans="1:7" s="253" customFormat="1">
      <c r="A874" s="253" t="s">
        <v>19767</v>
      </c>
      <c r="B874" s="253" t="s">
        <v>19768</v>
      </c>
      <c r="C874" s="253" t="s">
        <v>19767</v>
      </c>
      <c r="D874" s="253" t="s">
        <v>16299</v>
      </c>
      <c r="E874" s="253" t="s">
        <v>19769</v>
      </c>
      <c r="F874" s="253" t="s">
        <v>19770</v>
      </c>
      <c r="G874" s="255"/>
    </row>
    <row r="875" spans="1:7" s="254" customFormat="1">
      <c r="A875" s="254" t="s">
        <v>19771</v>
      </c>
      <c r="B875" s="254" t="s">
        <v>19772</v>
      </c>
      <c r="C875" s="254" t="s">
        <v>19773</v>
      </c>
      <c r="D875" s="254" t="s">
        <v>16299</v>
      </c>
      <c r="E875" s="254" t="s">
        <v>18670</v>
      </c>
      <c r="F875" s="254" t="s">
        <v>19774</v>
      </c>
      <c r="G875" s="281"/>
    </row>
    <row r="876" spans="1:7" s="210" customFormat="1">
      <c r="A876" s="210" t="s">
        <v>19775</v>
      </c>
      <c r="B876" s="210" t="s">
        <v>19776</v>
      </c>
      <c r="C876" s="210" t="s">
        <v>19777</v>
      </c>
      <c r="D876" s="210" t="s">
        <v>16299</v>
      </c>
      <c r="E876" s="210" t="s">
        <v>19778</v>
      </c>
      <c r="F876" s="210" t="s">
        <v>19779</v>
      </c>
      <c r="G876" s="231"/>
    </row>
    <row r="877" spans="1:7" s="211" customFormat="1">
      <c r="A877" s="211" t="s">
        <v>19780</v>
      </c>
      <c r="B877" s="211" t="s">
        <v>19781</v>
      </c>
      <c r="C877" s="211" t="s">
        <v>19780</v>
      </c>
      <c r="D877" s="211" t="s">
        <v>19782</v>
      </c>
      <c r="E877" s="211" t="s">
        <v>16299</v>
      </c>
      <c r="F877" s="211" t="s">
        <v>19783</v>
      </c>
      <c r="G877" s="243"/>
    </row>
    <row r="878" spans="1:7" s="211" customFormat="1">
      <c r="A878" s="211" t="s">
        <v>19784</v>
      </c>
      <c r="B878" s="211" t="s">
        <v>19785</v>
      </c>
      <c r="C878" s="211" t="s">
        <v>19784</v>
      </c>
      <c r="D878" s="211" t="s">
        <v>17812</v>
      </c>
      <c r="E878" s="211" t="s">
        <v>16299</v>
      </c>
      <c r="F878" s="211" t="s">
        <v>19786</v>
      </c>
      <c r="G878" s="243"/>
    </row>
    <row r="879" spans="1:7" s="210" customFormat="1">
      <c r="A879" s="210" t="s">
        <v>19787</v>
      </c>
      <c r="B879" s="210" t="s">
        <v>19788</v>
      </c>
      <c r="C879" s="210" t="s">
        <v>19789</v>
      </c>
      <c r="D879" s="210" t="s">
        <v>16299</v>
      </c>
      <c r="E879" s="210" t="s">
        <v>19790</v>
      </c>
      <c r="F879" s="210" t="s">
        <v>19791</v>
      </c>
      <c r="G879" s="231"/>
    </row>
    <row r="880" spans="1:7" s="254" customFormat="1">
      <c r="A880" s="254" t="s">
        <v>19792</v>
      </c>
      <c r="B880" s="254" t="s">
        <v>19793</v>
      </c>
      <c r="C880" s="254" t="s">
        <v>19794</v>
      </c>
      <c r="D880" s="254" t="s">
        <v>16299</v>
      </c>
      <c r="E880" s="254" t="s">
        <v>17801</v>
      </c>
      <c r="F880" s="254" t="s">
        <v>19795</v>
      </c>
      <c r="G880" s="281"/>
    </row>
    <row r="881" spans="1:7" s="253" customFormat="1">
      <c r="A881" s="253" t="s">
        <v>19796</v>
      </c>
      <c r="B881" s="253" t="s">
        <v>19797</v>
      </c>
      <c r="C881" s="253" t="s">
        <v>19798</v>
      </c>
      <c r="D881" s="253" t="s">
        <v>16299</v>
      </c>
      <c r="E881" s="253" t="s">
        <v>19799</v>
      </c>
      <c r="F881" s="253" t="s">
        <v>19800</v>
      </c>
      <c r="G881" s="255"/>
    </row>
    <row r="882" spans="1:7" s="253" customFormat="1">
      <c r="A882" s="253" t="s">
        <v>19801</v>
      </c>
      <c r="B882" s="253" t="s">
        <v>19802</v>
      </c>
      <c r="C882" s="253" t="s">
        <v>19803</v>
      </c>
      <c r="D882" s="253" t="s">
        <v>16299</v>
      </c>
      <c r="E882" s="253" t="s">
        <v>19804</v>
      </c>
      <c r="F882" s="253" t="s">
        <v>19805</v>
      </c>
      <c r="G882" s="255"/>
    </row>
    <row r="883" spans="1:7" s="210" customFormat="1">
      <c r="A883" s="210" t="s">
        <v>19806</v>
      </c>
      <c r="B883" s="210" t="s">
        <v>19807</v>
      </c>
      <c r="C883" s="210" t="s">
        <v>19808</v>
      </c>
      <c r="D883" s="210" t="s">
        <v>16299</v>
      </c>
      <c r="E883" s="210" t="s">
        <v>16319</v>
      </c>
      <c r="F883" s="210" t="s">
        <v>19809</v>
      </c>
      <c r="G883" s="231"/>
    </row>
    <row r="884" spans="1:7" s="210" customFormat="1">
      <c r="A884" s="210" t="s">
        <v>19810</v>
      </c>
      <c r="B884" s="210" t="s">
        <v>19811</v>
      </c>
      <c r="C884" s="210" t="s">
        <v>19810</v>
      </c>
      <c r="D884" s="210" t="s">
        <v>16299</v>
      </c>
      <c r="E884" s="210" t="s">
        <v>17177</v>
      </c>
      <c r="F884" s="210" t="s">
        <v>19812</v>
      </c>
      <c r="G884" s="231"/>
    </row>
    <row r="885" spans="1:7" s="210" customFormat="1">
      <c r="A885" s="210" t="s">
        <v>19813</v>
      </c>
      <c r="B885" s="210" t="s">
        <v>19814</v>
      </c>
      <c r="C885" s="210" t="s">
        <v>19813</v>
      </c>
      <c r="D885" s="210" t="s">
        <v>16299</v>
      </c>
      <c r="E885" s="210" t="s">
        <v>17801</v>
      </c>
      <c r="F885" s="210" t="s">
        <v>19815</v>
      </c>
      <c r="G885" s="231"/>
    </row>
    <row r="886" spans="1:7" s="253" customFormat="1">
      <c r="A886" s="253" t="s">
        <v>19816</v>
      </c>
      <c r="B886" s="253" t="s">
        <v>19817</v>
      </c>
      <c r="C886" s="253" t="s">
        <v>19816</v>
      </c>
      <c r="D886" s="253" t="s">
        <v>16299</v>
      </c>
      <c r="E886" s="253" t="s">
        <v>19818</v>
      </c>
      <c r="F886" s="253" t="s">
        <v>19819</v>
      </c>
      <c r="G886" s="255"/>
    </row>
    <row r="887" spans="1:7" s="211" customFormat="1">
      <c r="A887" s="211" t="s">
        <v>19820</v>
      </c>
      <c r="B887" s="211" t="s">
        <v>19821</v>
      </c>
      <c r="C887" s="211" t="s">
        <v>19820</v>
      </c>
      <c r="D887" s="211" t="s">
        <v>16980</v>
      </c>
      <c r="E887" s="211" t="s">
        <v>16299</v>
      </c>
      <c r="F887" s="211" t="s">
        <v>19822</v>
      </c>
      <c r="G887" s="243"/>
    </row>
    <row r="888" spans="1:7" s="254" customFormat="1">
      <c r="A888" s="254" t="s">
        <v>19823</v>
      </c>
      <c r="B888" s="254" t="s">
        <v>19824</v>
      </c>
      <c r="C888" s="254" t="s">
        <v>19825</v>
      </c>
      <c r="D888" s="254" t="s">
        <v>16299</v>
      </c>
      <c r="E888" s="254" t="s">
        <v>16466</v>
      </c>
      <c r="F888" s="254" t="s">
        <v>19826</v>
      </c>
      <c r="G888" s="281"/>
    </row>
    <row r="889" spans="1:7" s="210" customFormat="1">
      <c r="A889" s="210" t="s">
        <v>19827</v>
      </c>
      <c r="B889" s="210" t="s">
        <v>19828</v>
      </c>
      <c r="C889" s="210" t="s">
        <v>19827</v>
      </c>
      <c r="D889" s="210" t="s">
        <v>16299</v>
      </c>
      <c r="E889" s="210" t="s">
        <v>19556</v>
      </c>
      <c r="F889" s="210" t="s">
        <v>19829</v>
      </c>
      <c r="G889" s="231"/>
    </row>
    <row r="890" spans="1:7" s="253" customFormat="1">
      <c r="A890" s="253" t="s">
        <v>19830</v>
      </c>
      <c r="B890" s="253" t="s">
        <v>19831</v>
      </c>
      <c r="C890" s="253" t="s">
        <v>19832</v>
      </c>
      <c r="D890" s="253" t="s">
        <v>16299</v>
      </c>
      <c r="E890" s="253" t="s">
        <v>17538</v>
      </c>
      <c r="F890" s="253" t="s">
        <v>19833</v>
      </c>
      <c r="G890" s="255"/>
    </row>
    <row r="891" spans="1:7" s="254" customFormat="1">
      <c r="A891" s="254" t="s">
        <v>19834</v>
      </c>
      <c r="B891" s="254" t="s">
        <v>19835</v>
      </c>
      <c r="C891" s="254" t="s">
        <v>19836</v>
      </c>
      <c r="D891" s="254" t="s">
        <v>16299</v>
      </c>
      <c r="E891" s="254" t="s">
        <v>17801</v>
      </c>
      <c r="F891" s="254" t="s">
        <v>19837</v>
      </c>
      <c r="G891" s="281"/>
    </row>
    <row r="892" spans="1:7" s="210" customFormat="1">
      <c r="A892" s="210" t="s">
        <v>19838</v>
      </c>
      <c r="B892" s="210" t="s">
        <v>19839</v>
      </c>
      <c r="C892" s="210" t="s">
        <v>19840</v>
      </c>
      <c r="D892" s="210" t="s">
        <v>16299</v>
      </c>
      <c r="E892" s="210" t="s">
        <v>18566</v>
      </c>
      <c r="F892" s="210" t="s">
        <v>19841</v>
      </c>
      <c r="G892" s="231"/>
    </row>
    <row r="893" spans="1:7" s="210" customFormat="1">
      <c r="A893" s="210" t="s">
        <v>19842</v>
      </c>
      <c r="B893" s="210" t="s">
        <v>19843</v>
      </c>
      <c r="C893" s="210" t="s">
        <v>19844</v>
      </c>
      <c r="D893" s="210" t="s">
        <v>16299</v>
      </c>
      <c r="E893" s="210" t="s">
        <v>19845</v>
      </c>
      <c r="F893" s="294">
        <v>46907587.600000001</v>
      </c>
      <c r="G893" s="231"/>
    </row>
    <row r="894" spans="1:7" s="210" customFormat="1">
      <c r="A894" s="210" t="s">
        <v>19846</v>
      </c>
      <c r="B894" s="210" t="s">
        <v>19847</v>
      </c>
      <c r="C894" s="210" t="s">
        <v>19846</v>
      </c>
      <c r="D894" s="210" t="s">
        <v>16299</v>
      </c>
      <c r="E894" s="210" t="s">
        <v>16418</v>
      </c>
      <c r="F894" s="210" t="s">
        <v>19848</v>
      </c>
      <c r="G894" s="231"/>
    </row>
    <row r="895" spans="1:7" s="210" customFormat="1">
      <c r="A895" s="210" t="s">
        <v>19849</v>
      </c>
      <c r="B895" s="210" t="s">
        <v>19850</v>
      </c>
      <c r="C895" s="210" t="s">
        <v>19851</v>
      </c>
      <c r="D895" s="210" t="s">
        <v>16299</v>
      </c>
      <c r="E895" s="210" t="s">
        <v>16319</v>
      </c>
      <c r="F895" s="210" t="s">
        <v>19852</v>
      </c>
      <c r="G895" s="231"/>
    </row>
    <row r="896" spans="1:7" s="210" customFormat="1">
      <c r="A896" s="210" t="s">
        <v>19853</v>
      </c>
      <c r="B896" s="210" t="s">
        <v>19854</v>
      </c>
      <c r="C896" s="210" t="s">
        <v>19855</v>
      </c>
      <c r="D896" s="210" t="s">
        <v>16299</v>
      </c>
      <c r="E896" s="210" t="s">
        <v>16466</v>
      </c>
      <c r="F896" s="210" t="s">
        <v>19856</v>
      </c>
      <c r="G896" s="231"/>
    </row>
    <row r="897" spans="1:7" s="211" customFormat="1">
      <c r="A897" s="211" t="s">
        <v>19857</v>
      </c>
      <c r="B897" s="211" t="s">
        <v>19858</v>
      </c>
      <c r="C897" s="211" t="s">
        <v>19857</v>
      </c>
      <c r="D897" s="211" t="s">
        <v>19859</v>
      </c>
      <c r="E897" s="211" t="s">
        <v>16299</v>
      </c>
      <c r="F897" s="211" t="s">
        <v>19860</v>
      </c>
      <c r="G897" s="243"/>
    </row>
    <row r="898" spans="1:7" s="11" customFormat="1">
      <c r="A898" s="11" t="s">
        <v>19861</v>
      </c>
      <c r="B898" s="11" t="s">
        <v>19862</v>
      </c>
      <c r="C898" s="11" t="s">
        <v>19861</v>
      </c>
      <c r="D898" s="11" t="s">
        <v>16299</v>
      </c>
      <c r="E898" s="11" t="s">
        <v>19863</v>
      </c>
      <c r="F898" s="11" t="s">
        <v>19864</v>
      </c>
      <c r="G898" s="1"/>
    </row>
    <row r="899" spans="1:7" s="210" customFormat="1">
      <c r="A899" s="210" t="s">
        <v>19865</v>
      </c>
      <c r="B899" s="210" t="s">
        <v>19866</v>
      </c>
      <c r="C899" s="210" t="s">
        <v>19865</v>
      </c>
      <c r="D899" s="210" t="s">
        <v>16299</v>
      </c>
      <c r="E899" s="210" t="s">
        <v>16838</v>
      </c>
      <c r="F899" s="210" t="s">
        <v>19867</v>
      </c>
      <c r="G899" s="256"/>
    </row>
    <row r="900" spans="1:7" s="210" customFormat="1">
      <c r="A900" s="210" t="s">
        <v>19868</v>
      </c>
      <c r="B900" s="210" t="s">
        <v>19869</v>
      </c>
      <c r="C900" s="210" t="s">
        <v>19870</v>
      </c>
      <c r="D900" s="210" t="s">
        <v>16299</v>
      </c>
      <c r="E900" s="210" t="s">
        <v>18184</v>
      </c>
      <c r="F900" s="210" t="s">
        <v>19871</v>
      </c>
      <c r="G900" s="256"/>
    </row>
    <row r="901" spans="1:7" s="210" customFormat="1">
      <c r="A901" s="210" t="s">
        <v>19872</v>
      </c>
      <c r="B901" s="210" t="s">
        <v>19873</v>
      </c>
      <c r="C901" s="210" t="s">
        <v>19874</v>
      </c>
      <c r="D901" s="210" t="s">
        <v>16299</v>
      </c>
      <c r="E901" s="210" t="s">
        <v>18326</v>
      </c>
      <c r="F901" s="210" t="s">
        <v>19875</v>
      </c>
      <c r="G901" s="231"/>
    </row>
    <row r="902" spans="1:7" s="254" customFormat="1">
      <c r="A902" s="254" t="s">
        <v>19876</v>
      </c>
      <c r="B902" s="254" t="s">
        <v>19877</v>
      </c>
      <c r="C902" s="254" t="s">
        <v>19878</v>
      </c>
      <c r="D902" s="254" t="s">
        <v>16299</v>
      </c>
      <c r="E902" s="254" t="s">
        <v>17801</v>
      </c>
      <c r="F902" s="254" t="s">
        <v>19879</v>
      </c>
      <c r="G902" s="281"/>
    </row>
    <row r="903" spans="1:7" s="210" customFormat="1">
      <c r="A903" s="210" t="s">
        <v>19880</v>
      </c>
      <c r="B903" s="210" t="s">
        <v>19881</v>
      </c>
      <c r="C903" s="210" t="s">
        <v>19882</v>
      </c>
      <c r="D903" s="210" t="s">
        <v>16299</v>
      </c>
      <c r="E903" s="210" t="s">
        <v>19883</v>
      </c>
      <c r="F903" s="210" t="s">
        <v>19884</v>
      </c>
      <c r="G903" s="231"/>
    </row>
    <row r="904" spans="1:7" s="210" customFormat="1">
      <c r="A904" s="210" t="s">
        <v>19885</v>
      </c>
      <c r="B904" s="210" t="s">
        <v>19886</v>
      </c>
      <c r="C904" s="210" t="s">
        <v>19885</v>
      </c>
      <c r="D904" s="210" t="s">
        <v>16299</v>
      </c>
      <c r="E904" s="210" t="s">
        <v>19887</v>
      </c>
      <c r="F904" s="210" t="s">
        <v>19888</v>
      </c>
      <c r="G904" s="231"/>
    </row>
    <row r="905" spans="1:7" s="210" customFormat="1">
      <c r="A905" s="210" t="s">
        <v>19889</v>
      </c>
      <c r="B905" s="210" t="s">
        <v>19890</v>
      </c>
      <c r="C905" s="210" t="s">
        <v>19891</v>
      </c>
      <c r="D905" s="210" t="s">
        <v>16299</v>
      </c>
      <c r="E905" s="210" t="s">
        <v>16971</v>
      </c>
      <c r="F905" s="210" t="s">
        <v>19892</v>
      </c>
      <c r="G905" s="231"/>
    </row>
    <row r="906" spans="1:7" s="210" customFormat="1">
      <c r="A906" s="210" t="s">
        <v>19893</v>
      </c>
      <c r="B906" s="210" t="s">
        <v>19894</v>
      </c>
      <c r="C906" s="210" t="s">
        <v>19893</v>
      </c>
      <c r="D906" s="210" t="s">
        <v>16299</v>
      </c>
      <c r="E906" s="210" t="s">
        <v>16838</v>
      </c>
      <c r="F906" s="210" t="s">
        <v>19895</v>
      </c>
      <c r="G906" s="231"/>
    </row>
    <row r="907" spans="1:7" s="253" customFormat="1">
      <c r="A907" s="253" t="s">
        <v>19896</v>
      </c>
      <c r="B907" s="253" t="s">
        <v>19897</v>
      </c>
      <c r="C907" s="253" t="s">
        <v>19898</v>
      </c>
      <c r="D907" s="253" t="s">
        <v>16299</v>
      </c>
      <c r="E907" s="253" t="s">
        <v>19899</v>
      </c>
      <c r="F907" s="253" t="s">
        <v>19900</v>
      </c>
      <c r="G907" s="255"/>
    </row>
    <row r="908" spans="1:7" s="254" customFormat="1">
      <c r="A908" s="254" t="s">
        <v>19901</v>
      </c>
      <c r="B908" s="254" t="s">
        <v>19902</v>
      </c>
      <c r="C908" s="254" t="s">
        <v>19901</v>
      </c>
      <c r="D908" s="254" t="s">
        <v>16299</v>
      </c>
      <c r="E908" s="254" t="s">
        <v>17801</v>
      </c>
      <c r="F908" s="254" t="s">
        <v>19903</v>
      </c>
      <c r="G908" s="281"/>
    </row>
    <row r="909" spans="1:7" s="253" customFormat="1">
      <c r="A909" s="253" t="s">
        <v>19904</v>
      </c>
      <c r="B909" s="253" t="s">
        <v>19905</v>
      </c>
      <c r="C909" s="253" t="s">
        <v>19906</v>
      </c>
      <c r="D909" s="253" t="s">
        <v>16299</v>
      </c>
      <c r="E909" s="253" t="s">
        <v>19907</v>
      </c>
      <c r="F909" s="253" t="s">
        <v>19908</v>
      </c>
      <c r="G909" s="255"/>
    </row>
    <row r="910" spans="1:7" s="253" customFormat="1">
      <c r="A910" s="253" t="s">
        <v>19909</v>
      </c>
      <c r="B910" s="253" t="s">
        <v>19910</v>
      </c>
      <c r="C910" s="253" t="s">
        <v>19911</v>
      </c>
      <c r="D910" s="253" t="s">
        <v>16299</v>
      </c>
      <c r="E910" s="253" t="s">
        <v>16369</v>
      </c>
      <c r="F910" s="253" t="s">
        <v>19912</v>
      </c>
      <c r="G910" s="255"/>
    </row>
    <row r="911" spans="1:7" s="253" customFormat="1">
      <c r="A911" s="253" t="s">
        <v>19913</v>
      </c>
      <c r="B911" s="253" t="s">
        <v>19914</v>
      </c>
      <c r="C911" s="253" t="s">
        <v>19913</v>
      </c>
      <c r="D911" s="253" t="s">
        <v>16299</v>
      </c>
      <c r="E911" s="253" t="s">
        <v>19915</v>
      </c>
      <c r="F911" s="253" t="s">
        <v>19916</v>
      </c>
      <c r="G911" s="255"/>
    </row>
    <row r="912" spans="1:7" s="11" customFormat="1">
      <c r="A912" s="11" t="s">
        <v>19917</v>
      </c>
      <c r="B912" s="11" t="s">
        <v>19918</v>
      </c>
      <c r="C912" s="11" t="s">
        <v>19919</v>
      </c>
      <c r="D912" s="11" t="s">
        <v>16299</v>
      </c>
      <c r="E912" s="11" t="s">
        <v>16369</v>
      </c>
      <c r="F912" s="11" t="s">
        <v>19920</v>
      </c>
      <c r="G912" s="1"/>
    </row>
    <row r="913" spans="1:7" s="253" customFormat="1">
      <c r="A913" s="253" t="s">
        <v>19921</v>
      </c>
      <c r="B913" s="253" t="s">
        <v>19922</v>
      </c>
      <c r="C913" s="253" t="s">
        <v>19921</v>
      </c>
      <c r="D913" s="253" t="s">
        <v>16299</v>
      </c>
      <c r="E913" s="253" t="s">
        <v>19923</v>
      </c>
      <c r="F913" s="253" t="s">
        <v>19924</v>
      </c>
      <c r="G913" s="255"/>
    </row>
    <row r="914" spans="1:7" s="211" customFormat="1">
      <c r="A914" s="211" t="s">
        <v>19925</v>
      </c>
      <c r="B914" s="211" t="s">
        <v>19926</v>
      </c>
      <c r="C914" s="211" t="s">
        <v>19925</v>
      </c>
      <c r="D914" s="211" t="s">
        <v>19927</v>
      </c>
      <c r="E914" s="211" t="s">
        <v>16299</v>
      </c>
      <c r="F914" s="292">
        <v>17122688.600000001</v>
      </c>
      <c r="G914" s="243"/>
    </row>
    <row r="915" spans="1:7" s="253" customFormat="1">
      <c r="A915" s="253" t="s">
        <v>19928</v>
      </c>
      <c r="B915" s="253" t="s">
        <v>19929</v>
      </c>
      <c r="C915" s="253" t="s">
        <v>19930</v>
      </c>
      <c r="D915" s="253" t="s">
        <v>16299</v>
      </c>
      <c r="E915" s="253" t="s">
        <v>17493</v>
      </c>
      <c r="F915" s="253" t="s">
        <v>19931</v>
      </c>
      <c r="G915" s="255"/>
    </row>
    <row r="916" spans="1:7" s="254" customFormat="1">
      <c r="A916" s="254" t="s">
        <v>19932</v>
      </c>
      <c r="B916" s="254" t="s">
        <v>19933</v>
      </c>
      <c r="C916" s="254" t="s">
        <v>19934</v>
      </c>
      <c r="D916" s="254" t="s">
        <v>16299</v>
      </c>
      <c r="E916" s="254" t="s">
        <v>19935</v>
      </c>
      <c r="F916" s="254" t="s">
        <v>19936</v>
      </c>
      <c r="G916" s="281"/>
    </row>
    <row r="917" spans="1:7" s="210" customFormat="1">
      <c r="A917" s="210" t="s">
        <v>19937</v>
      </c>
      <c r="B917" s="210" t="s">
        <v>19938</v>
      </c>
      <c r="C917" s="210" t="s">
        <v>19939</v>
      </c>
      <c r="D917" s="210" t="s">
        <v>16299</v>
      </c>
      <c r="E917" s="210" t="s">
        <v>16838</v>
      </c>
      <c r="F917" s="210" t="s">
        <v>19940</v>
      </c>
      <c r="G917" s="231"/>
    </row>
    <row r="918" spans="1:7" s="210" customFormat="1">
      <c r="A918" s="210" t="s">
        <v>19941</v>
      </c>
      <c r="B918" s="210" t="s">
        <v>19942</v>
      </c>
      <c r="C918" s="210" t="s">
        <v>19943</v>
      </c>
      <c r="D918" s="210" t="s">
        <v>16299</v>
      </c>
      <c r="E918" s="210" t="s">
        <v>19944</v>
      </c>
      <c r="F918" s="210" t="s">
        <v>19945</v>
      </c>
      <c r="G918" s="231"/>
    </row>
    <row r="919" spans="1:7" s="210" customFormat="1">
      <c r="A919" s="210" t="s">
        <v>19946</v>
      </c>
      <c r="B919" s="210" t="s">
        <v>19947</v>
      </c>
      <c r="C919" s="210" t="s">
        <v>19948</v>
      </c>
      <c r="D919" s="210" t="s">
        <v>16299</v>
      </c>
      <c r="E919" s="210" t="s">
        <v>19949</v>
      </c>
      <c r="F919" s="210" t="s">
        <v>19950</v>
      </c>
      <c r="G919" s="231"/>
    </row>
    <row r="920" spans="1:7" s="210" customFormat="1">
      <c r="A920" s="210" t="s">
        <v>19951</v>
      </c>
      <c r="B920" s="210" t="s">
        <v>19952</v>
      </c>
      <c r="C920" s="210" t="s">
        <v>19953</v>
      </c>
      <c r="D920" s="210" t="s">
        <v>16299</v>
      </c>
      <c r="E920" s="210" t="s">
        <v>19954</v>
      </c>
      <c r="F920" s="210" t="s">
        <v>19955</v>
      </c>
      <c r="G920" s="231"/>
    </row>
    <row r="921" spans="1:7" s="210" customFormat="1">
      <c r="A921" s="210" t="s">
        <v>19956</v>
      </c>
      <c r="B921" s="210" t="s">
        <v>19957</v>
      </c>
      <c r="C921" s="210" t="s">
        <v>19958</v>
      </c>
      <c r="D921" s="210" t="s">
        <v>16299</v>
      </c>
      <c r="E921" s="210" t="s">
        <v>16466</v>
      </c>
      <c r="F921" s="210" t="s">
        <v>19959</v>
      </c>
      <c r="G921" s="231"/>
    </row>
    <row r="922" spans="1:7" s="210" customFormat="1">
      <c r="A922" s="210" t="s">
        <v>19960</v>
      </c>
      <c r="B922" s="210" t="s">
        <v>19961</v>
      </c>
      <c r="C922" s="210" t="s">
        <v>19960</v>
      </c>
      <c r="D922" s="210" t="s">
        <v>16299</v>
      </c>
      <c r="E922" s="210" t="s">
        <v>17835</v>
      </c>
      <c r="F922" s="210" t="s">
        <v>19962</v>
      </c>
      <c r="G922" s="231"/>
    </row>
    <row r="923" spans="1:7" s="253" customFormat="1">
      <c r="A923" s="253" t="s">
        <v>19963</v>
      </c>
      <c r="B923" s="253" t="s">
        <v>19964</v>
      </c>
      <c r="C923" s="253" t="s">
        <v>19963</v>
      </c>
      <c r="D923" s="253" t="s">
        <v>16299</v>
      </c>
      <c r="E923" s="253" t="s">
        <v>17480</v>
      </c>
      <c r="F923" s="253" t="s">
        <v>19965</v>
      </c>
      <c r="G923" s="255"/>
    </row>
    <row r="924" spans="1:7" s="210" customFormat="1">
      <c r="A924" s="210" t="s">
        <v>19966</v>
      </c>
      <c r="B924" s="210" t="s">
        <v>19967</v>
      </c>
      <c r="C924" s="210" t="s">
        <v>19966</v>
      </c>
      <c r="D924" s="210" t="s">
        <v>16299</v>
      </c>
      <c r="E924" s="210" t="s">
        <v>18247</v>
      </c>
      <c r="F924" s="210" t="s">
        <v>19968</v>
      </c>
      <c r="G924" s="231"/>
    </row>
    <row r="925" spans="1:7" s="253" customFormat="1">
      <c r="A925" s="253" t="s">
        <v>19969</v>
      </c>
      <c r="B925" s="253" t="s">
        <v>19970</v>
      </c>
      <c r="C925" s="253" t="s">
        <v>19969</v>
      </c>
      <c r="D925" s="253" t="s">
        <v>16299</v>
      </c>
      <c r="E925" s="253" t="s">
        <v>19971</v>
      </c>
      <c r="F925" s="253" t="s">
        <v>19972</v>
      </c>
      <c r="G925" s="255"/>
    </row>
    <row r="926" spans="1:7" s="210" customFormat="1">
      <c r="A926" s="210" t="s">
        <v>19973</v>
      </c>
      <c r="B926" s="210" t="s">
        <v>19974</v>
      </c>
      <c r="C926" s="210" t="s">
        <v>19975</v>
      </c>
      <c r="D926" s="210" t="s">
        <v>16299</v>
      </c>
      <c r="E926" s="210" t="s">
        <v>16585</v>
      </c>
      <c r="F926" s="210" t="s">
        <v>19976</v>
      </c>
      <c r="G926" s="231"/>
    </row>
    <row r="927" spans="1:7" s="253" customFormat="1">
      <c r="A927" s="253" t="s">
        <v>19977</v>
      </c>
      <c r="B927" s="253" t="s">
        <v>19978</v>
      </c>
      <c r="C927" s="253" t="s">
        <v>19979</v>
      </c>
      <c r="D927" s="253" t="s">
        <v>16299</v>
      </c>
      <c r="E927" s="253" t="s">
        <v>17102</v>
      </c>
      <c r="F927" s="253" t="s">
        <v>19980</v>
      </c>
      <c r="G927" s="255"/>
    </row>
    <row r="928" spans="1:7" s="210" customFormat="1">
      <c r="A928" s="210" t="s">
        <v>19981</v>
      </c>
      <c r="B928" s="210" t="s">
        <v>19982</v>
      </c>
      <c r="C928" s="210" t="s">
        <v>19983</v>
      </c>
      <c r="D928" s="210" t="s">
        <v>16299</v>
      </c>
      <c r="E928" s="210" t="s">
        <v>17986</v>
      </c>
      <c r="F928" s="210" t="s">
        <v>19984</v>
      </c>
      <c r="G928" s="231"/>
    </row>
    <row r="929" spans="1:7" s="210" customFormat="1">
      <c r="A929" s="210" t="s">
        <v>19985</v>
      </c>
      <c r="B929" s="210" t="s">
        <v>19986</v>
      </c>
      <c r="C929" s="210" t="s">
        <v>19985</v>
      </c>
      <c r="D929" s="210" t="s">
        <v>16299</v>
      </c>
      <c r="E929" s="210" t="s">
        <v>16369</v>
      </c>
      <c r="F929" s="210" t="s">
        <v>19987</v>
      </c>
      <c r="G929" s="231"/>
    </row>
    <row r="930" spans="1:7" s="210" customFormat="1">
      <c r="A930" s="210" t="s">
        <v>19988</v>
      </c>
      <c r="B930" s="210" t="s">
        <v>19989</v>
      </c>
      <c r="C930" s="210" t="s">
        <v>19990</v>
      </c>
      <c r="D930" s="210" t="s">
        <v>16299</v>
      </c>
      <c r="E930" s="210" t="s">
        <v>16838</v>
      </c>
      <c r="F930" s="210" t="s">
        <v>19991</v>
      </c>
      <c r="G930" s="231"/>
    </row>
    <row r="931" spans="1:7" s="210" customFormat="1">
      <c r="A931" s="210" t="s">
        <v>19992</v>
      </c>
      <c r="B931" s="210" t="s">
        <v>19993</v>
      </c>
      <c r="C931" s="210" t="s">
        <v>19994</v>
      </c>
      <c r="D931" s="210" t="s">
        <v>16299</v>
      </c>
      <c r="E931" s="210" t="s">
        <v>16300</v>
      </c>
      <c r="F931" s="210" t="s">
        <v>19995</v>
      </c>
      <c r="G931" s="231"/>
    </row>
    <row r="932" spans="1:7" s="211" customFormat="1">
      <c r="A932" s="211" t="s">
        <v>19996</v>
      </c>
      <c r="B932" s="211" t="s">
        <v>19997</v>
      </c>
      <c r="C932" s="211" t="s">
        <v>19996</v>
      </c>
      <c r="D932" s="211" t="s">
        <v>19998</v>
      </c>
      <c r="E932" s="211" t="s">
        <v>16299</v>
      </c>
      <c r="F932" s="211" t="s">
        <v>19999</v>
      </c>
      <c r="G932" s="243"/>
    </row>
    <row r="933" spans="1:7" s="253" customFormat="1">
      <c r="A933" s="253" t="s">
        <v>20000</v>
      </c>
      <c r="B933" s="253" t="s">
        <v>20001</v>
      </c>
      <c r="C933" s="253" t="s">
        <v>20002</v>
      </c>
      <c r="D933" s="253" t="s">
        <v>16299</v>
      </c>
      <c r="E933" s="253" t="s">
        <v>20003</v>
      </c>
      <c r="F933" s="253" t="s">
        <v>20004</v>
      </c>
      <c r="G933" s="255"/>
    </row>
    <row r="934" spans="1:7" s="210" customFormat="1">
      <c r="A934" s="210" t="s">
        <v>20005</v>
      </c>
      <c r="B934" s="210" t="s">
        <v>20006</v>
      </c>
      <c r="C934" s="210" t="s">
        <v>20007</v>
      </c>
      <c r="D934" s="210" t="s">
        <v>16299</v>
      </c>
      <c r="E934" s="210" t="s">
        <v>20008</v>
      </c>
      <c r="F934" s="210" t="s">
        <v>20009</v>
      </c>
      <c r="G934" s="231"/>
    </row>
    <row r="935" spans="1:7" s="210" customFormat="1">
      <c r="A935" s="210" t="s">
        <v>20010</v>
      </c>
      <c r="B935" s="210" t="s">
        <v>20011</v>
      </c>
      <c r="C935" s="210" t="s">
        <v>20010</v>
      </c>
      <c r="D935" s="210" t="s">
        <v>16299</v>
      </c>
      <c r="E935" s="210" t="s">
        <v>16585</v>
      </c>
      <c r="F935" s="210" t="s">
        <v>20012</v>
      </c>
      <c r="G935" s="231"/>
    </row>
    <row r="936" spans="1:7" s="254" customFormat="1">
      <c r="A936" s="254" t="s">
        <v>20013</v>
      </c>
      <c r="B936" s="254" t="s">
        <v>20014</v>
      </c>
      <c r="C936" s="254" t="s">
        <v>20015</v>
      </c>
      <c r="D936" s="254" t="s">
        <v>16299</v>
      </c>
      <c r="E936" s="254" t="s">
        <v>20016</v>
      </c>
      <c r="F936" s="254" t="s">
        <v>20017</v>
      </c>
      <c r="G936" s="281"/>
    </row>
    <row r="937" spans="1:7" s="254" customFormat="1">
      <c r="A937" s="254" t="s">
        <v>20018</v>
      </c>
      <c r="B937" s="254" t="s">
        <v>20019</v>
      </c>
      <c r="C937" s="254" t="s">
        <v>20020</v>
      </c>
      <c r="D937" s="254" t="s">
        <v>16299</v>
      </c>
      <c r="E937" s="254" t="s">
        <v>17801</v>
      </c>
      <c r="F937" s="254" t="s">
        <v>20021</v>
      </c>
      <c r="G937" s="281"/>
    </row>
    <row r="938" spans="1:7" s="253" customFormat="1">
      <c r="A938" s="253" t="s">
        <v>20022</v>
      </c>
      <c r="B938" s="253" t="s">
        <v>20023</v>
      </c>
      <c r="C938" s="253" t="s">
        <v>20022</v>
      </c>
      <c r="D938" s="253" t="s">
        <v>16299</v>
      </c>
      <c r="E938" s="253" t="s">
        <v>19266</v>
      </c>
      <c r="F938" s="253" t="s">
        <v>20024</v>
      </c>
      <c r="G938" s="255"/>
    </row>
    <row r="939" spans="1:7" s="253" customFormat="1">
      <c r="A939" s="253" t="s">
        <v>20025</v>
      </c>
      <c r="B939" s="253" t="s">
        <v>20026</v>
      </c>
      <c r="C939" s="253" t="s">
        <v>20027</v>
      </c>
      <c r="D939" s="253" t="s">
        <v>16299</v>
      </c>
      <c r="E939" s="253" t="s">
        <v>20028</v>
      </c>
      <c r="F939" s="253" t="s">
        <v>20029</v>
      </c>
      <c r="G939" s="255"/>
    </row>
    <row r="940" spans="1:7" s="253" customFormat="1">
      <c r="A940" s="253" t="s">
        <v>20030</v>
      </c>
      <c r="B940" s="253" t="s">
        <v>20031</v>
      </c>
      <c r="C940" s="253" t="s">
        <v>20032</v>
      </c>
      <c r="D940" s="253" t="s">
        <v>16299</v>
      </c>
      <c r="E940" s="253" t="s">
        <v>16422</v>
      </c>
      <c r="F940" s="253" t="s">
        <v>20033</v>
      </c>
      <c r="G940" s="255"/>
    </row>
    <row r="941" spans="1:7" s="253" customFormat="1">
      <c r="A941" s="253" t="s">
        <v>20034</v>
      </c>
      <c r="B941" s="253" t="s">
        <v>20035</v>
      </c>
      <c r="C941" s="253" t="s">
        <v>20036</v>
      </c>
      <c r="D941" s="253" t="s">
        <v>16299</v>
      </c>
      <c r="E941" s="253" t="s">
        <v>20037</v>
      </c>
      <c r="F941" s="253" t="s">
        <v>20038</v>
      </c>
      <c r="G941" s="255"/>
    </row>
    <row r="942" spans="1:7" s="211" customFormat="1">
      <c r="A942" s="211" t="s">
        <v>20039</v>
      </c>
      <c r="B942" s="211" t="s">
        <v>20040</v>
      </c>
      <c r="C942" s="211" t="s">
        <v>20039</v>
      </c>
      <c r="D942" s="211" t="s">
        <v>20041</v>
      </c>
      <c r="E942" s="211" t="s">
        <v>16299</v>
      </c>
      <c r="F942" s="211" t="s">
        <v>20042</v>
      </c>
      <c r="G942" s="243"/>
    </row>
    <row r="943" spans="1:7" s="211" customFormat="1">
      <c r="A943" s="211" t="s">
        <v>20043</v>
      </c>
      <c r="B943" s="211" t="s">
        <v>20044</v>
      </c>
      <c r="C943" s="211" t="s">
        <v>20043</v>
      </c>
      <c r="D943" s="211" t="s">
        <v>20045</v>
      </c>
      <c r="E943" s="211" t="s">
        <v>16299</v>
      </c>
      <c r="F943" s="211" t="s">
        <v>20046</v>
      </c>
      <c r="G943" s="243"/>
    </row>
    <row r="944" spans="1:7" s="210" customFormat="1">
      <c r="A944" s="210" t="s">
        <v>20047</v>
      </c>
      <c r="B944" s="210" t="s">
        <v>20048</v>
      </c>
      <c r="C944" s="210" t="s">
        <v>20047</v>
      </c>
      <c r="D944" s="210" t="s">
        <v>16299</v>
      </c>
      <c r="E944" s="210" t="s">
        <v>17114</v>
      </c>
      <c r="F944" s="210" t="s">
        <v>20049</v>
      </c>
      <c r="G944" s="231"/>
    </row>
    <row r="945" spans="1:7" s="210" customFormat="1">
      <c r="A945" s="210" t="s">
        <v>20050</v>
      </c>
      <c r="B945" s="210" t="s">
        <v>20051</v>
      </c>
      <c r="C945" s="210" t="s">
        <v>20050</v>
      </c>
      <c r="D945" s="210" t="s">
        <v>16299</v>
      </c>
      <c r="E945" s="210" t="s">
        <v>20052</v>
      </c>
      <c r="F945" s="210" t="s">
        <v>20053</v>
      </c>
      <c r="G945" s="231"/>
    </row>
    <row r="946" spans="1:7" s="211" customFormat="1">
      <c r="A946" s="211" t="s">
        <v>20054</v>
      </c>
      <c r="B946" s="211" t="s">
        <v>16501</v>
      </c>
      <c r="C946" s="211" t="s">
        <v>20055</v>
      </c>
      <c r="D946" s="211" t="s">
        <v>20056</v>
      </c>
      <c r="E946" s="211" t="s">
        <v>16299</v>
      </c>
      <c r="F946" s="211" t="s">
        <v>20057</v>
      </c>
      <c r="G946" s="243"/>
    </row>
    <row r="947" spans="1:7" s="254" customFormat="1">
      <c r="A947" s="254" t="s">
        <v>20058</v>
      </c>
      <c r="B947" s="254" t="s">
        <v>20059</v>
      </c>
      <c r="C947" s="254" t="s">
        <v>20060</v>
      </c>
      <c r="D947" s="254" t="s">
        <v>16299</v>
      </c>
      <c r="E947" s="254" t="s">
        <v>17801</v>
      </c>
      <c r="F947" s="254" t="s">
        <v>20061</v>
      </c>
      <c r="G947" s="281"/>
    </row>
    <row r="948" spans="1:7" s="253" customFormat="1">
      <c r="A948" s="253" t="s">
        <v>20062</v>
      </c>
      <c r="B948" s="253" t="s">
        <v>20063</v>
      </c>
      <c r="C948" s="253" t="s">
        <v>20062</v>
      </c>
      <c r="D948" s="253" t="s">
        <v>16299</v>
      </c>
      <c r="E948" s="253" t="s">
        <v>20064</v>
      </c>
      <c r="F948" s="253" t="s">
        <v>20065</v>
      </c>
      <c r="G948" s="255"/>
    </row>
    <row r="949" spans="1:7" s="210" customFormat="1">
      <c r="A949" s="210" t="s">
        <v>20066</v>
      </c>
      <c r="B949" s="210" t="s">
        <v>20067</v>
      </c>
      <c r="C949" s="210" t="s">
        <v>20066</v>
      </c>
      <c r="D949" s="210" t="s">
        <v>16299</v>
      </c>
      <c r="E949" s="210" t="s">
        <v>17146</v>
      </c>
      <c r="F949" s="210" t="s">
        <v>20068</v>
      </c>
      <c r="G949" s="231"/>
    </row>
    <row r="950" spans="1:7" s="254" customFormat="1">
      <c r="A950" s="254" t="s">
        <v>20069</v>
      </c>
      <c r="B950" s="254" t="s">
        <v>20070</v>
      </c>
      <c r="C950" s="254" t="s">
        <v>20071</v>
      </c>
      <c r="D950" s="254" t="s">
        <v>16299</v>
      </c>
      <c r="E950" s="254" t="s">
        <v>17801</v>
      </c>
      <c r="F950" s="254" t="s">
        <v>20072</v>
      </c>
      <c r="G950" s="281"/>
    </row>
    <row r="951" spans="1:7" s="210" customFormat="1">
      <c r="A951" s="210" t="s">
        <v>20073</v>
      </c>
      <c r="B951" s="210" t="s">
        <v>20074</v>
      </c>
      <c r="C951" s="210" t="s">
        <v>20075</v>
      </c>
      <c r="D951" s="210" t="s">
        <v>16299</v>
      </c>
      <c r="E951" s="210" t="s">
        <v>20076</v>
      </c>
      <c r="F951" s="210" t="s">
        <v>20077</v>
      </c>
      <c r="G951" s="231"/>
    </row>
    <row r="952" spans="1:7" s="11" customFormat="1">
      <c r="A952" s="11" t="s">
        <v>20078</v>
      </c>
      <c r="B952" s="11" t="s">
        <v>20079</v>
      </c>
      <c r="C952" s="11" t="s">
        <v>20078</v>
      </c>
      <c r="D952" s="11" t="s">
        <v>16299</v>
      </c>
      <c r="E952" s="11" t="s">
        <v>20080</v>
      </c>
      <c r="F952" s="11" t="s">
        <v>20081</v>
      </c>
      <c r="G952" s="1"/>
    </row>
    <row r="953" spans="1:7" s="210" customFormat="1">
      <c r="A953" s="210" t="s">
        <v>20082</v>
      </c>
      <c r="B953" s="210" t="s">
        <v>20083</v>
      </c>
      <c r="C953" s="210" t="s">
        <v>20082</v>
      </c>
      <c r="D953" s="210" t="s">
        <v>16299</v>
      </c>
      <c r="E953" s="210" t="s">
        <v>17399</v>
      </c>
      <c r="F953" s="210" t="s">
        <v>20084</v>
      </c>
      <c r="G953" s="231"/>
    </row>
    <row r="954" spans="1:7" s="253" customFormat="1">
      <c r="A954" s="253" t="s">
        <v>20085</v>
      </c>
      <c r="B954" s="253" t="s">
        <v>20086</v>
      </c>
      <c r="C954" s="253" t="s">
        <v>20085</v>
      </c>
      <c r="D954" s="253" t="s">
        <v>16299</v>
      </c>
      <c r="E954" s="253" t="s">
        <v>20087</v>
      </c>
      <c r="F954" s="253" t="s">
        <v>20088</v>
      </c>
      <c r="G954" s="255"/>
    </row>
    <row r="955" spans="1:7" s="253" customFormat="1">
      <c r="A955" s="253" t="s">
        <v>20089</v>
      </c>
      <c r="B955" s="253" t="s">
        <v>20090</v>
      </c>
      <c r="C955" s="253" t="s">
        <v>20091</v>
      </c>
      <c r="D955" s="253" t="s">
        <v>16299</v>
      </c>
      <c r="E955" s="253" t="s">
        <v>20092</v>
      </c>
      <c r="F955" s="253" t="s">
        <v>20093</v>
      </c>
      <c r="G955" s="255"/>
    </row>
    <row r="956" spans="1:7" s="253" customFormat="1">
      <c r="A956" s="253" t="s">
        <v>20094</v>
      </c>
      <c r="B956" s="253" t="s">
        <v>20095</v>
      </c>
      <c r="C956" s="253" t="s">
        <v>20096</v>
      </c>
      <c r="D956" s="253" t="s">
        <v>16299</v>
      </c>
      <c r="E956" s="253" t="s">
        <v>20097</v>
      </c>
      <c r="F956" s="253" t="s">
        <v>20098</v>
      </c>
      <c r="G956" s="255"/>
    </row>
    <row r="957" spans="1:7" s="210" customFormat="1">
      <c r="A957" s="210" t="s">
        <v>20099</v>
      </c>
      <c r="B957" s="210" t="s">
        <v>20100</v>
      </c>
      <c r="C957" s="210" t="s">
        <v>20099</v>
      </c>
      <c r="D957" s="210" t="s">
        <v>16299</v>
      </c>
      <c r="E957" s="210" t="s">
        <v>19845</v>
      </c>
      <c r="F957" s="210" t="s">
        <v>20101</v>
      </c>
      <c r="G957" s="231"/>
    </row>
    <row r="958" spans="1:7" s="211" customFormat="1">
      <c r="A958" s="211" t="s">
        <v>20102</v>
      </c>
      <c r="B958" s="211" t="s">
        <v>20103</v>
      </c>
      <c r="C958" s="211" t="s">
        <v>20102</v>
      </c>
      <c r="D958" s="211" t="s">
        <v>19927</v>
      </c>
      <c r="E958" s="211" t="s">
        <v>16299</v>
      </c>
      <c r="F958" s="211" t="s">
        <v>20104</v>
      </c>
      <c r="G958" s="243"/>
    </row>
    <row r="959" spans="1:7" s="211" customFormat="1">
      <c r="A959" s="211" t="s">
        <v>20105</v>
      </c>
      <c r="B959" s="211" t="s">
        <v>20106</v>
      </c>
      <c r="C959" s="211" t="s">
        <v>20105</v>
      </c>
      <c r="D959" s="211" t="s">
        <v>20107</v>
      </c>
      <c r="E959" s="211" t="s">
        <v>16299</v>
      </c>
      <c r="F959" s="211" t="s">
        <v>20108</v>
      </c>
      <c r="G959" s="243"/>
    </row>
    <row r="960" spans="1:7" s="253" customFormat="1">
      <c r="A960" s="253" t="s">
        <v>20109</v>
      </c>
      <c r="B960" s="253" t="s">
        <v>20110</v>
      </c>
      <c r="C960" s="253" t="s">
        <v>20109</v>
      </c>
      <c r="D960" s="253" t="s">
        <v>16299</v>
      </c>
      <c r="E960" s="253" t="s">
        <v>20111</v>
      </c>
      <c r="F960" s="253" t="s">
        <v>20112</v>
      </c>
      <c r="G960" s="255"/>
    </row>
    <row r="961" spans="1:7" s="253" customFormat="1">
      <c r="A961" s="253" t="s">
        <v>20113</v>
      </c>
      <c r="B961" s="253" t="s">
        <v>20114</v>
      </c>
      <c r="C961" s="253" t="s">
        <v>20115</v>
      </c>
      <c r="D961" s="253" t="s">
        <v>16299</v>
      </c>
      <c r="E961" s="253" t="s">
        <v>20116</v>
      </c>
      <c r="F961" s="253" t="s">
        <v>20117</v>
      </c>
      <c r="G961" s="255"/>
    </row>
    <row r="962" spans="1:7" s="253" customFormat="1">
      <c r="A962" s="253" t="s">
        <v>20118</v>
      </c>
      <c r="B962" s="253" t="s">
        <v>20119</v>
      </c>
      <c r="C962" s="253" t="s">
        <v>20118</v>
      </c>
      <c r="D962" s="253" t="s">
        <v>16299</v>
      </c>
      <c r="E962" s="253" t="s">
        <v>20120</v>
      </c>
      <c r="F962" s="253" t="s">
        <v>20121</v>
      </c>
      <c r="G962" s="255"/>
    </row>
    <row r="963" spans="1:7" s="210" customFormat="1">
      <c r="A963" s="210" t="s">
        <v>20122</v>
      </c>
      <c r="B963" s="210" t="s">
        <v>20123</v>
      </c>
      <c r="C963" s="210" t="s">
        <v>20124</v>
      </c>
      <c r="D963" s="210" t="s">
        <v>16299</v>
      </c>
      <c r="E963" s="210" t="s">
        <v>20125</v>
      </c>
      <c r="F963" s="210" t="s">
        <v>20126</v>
      </c>
      <c r="G963" s="1"/>
    </row>
    <row r="964" spans="1:7" s="253" customFormat="1">
      <c r="A964" s="253" t="s">
        <v>20127</v>
      </c>
      <c r="B964" s="253" t="s">
        <v>20128</v>
      </c>
      <c r="C964" s="253" t="s">
        <v>20129</v>
      </c>
      <c r="D964" s="253" t="s">
        <v>16299</v>
      </c>
      <c r="E964" s="253" t="s">
        <v>20130</v>
      </c>
      <c r="F964" s="253" t="s">
        <v>20131</v>
      </c>
      <c r="G964" s="255"/>
    </row>
    <row r="965" spans="1:7" s="211" customFormat="1">
      <c r="A965" s="211" t="s">
        <v>20132</v>
      </c>
      <c r="B965" s="211" t="s">
        <v>16501</v>
      </c>
      <c r="C965" s="211" t="s">
        <v>20132</v>
      </c>
      <c r="D965" s="211" t="s">
        <v>20133</v>
      </c>
      <c r="E965" s="211" t="s">
        <v>16299</v>
      </c>
      <c r="F965" s="211" t="s">
        <v>20134</v>
      </c>
      <c r="G965" s="243"/>
    </row>
    <row r="966" spans="1:7" s="254" customFormat="1">
      <c r="A966" s="254" t="s">
        <v>20135</v>
      </c>
      <c r="B966" s="254" t="s">
        <v>20136</v>
      </c>
      <c r="C966" s="254" t="s">
        <v>20135</v>
      </c>
      <c r="D966" s="254" t="s">
        <v>16299</v>
      </c>
      <c r="E966" s="254" t="s">
        <v>17801</v>
      </c>
      <c r="F966" s="254" t="s">
        <v>20137</v>
      </c>
      <c r="G966" s="281"/>
    </row>
    <row r="967" spans="1:7" s="253" customFormat="1">
      <c r="A967" s="253" t="s">
        <v>20138</v>
      </c>
      <c r="B967" s="253" t="s">
        <v>20139</v>
      </c>
      <c r="C967" s="253" t="s">
        <v>20138</v>
      </c>
      <c r="D967" s="253" t="s">
        <v>16299</v>
      </c>
      <c r="E967" s="253" t="s">
        <v>20116</v>
      </c>
      <c r="F967" s="253" t="s">
        <v>20140</v>
      </c>
      <c r="G967" s="255"/>
    </row>
    <row r="968" spans="1:7" s="211" customFormat="1">
      <c r="A968" s="211" t="s">
        <v>20141</v>
      </c>
      <c r="B968" s="211" t="s">
        <v>20142</v>
      </c>
      <c r="C968" s="211" t="s">
        <v>20141</v>
      </c>
      <c r="D968" s="211" t="s">
        <v>17698</v>
      </c>
      <c r="E968" s="211" t="s">
        <v>16299</v>
      </c>
      <c r="F968" s="211" t="s">
        <v>20143</v>
      </c>
      <c r="G968" s="243"/>
    </row>
    <row r="969" spans="1:7" s="254" customFormat="1">
      <c r="A969" s="254" t="s">
        <v>20144</v>
      </c>
      <c r="B969" s="254" t="s">
        <v>20145</v>
      </c>
      <c r="C969" s="254" t="s">
        <v>20144</v>
      </c>
      <c r="D969" s="254" t="s">
        <v>16299</v>
      </c>
      <c r="E969" s="254" t="s">
        <v>17801</v>
      </c>
      <c r="F969" s="254" t="s">
        <v>20146</v>
      </c>
      <c r="G969" s="281"/>
    </row>
    <row r="970" spans="1:7" s="210" customFormat="1">
      <c r="A970" s="210" t="s">
        <v>20147</v>
      </c>
      <c r="B970" s="210" t="s">
        <v>20148</v>
      </c>
      <c r="C970" s="210" t="s">
        <v>20147</v>
      </c>
      <c r="D970" s="210" t="s">
        <v>16299</v>
      </c>
      <c r="E970" s="210" t="s">
        <v>17222</v>
      </c>
      <c r="F970" s="210" t="s">
        <v>20149</v>
      </c>
      <c r="G970" s="231"/>
    </row>
    <row r="971" spans="1:7" s="210" customFormat="1">
      <c r="A971" s="210" t="s">
        <v>20150</v>
      </c>
      <c r="B971" s="210" t="s">
        <v>20151</v>
      </c>
      <c r="C971" s="210" t="s">
        <v>20150</v>
      </c>
      <c r="D971" s="210" t="s">
        <v>16299</v>
      </c>
      <c r="E971" s="210" t="s">
        <v>16607</v>
      </c>
      <c r="F971" s="210" t="s">
        <v>20152</v>
      </c>
      <c r="G971" s="231"/>
    </row>
    <row r="972" spans="1:7" s="254" customFormat="1">
      <c r="A972" s="254" t="s">
        <v>20153</v>
      </c>
      <c r="B972" s="254" t="s">
        <v>20154</v>
      </c>
      <c r="C972" s="254" t="s">
        <v>20153</v>
      </c>
      <c r="D972" s="254" t="s">
        <v>16299</v>
      </c>
      <c r="E972" s="254" t="s">
        <v>17801</v>
      </c>
      <c r="F972" s="254" t="s">
        <v>20155</v>
      </c>
      <c r="G972" s="281"/>
    </row>
    <row r="973" spans="1:7" s="253" customFormat="1">
      <c r="A973" s="253" t="s">
        <v>20156</v>
      </c>
      <c r="B973" s="253" t="s">
        <v>20157</v>
      </c>
      <c r="C973" s="253" t="s">
        <v>20158</v>
      </c>
      <c r="D973" s="253" t="s">
        <v>16299</v>
      </c>
      <c r="E973" s="253" t="s">
        <v>20087</v>
      </c>
      <c r="F973" s="253" t="s">
        <v>20159</v>
      </c>
      <c r="G973" s="255"/>
    </row>
    <row r="974" spans="1:7" s="210" customFormat="1">
      <c r="A974" s="210" t="s">
        <v>20160</v>
      </c>
      <c r="B974" s="210" t="s">
        <v>20161</v>
      </c>
      <c r="C974" s="210" t="s">
        <v>20162</v>
      </c>
      <c r="D974" s="210" t="s">
        <v>16299</v>
      </c>
      <c r="E974" s="210" t="s">
        <v>18317</v>
      </c>
      <c r="F974" s="210" t="s">
        <v>20163</v>
      </c>
      <c r="G974" s="231"/>
    </row>
    <row r="975" spans="1:7" s="211" customFormat="1">
      <c r="A975" s="211" t="s">
        <v>20164</v>
      </c>
      <c r="B975" s="211" t="s">
        <v>20165</v>
      </c>
      <c r="C975" s="211" t="s">
        <v>20164</v>
      </c>
      <c r="D975" s="211" t="s">
        <v>20166</v>
      </c>
      <c r="E975" s="211" t="s">
        <v>16299</v>
      </c>
      <c r="F975" s="211" t="s">
        <v>20167</v>
      </c>
      <c r="G975" s="243"/>
    </row>
    <row r="976" spans="1:7" s="211" customFormat="1">
      <c r="A976" s="211" t="s">
        <v>20168</v>
      </c>
      <c r="B976" s="211" t="s">
        <v>20169</v>
      </c>
      <c r="C976" s="211" t="s">
        <v>20164</v>
      </c>
      <c r="D976" s="211" t="s">
        <v>16551</v>
      </c>
      <c r="E976" s="211" t="s">
        <v>16299</v>
      </c>
      <c r="F976" s="211" t="s">
        <v>20170</v>
      </c>
      <c r="G976" s="243"/>
    </row>
    <row r="977" spans="1:7" s="253" customFormat="1">
      <c r="A977" s="253" t="s">
        <v>20171</v>
      </c>
      <c r="B977" s="253" t="s">
        <v>20172</v>
      </c>
      <c r="C977" s="253" t="s">
        <v>20173</v>
      </c>
      <c r="D977" s="253" t="s">
        <v>16299</v>
      </c>
      <c r="E977" s="253" t="s">
        <v>16466</v>
      </c>
      <c r="F977" s="253" t="s">
        <v>20174</v>
      </c>
      <c r="G977" s="255"/>
    </row>
    <row r="978" spans="1:7" s="253" customFormat="1">
      <c r="A978" s="253" t="s">
        <v>20175</v>
      </c>
      <c r="B978" s="253" t="s">
        <v>20176</v>
      </c>
      <c r="C978" s="253" t="s">
        <v>20175</v>
      </c>
      <c r="D978" s="253" t="s">
        <v>16299</v>
      </c>
      <c r="E978" s="253" t="s">
        <v>20177</v>
      </c>
      <c r="F978" s="253" t="s">
        <v>20178</v>
      </c>
      <c r="G978" s="255"/>
    </row>
    <row r="979" spans="1:7" s="253" customFormat="1">
      <c r="A979" s="253" t="s">
        <v>20179</v>
      </c>
      <c r="B979" s="253" t="s">
        <v>20180</v>
      </c>
      <c r="C979" s="253" t="s">
        <v>20179</v>
      </c>
      <c r="D979" s="253" t="s">
        <v>16299</v>
      </c>
      <c r="E979" s="253" t="s">
        <v>20181</v>
      </c>
      <c r="F979" s="253" t="s">
        <v>20182</v>
      </c>
      <c r="G979" s="255"/>
    </row>
    <row r="980" spans="1:7" s="210" customFormat="1">
      <c r="A980" s="210" t="s">
        <v>20183</v>
      </c>
      <c r="B980" s="210" t="s">
        <v>20184</v>
      </c>
      <c r="C980" s="210" t="s">
        <v>20185</v>
      </c>
      <c r="D980" s="210" t="s">
        <v>16299</v>
      </c>
      <c r="E980" s="210" t="s">
        <v>20186</v>
      </c>
      <c r="F980" s="210" t="s">
        <v>20187</v>
      </c>
      <c r="G980" s="231"/>
    </row>
    <row r="981" spans="1:7" s="253" customFormat="1">
      <c r="A981" s="253" t="s">
        <v>20188</v>
      </c>
      <c r="B981" s="253" t="s">
        <v>20189</v>
      </c>
      <c r="C981" s="253" t="s">
        <v>20190</v>
      </c>
      <c r="D981" s="253" t="s">
        <v>16299</v>
      </c>
      <c r="E981" s="253" t="s">
        <v>20191</v>
      </c>
      <c r="F981" s="253" t="s">
        <v>20192</v>
      </c>
      <c r="G981" s="255"/>
    </row>
    <row r="982" spans="1:7" s="210" customFormat="1">
      <c r="A982" s="210" t="s">
        <v>20193</v>
      </c>
      <c r="B982" s="210" t="s">
        <v>20194</v>
      </c>
      <c r="C982" s="210" t="s">
        <v>20193</v>
      </c>
      <c r="D982" s="210" t="s">
        <v>16299</v>
      </c>
      <c r="E982" s="210" t="s">
        <v>20195</v>
      </c>
      <c r="F982" s="210" t="s">
        <v>20196</v>
      </c>
      <c r="G982" s="231"/>
    </row>
    <row r="983" spans="1:7" s="210" customFormat="1">
      <c r="A983" s="210" t="s">
        <v>20197</v>
      </c>
      <c r="B983" s="210" t="s">
        <v>20198</v>
      </c>
      <c r="C983" s="210" t="s">
        <v>20199</v>
      </c>
      <c r="D983" s="210" t="s">
        <v>16299</v>
      </c>
      <c r="E983" s="210" t="s">
        <v>16369</v>
      </c>
      <c r="F983" s="210" t="s">
        <v>20200</v>
      </c>
      <c r="G983" s="231"/>
    </row>
    <row r="984" spans="1:7" s="211" customFormat="1">
      <c r="A984" s="211" t="s">
        <v>20201</v>
      </c>
      <c r="B984" s="211" t="s">
        <v>20202</v>
      </c>
      <c r="C984" s="211" t="s">
        <v>20201</v>
      </c>
      <c r="D984" s="211" t="s">
        <v>16662</v>
      </c>
      <c r="E984" s="211" t="s">
        <v>16299</v>
      </c>
      <c r="F984" s="211" t="s">
        <v>20203</v>
      </c>
      <c r="G984" s="243"/>
    </row>
    <row r="985" spans="1:7" s="253" customFormat="1">
      <c r="A985" s="253" t="s">
        <v>20204</v>
      </c>
      <c r="B985" s="253" t="s">
        <v>20205</v>
      </c>
      <c r="C985" s="253" t="s">
        <v>20204</v>
      </c>
      <c r="D985" s="253" t="s">
        <v>16299</v>
      </c>
      <c r="E985" s="253" t="s">
        <v>20206</v>
      </c>
      <c r="F985" s="253" t="s">
        <v>20207</v>
      </c>
      <c r="G985" s="255"/>
    </row>
    <row r="986" spans="1:7" s="254" customFormat="1">
      <c r="A986" s="254" t="s">
        <v>20208</v>
      </c>
      <c r="B986" s="254" t="s">
        <v>20209</v>
      </c>
      <c r="C986" s="254" t="s">
        <v>20208</v>
      </c>
      <c r="D986" s="254" t="s">
        <v>16299</v>
      </c>
      <c r="E986" s="254" t="s">
        <v>16319</v>
      </c>
      <c r="F986" s="254" t="s">
        <v>20210</v>
      </c>
      <c r="G986" s="281"/>
    </row>
    <row r="987" spans="1:7" s="253" customFormat="1">
      <c r="A987" s="253" t="s">
        <v>20211</v>
      </c>
      <c r="B987" s="253" t="s">
        <v>20212</v>
      </c>
      <c r="C987" s="253" t="s">
        <v>20211</v>
      </c>
      <c r="D987" s="253" t="s">
        <v>16299</v>
      </c>
      <c r="E987" s="253" t="s">
        <v>17592</v>
      </c>
      <c r="F987" s="253" t="s">
        <v>20213</v>
      </c>
      <c r="G987" s="255"/>
    </row>
    <row r="988" spans="1:7" s="210" customFormat="1">
      <c r="A988" s="210" t="s">
        <v>20214</v>
      </c>
      <c r="B988" s="210" t="s">
        <v>20215</v>
      </c>
      <c r="C988" s="210" t="s">
        <v>20214</v>
      </c>
      <c r="D988" s="210" t="s">
        <v>16299</v>
      </c>
      <c r="E988" s="210" t="s">
        <v>20216</v>
      </c>
      <c r="F988" s="210" t="s">
        <v>20217</v>
      </c>
      <c r="G988" s="231"/>
    </row>
    <row r="989" spans="1:7" s="210" customFormat="1">
      <c r="A989" s="210" t="s">
        <v>20218</v>
      </c>
      <c r="B989" s="210" t="s">
        <v>20219</v>
      </c>
      <c r="C989" s="210" t="s">
        <v>20218</v>
      </c>
      <c r="D989" s="210" t="s">
        <v>16299</v>
      </c>
      <c r="E989" s="210" t="s">
        <v>16333</v>
      </c>
      <c r="F989" s="210" t="s">
        <v>20220</v>
      </c>
      <c r="G989" s="231"/>
    </row>
    <row r="990" spans="1:7" s="253" customFormat="1">
      <c r="A990" s="253" t="s">
        <v>20221</v>
      </c>
      <c r="B990" s="253" t="s">
        <v>20222</v>
      </c>
      <c r="C990" s="253" t="s">
        <v>20221</v>
      </c>
      <c r="D990" s="253" t="s">
        <v>16299</v>
      </c>
      <c r="E990" s="253" t="s">
        <v>20223</v>
      </c>
      <c r="F990" s="253" t="s">
        <v>20224</v>
      </c>
      <c r="G990" s="255"/>
    </row>
    <row r="991" spans="1:7" s="253" customFormat="1">
      <c r="A991" s="253" t="s">
        <v>20225</v>
      </c>
      <c r="B991" s="253" t="s">
        <v>20226</v>
      </c>
      <c r="C991" s="253" t="s">
        <v>20227</v>
      </c>
      <c r="D991" s="253" t="s">
        <v>16299</v>
      </c>
      <c r="E991" s="253" t="s">
        <v>20228</v>
      </c>
      <c r="F991" s="253" t="s">
        <v>20229</v>
      </c>
      <c r="G991" s="255"/>
    </row>
    <row r="992" spans="1:7" s="253" customFormat="1">
      <c r="A992" s="253" t="s">
        <v>20230</v>
      </c>
      <c r="B992" s="253" t="s">
        <v>20231</v>
      </c>
      <c r="C992" s="253" t="s">
        <v>20230</v>
      </c>
      <c r="D992" s="253" t="s">
        <v>16299</v>
      </c>
      <c r="E992" s="253" t="s">
        <v>20232</v>
      </c>
      <c r="F992" s="253" t="s">
        <v>20233</v>
      </c>
      <c r="G992" s="255"/>
    </row>
    <row r="993" spans="1:7" s="253" customFormat="1">
      <c r="A993" s="253" t="s">
        <v>20234</v>
      </c>
      <c r="B993" s="253" t="s">
        <v>20235</v>
      </c>
      <c r="C993" s="253" t="s">
        <v>20236</v>
      </c>
      <c r="D993" s="253" t="s">
        <v>16299</v>
      </c>
      <c r="E993" s="253" t="s">
        <v>19556</v>
      </c>
      <c r="F993" s="253" t="s">
        <v>20237</v>
      </c>
      <c r="G993" s="255"/>
    </row>
    <row r="994" spans="1:7" s="210" customFormat="1">
      <c r="A994" s="210" t="s">
        <v>20238</v>
      </c>
      <c r="B994" s="210" t="s">
        <v>20239</v>
      </c>
      <c r="C994" s="210" t="s">
        <v>20238</v>
      </c>
      <c r="D994" s="210" t="s">
        <v>16299</v>
      </c>
      <c r="E994" s="210" t="s">
        <v>20240</v>
      </c>
      <c r="F994" s="210" t="s">
        <v>20241</v>
      </c>
      <c r="G994" s="231"/>
    </row>
    <row r="995" spans="1:7" s="210" customFormat="1">
      <c r="A995" s="210" t="s">
        <v>20242</v>
      </c>
      <c r="B995" s="210" t="s">
        <v>20243</v>
      </c>
      <c r="C995" s="210" t="s">
        <v>20244</v>
      </c>
      <c r="D995" s="210" t="s">
        <v>16299</v>
      </c>
      <c r="E995" s="210" t="s">
        <v>16466</v>
      </c>
      <c r="F995" s="210" t="s">
        <v>20245</v>
      </c>
      <c r="G995" s="231"/>
    </row>
    <row r="996" spans="1:7" s="11" customFormat="1">
      <c r="A996" s="11" t="s">
        <v>20246</v>
      </c>
      <c r="B996" s="11" t="s">
        <v>20247</v>
      </c>
      <c r="C996" s="11" t="s">
        <v>20248</v>
      </c>
      <c r="D996" s="11" t="s">
        <v>16299</v>
      </c>
      <c r="E996" s="11" t="s">
        <v>19556</v>
      </c>
      <c r="F996" s="11" t="s">
        <v>20249</v>
      </c>
      <c r="G996" s="1"/>
    </row>
    <row r="997" spans="1:7" s="210" customFormat="1">
      <c r="A997" s="210" t="s">
        <v>20250</v>
      </c>
      <c r="B997" s="210" t="s">
        <v>20251</v>
      </c>
      <c r="C997" s="210" t="s">
        <v>20250</v>
      </c>
      <c r="D997" s="210" t="s">
        <v>16299</v>
      </c>
      <c r="E997" s="210" t="s">
        <v>16319</v>
      </c>
      <c r="F997" s="210" t="s">
        <v>20252</v>
      </c>
      <c r="G997" s="231"/>
    </row>
    <row r="998" spans="1:7" s="210" customFormat="1">
      <c r="A998" s="210" t="s">
        <v>20253</v>
      </c>
      <c r="B998" s="210" t="s">
        <v>20254</v>
      </c>
      <c r="C998" s="210" t="s">
        <v>20255</v>
      </c>
      <c r="D998" s="210" t="s">
        <v>16299</v>
      </c>
      <c r="E998" s="210" t="s">
        <v>16369</v>
      </c>
      <c r="F998" s="210" t="s">
        <v>20256</v>
      </c>
      <c r="G998" s="231"/>
    </row>
    <row r="999" spans="1:7" s="210" customFormat="1">
      <c r="A999" s="210" t="s">
        <v>20257</v>
      </c>
      <c r="B999" s="210" t="s">
        <v>20258</v>
      </c>
      <c r="C999" s="210" t="s">
        <v>20257</v>
      </c>
      <c r="D999" s="210" t="s">
        <v>16299</v>
      </c>
      <c r="E999" s="210" t="s">
        <v>17514</v>
      </c>
      <c r="F999" s="210" t="s">
        <v>20259</v>
      </c>
      <c r="G999" s="231"/>
    </row>
    <row r="1000" spans="1:7" s="253" customFormat="1">
      <c r="A1000" s="253" t="s">
        <v>20260</v>
      </c>
      <c r="B1000" s="253" t="s">
        <v>20261</v>
      </c>
      <c r="C1000" s="253" t="s">
        <v>20260</v>
      </c>
      <c r="D1000" s="253" t="s">
        <v>16299</v>
      </c>
      <c r="E1000" s="253" t="s">
        <v>20262</v>
      </c>
      <c r="F1000" s="253" t="s">
        <v>20263</v>
      </c>
      <c r="G1000" s="255"/>
    </row>
    <row r="1001" spans="1:7" s="210" customFormat="1">
      <c r="A1001" s="210" t="s">
        <v>20264</v>
      </c>
      <c r="B1001" s="210" t="s">
        <v>20265</v>
      </c>
      <c r="C1001" s="210" t="s">
        <v>20266</v>
      </c>
      <c r="D1001" s="210" t="s">
        <v>16299</v>
      </c>
      <c r="E1001" s="210" t="s">
        <v>18349</v>
      </c>
      <c r="F1001" s="210" t="s">
        <v>20267</v>
      </c>
      <c r="G1001" s="231"/>
    </row>
    <row r="1002" spans="1:7" s="210" customFormat="1">
      <c r="A1002" s="210" t="s">
        <v>20268</v>
      </c>
      <c r="B1002" s="210" t="s">
        <v>20269</v>
      </c>
      <c r="C1002" s="210" t="s">
        <v>20270</v>
      </c>
      <c r="D1002" s="210" t="s">
        <v>16299</v>
      </c>
      <c r="E1002" s="210" t="s">
        <v>17716</v>
      </c>
      <c r="F1002" s="210" t="s">
        <v>20271</v>
      </c>
      <c r="G1002" s="231"/>
    </row>
    <row r="1003" spans="1:7" s="253" customFormat="1">
      <c r="A1003" s="253" t="s">
        <v>20272</v>
      </c>
      <c r="B1003" s="253" t="s">
        <v>20273</v>
      </c>
      <c r="C1003" s="253" t="s">
        <v>20274</v>
      </c>
      <c r="D1003" s="253" t="s">
        <v>16299</v>
      </c>
      <c r="E1003" s="253" t="s">
        <v>20275</v>
      </c>
      <c r="F1003" s="253" t="s">
        <v>20276</v>
      </c>
      <c r="G1003" s="255"/>
    </row>
    <row r="1004" spans="1:7" s="211" customFormat="1">
      <c r="A1004" s="211" t="s">
        <v>20277</v>
      </c>
      <c r="B1004" s="211" t="s">
        <v>20278</v>
      </c>
      <c r="C1004" s="211" t="s">
        <v>20277</v>
      </c>
      <c r="D1004" s="211" t="s">
        <v>20279</v>
      </c>
      <c r="E1004" s="211" t="s">
        <v>16299</v>
      </c>
      <c r="F1004" s="211" t="s">
        <v>20280</v>
      </c>
      <c r="G1004" s="243"/>
    </row>
    <row r="1005" spans="1:7" s="211" customFormat="1">
      <c r="A1005" s="211" t="s">
        <v>20277</v>
      </c>
      <c r="B1005" s="211" t="s">
        <v>20281</v>
      </c>
      <c r="C1005" s="211" t="s">
        <v>20277</v>
      </c>
      <c r="D1005" s="211" t="s">
        <v>16718</v>
      </c>
      <c r="E1005" s="211" t="s">
        <v>16299</v>
      </c>
      <c r="F1005" s="211" t="s">
        <v>20282</v>
      </c>
      <c r="G1005" s="243"/>
    </row>
    <row r="1006" spans="1:7" s="211" customFormat="1">
      <c r="A1006" s="211" t="s">
        <v>20283</v>
      </c>
      <c r="B1006" s="211" t="s">
        <v>20284</v>
      </c>
      <c r="C1006" s="211" t="s">
        <v>20283</v>
      </c>
      <c r="D1006" s="211" t="s">
        <v>20285</v>
      </c>
      <c r="E1006" s="211" t="s">
        <v>16299</v>
      </c>
      <c r="F1006" s="211" t="s">
        <v>20286</v>
      </c>
      <c r="G1006" s="243"/>
    </row>
    <row r="1007" spans="1:7" s="211" customFormat="1">
      <c r="A1007" s="211" t="s">
        <v>20283</v>
      </c>
      <c r="B1007" s="211" t="s">
        <v>20287</v>
      </c>
      <c r="C1007" s="211" t="s">
        <v>20283</v>
      </c>
      <c r="D1007" s="211" t="s">
        <v>16551</v>
      </c>
      <c r="E1007" s="211" t="s">
        <v>16299</v>
      </c>
      <c r="F1007" s="211" t="s">
        <v>20288</v>
      </c>
      <c r="G1007" s="243"/>
    </row>
    <row r="1008" spans="1:7" s="211" customFormat="1">
      <c r="A1008" s="211" t="s">
        <v>20289</v>
      </c>
      <c r="B1008" s="211" t="s">
        <v>20290</v>
      </c>
      <c r="C1008" s="211" t="s">
        <v>20289</v>
      </c>
      <c r="D1008" s="211" t="s">
        <v>20291</v>
      </c>
      <c r="E1008" s="211" t="s">
        <v>16299</v>
      </c>
      <c r="F1008" s="211" t="s">
        <v>20292</v>
      </c>
      <c r="G1008" s="243"/>
    </row>
    <row r="1009" spans="1:7" s="211" customFormat="1">
      <c r="A1009" s="211" t="s">
        <v>20289</v>
      </c>
      <c r="B1009" s="211" t="s">
        <v>20293</v>
      </c>
      <c r="C1009" s="211" t="s">
        <v>20289</v>
      </c>
      <c r="D1009" s="211" t="s">
        <v>18763</v>
      </c>
      <c r="E1009" s="211" t="s">
        <v>16299</v>
      </c>
      <c r="F1009" s="211" t="s">
        <v>20294</v>
      </c>
      <c r="G1009" s="243"/>
    </row>
    <row r="1010" spans="1:7" s="211" customFormat="1">
      <c r="A1010" s="211" t="s">
        <v>20295</v>
      </c>
      <c r="B1010" s="211" t="s">
        <v>20296</v>
      </c>
      <c r="C1010" s="211" t="s">
        <v>20295</v>
      </c>
      <c r="D1010" s="211" t="s">
        <v>18349</v>
      </c>
      <c r="E1010" s="211" t="s">
        <v>16299</v>
      </c>
      <c r="F1010" s="211" t="s">
        <v>20297</v>
      </c>
      <c r="G1010" s="243"/>
    </row>
    <row r="1011" spans="1:7" s="210" customFormat="1">
      <c r="A1011" s="210" t="s">
        <v>20298</v>
      </c>
      <c r="B1011" s="210" t="s">
        <v>20299</v>
      </c>
      <c r="C1011" s="210" t="s">
        <v>20298</v>
      </c>
      <c r="D1011" s="210" t="s">
        <v>16299</v>
      </c>
      <c r="E1011" s="210" t="s">
        <v>16838</v>
      </c>
      <c r="F1011" s="210" t="s">
        <v>20300</v>
      </c>
      <c r="G1011" s="231"/>
    </row>
    <row r="1012" spans="1:7" s="253" customFormat="1">
      <c r="A1012" s="253" t="s">
        <v>20301</v>
      </c>
      <c r="B1012" s="253" t="s">
        <v>20302</v>
      </c>
      <c r="C1012" s="253" t="s">
        <v>20303</v>
      </c>
      <c r="D1012" s="253" t="s">
        <v>16299</v>
      </c>
      <c r="E1012" s="253" t="s">
        <v>20304</v>
      </c>
      <c r="F1012" s="293">
        <v>49330197.32</v>
      </c>
      <c r="G1012" s="255"/>
    </row>
    <row r="1013" spans="1:7" s="210" customFormat="1">
      <c r="A1013" s="210" t="s">
        <v>20305</v>
      </c>
      <c r="B1013" s="210" t="s">
        <v>20306</v>
      </c>
      <c r="C1013" s="210" t="s">
        <v>20305</v>
      </c>
      <c r="D1013" s="210" t="s">
        <v>16299</v>
      </c>
      <c r="E1013" s="210" t="s">
        <v>16607</v>
      </c>
      <c r="F1013" s="210" t="s">
        <v>20307</v>
      </c>
      <c r="G1013" s="231"/>
    </row>
    <row r="1014" spans="1:7" s="210" customFormat="1">
      <c r="A1014" s="210" t="s">
        <v>20308</v>
      </c>
      <c r="B1014" s="210" t="s">
        <v>20309</v>
      </c>
      <c r="C1014" s="210" t="s">
        <v>20308</v>
      </c>
      <c r="D1014" s="210" t="s">
        <v>16299</v>
      </c>
      <c r="E1014" s="210" t="s">
        <v>16833</v>
      </c>
      <c r="F1014" s="210" t="s">
        <v>20310</v>
      </c>
      <c r="G1014" s="231"/>
    </row>
    <row r="1015" spans="1:7" s="210" customFormat="1">
      <c r="A1015" s="210" t="s">
        <v>20311</v>
      </c>
      <c r="B1015" s="210" t="s">
        <v>20312</v>
      </c>
      <c r="C1015" s="210" t="s">
        <v>20311</v>
      </c>
      <c r="D1015" s="210" t="s">
        <v>16299</v>
      </c>
      <c r="E1015" s="210" t="s">
        <v>17986</v>
      </c>
      <c r="F1015" s="210" t="s">
        <v>20313</v>
      </c>
      <c r="G1015" s="231"/>
    </row>
    <row r="1016" spans="1:7" s="211" customFormat="1">
      <c r="A1016" s="211" t="s">
        <v>20314</v>
      </c>
      <c r="B1016" s="211" t="s">
        <v>20315</v>
      </c>
      <c r="C1016" s="211" t="s">
        <v>20314</v>
      </c>
      <c r="D1016" s="211" t="s">
        <v>16804</v>
      </c>
      <c r="E1016" s="211" t="s">
        <v>16299</v>
      </c>
      <c r="F1016" s="211" t="s">
        <v>20316</v>
      </c>
      <c r="G1016" s="243"/>
    </row>
    <row r="1017" spans="1:7" s="253" customFormat="1">
      <c r="A1017" s="253" t="s">
        <v>20317</v>
      </c>
      <c r="B1017" s="253" t="s">
        <v>20318</v>
      </c>
      <c r="C1017" s="253" t="s">
        <v>20319</v>
      </c>
      <c r="D1017" s="253" t="s">
        <v>16299</v>
      </c>
      <c r="E1017" s="253" t="s">
        <v>17030</v>
      </c>
      <c r="F1017" s="253" t="s">
        <v>20320</v>
      </c>
      <c r="G1017" s="255"/>
    </row>
    <row r="1018" spans="1:7" s="254" customFormat="1">
      <c r="A1018" s="254" t="s">
        <v>20321</v>
      </c>
      <c r="B1018" s="254" t="s">
        <v>20322</v>
      </c>
      <c r="C1018" s="254" t="s">
        <v>20323</v>
      </c>
      <c r="D1018" s="254" t="s">
        <v>16299</v>
      </c>
      <c r="E1018" s="254" t="s">
        <v>17801</v>
      </c>
      <c r="F1018" s="254" t="s">
        <v>20324</v>
      </c>
      <c r="G1018" s="281"/>
    </row>
    <row r="1019" spans="1:7" s="210" customFormat="1">
      <c r="A1019" s="210" t="s">
        <v>20325</v>
      </c>
      <c r="B1019" s="210" t="s">
        <v>20326</v>
      </c>
      <c r="C1019" s="210" t="s">
        <v>20325</v>
      </c>
      <c r="D1019" s="210" t="s">
        <v>16299</v>
      </c>
      <c r="E1019" s="210" t="s">
        <v>20327</v>
      </c>
      <c r="F1019" s="210" t="s">
        <v>20328</v>
      </c>
      <c r="G1019" s="231"/>
    </row>
    <row r="1020" spans="1:7" s="210" customFormat="1">
      <c r="A1020" s="210" t="s">
        <v>20329</v>
      </c>
      <c r="B1020" s="210" t="s">
        <v>17644</v>
      </c>
      <c r="C1020" s="210" t="s">
        <v>20329</v>
      </c>
      <c r="D1020" s="210" t="s">
        <v>16299</v>
      </c>
      <c r="E1020" s="210" t="s">
        <v>17599</v>
      </c>
      <c r="F1020" s="210" t="s">
        <v>20330</v>
      </c>
      <c r="G1020" s="231"/>
    </row>
    <row r="1021" spans="1:7" s="253" customFormat="1">
      <c r="A1021" s="253" t="s">
        <v>20331</v>
      </c>
      <c r="B1021" s="253" t="s">
        <v>20332</v>
      </c>
      <c r="C1021" s="253" t="s">
        <v>20331</v>
      </c>
      <c r="D1021" s="253" t="s">
        <v>16299</v>
      </c>
      <c r="E1021" s="253" t="s">
        <v>20333</v>
      </c>
      <c r="F1021" s="253" t="s">
        <v>20334</v>
      </c>
      <c r="G1021" s="255"/>
    </row>
    <row r="1022" spans="1:7" s="211" customFormat="1">
      <c r="A1022" s="211" t="s">
        <v>20335</v>
      </c>
      <c r="B1022" s="211" t="s">
        <v>20336</v>
      </c>
      <c r="C1022" s="211" t="s">
        <v>20337</v>
      </c>
      <c r="D1022" s="211" t="s">
        <v>20338</v>
      </c>
      <c r="E1022" s="211" t="s">
        <v>16299</v>
      </c>
      <c r="F1022" s="211" t="s">
        <v>20339</v>
      </c>
      <c r="G1022" s="243"/>
    </row>
    <row r="1023" spans="1:7" s="253" customFormat="1">
      <c r="A1023" s="253" t="s">
        <v>20340</v>
      </c>
      <c r="B1023" s="253" t="s">
        <v>20341</v>
      </c>
      <c r="C1023" s="253" t="s">
        <v>20342</v>
      </c>
      <c r="D1023" s="253" t="s">
        <v>16299</v>
      </c>
      <c r="E1023" s="253" t="s">
        <v>16435</v>
      </c>
      <c r="F1023" s="253" t="s">
        <v>20343</v>
      </c>
      <c r="G1023" s="255"/>
    </row>
    <row r="1024" spans="1:7" s="210" customFormat="1">
      <c r="A1024" s="210" t="s">
        <v>20344</v>
      </c>
      <c r="B1024" s="210" t="s">
        <v>20345</v>
      </c>
      <c r="C1024" s="210" t="s">
        <v>20346</v>
      </c>
      <c r="D1024" s="210" t="s">
        <v>16299</v>
      </c>
      <c r="E1024" s="210" t="s">
        <v>16300</v>
      </c>
      <c r="F1024" s="210" t="s">
        <v>20347</v>
      </c>
      <c r="G1024" s="231"/>
    </row>
    <row r="1025" spans="1:7" s="210" customFormat="1">
      <c r="A1025" s="210" t="s">
        <v>20348</v>
      </c>
      <c r="B1025" s="210" t="s">
        <v>20349</v>
      </c>
      <c r="C1025" s="210" t="s">
        <v>20348</v>
      </c>
      <c r="D1025" s="210" t="s">
        <v>16299</v>
      </c>
      <c r="E1025" s="210" t="s">
        <v>17114</v>
      </c>
      <c r="F1025" s="210" t="s">
        <v>20350</v>
      </c>
      <c r="G1025" s="231"/>
    </row>
    <row r="1026" spans="1:7" s="210" customFormat="1">
      <c r="A1026" s="210" t="s">
        <v>20351</v>
      </c>
      <c r="B1026" s="210" t="s">
        <v>20352</v>
      </c>
      <c r="C1026" s="210" t="s">
        <v>20351</v>
      </c>
      <c r="D1026" s="210" t="s">
        <v>16299</v>
      </c>
      <c r="E1026" s="210" t="s">
        <v>17835</v>
      </c>
      <c r="F1026" s="210" t="s">
        <v>20353</v>
      </c>
      <c r="G1026" s="231"/>
    </row>
    <row r="1027" spans="1:7" s="253" customFormat="1">
      <c r="A1027" s="253" t="s">
        <v>20354</v>
      </c>
      <c r="B1027" s="253" t="s">
        <v>20355</v>
      </c>
      <c r="C1027" s="253" t="s">
        <v>20354</v>
      </c>
      <c r="D1027" s="253" t="s">
        <v>16299</v>
      </c>
      <c r="E1027" s="253" t="s">
        <v>18035</v>
      </c>
      <c r="F1027" s="253" t="s">
        <v>20356</v>
      </c>
      <c r="G1027" s="255"/>
    </row>
    <row r="1028" spans="1:7" s="211" customFormat="1">
      <c r="A1028" s="211" t="s">
        <v>20357</v>
      </c>
      <c r="B1028" s="211" t="s">
        <v>20358</v>
      </c>
      <c r="C1028" s="211" t="s">
        <v>20357</v>
      </c>
      <c r="D1028" s="211" t="s">
        <v>20359</v>
      </c>
      <c r="E1028" s="211" t="s">
        <v>16299</v>
      </c>
      <c r="F1028" s="211" t="s">
        <v>20360</v>
      </c>
      <c r="G1028" s="243"/>
    </row>
    <row r="1029" spans="1:7" s="210" customFormat="1">
      <c r="A1029" s="210" t="s">
        <v>20361</v>
      </c>
      <c r="B1029" s="210" t="s">
        <v>20362</v>
      </c>
      <c r="C1029" s="210" t="s">
        <v>20363</v>
      </c>
      <c r="D1029" s="210" t="s">
        <v>16299</v>
      </c>
      <c r="E1029" s="210" t="s">
        <v>20364</v>
      </c>
      <c r="F1029" s="210" t="s">
        <v>20365</v>
      </c>
      <c r="G1029" s="231"/>
    </row>
    <row r="1030" spans="1:7" s="253" customFormat="1">
      <c r="A1030" s="253" t="s">
        <v>20366</v>
      </c>
      <c r="B1030" s="253" t="s">
        <v>20367</v>
      </c>
      <c r="C1030" s="253" t="s">
        <v>20368</v>
      </c>
      <c r="D1030" s="253" t="s">
        <v>16299</v>
      </c>
      <c r="E1030" s="253" t="s">
        <v>16333</v>
      </c>
      <c r="F1030" s="253" t="s">
        <v>20369</v>
      </c>
      <c r="G1030" s="255"/>
    </row>
    <row r="1031" spans="1:7" s="253" customFormat="1">
      <c r="A1031" s="253" t="s">
        <v>20370</v>
      </c>
      <c r="B1031" s="253" t="s">
        <v>20371</v>
      </c>
      <c r="C1031" s="253" t="s">
        <v>20372</v>
      </c>
      <c r="D1031" s="253" t="s">
        <v>16299</v>
      </c>
      <c r="E1031" s="253" t="s">
        <v>16838</v>
      </c>
      <c r="F1031" s="293">
        <v>23797197.32</v>
      </c>
      <c r="G1031" s="255"/>
    </row>
    <row r="1032" spans="1:7" s="210" customFormat="1">
      <c r="A1032" s="210" t="s">
        <v>20373</v>
      </c>
      <c r="B1032" s="210" t="s">
        <v>20374</v>
      </c>
      <c r="C1032" s="210" t="s">
        <v>20375</v>
      </c>
      <c r="D1032" s="210" t="s">
        <v>16299</v>
      </c>
      <c r="E1032" s="210" t="s">
        <v>16418</v>
      </c>
      <c r="F1032" s="210" t="s">
        <v>20376</v>
      </c>
      <c r="G1032" s="231"/>
    </row>
    <row r="1033" spans="1:7" s="210" customFormat="1">
      <c r="A1033" s="210" t="s">
        <v>20377</v>
      </c>
      <c r="B1033" s="210" t="s">
        <v>20378</v>
      </c>
      <c r="C1033" s="210" t="s">
        <v>20379</v>
      </c>
      <c r="D1033" s="210" t="s">
        <v>16299</v>
      </c>
      <c r="E1033" s="210" t="s">
        <v>16300</v>
      </c>
      <c r="F1033" s="210" t="s">
        <v>20380</v>
      </c>
      <c r="G1033" s="231"/>
    </row>
    <row r="1034" spans="1:7" s="210" customFormat="1">
      <c r="A1034" s="210" t="s">
        <v>20381</v>
      </c>
      <c r="B1034" s="210" t="s">
        <v>20382</v>
      </c>
      <c r="C1034" s="210" t="s">
        <v>20383</v>
      </c>
      <c r="D1034" s="210" t="s">
        <v>16299</v>
      </c>
      <c r="E1034" s="210" t="s">
        <v>20384</v>
      </c>
      <c r="F1034" s="210" t="s">
        <v>20385</v>
      </c>
      <c r="G1034" s="231"/>
    </row>
    <row r="1035" spans="1:7" s="210" customFormat="1">
      <c r="A1035" s="210" t="s">
        <v>20386</v>
      </c>
      <c r="B1035" s="210" t="s">
        <v>20387</v>
      </c>
      <c r="C1035" s="210" t="s">
        <v>20388</v>
      </c>
      <c r="D1035" s="210" t="s">
        <v>16299</v>
      </c>
      <c r="E1035" s="210" t="s">
        <v>20389</v>
      </c>
      <c r="F1035" s="210" t="s">
        <v>20390</v>
      </c>
      <c r="G1035" s="231"/>
    </row>
    <row r="1036" spans="1:7" s="210" customFormat="1">
      <c r="A1036" s="210" t="s">
        <v>20391</v>
      </c>
      <c r="B1036" s="210" t="s">
        <v>20392</v>
      </c>
      <c r="C1036" s="210" t="s">
        <v>20391</v>
      </c>
      <c r="D1036" s="210" t="s">
        <v>16299</v>
      </c>
      <c r="E1036" s="210" t="s">
        <v>16390</v>
      </c>
      <c r="F1036" s="210" t="s">
        <v>20393</v>
      </c>
      <c r="G1036" s="231"/>
    </row>
    <row r="1037" spans="1:7" s="210" customFormat="1">
      <c r="A1037" s="210" t="s">
        <v>20394</v>
      </c>
      <c r="B1037" s="210" t="s">
        <v>20395</v>
      </c>
      <c r="C1037" s="210" t="s">
        <v>20396</v>
      </c>
      <c r="D1037" s="210" t="s">
        <v>16299</v>
      </c>
      <c r="E1037" s="210" t="s">
        <v>20397</v>
      </c>
      <c r="F1037" s="210" t="s">
        <v>20398</v>
      </c>
      <c r="G1037" s="231"/>
    </row>
    <row r="1038" spans="1:7" s="210" customFormat="1">
      <c r="A1038" s="210" t="s">
        <v>20399</v>
      </c>
      <c r="B1038" s="210" t="s">
        <v>20400</v>
      </c>
      <c r="C1038" s="210" t="s">
        <v>20399</v>
      </c>
      <c r="D1038" s="210" t="s">
        <v>16299</v>
      </c>
      <c r="E1038" s="210" t="s">
        <v>20401</v>
      </c>
      <c r="F1038" s="210" t="s">
        <v>20402</v>
      </c>
      <c r="G1038" s="231"/>
    </row>
    <row r="1039" spans="1:7" s="254" customFormat="1">
      <c r="A1039" s="254" t="s">
        <v>20403</v>
      </c>
      <c r="B1039" s="254" t="s">
        <v>20404</v>
      </c>
      <c r="C1039" s="254" t="s">
        <v>20403</v>
      </c>
      <c r="D1039" s="254" t="s">
        <v>16299</v>
      </c>
      <c r="E1039" s="254" t="s">
        <v>17801</v>
      </c>
      <c r="F1039" s="254" t="s">
        <v>20405</v>
      </c>
      <c r="G1039" s="281"/>
    </row>
    <row r="1040" spans="1:7" s="11" customFormat="1">
      <c r="A1040" s="11" t="s">
        <v>20406</v>
      </c>
      <c r="B1040" s="11" t="s">
        <v>20407</v>
      </c>
      <c r="C1040" s="11" t="s">
        <v>20408</v>
      </c>
      <c r="D1040" s="11" t="s">
        <v>16299</v>
      </c>
      <c r="E1040" s="11" t="s">
        <v>20409</v>
      </c>
      <c r="F1040" s="11" t="s">
        <v>20410</v>
      </c>
      <c r="G1040" s="1"/>
    </row>
    <row r="1041" spans="1:7" s="253" customFormat="1">
      <c r="A1041" s="253" t="s">
        <v>20411</v>
      </c>
      <c r="B1041" s="253" t="s">
        <v>20412</v>
      </c>
      <c r="C1041" s="253" t="s">
        <v>20413</v>
      </c>
      <c r="D1041" s="253" t="s">
        <v>16299</v>
      </c>
      <c r="E1041" s="253" t="s">
        <v>20414</v>
      </c>
      <c r="F1041" s="253" t="s">
        <v>20415</v>
      </c>
      <c r="G1041" s="255"/>
    </row>
    <row r="1042" spans="1:7" s="253" customFormat="1">
      <c r="A1042" s="253" t="s">
        <v>20416</v>
      </c>
      <c r="B1042" s="253" t="s">
        <v>20417</v>
      </c>
      <c r="C1042" s="253" t="s">
        <v>20418</v>
      </c>
      <c r="D1042" s="253" t="s">
        <v>16299</v>
      </c>
      <c r="E1042" s="253" t="s">
        <v>16333</v>
      </c>
      <c r="F1042" s="253" t="s">
        <v>20419</v>
      </c>
      <c r="G1042" s="255"/>
    </row>
    <row r="1043" spans="1:7" s="253" customFormat="1">
      <c r="A1043" s="253" t="s">
        <v>20420</v>
      </c>
      <c r="B1043" s="253" t="s">
        <v>20421</v>
      </c>
      <c r="C1043" s="253" t="s">
        <v>20422</v>
      </c>
      <c r="D1043" s="253" t="s">
        <v>16299</v>
      </c>
      <c r="E1043" s="253" t="s">
        <v>20423</v>
      </c>
      <c r="F1043" s="253" t="s">
        <v>20424</v>
      </c>
      <c r="G1043" s="255"/>
    </row>
    <row r="1044" spans="1:7" s="210" customFormat="1">
      <c r="A1044" s="210" t="s">
        <v>20425</v>
      </c>
      <c r="B1044" s="210" t="s">
        <v>20426</v>
      </c>
      <c r="C1044" s="210" t="s">
        <v>20427</v>
      </c>
      <c r="D1044" s="210" t="s">
        <v>16299</v>
      </c>
      <c r="E1044" s="210" t="s">
        <v>16319</v>
      </c>
      <c r="F1044" s="210" t="s">
        <v>20428</v>
      </c>
      <c r="G1044" s="231"/>
    </row>
    <row r="1045" spans="1:7" s="210" customFormat="1">
      <c r="A1045" s="210" t="s">
        <v>20429</v>
      </c>
      <c r="B1045" s="210" t="s">
        <v>20430</v>
      </c>
      <c r="C1045" s="210" t="s">
        <v>20429</v>
      </c>
      <c r="D1045" s="210" t="s">
        <v>16299</v>
      </c>
      <c r="E1045" s="210" t="s">
        <v>16369</v>
      </c>
      <c r="F1045" s="210" t="s">
        <v>20431</v>
      </c>
      <c r="G1045" s="231"/>
    </row>
    <row r="1046" spans="1:7" s="11" customFormat="1">
      <c r="A1046" s="11" t="s">
        <v>20432</v>
      </c>
      <c r="B1046" s="11" t="s">
        <v>20433</v>
      </c>
      <c r="C1046" s="11" t="s">
        <v>20434</v>
      </c>
      <c r="D1046" s="11" t="s">
        <v>16299</v>
      </c>
      <c r="E1046" s="11" t="s">
        <v>20435</v>
      </c>
      <c r="F1046" s="11" t="s">
        <v>20436</v>
      </c>
      <c r="G1046" s="1"/>
    </row>
    <row r="1047" spans="1:7" s="253" customFormat="1">
      <c r="A1047" s="253" t="s">
        <v>20437</v>
      </c>
      <c r="B1047" s="253" t="s">
        <v>20438</v>
      </c>
      <c r="C1047" s="253" t="s">
        <v>20437</v>
      </c>
      <c r="D1047" s="253" t="s">
        <v>16299</v>
      </c>
      <c r="E1047" s="253" t="s">
        <v>20439</v>
      </c>
      <c r="F1047" s="253" t="s">
        <v>20440</v>
      </c>
      <c r="G1047" s="255"/>
    </row>
    <row r="1048" spans="1:7" s="210" customFormat="1">
      <c r="A1048" s="210" t="s">
        <v>20441</v>
      </c>
      <c r="B1048" s="210" t="s">
        <v>20442</v>
      </c>
      <c r="C1048" s="210" t="s">
        <v>20441</v>
      </c>
      <c r="D1048" s="210" t="s">
        <v>16299</v>
      </c>
      <c r="E1048" s="210" t="s">
        <v>16658</v>
      </c>
      <c r="F1048" s="210" t="s">
        <v>20443</v>
      </c>
      <c r="G1048" s="231"/>
    </row>
    <row r="1049" spans="1:7" s="210" customFormat="1">
      <c r="A1049" s="210" t="s">
        <v>20444</v>
      </c>
      <c r="B1049" s="210" t="s">
        <v>20445</v>
      </c>
      <c r="C1049" s="210" t="s">
        <v>20446</v>
      </c>
      <c r="D1049" s="210" t="s">
        <v>16299</v>
      </c>
      <c r="E1049" s="210" t="s">
        <v>17253</v>
      </c>
      <c r="F1049" s="210" t="s">
        <v>20447</v>
      </c>
      <c r="G1049" s="231"/>
    </row>
    <row r="1050" spans="1:7" s="210" customFormat="1">
      <c r="A1050" s="210" t="s">
        <v>20448</v>
      </c>
      <c r="B1050" s="210" t="s">
        <v>20449</v>
      </c>
      <c r="C1050" s="210" t="s">
        <v>20448</v>
      </c>
      <c r="D1050" s="210" t="s">
        <v>16299</v>
      </c>
      <c r="E1050" s="210" t="s">
        <v>16319</v>
      </c>
      <c r="F1050" s="210" t="s">
        <v>20450</v>
      </c>
      <c r="G1050" s="231"/>
    </row>
    <row r="1051" spans="1:7" s="210" customFormat="1">
      <c r="A1051" s="210" t="s">
        <v>20451</v>
      </c>
      <c r="B1051" s="210" t="s">
        <v>20452</v>
      </c>
      <c r="C1051" s="210" t="s">
        <v>20453</v>
      </c>
      <c r="D1051" s="210" t="s">
        <v>16299</v>
      </c>
      <c r="E1051" s="210" t="s">
        <v>16346</v>
      </c>
      <c r="F1051" s="210" t="s">
        <v>20454</v>
      </c>
      <c r="G1051" s="231"/>
    </row>
    <row r="1052" spans="1:7" s="253" customFormat="1">
      <c r="A1052" s="253" t="s">
        <v>20455</v>
      </c>
      <c r="B1052" s="253" t="s">
        <v>20456</v>
      </c>
      <c r="C1052" s="253" t="s">
        <v>20455</v>
      </c>
      <c r="D1052" s="253" t="s">
        <v>16299</v>
      </c>
      <c r="E1052" s="253" t="s">
        <v>17969</v>
      </c>
      <c r="F1052" s="253" t="s">
        <v>20457</v>
      </c>
      <c r="G1052" s="255"/>
    </row>
    <row r="1053" spans="1:7" s="254" customFormat="1">
      <c r="A1053" s="254" t="s">
        <v>20455</v>
      </c>
      <c r="B1053" s="254" t="s">
        <v>20458</v>
      </c>
      <c r="C1053" s="254" t="s">
        <v>20455</v>
      </c>
      <c r="D1053" s="254" t="s">
        <v>16299</v>
      </c>
      <c r="E1053" s="254" t="s">
        <v>17801</v>
      </c>
      <c r="F1053" s="254" t="s">
        <v>20459</v>
      </c>
      <c r="G1053" s="281"/>
    </row>
    <row r="1054" spans="1:7" s="210" customFormat="1">
      <c r="A1054" s="210" t="s">
        <v>20460</v>
      </c>
      <c r="B1054" s="210" t="s">
        <v>20461</v>
      </c>
      <c r="C1054" s="210" t="s">
        <v>20460</v>
      </c>
      <c r="D1054" s="210" t="s">
        <v>16299</v>
      </c>
      <c r="E1054" s="210" t="s">
        <v>16369</v>
      </c>
      <c r="F1054" s="210" t="s">
        <v>20462</v>
      </c>
      <c r="G1054" s="231"/>
    </row>
    <row r="1055" spans="1:7" s="253" customFormat="1">
      <c r="A1055" s="253" t="s">
        <v>20463</v>
      </c>
      <c r="B1055" s="253" t="s">
        <v>20464</v>
      </c>
      <c r="C1055" s="253" t="s">
        <v>20465</v>
      </c>
      <c r="D1055" s="253" t="s">
        <v>16299</v>
      </c>
      <c r="E1055" s="253" t="s">
        <v>16622</v>
      </c>
      <c r="F1055" s="253" t="s">
        <v>20466</v>
      </c>
      <c r="G1055" s="255"/>
    </row>
    <row r="1056" spans="1:7" s="210" customFormat="1">
      <c r="A1056" s="210" t="s">
        <v>20467</v>
      </c>
      <c r="B1056" s="210" t="s">
        <v>20468</v>
      </c>
      <c r="C1056" s="210" t="s">
        <v>20467</v>
      </c>
      <c r="D1056" s="210" t="s">
        <v>16299</v>
      </c>
      <c r="E1056" s="210" t="s">
        <v>16607</v>
      </c>
      <c r="F1056" s="210" t="s">
        <v>20469</v>
      </c>
      <c r="G1056" s="231"/>
    </row>
    <row r="1057" spans="1:7" s="210" customFormat="1">
      <c r="A1057" s="210" t="s">
        <v>20470</v>
      </c>
      <c r="B1057" s="210" t="s">
        <v>20471</v>
      </c>
      <c r="C1057" s="210" t="s">
        <v>20472</v>
      </c>
      <c r="D1057" s="210" t="s">
        <v>16299</v>
      </c>
      <c r="E1057" s="210" t="s">
        <v>20473</v>
      </c>
      <c r="F1057" s="210" t="s">
        <v>20474</v>
      </c>
      <c r="G1057" s="231"/>
    </row>
    <row r="1058" spans="1:7" s="253" customFormat="1">
      <c r="A1058" s="253" t="s">
        <v>20475</v>
      </c>
      <c r="B1058" s="253" t="s">
        <v>20476</v>
      </c>
      <c r="C1058" s="253" t="s">
        <v>20477</v>
      </c>
      <c r="D1058" s="253" t="s">
        <v>16299</v>
      </c>
      <c r="E1058" s="253" t="s">
        <v>20478</v>
      </c>
      <c r="F1058" s="253" t="s">
        <v>20479</v>
      </c>
      <c r="G1058" s="255"/>
    </row>
    <row r="1059" spans="1:7" s="253" customFormat="1">
      <c r="A1059" s="253" t="s">
        <v>20480</v>
      </c>
      <c r="B1059" s="253" t="s">
        <v>20481</v>
      </c>
      <c r="C1059" s="253" t="s">
        <v>20480</v>
      </c>
      <c r="D1059" s="253" t="s">
        <v>16299</v>
      </c>
      <c r="E1059" s="253" t="s">
        <v>20482</v>
      </c>
      <c r="F1059" s="253" t="s">
        <v>20483</v>
      </c>
      <c r="G1059" s="255"/>
    </row>
    <row r="1060" spans="1:7" s="210" customFormat="1">
      <c r="A1060" s="210" t="s">
        <v>20484</v>
      </c>
      <c r="B1060" s="210" t="s">
        <v>20485</v>
      </c>
      <c r="C1060" s="210" t="s">
        <v>20484</v>
      </c>
      <c r="D1060" s="210" t="s">
        <v>16299</v>
      </c>
      <c r="E1060" s="210" t="s">
        <v>19845</v>
      </c>
      <c r="F1060" s="210" t="s">
        <v>20486</v>
      </c>
      <c r="G1060" s="231"/>
    </row>
    <row r="1061" spans="1:7" s="210" customFormat="1">
      <c r="A1061" s="210" t="s">
        <v>20487</v>
      </c>
      <c r="B1061" s="210" t="s">
        <v>20488</v>
      </c>
      <c r="C1061" s="210" t="s">
        <v>20489</v>
      </c>
      <c r="D1061" s="210" t="s">
        <v>16299</v>
      </c>
      <c r="E1061" s="210" t="s">
        <v>20490</v>
      </c>
      <c r="F1061" s="210" t="s">
        <v>20491</v>
      </c>
      <c r="G1061" s="231"/>
    </row>
    <row r="1062" spans="1:7" s="253" customFormat="1">
      <c r="A1062" s="253" t="s">
        <v>20492</v>
      </c>
      <c r="B1062" s="253" t="s">
        <v>20493</v>
      </c>
      <c r="C1062" s="253" t="s">
        <v>20494</v>
      </c>
      <c r="D1062" s="253" t="s">
        <v>16299</v>
      </c>
      <c r="E1062" s="253" t="s">
        <v>20495</v>
      </c>
      <c r="F1062" s="253" t="s">
        <v>20496</v>
      </c>
      <c r="G1062" s="255"/>
    </row>
    <row r="1063" spans="1:7" s="210" customFormat="1">
      <c r="A1063" s="210" t="s">
        <v>20497</v>
      </c>
      <c r="B1063" s="210" t="s">
        <v>20498</v>
      </c>
      <c r="C1063" s="210" t="s">
        <v>20497</v>
      </c>
      <c r="D1063" s="210" t="s">
        <v>16299</v>
      </c>
      <c r="E1063" s="210" t="s">
        <v>19614</v>
      </c>
      <c r="F1063" s="210" t="s">
        <v>20499</v>
      </c>
      <c r="G1063" s="231"/>
    </row>
    <row r="1064" spans="1:7" s="210" customFormat="1">
      <c r="A1064" s="210" t="s">
        <v>20500</v>
      </c>
      <c r="B1064" s="210" t="s">
        <v>20501</v>
      </c>
      <c r="C1064" s="210" t="s">
        <v>20500</v>
      </c>
      <c r="D1064" s="210" t="s">
        <v>16299</v>
      </c>
      <c r="E1064" s="210" t="s">
        <v>20502</v>
      </c>
      <c r="F1064" s="210" t="s">
        <v>20503</v>
      </c>
      <c r="G1064" s="231"/>
    </row>
    <row r="1065" spans="1:7" s="211" customFormat="1">
      <c r="A1065" s="211" t="s">
        <v>20504</v>
      </c>
      <c r="B1065" s="211" t="s">
        <v>20505</v>
      </c>
      <c r="C1065" s="211" t="s">
        <v>20504</v>
      </c>
      <c r="D1065" s="211" t="s">
        <v>16373</v>
      </c>
      <c r="E1065" s="211" t="s">
        <v>16299</v>
      </c>
      <c r="F1065" s="211" t="s">
        <v>20506</v>
      </c>
      <c r="G1065" s="243"/>
    </row>
    <row r="1066" spans="1:7" s="253" customFormat="1">
      <c r="A1066" s="253" t="s">
        <v>20507</v>
      </c>
      <c r="B1066" s="253" t="s">
        <v>20508</v>
      </c>
      <c r="C1066" s="253" t="s">
        <v>20509</v>
      </c>
      <c r="D1066" s="253" t="s">
        <v>16299</v>
      </c>
      <c r="E1066" s="253" t="s">
        <v>20510</v>
      </c>
      <c r="F1066" s="253" t="s">
        <v>20511</v>
      </c>
      <c r="G1066" s="255"/>
    </row>
    <row r="1067" spans="1:7" s="210" customFormat="1">
      <c r="A1067" s="210" t="s">
        <v>20512</v>
      </c>
      <c r="B1067" s="210" t="s">
        <v>20513</v>
      </c>
      <c r="C1067" s="210" t="s">
        <v>20514</v>
      </c>
      <c r="D1067" s="210" t="s">
        <v>16299</v>
      </c>
      <c r="E1067" s="210" t="s">
        <v>20515</v>
      </c>
      <c r="F1067" s="210" t="s">
        <v>20516</v>
      </c>
      <c r="G1067" s="231"/>
    </row>
    <row r="1068" spans="1:7" s="210" customFormat="1">
      <c r="A1068" s="210" t="s">
        <v>20517</v>
      </c>
      <c r="B1068" s="210" t="s">
        <v>20518</v>
      </c>
      <c r="C1068" s="210" t="s">
        <v>20519</v>
      </c>
      <c r="D1068" s="210" t="s">
        <v>16299</v>
      </c>
      <c r="E1068" s="210" t="s">
        <v>17222</v>
      </c>
      <c r="F1068" s="210" t="s">
        <v>20520</v>
      </c>
      <c r="G1068" s="231"/>
    </row>
    <row r="1069" spans="1:7" s="210" customFormat="1">
      <c r="A1069" s="210" t="s">
        <v>20521</v>
      </c>
      <c r="B1069" s="210" t="s">
        <v>20522</v>
      </c>
      <c r="C1069" s="210" t="s">
        <v>20521</v>
      </c>
      <c r="D1069" s="210" t="s">
        <v>16299</v>
      </c>
      <c r="E1069" s="210" t="s">
        <v>16385</v>
      </c>
      <c r="F1069" s="210" t="s">
        <v>20523</v>
      </c>
      <c r="G1069" s="231"/>
    </row>
    <row r="1070" spans="1:7" s="210" customFormat="1">
      <c r="A1070" s="210" t="s">
        <v>20524</v>
      </c>
      <c r="B1070" s="210" t="s">
        <v>20525</v>
      </c>
      <c r="C1070" s="210" t="s">
        <v>20526</v>
      </c>
      <c r="D1070" s="210" t="s">
        <v>16299</v>
      </c>
      <c r="E1070" s="210" t="s">
        <v>16319</v>
      </c>
      <c r="F1070" s="210" t="s">
        <v>20527</v>
      </c>
      <c r="G1070" s="231"/>
    </row>
    <row r="1071" spans="1:7" s="11" customFormat="1">
      <c r="A1071" s="11" t="s">
        <v>20528</v>
      </c>
      <c r="B1071" s="11" t="s">
        <v>20529</v>
      </c>
      <c r="C1071" s="11" t="s">
        <v>20530</v>
      </c>
      <c r="D1071" s="11" t="s">
        <v>16299</v>
      </c>
      <c r="E1071" s="11" t="s">
        <v>16369</v>
      </c>
      <c r="F1071" s="11" t="s">
        <v>20531</v>
      </c>
      <c r="G1071" s="1"/>
    </row>
    <row r="1072" spans="1:7" s="210" customFormat="1">
      <c r="A1072" s="210" t="s">
        <v>20532</v>
      </c>
      <c r="B1072" s="210" t="s">
        <v>20533</v>
      </c>
      <c r="C1072" s="210" t="s">
        <v>20532</v>
      </c>
      <c r="D1072" s="210" t="s">
        <v>16299</v>
      </c>
      <c r="E1072" s="210" t="s">
        <v>16319</v>
      </c>
      <c r="F1072" s="210" t="s">
        <v>20534</v>
      </c>
      <c r="G1072" s="231"/>
    </row>
    <row r="1073" spans="1:7" s="210" customFormat="1">
      <c r="A1073" s="210" t="s">
        <v>20535</v>
      </c>
      <c r="B1073" s="210" t="s">
        <v>20536</v>
      </c>
      <c r="C1073" s="210" t="s">
        <v>20535</v>
      </c>
      <c r="D1073" s="210" t="s">
        <v>16299</v>
      </c>
      <c r="E1073" s="210" t="s">
        <v>17448</v>
      </c>
      <c r="F1073" s="210" t="s">
        <v>20537</v>
      </c>
      <c r="G1073" s="231"/>
    </row>
    <row r="1074" spans="1:7" s="11" customFormat="1">
      <c r="A1074" s="11" t="s">
        <v>20538</v>
      </c>
      <c r="B1074" s="11" t="s">
        <v>20539</v>
      </c>
      <c r="C1074" s="11" t="s">
        <v>20540</v>
      </c>
      <c r="D1074" s="11" t="s">
        <v>16299</v>
      </c>
      <c r="E1074" s="11" t="s">
        <v>16369</v>
      </c>
      <c r="F1074" s="11" t="s">
        <v>20541</v>
      </c>
      <c r="G1074" s="1"/>
    </row>
    <row r="1075" spans="1:7" s="11" customFormat="1">
      <c r="A1075" s="11" t="s">
        <v>20542</v>
      </c>
      <c r="B1075" s="11" t="s">
        <v>20543</v>
      </c>
      <c r="C1075" s="11" t="s">
        <v>20542</v>
      </c>
      <c r="D1075" s="11" t="s">
        <v>16299</v>
      </c>
      <c r="E1075" s="11" t="s">
        <v>17924</v>
      </c>
      <c r="F1075" s="11" t="s">
        <v>20544</v>
      </c>
      <c r="G1075" s="1"/>
    </row>
    <row r="1076" spans="1:7" s="253" customFormat="1">
      <c r="A1076" s="253" t="s">
        <v>20545</v>
      </c>
      <c r="B1076" s="253" t="s">
        <v>20546</v>
      </c>
      <c r="C1076" s="253" t="s">
        <v>20547</v>
      </c>
      <c r="D1076" s="253" t="s">
        <v>16299</v>
      </c>
      <c r="E1076" s="253" t="s">
        <v>20548</v>
      </c>
      <c r="F1076" s="253" t="s">
        <v>20549</v>
      </c>
      <c r="G1076" s="255"/>
    </row>
    <row r="1077" spans="1:7" s="253" customFormat="1">
      <c r="A1077" s="253" t="s">
        <v>20550</v>
      </c>
      <c r="B1077" s="253" t="s">
        <v>20551</v>
      </c>
      <c r="C1077" s="253" t="s">
        <v>20550</v>
      </c>
      <c r="D1077" s="253" t="s">
        <v>16299</v>
      </c>
      <c r="E1077" s="253" t="s">
        <v>18911</v>
      </c>
      <c r="F1077" s="253" t="s">
        <v>20552</v>
      </c>
      <c r="G1077" s="255"/>
    </row>
    <row r="1078" spans="1:7" s="210" customFormat="1">
      <c r="A1078" s="210" t="s">
        <v>20553</v>
      </c>
      <c r="B1078" s="210" t="s">
        <v>20554</v>
      </c>
      <c r="C1078" s="210" t="s">
        <v>20555</v>
      </c>
      <c r="D1078" s="210" t="s">
        <v>16299</v>
      </c>
      <c r="E1078" s="210" t="s">
        <v>20556</v>
      </c>
      <c r="F1078" s="210" t="s">
        <v>20557</v>
      </c>
      <c r="G1078" s="231"/>
    </row>
    <row r="1079" spans="1:7" s="210" customFormat="1">
      <c r="A1079" s="210" t="s">
        <v>20558</v>
      </c>
      <c r="B1079" s="210" t="s">
        <v>20559</v>
      </c>
      <c r="C1079" s="210" t="s">
        <v>20558</v>
      </c>
      <c r="D1079" s="210" t="s">
        <v>16299</v>
      </c>
      <c r="E1079" s="210" t="s">
        <v>20560</v>
      </c>
      <c r="F1079" s="210" t="s">
        <v>20561</v>
      </c>
      <c r="G1079" s="231"/>
    </row>
    <row r="1080" spans="1:7" s="253" customFormat="1">
      <c r="A1080" s="253" t="s">
        <v>20562</v>
      </c>
      <c r="B1080" s="253" t="s">
        <v>20563</v>
      </c>
      <c r="C1080" s="253" t="s">
        <v>20564</v>
      </c>
      <c r="D1080" s="253" t="s">
        <v>16299</v>
      </c>
      <c r="E1080" s="253" t="s">
        <v>18509</v>
      </c>
      <c r="F1080" s="253" t="s">
        <v>20565</v>
      </c>
      <c r="G1080" s="255"/>
    </row>
    <row r="1081" spans="1:7" s="253" customFormat="1">
      <c r="A1081" s="253" t="s">
        <v>20566</v>
      </c>
      <c r="B1081" s="253" t="s">
        <v>20567</v>
      </c>
      <c r="C1081" s="253" t="s">
        <v>20568</v>
      </c>
      <c r="D1081" s="253" t="s">
        <v>16299</v>
      </c>
      <c r="E1081" s="253" t="s">
        <v>16333</v>
      </c>
      <c r="F1081" s="253" t="s">
        <v>20569</v>
      </c>
      <c r="G1081" s="255"/>
    </row>
    <row r="1082" spans="1:7" s="210" customFormat="1">
      <c r="A1082" s="210" t="s">
        <v>20570</v>
      </c>
      <c r="B1082" s="210" t="s">
        <v>20571</v>
      </c>
      <c r="C1082" s="210" t="s">
        <v>20570</v>
      </c>
      <c r="D1082" s="210" t="s">
        <v>16299</v>
      </c>
      <c r="E1082" s="210" t="s">
        <v>20572</v>
      </c>
      <c r="F1082" s="210" t="s">
        <v>20573</v>
      </c>
      <c r="G1082" s="231"/>
    </row>
    <row r="1083" spans="1:7" s="253" customFormat="1">
      <c r="A1083" s="253" t="s">
        <v>20574</v>
      </c>
      <c r="B1083" s="253" t="s">
        <v>20575</v>
      </c>
      <c r="C1083" s="253" t="s">
        <v>20576</v>
      </c>
      <c r="D1083" s="253" t="s">
        <v>16299</v>
      </c>
      <c r="E1083" s="253" t="s">
        <v>20577</v>
      </c>
      <c r="F1083" s="253" t="s">
        <v>20578</v>
      </c>
      <c r="G1083" s="255"/>
    </row>
    <row r="1084" spans="1:7" s="11" customFormat="1">
      <c r="A1084" s="11" t="s">
        <v>20579</v>
      </c>
      <c r="B1084" s="11" t="s">
        <v>20580</v>
      </c>
      <c r="C1084" s="11" t="s">
        <v>20581</v>
      </c>
      <c r="D1084" s="11" t="s">
        <v>16299</v>
      </c>
      <c r="E1084" s="11" t="s">
        <v>17385</v>
      </c>
      <c r="F1084" s="11" t="s">
        <v>20582</v>
      </c>
      <c r="G1084" s="1"/>
    </row>
    <row r="1085" spans="1:7" s="253" customFormat="1">
      <c r="A1085" s="253" t="s">
        <v>20583</v>
      </c>
      <c r="B1085" s="253" t="s">
        <v>20584</v>
      </c>
      <c r="C1085" s="253" t="s">
        <v>20585</v>
      </c>
      <c r="D1085" s="253" t="s">
        <v>16299</v>
      </c>
      <c r="E1085" s="253" t="s">
        <v>20586</v>
      </c>
      <c r="F1085" s="253" t="s">
        <v>20587</v>
      </c>
      <c r="G1085" s="255"/>
    </row>
    <row r="1086" spans="1:7" s="253" customFormat="1">
      <c r="A1086" s="253" t="s">
        <v>20588</v>
      </c>
      <c r="B1086" s="253" t="s">
        <v>20589</v>
      </c>
      <c r="C1086" s="253" t="s">
        <v>20590</v>
      </c>
      <c r="D1086" s="253" t="s">
        <v>16299</v>
      </c>
      <c r="E1086" s="253" t="s">
        <v>17857</v>
      </c>
      <c r="F1086" s="253" t="s">
        <v>20591</v>
      </c>
      <c r="G1086" s="255"/>
    </row>
    <row r="1087" spans="1:7" s="253" customFormat="1">
      <c r="A1087" s="253" t="s">
        <v>20592</v>
      </c>
      <c r="B1087" s="253" t="s">
        <v>20593</v>
      </c>
      <c r="C1087" s="253" t="s">
        <v>20594</v>
      </c>
      <c r="D1087" s="253" t="s">
        <v>16299</v>
      </c>
      <c r="E1087" s="253" t="s">
        <v>16470</v>
      </c>
      <c r="F1087" s="253" t="s">
        <v>20595</v>
      </c>
      <c r="G1087" s="255"/>
    </row>
    <row r="1088" spans="1:7" s="211" customFormat="1">
      <c r="A1088" s="211" t="s">
        <v>20596</v>
      </c>
      <c r="B1088" s="211" t="s">
        <v>20597</v>
      </c>
      <c r="C1088" s="211" t="s">
        <v>20596</v>
      </c>
      <c r="D1088" s="211" t="s">
        <v>20598</v>
      </c>
      <c r="E1088" s="211" t="s">
        <v>16299</v>
      </c>
      <c r="F1088" s="211" t="s">
        <v>20599</v>
      </c>
      <c r="G1088" s="243"/>
    </row>
    <row r="1089" spans="1:7" s="253" customFormat="1">
      <c r="A1089" s="253" t="s">
        <v>20600</v>
      </c>
      <c r="B1089" s="253" t="s">
        <v>20601</v>
      </c>
      <c r="C1089" s="253" t="s">
        <v>20600</v>
      </c>
      <c r="D1089" s="253" t="s">
        <v>16299</v>
      </c>
      <c r="E1089" s="253" t="s">
        <v>20602</v>
      </c>
      <c r="F1089" s="253" t="s">
        <v>20603</v>
      </c>
      <c r="G1089" s="255"/>
    </row>
    <row r="1090" spans="1:7" s="254" customFormat="1">
      <c r="A1090" s="254" t="s">
        <v>20604</v>
      </c>
      <c r="B1090" s="254" t="s">
        <v>20605</v>
      </c>
      <c r="C1090" s="254" t="s">
        <v>20604</v>
      </c>
      <c r="D1090" s="254" t="s">
        <v>16299</v>
      </c>
      <c r="E1090" s="254" t="s">
        <v>17801</v>
      </c>
      <c r="F1090" s="254" t="s">
        <v>20606</v>
      </c>
      <c r="G1090" s="281"/>
    </row>
    <row r="1091" spans="1:7" s="210" customFormat="1">
      <c r="A1091" s="210" t="s">
        <v>20607</v>
      </c>
      <c r="B1091" s="210" t="s">
        <v>20608</v>
      </c>
      <c r="C1091" s="210" t="s">
        <v>20609</v>
      </c>
      <c r="D1091" s="210" t="s">
        <v>16299</v>
      </c>
      <c r="E1091" s="210" t="s">
        <v>17480</v>
      </c>
      <c r="F1091" s="210" t="s">
        <v>20610</v>
      </c>
      <c r="G1091" s="231"/>
    </row>
    <row r="1092" spans="1:7" s="211" customFormat="1">
      <c r="A1092" s="211" t="s">
        <v>20611</v>
      </c>
      <c r="B1092" s="211" t="s">
        <v>20612</v>
      </c>
      <c r="C1092" s="211" t="s">
        <v>20611</v>
      </c>
      <c r="D1092" s="211" t="s">
        <v>20613</v>
      </c>
      <c r="E1092" s="211" t="s">
        <v>16299</v>
      </c>
      <c r="F1092" s="211" t="s">
        <v>20614</v>
      </c>
      <c r="G1092" s="243"/>
    </row>
    <row r="1093" spans="1:7" s="11" customFormat="1">
      <c r="A1093" s="11" t="s">
        <v>20615</v>
      </c>
      <c r="B1093" s="11" t="s">
        <v>20616</v>
      </c>
      <c r="C1093" s="11" t="s">
        <v>20615</v>
      </c>
      <c r="D1093" s="11" t="s">
        <v>16299</v>
      </c>
      <c r="E1093" s="11" t="s">
        <v>16319</v>
      </c>
      <c r="F1093" s="11" t="s">
        <v>20617</v>
      </c>
      <c r="G1093" s="1"/>
    </row>
    <row r="1094" spans="1:7" s="253" customFormat="1">
      <c r="A1094" s="253" t="s">
        <v>20618</v>
      </c>
      <c r="B1094" s="253" t="s">
        <v>20619</v>
      </c>
      <c r="C1094" s="253" t="s">
        <v>20620</v>
      </c>
      <c r="D1094" s="253" t="s">
        <v>16299</v>
      </c>
      <c r="E1094" s="253" t="s">
        <v>20621</v>
      </c>
      <c r="F1094" s="253" t="s">
        <v>20622</v>
      </c>
      <c r="G1094" s="255"/>
    </row>
    <row r="1095" spans="1:7" s="210" customFormat="1">
      <c r="A1095" s="210" t="s">
        <v>20623</v>
      </c>
      <c r="B1095" s="210" t="s">
        <v>20624</v>
      </c>
      <c r="C1095" s="210" t="s">
        <v>20625</v>
      </c>
      <c r="D1095" s="210" t="s">
        <v>16299</v>
      </c>
      <c r="E1095" s="210" t="s">
        <v>16864</v>
      </c>
      <c r="F1095" s="210" t="s">
        <v>20626</v>
      </c>
      <c r="G1095" s="231"/>
    </row>
    <row r="1096" spans="1:7" s="211" customFormat="1">
      <c r="A1096" s="211" t="s">
        <v>20627</v>
      </c>
      <c r="B1096" s="211" t="s">
        <v>20628</v>
      </c>
      <c r="C1096" s="211" t="s">
        <v>20627</v>
      </c>
      <c r="D1096" s="211" t="s">
        <v>16804</v>
      </c>
      <c r="E1096" s="211" t="s">
        <v>16299</v>
      </c>
      <c r="F1096" s="211" t="s">
        <v>20629</v>
      </c>
      <c r="G1096" s="243"/>
    </row>
    <row r="1097" spans="1:7" s="211" customFormat="1">
      <c r="A1097" s="211" t="s">
        <v>20630</v>
      </c>
      <c r="B1097" s="211" t="s">
        <v>20631</v>
      </c>
      <c r="C1097" s="211" t="s">
        <v>20630</v>
      </c>
      <c r="D1097" s="211" t="s">
        <v>16373</v>
      </c>
      <c r="E1097" s="211" t="s">
        <v>16299</v>
      </c>
      <c r="F1097" s="211" t="s">
        <v>20632</v>
      </c>
      <c r="G1097" s="243"/>
    </row>
    <row r="1098" spans="1:7" s="210" customFormat="1">
      <c r="A1098" s="210" t="s">
        <v>20633</v>
      </c>
      <c r="B1098" s="210" t="s">
        <v>20634</v>
      </c>
      <c r="C1098" s="210" t="s">
        <v>20633</v>
      </c>
      <c r="D1098" s="210" t="s">
        <v>16299</v>
      </c>
      <c r="E1098" s="210" t="s">
        <v>20635</v>
      </c>
      <c r="F1098" s="210" t="s">
        <v>20636</v>
      </c>
      <c r="G1098" s="231"/>
    </row>
    <row r="1099" spans="1:7" s="210" customFormat="1">
      <c r="A1099" s="210" t="s">
        <v>20637</v>
      </c>
      <c r="B1099" s="210" t="s">
        <v>20638</v>
      </c>
      <c r="C1099" s="210" t="s">
        <v>20637</v>
      </c>
      <c r="D1099" s="210" t="s">
        <v>16299</v>
      </c>
      <c r="E1099" s="210" t="s">
        <v>16838</v>
      </c>
      <c r="F1099" s="210" t="s">
        <v>20639</v>
      </c>
      <c r="G1099" s="231"/>
    </row>
    <row r="1100" spans="1:7" s="210" customFormat="1">
      <c r="A1100" s="210" t="s">
        <v>20640</v>
      </c>
      <c r="B1100" s="210" t="s">
        <v>20641</v>
      </c>
      <c r="C1100" s="210" t="s">
        <v>20642</v>
      </c>
      <c r="D1100" s="210" t="s">
        <v>16299</v>
      </c>
      <c r="E1100" s="210" t="s">
        <v>17301</v>
      </c>
      <c r="F1100" s="210" t="s">
        <v>20643</v>
      </c>
      <c r="G1100" s="231"/>
    </row>
    <row r="1101" spans="1:7" s="253" customFormat="1">
      <c r="A1101" s="253" t="s">
        <v>20644</v>
      </c>
      <c r="B1101" s="253" t="s">
        <v>20645</v>
      </c>
      <c r="C1101" s="253" t="s">
        <v>20646</v>
      </c>
      <c r="D1101" s="253" t="s">
        <v>16299</v>
      </c>
      <c r="E1101" s="253" t="s">
        <v>16346</v>
      </c>
      <c r="F1101" s="253" t="s">
        <v>20647</v>
      </c>
      <c r="G1101" s="255"/>
    </row>
    <row r="1102" spans="1:7" s="253" customFormat="1">
      <c r="A1102" s="253" t="s">
        <v>20648</v>
      </c>
      <c r="B1102" s="253" t="s">
        <v>20649</v>
      </c>
      <c r="C1102" s="253" t="s">
        <v>20650</v>
      </c>
      <c r="D1102" s="253" t="s">
        <v>16299</v>
      </c>
      <c r="E1102" s="253" t="s">
        <v>20651</v>
      </c>
      <c r="F1102" s="253" t="s">
        <v>20652</v>
      </c>
      <c r="G1102" s="255"/>
    </row>
    <row r="1103" spans="1:7" s="253" customFormat="1">
      <c r="A1103" s="253" t="s">
        <v>20653</v>
      </c>
      <c r="B1103" s="253" t="s">
        <v>20654</v>
      </c>
      <c r="C1103" s="253" t="s">
        <v>20655</v>
      </c>
      <c r="D1103" s="253" t="s">
        <v>16299</v>
      </c>
      <c r="E1103" s="253" t="s">
        <v>20656</v>
      </c>
      <c r="F1103" s="253" t="s">
        <v>20657</v>
      </c>
      <c r="G1103" s="255"/>
    </row>
    <row r="1104" spans="1:7" s="210" customFormat="1">
      <c r="A1104" s="210" t="s">
        <v>20658</v>
      </c>
      <c r="B1104" s="210" t="s">
        <v>20659</v>
      </c>
      <c r="C1104" s="210" t="s">
        <v>20660</v>
      </c>
      <c r="D1104" s="210" t="s">
        <v>16299</v>
      </c>
      <c r="E1104" s="210" t="s">
        <v>20661</v>
      </c>
      <c r="F1104" s="210" t="s">
        <v>20662</v>
      </c>
      <c r="G1104" s="231"/>
    </row>
    <row r="1105" spans="1:7" s="210" customFormat="1">
      <c r="A1105" s="210" t="s">
        <v>20663</v>
      </c>
      <c r="B1105" s="210" t="s">
        <v>20664</v>
      </c>
      <c r="C1105" s="210" t="s">
        <v>20663</v>
      </c>
      <c r="D1105" s="210" t="s">
        <v>16299</v>
      </c>
      <c r="E1105" s="210" t="s">
        <v>17801</v>
      </c>
      <c r="F1105" s="210" t="s">
        <v>20665</v>
      </c>
      <c r="G1105" s="231"/>
    </row>
    <row r="1106" spans="1:7" s="210" customFormat="1">
      <c r="A1106" s="210" t="s">
        <v>20666</v>
      </c>
      <c r="B1106" s="210" t="s">
        <v>20667</v>
      </c>
      <c r="C1106" s="210" t="s">
        <v>20666</v>
      </c>
      <c r="D1106" s="210" t="s">
        <v>16299</v>
      </c>
      <c r="E1106" s="210" t="s">
        <v>16658</v>
      </c>
      <c r="F1106" s="210" t="s">
        <v>20668</v>
      </c>
      <c r="G1106" s="231"/>
    </row>
    <row r="1107" spans="1:7" s="210" customFormat="1">
      <c r="A1107" s="210" t="s">
        <v>20669</v>
      </c>
      <c r="B1107" s="210" t="s">
        <v>20670</v>
      </c>
      <c r="C1107" s="210" t="s">
        <v>20671</v>
      </c>
      <c r="D1107" s="210" t="s">
        <v>16299</v>
      </c>
      <c r="E1107" s="210" t="s">
        <v>16833</v>
      </c>
      <c r="F1107" s="210" t="s">
        <v>20672</v>
      </c>
      <c r="G1107" s="231"/>
    </row>
    <row r="1108" spans="1:7" s="253" customFormat="1">
      <c r="A1108" s="253" t="s">
        <v>20673</v>
      </c>
      <c r="B1108" s="253" t="s">
        <v>20674</v>
      </c>
      <c r="C1108" s="253" t="s">
        <v>20675</v>
      </c>
      <c r="D1108" s="253" t="s">
        <v>16299</v>
      </c>
      <c r="E1108" s="253" t="s">
        <v>20676</v>
      </c>
      <c r="F1108" s="253" t="s">
        <v>20677</v>
      </c>
      <c r="G1108" s="255"/>
    </row>
    <row r="1109" spans="1:7" s="253" customFormat="1">
      <c r="A1109" s="253" t="s">
        <v>20678</v>
      </c>
      <c r="B1109" s="253" t="s">
        <v>20679</v>
      </c>
      <c r="C1109" s="253" t="s">
        <v>20680</v>
      </c>
      <c r="D1109" s="253" t="s">
        <v>16299</v>
      </c>
      <c r="E1109" s="253" t="s">
        <v>20681</v>
      </c>
      <c r="F1109" s="253" t="s">
        <v>20682</v>
      </c>
      <c r="G1109" s="255"/>
    </row>
    <row r="1110" spans="1:7" s="210" customFormat="1">
      <c r="A1110" s="210" t="s">
        <v>20683</v>
      </c>
      <c r="B1110" s="210" t="s">
        <v>20684</v>
      </c>
      <c r="C1110" s="210" t="s">
        <v>20685</v>
      </c>
      <c r="D1110" s="210" t="s">
        <v>16299</v>
      </c>
      <c r="E1110" s="210" t="s">
        <v>16622</v>
      </c>
      <c r="F1110" s="210" t="s">
        <v>20686</v>
      </c>
      <c r="G1110" s="231"/>
    </row>
    <row r="1111" spans="1:7" s="211" customFormat="1">
      <c r="A1111" s="211" t="s">
        <v>20687</v>
      </c>
      <c r="B1111" s="211" t="s">
        <v>20688</v>
      </c>
      <c r="C1111" s="211" t="s">
        <v>20687</v>
      </c>
      <c r="D1111" s="211" t="s">
        <v>20689</v>
      </c>
      <c r="E1111" s="211" t="s">
        <v>16299</v>
      </c>
      <c r="F1111" s="211" t="s">
        <v>20690</v>
      </c>
      <c r="G1111" s="243"/>
    </row>
    <row r="1112" spans="1:7" s="211" customFormat="1">
      <c r="A1112" s="211" t="s">
        <v>20687</v>
      </c>
      <c r="B1112" s="211" t="s">
        <v>16461</v>
      </c>
      <c r="C1112" s="211" t="s">
        <v>20687</v>
      </c>
      <c r="D1112" s="211" t="s">
        <v>20691</v>
      </c>
      <c r="E1112" s="211" t="s">
        <v>16299</v>
      </c>
      <c r="F1112" s="211" t="s">
        <v>20692</v>
      </c>
      <c r="G1112" s="243"/>
    </row>
    <row r="1113" spans="1:7" s="253" customFormat="1">
      <c r="A1113" s="253" t="s">
        <v>20693</v>
      </c>
      <c r="B1113" s="253" t="s">
        <v>20694</v>
      </c>
      <c r="C1113" s="253" t="s">
        <v>20695</v>
      </c>
      <c r="D1113" s="253" t="s">
        <v>16299</v>
      </c>
      <c r="E1113" s="253" t="s">
        <v>20696</v>
      </c>
      <c r="F1113" s="253" t="s">
        <v>20697</v>
      </c>
      <c r="G1113" s="255"/>
    </row>
    <row r="1114" spans="1:7" s="210" customFormat="1">
      <c r="A1114" s="210" t="s">
        <v>20698</v>
      </c>
      <c r="B1114" s="210" t="s">
        <v>20699</v>
      </c>
      <c r="C1114" s="210" t="s">
        <v>20698</v>
      </c>
      <c r="D1114" s="210" t="s">
        <v>16299</v>
      </c>
      <c r="E1114" s="210" t="s">
        <v>20700</v>
      </c>
      <c r="F1114" s="210" t="s">
        <v>20701</v>
      </c>
      <c r="G1114" s="231"/>
    </row>
    <row r="1115" spans="1:7" s="210" customFormat="1">
      <c r="A1115" s="210" t="s">
        <v>20702</v>
      </c>
      <c r="B1115" s="210" t="s">
        <v>20703</v>
      </c>
      <c r="C1115" s="210" t="s">
        <v>20704</v>
      </c>
      <c r="D1115" s="210" t="s">
        <v>16299</v>
      </c>
      <c r="E1115" s="210" t="s">
        <v>16418</v>
      </c>
      <c r="F1115" s="210" t="s">
        <v>20705</v>
      </c>
      <c r="G1115" s="231"/>
    </row>
    <row r="1116" spans="1:7" s="253" customFormat="1">
      <c r="A1116" s="253" t="s">
        <v>20706</v>
      </c>
      <c r="B1116" s="253" t="s">
        <v>20707</v>
      </c>
      <c r="C1116" s="253" t="s">
        <v>20708</v>
      </c>
      <c r="D1116" s="253" t="s">
        <v>16299</v>
      </c>
      <c r="E1116" s="253" t="s">
        <v>20709</v>
      </c>
      <c r="F1116" s="253" t="s">
        <v>20710</v>
      </c>
      <c r="G1116" s="255"/>
    </row>
    <row r="1117" spans="1:7" s="211" customFormat="1">
      <c r="A1117" s="211" t="s">
        <v>20711</v>
      </c>
      <c r="B1117" s="211" t="s">
        <v>20712</v>
      </c>
      <c r="C1117" s="211" t="s">
        <v>20711</v>
      </c>
      <c r="D1117" s="211" t="s">
        <v>20713</v>
      </c>
      <c r="E1117" s="211" t="s">
        <v>16299</v>
      </c>
      <c r="F1117" s="211" t="s">
        <v>20714</v>
      </c>
      <c r="G1117" s="243"/>
    </row>
    <row r="1118" spans="1:7" s="211" customFormat="1">
      <c r="A1118" s="211" t="s">
        <v>20715</v>
      </c>
      <c r="B1118" s="211" t="s">
        <v>20716</v>
      </c>
      <c r="C1118" s="211" t="s">
        <v>20715</v>
      </c>
      <c r="D1118" s="211" t="s">
        <v>20717</v>
      </c>
      <c r="E1118" s="211" t="s">
        <v>16299</v>
      </c>
      <c r="F1118" s="211" t="s">
        <v>20718</v>
      </c>
      <c r="G1118" s="243"/>
    </row>
    <row r="1119" spans="1:7" s="211" customFormat="1">
      <c r="A1119" s="211" t="s">
        <v>20715</v>
      </c>
      <c r="B1119" s="211" t="s">
        <v>20719</v>
      </c>
      <c r="C1119" s="211" t="s">
        <v>20715</v>
      </c>
      <c r="D1119" s="211" t="s">
        <v>16592</v>
      </c>
      <c r="E1119" s="211" t="s">
        <v>16299</v>
      </c>
      <c r="F1119" s="211" t="s">
        <v>20720</v>
      </c>
      <c r="G1119" s="243"/>
    </row>
    <row r="1120" spans="1:7" s="211" customFormat="1">
      <c r="A1120" s="211" t="s">
        <v>20721</v>
      </c>
      <c r="B1120" s="211" t="s">
        <v>20722</v>
      </c>
      <c r="C1120" s="211" t="s">
        <v>20721</v>
      </c>
      <c r="D1120" s="211" t="s">
        <v>20723</v>
      </c>
      <c r="E1120" s="211" t="s">
        <v>16299</v>
      </c>
      <c r="F1120" s="211" t="s">
        <v>20724</v>
      </c>
      <c r="G1120" s="243"/>
    </row>
    <row r="1121" spans="1:7" s="211" customFormat="1">
      <c r="A1121" s="211" t="s">
        <v>20725</v>
      </c>
      <c r="B1121" s="211" t="s">
        <v>20726</v>
      </c>
      <c r="C1121" s="211" t="s">
        <v>20721</v>
      </c>
      <c r="D1121" s="211" t="s">
        <v>20727</v>
      </c>
      <c r="E1121" s="211" t="s">
        <v>16299</v>
      </c>
      <c r="F1121" s="211" t="s">
        <v>20728</v>
      </c>
      <c r="G1121" s="243"/>
    </row>
    <row r="1122" spans="1:7" s="211" customFormat="1">
      <c r="A1122" s="211" t="s">
        <v>20729</v>
      </c>
      <c r="B1122" s="211" t="s">
        <v>16595</v>
      </c>
      <c r="C1122" s="211" t="s">
        <v>20729</v>
      </c>
      <c r="D1122" s="211" t="s">
        <v>16596</v>
      </c>
      <c r="E1122" s="211" t="s">
        <v>16299</v>
      </c>
      <c r="F1122" s="211" t="s">
        <v>20730</v>
      </c>
      <c r="G1122" s="243"/>
    </row>
    <row r="1123" spans="1:7" s="211" customFormat="1">
      <c r="A1123" s="211" t="s">
        <v>20731</v>
      </c>
      <c r="B1123" s="211" t="s">
        <v>16501</v>
      </c>
      <c r="C1123" s="211" t="s">
        <v>20731</v>
      </c>
      <c r="D1123" s="211" t="s">
        <v>16599</v>
      </c>
      <c r="E1123" s="211" t="s">
        <v>16299</v>
      </c>
      <c r="F1123" s="211" t="s">
        <v>20732</v>
      </c>
      <c r="G1123" s="243"/>
    </row>
    <row r="1124" spans="1:7" s="210" customFormat="1">
      <c r="A1124" s="210" t="s">
        <v>20733</v>
      </c>
      <c r="B1124" s="210" t="s">
        <v>20734</v>
      </c>
      <c r="C1124" s="210" t="s">
        <v>20735</v>
      </c>
      <c r="D1124" s="210" t="s">
        <v>16299</v>
      </c>
      <c r="E1124" s="210" t="s">
        <v>16622</v>
      </c>
      <c r="F1124" s="210" t="s">
        <v>20736</v>
      </c>
      <c r="G1124" s="231"/>
    </row>
    <row r="1125" spans="1:7" s="254" customFormat="1">
      <c r="A1125" s="254" t="s">
        <v>20737</v>
      </c>
      <c r="B1125" s="254" t="s">
        <v>20738</v>
      </c>
      <c r="C1125" s="254" t="s">
        <v>20739</v>
      </c>
      <c r="D1125" s="254" t="s">
        <v>16299</v>
      </c>
      <c r="E1125" s="254" t="s">
        <v>18168</v>
      </c>
      <c r="F1125" s="254" t="s">
        <v>20740</v>
      </c>
      <c r="G1125" s="281"/>
    </row>
    <row r="1126" spans="1:7" s="210" customFormat="1">
      <c r="A1126" s="210" t="s">
        <v>20741</v>
      </c>
      <c r="B1126" s="210" t="s">
        <v>20742</v>
      </c>
      <c r="C1126" s="210" t="s">
        <v>20741</v>
      </c>
      <c r="D1126" s="210" t="s">
        <v>16299</v>
      </c>
      <c r="E1126" s="210" t="s">
        <v>19132</v>
      </c>
      <c r="F1126" s="210" t="s">
        <v>20743</v>
      </c>
      <c r="G1126" s="231"/>
    </row>
    <row r="1127" spans="1:7" s="253" customFormat="1">
      <c r="A1127" s="253" t="s">
        <v>20744</v>
      </c>
      <c r="B1127" s="253" t="s">
        <v>20745</v>
      </c>
      <c r="C1127" s="253" t="s">
        <v>20746</v>
      </c>
      <c r="D1127" s="253" t="s">
        <v>16299</v>
      </c>
      <c r="E1127" s="253" t="s">
        <v>20747</v>
      </c>
      <c r="F1127" s="253" t="s">
        <v>20748</v>
      </c>
      <c r="G1127" s="255"/>
    </row>
    <row r="1128" spans="1:7" s="210" customFormat="1">
      <c r="A1128" s="210" t="s">
        <v>20749</v>
      </c>
      <c r="B1128" s="210" t="s">
        <v>20750</v>
      </c>
      <c r="C1128" s="210" t="s">
        <v>20751</v>
      </c>
      <c r="D1128" s="210" t="s">
        <v>16299</v>
      </c>
      <c r="E1128" s="210" t="s">
        <v>20752</v>
      </c>
      <c r="F1128" s="210" t="s">
        <v>20753</v>
      </c>
      <c r="G1128" s="231"/>
    </row>
    <row r="1129" spans="1:7" s="210" customFormat="1">
      <c r="A1129" s="210" t="s">
        <v>20754</v>
      </c>
      <c r="B1129" s="210" t="s">
        <v>20755</v>
      </c>
      <c r="C1129" s="210" t="s">
        <v>20756</v>
      </c>
      <c r="D1129" s="210" t="s">
        <v>16299</v>
      </c>
      <c r="E1129" s="210" t="s">
        <v>20757</v>
      </c>
      <c r="F1129" s="210" t="s">
        <v>20758</v>
      </c>
      <c r="G1129" s="231"/>
    </row>
    <row r="1130" spans="1:7" s="210" customFormat="1">
      <c r="A1130" s="210" t="s">
        <v>20759</v>
      </c>
      <c r="B1130" s="210" t="s">
        <v>20760</v>
      </c>
      <c r="C1130" s="210" t="s">
        <v>20761</v>
      </c>
      <c r="D1130" s="210" t="s">
        <v>16299</v>
      </c>
      <c r="E1130" s="210" t="s">
        <v>17114</v>
      </c>
      <c r="F1130" s="210" t="s">
        <v>20762</v>
      </c>
      <c r="G1130" s="231"/>
    </row>
    <row r="1131" spans="1:7" s="253" customFormat="1">
      <c r="A1131" s="253" t="s">
        <v>20763</v>
      </c>
      <c r="B1131" s="253" t="s">
        <v>20764</v>
      </c>
      <c r="C1131" s="253" t="s">
        <v>20765</v>
      </c>
      <c r="D1131" s="253" t="s">
        <v>16299</v>
      </c>
      <c r="E1131" s="253" t="s">
        <v>20766</v>
      </c>
      <c r="F1131" s="253" t="s">
        <v>20767</v>
      </c>
      <c r="G1131" s="255"/>
    </row>
    <row r="1132" spans="1:7" s="253" customFormat="1">
      <c r="A1132" s="253" t="s">
        <v>20768</v>
      </c>
      <c r="B1132" s="253" t="s">
        <v>20769</v>
      </c>
      <c r="C1132" s="253" t="s">
        <v>20768</v>
      </c>
      <c r="D1132" s="253" t="s">
        <v>16299</v>
      </c>
      <c r="E1132" s="253" t="s">
        <v>16422</v>
      </c>
      <c r="F1132" s="253" t="s">
        <v>20770</v>
      </c>
      <c r="G1132" s="255"/>
    </row>
    <row r="1133" spans="1:7" s="253" customFormat="1">
      <c r="A1133" s="253" t="s">
        <v>20771</v>
      </c>
      <c r="B1133" s="253" t="s">
        <v>20772</v>
      </c>
      <c r="C1133" s="253" t="s">
        <v>20773</v>
      </c>
      <c r="D1133" s="253" t="s">
        <v>16299</v>
      </c>
      <c r="E1133" s="253" t="s">
        <v>17420</v>
      </c>
      <c r="F1133" s="253" t="s">
        <v>20774</v>
      </c>
      <c r="G1133" s="255"/>
    </row>
    <row r="1134" spans="1:7" s="253" customFormat="1">
      <c r="A1134" s="253" t="s">
        <v>20775</v>
      </c>
      <c r="B1134" s="253" t="s">
        <v>20776</v>
      </c>
      <c r="C1134" s="253" t="s">
        <v>20777</v>
      </c>
      <c r="D1134" s="253" t="s">
        <v>16299</v>
      </c>
      <c r="E1134" s="253" t="s">
        <v>20778</v>
      </c>
      <c r="F1134" s="253" t="s">
        <v>20779</v>
      </c>
      <c r="G1134" s="255"/>
    </row>
    <row r="1135" spans="1:7" s="253" customFormat="1">
      <c r="A1135" s="253" t="s">
        <v>20780</v>
      </c>
      <c r="B1135" s="253" t="s">
        <v>20781</v>
      </c>
      <c r="C1135" s="253" t="s">
        <v>20782</v>
      </c>
      <c r="D1135" s="253" t="s">
        <v>16299</v>
      </c>
      <c r="E1135" s="253" t="s">
        <v>20783</v>
      </c>
      <c r="F1135" s="253" t="s">
        <v>20784</v>
      </c>
      <c r="G1135" s="255"/>
    </row>
    <row r="1136" spans="1:7" s="253" customFormat="1">
      <c r="A1136" s="253" t="s">
        <v>20785</v>
      </c>
      <c r="B1136" s="253" t="s">
        <v>20786</v>
      </c>
      <c r="C1136" s="253" t="s">
        <v>20785</v>
      </c>
      <c r="D1136" s="253" t="s">
        <v>16299</v>
      </c>
      <c r="E1136" s="253" t="s">
        <v>20787</v>
      </c>
      <c r="F1136" s="253" t="s">
        <v>20788</v>
      </c>
      <c r="G1136" s="255"/>
    </row>
    <row r="1137" spans="1:7" s="211" customFormat="1">
      <c r="A1137" s="211" t="s">
        <v>20789</v>
      </c>
      <c r="B1137" s="211" t="s">
        <v>16501</v>
      </c>
      <c r="C1137" s="211" t="s">
        <v>20790</v>
      </c>
      <c r="D1137" s="211" t="s">
        <v>20791</v>
      </c>
      <c r="E1137" s="211" t="s">
        <v>16299</v>
      </c>
      <c r="F1137" s="211" t="s">
        <v>20792</v>
      </c>
      <c r="G1137" s="243"/>
    </row>
    <row r="1138" spans="1:7" s="210" customFormat="1">
      <c r="A1138" s="210" t="s">
        <v>20793</v>
      </c>
      <c r="B1138" s="210" t="s">
        <v>20794</v>
      </c>
      <c r="C1138" s="210" t="s">
        <v>20793</v>
      </c>
      <c r="D1138" s="210" t="s">
        <v>16299</v>
      </c>
      <c r="E1138" s="210" t="s">
        <v>20795</v>
      </c>
      <c r="F1138" s="210" t="s">
        <v>20796</v>
      </c>
      <c r="G1138" s="231"/>
    </row>
    <row r="1139" spans="1:7" s="211" customFormat="1">
      <c r="A1139" s="211" t="s">
        <v>20797</v>
      </c>
      <c r="B1139" s="211" t="s">
        <v>16501</v>
      </c>
      <c r="C1139" s="211" t="s">
        <v>20797</v>
      </c>
      <c r="D1139" s="211" t="s">
        <v>16602</v>
      </c>
      <c r="E1139" s="211" t="s">
        <v>16299</v>
      </c>
      <c r="F1139" s="211" t="s">
        <v>20798</v>
      </c>
      <c r="G1139" s="243"/>
    </row>
    <row r="1140" spans="1:7" s="211" customFormat="1">
      <c r="A1140" s="211" t="s">
        <v>20799</v>
      </c>
      <c r="B1140" s="211" t="s">
        <v>16501</v>
      </c>
      <c r="C1140" s="211" t="s">
        <v>20799</v>
      </c>
      <c r="D1140" s="211" t="s">
        <v>20800</v>
      </c>
      <c r="E1140" s="211" t="s">
        <v>16299</v>
      </c>
      <c r="F1140" s="211" t="s">
        <v>20801</v>
      </c>
      <c r="G1140" s="243"/>
    </row>
    <row r="1141" spans="1:7" s="210" customFormat="1">
      <c r="A1141" s="210" t="s">
        <v>20802</v>
      </c>
      <c r="B1141" s="210" t="s">
        <v>20803</v>
      </c>
      <c r="C1141" s="210" t="s">
        <v>20804</v>
      </c>
      <c r="D1141" s="210" t="s">
        <v>16299</v>
      </c>
      <c r="E1141" s="210" t="s">
        <v>20240</v>
      </c>
      <c r="F1141" s="210" t="s">
        <v>20805</v>
      </c>
      <c r="G1141" s="231"/>
    </row>
    <row r="1142" spans="1:7" s="254" customFormat="1">
      <c r="A1142" s="254" t="s">
        <v>20806</v>
      </c>
      <c r="B1142" s="254" t="s">
        <v>20807</v>
      </c>
      <c r="C1142" s="254" t="s">
        <v>20808</v>
      </c>
      <c r="D1142" s="254" t="s">
        <v>16299</v>
      </c>
      <c r="E1142" s="254" t="s">
        <v>18168</v>
      </c>
      <c r="F1142" s="254" t="s">
        <v>20809</v>
      </c>
      <c r="G1142" s="281"/>
    </row>
    <row r="1143" spans="1:7" s="210" customFormat="1">
      <c r="A1143" s="210" t="s">
        <v>20810</v>
      </c>
      <c r="B1143" s="210" t="s">
        <v>20811</v>
      </c>
      <c r="C1143" s="210" t="s">
        <v>20812</v>
      </c>
      <c r="D1143" s="210" t="s">
        <v>16299</v>
      </c>
      <c r="E1143" s="210" t="s">
        <v>20813</v>
      </c>
      <c r="F1143" s="210" t="s">
        <v>20814</v>
      </c>
      <c r="G1143" s="231"/>
    </row>
    <row r="1144" spans="1:7" s="210" customFormat="1">
      <c r="A1144" s="210" t="s">
        <v>20815</v>
      </c>
      <c r="B1144" s="210" t="s">
        <v>20816</v>
      </c>
      <c r="C1144" s="210" t="s">
        <v>20817</v>
      </c>
      <c r="D1144" s="210" t="s">
        <v>16299</v>
      </c>
      <c r="E1144" s="210" t="s">
        <v>16961</v>
      </c>
      <c r="F1144" s="210" t="s">
        <v>20818</v>
      </c>
      <c r="G1144" s="231"/>
    </row>
    <row r="1145" spans="1:7" s="210" customFormat="1">
      <c r="A1145" s="210" t="s">
        <v>20819</v>
      </c>
      <c r="B1145" s="210" t="s">
        <v>20820</v>
      </c>
      <c r="C1145" s="210" t="s">
        <v>20821</v>
      </c>
      <c r="D1145" s="210" t="s">
        <v>16299</v>
      </c>
      <c r="E1145" s="210" t="s">
        <v>16833</v>
      </c>
      <c r="F1145" s="210" t="s">
        <v>20822</v>
      </c>
      <c r="G1145" s="231"/>
    </row>
    <row r="1146" spans="1:7" s="210" customFormat="1">
      <c r="A1146" s="210" t="s">
        <v>20823</v>
      </c>
      <c r="B1146" s="210" t="s">
        <v>20824</v>
      </c>
      <c r="C1146" s="210" t="s">
        <v>20825</v>
      </c>
      <c r="D1146" s="210" t="s">
        <v>16299</v>
      </c>
      <c r="E1146" s="210" t="s">
        <v>19547</v>
      </c>
      <c r="F1146" s="210" t="s">
        <v>20826</v>
      </c>
      <c r="G1146" s="231"/>
    </row>
    <row r="1147" spans="1:7" s="210" customFormat="1">
      <c r="A1147" s="210" t="s">
        <v>20827</v>
      </c>
      <c r="B1147" s="210" t="s">
        <v>20828</v>
      </c>
      <c r="C1147" s="210" t="s">
        <v>20829</v>
      </c>
      <c r="D1147" s="210" t="s">
        <v>16299</v>
      </c>
      <c r="E1147" s="210" t="s">
        <v>16385</v>
      </c>
      <c r="F1147" s="210" t="s">
        <v>20830</v>
      </c>
      <c r="G1147" s="231"/>
    </row>
    <row r="1148" spans="1:7" s="210" customFormat="1">
      <c r="A1148" s="210" t="s">
        <v>20831</v>
      </c>
      <c r="B1148" s="210" t="s">
        <v>20832</v>
      </c>
      <c r="C1148" s="210" t="s">
        <v>20833</v>
      </c>
      <c r="D1148" s="210" t="s">
        <v>16299</v>
      </c>
      <c r="E1148" s="210" t="s">
        <v>16369</v>
      </c>
      <c r="F1148" s="210" t="s">
        <v>20834</v>
      </c>
      <c r="G1148" s="231"/>
    </row>
    <row r="1149" spans="1:7" s="210" customFormat="1">
      <c r="A1149" s="210" t="s">
        <v>20835</v>
      </c>
      <c r="B1149" s="210" t="s">
        <v>20836</v>
      </c>
      <c r="C1149" s="210" t="s">
        <v>20835</v>
      </c>
      <c r="D1149" s="210" t="s">
        <v>16299</v>
      </c>
      <c r="E1149" s="210" t="s">
        <v>16470</v>
      </c>
      <c r="F1149" s="210" t="s">
        <v>20837</v>
      </c>
      <c r="G1149" s="231"/>
    </row>
    <row r="1150" spans="1:7" s="254" customFormat="1">
      <c r="A1150" s="254" t="s">
        <v>20838</v>
      </c>
      <c r="B1150" s="254" t="s">
        <v>20839</v>
      </c>
      <c r="C1150" s="254" t="s">
        <v>20840</v>
      </c>
      <c r="D1150" s="254" t="s">
        <v>16299</v>
      </c>
      <c r="E1150" s="254" t="s">
        <v>17067</v>
      </c>
      <c r="F1150" s="254" t="s">
        <v>20841</v>
      </c>
      <c r="G1150" s="281"/>
    </row>
    <row r="1151" spans="1:7" s="210" customFormat="1">
      <c r="A1151" s="210" t="s">
        <v>20842</v>
      </c>
      <c r="B1151" s="210" t="s">
        <v>20843</v>
      </c>
      <c r="C1151" s="210" t="s">
        <v>20844</v>
      </c>
      <c r="D1151" s="210" t="s">
        <v>16299</v>
      </c>
      <c r="E1151" s="210" t="s">
        <v>17835</v>
      </c>
      <c r="F1151" s="210" t="s">
        <v>20845</v>
      </c>
      <c r="G1151" s="231"/>
    </row>
    <row r="1152" spans="1:7" s="210" customFormat="1">
      <c r="A1152" s="210" t="s">
        <v>20846</v>
      </c>
      <c r="B1152" s="210" t="s">
        <v>20847</v>
      </c>
      <c r="C1152" s="210" t="s">
        <v>20848</v>
      </c>
      <c r="D1152" s="210" t="s">
        <v>16299</v>
      </c>
      <c r="E1152" s="210" t="s">
        <v>16369</v>
      </c>
      <c r="F1152" s="210" t="s">
        <v>20849</v>
      </c>
      <c r="G1152" s="231"/>
    </row>
    <row r="1153" spans="1:7" s="210" customFormat="1">
      <c r="A1153" s="210" t="s">
        <v>20850</v>
      </c>
      <c r="B1153" s="210" t="s">
        <v>20851</v>
      </c>
      <c r="C1153" s="210" t="s">
        <v>20850</v>
      </c>
      <c r="D1153" s="210" t="s">
        <v>16299</v>
      </c>
      <c r="E1153" s="210" t="s">
        <v>16319</v>
      </c>
      <c r="F1153" s="210" t="s">
        <v>20852</v>
      </c>
      <c r="G1153" s="231"/>
    </row>
    <row r="1154" spans="1:7" s="254" customFormat="1">
      <c r="A1154" s="254" t="s">
        <v>20853</v>
      </c>
      <c r="B1154" s="254" t="s">
        <v>20854</v>
      </c>
      <c r="C1154" s="254" t="s">
        <v>20855</v>
      </c>
      <c r="D1154" s="254" t="s">
        <v>16299</v>
      </c>
      <c r="E1154" s="254" t="s">
        <v>18168</v>
      </c>
      <c r="F1154" s="254" t="s">
        <v>20856</v>
      </c>
      <c r="G1154" s="281"/>
    </row>
    <row r="1155" spans="1:7" s="210" customFormat="1">
      <c r="A1155" s="210" t="s">
        <v>20857</v>
      </c>
      <c r="B1155" s="210" t="s">
        <v>20858</v>
      </c>
      <c r="C1155" s="210" t="s">
        <v>20859</v>
      </c>
      <c r="D1155" s="210" t="s">
        <v>16299</v>
      </c>
      <c r="E1155" s="210" t="s">
        <v>16300</v>
      </c>
      <c r="F1155" s="210" t="s">
        <v>20860</v>
      </c>
      <c r="G1155" s="256"/>
    </row>
    <row r="1156" spans="1:7" s="210" customFormat="1">
      <c r="A1156" s="210" t="s">
        <v>20861</v>
      </c>
      <c r="B1156" s="210" t="s">
        <v>20862</v>
      </c>
      <c r="C1156" s="210" t="s">
        <v>20863</v>
      </c>
      <c r="D1156" s="210" t="s">
        <v>16299</v>
      </c>
      <c r="E1156" s="210" t="s">
        <v>17592</v>
      </c>
      <c r="F1156" s="210" t="s">
        <v>20864</v>
      </c>
      <c r="G1156" s="231"/>
    </row>
    <row r="1157" spans="1:7" s="211" customFormat="1">
      <c r="A1157" s="211" t="s">
        <v>20865</v>
      </c>
      <c r="B1157" s="211" t="s">
        <v>20866</v>
      </c>
      <c r="C1157" s="211" t="s">
        <v>20865</v>
      </c>
      <c r="D1157" s="211" t="s">
        <v>20867</v>
      </c>
      <c r="E1157" s="211" t="s">
        <v>16299</v>
      </c>
      <c r="F1157" s="211" t="s">
        <v>20868</v>
      </c>
      <c r="G1157" s="243"/>
    </row>
    <row r="1158" spans="1:7" s="253" customFormat="1">
      <c r="A1158" s="253" t="s">
        <v>20869</v>
      </c>
      <c r="B1158" s="253" t="s">
        <v>20870</v>
      </c>
      <c r="C1158" s="253" t="s">
        <v>20869</v>
      </c>
      <c r="D1158" s="253" t="s">
        <v>16299</v>
      </c>
      <c r="E1158" s="253" t="s">
        <v>20871</v>
      </c>
      <c r="F1158" s="253" t="s">
        <v>20872</v>
      </c>
      <c r="G1158" s="255"/>
    </row>
    <row r="1159" spans="1:7" s="253" customFormat="1">
      <c r="A1159" s="253" t="s">
        <v>20873</v>
      </c>
      <c r="B1159" s="253" t="s">
        <v>20874</v>
      </c>
      <c r="C1159" s="253" t="s">
        <v>20873</v>
      </c>
      <c r="D1159" s="253" t="s">
        <v>16299</v>
      </c>
      <c r="E1159" s="253" t="s">
        <v>20875</v>
      </c>
      <c r="F1159" s="253" t="s">
        <v>20876</v>
      </c>
      <c r="G1159" s="255"/>
    </row>
    <row r="1160" spans="1:7" s="253" customFormat="1">
      <c r="A1160" s="253" t="s">
        <v>20877</v>
      </c>
      <c r="B1160" s="253" t="s">
        <v>20878</v>
      </c>
      <c r="C1160" s="253" t="s">
        <v>20877</v>
      </c>
      <c r="D1160" s="253" t="s">
        <v>16299</v>
      </c>
      <c r="E1160" s="253" t="s">
        <v>16381</v>
      </c>
      <c r="F1160" s="253" t="s">
        <v>20879</v>
      </c>
      <c r="G1160" s="255"/>
    </row>
    <row r="1161" spans="1:7" s="253" customFormat="1">
      <c r="A1161" s="253" t="s">
        <v>20880</v>
      </c>
      <c r="B1161" s="253" t="s">
        <v>20881</v>
      </c>
      <c r="C1161" s="253" t="s">
        <v>20882</v>
      </c>
      <c r="D1161" s="253" t="s">
        <v>16299</v>
      </c>
      <c r="E1161" s="253" t="s">
        <v>16381</v>
      </c>
      <c r="F1161" s="253" t="s">
        <v>20883</v>
      </c>
      <c r="G1161" s="255"/>
    </row>
    <row r="1162" spans="1:7" s="210" customFormat="1">
      <c r="A1162" s="210" t="s">
        <v>20884</v>
      </c>
      <c r="B1162" s="210" t="s">
        <v>20885</v>
      </c>
      <c r="C1162" s="210" t="s">
        <v>20886</v>
      </c>
      <c r="D1162" s="210" t="s">
        <v>16299</v>
      </c>
      <c r="E1162" s="210" t="s">
        <v>16905</v>
      </c>
      <c r="F1162" s="210" t="s">
        <v>20887</v>
      </c>
      <c r="G1162" s="231"/>
    </row>
    <row r="1163" spans="1:7" s="253" customFormat="1">
      <c r="A1163" s="253" t="s">
        <v>20888</v>
      </c>
      <c r="B1163" s="253" t="s">
        <v>20889</v>
      </c>
      <c r="C1163" s="253" t="s">
        <v>20890</v>
      </c>
      <c r="D1163" s="253" t="s">
        <v>16299</v>
      </c>
      <c r="E1163" s="253" t="s">
        <v>20891</v>
      </c>
      <c r="F1163" s="253" t="s">
        <v>20892</v>
      </c>
      <c r="G1163" s="255"/>
    </row>
    <row r="1164" spans="1:7" s="210" customFormat="1">
      <c r="A1164" s="210" t="s">
        <v>20893</v>
      </c>
      <c r="B1164" s="210" t="s">
        <v>20894</v>
      </c>
      <c r="C1164" s="210" t="s">
        <v>20893</v>
      </c>
      <c r="D1164" s="210" t="s">
        <v>16299</v>
      </c>
      <c r="E1164" s="210" t="s">
        <v>16607</v>
      </c>
      <c r="F1164" s="210" t="s">
        <v>20895</v>
      </c>
      <c r="G1164" s="231"/>
    </row>
    <row r="1165" spans="1:7" s="253" customFormat="1">
      <c r="A1165" s="253" t="s">
        <v>20896</v>
      </c>
      <c r="B1165" s="253" t="s">
        <v>20897</v>
      </c>
      <c r="C1165" s="253" t="s">
        <v>20896</v>
      </c>
      <c r="D1165" s="253" t="s">
        <v>16299</v>
      </c>
      <c r="E1165" s="253" t="s">
        <v>20515</v>
      </c>
      <c r="F1165" s="253" t="s">
        <v>20898</v>
      </c>
      <c r="G1165" s="255"/>
    </row>
    <row r="1166" spans="1:7" s="253" customFormat="1">
      <c r="A1166" s="253" t="s">
        <v>20899</v>
      </c>
      <c r="B1166" s="253" t="s">
        <v>20900</v>
      </c>
      <c r="C1166" s="253" t="s">
        <v>20901</v>
      </c>
      <c r="D1166" s="253" t="s">
        <v>16299</v>
      </c>
      <c r="E1166" s="253" t="s">
        <v>16622</v>
      </c>
      <c r="F1166" s="253" t="s">
        <v>20902</v>
      </c>
      <c r="G1166" s="255"/>
    </row>
    <row r="1167" spans="1:7" s="210" customFormat="1">
      <c r="A1167" s="210" t="s">
        <v>20903</v>
      </c>
      <c r="B1167" s="210" t="s">
        <v>20904</v>
      </c>
      <c r="C1167" s="210" t="s">
        <v>20905</v>
      </c>
      <c r="D1167" s="210" t="s">
        <v>16299</v>
      </c>
      <c r="E1167" s="210" t="s">
        <v>19165</v>
      </c>
      <c r="F1167" s="210" t="s">
        <v>20906</v>
      </c>
      <c r="G1167" s="231"/>
    </row>
    <row r="1168" spans="1:7" s="210" customFormat="1">
      <c r="A1168" s="210" t="s">
        <v>20907</v>
      </c>
      <c r="B1168" s="210" t="s">
        <v>20908</v>
      </c>
      <c r="C1168" s="210" t="s">
        <v>20909</v>
      </c>
      <c r="D1168" s="210" t="s">
        <v>16299</v>
      </c>
      <c r="E1168" s="210" t="s">
        <v>20910</v>
      </c>
      <c r="F1168" s="210" t="s">
        <v>20911</v>
      </c>
      <c r="G1168" s="1"/>
    </row>
    <row r="1169" spans="1:7" s="253" customFormat="1">
      <c r="A1169" s="253" t="s">
        <v>20912</v>
      </c>
      <c r="B1169" s="253" t="s">
        <v>20913</v>
      </c>
      <c r="C1169" s="253" t="s">
        <v>20912</v>
      </c>
      <c r="D1169" s="253" t="s">
        <v>16299</v>
      </c>
      <c r="E1169" s="253" t="s">
        <v>20914</v>
      </c>
      <c r="F1169" s="253" t="s">
        <v>20915</v>
      </c>
      <c r="G1169" s="255"/>
    </row>
    <row r="1170" spans="1:7" s="210" customFormat="1">
      <c r="A1170" s="210" t="s">
        <v>20916</v>
      </c>
      <c r="B1170" s="210" t="s">
        <v>20917</v>
      </c>
      <c r="C1170" s="210" t="s">
        <v>20918</v>
      </c>
      <c r="D1170" s="210" t="s">
        <v>16299</v>
      </c>
      <c r="E1170" s="210" t="s">
        <v>20919</v>
      </c>
      <c r="F1170" s="210" t="s">
        <v>20920</v>
      </c>
      <c r="G1170" s="231"/>
    </row>
    <row r="1171" spans="1:7" s="11" customFormat="1">
      <c r="A1171" s="11" t="s">
        <v>20921</v>
      </c>
      <c r="B1171" s="11" t="s">
        <v>20922</v>
      </c>
      <c r="C1171" s="11" t="s">
        <v>20921</v>
      </c>
      <c r="D1171" s="11" t="s">
        <v>16299</v>
      </c>
      <c r="E1171" s="11" t="s">
        <v>20923</v>
      </c>
      <c r="F1171" s="11" t="s">
        <v>20924</v>
      </c>
      <c r="G1171" s="1"/>
    </row>
    <row r="1172" spans="1:7" s="253" customFormat="1">
      <c r="A1172" s="253" t="s">
        <v>20925</v>
      </c>
      <c r="B1172" s="253" t="s">
        <v>20926</v>
      </c>
      <c r="C1172" s="253" t="s">
        <v>20925</v>
      </c>
      <c r="D1172" s="253" t="s">
        <v>16299</v>
      </c>
      <c r="E1172" s="253" t="s">
        <v>20927</v>
      </c>
      <c r="F1172" s="253" t="s">
        <v>20928</v>
      </c>
      <c r="G1172" s="255"/>
    </row>
    <row r="1173" spans="1:7" s="253" customFormat="1">
      <c r="A1173" s="253" t="s">
        <v>20929</v>
      </c>
      <c r="B1173" s="253" t="s">
        <v>20930</v>
      </c>
      <c r="C1173" s="253" t="s">
        <v>20929</v>
      </c>
      <c r="D1173" s="253" t="s">
        <v>16299</v>
      </c>
      <c r="E1173" s="253" t="s">
        <v>17305</v>
      </c>
      <c r="F1173" s="253" t="s">
        <v>20931</v>
      </c>
      <c r="G1173" s="255"/>
    </row>
    <row r="1174" spans="1:7" s="253" customFormat="1">
      <c r="A1174" s="253" t="s">
        <v>20932</v>
      </c>
      <c r="B1174" s="253" t="s">
        <v>20933</v>
      </c>
      <c r="C1174" s="253" t="s">
        <v>20932</v>
      </c>
      <c r="D1174" s="253" t="s">
        <v>16299</v>
      </c>
      <c r="E1174" s="253" t="s">
        <v>16466</v>
      </c>
      <c r="F1174" s="253" t="s">
        <v>20934</v>
      </c>
      <c r="G1174" s="255"/>
    </row>
    <row r="1175" spans="1:7" s="210" customFormat="1">
      <c r="A1175" s="210" t="s">
        <v>20935</v>
      </c>
      <c r="B1175" s="210" t="s">
        <v>20936</v>
      </c>
      <c r="C1175" s="210" t="s">
        <v>20937</v>
      </c>
      <c r="D1175" s="210" t="s">
        <v>16299</v>
      </c>
      <c r="E1175" s="210" t="s">
        <v>20938</v>
      </c>
      <c r="F1175" s="210" t="s">
        <v>20939</v>
      </c>
      <c r="G1175" s="231"/>
    </row>
    <row r="1176" spans="1:7" s="211" customFormat="1">
      <c r="A1176" s="211" t="s">
        <v>20940</v>
      </c>
      <c r="B1176" s="211" t="s">
        <v>20941</v>
      </c>
      <c r="C1176" s="211" t="s">
        <v>20940</v>
      </c>
      <c r="D1176" s="211" t="s">
        <v>16804</v>
      </c>
      <c r="E1176" s="211" t="s">
        <v>16299</v>
      </c>
      <c r="F1176" s="211" t="s">
        <v>20942</v>
      </c>
      <c r="G1176" s="243"/>
    </row>
    <row r="1177" spans="1:7" s="211" customFormat="1">
      <c r="A1177" s="211" t="s">
        <v>20943</v>
      </c>
      <c r="B1177" s="211" t="s">
        <v>20944</v>
      </c>
      <c r="C1177" s="211" t="s">
        <v>20943</v>
      </c>
      <c r="D1177" s="211" t="s">
        <v>16662</v>
      </c>
      <c r="E1177" s="211" t="s">
        <v>16299</v>
      </c>
      <c r="F1177" s="211" t="s">
        <v>20945</v>
      </c>
      <c r="G1177" s="243"/>
    </row>
    <row r="1178" spans="1:7" s="210" customFormat="1">
      <c r="A1178" s="210" t="s">
        <v>20946</v>
      </c>
      <c r="B1178" s="210" t="s">
        <v>20947</v>
      </c>
      <c r="C1178" s="210" t="s">
        <v>20948</v>
      </c>
      <c r="D1178" s="210" t="s">
        <v>16299</v>
      </c>
      <c r="E1178" s="210" t="s">
        <v>20949</v>
      </c>
      <c r="F1178" s="210" t="s">
        <v>20950</v>
      </c>
      <c r="G1178" s="231"/>
    </row>
    <row r="1179" spans="1:7" s="254" customFormat="1">
      <c r="A1179" s="254" t="s">
        <v>20951</v>
      </c>
      <c r="B1179" s="254" t="s">
        <v>20952</v>
      </c>
      <c r="C1179" s="254" t="s">
        <v>20953</v>
      </c>
      <c r="D1179" s="254" t="s">
        <v>16299</v>
      </c>
      <c r="E1179" s="254" t="s">
        <v>20954</v>
      </c>
      <c r="F1179" s="254" t="s">
        <v>20955</v>
      </c>
      <c r="G1179" s="281"/>
    </row>
    <row r="1180" spans="1:7" s="254" customFormat="1">
      <c r="A1180" s="254" t="s">
        <v>20956</v>
      </c>
      <c r="B1180" s="254" t="s">
        <v>20957</v>
      </c>
      <c r="C1180" s="254" t="s">
        <v>20958</v>
      </c>
      <c r="D1180" s="254" t="s">
        <v>16299</v>
      </c>
      <c r="E1180" s="254" t="s">
        <v>19845</v>
      </c>
      <c r="F1180" s="254" t="s">
        <v>20959</v>
      </c>
      <c r="G1180" s="281"/>
    </row>
    <row r="1181" spans="1:7" s="210" customFormat="1">
      <c r="A1181" s="210" t="s">
        <v>20960</v>
      </c>
      <c r="B1181" s="210" t="s">
        <v>20961</v>
      </c>
      <c r="C1181" s="210" t="s">
        <v>20960</v>
      </c>
      <c r="D1181" s="210" t="s">
        <v>16299</v>
      </c>
      <c r="E1181" s="210" t="s">
        <v>19998</v>
      </c>
      <c r="F1181" s="210" t="s">
        <v>20962</v>
      </c>
      <c r="G1181" s="231"/>
    </row>
    <row r="1182" spans="1:7" s="253" customFormat="1">
      <c r="A1182" s="253" t="s">
        <v>20963</v>
      </c>
      <c r="B1182" s="253" t="s">
        <v>20964</v>
      </c>
      <c r="C1182" s="253" t="s">
        <v>20965</v>
      </c>
      <c r="D1182" s="253" t="s">
        <v>16299</v>
      </c>
      <c r="E1182" s="253" t="s">
        <v>20966</v>
      </c>
      <c r="F1182" s="253" t="s">
        <v>20967</v>
      </c>
      <c r="G1182" s="255"/>
    </row>
    <row r="1183" spans="1:7" s="253" customFormat="1">
      <c r="A1183" s="253" t="s">
        <v>20968</v>
      </c>
      <c r="B1183" s="253" t="s">
        <v>20969</v>
      </c>
      <c r="C1183" s="253" t="s">
        <v>20968</v>
      </c>
      <c r="D1183" s="253" t="s">
        <v>16299</v>
      </c>
      <c r="E1183" s="253" t="s">
        <v>20970</v>
      </c>
      <c r="F1183" s="253" t="s">
        <v>20971</v>
      </c>
      <c r="G1183" s="255"/>
    </row>
    <row r="1184" spans="1:7" s="210" customFormat="1">
      <c r="A1184" s="210" t="s">
        <v>20972</v>
      </c>
      <c r="B1184" s="210" t="s">
        <v>20973</v>
      </c>
      <c r="C1184" s="210" t="s">
        <v>20972</v>
      </c>
      <c r="D1184" s="210" t="s">
        <v>16299</v>
      </c>
      <c r="E1184" s="210" t="s">
        <v>17835</v>
      </c>
      <c r="F1184" s="210" t="s">
        <v>20974</v>
      </c>
      <c r="G1184" s="231"/>
    </row>
    <row r="1185" spans="1:7" s="210" customFormat="1">
      <c r="A1185" s="210" t="s">
        <v>20975</v>
      </c>
      <c r="B1185" s="210" t="s">
        <v>20976</v>
      </c>
      <c r="C1185" s="210" t="s">
        <v>20977</v>
      </c>
      <c r="D1185" s="210" t="s">
        <v>16299</v>
      </c>
      <c r="E1185" s="210" t="s">
        <v>16455</v>
      </c>
      <c r="F1185" s="210" t="s">
        <v>20978</v>
      </c>
      <c r="G1185" s="231"/>
    </row>
    <row r="1186" spans="1:7" s="210" customFormat="1">
      <c r="A1186" s="210" t="s">
        <v>20979</v>
      </c>
      <c r="B1186" s="210" t="s">
        <v>20980</v>
      </c>
      <c r="C1186" s="210" t="s">
        <v>20979</v>
      </c>
      <c r="D1186" s="210" t="s">
        <v>16299</v>
      </c>
      <c r="E1186" s="210" t="s">
        <v>20981</v>
      </c>
      <c r="F1186" s="210" t="s">
        <v>20982</v>
      </c>
      <c r="G1186" s="231"/>
    </row>
    <row r="1187" spans="1:7" s="210" customFormat="1">
      <c r="A1187" s="210" t="s">
        <v>20983</v>
      </c>
      <c r="B1187" s="210" t="s">
        <v>20984</v>
      </c>
      <c r="C1187" s="210" t="s">
        <v>20985</v>
      </c>
      <c r="D1187" s="210" t="s">
        <v>16299</v>
      </c>
      <c r="E1187" s="210" t="s">
        <v>19887</v>
      </c>
      <c r="F1187" s="210" t="s">
        <v>20986</v>
      </c>
      <c r="G1187" s="231"/>
    </row>
    <row r="1188" spans="1:7" s="253" customFormat="1">
      <c r="A1188" s="253" t="s">
        <v>20987</v>
      </c>
      <c r="B1188" s="253" t="s">
        <v>20988</v>
      </c>
      <c r="C1188" s="253" t="s">
        <v>20987</v>
      </c>
      <c r="D1188" s="253" t="s">
        <v>16299</v>
      </c>
      <c r="E1188" s="253" t="s">
        <v>16528</v>
      </c>
      <c r="F1188" s="253" t="s">
        <v>20989</v>
      </c>
      <c r="G1188" s="255"/>
    </row>
    <row r="1189" spans="1:7" s="253" customFormat="1">
      <c r="A1189" s="253" t="s">
        <v>20990</v>
      </c>
      <c r="B1189" s="253" t="s">
        <v>20991</v>
      </c>
      <c r="C1189" s="253" t="s">
        <v>20990</v>
      </c>
      <c r="D1189" s="253" t="s">
        <v>16299</v>
      </c>
      <c r="E1189" s="253" t="s">
        <v>20992</v>
      </c>
      <c r="F1189" s="253" t="s">
        <v>20993</v>
      </c>
      <c r="G1189" s="255"/>
    </row>
    <row r="1190" spans="1:7" s="254" customFormat="1">
      <c r="A1190" s="254" t="s">
        <v>20994</v>
      </c>
      <c r="B1190" s="254" t="s">
        <v>20995</v>
      </c>
      <c r="C1190" s="254" t="s">
        <v>20994</v>
      </c>
      <c r="D1190" s="254" t="s">
        <v>16299</v>
      </c>
      <c r="E1190" s="254" t="s">
        <v>17592</v>
      </c>
      <c r="F1190" s="254" t="s">
        <v>20996</v>
      </c>
      <c r="G1190" s="281"/>
    </row>
    <row r="1191" spans="1:7" s="210" customFormat="1">
      <c r="A1191" s="210" t="s">
        <v>20997</v>
      </c>
      <c r="B1191" s="210" t="s">
        <v>20998</v>
      </c>
      <c r="C1191" s="210" t="s">
        <v>20997</v>
      </c>
      <c r="D1191" s="210" t="s">
        <v>16299</v>
      </c>
      <c r="E1191" s="210" t="s">
        <v>16319</v>
      </c>
      <c r="F1191" s="210" t="s">
        <v>20999</v>
      </c>
      <c r="G1191" s="231"/>
    </row>
    <row r="1192" spans="1:7" s="210" customFormat="1">
      <c r="A1192" s="210" t="s">
        <v>21000</v>
      </c>
      <c r="B1192" s="210" t="s">
        <v>21001</v>
      </c>
      <c r="C1192" s="210" t="s">
        <v>21002</v>
      </c>
      <c r="D1192" s="210" t="s">
        <v>16299</v>
      </c>
      <c r="E1192" s="210" t="s">
        <v>21003</v>
      </c>
      <c r="F1192" s="210" t="s">
        <v>21004</v>
      </c>
      <c r="G1192" s="231"/>
    </row>
    <row r="1193" spans="1:7" s="210" customFormat="1">
      <c r="A1193" s="210" t="s">
        <v>21005</v>
      </c>
      <c r="B1193" s="210" t="s">
        <v>21006</v>
      </c>
      <c r="C1193" s="210" t="s">
        <v>21007</v>
      </c>
      <c r="D1193" s="210" t="s">
        <v>16299</v>
      </c>
      <c r="E1193" s="210" t="s">
        <v>19845</v>
      </c>
      <c r="F1193" s="210" t="s">
        <v>21008</v>
      </c>
      <c r="G1193" s="231"/>
    </row>
    <row r="1194" spans="1:7" s="211" customFormat="1">
      <c r="A1194" s="211" t="s">
        <v>21009</v>
      </c>
      <c r="B1194" s="211" t="s">
        <v>21010</v>
      </c>
      <c r="C1194" s="211" t="s">
        <v>21011</v>
      </c>
      <c r="D1194" s="211" t="s">
        <v>16662</v>
      </c>
      <c r="E1194" s="211" t="s">
        <v>16299</v>
      </c>
      <c r="F1194" s="211" t="s">
        <v>21012</v>
      </c>
      <c r="G1194" s="243"/>
    </row>
    <row r="1195" spans="1:7" s="211" customFormat="1">
      <c r="A1195" s="211" t="s">
        <v>21013</v>
      </c>
      <c r="B1195" s="211" t="s">
        <v>21014</v>
      </c>
      <c r="C1195" s="211" t="s">
        <v>21013</v>
      </c>
      <c r="D1195" s="211" t="s">
        <v>18851</v>
      </c>
      <c r="E1195" s="211" t="s">
        <v>16299</v>
      </c>
      <c r="F1195" s="211" t="s">
        <v>21015</v>
      </c>
      <c r="G1195" s="243"/>
    </row>
    <row r="1196" spans="1:7" s="210" customFormat="1">
      <c r="A1196" s="210" t="s">
        <v>21016</v>
      </c>
      <c r="B1196" s="210" t="s">
        <v>21017</v>
      </c>
      <c r="C1196" s="210" t="s">
        <v>21018</v>
      </c>
      <c r="D1196" s="210" t="s">
        <v>16299</v>
      </c>
      <c r="E1196" s="210" t="s">
        <v>16585</v>
      </c>
      <c r="F1196" s="210" t="s">
        <v>21019</v>
      </c>
      <c r="G1196" s="231"/>
    </row>
    <row r="1197" spans="1:7" s="254" customFormat="1">
      <c r="A1197" s="254" t="s">
        <v>21020</v>
      </c>
      <c r="B1197" s="254" t="s">
        <v>21021</v>
      </c>
      <c r="C1197" s="254" t="s">
        <v>21022</v>
      </c>
      <c r="D1197" s="254" t="s">
        <v>16299</v>
      </c>
      <c r="E1197" s="254" t="s">
        <v>20954</v>
      </c>
      <c r="F1197" s="254" t="s">
        <v>21023</v>
      </c>
      <c r="G1197" s="281"/>
    </row>
    <row r="1198" spans="1:7" s="254" customFormat="1">
      <c r="A1198" s="254" t="s">
        <v>21024</v>
      </c>
      <c r="B1198" s="254" t="s">
        <v>21025</v>
      </c>
      <c r="C1198" s="254" t="s">
        <v>21026</v>
      </c>
      <c r="D1198" s="254" t="s">
        <v>16299</v>
      </c>
      <c r="E1198" s="254" t="s">
        <v>18168</v>
      </c>
      <c r="F1198" s="254" t="s">
        <v>21027</v>
      </c>
      <c r="G1198" s="281"/>
    </row>
    <row r="1199" spans="1:7" s="210" customFormat="1">
      <c r="A1199" s="210" t="s">
        <v>21028</v>
      </c>
      <c r="B1199" s="210" t="s">
        <v>21029</v>
      </c>
      <c r="C1199" s="210" t="s">
        <v>21028</v>
      </c>
      <c r="D1199" s="210" t="s">
        <v>16299</v>
      </c>
      <c r="E1199" s="210" t="s">
        <v>16369</v>
      </c>
      <c r="F1199" s="210" t="s">
        <v>21030</v>
      </c>
      <c r="G1199" s="1"/>
    </row>
    <row r="1200" spans="1:7" s="211" customFormat="1">
      <c r="A1200" s="211" t="s">
        <v>21031</v>
      </c>
      <c r="B1200" s="211" t="s">
        <v>21032</v>
      </c>
      <c r="C1200" s="211" t="s">
        <v>21033</v>
      </c>
      <c r="D1200" s="211" t="s">
        <v>21034</v>
      </c>
      <c r="E1200" s="211" t="s">
        <v>16299</v>
      </c>
      <c r="F1200" s="211" t="s">
        <v>21035</v>
      </c>
      <c r="G1200" s="243"/>
    </row>
    <row r="1201" spans="1:7" s="254" customFormat="1">
      <c r="A1201" s="254" t="s">
        <v>21036</v>
      </c>
      <c r="B1201" s="254" t="s">
        <v>21037</v>
      </c>
      <c r="C1201" s="254" t="s">
        <v>21038</v>
      </c>
      <c r="D1201" s="254" t="s">
        <v>16299</v>
      </c>
      <c r="E1201" s="254" t="s">
        <v>21039</v>
      </c>
      <c r="F1201" s="254" t="s">
        <v>21040</v>
      </c>
      <c r="G1201" s="281"/>
    </row>
    <row r="1202" spans="1:7" s="210" customFormat="1">
      <c r="A1202" s="210" t="s">
        <v>21041</v>
      </c>
      <c r="B1202" s="210" t="s">
        <v>21042</v>
      </c>
      <c r="C1202" s="210" t="s">
        <v>21041</v>
      </c>
      <c r="D1202" s="210" t="s">
        <v>16299</v>
      </c>
      <c r="E1202" s="210" t="s">
        <v>21043</v>
      </c>
      <c r="F1202" s="210" t="s">
        <v>21044</v>
      </c>
      <c r="G1202" s="231"/>
    </row>
    <row r="1203" spans="1:7" s="253" customFormat="1">
      <c r="A1203" s="253" t="s">
        <v>21045</v>
      </c>
      <c r="B1203" s="253" t="s">
        <v>21046</v>
      </c>
      <c r="C1203" s="253" t="s">
        <v>21045</v>
      </c>
      <c r="D1203" s="253" t="s">
        <v>16299</v>
      </c>
      <c r="E1203" s="253" t="s">
        <v>17969</v>
      </c>
      <c r="F1203" s="253" t="s">
        <v>21047</v>
      </c>
      <c r="G1203" s="255"/>
    </row>
    <row r="1204" spans="1:7" s="254" customFormat="1">
      <c r="A1204" s="254" t="s">
        <v>21048</v>
      </c>
      <c r="B1204" s="254" t="s">
        <v>21049</v>
      </c>
      <c r="C1204" s="254" t="s">
        <v>21048</v>
      </c>
      <c r="D1204" s="254" t="s">
        <v>16299</v>
      </c>
      <c r="E1204" s="254" t="s">
        <v>17592</v>
      </c>
      <c r="F1204" s="254" t="s">
        <v>21050</v>
      </c>
      <c r="G1204" s="281"/>
    </row>
    <row r="1205" spans="1:7" s="210" customFormat="1">
      <c r="A1205" s="210" t="s">
        <v>21051</v>
      </c>
      <c r="B1205" s="210" t="s">
        <v>21052</v>
      </c>
      <c r="C1205" s="210" t="s">
        <v>21051</v>
      </c>
      <c r="D1205" s="210" t="s">
        <v>16299</v>
      </c>
      <c r="E1205" s="210" t="s">
        <v>21053</v>
      </c>
      <c r="F1205" s="210" t="s">
        <v>21054</v>
      </c>
      <c r="G1205" s="231"/>
    </row>
    <row r="1206" spans="1:7" s="253" customFormat="1">
      <c r="A1206" s="253" t="s">
        <v>21055</v>
      </c>
      <c r="B1206" s="253" t="s">
        <v>21056</v>
      </c>
      <c r="C1206" s="253" t="s">
        <v>21057</v>
      </c>
      <c r="D1206" s="253" t="s">
        <v>16299</v>
      </c>
      <c r="E1206" s="253" t="s">
        <v>21058</v>
      </c>
      <c r="F1206" s="253" t="s">
        <v>21059</v>
      </c>
      <c r="G1206" s="255"/>
    </row>
    <row r="1207" spans="1:7" s="253" customFormat="1">
      <c r="A1207" s="253" t="s">
        <v>21060</v>
      </c>
      <c r="B1207" s="253" t="s">
        <v>21061</v>
      </c>
      <c r="C1207" s="253" t="s">
        <v>21062</v>
      </c>
      <c r="D1207" s="253" t="s">
        <v>16299</v>
      </c>
      <c r="E1207" s="253" t="s">
        <v>18247</v>
      </c>
      <c r="F1207" s="253" t="s">
        <v>21063</v>
      </c>
      <c r="G1207" s="255"/>
    </row>
    <row r="1208" spans="1:7" s="210" customFormat="1">
      <c r="A1208" s="210" t="s">
        <v>21064</v>
      </c>
      <c r="B1208" s="210" t="s">
        <v>21065</v>
      </c>
      <c r="C1208" s="210" t="s">
        <v>21064</v>
      </c>
      <c r="D1208" s="210" t="s">
        <v>16299</v>
      </c>
      <c r="E1208" s="210" t="s">
        <v>21066</v>
      </c>
      <c r="F1208" s="210" t="s">
        <v>21067</v>
      </c>
      <c r="G1208" s="231"/>
    </row>
    <row r="1209" spans="1:7" s="211" customFormat="1">
      <c r="A1209" s="211" t="s">
        <v>21068</v>
      </c>
      <c r="B1209" s="211" t="s">
        <v>21069</v>
      </c>
      <c r="C1209" s="211" t="s">
        <v>21068</v>
      </c>
      <c r="D1209" s="211" t="s">
        <v>16662</v>
      </c>
      <c r="E1209" s="211" t="s">
        <v>16299</v>
      </c>
      <c r="F1209" s="211" t="s">
        <v>21070</v>
      </c>
      <c r="G1209" s="243"/>
    </row>
    <row r="1210" spans="1:7" s="211" customFormat="1">
      <c r="A1210" s="211" t="s">
        <v>21071</v>
      </c>
      <c r="B1210" s="211" t="s">
        <v>21072</v>
      </c>
      <c r="C1210" s="211" t="s">
        <v>21071</v>
      </c>
      <c r="D1210" s="211" t="s">
        <v>21073</v>
      </c>
      <c r="E1210" s="211" t="s">
        <v>16299</v>
      </c>
      <c r="F1210" s="211" t="s">
        <v>21074</v>
      </c>
      <c r="G1210" s="243"/>
    </row>
    <row r="1211" spans="1:7" s="210" customFormat="1">
      <c r="A1211" s="210" t="s">
        <v>21075</v>
      </c>
      <c r="B1211" s="210" t="s">
        <v>21076</v>
      </c>
      <c r="C1211" s="210" t="s">
        <v>21075</v>
      </c>
      <c r="D1211" s="210" t="s">
        <v>16299</v>
      </c>
      <c r="E1211" s="210" t="s">
        <v>16701</v>
      </c>
      <c r="F1211" s="210" t="s">
        <v>21077</v>
      </c>
      <c r="G1211" s="231"/>
    </row>
    <row r="1212" spans="1:7" s="254" customFormat="1">
      <c r="A1212" s="254" t="s">
        <v>21078</v>
      </c>
      <c r="B1212" s="254" t="s">
        <v>21079</v>
      </c>
      <c r="C1212" s="254" t="s">
        <v>21080</v>
      </c>
      <c r="D1212" s="254" t="s">
        <v>16299</v>
      </c>
      <c r="E1212" s="254" t="s">
        <v>21081</v>
      </c>
      <c r="F1212" s="254" t="s">
        <v>21082</v>
      </c>
      <c r="G1212" s="281"/>
    </row>
    <row r="1213" spans="1:7" s="254" customFormat="1">
      <c r="A1213" s="254" t="s">
        <v>21083</v>
      </c>
      <c r="B1213" s="254" t="s">
        <v>21084</v>
      </c>
      <c r="C1213" s="254" t="s">
        <v>21085</v>
      </c>
      <c r="D1213" s="254" t="s">
        <v>16299</v>
      </c>
      <c r="E1213" s="254" t="s">
        <v>17592</v>
      </c>
      <c r="F1213" s="254" t="s">
        <v>21086</v>
      </c>
      <c r="G1213" s="281"/>
    </row>
    <row r="1214" spans="1:7" s="254" customFormat="1">
      <c r="A1214" s="254" t="s">
        <v>21087</v>
      </c>
      <c r="B1214" s="254" t="s">
        <v>21088</v>
      </c>
      <c r="C1214" s="254" t="s">
        <v>21089</v>
      </c>
      <c r="D1214" s="254" t="s">
        <v>16299</v>
      </c>
      <c r="E1214" s="254" t="s">
        <v>16319</v>
      </c>
      <c r="F1214" s="254" t="s">
        <v>21090</v>
      </c>
      <c r="G1214" s="281"/>
    </row>
    <row r="1215" spans="1:7" s="210" customFormat="1">
      <c r="A1215" s="210" t="s">
        <v>21091</v>
      </c>
      <c r="B1215" s="210" t="s">
        <v>21092</v>
      </c>
      <c r="C1215" s="210" t="s">
        <v>21091</v>
      </c>
      <c r="D1215" s="210" t="s">
        <v>16299</v>
      </c>
      <c r="E1215" s="210" t="s">
        <v>16390</v>
      </c>
      <c r="F1215" s="210" t="s">
        <v>21093</v>
      </c>
      <c r="G1215" s="231"/>
    </row>
    <row r="1216" spans="1:7" s="211" customFormat="1">
      <c r="A1216" s="211" t="s">
        <v>21094</v>
      </c>
      <c r="B1216" s="211" t="s">
        <v>21095</v>
      </c>
      <c r="C1216" s="211" t="s">
        <v>21094</v>
      </c>
      <c r="D1216" s="211" t="s">
        <v>21096</v>
      </c>
      <c r="E1216" s="211" t="s">
        <v>16299</v>
      </c>
      <c r="F1216" s="211" t="s">
        <v>21097</v>
      </c>
      <c r="G1216" s="243"/>
    </row>
    <row r="1217" spans="1:7" s="211" customFormat="1">
      <c r="A1217" s="211" t="s">
        <v>21098</v>
      </c>
      <c r="B1217" s="211" t="s">
        <v>21099</v>
      </c>
      <c r="C1217" s="211" t="s">
        <v>21094</v>
      </c>
      <c r="D1217" s="211" t="s">
        <v>16551</v>
      </c>
      <c r="E1217" s="211" t="s">
        <v>16299</v>
      </c>
      <c r="F1217" s="211" t="s">
        <v>21100</v>
      </c>
      <c r="G1217" s="243"/>
    </row>
    <row r="1218" spans="1:7" s="210" customFormat="1">
      <c r="A1218" s="210" t="s">
        <v>21101</v>
      </c>
      <c r="B1218" s="210" t="s">
        <v>19807</v>
      </c>
      <c r="C1218" s="210" t="s">
        <v>21101</v>
      </c>
      <c r="D1218" s="210" t="s">
        <v>16299</v>
      </c>
      <c r="E1218" s="210" t="s">
        <v>16319</v>
      </c>
      <c r="F1218" s="210" t="s">
        <v>21102</v>
      </c>
      <c r="G1218" s="231"/>
    </row>
    <row r="1219" spans="1:7" s="253" customFormat="1">
      <c r="A1219" s="253" t="s">
        <v>21103</v>
      </c>
      <c r="B1219" s="253" t="s">
        <v>21104</v>
      </c>
      <c r="C1219" s="253" t="s">
        <v>21103</v>
      </c>
      <c r="D1219" s="253" t="s">
        <v>16299</v>
      </c>
      <c r="E1219" s="253" t="s">
        <v>16304</v>
      </c>
      <c r="F1219" s="253" t="s">
        <v>21105</v>
      </c>
      <c r="G1219" s="255"/>
    </row>
    <row r="1220" spans="1:7" s="11" customFormat="1">
      <c r="A1220" s="11" t="s">
        <v>21106</v>
      </c>
      <c r="B1220" s="11" t="s">
        <v>21107</v>
      </c>
      <c r="C1220" s="11" t="s">
        <v>21108</v>
      </c>
      <c r="D1220" s="11" t="s">
        <v>16299</v>
      </c>
      <c r="E1220" s="11" t="s">
        <v>16691</v>
      </c>
      <c r="F1220" s="11" t="s">
        <v>21109</v>
      </c>
      <c r="G1220" s="1"/>
    </row>
    <row r="1221" spans="1:7" s="210" customFormat="1">
      <c r="A1221" s="210" t="s">
        <v>21110</v>
      </c>
      <c r="B1221" s="210" t="s">
        <v>21111</v>
      </c>
      <c r="C1221" s="210" t="s">
        <v>21112</v>
      </c>
      <c r="D1221" s="210" t="s">
        <v>16299</v>
      </c>
      <c r="E1221" s="210" t="s">
        <v>16333</v>
      </c>
      <c r="F1221" s="210" t="s">
        <v>21113</v>
      </c>
      <c r="G1221" s="231"/>
    </row>
    <row r="1222" spans="1:7" s="253" customFormat="1">
      <c r="A1222" s="253" t="s">
        <v>21114</v>
      </c>
      <c r="B1222" s="253" t="s">
        <v>21115</v>
      </c>
      <c r="C1222" s="253" t="s">
        <v>21116</v>
      </c>
      <c r="D1222" s="253" t="s">
        <v>16299</v>
      </c>
      <c r="E1222" s="253" t="s">
        <v>20613</v>
      </c>
      <c r="F1222" s="253" t="s">
        <v>21117</v>
      </c>
      <c r="G1222" s="255"/>
    </row>
    <row r="1223" spans="1:7" s="253" customFormat="1">
      <c r="A1223" s="253" t="s">
        <v>21118</v>
      </c>
      <c r="B1223" s="253" t="s">
        <v>21119</v>
      </c>
      <c r="C1223" s="253" t="s">
        <v>21118</v>
      </c>
      <c r="D1223" s="253" t="s">
        <v>16299</v>
      </c>
      <c r="E1223" s="253" t="s">
        <v>17102</v>
      </c>
      <c r="F1223" s="253" t="s">
        <v>21120</v>
      </c>
      <c r="G1223" s="255"/>
    </row>
    <row r="1224" spans="1:7" s="210" customFormat="1">
      <c r="A1224" s="210" t="s">
        <v>21121</v>
      </c>
      <c r="B1224" s="210" t="s">
        <v>21122</v>
      </c>
      <c r="C1224" s="210" t="s">
        <v>21123</v>
      </c>
      <c r="D1224" s="210" t="s">
        <v>16299</v>
      </c>
      <c r="E1224" s="210" t="s">
        <v>16422</v>
      </c>
      <c r="F1224" s="210" t="s">
        <v>21124</v>
      </c>
      <c r="G1224" s="231"/>
    </row>
    <row r="1225" spans="1:7" s="210" customFormat="1">
      <c r="A1225" s="210" t="s">
        <v>21125</v>
      </c>
      <c r="B1225" s="210" t="s">
        <v>21126</v>
      </c>
      <c r="C1225" s="210" t="s">
        <v>21125</v>
      </c>
      <c r="D1225" s="210" t="s">
        <v>16299</v>
      </c>
      <c r="E1225" s="210" t="s">
        <v>16838</v>
      </c>
      <c r="F1225" s="210" t="s">
        <v>21127</v>
      </c>
      <c r="G1225" s="231"/>
    </row>
    <row r="1226" spans="1:7" s="254" customFormat="1">
      <c r="A1226" s="254" t="s">
        <v>21125</v>
      </c>
      <c r="B1226" s="254" t="s">
        <v>21128</v>
      </c>
      <c r="C1226" s="254" t="s">
        <v>21129</v>
      </c>
      <c r="D1226" s="254" t="s">
        <v>16299</v>
      </c>
      <c r="E1226" s="254" t="s">
        <v>17592</v>
      </c>
      <c r="F1226" s="254" t="s">
        <v>21130</v>
      </c>
      <c r="G1226" s="281"/>
    </row>
    <row r="1227" spans="1:7" s="210" customFormat="1">
      <c r="A1227" s="210" t="s">
        <v>21131</v>
      </c>
      <c r="B1227" s="210" t="s">
        <v>21132</v>
      </c>
      <c r="C1227" s="210" t="s">
        <v>21133</v>
      </c>
      <c r="D1227" s="210" t="s">
        <v>16299</v>
      </c>
      <c r="E1227" s="210" t="s">
        <v>17801</v>
      </c>
      <c r="F1227" s="210" t="s">
        <v>21134</v>
      </c>
      <c r="G1227" s="231"/>
    </row>
    <row r="1228" spans="1:7" s="210" customFormat="1">
      <c r="A1228" s="210" t="s">
        <v>21135</v>
      </c>
      <c r="B1228" s="210" t="s">
        <v>21136</v>
      </c>
      <c r="C1228" s="210" t="s">
        <v>21137</v>
      </c>
      <c r="D1228" s="210" t="s">
        <v>16299</v>
      </c>
      <c r="E1228" s="210" t="s">
        <v>20954</v>
      </c>
      <c r="F1228" s="210" t="s">
        <v>21138</v>
      </c>
      <c r="G1228" s="231"/>
    </row>
    <row r="1229" spans="1:7" s="210" customFormat="1">
      <c r="A1229" s="210" t="s">
        <v>21139</v>
      </c>
      <c r="B1229" s="210" t="s">
        <v>21140</v>
      </c>
      <c r="C1229" s="210" t="s">
        <v>21141</v>
      </c>
      <c r="D1229" s="210" t="s">
        <v>16299</v>
      </c>
      <c r="E1229" s="210" t="s">
        <v>16466</v>
      </c>
      <c r="F1229" s="210" t="s">
        <v>21142</v>
      </c>
      <c r="G1229" s="231"/>
    </row>
    <row r="1230" spans="1:7" s="210" customFormat="1">
      <c r="A1230" s="210" t="s">
        <v>21143</v>
      </c>
      <c r="B1230" s="210" t="s">
        <v>21144</v>
      </c>
      <c r="C1230" s="210" t="s">
        <v>21143</v>
      </c>
      <c r="D1230" s="210" t="s">
        <v>16299</v>
      </c>
      <c r="E1230" s="210" t="s">
        <v>21145</v>
      </c>
      <c r="F1230" s="210" t="s">
        <v>21146</v>
      </c>
      <c r="G1230" s="231"/>
    </row>
    <row r="1231" spans="1:7" s="210" customFormat="1">
      <c r="A1231" s="210" t="s">
        <v>21147</v>
      </c>
      <c r="B1231" s="210" t="s">
        <v>21148</v>
      </c>
      <c r="C1231" s="210" t="s">
        <v>21149</v>
      </c>
      <c r="D1231" s="210" t="s">
        <v>16299</v>
      </c>
      <c r="E1231" s="210" t="s">
        <v>21066</v>
      </c>
      <c r="F1231" s="210" t="s">
        <v>21150</v>
      </c>
      <c r="G1231" s="231"/>
    </row>
    <row r="1232" spans="1:7" s="210" customFormat="1">
      <c r="A1232" s="210" t="s">
        <v>21151</v>
      </c>
      <c r="B1232" s="210" t="s">
        <v>21152</v>
      </c>
      <c r="C1232" s="210" t="s">
        <v>21151</v>
      </c>
      <c r="D1232" s="210" t="s">
        <v>16299</v>
      </c>
      <c r="E1232" s="210" t="s">
        <v>21153</v>
      </c>
      <c r="F1232" s="210" t="s">
        <v>21154</v>
      </c>
      <c r="G1232" s="231"/>
    </row>
    <row r="1233" spans="1:7" s="254" customFormat="1">
      <c r="A1233" s="254" t="s">
        <v>21155</v>
      </c>
      <c r="B1233" s="254" t="s">
        <v>21156</v>
      </c>
      <c r="C1233" s="254" t="s">
        <v>21157</v>
      </c>
      <c r="D1233" s="254" t="s">
        <v>16299</v>
      </c>
      <c r="E1233" s="254" t="s">
        <v>17592</v>
      </c>
      <c r="F1233" s="254" t="s">
        <v>21158</v>
      </c>
      <c r="G1233" s="281"/>
    </row>
    <row r="1234" spans="1:7" s="11" customFormat="1">
      <c r="A1234" s="11" t="s">
        <v>21159</v>
      </c>
      <c r="B1234" s="11" t="s">
        <v>21160</v>
      </c>
      <c r="C1234" s="11" t="s">
        <v>21159</v>
      </c>
      <c r="D1234" s="11" t="s">
        <v>16299</v>
      </c>
      <c r="E1234" s="11" t="s">
        <v>21161</v>
      </c>
      <c r="F1234" s="11" t="s">
        <v>21162</v>
      </c>
      <c r="G1234" s="1"/>
    </row>
    <row r="1235" spans="1:7" s="253" customFormat="1">
      <c r="A1235" s="253" t="s">
        <v>21163</v>
      </c>
      <c r="B1235" s="253" t="s">
        <v>21164</v>
      </c>
      <c r="C1235" s="253" t="s">
        <v>21165</v>
      </c>
      <c r="D1235" s="253" t="s">
        <v>16299</v>
      </c>
      <c r="E1235" s="253" t="s">
        <v>16820</v>
      </c>
      <c r="F1235" s="253" t="s">
        <v>21166</v>
      </c>
      <c r="G1235" s="255"/>
    </row>
    <row r="1236" spans="1:7" s="210" customFormat="1">
      <c r="A1236" s="210" t="s">
        <v>21167</v>
      </c>
      <c r="B1236" s="210" t="s">
        <v>21168</v>
      </c>
      <c r="C1236" s="210" t="s">
        <v>21169</v>
      </c>
      <c r="D1236" s="210" t="s">
        <v>16299</v>
      </c>
      <c r="E1236" s="210" t="s">
        <v>16838</v>
      </c>
      <c r="F1236" s="210" t="s">
        <v>21170</v>
      </c>
      <c r="G1236" s="231"/>
    </row>
    <row r="1237" spans="1:7" s="210" customFormat="1">
      <c r="A1237" s="210" t="s">
        <v>21171</v>
      </c>
      <c r="B1237" s="210" t="s">
        <v>21172</v>
      </c>
      <c r="C1237" s="210" t="s">
        <v>21171</v>
      </c>
      <c r="D1237" s="210" t="s">
        <v>16299</v>
      </c>
      <c r="E1237" s="210" t="s">
        <v>17102</v>
      </c>
      <c r="F1237" s="210" t="s">
        <v>21173</v>
      </c>
      <c r="G1237" s="231"/>
    </row>
    <row r="1238" spans="1:7" s="210" customFormat="1">
      <c r="A1238" s="210" t="s">
        <v>21174</v>
      </c>
      <c r="B1238" s="210" t="s">
        <v>21175</v>
      </c>
      <c r="C1238" s="210" t="s">
        <v>21174</v>
      </c>
      <c r="D1238" s="210" t="s">
        <v>16299</v>
      </c>
      <c r="E1238" s="210" t="s">
        <v>21176</v>
      </c>
      <c r="F1238" s="210" t="s">
        <v>21177</v>
      </c>
      <c r="G1238" s="231"/>
    </row>
    <row r="1239" spans="1:7" s="210" customFormat="1">
      <c r="A1239" s="210" t="s">
        <v>21178</v>
      </c>
      <c r="B1239" s="210" t="s">
        <v>21179</v>
      </c>
      <c r="C1239" s="210" t="s">
        <v>21180</v>
      </c>
      <c r="D1239" s="210" t="s">
        <v>16299</v>
      </c>
      <c r="E1239" s="210" t="s">
        <v>17835</v>
      </c>
      <c r="F1239" s="210" t="s">
        <v>21181</v>
      </c>
      <c r="G1239" s="231"/>
    </row>
    <row r="1240" spans="1:7" s="210" customFormat="1">
      <c r="A1240" s="210" t="s">
        <v>21182</v>
      </c>
      <c r="B1240" s="210" t="s">
        <v>21183</v>
      </c>
      <c r="C1240" s="210" t="s">
        <v>21184</v>
      </c>
      <c r="D1240" s="210" t="s">
        <v>16299</v>
      </c>
      <c r="E1240" s="210" t="s">
        <v>16622</v>
      </c>
      <c r="F1240" s="210" t="s">
        <v>21185</v>
      </c>
      <c r="G1240" s="231"/>
    </row>
    <row r="1241" spans="1:7" s="211" customFormat="1">
      <c r="A1241" s="211" t="s">
        <v>21186</v>
      </c>
      <c r="B1241" s="211" t="s">
        <v>21187</v>
      </c>
      <c r="C1241" s="211" t="s">
        <v>21186</v>
      </c>
      <c r="D1241" s="211" t="s">
        <v>18851</v>
      </c>
      <c r="E1241" s="211" t="s">
        <v>16299</v>
      </c>
      <c r="F1241" s="211" t="s">
        <v>21188</v>
      </c>
      <c r="G1241" s="243"/>
    </row>
    <row r="1242" spans="1:7" s="210" customFormat="1">
      <c r="A1242" s="210" t="s">
        <v>21189</v>
      </c>
      <c r="B1242" s="210" t="s">
        <v>21190</v>
      </c>
      <c r="C1242" s="210" t="s">
        <v>21191</v>
      </c>
      <c r="D1242" s="210" t="s">
        <v>16299</v>
      </c>
      <c r="E1242" s="210" t="s">
        <v>16928</v>
      </c>
      <c r="F1242" s="210" t="s">
        <v>21192</v>
      </c>
      <c r="G1242" s="231"/>
    </row>
    <row r="1243" spans="1:7" s="210" customFormat="1">
      <c r="A1243" s="210" t="s">
        <v>21193</v>
      </c>
      <c r="B1243" s="210" t="s">
        <v>21194</v>
      </c>
      <c r="C1243" s="210" t="s">
        <v>21195</v>
      </c>
      <c r="D1243" s="210" t="s">
        <v>16299</v>
      </c>
      <c r="E1243" s="210" t="s">
        <v>21196</v>
      </c>
      <c r="F1243" s="210" t="s">
        <v>21197</v>
      </c>
      <c r="G1243" s="231"/>
    </row>
    <row r="1244" spans="1:7" s="210" customFormat="1">
      <c r="A1244" s="210" t="s">
        <v>21198</v>
      </c>
      <c r="B1244" s="210" t="s">
        <v>21199</v>
      </c>
      <c r="C1244" s="210" t="s">
        <v>21200</v>
      </c>
      <c r="D1244" s="210" t="s">
        <v>16299</v>
      </c>
      <c r="E1244" s="210" t="s">
        <v>18199</v>
      </c>
      <c r="F1244" s="210" t="s">
        <v>21201</v>
      </c>
      <c r="G1244" s="231"/>
    </row>
    <row r="1245" spans="1:7" s="254" customFormat="1">
      <c r="A1245" s="254" t="s">
        <v>21202</v>
      </c>
      <c r="B1245" s="254" t="s">
        <v>21203</v>
      </c>
      <c r="C1245" s="254" t="s">
        <v>21204</v>
      </c>
      <c r="D1245" s="254" t="s">
        <v>16299</v>
      </c>
      <c r="E1245" s="254" t="s">
        <v>18168</v>
      </c>
      <c r="F1245" s="254" t="s">
        <v>21205</v>
      </c>
      <c r="G1245" s="281"/>
    </row>
    <row r="1246" spans="1:7" s="210" customFormat="1">
      <c r="A1246" s="210" t="s">
        <v>21206</v>
      </c>
      <c r="B1246" s="210" t="s">
        <v>21207</v>
      </c>
      <c r="C1246" s="210" t="s">
        <v>21208</v>
      </c>
      <c r="D1246" s="210" t="s">
        <v>16299</v>
      </c>
      <c r="E1246" s="210" t="s">
        <v>16369</v>
      </c>
      <c r="F1246" s="210" t="s">
        <v>21209</v>
      </c>
      <c r="G1246" s="231"/>
    </row>
    <row r="1247" spans="1:7" s="210" customFormat="1">
      <c r="A1247" s="210" t="s">
        <v>21210</v>
      </c>
      <c r="B1247" s="210" t="s">
        <v>21211</v>
      </c>
      <c r="C1247" s="210" t="s">
        <v>21212</v>
      </c>
      <c r="D1247" s="210" t="s">
        <v>16299</v>
      </c>
      <c r="E1247" s="210" t="s">
        <v>16833</v>
      </c>
      <c r="F1247" s="210" t="s">
        <v>21213</v>
      </c>
      <c r="G1247" s="231"/>
    </row>
    <row r="1248" spans="1:7" s="210" customFormat="1">
      <c r="A1248" s="210" t="s">
        <v>21214</v>
      </c>
      <c r="B1248" s="210" t="s">
        <v>21215</v>
      </c>
      <c r="C1248" s="210" t="s">
        <v>21214</v>
      </c>
      <c r="D1248" s="210" t="s">
        <v>16299</v>
      </c>
      <c r="E1248" s="210" t="s">
        <v>17399</v>
      </c>
      <c r="F1248" s="210" t="s">
        <v>21216</v>
      </c>
      <c r="G1248" s="231"/>
    </row>
    <row r="1249" spans="1:7" s="211" customFormat="1">
      <c r="A1249" s="211" t="s">
        <v>21217</v>
      </c>
      <c r="B1249" s="211" t="s">
        <v>21218</v>
      </c>
      <c r="C1249" s="211" t="s">
        <v>21217</v>
      </c>
      <c r="D1249" s="211" t="s">
        <v>16299</v>
      </c>
      <c r="E1249" s="211" t="s">
        <v>21219</v>
      </c>
      <c r="F1249" s="211" t="s">
        <v>21220</v>
      </c>
      <c r="G1249" s="243"/>
    </row>
    <row r="1250" spans="1:7" s="254" customFormat="1">
      <c r="A1250" s="254" t="s">
        <v>21221</v>
      </c>
      <c r="B1250" s="254" t="s">
        <v>21222</v>
      </c>
      <c r="C1250" s="254" t="s">
        <v>21223</v>
      </c>
      <c r="D1250" s="254" t="s">
        <v>16299</v>
      </c>
      <c r="E1250" s="254" t="s">
        <v>17592</v>
      </c>
      <c r="F1250" s="254" t="s">
        <v>21224</v>
      </c>
      <c r="G1250" s="281"/>
    </row>
    <row r="1251" spans="1:7" s="210" customFormat="1">
      <c r="A1251" s="210" t="s">
        <v>21225</v>
      </c>
      <c r="B1251" s="210" t="s">
        <v>21226</v>
      </c>
      <c r="C1251" s="210" t="s">
        <v>21227</v>
      </c>
      <c r="D1251" s="210" t="s">
        <v>16299</v>
      </c>
      <c r="E1251" s="210" t="s">
        <v>21228</v>
      </c>
      <c r="F1251" s="210" t="s">
        <v>21229</v>
      </c>
      <c r="G1251" s="231"/>
    </row>
    <row r="1252" spans="1:7" s="254" customFormat="1">
      <c r="A1252" s="254" t="s">
        <v>21230</v>
      </c>
      <c r="B1252" s="254" t="s">
        <v>21231</v>
      </c>
      <c r="C1252" s="254" t="s">
        <v>21232</v>
      </c>
      <c r="D1252" s="254" t="s">
        <v>16299</v>
      </c>
      <c r="E1252" s="254" t="s">
        <v>19349</v>
      </c>
      <c r="F1252" s="254" t="s">
        <v>21233</v>
      </c>
      <c r="G1252" s="281"/>
    </row>
    <row r="1253" spans="1:7" s="253" customFormat="1">
      <c r="A1253" s="253" t="s">
        <v>21234</v>
      </c>
      <c r="B1253" s="253" t="s">
        <v>21235</v>
      </c>
      <c r="C1253" s="253" t="s">
        <v>21234</v>
      </c>
      <c r="D1253" s="253" t="s">
        <v>16299</v>
      </c>
      <c r="E1253" s="253" t="s">
        <v>21236</v>
      </c>
      <c r="F1253" s="253" t="s">
        <v>21237</v>
      </c>
      <c r="G1253" s="255"/>
    </row>
    <row r="1254" spans="1:7" s="253" customFormat="1">
      <c r="A1254" s="253" t="s">
        <v>21238</v>
      </c>
      <c r="B1254" s="253" t="s">
        <v>21239</v>
      </c>
      <c r="C1254" s="253" t="s">
        <v>21240</v>
      </c>
      <c r="D1254" s="253" t="s">
        <v>16299</v>
      </c>
      <c r="E1254" s="253" t="s">
        <v>21241</v>
      </c>
      <c r="F1254" s="253" t="s">
        <v>21242</v>
      </c>
      <c r="G1254" s="255"/>
    </row>
    <row r="1255" spans="1:7" s="253" customFormat="1">
      <c r="A1255" s="253" t="s">
        <v>21243</v>
      </c>
      <c r="B1255" s="253" t="s">
        <v>21244</v>
      </c>
      <c r="C1255" s="253" t="s">
        <v>21245</v>
      </c>
      <c r="D1255" s="253" t="s">
        <v>16299</v>
      </c>
      <c r="E1255" s="253" t="s">
        <v>21246</v>
      </c>
      <c r="F1255" s="253" t="s">
        <v>21247</v>
      </c>
      <c r="G1255" s="255"/>
    </row>
    <row r="1256" spans="1:7" s="210" customFormat="1">
      <c r="A1256" s="210" t="s">
        <v>21248</v>
      </c>
      <c r="B1256" s="210" t="s">
        <v>21249</v>
      </c>
      <c r="C1256" s="210" t="s">
        <v>21250</v>
      </c>
      <c r="D1256" s="210" t="s">
        <v>16299</v>
      </c>
      <c r="E1256" s="210" t="s">
        <v>17480</v>
      </c>
      <c r="F1256" s="210" t="s">
        <v>21251</v>
      </c>
      <c r="G1256" s="231"/>
    </row>
    <row r="1257" spans="1:7" s="210" customFormat="1">
      <c r="A1257" s="210" t="s">
        <v>21252</v>
      </c>
      <c r="B1257" s="210" t="s">
        <v>21253</v>
      </c>
      <c r="C1257" s="210" t="s">
        <v>21254</v>
      </c>
      <c r="D1257" s="210" t="s">
        <v>16299</v>
      </c>
      <c r="E1257" s="210" t="s">
        <v>21255</v>
      </c>
      <c r="F1257" s="210" t="s">
        <v>21256</v>
      </c>
      <c r="G1257" s="231"/>
    </row>
    <row r="1258" spans="1:7" s="211" customFormat="1">
      <c r="A1258" s="211" t="s">
        <v>21257</v>
      </c>
      <c r="B1258" s="211" t="s">
        <v>21258</v>
      </c>
      <c r="C1258" s="211" t="s">
        <v>21257</v>
      </c>
      <c r="D1258" s="211" t="s">
        <v>17812</v>
      </c>
      <c r="E1258" s="211" t="s">
        <v>16299</v>
      </c>
      <c r="F1258" s="211" t="s">
        <v>21259</v>
      </c>
      <c r="G1258" s="243"/>
    </row>
    <row r="1259" spans="1:7" s="210" customFormat="1">
      <c r="A1259" s="210" t="s">
        <v>21260</v>
      </c>
      <c r="B1259" s="210" t="s">
        <v>21261</v>
      </c>
      <c r="C1259" s="210" t="s">
        <v>21262</v>
      </c>
      <c r="D1259" s="210" t="s">
        <v>16299</v>
      </c>
      <c r="E1259" s="210" t="s">
        <v>21003</v>
      </c>
      <c r="F1259" s="210" t="s">
        <v>21263</v>
      </c>
      <c r="G1259" s="231"/>
    </row>
    <row r="1260" spans="1:7" s="210" customFormat="1">
      <c r="A1260" s="210" t="s">
        <v>21264</v>
      </c>
      <c r="B1260" s="210" t="s">
        <v>21265</v>
      </c>
      <c r="C1260" s="210" t="s">
        <v>21264</v>
      </c>
      <c r="D1260" s="210" t="s">
        <v>16299</v>
      </c>
      <c r="E1260" s="210" t="s">
        <v>16622</v>
      </c>
      <c r="F1260" s="210" t="s">
        <v>21266</v>
      </c>
      <c r="G1260" s="231"/>
    </row>
    <row r="1261" spans="1:7" s="210" customFormat="1">
      <c r="A1261" s="210" t="s">
        <v>21267</v>
      </c>
      <c r="B1261" s="210" t="s">
        <v>21268</v>
      </c>
      <c r="C1261" s="210" t="s">
        <v>21269</v>
      </c>
      <c r="D1261" s="210" t="s">
        <v>16299</v>
      </c>
      <c r="E1261" s="210" t="s">
        <v>16838</v>
      </c>
      <c r="F1261" s="210" t="s">
        <v>21270</v>
      </c>
      <c r="G1261" s="231"/>
    </row>
    <row r="1262" spans="1:7" s="254" customFormat="1">
      <c r="A1262" s="254" t="s">
        <v>21271</v>
      </c>
      <c r="B1262" s="254" t="s">
        <v>21272</v>
      </c>
      <c r="C1262" s="254" t="s">
        <v>21271</v>
      </c>
      <c r="D1262" s="254" t="s">
        <v>16299</v>
      </c>
      <c r="E1262" s="254" t="s">
        <v>18870</v>
      </c>
      <c r="F1262" s="254" t="s">
        <v>21273</v>
      </c>
      <c r="G1262" s="281"/>
    </row>
    <row r="1263" spans="1:7" s="254" customFormat="1">
      <c r="A1263" s="254" t="s">
        <v>21274</v>
      </c>
      <c r="B1263" s="254" t="s">
        <v>21275</v>
      </c>
      <c r="C1263" s="254" t="s">
        <v>21276</v>
      </c>
      <c r="D1263" s="254" t="s">
        <v>16299</v>
      </c>
      <c r="E1263" s="254" t="s">
        <v>17857</v>
      </c>
      <c r="F1263" s="254" t="s">
        <v>21277</v>
      </c>
      <c r="G1263" s="281"/>
    </row>
    <row r="1264" spans="1:7" s="210" customFormat="1">
      <c r="A1264" s="210" t="s">
        <v>21278</v>
      </c>
      <c r="B1264" s="210" t="s">
        <v>21279</v>
      </c>
      <c r="C1264" s="210" t="s">
        <v>21278</v>
      </c>
      <c r="D1264" s="210" t="s">
        <v>16299</v>
      </c>
      <c r="E1264" s="210" t="s">
        <v>18130</v>
      </c>
      <c r="F1264" s="210" t="s">
        <v>21280</v>
      </c>
      <c r="G1264" s="231"/>
    </row>
    <row r="1265" spans="1:7" s="210" customFormat="1">
      <c r="A1265" s="210" t="s">
        <v>21281</v>
      </c>
      <c r="B1265" s="210" t="s">
        <v>21282</v>
      </c>
      <c r="C1265" s="210" t="s">
        <v>21281</v>
      </c>
      <c r="D1265" s="210" t="s">
        <v>16299</v>
      </c>
      <c r="E1265" s="210" t="s">
        <v>16422</v>
      </c>
      <c r="F1265" s="210" t="s">
        <v>21283</v>
      </c>
      <c r="G1265" s="231"/>
    </row>
    <row r="1266" spans="1:7" s="210" customFormat="1">
      <c r="A1266" s="210" t="s">
        <v>21284</v>
      </c>
      <c r="B1266" s="210" t="s">
        <v>21285</v>
      </c>
      <c r="C1266" s="210" t="s">
        <v>21284</v>
      </c>
      <c r="D1266" s="210" t="s">
        <v>16299</v>
      </c>
      <c r="E1266" s="210" t="s">
        <v>21286</v>
      </c>
      <c r="F1266" s="210" t="s">
        <v>21287</v>
      </c>
      <c r="G1266" s="231"/>
    </row>
    <row r="1267" spans="1:7" s="253" customFormat="1">
      <c r="A1267" s="253" t="s">
        <v>21288</v>
      </c>
      <c r="B1267" s="253" t="s">
        <v>21289</v>
      </c>
      <c r="C1267" s="253" t="s">
        <v>21290</v>
      </c>
      <c r="D1267" s="253" t="s">
        <v>16299</v>
      </c>
      <c r="E1267" s="253" t="s">
        <v>20787</v>
      </c>
      <c r="F1267" s="253" t="s">
        <v>21291</v>
      </c>
      <c r="G1267" s="255"/>
    </row>
    <row r="1268" spans="1:7" s="253" customFormat="1">
      <c r="A1268" s="253" t="s">
        <v>21292</v>
      </c>
      <c r="B1268" s="253" t="s">
        <v>21293</v>
      </c>
      <c r="C1268" s="253" t="s">
        <v>21294</v>
      </c>
      <c r="D1268" s="253" t="s">
        <v>16299</v>
      </c>
      <c r="E1268" s="253" t="s">
        <v>16980</v>
      </c>
      <c r="F1268" s="253" t="s">
        <v>21295</v>
      </c>
      <c r="G1268" s="255"/>
    </row>
    <row r="1269" spans="1:7" s="254" customFormat="1">
      <c r="A1269" s="254" t="s">
        <v>21296</v>
      </c>
      <c r="B1269" s="254" t="s">
        <v>21297</v>
      </c>
      <c r="C1269" s="254" t="s">
        <v>21298</v>
      </c>
      <c r="D1269" s="254" t="s">
        <v>16299</v>
      </c>
      <c r="E1269" s="254" t="s">
        <v>18870</v>
      </c>
      <c r="F1269" s="254" t="s">
        <v>21299</v>
      </c>
      <c r="G1269" s="281"/>
    </row>
    <row r="1270" spans="1:7" s="211" customFormat="1">
      <c r="A1270" s="211" t="s">
        <v>21300</v>
      </c>
      <c r="B1270" s="211" t="s">
        <v>21301</v>
      </c>
      <c r="C1270" s="211" t="s">
        <v>21300</v>
      </c>
      <c r="D1270" s="211" t="s">
        <v>17263</v>
      </c>
      <c r="E1270" s="211" t="s">
        <v>16299</v>
      </c>
      <c r="F1270" s="211" t="s">
        <v>21302</v>
      </c>
      <c r="G1270" s="243"/>
    </row>
    <row r="1271" spans="1:7" s="211" customFormat="1">
      <c r="A1271" s="211" t="s">
        <v>21300</v>
      </c>
      <c r="B1271" s="211" t="s">
        <v>16461</v>
      </c>
      <c r="C1271" s="211" t="s">
        <v>21300</v>
      </c>
      <c r="D1271" s="211" t="s">
        <v>21303</v>
      </c>
      <c r="E1271" s="211" t="s">
        <v>16299</v>
      </c>
      <c r="F1271" s="211" t="s">
        <v>21304</v>
      </c>
      <c r="G1271" s="243"/>
    </row>
    <row r="1272" spans="1:7" s="253" customFormat="1">
      <c r="A1272" s="253" t="s">
        <v>21305</v>
      </c>
      <c r="B1272" s="253" t="s">
        <v>21306</v>
      </c>
      <c r="C1272" s="253" t="s">
        <v>21307</v>
      </c>
      <c r="D1272" s="253" t="s">
        <v>16299</v>
      </c>
      <c r="E1272" s="253" t="s">
        <v>21308</v>
      </c>
      <c r="F1272" s="253" t="s">
        <v>21309</v>
      </c>
      <c r="G1272" s="255"/>
    </row>
    <row r="1273" spans="1:7" s="254" customFormat="1">
      <c r="A1273" s="254" t="s">
        <v>21310</v>
      </c>
      <c r="B1273" s="254" t="s">
        <v>21311</v>
      </c>
      <c r="C1273" s="254" t="s">
        <v>21310</v>
      </c>
      <c r="D1273" s="254" t="s">
        <v>16299</v>
      </c>
      <c r="E1273" s="254" t="s">
        <v>16607</v>
      </c>
      <c r="F1273" s="254" t="s">
        <v>21312</v>
      </c>
      <c r="G1273" s="281"/>
    </row>
    <row r="1274" spans="1:7" s="210" customFormat="1">
      <c r="A1274" s="210" t="s">
        <v>21313</v>
      </c>
      <c r="B1274" s="210" t="s">
        <v>21314</v>
      </c>
      <c r="C1274" s="210" t="s">
        <v>21313</v>
      </c>
      <c r="D1274" s="210" t="s">
        <v>16299</v>
      </c>
      <c r="E1274" s="210" t="s">
        <v>21315</v>
      </c>
      <c r="F1274" s="210" t="s">
        <v>21316</v>
      </c>
      <c r="G1274" s="231"/>
    </row>
    <row r="1275" spans="1:7" s="253" customFormat="1">
      <c r="A1275" s="253" t="s">
        <v>21317</v>
      </c>
      <c r="B1275" s="253" t="s">
        <v>21318</v>
      </c>
      <c r="C1275" s="253" t="s">
        <v>21319</v>
      </c>
      <c r="D1275" s="253" t="s">
        <v>16299</v>
      </c>
      <c r="E1275" s="253" t="s">
        <v>21320</v>
      </c>
      <c r="F1275" s="253" t="s">
        <v>21321</v>
      </c>
      <c r="G1275" s="255"/>
    </row>
    <row r="1276" spans="1:7" s="11" customFormat="1">
      <c r="A1276" s="11" t="s">
        <v>21322</v>
      </c>
      <c r="B1276" s="11" t="s">
        <v>21323</v>
      </c>
      <c r="C1276" s="11" t="s">
        <v>21322</v>
      </c>
      <c r="D1276" s="11" t="s">
        <v>16299</v>
      </c>
      <c r="E1276" s="11" t="s">
        <v>16319</v>
      </c>
      <c r="F1276" s="11" t="s">
        <v>21324</v>
      </c>
      <c r="G1276" s="1"/>
    </row>
    <row r="1277" spans="1:7" s="211" customFormat="1">
      <c r="A1277" s="211" t="s">
        <v>21325</v>
      </c>
      <c r="B1277" s="211" t="s">
        <v>21326</v>
      </c>
      <c r="C1277" s="211" t="s">
        <v>21325</v>
      </c>
      <c r="D1277" s="211" t="s">
        <v>16373</v>
      </c>
      <c r="E1277" s="211" t="s">
        <v>16299</v>
      </c>
      <c r="F1277" s="211" t="s">
        <v>21327</v>
      </c>
      <c r="G1277" s="243"/>
    </row>
    <row r="1278" spans="1:7" s="210" customFormat="1">
      <c r="A1278" s="210" t="s">
        <v>21328</v>
      </c>
      <c r="B1278" s="210" t="s">
        <v>21329</v>
      </c>
      <c r="C1278" s="210" t="s">
        <v>21328</v>
      </c>
      <c r="D1278" s="210" t="s">
        <v>16299</v>
      </c>
      <c r="E1278" s="210" t="s">
        <v>16319</v>
      </c>
      <c r="F1278" s="210" t="s">
        <v>21330</v>
      </c>
      <c r="G1278" s="231"/>
    </row>
    <row r="1279" spans="1:7" s="210" customFormat="1">
      <c r="A1279" s="210" t="s">
        <v>21331</v>
      </c>
      <c r="B1279" s="210" t="s">
        <v>21332</v>
      </c>
      <c r="C1279" s="210" t="s">
        <v>21331</v>
      </c>
      <c r="D1279" s="210" t="s">
        <v>16299</v>
      </c>
      <c r="E1279" s="210" t="s">
        <v>16319</v>
      </c>
      <c r="F1279" s="210" t="s">
        <v>21333</v>
      </c>
      <c r="G1279" s="231"/>
    </row>
    <row r="1280" spans="1:7" s="211" customFormat="1">
      <c r="A1280" s="211" t="s">
        <v>21334</v>
      </c>
      <c r="B1280" s="211" t="s">
        <v>16501</v>
      </c>
      <c r="C1280" s="211" t="s">
        <v>21334</v>
      </c>
      <c r="D1280" s="211" t="s">
        <v>21335</v>
      </c>
      <c r="E1280" s="211" t="s">
        <v>16299</v>
      </c>
      <c r="F1280" s="211" t="s">
        <v>21336</v>
      </c>
      <c r="G1280" s="243"/>
    </row>
    <row r="1281" spans="1:7" s="254" customFormat="1">
      <c r="A1281" s="254" t="s">
        <v>21337</v>
      </c>
      <c r="B1281" s="254" t="s">
        <v>21338</v>
      </c>
      <c r="C1281" s="254" t="s">
        <v>21337</v>
      </c>
      <c r="D1281" s="254" t="s">
        <v>16299</v>
      </c>
      <c r="E1281" s="254" t="s">
        <v>17857</v>
      </c>
      <c r="F1281" s="254" t="s">
        <v>21339</v>
      </c>
      <c r="G1281" s="281"/>
    </row>
    <row r="1282" spans="1:7" s="210" customFormat="1">
      <c r="A1282" s="210" t="s">
        <v>21340</v>
      </c>
      <c r="B1282" s="210" t="s">
        <v>21341</v>
      </c>
      <c r="C1282" s="210" t="s">
        <v>21340</v>
      </c>
      <c r="D1282" s="210" t="s">
        <v>16299</v>
      </c>
      <c r="E1282" s="210" t="s">
        <v>16369</v>
      </c>
      <c r="F1282" s="210" t="s">
        <v>21342</v>
      </c>
      <c r="G1282" s="231"/>
    </row>
    <row r="1283" spans="1:7" s="210" customFormat="1">
      <c r="A1283" s="210" t="s">
        <v>21343</v>
      </c>
      <c r="B1283" s="210" t="s">
        <v>21344</v>
      </c>
      <c r="C1283" s="210" t="s">
        <v>21343</v>
      </c>
      <c r="D1283" s="210" t="s">
        <v>16299</v>
      </c>
      <c r="E1283" s="210" t="s">
        <v>16838</v>
      </c>
      <c r="F1283" s="210" t="s">
        <v>21345</v>
      </c>
      <c r="G1283" s="231"/>
    </row>
    <row r="1284" spans="1:7" s="253" customFormat="1">
      <c r="A1284" s="253" t="s">
        <v>21346</v>
      </c>
      <c r="B1284" s="253" t="s">
        <v>21347</v>
      </c>
      <c r="C1284" s="253" t="s">
        <v>21346</v>
      </c>
      <c r="D1284" s="253" t="s">
        <v>16299</v>
      </c>
      <c r="E1284" s="253" t="s">
        <v>16300</v>
      </c>
      <c r="F1284" s="253" t="s">
        <v>21348</v>
      </c>
      <c r="G1284" s="255"/>
    </row>
    <row r="1285" spans="1:7" s="210" customFormat="1">
      <c r="A1285" s="210" t="s">
        <v>21349</v>
      </c>
      <c r="B1285" s="210" t="s">
        <v>21350</v>
      </c>
      <c r="C1285" s="210" t="s">
        <v>21351</v>
      </c>
      <c r="D1285" s="210" t="s">
        <v>16299</v>
      </c>
      <c r="E1285" s="210" t="s">
        <v>21352</v>
      </c>
      <c r="F1285" s="210" t="s">
        <v>21353</v>
      </c>
      <c r="G1285" s="231"/>
    </row>
    <row r="1286" spans="1:7" s="254" customFormat="1">
      <c r="A1286" s="254" t="s">
        <v>21354</v>
      </c>
      <c r="B1286" s="254" t="s">
        <v>21355</v>
      </c>
      <c r="C1286" s="254" t="s">
        <v>21356</v>
      </c>
      <c r="D1286" s="254" t="s">
        <v>16299</v>
      </c>
      <c r="E1286" s="254" t="s">
        <v>21357</v>
      </c>
      <c r="F1286" s="254" t="s">
        <v>21358</v>
      </c>
      <c r="G1286" s="281"/>
    </row>
    <row r="1287" spans="1:7" s="253" customFormat="1">
      <c r="A1287" s="253" t="s">
        <v>21359</v>
      </c>
      <c r="B1287" s="253" t="s">
        <v>21360</v>
      </c>
      <c r="C1287" s="253" t="s">
        <v>21359</v>
      </c>
      <c r="D1287" s="253" t="s">
        <v>16299</v>
      </c>
      <c r="E1287" s="253" t="s">
        <v>21361</v>
      </c>
      <c r="F1287" s="253" t="s">
        <v>21362</v>
      </c>
      <c r="G1287" s="255"/>
    </row>
    <row r="1288" spans="1:7" s="253" customFormat="1">
      <c r="A1288" s="253" t="s">
        <v>21363</v>
      </c>
      <c r="B1288" s="253" t="s">
        <v>21364</v>
      </c>
      <c r="C1288" s="253" t="s">
        <v>21365</v>
      </c>
      <c r="D1288" s="253" t="s">
        <v>16299</v>
      </c>
      <c r="E1288" s="253" t="s">
        <v>21366</v>
      </c>
      <c r="F1288" s="253" t="s">
        <v>21367</v>
      </c>
      <c r="G1288" s="255"/>
    </row>
    <row r="1289" spans="1:7" s="254" customFormat="1">
      <c r="A1289" s="254" t="s">
        <v>21368</v>
      </c>
      <c r="B1289" s="254" t="s">
        <v>21369</v>
      </c>
      <c r="C1289" s="254" t="s">
        <v>21370</v>
      </c>
      <c r="D1289" s="254" t="s">
        <v>16299</v>
      </c>
      <c r="E1289" s="254" t="s">
        <v>17592</v>
      </c>
      <c r="F1289" s="254" t="s">
        <v>21371</v>
      </c>
      <c r="G1289" s="281"/>
    </row>
    <row r="1290" spans="1:7" s="253" customFormat="1">
      <c r="A1290" s="253" t="s">
        <v>21372</v>
      </c>
      <c r="B1290" s="253" t="s">
        <v>21373</v>
      </c>
      <c r="C1290" s="253" t="s">
        <v>21372</v>
      </c>
      <c r="D1290" s="253" t="s">
        <v>16299</v>
      </c>
      <c r="E1290" s="253" t="s">
        <v>21374</v>
      </c>
      <c r="F1290" s="253" t="s">
        <v>21375</v>
      </c>
      <c r="G1290" s="255"/>
    </row>
    <row r="1291" spans="1:7" s="253" customFormat="1">
      <c r="A1291" s="253" t="s">
        <v>21376</v>
      </c>
      <c r="B1291" s="253" t="s">
        <v>21377</v>
      </c>
      <c r="C1291" s="253" t="s">
        <v>21376</v>
      </c>
      <c r="D1291" s="253" t="s">
        <v>16299</v>
      </c>
      <c r="E1291" s="253" t="s">
        <v>16369</v>
      </c>
      <c r="F1291" s="253" t="s">
        <v>21378</v>
      </c>
      <c r="G1291" s="255"/>
    </row>
    <row r="1292" spans="1:7" s="253" customFormat="1">
      <c r="A1292" s="253" t="s">
        <v>21379</v>
      </c>
      <c r="B1292" s="253" t="s">
        <v>21380</v>
      </c>
      <c r="C1292" s="253" t="s">
        <v>21379</v>
      </c>
      <c r="D1292" s="253" t="s">
        <v>16299</v>
      </c>
      <c r="E1292" s="253" t="s">
        <v>16422</v>
      </c>
      <c r="F1292" s="253" t="s">
        <v>21381</v>
      </c>
      <c r="G1292" s="255"/>
    </row>
    <row r="1293" spans="1:7" s="210" customFormat="1">
      <c r="A1293" s="210" t="s">
        <v>21382</v>
      </c>
      <c r="B1293" s="210" t="s">
        <v>21383</v>
      </c>
      <c r="C1293" s="210" t="s">
        <v>21384</v>
      </c>
      <c r="D1293" s="210" t="s">
        <v>16299</v>
      </c>
      <c r="E1293" s="210" t="s">
        <v>16495</v>
      </c>
      <c r="F1293" s="210" t="s">
        <v>21385</v>
      </c>
      <c r="G1293" s="1"/>
    </row>
    <row r="1294" spans="1:7" s="210" customFormat="1">
      <c r="A1294" s="210" t="s">
        <v>21386</v>
      </c>
      <c r="B1294" s="210" t="s">
        <v>21387</v>
      </c>
      <c r="C1294" s="210" t="s">
        <v>21388</v>
      </c>
      <c r="D1294" s="210" t="s">
        <v>16299</v>
      </c>
      <c r="E1294" s="210" t="s">
        <v>17301</v>
      </c>
      <c r="F1294" s="210" t="s">
        <v>21389</v>
      </c>
      <c r="G1294" s="231"/>
    </row>
    <row r="1295" spans="1:7" s="211" customFormat="1">
      <c r="A1295" s="211" t="s">
        <v>21390</v>
      </c>
      <c r="B1295" s="211" t="s">
        <v>21391</v>
      </c>
      <c r="C1295" s="211" t="s">
        <v>21390</v>
      </c>
      <c r="D1295" s="211" t="s">
        <v>21392</v>
      </c>
      <c r="E1295" s="211" t="s">
        <v>16299</v>
      </c>
      <c r="F1295" s="211" t="s">
        <v>21393</v>
      </c>
      <c r="G1295" s="243"/>
    </row>
    <row r="1296" spans="1:7" s="210" customFormat="1">
      <c r="A1296" s="210" t="s">
        <v>21394</v>
      </c>
      <c r="B1296" s="210" t="s">
        <v>21395</v>
      </c>
      <c r="C1296" s="210" t="s">
        <v>21394</v>
      </c>
      <c r="D1296" s="210" t="s">
        <v>16299</v>
      </c>
      <c r="E1296" s="210" t="s">
        <v>19644</v>
      </c>
      <c r="F1296" s="210" t="s">
        <v>21396</v>
      </c>
      <c r="G1296" s="231"/>
    </row>
    <row r="1297" spans="1:7" s="210" customFormat="1">
      <c r="A1297" s="210" t="s">
        <v>21397</v>
      </c>
      <c r="B1297" s="210" t="s">
        <v>21398</v>
      </c>
      <c r="C1297" s="210" t="s">
        <v>21399</v>
      </c>
      <c r="D1297" s="210" t="s">
        <v>16299</v>
      </c>
      <c r="E1297" s="210" t="s">
        <v>16658</v>
      </c>
      <c r="F1297" s="210" t="s">
        <v>21400</v>
      </c>
      <c r="G1297" s="231"/>
    </row>
    <row r="1298" spans="1:7" s="254" customFormat="1">
      <c r="A1298" s="254" t="s">
        <v>21401</v>
      </c>
      <c r="B1298" s="254" t="s">
        <v>21402</v>
      </c>
      <c r="C1298" s="254" t="s">
        <v>21403</v>
      </c>
      <c r="D1298" s="254" t="s">
        <v>16299</v>
      </c>
      <c r="E1298" s="254" t="s">
        <v>21404</v>
      </c>
      <c r="F1298" s="254" t="s">
        <v>21405</v>
      </c>
      <c r="G1298" s="281"/>
    </row>
    <row r="1299" spans="1:7" s="253" customFormat="1">
      <c r="A1299" s="253" t="s">
        <v>21406</v>
      </c>
      <c r="B1299" s="253" t="s">
        <v>21407</v>
      </c>
      <c r="C1299" s="253" t="s">
        <v>21408</v>
      </c>
      <c r="D1299" s="253" t="s">
        <v>16299</v>
      </c>
      <c r="E1299" s="253" t="s">
        <v>16319</v>
      </c>
      <c r="F1299" s="253" t="s">
        <v>21409</v>
      </c>
      <c r="G1299" s="255"/>
    </row>
    <row r="1300" spans="1:7" s="210" customFormat="1">
      <c r="A1300" s="210" t="s">
        <v>21410</v>
      </c>
      <c r="B1300" s="210" t="s">
        <v>21411</v>
      </c>
      <c r="C1300" s="210" t="s">
        <v>21410</v>
      </c>
      <c r="D1300" s="210" t="s">
        <v>16299</v>
      </c>
      <c r="E1300" s="210" t="s">
        <v>16622</v>
      </c>
      <c r="F1300" s="210" t="s">
        <v>21412</v>
      </c>
      <c r="G1300" s="231"/>
    </row>
    <row r="1301" spans="1:7" s="210" customFormat="1">
      <c r="A1301" s="210" t="s">
        <v>21413</v>
      </c>
      <c r="B1301" s="210" t="s">
        <v>21414</v>
      </c>
      <c r="C1301" s="210" t="s">
        <v>21415</v>
      </c>
      <c r="D1301" s="210" t="s">
        <v>16299</v>
      </c>
      <c r="E1301" s="210" t="s">
        <v>16369</v>
      </c>
      <c r="F1301" s="210" t="s">
        <v>21416</v>
      </c>
      <c r="G1301" s="231"/>
    </row>
    <row r="1302" spans="1:7" s="210" customFormat="1">
      <c r="A1302" s="210" t="s">
        <v>21417</v>
      </c>
      <c r="B1302" s="210" t="s">
        <v>21418</v>
      </c>
      <c r="C1302" s="210" t="s">
        <v>21417</v>
      </c>
      <c r="D1302" s="210" t="s">
        <v>16299</v>
      </c>
      <c r="E1302" s="210" t="s">
        <v>21419</v>
      </c>
      <c r="F1302" s="210" t="s">
        <v>21420</v>
      </c>
      <c r="G1302" s="231"/>
    </row>
    <row r="1303" spans="1:7" s="254" customFormat="1">
      <c r="A1303" s="254" t="s">
        <v>21421</v>
      </c>
      <c r="B1303" s="254" t="s">
        <v>21422</v>
      </c>
      <c r="C1303" s="254" t="s">
        <v>21423</v>
      </c>
      <c r="D1303" s="254" t="s">
        <v>16299</v>
      </c>
      <c r="E1303" s="254" t="s">
        <v>17857</v>
      </c>
      <c r="F1303" s="254" t="s">
        <v>21424</v>
      </c>
      <c r="G1303" s="281"/>
    </row>
    <row r="1304" spans="1:7" s="210" customFormat="1">
      <c r="A1304" s="210" t="s">
        <v>21425</v>
      </c>
      <c r="B1304" s="210" t="s">
        <v>21426</v>
      </c>
      <c r="C1304" s="210" t="s">
        <v>21425</v>
      </c>
      <c r="D1304" s="210" t="s">
        <v>16299</v>
      </c>
      <c r="E1304" s="210" t="s">
        <v>16385</v>
      </c>
      <c r="F1304" s="210" t="s">
        <v>21427</v>
      </c>
      <c r="G1304" s="231"/>
    </row>
    <row r="1305" spans="1:7" s="211" customFormat="1">
      <c r="A1305" s="211" t="s">
        <v>21428</v>
      </c>
      <c r="B1305" s="211" t="s">
        <v>21429</v>
      </c>
      <c r="C1305" s="211" t="s">
        <v>21428</v>
      </c>
      <c r="D1305" s="211" t="s">
        <v>21430</v>
      </c>
      <c r="E1305" s="211" t="s">
        <v>16299</v>
      </c>
      <c r="F1305" s="211" t="s">
        <v>21431</v>
      </c>
      <c r="G1305" s="243"/>
    </row>
    <row r="1306" spans="1:7" s="254" customFormat="1">
      <c r="A1306" s="254" t="s">
        <v>21432</v>
      </c>
      <c r="B1306" s="254" t="s">
        <v>21433</v>
      </c>
      <c r="C1306" s="254" t="s">
        <v>21432</v>
      </c>
      <c r="D1306" s="254" t="s">
        <v>16299</v>
      </c>
      <c r="E1306" s="254" t="s">
        <v>18870</v>
      </c>
      <c r="F1306" s="254" t="s">
        <v>21434</v>
      </c>
      <c r="G1306" s="281"/>
    </row>
    <row r="1307" spans="1:7" s="253" customFormat="1">
      <c r="A1307" s="253" t="s">
        <v>21435</v>
      </c>
      <c r="B1307" s="253" t="s">
        <v>21436</v>
      </c>
      <c r="C1307" s="253" t="s">
        <v>21435</v>
      </c>
      <c r="D1307" s="253" t="s">
        <v>16299</v>
      </c>
      <c r="E1307" s="253" t="s">
        <v>21437</v>
      </c>
      <c r="F1307" s="253" t="s">
        <v>21438</v>
      </c>
      <c r="G1307" s="255"/>
    </row>
    <row r="1308" spans="1:7" s="210" customFormat="1">
      <c r="A1308" s="210" t="s">
        <v>21439</v>
      </c>
      <c r="B1308" s="210" t="s">
        <v>21440</v>
      </c>
      <c r="C1308" s="210" t="s">
        <v>21441</v>
      </c>
      <c r="D1308" s="210" t="s">
        <v>16299</v>
      </c>
      <c r="E1308" s="210" t="s">
        <v>16838</v>
      </c>
      <c r="F1308" s="210" t="s">
        <v>21442</v>
      </c>
      <c r="G1308" s="231"/>
    </row>
    <row r="1309" spans="1:7" s="253" customFormat="1">
      <c r="A1309" s="253" t="s">
        <v>21443</v>
      </c>
      <c r="B1309" s="253" t="s">
        <v>21444</v>
      </c>
      <c r="C1309" s="253" t="s">
        <v>21445</v>
      </c>
      <c r="D1309" s="253" t="s">
        <v>16299</v>
      </c>
      <c r="E1309" s="253" t="s">
        <v>16369</v>
      </c>
      <c r="F1309" s="253" t="s">
        <v>21446</v>
      </c>
      <c r="G1309" s="255"/>
    </row>
    <row r="1310" spans="1:7" s="253" customFormat="1">
      <c r="A1310" s="253" t="s">
        <v>21447</v>
      </c>
      <c r="B1310" s="253" t="s">
        <v>21448</v>
      </c>
      <c r="C1310" s="253" t="s">
        <v>21449</v>
      </c>
      <c r="D1310" s="253" t="s">
        <v>16299</v>
      </c>
      <c r="E1310" s="253" t="s">
        <v>17480</v>
      </c>
      <c r="F1310" s="253" t="s">
        <v>21450</v>
      </c>
      <c r="G1310" s="255"/>
    </row>
    <row r="1311" spans="1:7" s="253" customFormat="1">
      <c r="A1311" s="253" t="s">
        <v>21451</v>
      </c>
      <c r="B1311" s="253" t="s">
        <v>21452</v>
      </c>
      <c r="C1311" s="253" t="s">
        <v>21453</v>
      </c>
      <c r="D1311" s="253" t="s">
        <v>16299</v>
      </c>
      <c r="E1311" s="253" t="s">
        <v>21454</v>
      </c>
      <c r="F1311" s="253" t="s">
        <v>21455</v>
      </c>
      <c r="G1311" s="255"/>
    </row>
    <row r="1312" spans="1:7" s="253" customFormat="1">
      <c r="A1312" s="253" t="s">
        <v>21456</v>
      </c>
      <c r="B1312" s="253" t="s">
        <v>21457</v>
      </c>
      <c r="C1312" s="253" t="s">
        <v>21456</v>
      </c>
      <c r="D1312" s="253" t="s">
        <v>16299</v>
      </c>
      <c r="E1312" s="253" t="s">
        <v>21458</v>
      </c>
      <c r="F1312" s="253" t="s">
        <v>21459</v>
      </c>
      <c r="G1312" s="1"/>
    </row>
    <row r="1313" spans="1:7" s="253" customFormat="1">
      <c r="A1313" s="253" t="s">
        <v>21460</v>
      </c>
      <c r="B1313" s="253" t="s">
        <v>21461</v>
      </c>
      <c r="C1313" s="253" t="s">
        <v>21460</v>
      </c>
      <c r="D1313" s="253" t="s">
        <v>16299</v>
      </c>
      <c r="E1313" s="253" t="s">
        <v>21462</v>
      </c>
      <c r="F1313" s="253" t="s">
        <v>21463</v>
      </c>
      <c r="G1313" s="255"/>
    </row>
    <row r="1314" spans="1:7" s="211" customFormat="1">
      <c r="A1314" s="211" t="s">
        <v>21464</v>
      </c>
      <c r="B1314" s="211" t="s">
        <v>21465</v>
      </c>
      <c r="C1314" s="211" t="s">
        <v>21464</v>
      </c>
      <c r="D1314" s="211" t="s">
        <v>21466</v>
      </c>
      <c r="E1314" s="211" t="s">
        <v>16299</v>
      </c>
      <c r="F1314" s="211" t="s">
        <v>21467</v>
      </c>
      <c r="G1314" s="243"/>
    </row>
    <row r="1315" spans="1:7" s="253" customFormat="1">
      <c r="A1315" s="253" t="s">
        <v>21468</v>
      </c>
      <c r="B1315" s="253" t="s">
        <v>21469</v>
      </c>
      <c r="C1315" s="253" t="s">
        <v>21470</v>
      </c>
      <c r="D1315" s="253" t="s">
        <v>16299</v>
      </c>
      <c r="E1315" s="253" t="s">
        <v>21471</v>
      </c>
      <c r="F1315" s="253" t="s">
        <v>21472</v>
      </c>
      <c r="G1315" s="255"/>
    </row>
    <row r="1316" spans="1:7" s="253" customFormat="1">
      <c r="A1316" s="253" t="s">
        <v>21473</v>
      </c>
      <c r="B1316" s="253" t="s">
        <v>21474</v>
      </c>
      <c r="C1316" s="253" t="s">
        <v>21473</v>
      </c>
      <c r="D1316" s="253" t="s">
        <v>16299</v>
      </c>
      <c r="E1316" s="253" t="s">
        <v>21475</v>
      </c>
      <c r="F1316" s="253" t="s">
        <v>21476</v>
      </c>
      <c r="G1316" s="255"/>
    </row>
    <row r="1317" spans="1:7" s="211" customFormat="1">
      <c r="A1317" s="211" t="s">
        <v>21477</v>
      </c>
      <c r="B1317" s="211" t="s">
        <v>21478</v>
      </c>
      <c r="C1317" s="211" t="s">
        <v>21477</v>
      </c>
      <c r="D1317" s="211" t="s">
        <v>21479</v>
      </c>
      <c r="E1317" s="211" t="s">
        <v>16299</v>
      </c>
      <c r="F1317" s="211" t="s">
        <v>21480</v>
      </c>
      <c r="G1317" s="1"/>
    </row>
    <row r="1318" spans="1:7" s="254" customFormat="1" ht="17.45" customHeight="1">
      <c r="A1318" s="254" t="s">
        <v>21481</v>
      </c>
      <c r="B1318" s="254" t="s">
        <v>21482</v>
      </c>
      <c r="C1318" s="254" t="s">
        <v>21483</v>
      </c>
      <c r="D1318" s="254" t="s">
        <v>16299</v>
      </c>
      <c r="E1318" s="254" t="s">
        <v>17857</v>
      </c>
      <c r="F1318" s="254" t="s">
        <v>21484</v>
      </c>
      <c r="G1318" s="281"/>
    </row>
    <row r="1319" spans="1:7" s="210" customFormat="1" ht="17.45" customHeight="1">
      <c r="A1319" s="210" t="s">
        <v>21485</v>
      </c>
      <c r="B1319" s="210" t="s">
        <v>21486</v>
      </c>
      <c r="C1319" s="210" t="s">
        <v>21487</v>
      </c>
      <c r="D1319" s="210" t="s">
        <v>16299</v>
      </c>
      <c r="E1319" s="210" t="s">
        <v>21488</v>
      </c>
      <c r="F1319" s="210" t="s">
        <v>21489</v>
      </c>
      <c r="G1319" s="231"/>
    </row>
    <row r="1320" spans="1:7" s="210" customFormat="1" ht="17.45" customHeight="1">
      <c r="A1320" s="210" t="s">
        <v>21490</v>
      </c>
      <c r="B1320" s="210" t="s">
        <v>21491</v>
      </c>
      <c r="C1320" s="210" t="s">
        <v>21492</v>
      </c>
      <c r="D1320" s="210" t="s">
        <v>16299</v>
      </c>
      <c r="E1320" s="210" t="s">
        <v>21493</v>
      </c>
      <c r="F1320" s="210" t="s">
        <v>21494</v>
      </c>
      <c r="G1320" s="231"/>
    </row>
    <row r="1321" spans="1:7" s="210" customFormat="1">
      <c r="A1321" s="210" t="s">
        <v>21495</v>
      </c>
      <c r="B1321" s="210" t="s">
        <v>21496</v>
      </c>
      <c r="C1321" s="210" t="s">
        <v>21497</v>
      </c>
      <c r="D1321" s="210" t="s">
        <v>16299</v>
      </c>
      <c r="E1321" s="210" t="s">
        <v>16950</v>
      </c>
      <c r="F1321" s="210" t="s">
        <v>21498</v>
      </c>
      <c r="G1321" s="231"/>
    </row>
    <row r="1322" spans="1:7" s="11" customFormat="1">
      <c r="A1322" s="11" t="s">
        <v>21499</v>
      </c>
      <c r="B1322" s="11" t="s">
        <v>21500</v>
      </c>
      <c r="C1322" s="11" t="s">
        <v>21499</v>
      </c>
      <c r="D1322" s="11" t="s">
        <v>16299</v>
      </c>
      <c r="E1322" s="11" t="s">
        <v>16622</v>
      </c>
      <c r="F1322" s="11" t="s">
        <v>21501</v>
      </c>
      <c r="G1322" s="1"/>
    </row>
    <row r="1323" spans="1:7" s="11" customFormat="1">
      <c r="A1323" s="11" t="s">
        <v>21502</v>
      </c>
      <c r="B1323" s="11" t="s">
        <v>21503</v>
      </c>
      <c r="C1323" s="11" t="s">
        <v>21502</v>
      </c>
      <c r="D1323" s="11" t="s">
        <v>16299</v>
      </c>
      <c r="E1323" s="11" t="s">
        <v>21504</v>
      </c>
      <c r="F1323" s="11" t="s">
        <v>21505</v>
      </c>
      <c r="G1323" s="1"/>
    </row>
    <row r="1324" spans="1:7" s="210" customFormat="1">
      <c r="A1324" s="210" t="s">
        <v>21506</v>
      </c>
      <c r="B1324" s="210" t="s">
        <v>21507</v>
      </c>
      <c r="C1324" s="210" t="s">
        <v>21508</v>
      </c>
      <c r="D1324" s="210" t="s">
        <v>16299</v>
      </c>
      <c r="E1324" s="210" t="s">
        <v>17712</v>
      </c>
      <c r="F1324" s="210" t="s">
        <v>21509</v>
      </c>
      <c r="G1324" s="231"/>
    </row>
    <row r="1325" spans="1:7" s="254" customFormat="1">
      <c r="A1325" s="254" t="s">
        <v>21510</v>
      </c>
      <c r="B1325" s="254" t="s">
        <v>21511</v>
      </c>
      <c r="C1325" s="254" t="s">
        <v>21512</v>
      </c>
      <c r="D1325" s="254" t="s">
        <v>16299</v>
      </c>
      <c r="E1325" s="254" t="s">
        <v>17592</v>
      </c>
      <c r="F1325" s="254" t="s">
        <v>21513</v>
      </c>
      <c r="G1325" s="281"/>
    </row>
    <row r="1326" spans="1:7" s="254" customFormat="1">
      <c r="A1326" s="254" t="s">
        <v>21514</v>
      </c>
      <c r="B1326" s="254" t="s">
        <v>21515</v>
      </c>
      <c r="C1326" s="254" t="s">
        <v>21514</v>
      </c>
      <c r="D1326" s="254" t="s">
        <v>16299</v>
      </c>
      <c r="E1326" s="254" t="s">
        <v>17857</v>
      </c>
      <c r="F1326" s="254" t="s">
        <v>21516</v>
      </c>
      <c r="G1326" s="281"/>
    </row>
    <row r="1327" spans="1:7" s="210" customFormat="1">
      <c r="A1327" s="210" t="s">
        <v>21517</v>
      </c>
      <c r="B1327" s="210" t="s">
        <v>21518</v>
      </c>
      <c r="C1327" s="210" t="s">
        <v>21519</v>
      </c>
      <c r="D1327" s="210" t="s">
        <v>16299</v>
      </c>
      <c r="E1327" s="210" t="s">
        <v>21520</v>
      </c>
      <c r="F1327" s="210" t="s">
        <v>21521</v>
      </c>
      <c r="G1327" s="231"/>
    </row>
    <row r="1328" spans="1:7" s="210" customFormat="1">
      <c r="A1328" s="210" t="s">
        <v>21522</v>
      </c>
      <c r="B1328" s="210" t="s">
        <v>21523</v>
      </c>
      <c r="C1328" s="210" t="s">
        <v>21522</v>
      </c>
      <c r="D1328" s="210" t="s">
        <v>16299</v>
      </c>
      <c r="E1328" s="210" t="s">
        <v>21524</v>
      </c>
      <c r="F1328" s="210" t="s">
        <v>21525</v>
      </c>
      <c r="G1328" s="231"/>
    </row>
    <row r="1329" spans="1:7" s="210" customFormat="1">
      <c r="A1329" s="210" t="s">
        <v>21526</v>
      </c>
      <c r="B1329" s="210" t="s">
        <v>21527</v>
      </c>
      <c r="C1329" s="210" t="s">
        <v>21528</v>
      </c>
      <c r="D1329" s="210" t="s">
        <v>16299</v>
      </c>
      <c r="E1329" s="210" t="s">
        <v>21529</v>
      </c>
      <c r="F1329" s="210" t="s">
        <v>21530</v>
      </c>
      <c r="G1329" s="231"/>
    </row>
    <row r="1330" spans="1:7" s="210" customFormat="1">
      <c r="A1330" s="210" t="s">
        <v>21531</v>
      </c>
      <c r="B1330" s="210" t="s">
        <v>21532</v>
      </c>
      <c r="C1330" s="210" t="s">
        <v>21533</v>
      </c>
      <c r="D1330" s="210" t="s">
        <v>16299</v>
      </c>
      <c r="E1330" s="210" t="s">
        <v>17239</v>
      </c>
      <c r="F1330" s="210" t="s">
        <v>21534</v>
      </c>
      <c r="G1330" s="231"/>
    </row>
    <row r="1331" spans="1:7" s="254" customFormat="1">
      <c r="A1331" s="254" t="s">
        <v>21535</v>
      </c>
      <c r="B1331" s="254" t="s">
        <v>21536</v>
      </c>
      <c r="C1331" s="254" t="s">
        <v>21537</v>
      </c>
      <c r="D1331" s="254" t="s">
        <v>16299</v>
      </c>
      <c r="E1331" s="254" t="s">
        <v>17592</v>
      </c>
      <c r="F1331" s="254" t="s">
        <v>21538</v>
      </c>
      <c r="G1331" s="281"/>
    </row>
    <row r="1332" spans="1:7" s="210" customFormat="1">
      <c r="A1332" s="210" t="s">
        <v>21539</v>
      </c>
      <c r="B1332" s="210" t="s">
        <v>21540</v>
      </c>
      <c r="C1332" s="210" t="s">
        <v>21541</v>
      </c>
      <c r="D1332" s="210" t="s">
        <v>16299</v>
      </c>
      <c r="E1332" s="210" t="s">
        <v>21542</v>
      </c>
      <c r="F1332" s="210" t="s">
        <v>21543</v>
      </c>
      <c r="G1332" s="231"/>
    </row>
    <row r="1333" spans="1:7" s="210" customFormat="1">
      <c r="A1333" s="210" t="s">
        <v>21544</v>
      </c>
      <c r="B1333" s="210" t="s">
        <v>21545</v>
      </c>
      <c r="C1333" s="210" t="s">
        <v>21546</v>
      </c>
      <c r="D1333" s="210" t="s">
        <v>16299</v>
      </c>
      <c r="E1333" s="210" t="s">
        <v>20116</v>
      </c>
      <c r="F1333" s="210" t="s">
        <v>21547</v>
      </c>
      <c r="G1333" s="231"/>
    </row>
    <row r="1334" spans="1:7" s="253" customFormat="1">
      <c r="A1334" s="253" t="s">
        <v>21548</v>
      </c>
      <c r="B1334" s="253" t="s">
        <v>21549</v>
      </c>
      <c r="C1334" s="253" t="s">
        <v>21550</v>
      </c>
      <c r="D1334" s="253" t="s">
        <v>16299</v>
      </c>
      <c r="E1334" s="253" t="s">
        <v>21551</v>
      </c>
      <c r="F1334" s="253" t="s">
        <v>21552</v>
      </c>
      <c r="G1334" s="1"/>
    </row>
    <row r="1335" spans="1:7" s="210" customFormat="1">
      <c r="A1335" s="210" t="s">
        <v>21553</v>
      </c>
      <c r="B1335" s="210" t="s">
        <v>21554</v>
      </c>
      <c r="C1335" s="210" t="s">
        <v>21555</v>
      </c>
      <c r="D1335" s="210" t="s">
        <v>16299</v>
      </c>
      <c r="E1335" s="210" t="s">
        <v>21556</v>
      </c>
      <c r="F1335" s="210" t="s">
        <v>21557</v>
      </c>
      <c r="G1335" s="231"/>
    </row>
    <row r="1336" spans="1:7" s="253" customFormat="1">
      <c r="A1336" s="253" t="s">
        <v>21558</v>
      </c>
      <c r="B1336" s="253" t="s">
        <v>21559</v>
      </c>
      <c r="C1336" s="253" t="s">
        <v>21558</v>
      </c>
      <c r="D1336" s="253" t="s">
        <v>16299</v>
      </c>
      <c r="E1336" s="253" t="s">
        <v>21560</v>
      </c>
      <c r="F1336" s="253" t="s">
        <v>21561</v>
      </c>
      <c r="G1336" s="255"/>
    </row>
    <row r="1337" spans="1:7" s="253" customFormat="1">
      <c r="A1337" s="253" t="s">
        <v>21562</v>
      </c>
      <c r="B1337" s="253" t="s">
        <v>21563</v>
      </c>
      <c r="C1337" s="253" t="s">
        <v>21564</v>
      </c>
      <c r="D1337" s="253" t="s">
        <v>16299</v>
      </c>
      <c r="E1337" s="253" t="s">
        <v>21565</v>
      </c>
      <c r="F1337" s="253" t="s">
        <v>21566</v>
      </c>
      <c r="G1337" s="255"/>
    </row>
    <row r="1338" spans="1:7" s="210" customFormat="1" ht="17.45" customHeight="1">
      <c r="A1338" s="210" t="s">
        <v>21567</v>
      </c>
      <c r="B1338" s="210" t="s">
        <v>21568</v>
      </c>
      <c r="C1338" s="210" t="s">
        <v>21569</v>
      </c>
      <c r="D1338" s="210" t="s">
        <v>16299</v>
      </c>
      <c r="E1338" s="210" t="s">
        <v>21570</v>
      </c>
      <c r="F1338" s="210" t="s">
        <v>21571</v>
      </c>
      <c r="G1338" s="231"/>
    </row>
    <row r="1339" spans="1:7" s="253" customFormat="1" ht="17.45" customHeight="1">
      <c r="A1339" s="253" t="s">
        <v>21572</v>
      </c>
      <c r="B1339" s="253" t="s">
        <v>21573</v>
      </c>
      <c r="C1339" s="253" t="s">
        <v>21572</v>
      </c>
      <c r="D1339" s="253" t="s">
        <v>16299</v>
      </c>
      <c r="E1339" s="253" t="s">
        <v>21574</v>
      </c>
      <c r="F1339" s="253" t="s">
        <v>21575</v>
      </c>
      <c r="G1339" s="255"/>
    </row>
    <row r="1340" spans="1:7" s="254" customFormat="1" ht="17.45" customHeight="1">
      <c r="A1340" s="254" t="s">
        <v>21576</v>
      </c>
      <c r="B1340" s="254" t="s">
        <v>21577</v>
      </c>
      <c r="C1340" s="254" t="s">
        <v>21576</v>
      </c>
      <c r="D1340" s="254" t="s">
        <v>16299</v>
      </c>
      <c r="E1340" s="254" t="s">
        <v>17857</v>
      </c>
      <c r="F1340" s="254" t="s">
        <v>21578</v>
      </c>
      <c r="G1340" s="281"/>
    </row>
    <row r="1341" spans="1:7" s="210" customFormat="1" ht="17.45" customHeight="1">
      <c r="A1341" s="210" t="s">
        <v>21579</v>
      </c>
      <c r="B1341" s="210" t="s">
        <v>21580</v>
      </c>
      <c r="C1341" s="210" t="s">
        <v>21579</v>
      </c>
      <c r="D1341" s="210" t="s">
        <v>16299</v>
      </c>
      <c r="E1341" s="210" t="s">
        <v>21081</v>
      </c>
      <c r="F1341" s="210" t="s">
        <v>21581</v>
      </c>
      <c r="G1341" s="231"/>
    </row>
    <row r="1342" spans="1:7" s="210" customFormat="1" ht="17.45" customHeight="1">
      <c r="A1342" s="210" t="s">
        <v>21582</v>
      </c>
      <c r="B1342" s="210" t="s">
        <v>21583</v>
      </c>
      <c r="C1342" s="210" t="s">
        <v>21584</v>
      </c>
      <c r="D1342" s="210" t="s">
        <v>16299</v>
      </c>
      <c r="E1342" s="210" t="s">
        <v>21585</v>
      </c>
      <c r="F1342" s="210" t="s">
        <v>21586</v>
      </c>
      <c r="G1342" s="231"/>
    </row>
    <row r="1343" spans="1:7" s="254" customFormat="1" ht="17.45" customHeight="1">
      <c r="A1343" s="254" t="s">
        <v>21587</v>
      </c>
      <c r="B1343" s="254" t="s">
        <v>21588</v>
      </c>
      <c r="C1343" s="254" t="s">
        <v>21587</v>
      </c>
      <c r="D1343" s="254" t="s">
        <v>16299</v>
      </c>
      <c r="E1343" s="254" t="s">
        <v>17857</v>
      </c>
      <c r="F1343" s="254" t="s">
        <v>21589</v>
      </c>
      <c r="G1343" s="281"/>
    </row>
    <row r="1344" spans="1:7" s="210" customFormat="1" ht="17.45" customHeight="1">
      <c r="A1344" s="210" t="s">
        <v>21590</v>
      </c>
      <c r="B1344" s="210" t="s">
        <v>21591</v>
      </c>
      <c r="C1344" s="210" t="s">
        <v>21592</v>
      </c>
      <c r="D1344" s="210" t="s">
        <v>16299</v>
      </c>
      <c r="E1344" s="210" t="s">
        <v>20700</v>
      </c>
      <c r="F1344" s="210" t="s">
        <v>21593</v>
      </c>
      <c r="G1344" s="231"/>
    </row>
    <row r="1345" spans="1:7" s="210" customFormat="1" ht="17.45" customHeight="1">
      <c r="A1345" s="210" t="s">
        <v>21594</v>
      </c>
      <c r="B1345" s="210" t="s">
        <v>21595</v>
      </c>
      <c r="C1345" s="210" t="s">
        <v>21596</v>
      </c>
      <c r="D1345" s="210" t="s">
        <v>16299</v>
      </c>
      <c r="E1345" s="210" t="s">
        <v>18885</v>
      </c>
      <c r="F1345" s="210" t="s">
        <v>21597</v>
      </c>
      <c r="G1345" s="231"/>
    </row>
    <row r="1346" spans="1:7" s="210" customFormat="1" ht="17.45" customHeight="1">
      <c r="A1346" s="210" t="s">
        <v>21598</v>
      </c>
      <c r="B1346" s="210" t="s">
        <v>21599</v>
      </c>
      <c r="C1346" s="210" t="s">
        <v>21600</v>
      </c>
      <c r="D1346" s="210" t="s">
        <v>16299</v>
      </c>
      <c r="E1346" s="210" t="s">
        <v>16622</v>
      </c>
      <c r="F1346" s="210" t="s">
        <v>21601</v>
      </c>
      <c r="G1346" s="231"/>
    </row>
    <row r="1347" spans="1:7" s="210" customFormat="1" ht="17.45" customHeight="1">
      <c r="A1347" s="210" t="s">
        <v>21602</v>
      </c>
      <c r="B1347" s="210" t="s">
        <v>21603</v>
      </c>
      <c r="C1347" s="210" t="s">
        <v>21602</v>
      </c>
      <c r="D1347" s="210" t="s">
        <v>16299</v>
      </c>
      <c r="E1347" s="210" t="s">
        <v>21604</v>
      </c>
      <c r="F1347" s="210" t="s">
        <v>21605</v>
      </c>
      <c r="G1347" s="231"/>
    </row>
    <row r="1348" spans="1:7" s="210" customFormat="1" ht="17.45" customHeight="1">
      <c r="A1348" s="210" t="s">
        <v>21606</v>
      </c>
      <c r="B1348" s="210" t="s">
        <v>21607</v>
      </c>
      <c r="C1348" s="210" t="s">
        <v>21608</v>
      </c>
      <c r="D1348" s="210" t="s">
        <v>16299</v>
      </c>
      <c r="E1348" s="210" t="s">
        <v>21609</v>
      </c>
      <c r="F1348" s="210" t="s">
        <v>21610</v>
      </c>
      <c r="G1348" s="231"/>
    </row>
    <row r="1349" spans="1:7" s="254" customFormat="1" ht="17.45" customHeight="1">
      <c r="A1349" s="254" t="s">
        <v>21611</v>
      </c>
      <c r="B1349" s="254" t="s">
        <v>21612</v>
      </c>
      <c r="C1349" s="254" t="s">
        <v>21613</v>
      </c>
      <c r="D1349" s="254" t="s">
        <v>16299</v>
      </c>
      <c r="E1349" s="254" t="s">
        <v>17857</v>
      </c>
      <c r="F1349" s="254" t="s">
        <v>21614</v>
      </c>
      <c r="G1349" s="281"/>
    </row>
    <row r="1350" spans="1:7" s="253" customFormat="1">
      <c r="A1350" s="253" t="s">
        <v>21615</v>
      </c>
      <c r="B1350" s="253" t="s">
        <v>21616</v>
      </c>
      <c r="C1350" s="253" t="s">
        <v>21617</v>
      </c>
      <c r="D1350" s="253" t="s">
        <v>16299</v>
      </c>
      <c r="E1350" s="253" t="s">
        <v>16300</v>
      </c>
      <c r="F1350" s="253" t="s">
        <v>21618</v>
      </c>
      <c r="G1350" s="255"/>
    </row>
    <row r="1351" spans="1:7" s="210" customFormat="1">
      <c r="A1351" s="210" t="s">
        <v>21619</v>
      </c>
      <c r="B1351" s="210" t="s">
        <v>21620</v>
      </c>
      <c r="C1351" s="210" t="s">
        <v>21621</v>
      </c>
      <c r="D1351" s="210" t="s">
        <v>16299</v>
      </c>
      <c r="E1351" s="210" t="s">
        <v>17568</v>
      </c>
      <c r="F1351" s="210" t="s">
        <v>21622</v>
      </c>
      <c r="G1351" s="231"/>
    </row>
    <row r="1352" spans="1:7" s="254" customFormat="1">
      <c r="A1352" s="254" t="s">
        <v>21623</v>
      </c>
      <c r="B1352" s="254" t="s">
        <v>21624</v>
      </c>
      <c r="C1352" s="254" t="s">
        <v>21623</v>
      </c>
      <c r="D1352" s="254" t="s">
        <v>16299</v>
      </c>
      <c r="E1352" s="254" t="s">
        <v>17857</v>
      </c>
      <c r="F1352" s="254" t="s">
        <v>21625</v>
      </c>
      <c r="G1352" s="281"/>
    </row>
    <row r="1353" spans="1:7" s="253" customFormat="1">
      <c r="A1353" s="253" t="s">
        <v>21626</v>
      </c>
      <c r="B1353" s="253" t="s">
        <v>21627</v>
      </c>
      <c r="C1353" s="253" t="s">
        <v>21626</v>
      </c>
      <c r="D1353" s="253" t="s">
        <v>16299</v>
      </c>
      <c r="E1353" s="253" t="s">
        <v>17716</v>
      </c>
      <c r="F1353" s="253" t="s">
        <v>21628</v>
      </c>
      <c r="G1353" s="255"/>
    </row>
    <row r="1354" spans="1:7" s="210" customFormat="1">
      <c r="A1354" s="210" t="s">
        <v>21629</v>
      </c>
      <c r="B1354" s="210" t="s">
        <v>21630</v>
      </c>
      <c r="C1354" s="210" t="s">
        <v>21629</v>
      </c>
      <c r="D1354" s="210" t="s">
        <v>16299</v>
      </c>
      <c r="E1354" s="210" t="s">
        <v>21631</v>
      </c>
      <c r="F1354" s="210" t="s">
        <v>21632</v>
      </c>
      <c r="G1354" s="231"/>
    </row>
    <row r="1355" spans="1:7" s="253" customFormat="1">
      <c r="A1355" s="253" t="s">
        <v>21633</v>
      </c>
      <c r="B1355" s="253" t="s">
        <v>21634</v>
      </c>
      <c r="C1355" s="253" t="s">
        <v>21633</v>
      </c>
      <c r="D1355" s="253" t="s">
        <v>16299</v>
      </c>
      <c r="E1355" s="253" t="s">
        <v>21635</v>
      </c>
      <c r="F1355" s="253" t="s">
        <v>21636</v>
      </c>
      <c r="G1355" s="255"/>
    </row>
    <row r="1356" spans="1:7" s="210" customFormat="1">
      <c r="A1356" s="210" t="s">
        <v>21637</v>
      </c>
      <c r="B1356" s="210" t="s">
        <v>21638</v>
      </c>
      <c r="C1356" s="210" t="s">
        <v>21637</v>
      </c>
      <c r="D1356" s="210" t="s">
        <v>16299</v>
      </c>
      <c r="E1356" s="210" t="s">
        <v>18031</v>
      </c>
      <c r="F1356" s="210" t="s">
        <v>21639</v>
      </c>
      <c r="G1356" s="231"/>
    </row>
    <row r="1357" spans="1:7" s="11" customFormat="1">
      <c r="A1357" s="11" t="s">
        <v>21640</v>
      </c>
      <c r="B1357" s="11" t="s">
        <v>21641</v>
      </c>
      <c r="C1357" s="11" t="s">
        <v>21640</v>
      </c>
      <c r="D1357" s="11" t="s">
        <v>16299</v>
      </c>
      <c r="E1357" s="11" t="s">
        <v>16369</v>
      </c>
      <c r="F1357" s="11" t="s">
        <v>21642</v>
      </c>
      <c r="G1357" s="1"/>
    </row>
    <row r="1358" spans="1:7" s="210" customFormat="1">
      <c r="A1358" s="210" t="s">
        <v>21643</v>
      </c>
      <c r="B1358" s="210" t="s">
        <v>21644</v>
      </c>
      <c r="C1358" s="210" t="s">
        <v>21643</v>
      </c>
      <c r="D1358" s="210" t="s">
        <v>16299</v>
      </c>
      <c r="E1358" s="210" t="s">
        <v>21645</v>
      </c>
      <c r="F1358" s="210" t="s">
        <v>21646</v>
      </c>
      <c r="G1358" s="231"/>
    </row>
    <row r="1359" spans="1:7" s="11" customFormat="1">
      <c r="A1359" s="11" t="s">
        <v>21647</v>
      </c>
      <c r="B1359" s="11" t="s">
        <v>21648</v>
      </c>
      <c r="C1359" s="11" t="s">
        <v>21649</v>
      </c>
      <c r="D1359" s="11" t="s">
        <v>16299</v>
      </c>
      <c r="E1359" s="11" t="s">
        <v>21650</v>
      </c>
      <c r="F1359" s="11" t="s">
        <v>21651</v>
      </c>
      <c r="G1359" s="1"/>
    </row>
    <row r="1360" spans="1:7" s="210" customFormat="1">
      <c r="A1360" s="210" t="s">
        <v>21652</v>
      </c>
      <c r="B1360" s="210" t="s">
        <v>21653</v>
      </c>
      <c r="C1360" s="210" t="s">
        <v>21652</v>
      </c>
      <c r="D1360" s="210" t="s">
        <v>16299</v>
      </c>
      <c r="E1360" s="210" t="s">
        <v>16390</v>
      </c>
      <c r="F1360" s="210" t="s">
        <v>21654</v>
      </c>
      <c r="G1360" s="231"/>
    </row>
    <row r="1361" spans="1:7" s="211" customFormat="1">
      <c r="A1361" s="211" t="s">
        <v>21655</v>
      </c>
      <c r="B1361" s="211" t="s">
        <v>21656</v>
      </c>
      <c r="C1361" s="211" t="s">
        <v>21655</v>
      </c>
      <c r="D1361" s="211" t="s">
        <v>18851</v>
      </c>
      <c r="E1361" s="211" t="s">
        <v>16299</v>
      </c>
      <c r="F1361" s="211" t="s">
        <v>21657</v>
      </c>
      <c r="G1361" s="243"/>
    </row>
    <row r="1362" spans="1:7" s="211" customFormat="1">
      <c r="A1362" s="211" t="s">
        <v>21658</v>
      </c>
      <c r="B1362" s="211" t="s">
        <v>21659</v>
      </c>
      <c r="C1362" s="211" t="s">
        <v>21658</v>
      </c>
      <c r="D1362" s="211" t="s">
        <v>21660</v>
      </c>
      <c r="E1362" s="211" t="s">
        <v>16299</v>
      </c>
      <c r="F1362" s="211" t="s">
        <v>21661</v>
      </c>
      <c r="G1362" s="243"/>
    </row>
    <row r="1363" spans="1:7" s="210" customFormat="1" ht="17.45" customHeight="1">
      <c r="A1363" s="210" t="s">
        <v>21662</v>
      </c>
      <c r="B1363" s="210" t="s">
        <v>21663</v>
      </c>
      <c r="C1363" s="210" t="s">
        <v>21662</v>
      </c>
      <c r="D1363" s="210" t="s">
        <v>16299</v>
      </c>
      <c r="E1363" s="210" t="s">
        <v>16466</v>
      </c>
      <c r="F1363" s="210" t="s">
        <v>21664</v>
      </c>
      <c r="G1363" s="231"/>
    </row>
    <row r="1364" spans="1:7" s="210" customFormat="1" ht="17.45" customHeight="1">
      <c r="A1364" s="210" t="s">
        <v>21665</v>
      </c>
      <c r="B1364" s="210" t="s">
        <v>21666</v>
      </c>
      <c r="C1364" s="210" t="s">
        <v>21667</v>
      </c>
      <c r="D1364" s="210" t="s">
        <v>16299</v>
      </c>
      <c r="E1364" s="210" t="s">
        <v>21668</v>
      </c>
      <c r="F1364" s="210" t="s">
        <v>21669</v>
      </c>
      <c r="G1364" s="231"/>
    </row>
    <row r="1365" spans="1:7" s="210" customFormat="1" ht="17.45" customHeight="1">
      <c r="A1365" s="210" t="s">
        <v>21670</v>
      </c>
      <c r="B1365" s="210" t="s">
        <v>21671</v>
      </c>
      <c r="C1365" s="210" t="s">
        <v>21670</v>
      </c>
      <c r="D1365" s="210" t="s">
        <v>16299</v>
      </c>
      <c r="E1365" s="210" t="s">
        <v>17592</v>
      </c>
      <c r="F1365" s="210" t="s">
        <v>21672</v>
      </c>
      <c r="G1365" s="231"/>
    </row>
    <row r="1366" spans="1:7" s="210" customFormat="1" ht="17.45" customHeight="1">
      <c r="A1366" s="210" t="s">
        <v>21673</v>
      </c>
      <c r="B1366" s="210" t="s">
        <v>21674</v>
      </c>
      <c r="C1366" s="210" t="s">
        <v>21675</v>
      </c>
      <c r="D1366" s="210" t="s">
        <v>16299</v>
      </c>
      <c r="E1366" s="210" t="s">
        <v>21676</v>
      </c>
      <c r="F1366" s="210" t="s">
        <v>21677</v>
      </c>
      <c r="G1366" s="231"/>
    </row>
    <row r="1367" spans="1:7" s="254" customFormat="1" ht="17.45" customHeight="1">
      <c r="A1367" s="254" t="s">
        <v>21678</v>
      </c>
      <c r="B1367" s="254" t="s">
        <v>21679</v>
      </c>
      <c r="C1367" s="254" t="s">
        <v>21678</v>
      </c>
      <c r="D1367" s="254" t="s">
        <v>16299</v>
      </c>
      <c r="E1367" s="254" t="s">
        <v>17857</v>
      </c>
      <c r="F1367" s="254" t="s">
        <v>21680</v>
      </c>
      <c r="G1367" s="281"/>
    </row>
    <row r="1368" spans="1:7" s="253" customFormat="1" ht="17.45" customHeight="1">
      <c r="A1368" s="253" t="s">
        <v>21681</v>
      </c>
      <c r="B1368" s="253" t="s">
        <v>21682</v>
      </c>
      <c r="C1368" s="253" t="s">
        <v>21681</v>
      </c>
      <c r="D1368" s="253" t="s">
        <v>16299</v>
      </c>
      <c r="E1368" s="253" t="s">
        <v>16369</v>
      </c>
      <c r="F1368" s="253" t="s">
        <v>21683</v>
      </c>
      <c r="G1368" s="255"/>
    </row>
    <row r="1369" spans="1:7" s="253" customFormat="1" ht="17.45" customHeight="1">
      <c r="A1369" s="253" t="s">
        <v>21684</v>
      </c>
      <c r="B1369" s="253" t="s">
        <v>21685</v>
      </c>
      <c r="C1369" s="253" t="s">
        <v>21686</v>
      </c>
      <c r="D1369" s="253" t="s">
        <v>16299</v>
      </c>
      <c r="E1369" s="253" t="s">
        <v>21687</v>
      </c>
      <c r="F1369" s="253" t="s">
        <v>21688</v>
      </c>
      <c r="G1369" s="255"/>
    </row>
    <row r="1370" spans="1:7" s="210" customFormat="1">
      <c r="A1370" s="210" t="s">
        <v>21689</v>
      </c>
      <c r="B1370" s="210" t="s">
        <v>21690</v>
      </c>
      <c r="C1370" s="210" t="s">
        <v>21691</v>
      </c>
      <c r="D1370" s="210" t="s">
        <v>16299</v>
      </c>
      <c r="E1370" s="210" t="s">
        <v>21692</v>
      </c>
      <c r="F1370" s="210" t="s">
        <v>21693</v>
      </c>
      <c r="G1370" s="231"/>
    </row>
    <row r="1371" spans="1:7" s="254" customFormat="1">
      <c r="A1371" s="254" t="s">
        <v>21694</v>
      </c>
      <c r="B1371" s="254" t="s">
        <v>21695</v>
      </c>
      <c r="C1371" s="254" t="s">
        <v>21696</v>
      </c>
      <c r="D1371" s="254" t="s">
        <v>16299</v>
      </c>
      <c r="E1371" s="254" t="s">
        <v>17857</v>
      </c>
      <c r="F1371" s="254" t="s">
        <v>21697</v>
      </c>
      <c r="G1371" s="281"/>
    </row>
    <row r="1372" spans="1:7" s="210" customFormat="1">
      <c r="A1372" s="210" t="s">
        <v>21698</v>
      </c>
      <c r="B1372" s="210" t="s">
        <v>21699</v>
      </c>
      <c r="C1372" s="210" t="s">
        <v>21698</v>
      </c>
      <c r="D1372" s="210" t="s">
        <v>16299</v>
      </c>
      <c r="E1372" s="210" t="s">
        <v>19165</v>
      </c>
      <c r="F1372" s="210" t="s">
        <v>21700</v>
      </c>
      <c r="G1372" s="231"/>
    </row>
    <row r="1373" spans="1:7" s="210" customFormat="1">
      <c r="A1373" s="210" t="s">
        <v>21701</v>
      </c>
      <c r="B1373" s="210" t="s">
        <v>21702</v>
      </c>
      <c r="C1373" s="210" t="s">
        <v>21703</v>
      </c>
      <c r="D1373" s="210" t="s">
        <v>16299</v>
      </c>
      <c r="E1373" s="210" t="s">
        <v>20919</v>
      </c>
      <c r="F1373" s="210" t="s">
        <v>21704</v>
      </c>
      <c r="G1373" s="231"/>
    </row>
    <row r="1374" spans="1:7" s="253" customFormat="1">
      <c r="A1374" s="253" t="s">
        <v>21705</v>
      </c>
      <c r="B1374" s="253" t="s">
        <v>21706</v>
      </c>
      <c r="C1374" s="253" t="s">
        <v>21705</v>
      </c>
      <c r="D1374" s="253" t="s">
        <v>16299</v>
      </c>
      <c r="E1374" s="253" t="s">
        <v>18232</v>
      </c>
      <c r="F1374" s="253" t="s">
        <v>21707</v>
      </c>
      <c r="G1374" s="255"/>
    </row>
    <row r="1375" spans="1:7" s="210" customFormat="1">
      <c r="A1375" s="210" t="s">
        <v>21708</v>
      </c>
      <c r="B1375" s="210" t="s">
        <v>17644</v>
      </c>
      <c r="C1375" s="210" t="s">
        <v>21708</v>
      </c>
      <c r="D1375" s="210" t="s">
        <v>16299</v>
      </c>
      <c r="E1375" s="210" t="s">
        <v>21709</v>
      </c>
      <c r="F1375" s="210" t="s">
        <v>21710</v>
      </c>
      <c r="G1375" s="231"/>
    </row>
    <row r="1376" spans="1:7" s="253" customFormat="1">
      <c r="A1376" s="253" t="s">
        <v>21711</v>
      </c>
      <c r="B1376" s="253" t="s">
        <v>21712</v>
      </c>
      <c r="C1376" s="253" t="s">
        <v>21711</v>
      </c>
      <c r="D1376" s="253" t="s">
        <v>16299</v>
      </c>
      <c r="E1376" s="253" t="s">
        <v>21713</v>
      </c>
      <c r="F1376" s="253" t="s">
        <v>21714</v>
      </c>
      <c r="G1376" s="255"/>
    </row>
    <row r="1377" spans="1:7" s="210" customFormat="1">
      <c r="A1377" s="210" t="s">
        <v>21715</v>
      </c>
      <c r="B1377" s="210" t="s">
        <v>21716</v>
      </c>
      <c r="C1377" s="210" t="s">
        <v>21715</v>
      </c>
      <c r="D1377" s="210" t="s">
        <v>16299</v>
      </c>
      <c r="E1377" s="210" t="s">
        <v>16333</v>
      </c>
      <c r="F1377" s="210" t="s">
        <v>21717</v>
      </c>
      <c r="G1377" s="231"/>
    </row>
    <row r="1378" spans="1:7" s="210" customFormat="1">
      <c r="A1378" s="210" t="s">
        <v>21718</v>
      </c>
      <c r="B1378" s="210" t="s">
        <v>21719</v>
      </c>
      <c r="C1378" s="210" t="s">
        <v>21718</v>
      </c>
      <c r="D1378" s="210" t="s">
        <v>16299</v>
      </c>
      <c r="E1378" s="210" t="s">
        <v>16309</v>
      </c>
      <c r="F1378" s="210" t="s">
        <v>21720</v>
      </c>
      <c r="G1378" s="231"/>
    </row>
    <row r="1379" spans="1:7" s="253" customFormat="1">
      <c r="A1379" s="253" t="s">
        <v>21721</v>
      </c>
      <c r="B1379" s="253" t="s">
        <v>21722</v>
      </c>
      <c r="C1379" s="253" t="s">
        <v>21723</v>
      </c>
      <c r="D1379" s="253" t="s">
        <v>16299</v>
      </c>
      <c r="E1379" s="253" t="s">
        <v>16622</v>
      </c>
      <c r="F1379" s="253" t="s">
        <v>21724</v>
      </c>
      <c r="G1379" s="255"/>
    </row>
    <row r="1380" spans="1:7" s="253" customFormat="1">
      <c r="A1380" s="253" t="s">
        <v>21725</v>
      </c>
      <c r="B1380" s="253" t="s">
        <v>21726</v>
      </c>
      <c r="C1380" s="253" t="s">
        <v>21727</v>
      </c>
      <c r="D1380" s="253" t="s">
        <v>16299</v>
      </c>
      <c r="E1380" s="253" t="s">
        <v>21728</v>
      </c>
      <c r="F1380" s="253" t="s">
        <v>21729</v>
      </c>
      <c r="G1380" s="255"/>
    </row>
    <row r="1381" spans="1:7" s="253" customFormat="1">
      <c r="A1381" s="253" t="s">
        <v>21730</v>
      </c>
      <c r="B1381" s="253" t="s">
        <v>21731</v>
      </c>
      <c r="C1381" s="253" t="s">
        <v>21732</v>
      </c>
      <c r="D1381" s="253" t="s">
        <v>16299</v>
      </c>
      <c r="E1381" s="253" t="s">
        <v>21733</v>
      </c>
      <c r="F1381" s="253" t="s">
        <v>21734</v>
      </c>
      <c r="G1381" s="255"/>
    </row>
    <row r="1382" spans="1:7" s="254" customFormat="1">
      <c r="A1382" s="254" t="s">
        <v>21735</v>
      </c>
      <c r="B1382" s="254" t="s">
        <v>21736</v>
      </c>
      <c r="C1382" s="254" t="s">
        <v>21737</v>
      </c>
      <c r="D1382" s="254" t="s">
        <v>16299</v>
      </c>
      <c r="E1382" s="254" t="s">
        <v>21738</v>
      </c>
      <c r="F1382" s="254" t="s">
        <v>21739</v>
      </c>
      <c r="G1382" s="281"/>
    </row>
    <row r="1383" spans="1:7" s="210" customFormat="1">
      <c r="A1383" s="210" t="s">
        <v>21740</v>
      </c>
      <c r="B1383" s="210" t="s">
        <v>21741</v>
      </c>
      <c r="C1383" s="210" t="s">
        <v>21740</v>
      </c>
      <c r="D1383" s="210" t="s">
        <v>16299</v>
      </c>
      <c r="E1383" s="210" t="s">
        <v>21585</v>
      </c>
      <c r="F1383" s="210" t="s">
        <v>21742</v>
      </c>
      <c r="G1383" s="231"/>
    </row>
    <row r="1384" spans="1:7" s="11" customFormat="1">
      <c r="A1384" s="11" t="s">
        <v>21743</v>
      </c>
      <c r="B1384" s="11" t="s">
        <v>21744</v>
      </c>
      <c r="C1384" s="11" t="s">
        <v>21745</v>
      </c>
      <c r="D1384" s="11" t="s">
        <v>16299</v>
      </c>
      <c r="E1384" s="11" t="s">
        <v>21676</v>
      </c>
      <c r="F1384" s="11" t="s">
        <v>21746</v>
      </c>
      <c r="G1384" s="1"/>
    </row>
    <row r="1385" spans="1:7" s="210" customFormat="1">
      <c r="A1385" s="210" t="s">
        <v>21747</v>
      </c>
      <c r="B1385" s="210" t="s">
        <v>21748</v>
      </c>
      <c r="C1385" s="210" t="s">
        <v>21749</v>
      </c>
      <c r="D1385" s="210" t="s">
        <v>16299</v>
      </c>
      <c r="E1385" s="210" t="s">
        <v>21750</v>
      </c>
      <c r="F1385" s="210" t="s">
        <v>21751</v>
      </c>
      <c r="G1385" s="231"/>
    </row>
    <row r="1386" spans="1:7" s="210" customFormat="1">
      <c r="A1386" s="210" t="s">
        <v>21752</v>
      </c>
      <c r="B1386" s="210" t="s">
        <v>21753</v>
      </c>
      <c r="C1386" s="210" t="s">
        <v>21754</v>
      </c>
      <c r="D1386" s="210" t="s">
        <v>16299</v>
      </c>
      <c r="E1386" s="210" t="s">
        <v>17712</v>
      </c>
      <c r="F1386" s="210" t="s">
        <v>21755</v>
      </c>
      <c r="G1386" s="231"/>
    </row>
    <row r="1387" spans="1:7" s="253" customFormat="1">
      <c r="A1387" s="253" t="s">
        <v>21756</v>
      </c>
      <c r="B1387" s="253" t="s">
        <v>21757</v>
      </c>
      <c r="C1387" s="253" t="s">
        <v>21758</v>
      </c>
      <c r="D1387" s="253" t="s">
        <v>16299</v>
      </c>
      <c r="E1387" s="253" t="s">
        <v>21759</v>
      </c>
      <c r="F1387" s="253" t="s">
        <v>21760</v>
      </c>
      <c r="G1387" s="255"/>
    </row>
    <row r="1388" spans="1:7" s="253" customFormat="1">
      <c r="A1388" s="253" t="s">
        <v>21761</v>
      </c>
      <c r="B1388" s="253" t="s">
        <v>21762</v>
      </c>
      <c r="C1388" s="253" t="s">
        <v>21763</v>
      </c>
      <c r="D1388" s="253" t="s">
        <v>16299</v>
      </c>
      <c r="E1388" s="253" t="s">
        <v>21764</v>
      </c>
      <c r="F1388" s="253" t="s">
        <v>21765</v>
      </c>
      <c r="G1388" s="255"/>
    </row>
    <row r="1389" spans="1:7" s="210" customFormat="1">
      <c r="A1389" s="210" t="s">
        <v>21766</v>
      </c>
      <c r="B1389" s="210" t="s">
        <v>21767</v>
      </c>
      <c r="C1389" s="210" t="s">
        <v>21768</v>
      </c>
      <c r="D1389" s="210" t="s">
        <v>16299</v>
      </c>
      <c r="E1389" s="210" t="s">
        <v>21769</v>
      </c>
      <c r="F1389" s="210" t="s">
        <v>21770</v>
      </c>
      <c r="G1389" s="231"/>
    </row>
    <row r="1390" spans="1:7" s="211" customFormat="1">
      <c r="A1390" s="211" t="s">
        <v>21771</v>
      </c>
      <c r="B1390" s="211" t="s">
        <v>21772</v>
      </c>
      <c r="C1390" s="211" t="s">
        <v>21771</v>
      </c>
      <c r="D1390" s="211" t="s">
        <v>21773</v>
      </c>
      <c r="E1390" s="211" t="s">
        <v>16299</v>
      </c>
      <c r="F1390" s="211" t="s">
        <v>21774</v>
      </c>
      <c r="G1390" s="243"/>
    </row>
    <row r="1391" spans="1:7" s="210" customFormat="1">
      <c r="A1391" s="210" t="s">
        <v>21775</v>
      </c>
      <c r="B1391" s="210" t="s">
        <v>21776</v>
      </c>
      <c r="C1391" s="210" t="s">
        <v>21777</v>
      </c>
      <c r="D1391" s="210" t="s">
        <v>16299</v>
      </c>
      <c r="E1391" s="210" t="s">
        <v>21778</v>
      </c>
      <c r="F1391" s="210" t="s">
        <v>21779</v>
      </c>
      <c r="G1391" s="231"/>
    </row>
    <row r="1392" spans="1:7" s="253" customFormat="1">
      <c r="A1392" s="253" t="s">
        <v>21780</v>
      </c>
      <c r="B1392" s="253" t="s">
        <v>21781</v>
      </c>
      <c r="C1392" s="253" t="s">
        <v>21782</v>
      </c>
      <c r="D1392" s="253" t="s">
        <v>16299</v>
      </c>
      <c r="E1392" s="253" t="s">
        <v>21783</v>
      </c>
      <c r="F1392" s="253" t="s">
        <v>21784</v>
      </c>
      <c r="G1392" s="255"/>
    </row>
    <row r="1393" spans="1:7" s="210" customFormat="1">
      <c r="A1393" s="210" t="s">
        <v>21785</v>
      </c>
      <c r="B1393" s="210" t="s">
        <v>21786</v>
      </c>
      <c r="C1393" s="210" t="s">
        <v>21787</v>
      </c>
      <c r="D1393" s="210" t="s">
        <v>16299</v>
      </c>
      <c r="E1393" s="210" t="s">
        <v>16418</v>
      </c>
      <c r="F1393" s="210" t="s">
        <v>21788</v>
      </c>
      <c r="G1393" s="231"/>
    </row>
    <row r="1394" spans="1:7" s="210" customFormat="1">
      <c r="A1394" s="210" t="s">
        <v>21789</v>
      </c>
      <c r="B1394" s="210" t="s">
        <v>21790</v>
      </c>
      <c r="C1394" s="210" t="s">
        <v>21789</v>
      </c>
      <c r="D1394" s="210" t="s">
        <v>16299</v>
      </c>
      <c r="E1394" s="210" t="s">
        <v>21791</v>
      </c>
      <c r="F1394" s="210" t="s">
        <v>21792</v>
      </c>
      <c r="G1394" s="231"/>
    </row>
    <row r="1395" spans="1:7" s="211" customFormat="1">
      <c r="A1395" s="211" t="s">
        <v>21793</v>
      </c>
      <c r="B1395" s="211" t="s">
        <v>21794</v>
      </c>
      <c r="C1395" s="211" t="s">
        <v>21793</v>
      </c>
      <c r="D1395" s="211" t="s">
        <v>17466</v>
      </c>
      <c r="E1395" s="211" t="s">
        <v>16299</v>
      </c>
      <c r="F1395" s="211" t="s">
        <v>21795</v>
      </c>
      <c r="G1395" s="243"/>
    </row>
    <row r="1396" spans="1:7" s="210" customFormat="1">
      <c r="A1396" s="210" t="s">
        <v>21796</v>
      </c>
      <c r="B1396" s="210" t="s">
        <v>21797</v>
      </c>
      <c r="C1396" s="210" t="s">
        <v>21798</v>
      </c>
      <c r="D1396" s="210" t="s">
        <v>16299</v>
      </c>
      <c r="E1396" s="210" t="s">
        <v>18305</v>
      </c>
      <c r="F1396" s="210" t="s">
        <v>21799</v>
      </c>
      <c r="G1396" s="231"/>
    </row>
    <row r="1397" spans="1:7" s="210" customFormat="1">
      <c r="A1397" s="210" t="s">
        <v>21800</v>
      </c>
      <c r="B1397" s="210" t="s">
        <v>21801</v>
      </c>
      <c r="C1397" s="210" t="s">
        <v>21800</v>
      </c>
      <c r="D1397" s="210" t="s">
        <v>16299</v>
      </c>
      <c r="E1397" s="210" t="s">
        <v>20919</v>
      </c>
      <c r="F1397" s="210" t="s">
        <v>21802</v>
      </c>
      <c r="G1397" s="231"/>
    </row>
    <row r="1398" spans="1:7" s="254" customFormat="1">
      <c r="A1398" s="254" t="s">
        <v>21803</v>
      </c>
      <c r="B1398" s="254" t="s">
        <v>21804</v>
      </c>
      <c r="C1398" s="254" t="s">
        <v>21805</v>
      </c>
      <c r="D1398" s="254" t="s">
        <v>16299</v>
      </c>
      <c r="E1398" s="254" t="s">
        <v>17857</v>
      </c>
      <c r="F1398" s="254" t="s">
        <v>21806</v>
      </c>
      <c r="G1398" s="281"/>
    </row>
    <row r="1399" spans="1:7" s="254" customFormat="1">
      <c r="A1399" s="254" t="s">
        <v>21807</v>
      </c>
      <c r="B1399" s="254" t="s">
        <v>21808</v>
      </c>
      <c r="C1399" s="254" t="s">
        <v>21809</v>
      </c>
      <c r="D1399" s="254" t="s">
        <v>16299</v>
      </c>
      <c r="E1399" s="254" t="s">
        <v>17857</v>
      </c>
      <c r="F1399" s="254" t="s">
        <v>21810</v>
      </c>
      <c r="G1399" s="281"/>
    </row>
    <row r="1400" spans="1:7" s="210" customFormat="1">
      <c r="A1400" s="210" t="s">
        <v>21811</v>
      </c>
      <c r="B1400" s="210" t="s">
        <v>21812</v>
      </c>
      <c r="C1400" s="210" t="s">
        <v>21811</v>
      </c>
      <c r="D1400" s="210" t="s">
        <v>16299</v>
      </c>
      <c r="E1400" s="210" t="s">
        <v>16369</v>
      </c>
      <c r="F1400" s="210" t="s">
        <v>21813</v>
      </c>
      <c r="G1400" s="231"/>
    </row>
    <row r="1401" spans="1:7" s="210" customFormat="1">
      <c r="A1401" s="210" t="s">
        <v>21814</v>
      </c>
      <c r="B1401" s="210" t="s">
        <v>21815</v>
      </c>
      <c r="C1401" s="210" t="s">
        <v>21814</v>
      </c>
      <c r="D1401" s="210" t="s">
        <v>16299</v>
      </c>
      <c r="E1401" s="210" t="s">
        <v>16369</v>
      </c>
      <c r="F1401" s="210" t="s">
        <v>21816</v>
      </c>
      <c r="G1401" s="231"/>
    </row>
    <row r="1402" spans="1:7" s="260" customFormat="1">
      <c r="A1402" s="260" t="s">
        <v>21817</v>
      </c>
      <c r="B1402" s="260" t="s">
        <v>21818</v>
      </c>
      <c r="C1402" s="260" t="s">
        <v>21817</v>
      </c>
      <c r="D1402" s="260" t="s">
        <v>16299</v>
      </c>
      <c r="E1402" s="260" t="s">
        <v>21819</v>
      </c>
      <c r="F1402" s="260" t="s">
        <v>21820</v>
      </c>
      <c r="G1402" s="295" t="s">
        <v>21821</v>
      </c>
    </row>
    <row r="1403" spans="1:7" s="253" customFormat="1">
      <c r="A1403" s="253" t="s">
        <v>21822</v>
      </c>
      <c r="B1403" s="253" t="s">
        <v>21823</v>
      </c>
      <c r="C1403" s="253" t="s">
        <v>21824</v>
      </c>
      <c r="D1403" s="253" t="s">
        <v>16299</v>
      </c>
      <c r="E1403" s="253" t="s">
        <v>21825</v>
      </c>
      <c r="F1403" s="253" t="s">
        <v>21826</v>
      </c>
      <c r="G1403" s="296" t="s">
        <v>14419</v>
      </c>
    </row>
    <row r="1404" spans="1:7" s="254" customFormat="1">
      <c r="A1404" s="254" t="s">
        <v>21827</v>
      </c>
      <c r="B1404" s="254" t="s">
        <v>21828</v>
      </c>
      <c r="C1404" s="254" t="s">
        <v>21829</v>
      </c>
      <c r="D1404" s="254" t="s">
        <v>16299</v>
      </c>
      <c r="E1404" s="254" t="s">
        <v>17857</v>
      </c>
      <c r="F1404" s="254" t="s">
        <v>21830</v>
      </c>
      <c r="G1404" s="281"/>
    </row>
    <row r="1405" spans="1:7" s="253" customFormat="1">
      <c r="A1405" s="253" t="s">
        <v>21831</v>
      </c>
      <c r="B1405" s="253" t="s">
        <v>21832</v>
      </c>
      <c r="C1405" s="253" t="s">
        <v>21833</v>
      </c>
      <c r="D1405" s="253" t="s">
        <v>16299</v>
      </c>
      <c r="E1405" s="253" t="s">
        <v>21834</v>
      </c>
      <c r="F1405" s="253" t="s">
        <v>21835</v>
      </c>
      <c r="G1405" s="255"/>
    </row>
    <row r="1406" spans="1:7" s="253" customFormat="1">
      <c r="A1406" s="253" t="s">
        <v>21836</v>
      </c>
      <c r="B1406" s="253" t="s">
        <v>21837</v>
      </c>
      <c r="C1406" s="253" t="s">
        <v>21838</v>
      </c>
      <c r="D1406" s="253" t="s">
        <v>16299</v>
      </c>
      <c r="E1406" s="253" t="s">
        <v>21839</v>
      </c>
      <c r="F1406" s="253" t="s">
        <v>21840</v>
      </c>
      <c r="G1406" s="255"/>
    </row>
    <row r="1407" spans="1:7" s="253" customFormat="1">
      <c r="A1407" s="253" t="s">
        <v>21841</v>
      </c>
      <c r="B1407" s="253" t="s">
        <v>21842</v>
      </c>
      <c r="C1407" s="253" t="s">
        <v>21843</v>
      </c>
      <c r="D1407" s="253" t="s">
        <v>16299</v>
      </c>
      <c r="E1407" s="253" t="s">
        <v>21844</v>
      </c>
      <c r="F1407" s="253" t="s">
        <v>21845</v>
      </c>
      <c r="G1407" s="255"/>
    </row>
    <row r="1408" spans="1:7" s="210" customFormat="1">
      <c r="A1408" s="210" t="s">
        <v>21846</v>
      </c>
      <c r="B1408" s="210" t="s">
        <v>21847</v>
      </c>
      <c r="C1408" s="210" t="s">
        <v>21846</v>
      </c>
      <c r="D1408" s="210" t="s">
        <v>16299</v>
      </c>
      <c r="E1408" s="210" t="s">
        <v>16369</v>
      </c>
      <c r="F1408" s="210" t="s">
        <v>21848</v>
      </c>
      <c r="G1408" s="231"/>
    </row>
    <row r="1409" spans="1:7" s="211" customFormat="1">
      <c r="A1409" s="211" t="s">
        <v>21849</v>
      </c>
      <c r="B1409" s="211" t="s">
        <v>21850</v>
      </c>
      <c r="C1409" s="211" t="s">
        <v>21849</v>
      </c>
      <c r="D1409" s="211" t="s">
        <v>21851</v>
      </c>
      <c r="E1409" s="211" t="s">
        <v>16299</v>
      </c>
      <c r="F1409" s="211" t="s">
        <v>21852</v>
      </c>
      <c r="G1409" s="243"/>
    </row>
    <row r="1410" spans="1:7" s="210" customFormat="1">
      <c r="A1410" s="210" t="s">
        <v>21853</v>
      </c>
      <c r="B1410" s="210" t="s">
        <v>21854</v>
      </c>
      <c r="C1410" s="210" t="s">
        <v>21853</v>
      </c>
      <c r="D1410" s="210" t="s">
        <v>16299</v>
      </c>
      <c r="E1410" s="210" t="s">
        <v>21855</v>
      </c>
      <c r="F1410" s="210" t="s">
        <v>21856</v>
      </c>
      <c r="G1410" s="231"/>
    </row>
    <row r="1411" spans="1:7" s="253" customFormat="1">
      <c r="A1411" s="253" t="s">
        <v>21857</v>
      </c>
      <c r="B1411" s="253" t="s">
        <v>21858</v>
      </c>
      <c r="C1411" s="253" t="s">
        <v>21859</v>
      </c>
      <c r="D1411" s="253" t="s">
        <v>16299</v>
      </c>
      <c r="E1411" s="253" t="s">
        <v>16910</v>
      </c>
      <c r="F1411" s="253" t="s">
        <v>21860</v>
      </c>
      <c r="G1411" s="255"/>
    </row>
    <row r="1412" spans="1:7" s="11" customFormat="1">
      <c r="A1412" s="11" t="s">
        <v>21861</v>
      </c>
      <c r="B1412" s="11" t="s">
        <v>21862</v>
      </c>
      <c r="C1412" s="11" t="s">
        <v>21861</v>
      </c>
      <c r="D1412" s="11" t="s">
        <v>19954</v>
      </c>
      <c r="E1412" s="11" t="s">
        <v>16299</v>
      </c>
      <c r="F1412" s="11" t="s">
        <v>21863</v>
      </c>
      <c r="G1412" s="1"/>
    </row>
    <row r="1413" spans="1:7" s="11" customFormat="1">
      <c r="A1413" s="11" t="s">
        <v>21864</v>
      </c>
      <c r="B1413" s="11" t="s">
        <v>21865</v>
      </c>
      <c r="C1413" s="11" t="s">
        <v>21864</v>
      </c>
      <c r="D1413" s="11" t="s">
        <v>21825</v>
      </c>
      <c r="E1413" s="11" t="s">
        <v>16299</v>
      </c>
      <c r="F1413" s="11" t="s">
        <v>21866</v>
      </c>
      <c r="G1413" s="1"/>
    </row>
    <row r="1414" spans="1:7" s="253" customFormat="1">
      <c r="A1414" s="253" t="s">
        <v>21867</v>
      </c>
      <c r="B1414" s="253" t="s">
        <v>21868</v>
      </c>
      <c r="C1414" s="253" t="s">
        <v>21867</v>
      </c>
      <c r="D1414" s="253" t="s">
        <v>16299</v>
      </c>
      <c r="E1414" s="253" t="s">
        <v>20515</v>
      </c>
      <c r="F1414" s="253" t="s">
        <v>21869</v>
      </c>
      <c r="G1414" s="255"/>
    </row>
    <row r="1415" spans="1:7" s="253" customFormat="1">
      <c r="A1415" s="253" t="s">
        <v>21870</v>
      </c>
      <c r="B1415" s="253" t="s">
        <v>21871</v>
      </c>
      <c r="C1415" s="253" t="s">
        <v>21870</v>
      </c>
      <c r="D1415" s="253" t="s">
        <v>16299</v>
      </c>
      <c r="E1415" s="253" t="s">
        <v>17924</v>
      </c>
      <c r="F1415" s="253" t="s">
        <v>21872</v>
      </c>
      <c r="G1415" s="255"/>
    </row>
    <row r="1416" spans="1:7" s="210" customFormat="1">
      <c r="A1416" s="210" t="s">
        <v>21873</v>
      </c>
      <c r="B1416" s="210" t="s">
        <v>21874</v>
      </c>
      <c r="C1416" s="210" t="s">
        <v>21875</v>
      </c>
      <c r="D1416" s="210" t="s">
        <v>16299</v>
      </c>
      <c r="E1416" s="210" t="s">
        <v>21876</v>
      </c>
      <c r="F1416" s="210" t="s">
        <v>21877</v>
      </c>
      <c r="G1416" s="231"/>
    </row>
    <row r="1417" spans="1:7" s="210" customFormat="1">
      <c r="A1417" s="210" t="s">
        <v>21878</v>
      </c>
      <c r="B1417" s="210" t="s">
        <v>21879</v>
      </c>
      <c r="C1417" s="210" t="s">
        <v>21878</v>
      </c>
      <c r="D1417" s="210" t="s">
        <v>16299</v>
      </c>
      <c r="E1417" s="210" t="s">
        <v>19790</v>
      </c>
      <c r="F1417" s="210" t="s">
        <v>21880</v>
      </c>
      <c r="G1417" s="231"/>
    </row>
    <row r="1418" spans="1:7" s="210" customFormat="1">
      <c r="A1418" s="210" t="s">
        <v>21881</v>
      </c>
      <c r="B1418" s="210" t="s">
        <v>21882</v>
      </c>
      <c r="C1418" s="210" t="s">
        <v>21881</v>
      </c>
      <c r="D1418" s="210" t="s">
        <v>16299</v>
      </c>
      <c r="E1418" s="210" t="s">
        <v>16319</v>
      </c>
      <c r="F1418" s="210" t="s">
        <v>21883</v>
      </c>
      <c r="G1418" s="231"/>
    </row>
    <row r="1419" spans="1:7" s="254" customFormat="1">
      <c r="A1419" s="254" t="s">
        <v>21884</v>
      </c>
      <c r="B1419" s="254" t="s">
        <v>21885</v>
      </c>
      <c r="C1419" s="254" t="s">
        <v>21884</v>
      </c>
      <c r="D1419" s="254" t="s">
        <v>16299</v>
      </c>
      <c r="E1419" s="254" t="s">
        <v>17592</v>
      </c>
      <c r="F1419" s="254" t="s">
        <v>21886</v>
      </c>
      <c r="G1419" s="281"/>
    </row>
    <row r="1420" spans="1:7" s="210" customFormat="1">
      <c r="A1420" s="210" t="s">
        <v>21887</v>
      </c>
      <c r="B1420" s="210" t="s">
        <v>21888</v>
      </c>
      <c r="C1420" s="210" t="s">
        <v>21889</v>
      </c>
      <c r="D1420" s="210" t="s">
        <v>16299</v>
      </c>
      <c r="E1420" s="210" t="s">
        <v>16346</v>
      </c>
      <c r="F1420" s="210" t="s">
        <v>21890</v>
      </c>
      <c r="G1420" s="231"/>
    </row>
    <row r="1421" spans="1:7" s="253" customFormat="1">
      <c r="A1421" s="253" t="s">
        <v>21891</v>
      </c>
      <c r="B1421" s="253" t="s">
        <v>21892</v>
      </c>
      <c r="C1421" s="253" t="s">
        <v>21893</v>
      </c>
      <c r="D1421" s="253" t="s">
        <v>16299</v>
      </c>
      <c r="E1421" s="253" t="s">
        <v>21894</v>
      </c>
      <c r="F1421" s="253" t="s">
        <v>21895</v>
      </c>
      <c r="G1421" s="258"/>
    </row>
    <row r="1422" spans="1:7" s="210" customFormat="1">
      <c r="A1422" s="210" t="s">
        <v>21896</v>
      </c>
      <c r="B1422" s="210" t="s">
        <v>21897</v>
      </c>
      <c r="C1422" s="210" t="s">
        <v>21896</v>
      </c>
      <c r="D1422" s="210" t="s">
        <v>16299</v>
      </c>
      <c r="E1422" s="210" t="s">
        <v>16466</v>
      </c>
      <c r="F1422" s="210" t="s">
        <v>21898</v>
      </c>
      <c r="G1422" s="231"/>
    </row>
    <row r="1423" spans="1:7" s="210" customFormat="1">
      <c r="A1423" s="210" t="s">
        <v>21899</v>
      </c>
      <c r="B1423" s="210" t="s">
        <v>21900</v>
      </c>
      <c r="C1423" s="210" t="s">
        <v>21899</v>
      </c>
      <c r="D1423" s="210" t="s">
        <v>16299</v>
      </c>
      <c r="E1423" s="210" t="s">
        <v>21901</v>
      </c>
      <c r="F1423" s="210" t="s">
        <v>21902</v>
      </c>
      <c r="G1423" s="231"/>
    </row>
    <row r="1424" spans="1:7" s="253" customFormat="1">
      <c r="A1424" s="253" t="s">
        <v>21903</v>
      </c>
      <c r="B1424" s="253" t="s">
        <v>21904</v>
      </c>
      <c r="C1424" s="253" t="s">
        <v>21903</v>
      </c>
      <c r="D1424" s="253" t="s">
        <v>16299</v>
      </c>
      <c r="E1424" s="253" t="s">
        <v>21905</v>
      </c>
      <c r="F1424" s="253" t="s">
        <v>21906</v>
      </c>
      <c r="G1424" s="255"/>
    </row>
    <row r="1425" spans="1:7" s="253" customFormat="1">
      <c r="A1425" s="253" t="s">
        <v>21907</v>
      </c>
      <c r="B1425" s="253" t="s">
        <v>21908</v>
      </c>
      <c r="C1425" s="253" t="s">
        <v>21909</v>
      </c>
      <c r="D1425" s="253" t="s">
        <v>16299</v>
      </c>
      <c r="E1425" s="253" t="s">
        <v>21910</v>
      </c>
      <c r="F1425" s="253" t="s">
        <v>21911</v>
      </c>
      <c r="G1425" s="255"/>
    </row>
    <row r="1426" spans="1:7" s="210" customFormat="1">
      <c r="A1426" s="210" t="s">
        <v>21912</v>
      </c>
      <c r="B1426" s="210" t="s">
        <v>21913</v>
      </c>
      <c r="C1426" s="210" t="s">
        <v>21914</v>
      </c>
      <c r="D1426" s="210" t="s">
        <v>16299</v>
      </c>
      <c r="E1426" s="210" t="s">
        <v>19845</v>
      </c>
      <c r="F1426" s="210" t="s">
        <v>21915</v>
      </c>
      <c r="G1426" s="231"/>
    </row>
    <row r="1427" spans="1:7" s="211" customFormat="1">
      <c r="A1427" s="211" t="s">
        <v>21916</v>
      </c>
      <c r="B1427" s="211" t="s">
        <v>21917</v>
      </c>
      <c r="C1427" s="211" t="s">
        <v>21916</v>
      </c>
      <c r="D1427" s="211" t="s">
        <v>21918</v>
      </c>
      <c r="E1427" s="211" t="s">
        <v>16299</v>
      </c>
      <c r="F1427" s="211" t="s">
        <v>21919</v>
      </c>
      <c r="G1427" s="243"/>
    </row>
    <row r="1428" spans="1:7" s="210" customFormat="1">
      <c r="A1428" s="210" t="s">
        <v>21920</v>
      </c>
      <c r="B1428" s="210" t="s">
        <v>21921</v>
      </c>
      <c r="C1428" s="210" t="s">
        <v>21920</v>
      </c>
      <c r="D1428" s="210" t="s">
        <v>16299</v>
      </c>
      <c r="E1428" s="210" t="s">
        <v>21922</v>
      </c>
      <c r="F1428" s="210" t="s">
        <v>21923</v>
      </c>
      <c r="G1428" s="231"/>
    </row>
    <row r="1429" spans="1:7" s="253" customFormat="1">
      <c r="A1429" s="253" t="s">
        <v>21924</v>
      </c>
      <c r="B1429" s="253" t="s">
        <v>21925</v>
      </c>
      <c r="C1429" s="253" t="s">
        <v>21926</v>
      </c>
      <c r="D1429" s="253" t="s">
        <v>16299</v>
      </c>
      <c r="E1429" s="253" t="s">
        <v>20439</v>
      </c>
      <c r="F1429" s="253" t="s">
        <v>21927</v>
      </c>
      <c r="G1429" s="255"/>
    </row>
    <row r="1430" spans="1:7" s="211" customFormat="1">
      <c r="A1430" s="211" t="s">
        <v>21928</v>
      </c>
      <c r="B1430" s="211" t="s">
        <v>21929</v>
      </c>
      <c r="C1430" s="211" t="s">
        <v>21928</v>
      </c>
      <c r="D1430" s="211" t="s">
        <v>16804</v>
      </c>
      <c r="E1430" s="211" t="s">
        <v>16299</v>
      </c>
      <c r="F1430" s="211" t="s">
        <v>21930</v>
      </c>
      <c r="G1430" s="243"/>
    </row>
    <row r="1431" spans="1:7" s="210" customFormat="1">
      <c r="A1431" s="210" t="s">
        <v>21931</v>
      </c>
      <c r="B1431" s="210" t="s">
        <v>21932</v>
      </c>
      <c r="C1431" s="210" t="s">
        <v>21933</v>
      </c>
      <c r="D1431" s="210" t="s">
        <v>16299</v>
      </c>
      <c r="E1431" s="210" t="s">
        <v>17801</v>
      </c>
      <c r="F1431" s="210" t="s">
        <v>21934</v>
      </c>
      <c r="G1431" s="231"/>
    </row>
    <row r="1432" spans="1:7" s="210" customFormat="1">
      <c r="A1432" s="210" t="s">
        <v>21935</v>
      </c>
      <c r="B1432" s="210" t="s">
        <v>21936</v>
      </c>
      <c r="C1432" s="210" t="s">
        <v>21937</v>
      </c>
      <c r="D1432" s="210" t="s">
        <v>16299</v>
      </c>
      <c r="E1432" s="210" t="s">
        <v>21458</v>
      </c>
      <c r="F1432" s="210" t="s">
        <v>21938</v>
      </c>
      <c r="G1432" s="231"/>
    </row>
    <row r="1433" spans="1:7" s="210" customFormat="1">
      <c r="A1433" s="210" t="s">
        <v>21939</v>
      </c>
      <c r="B1433" s="210" t="s">
        <v>21940</v>
      </c>
      <c r="C1433" s="210" t="s">
        <v>21941</v>
      </c>
      <c r="D1433" s="210" t="s">
        <v>16299</v>
      </c>
      <c r="E1433" s="210" t="s">
        <v>16980</v>
      </c>
      <c r="F1433" s="210" t="s">
        <v>21942</v>
      </c>
      <c r="G1433" s="231"/>
    </row>
    <row r="1434" spans="1:7" s="210" customFormat="1">
      <c r="A1434" s="210" t="s">
        <v>21943</v>
      </c>
      <c r="B1434" s="210" t="s">
        <v>21944</v>
      </c>
      <c r="C1434" s="210" t="s">
        <v>21943</v>
      </c>
      <c r="D1434" s="210" t="s">
        <v>16299</v>
      </c>
      <c r="E1434" s="210" t="s">
        <v>16980</v>
      </c>
      <c r="F1434" s="210" t="s">
        <v>21945</v>
      </c>
      <c r="G1434" s="1"/>
    </row>
    <row r="1435" spans="1:7" s="210" customFormat="1">
      <c r="A1435" s="210" t="s">
        <v>21946</v>
      </c>
      <c r="B1435" s="210" t="s">
        <v>21947</v>
      </c>
      <c r="C1435" s="210" t="s">
        <v>21948</v>
      </c>
      <c r="D1435" s="210" t="s">
        <v>16299</v>
      </c>
      <c r="E1435" s="210" t="s">
        <v>17510</v>
      </c>
      <c r="F1435" s="210" t="s">
        <v>21949</v>
      </c>
      <c r="G1435" s="231"/>
    </row>
    <row r="1436" spans="1:7" s="210" customFormat="1">
      <c r="A1436" s="210" t="s">
        <v>21950</v>
      </c>
      <c r="B1436" s="210" t="s">
        <v>21951</v>
      </c>
      <c r="C1436" s="210" t="s">
        <v>21952</v>
      </c>
      <c r="D1436" s="210" t="s">
        <v>16299</v>
      </c>
      <c r="E1436" s="210" t="s">
        <v>21953</v>
      </c>
      <c r="F1436" s="210" t="s">
        <v>21954</v>
      </c>
      <c r="G1436" s="231"/>
    </row>
    <row r="1437" spans="1:7" s="253" customFormat="1">
      <c r="A1437" s="253" t="s">
        <v>21955</v>
      </c>
      <c r="B1437" s="253" t="s">
        <v>21956</v>
      </c>
      <c r="C1437" s="253" t="s">
        <v>21955</v>
      </c>
      <c r="D1437" s="253" t="s">
        <v>16299</v>
      </c>
      <c r="E1437" s="253" t="s">
        <v>21957</v>
      </c>
      <c r="F1437" s="253" t="s">
        <v>21958</v>
      </c>
      <c r="G1437" s="255"/>
    </row>
    <row r="1438" spans="1:7" s="211" customFormat="1">
      <c r="A1438" s="211" t="s">
        <v>21959</v>
      </c>
      <c r="B1438" s="211" t="s">
        <v>21960</v>
      </c>
      <c r="C1438" s="211" t="s">
        <v>21959</v>
      </c>
      <c r="D1438" s="211" t="s">
        <v>21961</v>
      </c>
      <c r="E1438" s="211" t="s">
        <v>16299</v>
      </c>
      <c r="F1438" s="211" t="s">
        <v>21962</v>
      </c>
      <c r="G1438" s="243"/>
    </row>
    <row r="1439" spans="1:7" s="253" customFormat="1">
      <c r="A1439" s="253" t="s">
        <v>21963</v>
      </c>
      <c r="B1439" s="253" t="s">
        <v>21964</v>
      </c>
      <c r="C1439" s="253" t="s">
        <v>21965</v>
      </c>
      <c r="D1439" s="253" t="s">
        <v>16299</v>
      </c>
      <c r="E1439" s="253" t="s">
        <v>21966</v>
      </c>
      <c r="F1439" s="253" t="s">
        <v>21967</v>
      </c>
      <c r="G1439" s="255"/>
    </row>
    <row r="1440" spans="1:7" s="210" customFormat="1">
      <c r="A1440" s="210" t="s">
        <v>21968</v>
      </c>
      <c r="B1440" s="210" t="s">
        <v>21969</v>
      </c>
      <c r="C1440" s="210" t="s">
        <v>21970</v>
      </c>
      <c r="D1440" s="210" t="s">
        <v>16299</v>
      </c>
      <c r="E1440" s="210" t="s">
        <v>17301</v>
      </c>
      <c r="F1440" s="210" t="s">
        <v>21971</v>
      </c>
      <c r="G1440" s="231"/>
    </row>
    <row r="1441" spans="1:7" s="253" customFormat="1">
      <c r="A1441" s="253" t="s">
        <v>21972</v>
      </c>
      <c r="B1441" s="253" t="s">
        <v>21973</v>
      </c>
      <c r="C1441" s="253" t="s">
        <v>21974</v>
      </c>
      <c r="D1441" s="253" t="s">
        <v>16299</v>
      </c>
      <c r="E1441" s="253" t="s">
        <v>21975</v>
      </c>
      <c r="F1441" s="253" t="s">
        <v>21976</v>
      </c>
      <c r="G1441" s="255"/>
    </row>
    <row r="1442" spans="1:7" s="253" customFormat="1">
      <c r="A1442" s="253" t="s">
        <v>21977</v>
      </c>
      <c r="B1442" s="253" t="s">
        <v>21978</v>
      </c>
      <c r="C1442" s="253" t="s">
        <v>21979</v>
      </c>
      <c r="D1442" s="253" t="s">
        <v>16299</v>
      </c>
      <c r="E1442" s="253" t="s">
        <v>21980</v>
      </c>
      <c r="F1442" s="253" t="s">
        <v>21981</v>
      </c>
      <c r="G1442" s="255"/>
    </row>
    <row r="1443" spans="1:7" s="253" customFormat="1">
      <c r="A1443" s="253" t="s">
        <v>21982</v>
      </c>
      <c r="B1443" s="253" t="s">
        <v>21983</v>
      </c>
      <c r="C1443" s="253" t="s">
        <v>21984</v>
      </c>
      <c r="D1443" s="253" t="s">
        <v>16299</v>
      </c>
      <c r="E1443" s="253" t="s">
        <v>17592</v>
      </c>
      <c r="F1443" s="253" t="s">
        <v>21985</v>
      </c>
      <c r="G1443" s="255"/>
    </row>
    <row r="1444" spans="1:7" s="210" customFormat="1">
      <c r="A1444" s="210" t="s">
        <v>21986</v>
      </c>
      <c r="B1444" s="210" t="s">
        <v>21987</v>
      </c>
      <c r="C1444" s="210" t="s">
        <v>21988</v>
      </c>
      <c r="D1444" s="210" t="s">
        <v>16299</v>
      </c>
      <c r="E1444" s="210" t="s">
        <v>21989</v>
      </c>
      <c r="F1444" s="210" t="s">
        <v>21990</v>
      </c>
      <c r="G1444" s="231"/>
    </row>
    <row r="1445" spans="1:7" s="211" customFormat="1">
      <c r="A1445" s="211" t="s">
        <v>21991</v>
      </c>
      <c r="B1445" s="211" t="s">
        <v>21992</v>
      </c>
      <c r="C1445" s="211" t="s">
        <v>21991</v>
      </c>
      <c r="D1445" s="211" t="s">
        <v>16804</v>
      </c>
      <c r="E1445" s="211" t="s">
        <v>16299</v>
      </c>
      <c r="F1445" s="211" t="s">
        <v>21993</v>
      </c>
      <c r="G1445" s="243"/>
    </row>
    <row r="1446" spans="1:7" s="210" customFormat="1">
      <c r="A1446" s="210" t="s">
        <v>21994</v>
      </c>
      <c r="B1446" s="210" t="s">
        <v>21995</v>
      </c>
      <c r="C1446" s="210" t="s">
        <v>21994</v>
      </c>
      <c r="D1446" s="210" t="s">
        <v>16299</v>
      </c>
      <c r="E1446" s="210" t="s">
        <v>16440</v>
      </c>
      <c r="F1446" s="210" t="s">
        <v>21996</v>
      </c>
      <c r="G1446" s="231"/>
    </row>
    <row r="1447" spans="1:7" s="254" customFormat="1">
      <c r="A1447" s="254" t="s">
        <v>21997</v>
      </c>
      <c r="B1447" s="254" t="s">
        <v>21998</v>
      </c>
      <c r="C1447" s="254" t="s">
        <v>21999</v>
      </c>
      <c r="D1447" s="254" t="s">
        <v>16299</v>
      </c>
      <c r="E1447" s="254" t="s">
        <v>17857</v>
      </c>
      <c r="F1447" s="254" t="s">
        <v>22000</v>
      </c>
      <c r="G1447" s="281"/>
    </row>
    <row r="1448" spans="1:7" s="253" customFormat="1">
      <c r="A1448" s="253" t="s">
        <v>22001</v>
      </c>
      <c r="B1448" s="253" t="s">
        <v>22002</v>
      </c>
      <c r="C1448" s="253" t="s">
        <v>22001</v>
      </c>
      <c r="D1448" s="253" t="s">
        <v>16299</v>
      </c>
      <c r="E1448" s="253" t="s">
        <v>22003</v>
      </c>
      <c r="F1448" s="253" t="s">
        <v>22004</v>
      </c>
      <c r="G1448" s="255"/>
    </row>
    <row r="1449" spans="1:7" s="210" customFormat="1">
      <c r="A1449" s="210" t="s">
        <v>22005</v>
      </c>
      <c r="B1449" s="210" t="s">
        <v>22006</v>
      </c>
      <c r="C1449" s="210" t="s">
        <v>22007</v>
      </c>
      <c r="D1449" s="210" t="s">
        <v>16299</v>
      </c>
      <c r="E1449" s="210" t="s">
        <v>16466</v>
      </c>
      <c r="F1449" s="210" t="s">
        <v>22008</v>
      </c>
      <c r="G1449" s="231"/>
    </row>
    <row r="1450" spans="1:7" s="254" customFormat="1">
      <c r="A1450" s="254" t="s">
        <v>22009</v>
      </c>
      <c r="B1450" s="254" t="s">
        <v>22010</v>
      </c>
      <c r="C1450" s="254" t="s">
        <v>22011</v>
      </c>
      <c r="D1450" s="254" t="s">
        <v>16299</v>
      </c>
      <c r="E1450" s="254" t="s">
        <v>21357</v>
      </c>
      <c r="F1450" s="254" t="s">
        <v>22012</v>
      </c>
      <c r="G1450" s="281"/>
    </row>
    <row r="1451" spans="1:7" s="210" customFormat="1">
      <c r="A1451" s="210" t="s">
        <v>22013</v>
      </c>
      <c r="B1451" s="210" t="s">
        <v>22014</v>
      </c>
      <c r="C1451" s="210" t="s">
        <v>22015</v>
      </c>
      <c r="D1451" s="210" t="s">
        <v>16299</v>
      </c>
      <c r="E1451" s="210" t="s">
        <v>22016</v>
      </c>
      <c r="F1451" s="210" t="s">
        <v>22017</v>
      </c>
      <c r="G1451" s="231"/>
    </row>
    <row r="1452" spans="1:7" s="210" customFormat="1">
      <c r="A1452" s="210" t="s">
        <v>22018</v>
      </c>
      <c r="B1452" s="210" t="s">
        <v>22019</v>
      </c>
      <c r="C1452" s="210" t="s">
        <v>22018</v>
      </c>
      <c r="D1452" s="210" t="s">
        <v>16299</v>
      </c>
      <c r="E1452" s="210" t="s">
        <v>22020</v>
      </c>
      <c r="F1452" s="210" t="s">
        <v>22021</v>
      </c>
      <c r="G1452" s="231"/>
    </row>
    <row r="1453" spans="1:7" s="254" customFormat="1">
      <c r="A1453" s="254" t="s">
        <v>22022</v>
      </c>
      <c r="B1453" s="254" t="s">
        <v>22023</v>
      </c>
      <c r="C1453" s="254" t="s">
        <v>22024</v>
      </c>
      <c r="D1453" s="254" t="s">
        <v>16299</v>
      </c>
      <c r="E1453" s="254" t="s">
        <v>21352</v>
      </c>
      <c r="F1453" s="254" t="s">
        <v>22025</v>
      </c>
      <c r="G1453" s="281"/>
    </row>
    <row r="1454" spans="1:7" s="210" customFormat="1">
      <c r="A1454" s="210" t="s">
        <v>22026</v>
      </c>
      <c r="B1454" s="210" t="s">
        <v>22027</v>
      </c>
      <c r="C1454" s="210" t="s">
        <v>22028</v>
      </c>
      <c r="D1454" s="210" t="s">
        <v>16299</v>
      </c>
      <c r="E1454" s="210" t="s">
        <v>22029</v>
      </c>
      <c r="F1454" s="210" t="s">
        <v>22030</v>
      </c>
      <c r="G1454" s="231"/>
    </row>
    <row r="1455" spans="1:7" s="210" customFormat="1">
      <c r="A1455" s="210" t="s">
        <v>22031</v>
      </c>
      <c r="B1455" s="210" t="s">
        <v>22032</v>
      </c>
      <c r="C1455" s="210" t="s">
        <v>22031</v>
      </c>
      <c r="D1455" s="210" t="s">
        <v>16299</v>
      </c>
      <c r="E1455" s="210" t="s">
        <v>16319</v>
      </c>
      <c r="F1455" s="210" t="s">
        <v>22033</v>
      </c>
      <c r="G1455" s="231"/>
    </row>
    <row r="1456" spans="1:7" s="210" customFormat="1">
      <c r="A1456" s="210" t="s">
        <v>22034</v>
      </c>
      <c r="B1456" s="210" t="s">
        <v>22035</v>
      </c>
      <c r="C1456" s="210" t="s">
        <v>22034</v>
      </c>
      <c r="D1456" s="210" t="s">
        <v>16299</v>
      </c>
      <c r="E1456" s="210" t="s">
        <v>20206</v>
      </c>
      <c r="F1456" s="210" t="s">
        <v>22036</v>
      </c>
      <c r="G1456" s="231"/>
    </row>
    <row r="1457" spans="1:7" s="210" customFormat="1">
      <c r="A1457" s="210" t="s">
        <v>22037</v>
      </c>
      <c r="B1457" s="210" t="s">
        <v>22038</v>
      </c>
      <c r="C1457" s="210" t="s">
        <v>22037</v>
      </c>
      <c r="D1457" s="210" t="s">
        <v>16299</v>
      </c>
      <c r="E1457" s="210" t="s">
        <v>19845</v>
      </c>
      <c r="F1457" s="210" t="s">
        <v>22039</v>
      </c>
      <c r="G1457" s="231"/>
    </row>
    <row r="1458" spans="1:7" s="211" customFormat="1">
      <c r="A1458" s="211" t="s">
        <v>22040</v>
      </c>
      <c r="B1458" s="211" t="s">
        <v>22041</v>
      </c>
      <c r="C1458" s="211" t="s">
        <v>22040</v>
      </c>
      <c r="D1458" s="211" t="s">
        <v>16662</v>
      </c>
      <c r="E1458" s="211" t="s">
        <v>16299</v>
      </c>
      <c r="F1458" s="211" t="s">
        <v>22042</v>
      </c>
      <c r="G1458" s="243"/>
    </row>
    <row r="1459" spans="1:7" s="253" customFormat="1">
      <c r="A1459" s="253" t="s">
        <v>22043</v>
      </c>
      <c r="B1459" s="253" t="s">
        <v>22044</v>
      </c>
      <c r="C1459" s="253" t="s">
        <v>22043</v>
      </c>
      <c r="D1459" s="253" t="s">
        <v>16299</v>
      </c>
      <c r="E1459" s="253" t="s">
        <v>16585</v>
      </c>
      <c r="F1459" s="253" t="s">
        <v>22045</v>
      </c>
      <c r="G1459" s="255"/>
    </row>
    <row r="1460" spans="1:7" s="210" customFormat="1">
      <c r="A1460" s="210" t="s">
        <v>22046</v>
      </c>
      <c r="B1460" s="210" t="s">
        <v>22047</v>
      </c>
      <c r="C1460" s="210" t="s">
        <v>22048</v>
      </c>
      <c r="D1460" s="210" t="s">
        <v>16299</v>
      </c>
      <c r="E1460" s="210" t="s">
        <v>22049</v>
      </c>
      <c r="F1460" s="210" t="s">
        <v>22050</v>
      </c>
      <c r="G1460" s="231"/>
    </row>
    <row r="1461" spans="1:7" s="253" customFormat="1">
      <c r="A1461" s="253" t="s">
        <v>22051</v>
      </c>
      <c r="B1461" s="253" t="s">
        <v>22052</v>
      </c>
      <c r="C1461" s="253" t="s">
        <v>22053</v>
      </c>
      <c r="D1461" s="253" t="s">
        <v>16299</v>
      </c>
      <c r="E1461" s="253" t="s">
        <v>16622</v>
      </c>
      <c r="F1461" s="253" t="s">
        <v>22054</v>
      </c>
      <c r="G1461" s="255"/>
    </row>
    <row r="1462" spans="1:7" s="253" customFormat="1">
      <c r="A1462" s="253" t="s">
        <v>22055</v>
      </c>
      <c r="B1462" s="253" t="s">
        <v>22056</v>
      </c>
      <c r="C1462" s="253" t="s">
        <v>22055</v>
      </c>
      <c r="D1462" s="253" t="s">
        <v>16299</v>
      </c>
      <c r="E1462" s="253" t="s">
        <v>17716</v>
      </c>
      <c r="F1462" s="253" t="s">
        <v>22057</v>
      </c>
      <c r="G1462" s="255"/>
    </row>
    <row r="1463" spans="1:7" s="254" customFormat="1">
      <c r="A1463" s="254" t="s">
        <v>22058</v>
      </c>
      <c r="B1463" s="254" t="s">
        <v>22059</v>
      </c>
      <c r="C1463" s="254" t="s">
        <v>22060</v>
      </c>
      <c r="D1463" s="254" t="s">
        <v>16299</v>
      </c>
      <c r="E1463" s="254" t="s">
        <v>17857</v>
      </c>
      <c r="F1463" s="254" t="s">
        <v>22061</v>
      </c>
      <c r="G1463" s="281"/>
    </row>
    <row r="1464" spans="1:7" s="253" customFormat="1">
      <c r="A1464" s="253" t="s">
        <v>22062</v>
      </c>
      <c r="B1464" s="253" t="s">
        <v>22063</v>
      </c>
      <c r="C1464" s="253" t="s">
        <v>22064</v>
      </c>
      <c r="D1464" s="253" t="s">
        <v>16299</v>
      </c>
      <c r="E1464" s="253" t="s">
        <v>22065</v>
      </c>
      <c r="F1464" s="253" t="s">
        <v>22066</v>
      </c>
      <c r="G1464" s="255"/>
    </row>
    <row r="1465" spans="1:7" s="210" customFormat="1">
      <c r="A1465" s="210" t="s">
        <v>22067</v>
      </c>
      <c r="B1465" s="210" t="s">
        <v>22068</v>
      </c>
      <c r="C1465" s="210" t="s">
        <v>22067</v>
      </c>
      <c r="D1465" s="210" t="s">
        <v>16299</v>
      </c>
      <c r="E1465" s="210" t="s">
        <v>16466</v>
      </c>
      <c r="F1465" s="210" t="s">
        <v>22069</v>
      </c>
      <c r="G1465" s="231"/>
    </row>
    <row r="1466" spans="1:7" s="11" customFormat="1">
      <c r="A1466" s="11" t="s">
        <v>22070</v>
      </c>
      <c r="B1466" s="11" t="s">
        <v>22071</v>
      </c>
      <c r="C1466" s="11" t="s">
        <v>22070</v>
      </c>
      <c r="D1466" s="11" t="s">
        <v>16299</v>
      </c>
      <c r="E1466" s="11" t="s">
        <v>18601</v>
      </c>
      <c r="F1466" s="11" t="s">
        <v>22072</v>
      </c>
      <c r="G1466" s="1"/>
    </row>
    <row r="1467" spans="1:7" s="210" customFormat="1">
      <c r="A1467" s="210" t="s">
        <v>22073</v>
      </c>
      <c r="B1467" s="210" t="s">
        <v>22074</v>
      </c>
      <c r="C1467" s="210" t="s">
        <v>22073</v>
      </c>
      <c r="D1467" s="210" t="s">
        <v>16299</v>
      </c>
      <c r="E1467" s="210" t="s">
        <v>22075</v>
      </c>
      <c r="F1467" s="210" t="s">
        <v>22076</v>
      </c>
      <c r="G1467" s="231"/>
    </row>
    <row r="1468" spans="1:7" s="210" customFormat="1">
      <c r="A1468" s="210" t="s">
        <v>22077</v>
      </c>
      <c r="B1468" s="210" t="s">
        <v>22078</v>
      </c>
      <c r="C1468" s="210" t="s">
        <v>22079</v>
      </c>
      <c r="D1468" s="210" t="s">
        <v>16299</v>
      </c>
      <c r="E1468" s="210" t="s">
        <v>22080</v>
      </c>
      <c r="F1468" s="210" t="s">
        <v>22081</v>
      </c>
      <c r="G1468" s="231"/>
    </row>
    <row r="1469" spans="1:7" s="210" customFormat="1">
      <c r="A1469" s="210" t="s">
        <v>22082</v>
      </c>
      <c r="B1469" s="210" t="s">
        <v>22083</v>
      </c>
      <c r="C1469" s="210" t="s">
        <v>22084</v>
      </c>
      <c r="D1469" s="210" t="s">
        <v>16299</v>
      </c>
      <c r="E1469" s="210" t="s">
        <v>22085</v>
      </c>
      <c r="F1469" s="210" t="s">
        <v>22086</v>
      </c>
      <c r="G1469" s="231"/>
    </row>
    <row r="1470" spans="1:7" s="210" customFormat="1">
      <c r="A1470" s="210" t="s">
        <v>22087</v>
      </c>
      <c r="B1470" s="210" t="s">
        <v>22088</v>
      </c>
      <c r="C1470" s="210" t="s">
        <v>22087</v>
      </c>
      <c r="D1470" s="210" t="s">
        <v>16299</v>
      </c>
      <c r="E1470" s="210" t="s">
        <v>22089</v>
      </c>
      <c r="F1470" s="210" t="s">
        <v>22090</v>
      </c>
      <c r="G1470" s="231"/>
    </row>
    <row r="1471" spans="1:7" s="210" customFormat="1">
      <c r="A1471" s="210" t="s">
        <v>22091</v>
      </c>
      <c r="B1471" s="210" t="s">
        <v>22092</v>
      </c>
      <c r="C1471" s="210" t="s">
        <v>22093</v>
      </c>
      <c r="D1471" s="210" t="s">
        <v>16299</v>
      </c>
      <c r="E1471" s="210" t="s">
        <v>21975</v>
      </c>
      <c r="F1471" s="210" t="s">
        <v>22094</v>
      </c>
      <c r="G1471" s="231"/>
    </row>
    <row r="1472" spans="1:7" s="211" customFormat="1">
      <c r="A1472" s="211" t="s">
        <v>22095</v>
      </c>
      <c r="B1472" s="211" t="s">
        <v>22096</v>
      </c>
      <c r="C1472" s="211" t="s">
        <v>22095</v>
      </c>
      <c r="D1472" s="211" t="s">
        <v>18851</v>
      </c>
      <c r="E1472" s="211" t="s">
        <v>16299</v>
      </c>
      <c r="F1472" s="211" t="s">
        <v>22097</v>
      </c>
      <c r="G1472" s="243"/>
    </row>
    <row r="1473" spans="1:7" s="210" customFormat="1">
      <c r="A1473" s="210" t="s">
        <v>22098</v>
      </c>
      <c r="B1473" s="210" t="s">
        <v>22099</v>
      </c>
      <c r="C1473" s="210" t="s">
        <v>22098</v>
      </c>
      <c r="D1473" s="210" t="s">
        <v>16299</v>
      </c>
      <c r="E1473" s="210" t="s">
        <v>16980</v>
      </c>
      <c r="F1473" s="210" t="s">
        <v>22100</v>
      </c>
      <c r="G1473" s="231"/>
    </row>
    <row r="1474" spans="1:7" s="210" customFormat="1">
      <c r="A1474" s="210" t="s">
        <v>22101</v>
      </c>
      <c r="B1474" s="210" t="s">
        <v>22102</v>
      </c>
      <c r="C1474" s="210" t="s">
        <v>22101</v>
      </c>
      <c r="D1474" s="210" t="s">
        <v>16299</v>
      </c>
      <c r="E1474" s="210" t="s">
        <v>16369</v>
      </c>
      <c r="F1474" s="210" t="s">
        <v>22103</v>
      </c>
      <c r="G1474" s="231"/>
    </row>
    <row r="1475" spans="1:7" s="210" customFormat="1">
      <c r="A1475" s="210" t="s">
        <v>22104</v>
      </c>
      <c r="B1475" s="210" t="s">
        <v>22105</v>
      </c>
      <c r="C1475" s="210" t="s">
        <v>22106</v>
      </c>
      <c r="D1475" s="210" t="s">
        <v>16299</v>
      </c>
      <c r="E1475" s="210" t="s">
        <v>22107</v>
      </c>
      <c r="F1475" s="210" t="s">
        <v>22108</v>
      </c>
      <c r="G1475" s="231"/>
    </row>
    <row r="1476" spans="1:7" s="210" customFormat="1">
      <c r="A1476" s="210" t="s">
        <v>22109</v>
      </c>
      <c r="B1476" s="210" t="s">
        <v>22110</v>
      </c>
      <c r="C1476" s="210" t="s">
        <v>22111</v>
      </c>
      <c r="D1476" s="210" t="s">
        <v>16299</v>
      </c>
      <c r="E1476" s="210" t="s">
        <v>18247</v>
      </c>
      <c r="F1476" s="210" t="s">
        <v>22112</v>
      </c>
      <c r="G1476" s="231"/>
    </row>
    <row r="1477" spans="1:7" s="210" customFormat="1">
      <c r="A1477" s="210" t="s">
        <v>22113</v>
      </c>
      <c r="B1477" s="210" t="s">
        <v>22114</v>
      </c>
      <c r="C1477" s="210" t="s">
        <v>22113</v>
      </c>
      <c r="D1477" s="210" t="s">
        <v>16299</v>
      </c>
      <c r="E1477" s="210" t="s">
        <v>22115</v>
      </c>
      <c r="F1477" s="210" t="s">
        <v>22116</v>
      </c>
      <c r="G1477" s="231"/>
    </row>
    <row r="1478" spans="1:7" s="210" customFormat="1">
      <c r="A1478" s="210" t="s">
        <v>22117</v>
      </c>
      <c r="B1478" s="210" t="s">
        <v>22118</v>
      </c>
      <c r="C1478" s="210" t="s">
        <v>22117</v>
      </c>
      <c r="D1478" s="210" t="s">
        <v>16299</v>
      </c>
      <c r="E1478" s="210" t="s">
        <v>17399</v>
      </c>
      <c r="F1478" s="210" t="s">
        <v>22119</v>
      </c>
      <c r="G1478" s="231"/>
    </row>
    <row r="1479" spans="1:7" s="254" customFormat="1">
      <c r="A1479" s="254" t="s">
        <v>22120</v>
      </c>
      <c r="B1479" s="254" t="s">
        <v>22121</v>
      </c>
      <c r="C1479" s="254" t="s">
        <v>22122</v>
      </c>
      <c r="D1479" s="254" t="s">
        <v>16299</v>
      </c>
      <c r="E1479" s="254" t="s">
        <v>17857</v>
      </c>
      <c r="F1479" s="254" t="s">
        <v>22123</v>
      </c>
      <c r="G1479" s="281"/>
    </row>
    <row r="1480" spans="1:7" s="210" customFormat="1">
      <c r="A1480" s="210" t="s">
        <v>22124</v>
      </c>
      <c r="B1480" s="210" t="s">
        <v>22125</v>
      </c>
      <c r="C1480" s="210" t="s">
        <v>22126</v>
      </c>
      <c r="D1480" s="210" t="s">
        <v>16299</v>
      </c>
      <c r="E1480" s="210" t="s">
        <v>16622</v>
      </c>
      <c r="F1480" s="210" t="s">
        <v>22127</v>
      </c>
      <c r="G1480" s="231"/>
    </row>
    <row r="1481" spans="1:7" s="253" customFormat="1">
      <c r="A1481" s="253" t="s">
        <v>22128</v>
      </c>
      <c r="B1481" s="253" t="s">
        <v>22129</v>
      </c>
      <c r="C1481" s="253" t="s">
        <v>22128</v>
      </c>
      <c r="D1481" s="253" t="s">
        <v>16299</v>
      </c>
      <c r="E1481" s="253" t="s">
        <v>16466</v>
      </c>
      <c r="F1481" s="253" t="s">
        <v>22130</v>
      </c>
      <c r="G1481" s="255"/>
    </row>
    <row r="1482" spans="1:7" s="253" customFormat="1">
      <c r="A1482" s="253" t="s">
        <v>22131</v>
      </c>
      <c r="B1482" s="253" t="s">
        <v>22132</v>
      </c>
      <c r="C1482" s="253" t="s">
        <v>22131</v>
      </c>
      <c r="D1482" s="253" t="s">
        <v>16299</v>
      </c>
      <c r="E1482" s="253" t="s">
        <v>22133</v>
      </c>
      <c r="F1482" s="253" t="s">
        <v>22134</v>
      </c>
      <c r="G1482" s="255"/>
    </row>
    <row r="1483" spans="1:7" s="253" customFormat="1">
      <c r="A1483" s="253" t="s">
        <v>22135</v>
      </c>
      <c r="B1483" s="253" t="s">
        <v>22136</v>
      </c>
      <c r="C1483" s="253" t="s">
        <v>22137</v>
      </c>
      <c r="D1483" s="253" t="s">
        <v>16299</v>
      </c>
      <c r="E1483" s="253" t="s">
        <v>20087</v>
      </c>
      <c r="F1483" s="253" t="s">
        <v>22138</v>
      </c>
      <c r="G1483" s="255"/>
    </row>
    <row r="1484" spans="1:7" s="253" customFormat="1">
      <c r="A1484" s="253" t="s">
        <v>22139</v>
      </c>
      <c r="B1484" s="253" t="s">
        <v>22140</v>
      </c>
      <c r="C1484" s="253" t="s">
        <v>22141</v>
      </c>
      <c r="D1484" s="253" t="s">
        <v>16299</v>
      </c>
      <c r="E1484" s="253" t="s">
        <v>16422</v>
      </c>
      <c r="F1484" s="253" t="s">
        <v>22142</v>
      </c>
      <c r="G1484" s="255"/>
    </row>
    <row r="1485" spans="1:7" s="253" customFormat="1">
      <c r="A1485" s="253" t="s">
        <v>22143</v>
      </c>
      <c r="B1485" s="253" t="s">
        <v>22144</v>
      </c>
      <c r="C1485" s="253" t="s">
        <v>22145</v>
      </c>
      <c r="D1485" s="253" t="s">
        <v>16299</v>
      </c>
      <c r="E1485" s="253" t="s">
        <v>22146</v>
      </c>
      <c r="F1485" s="253" t="s">
        <v>22147</v>
      </c>
      <c r="G1485" s="255"/>
    </row>
    <row r="1486" spans="1:7" s="210" customFormat="1">
      <c r="A1486" s="210" t="s">
        <v>22148</v>
      </c>
      <c r="B1486" s="210" t="s">
        <v>22149</v>
      </c>
      <c r="C1486" s="210" t="s">
        <v>22150</v>
      </c>
      <c r="D1486" s="210" t="s">
        <v>16299</v>
      </c>
      <c r="E1486" s="210" t="s">
        <v>22151</v>
      </c>
      <c r="F1486" s="210" t="s">
        <v>22152</v>
      </c>
      <c r="G1486" s="231"/>
    </row>
    <row r="1487" spans="1:7" s="211" customFormat="1">
      <c r="A1487" s="211" t="s">
        <v>22153</v>
      </c>
      <c r="B1487" s="211" t="s">
        <v>22154</v>
      </c>
      <c r="C1487" s="211" t="s">
        <v>22153</v>
      </c>
      <c r="D1487" s="211" t="s">
        <v>16804</v>
      </c>
      <c r="E1487" s="211" t="s">
        <v>16299</v>
      </c>
      <c r="F1487" s="211" t="s">
        <v>22155</v>
      </c>
      <c r="G1487" s="243"/>
    </row>
    <row r="1488" spans="1:7" s="210" customFormat="1">
      <c r="A1488" s="210" t="s">
        <v>22156</v>
      </c>
      <c r="B1488" s="210" t="s">
        <v>22157</v>
      </c>
      <c r="C1488" s="210" t="s">
        <v>22156</v>
      </c>
      <c r="D1488" s="210" t="s">
        <v>16299</v>
      </c>
      <c r="E1488" s="210" t="s">
        <v>18557</v>
      </c>
      <c r="F1488" s="210" t="s">
        <v>22158</v>
      </c>
      <c r="G1488" s="231"/>
    </row>
    <row r="1489" spans="1:7" s="210" customFormat="1">
      <c r="A1489" s="210" t="s">
        <v>22159</v>
      </c>
      <c r="B1489" s="210" t="s">
        <v>22160</v>
      </c>
      <c r="C1489" s="210" t="s">
        <v>22161</v>
      </c>
      <c r="D1489" s="210" t="s">
        <v>16299</v>
      </c>
      <c r="E1489" s="210" t="s">
        <v>17712</v>
      </c>
      <c r="F1489" s="210" t="s">
        <v>22162</v>
      </c>
      <c r="G1489" s="231"/>
    </row>
    <row r="1490" spans="1:7" s="254" customFormat="1">
      <c r="A1490" s="254" t="s">
        <v>22163</v>
      </c>
      <c r="B1490" s="254" t="s">
        <v>22164</v>
      </c>
      <c r="C1490" s="254" t="s">
        <v>22163</v>
      </c>
      <c r="D1490" s="254" t="s">
        <v>16299</v>
      </c>
      <c r="E1490" s="254" t="s">
        <v>17857</v>
      </c>
      <c r="F1490" s="254" t="s">
        <v>22165</v>
      </c>
      <c r="G1490" s="281"/>
    </row>
    <row r="1491" spans="1:7" s="210" customFormat="1">
      <c r="A1491" s="210" t="s">
        <v>22166</v>
      </c>
      <c r="B1491" s="210" t="s">
        <v>22167</v>
      </c>
      <c r="C1491" s="210" t="s">
        <v>22166</v>
      </c>
      <c r="D1491" s="210" t="s">
        <v>16299</v>
      </c>
      <c r="E1491" s="210" t="s">
        <v>16455</v>
      </c>
      <c r="F1491" s="210" t="s">
        <v>22168</v>
      </c>
      <c r="G1491" s="231"/>
    </row>
    <row r="1492" spans="1:7" s="210" customFormat="1">
      <c r="A1492" s="210" t="s">
        <v>22169</v>
      </c>
      <c r="B1492" s="210" t="s">
        <v>22170</v>
      </c>
      <c r="C1492" s="210" t="s">
        <v>22169</v>
      </c>
      <c r="D1492" s="210" t="s">
        <v>16299</v>
      </c>
      <c r="E1492" s="210" t="s">
        <v>22171</v>
      </c>
      <c r="F1492" s="210" t="s">
        <v>22172</v>
      </c>
      <c r="G1492" s="231"/>
    </row>
    <row r="1493" spans="1:7" s="210" customFormat="1">
      <c r="A1493" s="210" t="s">
        <v>22173</v>
      </c>
      <c r="B1493" s="210" t="s">
        <v>22174</v>
      </c>
      <c r="C1493" s="210" t="s">
        <v>22175</v>
      </c>
      <c r="D1493" s="210" t="s">
        <v>16299</v>
      </c>
      <c r="E1493" s="210" t="s">
        <v>22176</v>
      </c>
      <c r="F1493" s="210" t="s">
        <v>22177</v>
      </c>
      <c r="G1493" s="231"/>
    </row>
    <row r="1494" spans="1:7" s="253" customFormat="1">
      <c r="A1494" s="253" t="s">
        <v>22178</v>
      </c>
      <c r="B1494" s="253" t="s">
        <v>22179</v>
      </c>
      <c r="C1494" s="253" t="s">
        <v>22180</v>
      </c>
      <c r="D1494" s="253" t="s">
        <v>16299</v>
      </c>
      <c r="E1494" s="253" t="s">
        <v>22181</v>
      </c>
      <c r="F1494" s="253" t="s">
        <v>22182</v>
      </c>
      <c r="G1494" s="255"/>
    </row>
    <row r="1495" spans="1:7" s="210" customFormat="1">
      <c r="A1495" s="210" t="s">
        <v>22183</v>
      </c>
      <c r="B1495" s="210" t="s">
        <v>22184</v>
      </c>
      <c r="C1495" s="210" t="s">
        <v>22183</v>
      </c>
      <c r="D1495" s="210" t="s">
        <v>16299</v>
      </c>
      <c r="E1495" s="210" t="s">
        <v>16607</v>
      </c>
      <c r="F1495" s="210" t="s">
        <v>22185</v>
      </c>
      <c r="G1495" s="231"/>
    </row>
    <row r="1496" spans="1:7" s="210" customFormat="1">
      <c r="A1496" s="210" t="s">
        <v>22186</v>
      </c>
      <c r="B1496" s="210" t="s">
        <v>22187</v>
      </c>
      <c r="C1496" s="210" t="s">
        <v>22186</v>
      </c>
      <c r="D1496" s="210" t="s">
        <v>16299</v>
      </c>
      <c r="E1496" s="210" t="s">
        <v>16905</v>
      </c>
      <c r="F1496" s="210" t="s">
        <v>22188</v>
      </c>
      <c r="G1496" s="231"/>
    </row>
    <row r="1497" spans="1:7" s="210" customFormat="1">
      <c r="A1497" s="210" t="s">
        <v>22189</v>
      </c>
      <c r="B1497" s="210" t="s">
        <v>22190</v>
      </c>
      <c r="C1497" s="210" t="s">
        <v>22191</v>
      </c>
      <c r="D1497" s="210" t="s">
        <v>16299</v>
      </c>
      <c r="E1497" s="210" t="s">
        <v>16961</v>
      </c>
      <c r="F1497" s="210" t="s">
        <v>22192</v>
      </c>
      <c r="G1497" s="231"/>
    </row>
    <row r="1498" spans="1:7" s="254" customFormat="1">
      <c r="A1498" s="254" t="s">
        <v>22193</v>
      </c>
      <c r="B1498" s="254" t="s">
        <v>22194</v>
      </c>
      <c r="C1498" s="254" t="s">
        <v>22193</v>
      </c>
      <c r="D1498" s="254" t="s">
        <v>16299</v>
      </c>
      <c r="E1498" s="254" t="s">
        <v>19107</v>
      </c>
      <c r="F1498" s="254" t="s">
        <v>22195</v>
      </c>
      <c r="G1498" s="281"/>
    </row>
    <row r="1499" spans="1:7" s="210" customFormat="1">
      <c r="A1499" s="210" t="s">
        <v>22196</v>
      </c>
      <c r="B1499" s="210" t="s">
        <v>22197</v>
      </c>
      <c r="C1499" s="210" t="s">
        <v>22196</v>
      </c>
      <c r="D1499" s="210" t="s">
        <v>16299</v>
      </c>
      <c r="E1499" s="210" t="s">
        <v>17399</v>
      </c>
      <c r="F1499" s="210" t="s">
        <v>22198</v>
      </c>
      <c r="G1499" s="1"/>
    </row>
    <row r="1500" spans="1:7" s="211" customFormat="1">
      <c r="A1500" s="211" t="s">
        <v>22199</v>
      </c>
      <c r="B1500" s="211" t="s">
        <v>22200</v>
      </c>
      <c r="C1500" s="211" t="s">
        <v>22199</v>
      </c>
      <c r="D1500" s="211" t="s">
        <v>22201</v>
      </c>
      <c r="E1500" s="211" t="s">
        <v>16299</v>
      </c>
      <c r="F1500" s="211" t="s">
        <v>22202</v>
      </c>
      <c r="G1500" s="1"/>
    </row>
    <row r="1501" spans="1:7" s="253" customFormat="1">
      <c r="A1501" s="253" t="s">
        <v>22203</v>
      </c>
      <c r="B1501" s="253" t="s">
        <v>22204</v>
      </c>
      <c r="C1501" s="253" t="s">
        <v>22199</v>
      </c>
      <c r="D1501" s="253" t="s">
        <v>16299</v>
      </c>
      <c r="E1501" s="253" t="s">
        <v>16691</v>
      </c>
      <c r="F1501" s="253" t="s">
        <v>22205</v>
      </c>
      <c r="G1501" s="255"/>
    </row>
    <row r="1502" spans="1:7" s="210" customFormat="1">
      <c r="A1502" s="210" t="s">
        <v>22206</v>
      </c>
      <c r="B1502" s="210" t="s">
        <v>21716</v>
      </c>
      <c r="C1502" s="210" t="s">
        <v>22207</v>
      </c>
      <c r="D1502" s="210" t="s">
        <v>16299</v>
      </c>
      <c r="E1502" s="210" t="s">
        <v>17114</v>
      </c>
      <c r="F1502" s="210" t="s">
        <v>22208</v>
      </c>
      <c r="G1502" s="231"/>
    </row>
    <row r="1503" spans="1:7" s="253" customFormat="1">
      <c r="A1503" s="253" t="s">
        <v>22209</v>
      </c>
      <c r="B1503" s="253" t="s">
        <v>22210</v>
      </c>
      <c r="C1503" s="253" t="s">
        <v>22209</v>
      </c>
      <c r="D1503" s="253" t="s">
        <v>16299</v>
      </c>
      <c r="E1503" s="253" t="s">
        <v>22211</v>
      </c>
      <c r="F1503" s="253" t="s">
        <v>22212</v>
      </c>
      <c r="G1503" s="1"/>
    </row>
    <row r="1504" spans="1:7" s="210" customFormat="1">
      <c r="A1504" s="210" t="s">
        <v>22213</v>
      </c>
      <c r="B1504" s="210" t="s">
        <v>22214</v>
      </c>
      <c r="C1504" s="210" t="s">
        <v>22213</v>
      </c>
      <c r="D1504" s="210" t="s">
        <v>16299</v>
      </c>
      <c r="E1504" s="210" t="s">
        <v>16369</v>
      </c>
      <c r="F1504" s="210" t="s">
        <v>22215</v>
      </c>
      <c r="G1504" s="231"/>
    </row>
    <row r="1505" spans="1:7" s="254" customFormat="1">
      <c r="A1505" s="254" t="s">
        <v>22216</v>
      </c>
      <c r="B1505" s="254" t="s">
        <v>22217</v>
      </c>
      <c r="C1505" s="254" t="s">
        <v>22216</v>
      </c>
      <c r="D1505" s="254" t="s">
        <v>16299</v>
      </c>
      <c r="E1505" s="254" t="s">
        <v>17801</v>
      </c>
      <c r="F1505" s="254" t="s">
        <v>22218</v>
      </c>
      <c r="G1505" s="281"/>
    </row>
    <row r="1506" spans="1:7" s="210" customFormat="1">
      <c r="A1506" s="210" t="s">
        <v>22219</v>
      </c>
      <c r="B1506" s="210" t="s">
        <v>22220</v>
      </c>
      <c r="C1506" s="210" t="s">
        <v>22221</v>
      </c>
      <c r="D1506" s="210" t="s">
        <v>16299</v>
      </c>
      <c r="E1506" s="210" t="s">
        <v>16333</v>
      </c>
      <c r="F1506" s="210" t="s">
        <v>22222</v>
      </c>
      <c r="G1506" s="231"/>
    </row>
    <row r="1507" spans="1:7" s="211" customFormat="1">
      <c r="A1507" s="211" t="s">
        <v>22223</v>
      </c>
      <c r="B1507" s="211" t="s">
        <v>22224</v>
      </c>
      <c r="C1507" s="211" t="s">
        <v>22223</v>
      </c>
      <c r="D1507" s="211" t="s">
        <v>22225</v>
      </c>
      <c r="E1507" s="211" t="s">
        <v>16299</v>
      </c>
      <c r="F1507" s="211" t="s">
        <v>22226</v>
      </c>
      <c r="G1507" s="243"/>
    </row>
    <row r="1508" spans="1:7" s="253" customFormat="1">
      <c r="A1508" s="253" t="s">
        <v>22227</v>
      </c>
      <c r="B1508" s="253" t="s">
        <v>22228</v>
      </c>
      <c r="C1508" s="253" t="s">
        <v>22227</v>
      </c>
      <c r="D1508" s="253" t="s">
        <v>16299</v>
      </c>
      <c r="E1508" s="253" t="s">
        <v>16319</v>
      </c>
      <c r="F1508" s="253" t="s">
        <v>22229</v>
      </c>
      <c r="G1508" s="255"/>
    </row>
    <row r="1509" spans="1:7" s="253" customFormat="1">
      <c r="A1509" s="253" t="s">
        <v>22230</v>
      </c>
      <c r="B1509" s="253" t="s">
        <v>22231</v>
      </c>
      <c r="C1509" s="253" t="s">
        <v>22230</v>
      </c>
      <c r="D1509" s="253" t="s">
        <v>16299</v>
      </c>
      <c r="E1509" s="253" t="s">
        <v>22232</v>
      </c>
      <c r="F1509" s="253" t="s">
        <v>22233</v>
      </c>
      <c r="G1509" s="255"/>
    </row>
    <row r="1510" spans="1:7" s="253" customFormat="1">
      <c r="A1510" s="253" t="s">
        <v>22234</v>
      </c>
      <c r="B1510" s="253" t="s">
        <v>22235</v>
      </c>
      <c r="C1510" s="253" t="s">
        <v>22236</v>
      </c>
      <c r="D1510" s="253" t="s">
        <v>16299</v>
      </c>
      <c r="E1510" s="253" t="s">
        <v>22237</v>
      </c>
      <c r="F1510" s="253" t="s">
        <v>22238</v>
      </c>
      <c r="G1510" s="255"/>
    </row>
    <row r="1511" spans="1:7" s="253" customFormat="1">
      <c r="A1511" s="253" t="s">
        <v>22239</v>
      </c>
      <c r="B1511" s="253" t="s">
        <v>22240</v>
      </c>
      <c r="C1511" s="253" t="s">
        <v>22241</v>
      </c>
      <c r="D1511" s="253" t="s">
        <v>16299</v>
      </c>
      <c r="E1511" s="253" t="s">
        <v>22242</v>
      </c>
      <c r="F1511" s="253" t="s">
        <v>22243</v>
      </c>
      <c r="G1511" s="255"/>
    </row>
    <row r="1512" spans="1:7" s="210" customFormat="1">
      <c r="A1512" s="210" t="s">
        <v>22244</v>
      </c>
      <c r="B1512" s="210" t="s">
        <v>22245</v>
      </c>
      <c r="C1512" s="210" t="s">
        <v>22244</v>
      </c>
      <c r="D1512" s="210" t="s">
        <v>16299</v>
      </c>
      <c r="E1512" s="210" t="s">
        <v>22246</v>
      </c>
      <c r="F1512" s="210" t="s">
        <v>22247</v>
      </c>
      <c r="G1512" s="231"/>
    </row>
    <row r="1513" spans="1:7" s="253" customFormat="1">
      <c r="A1513" s="253" t="s">
        <v>22248</v>
      </c>
      <c r="B1513" s="253" t="s">
        <v>22249</v>
      </c>
      <c r="C1513" s="253" t="s">
        <v>22250</v>
      </c>
      <c r="D1513" s="253" t="s">
        <v>16299</v>
      </c>
      <c r="E1513" s="253" t="s">
        <v>22251</v>
      </c>
      <c r="F1513" s="253" t="s">
        <v>22252</v>
      </c>
      <c r="G1513" s="255"/>
    </row>
    <row r="1514" spans="1:7" s="253" customFormat="1">
      <c r="A1514" s="253" t="s">
        <v>22253</v>
      </c>
      <c r="B1514" s="253" t="s">
        <v>22254</v>
      </c>
      <c r="C1514" s="253" t="s">
        <v>22255</v>
      </c>
      <c r="D1514" s="253" t="s">
        <v>16299</v>
      </c>
      <c r="E1514" s="253" t="s">
        <v>22256</v>
      </c>
      <c r="F1514" s="253" t="s">
        <v>22257</v>
      </c>
      <c r="G1514" s="255"/>
    </row>
    <row r="1515" spans="1:7" s="210" customFormat="1">
      <c r="A1515" s="210" t="s">
        <v>22258</v>
      </c>
      <c r="B1515" s="210" t="s">
        <v>22259</v>
      </c>
      <c r="C1515" s="210" t="s">
        <v>22260</v>
      </c>
      <c r="D1515" s="210" t="s">
        <v>16299</v>
      </c>
      <c r="E1515" s="210" t="s">
        <v>17369</v>
      </c>
      <c r="F1515" s="210" t="s">
        <v>22261</v>
      </c>
      <c r="G1515" s="231"/>
    </row>
    <row r="1516" spans="1:7" s="211" customFormat="1">
      <c r="A1516" s="211" t="s">
        <v>22262</v>
      </c>
      <c r="B1516" s="211" t="s">
        <v>22263</v>
      </c>
      <c r="C1516" s="211" t="s">
        <v>22262</v>
      </c>
      <c r="D1516" s="211" t="s">
        <v>16299</v>
      </c>
      <c r="E1516" s="211" t="s">
        <v>16838</v>
      </c>
      <c r="F1516" s="211" t="s">
        <v>22264</v>
      </c>
      <c r="G1516" s="243" t="s">
        <v>22265</v>
      </c>
    </row>
    <row r="1517" spans="1:7" s="211" customFormat="1">
      <c r="A1517" s="211" t="s">
        <v>22266</v>
      </c>
      <c r="B1517" s="211" t="s">
        <v>22267</v>
      </c>
      <c r="C1517" s="211" t="s">
        <v>22266</v>
      </c>
      <c r="D1517" s="211" t="s">
        <v>16299</v>
      </c>
      <c r="E1517" s="211" t="s">
        <v>16838</v>
      </c>
      <c r="F1517" s="211" t="s">
        <v>22268</v>
      </c>
      <c r="G1517" s="243" t="s">
        <v>22265</v>
      </c>
    </row>
    <row r="1518" spans="1:7" s="211" customFormat="1">
      <c r="A1518" s="211" t="s">
        <v>22269</v>
      </c>
      <c r="B1518" s="211" t="s">
        <v>22270</v>
      </c>
      <c r="C1518" s="211" t="s">
        <v>22271</v>
      </c>
      <c r="D1518" s="211" t="s">
        <v>22272</v>
      </c>
      <c r="E1518" s="211" t="s">
        <v>16299</v>
      </c>
      <c r="F1518" s="211" t="s">
        <v>22273</v>
      </c>
      <c r="G1518" s="243"/>
    </row>
    <row r="1519" spans="1:7" s="210" customFormat="1">
      <c r="A1519" s="210" t="s">
        <v>22274</v>
      </c>
      <c r="B1519" s="210" t="s">
        <v>22275</v>
      </c>
      <c r="C1519" s="210" t="s">
        <v>22274</v>
      </c>
      <c r="D1519" s="210" t="s">
        <v>16299</v>
      </c>
      <c r="E1519" s="210" t="s">
        <v>16838</v>
      </c>
      <c r="F1519" s="210" t="s">
        <v>22276</v>
      </c>
      <c r="G1519" s="231"/>
    </row>
    <row r="1520" spans="1:7" s="253" customFormat="1">
      <c r="A1520" s="253" t="s">
        <v>22277</v>
      </c>
      <c r="B1520" s="253" t="s">
        <v>22278</v>
      </c>
      <c r="C1520" s="253" t="s">
        <v>22279</v>
      </c>
      <c r="D1520" s="253" t="s">
        <v>16299</v>
      </c>
      <c r="E1520" s="253" t="s">
        <v>16622</v>
      </c>
      <c r="F1520" s="253" t="s">
        <v>22280</v>
      </c>
      <c r="G1520" s="255"/>
    </row>
    <row r="1521" spans="1:7" s="253" customFormat="1">
      <c r="A1521" s="253" t="s">
        <v>22281</v>
      </c>
      <c r="B1521" s="253" t="s">
        <v>22282</v>
      </c>
      <c r="C1521" s="253" t="s">
        <v>22281</v>
      </c>
      <c r="D1521" s="253" t="s">
        <v>16299</v>
      </c>
      <c r="E1521" s="253" t="s">
        <v>16319</v>
      </c>
      <c r="F1521" s="253" t="s">
        <v>22283</v>
      </c>
      <c r="G1521" s="255"/>
    </row>
    <row r="1522" spans="1:7" s="11" customFormat="1">
      <c r="A1522" s="11" t="s">
        <v>22284</v>
      </c>
      <c r="B1522" s="11" t="s">
        <v>22285</v>
      </c>
      <c r="C1522" s="11" t="s">
        <v>22286</v>
      </c>
      <c r="D1522" s="11" t="s">
        <v>16299</v>
      </c>
      <c r="E1522" s="11" t="s">
        <v>18349</v>
      </c>
      <c r="F1522" s="11" t="s">
        <v>22287</v>
      </c>
      <c r="G1522" s="1"/>
    </row>
    <row r="1523" spans="1:7" s="253" customFormat="1">
      <c r="A1523" s="253" t="s">
        <v>22288</v>
      </c>
      <c r="B1523" s="253" t="s">
        <v>22289</v>
      </c>
      <c r="C1523" s="253" t="s">
        <v>22288</v>
      </c>
      <c r="D1523" s="253" t="s">
        <v>16299</v>
      </c>
      <c r="E1523" s="253" t="s">
        <v>16752</v>
      </c>
      <c r="F1523" s="253" t="s">
        <v>22290</v>
      </c>
      <c r="G1523" s="255"/>
    </row>
    <row r="1524" spans="1:7" s="210" customFormat="1">
      <c r="A1524" s="210" t="s">
        <v>22291</v>
      </c>
      <c r="B1524" s="210" t="s">
        <v>22292</v>
      </c>
      <c r="C1524" s="210" t="s">
        <v>22291</v>
      </c>
      <c r="D1524" s="210" t="s">
        <v>16299</v>
      </c>
      <c r="E1524" s="210" t="s">
        <v>16607</v>
      </c>
      <c r="F1524" s="210" t="s">
        <v>22293</v>
      </c>
      <c r="G1524" s="231"/>
    </row>
    <row r="1525" spans="1:7" s="253" customFormat="1">
      <c r="A1525" s="253" t="s">
        <v>22294</v>
      </c>
      <c r="B1525" s="253" t="s">
        <v>22295</v>
      </c>
      <c r="C1525" s="253" t="s">
        <v>22296</v>
      </c>
      <c r="D1525" s="253" t="s">
        <v>16299</v>
      </c>
      <c r="E1525" s="253" t="s">
        <v>16607</v>
      </c>
      <c r="F1525" s="253" t="s">
        <v>22297</v>
      </c>
      <c r="G1525" s="255"/>
    </row>
    <row r="1526" spans="1:7" s="11" customFormat="1">
      <c r="A1526" s="11" t="s">
        <v>22298</v>
      </c>
      <c r="B1526" s="11" t="s">
        <v>22299</v>
      </c>
      <c r="C1526" s="11" t="s">
        <v>22298</v>
      </c>
      <c r="D1526" s="11" t="s">
        <v>16299</v>
      </c>
      <c r="E1526" s="11" t="s">
        <v>22300</v>
      </c>
      <c r="F1526" s="11" t="s">
        <v>22301</v>
      </c>
      <c r="G1526" s="1"/>
    </row>
    <row r="1527" spans="1:7" s="210" customFormat="1">
      <c r="A1527" s="210" t="s">
        <v>22302</v>
      </c>
      <c r="B1527" s="210" t="s">
        <v>22303</v>
      </c>
      <c r="C1527" s="210" t="s">
        <v>22304</v>
      </c>
      <c r="D1527" s="210" t="s">
        <v>16299</v>
      </c>
      <c r="E1527" s="210" t="s">
        <v>17835</v>
      </c>
      <c r="F1527" s="210" t="s">
        <v>22305</v>
      </c>
      <c r="G1527" s="231"/>
    </row>
    <row r="1528" spans="1:7" s="211" customFormat="1">
      <c r="A1528" s="211" t="s">
        <v>22306</v>
      </c>
      <c r="B1528" s="211" t="s">
        <v>22307</v>
      </c>
      <c r="C1528" s="211" t="s">
        <v>22306</v>
      </c>
      <c r="D1528" s="211" t="s">
        <v>22308</v>
      </c>
      <c r="E1528" s="211" t="s">
        <v>16299</v>
      </c>
      <c r="F1528" s="211" t="s">
        <v>22309</v>
      </c>
      <c r="G1528" s="243"/>
    </row>
    <row r="1529" spans="1:7" s="11" customFormat="1">
      <c r="A1529" s="11" t="s">
        <v>22310</v>
      </c>
      <c r="B1529" s="11" t="s">
        <v>22311</v>
      </c>
      <c r="C1529" s="11" t="s">
        <v>22306</v>
      </c>
      <c r="D1529" s="11" t="s">
        <v>20727</v>
      </c>
      <c r="E1529" s="11" t="s">
        <v>16299</v>
      </c>
      <c r="F1529" s="11" t="s">
        <v>22312</v>
      </c>
      <c r="G1529" s="1"/>
    </row>
    <row r="1530" spans="1:7" s="211" customFormat="1">
      <c r="A1530" s="211" t="s">
        <v>22313</v>
      </c>
      <c r="B1530" s="211" t="s">
        <v>22314</v>
      </c>
      <c r="C1530" s="211" t="s">
        <v>22313</v>
      </c>
      <c r="D1530" s="211" t="s">
        <v>22315</v>
      </c>
      <c r="E1530" s="211" t="s">
        <v>16299</v>
      </c>
      <c r="F1530" s="211" t="s">
        <v>22316</v>
      </c>
      <c r="G1530" s="243"/>
    </row>
    <row r="1531" spans="1:7" s="253" customFormat="1">
      <c r="A1531" s="253" t="s">
        <v>22317</v>
      </c>
      <c r="B1531" s="253" t="s">
        <v>22318</v>
      </c>
      <c r="C1531" s="253" t="s">
        <v>22319</v>
      </c>
      <c r="D1531" s="253" t="s">
        <v>16299</v>
      </c>
      <c r="E1531" s="253" t="s">
        <v>16622</v>
      </c>
      <c r="F1531" s="253" t="s">
        <v>22320</v>
      </c>
      <c r="G1531" s="255"/>
    </row>
    <row r="1532" spans="1:7" s="253" customFormat="1">
      <c r="A1532" s="253" t="s">
        <v>22321</v>
      </c>
      <c r="B1532" s="253" t="s">
        <v>22322</v>
      </c>
      <c r="C1532" s="253" t="s">
        <v>22323</v>
      </c>
      <c r="D1532" s="253" t="s">
        <v>16299</v>
      </c>
      <c r="E1532" s="253" t="s">
        <v>16622</v>
      </c>
      <c r="F1532" s="253" t="s">
        <v>22324</v>
      </c>
      <c r="G1532" s="255"/>
    </row>
    <row r="1533" spans="1:7" s="210" customFormat="1">
      <c r="A1533" s="210" t="s">
        <v>22325</v>
      </c>
      <c r="B1533" s="210" t="s">
        <v>22326</v>
      </c>
      <c r="C1533" s="210" t="s">
        <v>22327</v>
      </c>
      <c r="D1533" s="210" t="s">
        <v>16299</v>
      </c>
      <c r="E1533" s="210" t="s">
        <v>22328</v>
      </c>
      <c r="F1533" s="210" t="s">
        <v>22329</v>
      </c>
      <c r="G1533" s="231"/>
    </row>
    <row r="1534" spans="1:7" s="254" customFormat="1">
      <c r="A1534" s="254" t="s">
        <v>22330</v>
      </c>
      <c r="B1534" s="254" t="s">
        <v>22331</v>
      </c>
      <c r="C1534" s="254" t="s">
        <v>22332</v>
      </c>
      <c r="D1534" s="254" t="s">
        <v>16299</v>
      </c>
      <c r="E1534" s="254" t="s">
        <v>17801</v>
      </c>
      <c r="F1534" s="254" t="s">
        <v>22333</v>
      </c>
      <c r="G1534" s="281"/>
    </row>
    <row r="1535" spans="1:7" s="210" customFormat="1">
      <c r="A1535" s="210" t="s">
        <v>22334</v>
      </c>
      <c r="B1535" s="210" t="s">
        <v>22335</v>
      </c>
      <c r="C1535" s="210" t="s">
        <v>22336</v>
      </c>
      <c r="D1535" s="210" t="s">
        <v>16299</v>
      </c>
      <c r="E1535" s="210" t="s">
        <v>22337</v>
      </c>
      <c r="F1535" s="210" t="s">
        <v>22338</v>
      </c>
      <c r="G1535" s="231"/>
    </row>
    <row r="1536" spans="1:7" s="254" customFormat="1">
      <c r="A1536" s="254" t="s">
        <v>22339</v>
      </c>
      <c r="B1536" s="254" t="s">
        <v>22340</v>
      </c>
      <c r="C1536" s="254" t="s">
        <v>22339</v>
      </c>
      <c r="D1536" s="254" t="s">
        <v>16299</v>
      </c>
      <c r="E1536" s="254" t="s">
        <v>17857</v>
      </c>
      <c r="F1536" s="254" t="s">
        <v>22341</v>
      </c>
      <c r="G1536" s="281"/>
    </row>
    <row r="1537" spans="1:7" s="210" customFormat="1">
      <c r="A1537" s="210" t="s">
        <v>22342</v>
      </c>
      <c r="B1537" s="210" t="s">
        <v>22343</v>
      </c>
      <c r="C1537" s="210" t="s">
        <v>22342</v>
      </c>
      <c r="D1537" s="210" t="s">
        <v>16299</v>
      </c>
      <c r="E1537" s="210" t="s">
        <v>16300</v>
      </c>
      <c r="F1537" s="210" t="s">
        <v>22344</v>
      </c>
      <c r="G1537" s="231"/>
    </row>
    <row r="1538" spans="1:7" s="210" customFormat="1">
      <c r="A1538" s="210" t="s">
        <v>22345</v>
      </c>
      <c r="B1538" s="210" t="s">
        <v>22346</v>
      </c>
      <c r="C1538" s="210" t="s">
        <v>22347</v>
      </c>
      <c r="D1538" s="210" t="s">
        <v>16299</v>
      </c>
      <c r="E1538" s="210" t="s">
        <v>19262</v>
      </c>
      <c r="F1538" s="210" t="s">
        <v>22348</v>
      </c>
      <c r="G1538" s="231"/>
    </row>
    <row r="1539" spans="1:7" s="11" customFormat="1">
      <c r="A1539" s="11" t="s">
        <v>22349</v>
      </c>
      <c r="B1539" s="11" t="s">
        <v>16501</v>
      </c>
      <c r="C1539" s="11" t="s">
        <v>22350</v>
      </c>
      <c r="D1539" s="11" t="s">
        <v>20800</v>
      </c>
      <c r="E1539" s="11" t="s">
        <v>16299</v>
      </c>
      <c r="F1539" s="11" t="s">
        <v>22351</v>
      </c>
      <c r="G1539" s="1"/>
    </row>
    <row r="1540" spans="1:7" s="11" customFormat="1">
      <c r="A1540" s="11" t="s">
        <v>22352</v>
      </c>
      <c r="B1540" s="11" t="s">
        <v>22353</v>
      </c>
      <c r="C1540" s="11" t="s">
        <v>22352</v>
      </c>
      <c r="D1540" s="11" t="s">
        <v>16299</v>
      </c>
      <c r="E1540" s="11" t="s">
        <v>22354</v>
      </c>
      <c r="F1540" s="11" t="s">
        <v>22355</v>
      </c>
      <c r="G1540" s="1"/>
    </row>
    <row r="1541" spans="1:7" s="253" customFormat="1">
      <c r="A1541" s="253" t="s">
        <v>22356</v>
      </c>
      <c r="B1541" s="253" t="s">
        <v>22357</v>
      </c>
      <c r="C1541" s="253" t="s">
        <v>22358</v>
      </c>
      <c r="D1541" s="253" t="s">
        <v>16299</v>
      </c>
      <c r="E1541" s="253" t="s">
        <v>18646</v>
      </c>
      <c r="F1541" s="253" t="s">
        <v>22359</v>
      </c>
      <c r="G1541" s="255"/>
    </row>
    <row r="1542" spans="1:7" s="210" customFormat="1">
      <c r="A1542" s="210" t="s">
        <v>22360</v>
      </c>
      <c r="B1542" s="210" t="s">
        <v>22361</v>
      </c>
      <c r="C1542" s="210" t="s">
        <v>22362</v>
      </c>
      <c r="D1542" s="210" t="s">
        <v>16299</v>
      </c>
      <c r="E1542" s="210" t="s">
        <v>18509</v>
      </c>
      <c r="F1542" s="210" t="s">
        <v>22363</v>
      </c>
      <c r="G1542" s="231"/>
    </row>
    <row r="1543" spans="1:7" s="254" customFormat="1">
      <c r="A1543" s="254" t="s">
        <v>22364</v>
      </c>
      <c r="B1543" s="254" t="s">
        <v>22365</v>
      </c>
      <c r="C1543" s="254" t="s">
        <v>22366</v>
      </c>
      <c r="D1543" s="254" t="s">
        <v>16299</v>
      </c>
      <c r="E1543" s="254" t="s">
        <v>17801</v>
      </c>
      <c r="F1543" s="254" t="s">
        <v>22367</v>
      </c>
      <c r="G1543" s="281"/>
    </row>
    <row r="1544" spans="1:7" s="253" customFormat="1">
      <c r="A1544" s="253" t="s">
        <v>22368</v>
      </c>
      <c r="B1544" s="253" t="s">
        <v>22369</v>
      </c>
      <c r="C1544" s="253" t="s">
        <v>22370</v>
      </c>
      <c r="D1544" s="253" t="s">
        <v>16299</v>
      </c>
      <c r="E1544" s="253" t="s">
        <v>22371</v>
      </c>
      <c r="F1544" s="253" t="s">
        <v>22372</v>
      </c>
      <c r="G1544" s="255"/>
    </row>
    <row r="1545" spans="1:7" s="253" customFormat="1">
      <c r="A1545" s="253" t="s">
        <v>22373</v>
      </c>
      <c r="B1545" s="253" t="s">
        <v>22374</v>
      </c>
      <c r="C1545" s="253" t="s">
        <v>22375</v>
      </c>
      <c r="D1545" s="253" t="s">
        <v>16299</v>
      </c>
      <c r="E1545" s="253" t="s">
        <v>22376</v>
      </c>
      <c r="F1545" s="253" t="s">
        <v>22377</v>
      </c>
      <c r="G1545" s="255"/>
    </row>
    <row r="1546" spans="1:7" s="210" customFormat="1">
      <c r="A1546" s="210" t="s">
        <v>22378</v>
      </c>
      <c r="B1546" s="210" t="s">
        <v>22379</v>
      </c>
      <c r="C1546" s="210" t="s">
        <v>22380</v>
      </c>
      <c r="D1546" s="210" t="s">
        <v>16299</v>
      </c>
      <c r="E1546" s="210" t="s">
        <v>22381</v>
      </c>
      <c r="F1546" s="210" t="s">
        <v>22382</v>
      </c>
      <c r="G1546" s="231"/>
    </row>
    <row r="1547" spans="1:7" s="253" customFormat="1">
      <c r="A1547" s="253" t="s">
        <v>22383</v>
      </c>
      <c r="B1547" s="253" t="s">
        <v>22384</v>
      </c>
      <c r="C1547" s="253" t="s">
        <v>22385</v>
      </c>
      <c r="D1547" s="253" t="s">
        <v>16299</v>
      </c>
      <c r="E1547" s="253" t="s">
        <v>22386</v>
      </c>
      <c r="F1547" s="253" t="s">
        <v>22387</v>
      </c>
      <c r="G1547" s="255"/>
    </row>
    <row r="1548" spans="1:7" s="210" customFormat="1">
      <c r="A1548" s="210" t="s">
        <v>22388</v>
      </c>
      <c r="B1548" s="210" t="s">
        <v>22389</v>
      </c>
      <c r="C1548" s="210" t="s">
        <v>22390</v>
      </c>
      <c r="D1548" s="210" t="s">
        <v>16299</v>
      </c>
      <c r="E1548" s="210" t="s">
        <v>18247</v>
      </c>
      <c r="F1548" s="210" t="s">
        <v>22391</v>
      </c>
      <c r="G1548" s="231"/>
    </row>
    <row r="1549" spans="1:7" s="11" customFormat="1">
      <c r="A1549" s="11" t="s">
        <v>22392</v>
      </c>
      <c r="B1549" s="11" t="s">
        <v>22393</v>
      </c>
      <c r="C1549" s="11" t="s">
        <v>22394</v>
      </c>
      <c r="D1549" s="11" t="s">
        <v>16299</v>
      </c>
      <c r="E1549" s="11" t="s">
        <v>22395</v>
      </c>
      <c r="F1549" s="11" t="s">
        <v>22396</v>
      </c>
      <c r="G1549" s="1"/>
    </row>
    <row r="1550" spans="1:7" s="11" customFormat="1">
      <c r="A1550" s="11" t="s">
        <v>22397</v>
      </c>
      <c r="B1550" s="11" t="s">
        <v>22398</v>
      </c>
      <c r="C1550" s="11" t="s">
        <v>22399</v>
      </c>
      <c r="D1550" s="11" t="s">
        <v>16299</v>
      </c>
      <c r="E1550" s="11" t="s">
        <v>20602</v>
      </c>
      <c r="F1550" s="11" t="s">
        <v>22400</v>
      </c>
      <c r="G1550" s="1"/>
    </row>
    <row r="1551" spans="1:7" s="253" customFormat="1">
      <c r="A1551" s="253" t="s">
        <v>22401</v>
      </c>
      <c r="B1551" s="253" t="s">
        <v>22402</v>
      </c>
      <c r="C1551" s="253" t="s">
        <v>22403</v>
      </c>
      <c r="D1551" s="253" t="s">
        <v>16299</v>
      </c>
      <c r="E1551" s="253" t="s">
        <v>22404</v>
      </c>
      <c r="F1551" s="253" t="s">
        <v>22405</v>
      </c>
      <c r="G1551" s="255"/>
    </row>
    <row r="1552" spans="1:7" s="253" customFormat="1">
      <c r="A1552" s="253" t="s">
        <v>22406</v>
      </c>
      <c r="B1552" s="253" t="s">
        <v>22407</v>
      </c>
      <c r="C1552" s="253" t="s">
        <v>22408</v>
      </c>
      <c r="D1552" s="253" t="s">
        <v>16299</v>
      </c>
      <c r="E1552" s="253" t="s">
        <v>20186</v>
      </c>
      <c r="F1552" s="253" t="s">
        <v>22409</v>
      </c>
      <c r="G1552" s="258"/>
    </row>
    <row r="1553" spans="1:7" s="11" customFormat="1">
      <c r="A1553" s="11" t="s">
        <v>22410</v>
      </c>
      <c r="B1553" s="11" t="s">
        <v>22411</v>
      </c>
      <c r="C1553" s="11" t="s">
        <v>22410</v>
      </c>
      <c r="D1553" s="11" t="s">
        <v>22412</v>
      </c>
      <c r="E1553" s="11" t="s">
        <v>16299</v>
      </c>
      <c r="F1553" s="11" t="s">
        <v>22413</v>
      </c>
      <c r="G1553" s="1"/>
    </row>
    <row r="1554" spans="1:7" s="11" customFormat="1">
      <c r="A1554" s="11" t="s">
        <v>22410</v>
      </c>
      <c r="B1554" s="11" t="s">
        <v>16461</v>
      </c>
      <c r="C1554" s="11" t="s">
        <v>22410</v>
      </c>
      <c r="D1554" s="11" t="s">
        <v>16462</v>
      </c>
      <c r="E1554" s="11" t="s">
        <v>16299</v>
      </c>
      <c r="F1554" s="11" t="s">
        <v>22414</v>
      </c>
      <c r="G1554" s="1"/>
    </row>
    <row r="1555" spans="1:7" s="210" customFormat="1">
      <c r="A1555" s="210" t="s">
        <v>22415</v>
      </c>
      <c r="B1555" s="210" t="s">
        <v>22416</v>
      </c>
      <c r="C1555" s="210" t="s">
        <v>22417</v>
      </c>
      <c r="D1555" s="210" t="s">
        <v>16299</v>
      </c>
      <c r="E1555" s="210" t="s">
        <v>21975</v>
      </c>
      <c r="F1555" s="210" t="s">
        <v>22418</v>
      </c>
      <c r="G1555" s="231"/>
    </row>
    <row r="1556" spans="1:7" s="210" customFormat="1">
      <c r="A1556" s="210" t="s">
        <v>22419</v>
      </c>
      <c r="B1556" s="210" t="s">
        <v>22420</v>
      </c>
      <c r="C1556" s="210" t="s">
        <v>22419</v>
      </c>
      <c r="D1556" s="210" t="s">
        <v>16299</v>
      </c>
      <c r="E1556" s="210" t="s">
        <v>16333</v>
      </c>
      <c r="F1556" s="210" t="s">
        <v>22421</v>
      </c>
      <c r="G1556" s="231"/>
    </row>
    <row r="1557" spans="1:7" s="210" customFormat="1">
      <c r="A1557" s="210" t="s">
        <v>22422</v>
      </c>
      <c r="B1557" s="210" t="s">
        <v>22423</v>
      </c>
      <c r="C1557" s="210" t="s">
        <v>22424</v>
      </c>
      <c r="D1557" s="210" t="s">
        <v>16299</v>
      </c>
      <c r="E1557" s="210" t="s">
        <v>16980</v>
      </c>
      <c r="F1557" s="210" t="s">
        <v>22425</v>
      </c>
      <c r="G1557" s="231"/>
    </row>
    <row r="1558" spans="1:7" s="210" customFormat="1">
      <c r="A1558" s="210" t="s">
        <v>22426</v>
      </c>
      <c r="B1558" s="210" t="s">
        <v>22427</v>
      </c>
      <c r="C1558" s="210" t="s">
        <v>22428</v>
      </c>
      <c r="D1558" s="210" t="s">
        <v>16299</v>
      </c>
      <c r="E1558" s="210" t="s">
        <v>21255</v>
      </c>
      <c r="F1558" s="210" t="s">
        <v>22429</v>
      </c>
      <c r="G1558" s="231"/>
    </row>
    <row r="1559" spans="1:7" s="211" customFormat="1">
      <c r="A1559" s="211" t="s">
        <v>22430</v>
      </c>
      <c r="B1559" s="211" t="s">
        <v>22431</v>
      </c>
      <c r="C1559" s="211" t="s">
        <v>22430</v>
      </c>
      <c r="D1559" s="211" t="s">
        <v>17812</v>
      </c>
      <c r="E1559" s="211" t="s">
        <v>16299</v>
      </c>
      <c r="F1559" s="211" t="s">
        <v>22432</v>
      </c>
      <c r="G1559" s="243"/>
    </row>
    <row r="1560" spans="1:7" s="254" customFormat="1">
      <c r="A1560" s="254" t="s">
        <v>22433</v>
      </c>
      <c r="B1560" s="254" t="s">
        <v>22434</v>
      </c>
      <c r="C1560" s="254" t="s">
        <v>22435</v>
      </c>
      <c r="D1560" s="254" t="s">
        <v>16299</v>
      </c>
      <c r="E1560" s="254" t="s">
        <v>17801</v>
      </c>
      <c r="F1560" s="254" t="s">
        <v>22436</v>
      </c>
      <c r="G1560" s="281"/>
    </row>
    <row r="1561" spans="1:7" s="254" customFormat="1">
      <c r="A1561" s="254" t="s">
        <v>22437</v>
      </c>
      <c r="B1561" s="254" t="s">
        <v>22438</v>
      </c>
      <c r="C1561" s="254" t="s">
        <v>22439</v>
      </c>
      <c r="D1561" s="254" t="s">
        <v>16299</v>
      </c>
      <c r="E1561" s="254" t="s">
        <v>17801</v>
      </c>
      <c r="F1561" s="254" t="s">
        <v>22440</v>
      </c>
      <c r="G1561" s="281"/>
    </row>
    <row r="1562" spans="1:7" s="210" customFormat="1">
      <c r="A1562" s="210" t="s">
        <v>22441</v>
      </c>
      <c r="B1562" s="210" t="s">
        <v>22442</v>
      </c>
      <c r="C1562" s="210" t="s">
        <v>22443</v>
      </c>
      <c r="D1562" s="210" t="s">
        <v>16299</v>
      </c>
      <c r="E1562" s="210" t="s">
        <v>22444</v>
      </c>
      <c r="F1562" s="210" t="s">
        <v>22445</v>
      </c>
      <c r="G1562" s="231"/>
    </row>
    <row r="1563" spans="1:7" s="210" customFormat="1">
      <c r="A1563" s="210" t="s">
        <v>22446</v>
      </c>
      <c r="B1563" s="210" t="s">
        <v>22447</v>
      </c>
      <c r="C1563" s="210" t="s">
        <v>22446</v>
      </c>
      <c r="D1563" s="210" t="s">
        <v>16299</v>
      </c>
      <c r="E1563" s="210" t="s">
        <v>22448</v>
      </c>
      <c r="F1563" s="210" t="s">
        <v>22449</v>
      </c>
      <c r="G1563" s="231"/>
    </row>
    <row r="1564" spans="1:7" s="254" customFormat="1">
      <c r="A1564" s="254" t="s">
        <v>22450</v>
      </c>
      <c r="B1564" s="254" t="s">
        <v>22451</v>
      </c>
      <c r="C1564" s="254" t="s">
        <v>22450</v>
      </c>
      <c r="D1564" s="254" t="s">
        <v>16299</v>
      </c>
      <c r="E1564" s="254" t="s">
        <v>17857</v>
      </c>
      <c r="F1564" s="254" t="s">
        <v>22452</v>
      </c>
      <c r="G1564" s="281"/>
    </row>
    <row r="1565" spans="1:7" s="253" customFormat="1">
      <c r="A1565" s="253" t="s">
        <v>22453</v>
      </c>
      <c r="B1565" s="253" t="s">
        <v>22454</v>
      </c>
      <c r="C1565" s="253" t="s">
        <v>22453</v>
      </c>
      <c r="D1565" s="253" t="s">
        <v>16299</v>
      </c>
      <c r="E1565" s="253" t="s">
        <v>22455</v>
      </c>
      <c r="F1565" s="253" t="s">
        <v>22456</v>
      </c>
      <c r="G1565" s="255"/>
    </row>
    <row r="1566" spans="1:7" s="259" customFormat="1">
      <c r="A1566" s="259" t="s">
        <v>22457</v>
      </c>
      <c r="B1566" s="259" t="s">
        <v>22458</v>
      </c>
      <c r="C1566" s="259" t="s">
        <v>22457</v>
      </c>
      <c r="D1566" s="259" t="s">
        <v>16299</v>
      </c>
      <c r="E1566" s="259" t="s">
        <v>22459</v>
      </c>
      <c r="F1566" s="259" t="s">
        <v>22460</v>
      </c>
      <c r="G1566" s="289"/>
    </row>
    <row r="1567" spans="1:7" s="253" customFormat="1">
      <c r="A1567" s="253" t="s">
        <v>22461</v>
      </c>
      <c r="B1567" s="253" t="s">
        <v>22462</v>
      </c>
      <c r="C1567" s="253" t="s">
        <v>22461</v>
      </c>
      <c r="D1567" s="253" t="s">
        <v>16299</v>
      </c>
      <c r="E1567" s="253" t="s">
        <v>22463</v>
      </c>
      <c r="F1567" s="253" t="s">
        <v>22464</v>
      </c>
      <c r="G1567" s="255"/>
    </row>
    <row r="1568" spans="1:7" s="210" customFormat="1">
      <c r="A1568" s="210" t="s">
        <v>22465</v>
      </c>
      <c r="B1568" s="210" t="s">
        <v>22466</v>
      </c>
      <c r="C1568" s="210" t="s">
        <v>22467</v>
      </c>
      <c r="D1568" s="210" t="s">
        <v>16299</v>
      </c>
      <c r="E1568" s="210" t="s">
        <v>16319</v>
      </c>
      <c r="F1568" s="210" t="s">
        <v>22468</v>
      </c>
      <c r="G1568" s="231"/>
    </row>
    <row r="1569" spans="1:7" s="253" customFormat="1">
      <c r="A1569" s="253" t="s">
        <v>22469</v>
      </c>
      <c r="B1569" s="253" t="s">
        <v>22470</v>
      </c>
      <c r="C1569" s="253" t="s">
        <v>22469</v>
      </c>
      <c r="D1569" s="253" t="s">
        <v>16299</v>
      </c>
      <c r="E1569" s="253" t="s">
        <v>20502</v>
      </c>
      <c r="F1569" s="253" t="s">
        <v>22471</v>
      </c>
      <c r="G1569" s="255"/>
    </row>
    <row r="1570" spans="1:7" s="210" customFormat="1">
      <c r="A1570" s="210" t="s">
        <v>22472</v>
      </c>
      <c r="B1570" s="210" t="s">
        <v>17644</v>
      </c>
      <c r="C1570" s="210" t="s">
        <v>22472</v>
      </c>
      <c r="D1570" s="210" t="s">
        <v>16299</v>
      </c>
      <c r="E1570" s="210" t="s">
        <v>22473</v>
      </c>
      <c r="F1570" s="210" t="s">
        <v>22474</v>
      </c>
      <c r="G1570" s="231"/>
    </row>
    <row r="1571" spans="1:7" s="253" customFormat="1">
      <c r="A1571" s="253" t="s">
        <v>22475</v>
      </c>
      <c r="B1571" s="253" t="s">
        <v>22476</v>
      </c>
      <c r="C1571" s="253" t="s">
        <v>22477</v>
      </c>
      <c r="D1571" s="253" t="s">
        <v>16299</v>
      </c>
      <c r="E1571" s="253" t="s">
        <v>22478</v>
      </c>
      <c r="F1571" s="253" t="s">
        <v>22479</v>
      </c>
      <c r="G1571" s="255"/>
    </row>
    <row r="1572" spans="1:7" s="11" customFormat="1">
      <c r="A1572" s="11" t="s">
        <v>22480</v>
      </c>
      <c r="B1572" s="11" t="s">
        <v>17644</v>
      </c>
      <c r="C1572" s="11" t="s">
        <v>22480</v>
      </c>
      <c r="D1572" s="11" t="s">
        <v>16299</v>
      </c>
      <c r="E1572" s="11" t="s">
        <v>17924</v>
      </c>
      <c r="F1572" s="11" t="s">
        <v>22481</v>
      </c>
      <c r="G1572" s="1"/>
    </row>
    <row r="1573" spans="1:7" s="253" customFormat="1">
      <c r="A1573" s="253" t="s">
        <v>22482</v>
      </c>
      <c r="B1573" s="253" t="s">
        <v>22483</v>
      </c>
      <c r="C1573" s="253" t="s">
        <v>22482</v>
      </c>
      <c r="D1573" s="253" t="s">
        <v>16299</v>
      </c>
      <c r="E1573" s="253" t="s">
        <v>18353</v>
      </c>
      <c r="F1573" s="253" t="s">
        <v>22484</v>
      </c>
      <c r="G1573" s="255"/>
    </row>
    <row r="1574" spans="1:7" s="11" customFormat="1">
      <c r="A1574" s="11" t="s">
        <v>22485</v>
      </c>
      <c r="B1574" s="11" t="s">
        <v>22486</v>
      </c>
      <c r="C1574" s="11" t="s">
        <v>22485</v>
      </c>
      <c r="D1574" s="11" t="s">
        <v>22487</v>
      </c>
      <c r="E1574" s="11" t="s">
        <v>16299</v>
      </c>
      <c r="F1574" s="11" t="s">
        <v>22488</v>
      </c>
      <c r="G1574" s="1"/>
    </row>
    <row r="1575" spans="1:7" s="253" customFormat="1">
      <c r="A1575" s="253" t="s">
        <v>22489</v>
      </c>
      <c r="B1575" s="253" t="s">
        <v>22490</v>
      </c>
      <c r="C1575" s="253" t="s">
        <v>22489</v>
      </c>
      <c r="D1575" s="253" t="s">
        <v>16299</v>
      </c>
      <c r="E1575" s="253" t="s">
        <v>22491</v>
      </c>
      <c r="F1575" s="253" t="s">
        <v>22492</v>
      </c>
      <c r="G1575" s="255"/>
    </row>
    <row r="1576" spans="1:7" s="11" customFormat="1">
      <c r="A1576" s="11" t="s">
        <v>22493</v>
      </c>
      <c r="B1576" s="11" t="s">
        <v>22494</v>
      </c>
      <c r="C1576" s="11" t="s">
        <v>22495</v>
      </c>
      <c r="D1576" s="11" t="s">
        <v>16299</v>
      </c>
      <c r="E1576" s="11" t="s">
        <v>17857</v>
      </c>
      <c r="F1576" s="11" t="s">
        <v>22496</v>
      </c>
      <c r="G1576" s="1"/>
    </row>
    <row r="1577" spans="1:7" s="210" customFormat="1">
      <c r="A1577" s="210" t="s">
        <v>22497</v>
      </c>
      <c r="B1577" s="210" t="s">
        <v>22498</v>
      </c>
      <c r="C1577" s="210" t="s">
        <v>22499</v>
      </c>
      <c r="D1577" s="210" t="s">
        <v>16299</v>
      </c>
      <c r="E1577" s="210" t="s">
        <v>21676</v>
      </c>
      <c r="F1577" s="210" t="s">
        <v>22500</v>
      </c>
      <c r="G1577" s="231"/>
    </row>
    <row r="1578" spans="1:7" s="253" customFormat="1">
      <c r="A1578" s="253" t="s">
        <v>22501</v>
      </c>
      <c r="B1578" s="253" t="s">
        <v>22502</v>
      </c>
      <c r="C1578" s="253" t="s">
        <v>22501</v>
      </c>
      <c r="D1578" s="253" t="s">
        <v>16299</v>
      </c>
      <c r="E1578" s="253" t="s">
        <v>17329</v>
      </c>
      <c r="F1578" s="253" t="s">
        <v>22503</v>
      </c>
      <c r="G1578" s="255"/>
    </row>
    <row r="1579" spans="1:7" s="253" customFormat="1">
      <c r="A1579" s="253" t="s">
        <v>22504</v>
      </c>
      <c r="B1579" s="253" t="s">
        <v>22505</v>
      </c>
      <c r="C1579" s="253" t="s">
        <v>22506</v>
      </c>
      <c r="D1579" s="253" t="s">
        <v>16299</v>
      </c>
      <c r="E1579" s="253" t="s">
        <v>22507</v>
      </c>
      <c r="F1579" s="253" t="s">
        <v>22508</v>
      </c>
      <c r="G1579" s="255"/>
    </row>
    <row r="1580" spans="1:7" s="210" customFormat="1">
      <c r="A1580" s="210" t="s">
        <v>22509</v>
      </c>
      <c r="B1580" s="210" t="s">
        <v>22510</v>
      </c>
      <c r="C1580" s="210" t="s">
        <v>22511</v>
      </c>
      <c r="D1580" s="210" t="s">
        <v>16299</v>
      </c>
      <c r="E1580" s="210" t="s">
        <v>19998</v>
      </c>
      <c r="F1580" s="210" t="s">
        <v>22512</v>
      </c>
      <c r="G1580" s="231"/>
    </row>
    <row r="1581" spans="1:7" s="211" customFormat="1">
      <c r="A1581" s="211" t="s">
        <v>22513</v>
      </c>
      <c r="B1581" s="211" t="s">
        <v>22514</v>
      </c>
      <c r="C1581" s="211" t="s">
        <v>22513</v>
      </c>
      <c r="D1581" s="211" t="s">
        <v>16373</v>
      </c>
      <c r="E1581" s="211" t="s">
        <v>16299</v>
      </c>
      <c r="F1581" s="211" t="s">
        <v>22515</v>
      </c>
      <c r="G1581" s="243"/>
    </row>
    <row r="1582" spans="1:7" s="211" customFormat="1">
      <c r="A1582" s="211" t="s">
        <v>22516</v>
      </c>
      <c r="B1582" s="211" t="s">
        <v>22517</v>
      </c>
      <c r="C1582" s="211" t="s">
        <v>22516</v>
      </c>
      <c r="D1582" s="211" t="s">
        <v>16804</v>
      </c>
      <c r="E1582" s="211" t="s">
        <v>16299</v>
      </c>
      <c r="F1582" s="211" t="s">
        <v>22518</v>
      </c>
      <c r="G1582" s="243"/>
    </row>
    <row r="1583" spans="1:7" s="210" customFormat="1">
      <c r="A1583" s="210" t="s">
        <v>22519</v>
      </c>
      <c r="B1583" s="210" t="s">
        <v>22520</v>
      </c>
      <c r="C1583" s="210" t="s">
        <v>22521</v>
      </c>
      <c r="D1583" s="210" t="s">
        <v>16299</v>
      </c>
      <c r="E1583" s="210" t="s">
        <v>16385</v>
      </c>
      <c r="F1583" s="210" t="s">
        <v>22522</v>
      </c>
      <c r="G1583" s="231"/>
    </row>
    <row r="1584" spans="1:7" s="210" customFormat="1">
      <c r="A1584" s="210" t="s">
        <v>22523</v>
      </c>
      <c r="B1584" s="210" t="s">
        <v>22524</v>
      </c>
      <c r="C1584" s="210" t="s">
        <v>22525</v>
      </c>
      <c r="D1584" s="210" t="s">
        <v>16299</v>
      </c>
      <c r="E1584" s="210" t="s">
        <v>16319</v>
      </c>
      <c r="F1584" s="210" t="s">
        <v>22526</v>
      </c>
      <c r="G1584" s="231"/>
    </row>
    <row r="1585" spans="1:7" s="210" customFormat="1">
      <c r="A1585" s="210" t="s">
        <v>22527</v>
      </c>
      <c r="B1585" s="210" t="s">
        <v>22528</v>
      </c>
      <c r="C1585" s="210" t="s">
        <v>22527</v>
      </c>
      <c r="D1585" s="210" t="s">
        <v>16299</v>
      </c>
      <c r="E1585" s="210" t="s">
        <v>17801</v>
      </c>
      <c r="F1585" s="210" t="s">
        <v>22529</v>
      </c>
      <c r="G1585" s="231"/>
    </row>
    <row r="1586" spans="1:7" s="210" customFormat="1">
      <c r="A1586" s="210" t="s">
        <v>22530</v>
      </c>
      <c r="B1586" s="210" t="s">
        <v>22531</v>
      </c>
      <c r="C1586" s="210" t="s">
        <v>22532</v>
      </c>
      <c r="D1586" s="210" t="s">
        <v>16299</v>
      </c>
      <c r="E1586" s="210" t="s">
        <v>18232</v>
      </c>
      <c r="F1586" s="210" t="s">
        <v>22533</v>
      </c>
      <c r="G1586" s="231"/>
    </row>
    <row r="1587" spans="1:7" s="210" customFormat="1">
      <c r="A1587" s="210" t="s">
        <v>22534</v>
      </c>
      <c r="B1587" s="210" t="s">
        <v>22535</v>
      </c>
      <c r="C1587" s="210" t="s">
        <v>22534</v>
      </c>
      <c r="D1587" s="210" t="s">
        <v>16299</v>
      </c>
      <c r="E1587" s="210" t="s">
        <v>17102</v>
      </c>
      <c r="F1587" s="210" t="s">
        <v>22536</v>
      </c>
      <c r="G1587" s="231"/>
    </row>
    <row r="1588" spans="1:7" s="210" customFormat="1">
      <c r="A1588" s="210" t="s">
        <v>22537</v>
      </c>
      <c r="B1588" s="210" t="s">
        <v>22538</v>
      </c>
      <c r="C1588" s="210" t="s">
        <v>22537</v>
      </c>
      <c r="D1588" s="210" t="s">
        <v>16299</v>
      </c>
      <c r="E1588" s="210" t="s">
        <v>17986</v>
      </c>
      <c r="F1588" s="210" t="s">
        <v>22539</v>
      </c>
      <c r="G1588" s="231"/>
    </row>
    <row r="1589" spans="1:7" s="11" customFormat="1">
      <c r="A1589" s="11" t="s">
        <v>22540</v>
      </c>
      <c r="B1589" s="11" t="s">
        <v>16501</v>
      </c>
      <c r="C1589" s="11" t="s">
        <v>22540</v>
      </c>
      <c r="D1589" s="11" t="s">
        <v>16502</v>
      </c>
      <c r="E1589" s="11" t="s">
        <v>16299</v>
      </c>
      <c r="F1589" s="11" t="s">
        <v>22541</v>
      </c>
      <c r="G1589" s="1"/>
    </row>
    <row r="1590" spans="1:7" s="210" customFormat="1">
      <c r="A1590" s="210" t="s">
        <v>22542</v>
      </c>
      <c r="B1590" s="210" t="s">
        <v>22543</v>
      </c>
      <c r="C1590" s="210" t="s">
        <v>22544</v>
      </c>
      <c r="D1590" s="210" t="s">
        <v>16299</v>
      </c>
      <c r="E1590" s="210" t="s">
        <v>22545</v>
      </c>
      <c r="F1590" s="210" t="s">
        <v>22546</v>
      </c>
      <c r="G1590" s="231"/>
    </row>
    <row r="1591" spans="1:7" s="210" customFormat="1">
      <c r="A1591" s="210" t="s">
        <v>22547</v>
      </c>
      <c r="B1591" s="210" t="s">
        <v>22548</v>
      </c>
      <c r="C1591" s="210" t="s">
        <v>22547</v>
      </c>
      <c r="D1591" s="210" t="s">
        <v>16299</v>
      </c>
      <c r="E1591" s="210" t="s">
        <v>22549</v>
      </c>
      <c r="F1591" s="210" t="s">
        <v>22550</v>
      </c>
      <c r="G1591" s="231"/>
    </row>
    <row r="1592" spans="1:7" s="210" customFormat="1">
      <c r="A1592" s="210" t="s">
        <v>22551</v>
      </c>
      <c r="B1592" s="210" t="s">
        <v>22552</v>
      </c>
      <c r="C1592" s="210" t="s">
        <v>22553</v>
      </c>
      <c r="D1592" s="210" t="s">
        <v>16299</v>
      </c>
      <c r="E1592" s="210" t="s">
        <v>22554</v>
      </c>
      <c r="F1592" s="210" t="s">
        <v>22555</v>
      </c>
      <c r="G1592" s="231"/>
    </row>
    <row r="1593" spans="1:7" s="210" customFormat="1">
      <c r="A1593" s="210" t="s">
        <v>22556</v>
      </c>
      <c r="B1593" s="210" t="s">
        <v>22557</v>
      </c>
      <c r="C1593" s="210" t="s">
        <v>22558</v>
      </c>
      <c r="D1593" s="210" t="s">
        <v>16299</v>
      </c>
      <c r="E1593" s="210" t="s">
        <v>16495</v>
      </c>
      <c r="F1593" s="210" t="s">
        <v>22559</v>
      </c>
      <c r="G1593" s="231"/>
    </row>
    <row r="1594" spans="1:7" s="11" customFormat="1">
      <c r="A1594" s="11" t="s">
        <v>22560</v>
      </c>
      <c r="B1594" s="11" t="s">
        <v>16595</v>
      </c>
      <c r="C1594" s="11" t="s">
        <v>22560</v>
      </c>
      <c r="D1594" s="11" t="s">
        <v>16596</v>
      </c>
      <c r="E1594" s="11" t="s">
        <v>16299</v>
      </c>
      <c r="F1594" s="11" t="s">
        <v>22561</v>
      </c>
      <c r="G1594" s="1"/>
    </row>
    <row r="1595" spans="1:7" s="11" customFormat="1">
      <c r="A1595" s="11" t="s">
        <v>22562</v>
      </c>
      <c r="B1595" s="11" t="s">
        <v>16501</v>
      </c>
      <c r="C1595" s="11" t="s">
        <v>22563</v>
      </c>
      <c r="D1595" s="11" t="s">
        <v>16599</v>
      </c>
      <c r="E1595" s="11" t="s">
        <v>16299</v>
      </c>
      <c r="F1595" s="11" t="s">
        <v>22564</v>
      </c>
      <c r="G1595" s="1"/>
    </row>
    <row r="1596" spans="1:7" s="254" customFormat="1">
      <c r="A1596" s="254" t="s">
        <v>22565</v>
      </c>
      <c r="B1596" s="254" t="s">
        <v>22566</v>
      </c>
      <c r="C1596" s="254" t="s">
        <v>22567</v>
      </c>
      <c r="D1596" s="254" t="s">
        <v>16299</v>
      </c>
      <c r="E1596" s="254" t="s">
        <v>22568</v>
      </c>
      <c r="F1596" s="254" t="s">
        <v>22569</v>
      </c>
      <c r="G1596" s="281"/>
    </row>
    <row r="1597" spans="1:7" s="254" customFormat="1">
      <c r="A1597" s="254" t="s">
        <v>22570</v>
      </c>
      <c r="B1597" s="254" t="s">
        <v>22571</v>
      </c>
      <c r="C1597" s="254" t="s">
        <v>22570</v>
      </c>
      <c r="D1597" s="254" t="s">
        <v>16299</v>
      </c>
      <c r="E1597" s="254" t="s">
        <v>18610</v>
      </c>
      <c r="F1597" s="254" t="s">
        <v>22572</v>
      </c>
      <c r="G1597" s="281"/>
    </row>
    <row r="1598" spans="1:7" s="210" customFormat="1">
      <c r="A1598" s="210" t="s">
        <v>22573</v>
      </c>
      <c r="B1598" s="210" t="s">
        <v>22574</v>
      </c>
      <c r="C1598" s="210" t="s">
        <v>22575</v>
      </c>
      <c r="D1598" s="210" t="s">
        <v>16299</v>
      </c>
      <c r="E1598" s="210" t="s">
        <v>17986</v>
      </c>
      <c r="F1598" s="210" t="s">
        <v>22576</v>
      </c>
      <c r="G1598" s="231"/>
    </row>
    <row r="1599" spans="1:7" s="210" customFormat="1">
      <c r="A1599" s="210" t="s">
        <v>22577</v>
      </c>
      <c r="B1599" s="210" t="s">
        <v>22578</v>
      </c>
      <c r="C1599" s="210" t="s">
        <v>22579</v>
      </c>
      <c r="D1599" s="210" t="s">
        <v>16299</v>
      </c>
      <c r="E1599" s="210" t="s">
        <v>22580</v>
      </c>
      <c r="F1599" s="210" t="s">
        <v>22581</v>
      </c>
      <c r="G1599" s="231"/>
    </row>
    <row r="1600" spans="1:7" s="254" customFormat="1">
      <c r="A1600" s="254" t="s">
        <v>22582</v>
      </c>
      <c r="B1600" s="254" t="s">
        <v>22583</v>
      </c>
      <c r="C1600" s="254" t="s">
        <v>22582</v>
      </c>
      <c r="D1600" s="254" t="s">
        <v>16299</v>
      </c>
      <c r="E1600" s="254" t="s">
        <v>22568</v>
      </c>
      <c r="F1600" s="254" t="s">
        <v>22584</v>
      </c>
      <c r="G1600" s="281"/>
    </row>
    <row r="1601" spans="1:7" s="210" customFormat="1">
      <c r="A1601" s="210" t="s">
        <v>22585</v>
      </c>
      <c r="B1601" s="210" t="s">
        <v>22586</v>
      </c>
      <c r="C1601" s="210" t="s">
        <v>22587</v>
      </c>
      <c r="D1601" s="210" t="s">
        <v>16299</v>
      </c>
      <c r="E1601" s="210" t="s">
        <v>22588</v>
      </c>
      <c r="F1601" s="210" t="s">
        <v>22589</v>
      </c>
      <c r="G1601" s="231"/>
    </row>
    <row r="1602" spans="1:7" s="11" customFormat="1">
      <c r="A1602" s="11" t="s">
        <v>22590</v>
      </c>
      <c r="B1602" s="11" t="s">
        <v>22591</v>
      </c>
      <c r="C1602" s="11" t="s">
        <v>22592</v>
      </c>
      <c r="D1602" s="11" t="s">
        <v>16299</v>
      </c>
      <c r="E1602" s="11" t="s">
        <v>22593</v>
      </c>
      <c r="F1602" s="11" t="s">
        <v>22594</v>
      </c>
      <c r="G1602" s="1"/>
    </row>
    <row r="1603" spans="1:7" s="254" customFormat="1">
      <c r="A1603" s="254" t="s">
        <v>22595</v>
      </c>
      <c r="B1603" s="254" t="s">
        <v>22596</v>
      </c>
      <c r="C1603" s="254" t="s">
        <v>22597</v>
      </c>
      <c r="D1603" s="254" t="s">
        <v>16299</v>
      </c>
      <c r="E1603" s="254" t="s">
        <v>22598</v>
      </c>
      <c r="F1603" s="254" t="s">
        <v>22599</v>
      </c>
      <c r="G1603" s="281"/>
    </row>
    <row r="1604" spans="1:7" s="254" customFormat="1">
      <c r="A1604" s="254" t="s">
        <v>22600</v>
      </c>
      <c r="B1604" s="254" t="s">
        <v>22601</v>
      </c>
      <c r="C1604" s="254" t="s">
        <v>22602</v>
      </c>
      <c r="D1604" s="254" t="s">
        <v>16299</v>
      </c>
      <c r="E1604" s="254" t="s">
        <v>19349</v>
      </c>
      <c r="F1604" s="254" t="s">
        <v>22603</v>
      </c>
      <c r="G1604" s="281"/>
    </row>
    <row r="1605" spans="1:7" s="210" customFormat="1">
      <c r="A1605" s="210" t="s">
        <v>22604</v>
      </c>
      <c r="B1605" s="210" t="s">
        <v>22605</v>
      </c>
      <c r="C1605" s="210" t="s">
        <v>22606</v>
      </c>
      <c r="D1605" s="210" t="s">
        <v>16299</v>
      </c>
      <c r="E1605" s="210" t="s">
        <v>22607</v>
      </c>
      <c r="F1605" s="210" t="s">
        <v>22608</v>
      </c>
      <c r="G1605" s="231"/>
    </row>
    <row r="1606" spans="1:7" s="253" customFormat="1">
      <c r="A1606" s="253" t="s">
        <v>22609</v>
      </c>
      <c r="B1606" s="253" t="s">
        <v>22610</v>
      </c>
      <c r="C1606" s="253" t="s">
        <v>22611</v>
      </c>
      <c r="D1606" s="253" t="s">
        <v>16299</v>
      </c>
      <c r="E1606" s="253" t="s">
        <v>22612</v>
      </c>
      <c r="F1606" s="253" t="s">
        <v>22613</v>
      </c>
      <c r="G1606" s="255"/>
    </row>
    <row r="1607" spans="1:7" s="210" customFormat="1">
      <c r="A1607" s="210" t="s">
        <v>22614</v>
      </c>
      <c r="B1607" s="210" t="s">
        <v>22615</v>
      </c>
      <c r="C1607" s="210" t="s">
        <v>22614</v>
      </c>
      <c r="D1607" s="210" t="s">
        <v>16299</v>
      </c>
      <c r="E1607" s="210" t="s">
        <v>22616</v>
      </c>
      <c r="F1607" s="210" t="s">
        <v>22617</v>
      </c>
      <c r="G1607" s="231"/>
    </row>
    <row r="1608" spans="1:7" s="253" customFormat="1">
      <c r="A1608" s="253" t="s">
        <v>22618</v>
      </c>
      <c r="B1608" s="253" t="s">
        <v>22619</v>
      </c>
      <c r="C1608" s="253" t="s">
        <v>22618</v>
      </c>
      <c r="D1608" s="253" t="s">
        <v>16299</v>
      </c>
      <c r="E1608" s="253" t="s">
        <v>19053</v>
      </c>
      <c r="F1608" s="253" t="s">
        <v>22620</v>
      </c>
      <c r="G1608" s="255"/>
    </row>
    <row r="1609" spans="1:7" s="210" customFormat="1">
      <c r="A1609" s="210" t="s">
        <v>22621</v>
      </c>
      <c r="B1609" s="210" t="s">
        <v>22622</v>
      </c>
      <c r="C1609" s="210" t="s">
        <v>22621</v>
      </c>
      <c r="D1609" s="210" t="s">
        <v>16299</v>
      </c>
      <c r="E1609" s="210" t="s">
        <v>17835</v>
      </c>
      <c r="F1609" s="210" t="s">
        <v>22623</v>
      </c>
      <c r="G1609" s="231"/>
    </row>
    <row r="1610" spans="1:7" s="253" customFormat="1">
      <c r="A1610" s="253" t="s">
        <v>22624</v>
      </c>
      <c r="B1610" s="253" t="s">
        <v>22625</v>
      </c>
      <c r="C1610" s="253" t="s">
        <v>22626</v>
      </c>
      <c r="D1610" s="253" t="s">
        <v>16299</v>
      </c>
      <c r="E1610" s="253" t="s">
        <v>22627</v>
      </c>
      <c r="F1610" s="253" t="s">
        <v>22628</v>
      </c>
      <c r="G1610" s="255"/>
    </row>
    <row r="1611" spans="1:7" s="253" customFormat="1">
      <c r="A1611" s="253" t="s">
        <v>22629</v>
      </c>
      <c r="B1611" s="253" t="s">
        <v>22630</v>
      </c>
      <c r="C1611" s="253" t="s">
        <v>22631</v>
      </c>
      <c r="D1611" s="253" t="s">
        <v>16299</v>
      </c>
      <c r="E1611" s="253" t="s">
        <v>22632</v>
      </c>
      <c r="F1611" s="253" t="s">
        <v>22633</v>
      </c>
      <c r="G1611" s="255"/>
    </row>
    <row r="1612" spans="1:7" s="253" customFormat="1">
      <c r="A1612" s="253" t="s">
        <v>22634</v>
      </c>
      <c r="B1612" s="253" t="s">
        <v>22635</v>
      </c>
      <c r="C1612" s="253" t="s">
        <v>22636</v>
      </c>
      <c r="D1612" s="253" t="s">
        <v>16299</v>
      </c>
      <c r="E1612" s="253" t="s">
        <v>22637</v>
      </c>
      <c r="F1612" s="253" t="s">
        <v>22638</v>
      </c>
      <c r="G1612" s="255"/>
    </row>
    <row r="1613" spans="1:7" s="253" customFormat="1">
      <c r="A1613" s="253" t="s">
        <v>22639</v>
      </c>
      <c r="B1613" s="253" t="s">
        <v>22640</v>
      </c>
      <c r="C1613" s="253" t="s">
        <v>22641</v>
      </c>
      <c r="D1613" s="253" t="s">
        <v>16299</v>
      </c>
      <c r="E1613" s="253" t="s">
        <v>22642</v>
      </c>
      <c r="F1613" s="253" t="s">
        <v>22643</v>
      </c>
      <c r="G1613" s="255"/>
    </row>
    <row r="1614" spans="1:7" s="210" customFormat="1">
      <c r="A1614" s="210" t="s">
        <v>22644</v>
      </c>
      <c r="B1614" s="210" t="s">
        <v>22645</v>
      </c>
      <c r="C1614" s="210" t="s">
        <v>22644</v>
      </c>
      <c r="D1614" s="210" t="s">
        <v>16299</v>
      </c>
      <c r="E1614" s="210" t="s">
        <v>22646</v>
      </c>
      <c r="F1614" s="210" t="s">
        <v>22647</v>
      </c>
      <c r="G1614" s="231"/>
    </row>
    <row r="1615" spans="1:7" s="253" customFormat="1">
      <c r="A1615" s="253" t="s">
        <v>22648</v>
      </c>
      <c r="B1615" s="253" t="s">
        <v>22649</v>
      </c>
      <c r="C1615" s="253" t="s">
        <v>22650</v>
      </c>
      <c r="D1615" s="253" t="s">
        <v>16299</v>
      </c>
      <c r="E1615" s="253" t="s">
        <v>22651</v>
      </c>
      <c r="F1615" s="253" t="s">
        <v>22652</v>
      </c>
      <c r="G1615" s="255"/>
    </row>
    <row r="1616" spans="1:7" s="211" customFormat="1">
      <c r="A1616" s="211" t="s">
        <v>22653</v>
      </c>
      <c r="B1616" s="211" t="s">
        <v>22654</v>
      </c>
      <c r="C1616" s="211" t="s">
        <v>22653</v>
      </c>
      <c r="D1616" s="211" t="s">
        <v>22655</v>
      </c>
      <c r="E1616" s="211" t="s">
        <v>16299</v>
      </c>
      <c r="F1616" s="211" t="s">
        <v>22656</v>
      </c>
      <c r="G1616" s="243"/>
    </row>
    <row r="1617" spans="1:7" s="254" customFormat="1">
      <c r="A1617" s="254" t="s">
        <v>22657</v>
      </c>
      <c r="B1617" s="254" t="s">
        <v>22658</v>
      </c>
      <c r="C1617" s="254" t="s">
        <v>22657</v>
      </c>
      <c r="D1617" s="254" t="s">
        <v>16299</v>
      </c>
      <c r="E1617" s="254" t="s">
        <v>17801</v>
      </c>
      <c r="F1617" s="254" t="s">
        <v>22659</v>
      </c>
      <c r="G1617" s="281"/>
    </row>
    <row r="1618" spans="1:7" s="253" customFormat="1">
      <c r="A1618" s="253" t="s">
        <v>22660</v>
      </c>
      <c r="B1618" s="253" t="s">
        <v>22661</v>
      </c>
      <c r="C1618" s="253" t="s">
        <v>22660</v>
      </c>
      <c r="D1618" s="253" t="s">
        <v>16299</v>
      </c>
      <c r="E1618" s="253" t="s">
        <v>22662</v>
      </c>
      <c r="F1618" s="253" t="s">
        <v>22663</v>
      </c>
      <c r="G1618" s="255"/>
    </row>
    <row r="1619" spans="1:7" s="253" customFormat="1">
      <c r="A1619" s="253" t="s">
        <v>22664</v>
      </c>
      <c r="B1619" s="253" t="s">
        <v>22665</v>
      </c>
      <c r="C1619" s="253" t="s">
        <v>22666</v>
      </c>
      <c r="D1619" s="253" t="s">
        <v>16299</v>
      </c>
      <c r="E1619" s="253" t="s">
        <v>16385</v>
      </c>
      <c r="F1619" s="253" t="s">
        <v>22667</v>
      </c>
      <c r="G1619" s="255"/>
    </row>
    <row r="1620" spans="1:7" s="210" customFormat="1">
      <c r="A1620" s="210" t="s">
        <v>22668</v>
      </c>
      <c r="B1620" s="210" t="s">
        <v>22669</v>
      </c>
      <c r="C1620" s="210" t="s">
        <v>22668</v>
      </c>
      <c r="D1620" s="210" t="s">
        <v>16299</v>
      </c>
      <c r="E1620" s="210" t="s">
        <v>22670</v>
      </c>
      <c r="F1620" s="210" t="s">
        <v>22671</v>
      </c>
      <c r="G1620" s="231"/>
    </row>
    <row r="1621" spans="1:7" s="210" customFormat="1">
      <c r="A1621" s="210" t="s">
        <v>22672</v>
      </c>
      <c r="B1621" s="210" t="s">
        <v>22673</v>
      </c>
      <c r="C1621" s="210" t="s">
        <v>22672</v>
      </c>
      <c r="D1621" s="210" t="s">
        <v>16299</v>
      </c>
      <c r="E1621" s="210" t="s">
        <v>16319</v>
      </c>
      <c r="F1621" s="210" t="s">
        <v>22674</v>
      </c>
      <c r="G1621" s="231"/>
    </row>
    <row r="1622" spans="1:7" s="210" customFormat="1">
      <c r="A1622" s="210" t="s">
        <v>22675</v>
      </c>
      <c r="B1622" s="210" t="s">
        <v>22676</v>
      </c>
      <c r="C1622" s="210" t="s">
        <v>22675</v>
      </c>
      <c r="D1622" s="210" t="s">
        <v>16299</v>
      </c>
      <c r="E1622" s="210" t="s">
        <v>16422</v>
      </c>
      <c r="F1622" s="210" t="s">
        <v>22677</v>
      </c>
      <c r="G1622" s="231"/>
    </row>
    <row r="1623" spans="1:7" s="210" customFormat="1">
      <c r="A1623" s="210" t="s">
        <v>22678</v>
      </c>
      <c r="B1623" s="210" t="s">
        <v>22679</v>
      </c>
      <c r="C1623" s="210" t="s">
        <v>22678</v>
      </c>
      <c r="D1623" s="210" t="s">
        <v>16299</v>
      </c>
      <c r="E1623" s="210" t="s">
        <v>16980</v>
      </c>
      <c r="F1623" s="210" t="s">
        <v>22680</v>
      </c>
      <c r="G1623" s="231"/>
    </row>
    <row r="1624" spans="1:7" s="210" customFormat="1">
      <c r="A1624" s="210" t="s">
        <v>22681</v>
      </c>
      <c r="B1624" s="210" t="s">
        <v>22682</v>
      </c>
      <c r="C1624" s="210" t="s">
        <v>22681</v>
      </c>
      <c r="D1624" s="210" t="s">
        <v>16299</v>
      </c>
      <c r="E1624" s="210" t="s">
        <v>16369</v>
      </c>
      <c r="F1624" s="210" t="s">
        <v>22683</v>
      </c>
      <c r="G1624" s="231"/>
    </row>
    <row r="1625" spans="1:7" s="210" customFormat="1">
      <c r="A1625" s="210" t="s">
        <v>22684</v>
      </c>
      <c r="B1625" s="210" t="s">
        <v>22685</v>
      </c>
      <c r="C1625" s="210" t="s">
        <v>22686</v>
      </c>
      <c r="D1625" s="210" t="s">
        <v>16299</v>
      </c>
      <c r="E1625" s="210" t="s">
        <v>22687</v>
      </c>
      <c r="F1625" s="210" t="s">
        <v>22688</v>
      </c>
      <c r="G1625" s="231"/>
    </row>
    <row r="1626" spans="1:7" s="210" customFormat="1">
      <c r="A1626" s="210" t="s">
        <v>22689</v>
      </c>
      <c r="B1626" s="210" t="s">
        <v>22690</v>
      </c>
      <c r="C1626" s="210" t="s">
        <v>22689</v>
      </c>
      <c r="D1626" s="210" t="s">
        <v>16299</v>
      </c>
      <c r="E1626" s="210" t="s">
        <v>19284</v>
      </c>
      <c r="F1626" s="210" t="s">
        <v>22691</v>
      </c>
      <c r="G1626" s="231"/>
    </row>
    <row r="1627" spans="1:7" s="210" customFormat="1">
      <c r="A1627" s="210" t="s">
        <v>22692</v>
      </c>
      <c r="B1627" s="210" t="s">
        <v>22693</v>
      </c>
      <c r="C1627" s="210" t="s">
        <v>22694</v>
      </c>
      <c r="D1627" s="210" t="s">
        <v>16299</v>
      </c>
      <c r="E1627" s="210" t="s">
        <v>22695</v>
      </c>
      <c r="F1627" s="210" t="s">
        <v>22696</v>
      </c>
      <c r="G1627" s="231"/>
    </row>
    <row r="1628" spans="1:7" s="254" customFormat="1">
      <c r="A1628" s="254" t="s">
        <v>22697</v>
      </c>
      <c r="B1628" s="254" t="s">
        <v>22698</v>
      </c>
      <c r="C1628" s="254" t="s">
        <v>22699</v>
      </c>
      <c r="D1628" s="254" t="s">
        <v>16299</v>
      </c>
      <c r="E1628" s="254" t="s">
        <v>17801</v>
      </c>
      <c r="F1628" s="254" t="s">
        <v>22700</v>
      </c>
      <c r="G1628" s="281"/>
    </row>
    <row r="1629" spans="1:7" s="254" customFormat="1">
      <c r="A1629" s="254" t="s">
        <v>22701</v>
      </c>
      <c r="B1629" s="254" t="s">
        <v>22702</v>
      </c>
      <c r="C1629" s="254" t="s">
        <v>22703</v>
      </c>
      <c r="D1629" s="254" t="s">
        <v>16299</v>
      </c>
      <c r="E1629" s="254" t="s">
        <v>17801</v>
      </c>
      <c r="F1629" s="254" t="s">
        <v>22704</v>
      </c>
      <c r="G1629" s="281"/>
    </row>
    <row r="1630" spans="1:7" s="11" customFormat="1">
      <c r="A1630" s="11" t="s">
        <v>22705</v>
      </c>
      <c r="B1630" s="11" t="s">
        <v>22706</v>
      </c>
      <c r="C1630" s="11" t="s">
        <v>22707</v>
      </c>
      <c r="D1630" s="11" t="s">
        <v>16299</v>
      </c>
      <c r="E1630" s="11" t="s">
        <v>22708</v>
      </c>
      <c r="F1630" s="11" t="s">
        <v>22709</v>
      </c>
      <c r="G1630" s="1"/>
    </row>
    <row r="1631" spans="1:7" s="253" customFormat="1">
      <c r="A1631" s="253" t="s">
        <v>22710</v>
      </c>
      <c r="B1631" s="253" t="s">
        <v>22711</v>
      </c>
      <c r="C1631" s="253" t="s">
        <v>22712</v>
      </c>
      <c r="D1631" s="253" t="s">
        <v>16299</v>
      </c>
      <c r="E1631" s="253" t="s">
        <v>22713</v>
      </c>
      <c r="F1631" s="253" t="s">
        <v>22714</v>
      </c>
      <c r="G1631" s="255"/>
    </row>
    <row r="1632" spans="1:7" s="253" customFormat="1">
      <c r="A1632" s="253" t="s">
        <v>22715</v>
      </c>
      <c r="B1632" s="253" t="s">
        <v>22716</v>
      </c>
      <c r="C1632" s="253" t="s">
        <v>22715</v>
      </c>
      <c r="D1632" s="253" t="s">
        <v>16299</v>
      </c>
      <c r="E1632" s="253" t="s">
        <v>22717</v>
      </c>
      <c r="F1632" s="253" t="s">
        <v>22718</v>
      </c>
      <c r="G1632" s="255"/>
    </row>
    <row r="1633" spans="1:7" s="253" customFormat="1">
      <c r="A1633" s="253" t="s">
        <v>22719</v>
      </c>
      <c r="B1633" s="253" t="s">
        <v>22720</v>
      </c>
      <c r="C1633" s="253" t="s">
        <v>22719</v>
      </c>
      <c r="D1633" s="253" t="s">
        <v>16299</v>
      </c>
      <c r="E1633" s="253" t="s">
        <v>22721</v>
      </c>
      <c r="F1633" s="253" t="s">
        <v>22722</v>
      </c>
      <c r="G1633" s="255"/>
    </row>
    <row r="1634" spans="1:7" s="253" customFormat="1">
      <c r="A1634" s="253" t="s">
        <v>22723</v>
      </c>
      <c r="B1634" s="253" t="s">
        <v>22724</v>
      </c>
      <c r="C1634" s="253" t="s">
        <v>22725</v>
      </c>
      <c r="D1634" s="253" t="s">
        <v>16299</v>
      </c>
      <c r="E1634" s="253" t="s">
        <v>20206</v>
      </c>
      <c r="F1634" s="253" t="s">
        <v>22726</v>
      </c>
      <c r="G1634" s="255"/>
    </row>
    <row r="1635" spans="1:7" s="253" customFormat="1">
      <c r="A1635" s="253" t="s">
        <v>22727</v>
      </c>
      <c r="B1635" s="253" t="s">
        <v>22728</v>
      </c>
      <c r="C1635" s="253" t="s">
        <v>22727</v>
      </c>
      <c r="D1635" s="253" t="s">
        <v>16299</v>
      </c>
      <c r="E1635" s="253" t="s">
        <v>22729</v>
      </c>
      <c r="F1635" s="253" t="s">
        <v>22730</v>
      </c>
      <c r="G1635" s="255"/>
    </row>
    <row r="1636" spans="1:7" s="253" customFormat="1">
      <c r="A1636" s="253" t="s">
        <v>22731</v>
      </c>
      <c r="B1636" s="253" t="s">
        <v>22732</v>
      </c>
      <c r="C1636" s="253" t="s">
        <v>22733</v>
      </c>
      <c r="D1636" s="253" t="s">
        <v>16299</v>
      </c>
      <c r="E1636" s="253" t="s">
        <v>16346</v>
      </c>
      <c r="F1636" s="253" t="s">
        <v>22734</v>
      </c>
      <c r="G1636" s="255"/>
    </row>
    <row r="1637" spans="1:7" s="253" customFormat="1">
      <c r="A1637" s="253" t="s">
        <v>22735</v>
      </c>
      <c r="B1637" s="253" t="s">
        <v>22736</v>
      </c>
      <c r="C1637" s="253" t="s">
        <v>22735</v>
      </c>
      <c r="D1637" s="253" t="s">
        <v>16299</v>
      </c>
      <c r="E1637" s="253" t="s">
        <v>22737</v>
      </c>
      <c r="F1637" s="253" t="s">
        <v>22738</v>
      </c>
      <c r="G1637" s="255"/>
    </row>
    <row r="1638" spans="1:7" s="253" customFormat="1">
      <c r="A1638" s="253" t="s">
        <v>22739</v>
      </c>
      <c r="B1638" s="253" t="s">
        <v>22740</v>
      </c>
      <c r="C1638" s="253" t="s">
        <v>22739</v>
      </c>
      <c r="D1638" s="253" t="s">
        <v>16299</v>
      </c>
      <c r="E1638" s="253" t="s">
        <v>22741</v>
      </c>
      <c r="F1638" s="253" t="s">
        <v>22742</v>
      </c>
      <c r="G1638" s="255"/>
    </row>
    <row r="1639" spans="1:7" s="210" customFormat="1">
      <c r="A1639" s="210" t="s">
        <v>22743</v>
      </c>
      <c r="B1639" s="210" t="s">
        <v>22744</v>
      </c>
      <c r="C1639" s="210" t="s">
        <v>22743</v>
      </c>
      <c r="D1639" s="210" t="s">
        <v>16299</v>
      </c>
      <c r="E1639" s="210" t="s">
        <v>22745</v>
      </c>
      <c r="F1639" s="210" t="s">
        <v>22746</v>
      </c>
      <c r="G1639" s="231"/>
    </row>
    <row r="1640" spans="1:7" s="211" customFormat="1">
      <c r="A1640" s="211" t="s">
        <v>22747</v>
      </c>
      <c r="B1640" s="211" t="s">
        <v>22748</v>
      </c>
      <c r="C1640" s="211" t="s">
        <v>22747</v>
      </c>
      <c r="D1640" s="211" t="s">
        <v>16487</v>
      </c>
      <c r="E1640" s="211" t="s">
        <v>16299</v>
      </c>
      <c r="F1640" s="211" t="s">
        <v>22749</v>
      </c>
      <c r="G1640" s="243"/>
    </row>
    <row r="1641" spans="1:7" s="210" customFormat="1">
      <c r="A1641" s="210" t="s">
        <v>22750</v>
      </c>
      <c r="B1641" s="210" t="s">
        <v>22751</v>
      </c>
      <c r="C1641" s="210" t="s">
        <v>22750</v>
      </c>
      <c r="D1641" s="210" t="s">
        <v>16299</v>
      </c>
      <c r="E1641" s="210" t="s">
        <v>16607</v>
      </c>
      <c r="F1641" s="210" t="s">
        <v>22752</v>
      </c>
      <c r="G1641" s="231"/>
    </row>
    <row r="1642" spans="1:7" s="11" customFormat="1">
      <c r="A1642" s="11" t="s">
        <v>22753</v>
      </c>
      <c r="B1642" s="11" t="s">
        <v>22754</v>
      </c>
      <c r="C1642" s="11" t="s">
        <v>22755</v>
      </c>
      <c r="D1642" s="11" t="s">
        <v>16299</v>
      </c>
      <c r="E1642" s="11" t="s">
        <v>22756</v>
      </c>
      <c r="F1642" s="11" t="s">
        <v>22757</v>
      </c>
      <c r="G1642" s="1"/>
    </row>
    <row r="1643" spans="1:7" s="254" customFormat="1">
      <c r="A1643" s="254" t="s">
        <v>22758</v>
      </c>
      <c r="B1643" s="254" t="s">
        <v>22759</v>
      </c>
      <c r="C1643" s="254" t="s">
        <v>22760</v>
      </c>
      <c r="D1643" s="254" t="s">
        <v>16299</v>
      </c>
      <c r="E1643" s="254" t="s">
        <v>17857</v>
      </c>
      <c r="F1643" s="254" t="s">
        <v>22761</v>
      </c>
      <c r="G1643" s="281"/>
    </row>
    <row r="1644" spans="1:7" s="259" customFormat="1">
      <c r="A1644" s="259" t="s">
        <v>22762</v>
      </c>
      <c r="B1644" s="259" t="s">
        <v>22763</v>
      </c>
      <c r="C1644" s="259" t="s">
        <v>22762</v>
      </c>
      <c r="D1644" s="259" t="s">
        <v>16299</v>
      </c>
      <c r="E1644" s="259" t="s">
        <v>22459</v>
      </c>
      <c r="F1644" s="259" t="s">
        <v>22764</v>
      </c>
      <c r="G1644" s="289"/>
    </row>
    <row r="1645" spans="1:7" s="254" customFormat="1">
      <c r="A1645" s="254" t="s">
        <v>22765</v>
      </c>
      <c r="B1645" s="254" t="s">
        <v>22766</v>
      </c>
      <c r="C1645" s="254" t="s">
        <v>22767</v>
      </c>
      <c r="D1645" s="254" t="s">
        <v>16299</v>
      </c>
      <c r="E1645" s="254" t="s">
        <v>17857</v>
      </c>
      <c r="F1645" s="254" t="s">
        <v>22768</v>
      </c>
      <c r="G1645" s="281"/>
    </row>
    <row r="1646" spans="1:7" s="11" customFormat="1">
      <c r="A1646" s="11" t="s">
        <v>22769</v>
      </c>
      <c r="B1646" s="11" t="s">
        <v>22770</v>
      </c>
      <c r="C1646" s="11" t="s">
        <v>22769</v>
      </c>
      <c r="D1646" s="11" t="s">
        <v>22771</v>
      </c>
      <c r="E1646" s="11" t="s">
        <v>16299</v>
      </c>
      <c r="F1646" s="11" t="s">
        <v>22772</v>
      </c>
      <c r="G1646" s="1"/>
    </row>
    <row r="1647" spans="1:7" s="11" customFormat="1">
      <c r="A1647" s="11" t="s">
        <v>22769</v>
      </c>
      <c r="B1647" s="11" t="s">
        <v>22773</v>
      </c>
      <c r="C1647" s="11" t="s">
        <v>22769</v>
      </c>
      <c r="D1647" s="11" t="s">
        <v>16551</v>
      </c>
      <c r="E1647" s="11" t="s">
        <v>16299</v>
      </c>
      <c r="F1647" s="11" t="s">
        <v>22774</v>
      </c>
      <c r="G1647" s="1"/>
    </row>
    <row r="1648" spans="1:7" s="11" customFormat="1">
      <c r="A1648" s="11" t="s">
        <v>22775</v>
      </c>
      <c r="B1648" s="11" t="s">
        <v>22776</v>
      </c>
      <c r="C1648" s="11" t="s">
        <v>22775</v>
      </c>
      <c r="D1648" s="11" t="s">
        <v>22777</v>
      </c>
      <c r="E1648" s="11" t="s">
        <v>16299</v>
      </c>
      <c r="F1648" s="11" t="s">
        <v>22778</v>
      </c>
      <c r="G1648" s="1"/>
    </row>
    <row r="1649" spans="1:7" s="11" customFormat="1">
      <c r="A1649" s="11" t="s">
        <v>22775</v>
      </c>
      <c r="B1649" s="11" t="s">
        <v>22779</v>
      </c>
      <c r="C1649" s="11" t="s">
        <v>22775</v>
      </c>
      <c r="D1649" s="11" t="s">
        <v>16551</v>
      </c>
      <c r="E1649" s="11" t="s">
        <v>16299</v>
      </c>
      <c r="F1649" s="11" t="s">
        <v>22780</v>
      </c>
      <c r="G1649" s="1"/>
    </row>
    <row r="1650" spans="1:7" s="11" customFormat="1">
      <c r="A1650" s="11" t="s">
        <v>22781</v>
      </c>
      <c r="B1650" s="11" t="s">
        <v>22782</v>
      </c>
      <c r="C1650" s="11" t="s">
        <v>22781</v>
      </c>
      <c r="D1650" s="11" t="s">
        <v>22783</v>
      </c>
      <c r="E1650" s="11" t="s">
        <v>16299</v>
      </c>
      <c r="F1650" s="11" t="s">
        <v>22784</v>
      </c>
      <c r="G1650" s="1"/>
    </row>
    <row r="1651" spans="1:7" s="11" customFormat="1">
      <c r="A1651" s="11" t="s">
        <v>22781</v>
      </c>
      <c r="B1651" s="11" t="s">
        <v>22785</v>
      </c>
      <c r="C1651" s="11" t="s">
        <v>22781</v>
      </c>
      <c r="D1651" s="11" t="s">
        <v>16551</v>
      </c>
      <c r="E1651" s="11" t="s">
        <v>16299</v>
      </c>
      <c r="F1651" s="11" t="s">
        <v>22786</v>
      </c>
      <c r="G1651" s="1"/>
    </row>
    <row r="1652" spans="1:7" s="210" customFormat="1">
      <c r="A1652" s="210" t="s">
        <v>22787</v>
      </c>
      <c r="B1652" s="210" t="s">
        <v>22788</v>
      </c>
      <c r="C1652" s="210" t="s">
        <v>22787</v>
      </c>
      <c r="D1652" s="210" t="s">
        <v>16299</v>
      </c>
      <c r="E1652" s="210" t="s">
        <v>22789</v>
      </c>
      <c r="F1652" s="210" t="s">
        <v>22790</v>
      </c>
      <c r="G1652" s="231"/>
    </row>
    <row r="1653" spans="1:7" s="253" customFormat="1">
      <c r="A1653" s="253" t="s">
        <v>22791</v>
      </c>
      <c r="B1653" s="253" t="s">
        <v>22792</v>
      </c>
      <c r="C1653" s="253" t="s">
        <v>22793</v>
      </c>
      <c r="D1653" s="253" t="s">
        <v>16299</v>
      </c>
      <c r="E1653" s="253" t="s">
        <v>22794</v>
      </c>
      <c r="F1653" s="253" t="s">
        <v>22795</v>
      </c>
      <c r="G1653" s="255"/>
    </row>
    <row r="1654" spans="1:7" s="210" customFormat="1">
      <c r="A1654" s="210" t="s">
        <v>22796</v>
      </c>
      <c r="B1654" s="210" t="s">
        <v>22797</v>
      </c>
      <c r="C1654" s="210" t="s">
        <v>22798</v>
      </c>
      <c r="D1654" s="210" t="s">
        <v>16299</v>
      </c>
      <c r="E1654" s="210" t="s">
        <v>17533</v>
      </c>
      <c r="F1654" s="210" t="s">
        <v>22799</v>
      </c>
      <c r="G1654" s="231"/>
    </row>
    <row r="1655" spans="1:7" s="210" customFormat="1">
      <c r="A1655" s="210" t="s">
        <v>22800</v>
      </c>
      <c r="B1655" s="210" t="s">
        <v>22801</v>
      </c>
      <c r="C1655" s="210" t="s">
        <v>22800</v>
      </c>
      <c r="D1655" s="210" t="s">
        <v>16299</v>
      </c>
      <c r="E1655" s="210" t="s">
        <v>16300</v>
      </c>
      <c r="F1655" s="210" t="s">
        <v>22802</v>
      </c>
      <c r="G1655" s="231"/>
    </row>
    <row r="1656" spans="1:7" s="253" customFormat="1">
      <c r="A1656" s="253" t="s">
        <v>22803</v>
      </c>
      <c r="B1656" s="253" t="s">
        <v>22804</v>
      </c>
      <c r="C1656" s="253" t="s">
        <v>22803</v>
      </c>
      <c r="D1656" s="253" t="s">
        <v>16299</v>
      </c>
      <c r="E1656" s="253" t="s">
        <v>22805</v>
      </c>
      <c r="F1656" s="253" t="s">
        <v>22806</v>
      </c>
      <c r="G1656" s="255"/>
    </row>
    <row r="1657" spans="1:7" s="253" customFormat="1">
      <c r="A1657" s="253" t="s">
        <v>22807</v>
      </c>
      <c r="B1657" s="253" t="s">
        <v>22808</v>
      </c>
      <c r="C1657" s="253" t="s">
        <v>22807</v>
      </c>
      <c r="D1657" s="253" t="s">
        <v>16299</v>
      </c>
      <c r="E1657" s="253" t="s">
        <v>16346</v>
      </c>
      <c r="F1657" s="253" t="s">
        <v>22809</v>
      </c>
      <c r="G1657" s="255"/>
    </row>
    <row r="1658" spans="1:7" s="253" customFormat="1">
      <c r="A1658" s="253" t="s">
        <v>22810</v>
      </c>
      <c r="B1658" s="253" t="s">
        <v>22811</v>
      </c>
      <c r="C1658" s="253" t="s">
        <v>22812</v>
      </c>
      <c r="D1658" s="253" t="s">
        <v>16299</v>
      </c>
      <c r="E1658" s="253" t="s">
        <v>22813</v>
      </c>
      <c r="F1658" s="253" t="s">
        <v>22814</v>
      </c>
      <c r="G1658" s="255"/>
    </row>
    <row r="1659" spans="1:7" s="210" customFormat="1">
      <c r="A1659" s="210" t="s">
        <v>22815</v>
      </c>
      <c r="B1659" s="210" t="s">
        <v>22816</v>
      </c>
      <c r="C1659" s="210" t="s">
        <v>22815</v>
      </c>
      <c r="D1659" s="210" t="s">
        <v>16299</v>
      </c>
      <c r="E1659" s="210" t="s">
        <v>18138</v>
      </c>
      <c r="F1659" s="210" t="s">
        <v>22817</v>
      </c>
      <c r="G1659" s="231"/>
    </row>
    <row r="1660" spans="1:7" s="11" customFormat="1">
      <c r="A1660" s="11" t="s">
        <v>22818</v>
      </c>
      <c r="B1660" s="11" t="s">
        <v>22819</v>
      </c>
      <c r="C1660" s="11" t="s">
        <v>22820</v>
      </c>
      <c r="D1660" s="11" t="s">
        <v>16299</v>
      </c>
      <c r="E1660" s="11" t="s">
        <v>17857</v>
      </c>
      <c r="F1660" s="11" t="s">
        <v>22821</v>
      </c>
      <c r="G1660" s="1"/>
    </row>
    <row r="1661" spans="1:7" s="211" customFormat="1">
      <c r="A1661" s="211" t="s">
        <v>22822</v>
      </c>
      <c r="B1661" s="211" t="s">
        <v>22823</v>
      </c>
      <c r="C1661" s="211" t="s">
        <v>22822</v>
      </c>
      <c r="D1661" s="211" t="s">
        <v>22824</v>
      </c>
      <c r="E1661" s="211" t="s">
        <v>16299</v>
      </c>
      <c r="F1661" s="211" t="s">
        <v>22825</v>
      </c>
      <c r="G1661" s="243"/>
    </row>
    <row r="1662" spans="1:7" s="253" customFormat="1">
      <c r="A1662" s="253" t="s">
        <v>22826</v>
      </c>
      <c r="B1662" s="253" t="s">
        <v>22827</v>
      </c>
      <c r="C1662" s="253" t="s">
        <v>22828</v>
      </c>
      <c r="D1662" s="253" t="s">
        <v>16299</v>
      </c>
      <c r="E1662" s="253" t="s">
        <v>22829</v>
      </c>
      <c r="F1662" s="253" t="s">
        <v>22830</v>
      </c>
      <c r="G1662" s="255"/>
    </row>
    <row r="1663" spans="1:7" s="210" customFormat="1">
      <c r="A1663" s="210" t="s">
        <v>22831</v>
      </c>
      <c r="B1663" s="210" t="s">
        <v>22832</v>
      </c>
      <c r="C1663" s="210" t="s">
        <v>22833</v>
      </c>
      <c r="D1663" s="210" t="s">
        <v>16299</v>
      </c>
      <c r="E1663" s="210" t="s">
        <v>16422</v>
      </c>
      <c r="F1663" s="210" t="s">
        <v>22834</v>
      </c>
      <c r="G1663" s="231"/>
    </row>
    <row r="1664" spans="1:7" s="253" customFormat="1">
      <c r="A1664" s="253" t="s">
        <v>22835</v>
      </c>
      <c r="B1664" s="253" t="s">
        <v>22836</v>
      </c>
      <c r="C1664" s="253" t="s">
        <v>22835</v>
      </c>
      <c r="D1664" s="253" t="s">
        <v>16299</v>
      </c>
      <c r="E1664" s="253" t="s">
        <v>22837</v>
      </c>
      <c r="F1664" s="253" t="s">
        <v>22838</v>
      </c>
      <c r="G1664" s="255"/>
    </row>
    <row r="1665" spans="1:7" s="211" customFormat="1">
      <c r="A1665" s="211" t="s">
        <v>22839</v>
      </c>
      <c r="B1665" s="211" t="s">
        <v>22840</v>
      </c>
      <c r="C1665" s="211" t="s">
        <v>22839</v>
      </c>
      <c r="D1665" s="211" t="s">
        <v>16804</v>
      </c>
      <c r="E1665" s="211" t="s">
        <v>16299</v>
      </c>
      <c r="F1665" s="211" t="s">
        <v>22841</v>
      </c>
      <c r="G1665" s="243"/>
    </row>
    <row r="1666" spans="1:7" s="211" customFormat="1">
      <c r="A1666" s="211" t="s">
        <v>22842</v>
      </c>
      <c r="B1666" s="211" t="s">
        <v>22843</v>
      </c>
      <c r="C1666" s="211" t="s">
        <v>22842</v>
      </c>
      <c r="D1666" s="211" t="s">
        <v>16487</v>
      </c>
      <c r="E1666" s="211" t="s">
        <v>16299</v>
      </c>
      <c r="F1666" s="211" t="s">
        <v>22844</v>
      </c>
      <c r="G1666" s="243"/>
    </row>
    <row r="1667" spans="1:7" s="210" customFormat="1">
      <c r="A1667" s="210" t="s">
        <v>22845</v>
      </c>
      <c r="B1667" s="210" t="s">
        <v>22846</v>
      </c>
      <c r="C1667" s="210" t="s">
        <v>22847</v>
      </c>
      <c r="D1667" s="210" t="s">
        <v>16299</v>
      </c>
      <c r="E1667" s="210" t="s">
        <v>16910</v>
      </c>
      <c r="F1667" s="210" t="s">
        <v>22848</v>
      </c>
      <c r="G1667" s="231"/>
    </row>
    <row r="1668" spans="1:7" s="210" customFormat="1">
      <c r="A1668" s="210" t="s">
        <v>22849</v>
      </c>
      <c r="B1668" s="210" t="s">
        <v>22850</v>
      </c>
      <c r="C1668" s="210" t="s">
        <v>22849</v>
      </c>
      <c r="D1668" s="210" t="s">
        <v>16299</v>
      </c>
      <c r="E1668" s="210" t="s">
        <v>19107</v>
      </c>
      <c r="F1668" s="210" t="s">
        <v>22851</v>
      </c>
      <c r="G1668" s="231"/>
    </row>
    <row r="1669" spans="1:7" s="254" customFormat="1">
      <c r="A1669" s="254" t="s">
        <v>22852</v>
      </c>
      <c r="B1669" s="254" t="s">
        <v>22853</v>
      </c>
      <c r="C1669" s="254" t="s">
        <v>22854</v>
      </c>
      <c r="D1669" s="254" t="s">
        <v>16299</v>
      </c>
      <c r="E1669" s="254" t="s">
        <v>17801</v>
      </c>
      <c r="F1669" s="254" t="s">
        <v>22855</v>
      </c>
      <c r="G1669" s="281"/>
    </row>
    <row r="1670" spans="1:7" s="210" customFormat="1">
      <c r="A1670" s="210" t="s">
        <v>22856</v>
      </c>
      <c r="B1670" s="210" t="s">
        <v>22857</v>
      </c>
      <c r="C1670" s="210" t="s">
        <v>22858</v>
      </c>
      <c r="D1670" s="210" t="s">
        <v>16299</v>
      </c>
      <c r="E1670" s="210" t="s">
        <v>16369</v>
      </c>
      <c r="F1670" s="210" t="s">
        <v>22859</v>
      </c>
      <c r="G1670" s="231"/>
    </row>
    <row r="1671" spans="1:7" s="11" customFormat="1">
      <c r="A1671" s="11" t="s">
        <v>22860</v>
      </c>
      <c r="B1671" s="11" t="s">
        <v>22861</v>
      </c>
      <c r="C1671" s="11" t="s">
        <v>22862</v>
      </c>
      <c r="D1671" s="11" t="s">
        <v>16299</v>
      </c>
      <c r="E1671" s="11" t="s">
        <v>22863</v>
      </c>
      <c r="F1671" s="11" t="s">
        <v>22864</v>
      </c>
      <c r="G1671" s="1"/>
    </row>
    <row r="1672" spans="1:7" s="210" customFormat="1">
      <c r="A1672" s="210" t="s">
        <v>22865</v>
      </c>
      <c r="B1672" s="210" t="s">
        <v>22866</v>
      </c>
      <c r="C1672" s="210" t="s">
        <v>22867</v>
      </c>
      <c r="D1672" s="210" t="s">
        <v>16299</v>
      </c>
      <c r="E1672" s="210" t="s">
        <v>22868</v>
      </c>
      <c r="F1672" s="210" t="s">
        <v>22869</v>
      </c>
      <c r="G1672" s="231"/>
    </row>
    <row r="1673" spans="1:7" s="11" customFormat="1">
      <c r="A1673" s="11" t="s">
        <v>22870</v>
      </c>
      <c r="B1673" s="11" t="s">
        <v>22871</v>
      </c>
      <c r="C1673" s="11" t="s">
        <v>22870</v>
      </c>
      <c r="D1673" s="11" t="s">
        <v>16299</v>
      </c>
      <c r="E1673" s="11" t="s">
        <v>17801</v>
      </c>
      <c r="F1673" s="11" t="s">
        <v>22872</v>
      </c>
      <c r="G1673" s="1"/>
    </row>
    <row r="1674" spans="1:7" s="253" customFormat="1">
      <c r="A1674" s="253" t="s">
        <v>22873</v>
      </c>
      <c r="B1674" s="253" t="s">
        <v>22874</v>
      </c>
      <c r="C1674" s="253" t="s">
        <v>22873</v>
      </c>
      <c r="D1674" s="253" t="s">
        <v>16299</v>
      </c>
      <c r="E1674" s="253" t="s">
        <v>18582</v>
      </c>
      <c r="F1674" s="253" t="s">
        <v>22875</v>
      </c>
      <c r="G1674" s="255"/>
    </row>
    <row r="1675" spans="1:7" s="210" customFormat="1">
      <c r="A1675" s="210" t="s">
        <v>22876</v>
      </c>
      <c r="B1675" s="210" t="s">
        <v>22877</v>
      </c>
      <c r="C1675" s="210" t="s">
        <v>22878</v>
      </c>
      <c r="D1675" s="210" t="s">
        <v>16299</v>
      </c>
      <c r="E1675" s="210" t="s">
        <v>22879</v>
      </c>
      <c r="F1675" s="210" t="s">
        <v>22880</v>
      </c>
      <c r="G1675" s="231"/>
    </row>
    <row r="1676" spans="1:7" s="253" customFormat="1">
      <c r="A1676" s="253" t="s">
        <v>22881</v>
      </c>
      <c r="B1676" s="253" t="s">
        <v>22882</v>
      </c>
      <c r="C1676" s="253" t="s">
        <v>22883</v>
      </c>
      <c r="D1676" s="253" t="s">
        <v>16299</v>
      </c>
      <c r="E1676" s="253" t="s">
        <v>22884</v>
      </c>
      <c r="F1676" s="253" t="s">
        <v>22885</v>
      </c>
      <c r="G1676" s="255"/>
    </row>
    <row r="1677" spans="1:7" s="253" customFormat="1">
      <c r="A1677" s="253" t="s">
        <v>22886</v>
      </c>
      <c r="B1677" s="253" t="s">
        <v>22887</v>
      </c>
      <c r="C1677" s="253" t="s">
        <v>22888</v>
      </c>
      <c r="D1677" s="253" t="s">
        <v>16299</v>
      </c>
      <c r="E1677" s="253" t="s">
        <v>22889</v>
      </c>
      <c r="F1677" s="253" t="s">
        <v>22890</v>
      </c>
      <c r="G1677" s="255"/>
    </row>
    <row r="1678" spans="1:7" s="253" customFormat="1">
      <c r="A1678" s="253" t="s">
        <v>22891</v>
      </c>
      <c r="B1678" s="253" t="s">
        <v>22892</v>
      </c>
      <c r="C1678" s="253" t="s">
        <v>22893</v>
      </c>
      <c r="D1678" s="253" t="s">
        <v>16299</v>
      </c>
      <c r="E1678" s="253" t="s">
        <v>22894</v>
      </c>
      <c r="F1678" s="253" t="s">
        <v>22895</v>
      </c>
      <c r="G1678" s="255"/>
    </row>
    <row r="1679" spans="1:7" s="259" customFormat="1">
      <c r="A1679" s="259" t="s">
        <v>22896</v>
      </c>
      <c r="B1679" s="259" t="s">
        <v>22897</v>
      </c>
      <c r="C1679" s="259" t="s">
        <v>22896</v>
      </c>
      <c r="D1679" s="259" t="s">
        <v>16299</v>
      </c>
      <c r="E1679" s="259" t="s">
        <v>22898</v>
      </c>
      <c r="F1679" s="259" t="s">
        <v>22899</v>
      </c>
      <c r="G1679" s="289"/>
    </row>
    <row r="1680" spans="1:7" s="211" customFormat="1">
      <c r="A1680" s="211" t="s">
        <v>22900</v>
      </c>
      <c r="B1680" s="211" t="s">
        <v>22901</v>
      </c>
      <c r="C1680" s="211" t="s">
        <v>22900</v>
      </c>
      <c r="D1680" s="211" t="s">
        <v>16662</v>
      </c>
      <c r="E1680" s="211" t="s">
        <v>16299</v>
      </c>
      <c r="F1680" s="211" t="s">
        <v>22902</v>
      </c>
      <c r="G1680" s="243"/>
    </row>
    <row r="1681" spans="1:7" s="211" customFormat="1">
      <c r="A1681" s="211" t="s">
        <v>22903</v>
      </c>
      <c r="B1681" s="211" t="s">
        <v>22904</v>
      </c>
      <c r="C1681" s="211" t="s">
        <v>22903</v>
      </c>
      <c r="D1681" s="211" t="s">
        <v>16662</v>
      </c>
      <c r="E1681" s="211" t="s">
        <v>16299</v>
      </c>
      <c r="F1681" s="211" t="s">
        <v>22905</v>
      </c>
      <c r="G1681" s="243"/>
    </row>
    <row r="1682" spans="1:7" s="210" customFormat="1">
      <c r="A1682" s="210" t="s">
        <v>22906</v>
      </c>
      <c r="B1682" s="210" t="s">
        <v>22907</v>
      </c>
      <c r="C1682" s="210" t="s">
        <v>22906</v>
      </c>
      <c r="D1682" s="210" t="s">
        <v>16299</v>
      </c>
      <c r="E1682" s="210" t="s">
        <v>18031</v>
      </c>
      <c r="F1682" s="210" t="s">
        <v>22908</v>
      </c>
      <c r="G1682" s="231"/>
    </row>
    <row r="1683" spans="1:7" s="11" customFormat="1">
      <c r="A1683" s="11" t="s">
        <v>22909</v>
      </c>
      <c r="B1683" s="11" t="s">
        <v>22910</v>
      </c>
      <c r="C1683" s="11" t="s">
        <v>22909</v>
      </c>
      <c r="D1683" s="11" t="s">
        <v>20279</v>
      </c>
      <c r="E1683" s="11" t="s">
        <v>16299</v>
      </c>
      <c r="F1683" s="11" t="s">
        <v>22911</v>
      </c>
      <c r="G1683" s="1"/>
    </row>
    <row r="1684" spans="1:7" s="11" customFormat="1">
      <c r="A1684" s="11" t="s">
        <v>22909</v>
      </c>
      <c r="B1684" s="11" t="s">
        <v>22912</v>
      </c>
      <c r="C1684" s="11" t="s">
        <v>22909</v>
      </c>
      <c r="D1684" s="11" t="s">
        <v>16718</v>
      </c>
      <c r="E1684" s="11" t="s">
        <v>16299</v>
      </c>
      <c r="F1684" s="11" t="s">
        <v>22913</v>
      </c>
      <c r="G1684" s="1"/>
    </row>
    <row r="1685" spans="1:7" s="11" customFormat="1">
      <c r="A1685" s="11" t="s">
        <v>22914</v>
      </c>
      <c r="B1685" s="11" t="s">
        <v>22915</v>
      </c>
      <c r="C1685" s="11" t="s">
        <v>22914</v>
      </c>
      <c r="D1685" s="11" t="s">
        <v>20291</v>
      </c>
      <c r="E1685" s="11" t="s">
        <v>16299</v>
      </c>
      <c r="F1685" s="11" t="s">
        <v>22916</v>
      </c>
      <c r="G1685" s="1"/>
    </row>
    <row r="1686" spans="1:7" s="11" customFormat="1">
      <c r="A1686" s="11" t="s">
        <v>22914</v>
      </c>
      <c r="B1686" s="11" t="s">
        <v>22917</v>
      </c>
      <c r="C1686" s="11" t="s">
        <v>22914</v>
      </c>
      <c r="D1686" s="11" t="s">
        <v>18763</v>
      </c>
      <c r="E1686" s="11" t="s">
        <v>16299</v>
      </c>
      <c r="F1686" s="11" t="s">
        <v>22918</v>
      </c>
      <c r="G1686" s="1"/>
    </row>
    <row r="1687" spans="1:7" s="210" customFormat="1" ht="17.45" customHeight="1">
      <c r="A1687" s="210" t="s">
        <v>22919</v>
      </c>
      <c r="B1687" s="210" t="s">
        <v>22920</v>
      </c>
      <c r="C1687" s="210" t="s">
        <v>22919</v>
      </c>
      <c r="D1687" s="210" t="s">
        <v>16299</v>
      </c>
      <c r="E1687" s="210" t="s">
        <v>22921</v>
      </c>
      <c r="F1687" s="210" t="s">
        <v>22922</v>
      </c>
      <c r="G1687" s="231"/>
    </row>
    <row r="1688" spans="1:7" s="254" customFormat="1" ht="17.45" customHeight="1">
      <c r="A1688" s="254" t="s">
        <v>22923</v>
      </c>
      <c r="B1688" s="254" t="s">
        <v>22924</v>
      </c>
      <c r="C1688" s="254" t="s">
        <v>22925</v>
      </c>
      <c r="D1688" s="254" t="s">
        <v>16299</v>
      </c>
      <c r="E1688" s="254" t="s">
        <v>17801</v>
      </c>
      <c r="F1688" s="254" t="s">
        <v>22926</v>
      </c>
      <c r="G1688" s="281"/>
    </row>
    <row r="1689" spans="1:7" s="210" customFormat="1">
      <c r="A1689" s="210" t="s">
        <v>22927</v>
      </c>
      <c r="B1689" s="210" t="s">
        <v>22928</v>
      </c>
      <c r="C1689" s="210" t="s">
        <v>22927</v>
      </c>
      <c r="D1689" s="210" t="s">
        <v>16299</v>
      </c>
      <c r="E1689" s="210" t="s">
        <v>17510</v>
      </c>
      <c r="F1689" s="210" t="s">
        <v>22929</v>
      </c>
      <c r="G1689" s="231"/>
    </row>
    <row r="1690" spans="1:7" s="210" customFormat="1">
      <c r="A1690" s="210" t="s">
        <v>22930</v>
      </c>
      <c r="B1690" s="210" t="s">
        <v>22931</v>
      </c>
      <c r="C1690" s="210" t="s">
        <v>22930</v>
      </c>
      <c r="D1690" s="210" t="s">
        <v>16299</v>
      </c>
      <c r="E1690" s="210" t="s">
        <v>16980</v>
      </c>
      <c r="F1690" s="210" t="s">
        <v>22932</v>
      </c>
      <c r="G1690" s="231"/>
    </row>
    <row r="1691" spans="1:7" s="253" customFormat="1">
      <c r="A1691" s="253" t="s">
        <v>22933</v>
      </c>
      <c r="B1691" s="253" t="s">
        <v>22934</v>
      </c>
      <c r="C1691" s="253" t="s">
        <v>22935</v>
      </c>
      <c r="D1691" s="253" t="s">
        <v>16299</v>
      </c>
      <c r="E1691" s="253" t="s">
        <v>16414</v>
      </c>
      <c r="F1691" s="253" t="s">
        <v>22936</v>
      </c>
      <c r="G1691" s="255"/>
    </row>
    <row r="1692" spans="1:7" s="254" customFormat="1">
      <c r="A1692" s="254" t="s">
        <v>22937</v>
      </c>
      <c r="B1692" s="254" t="s">
        <v>22938</v>
      </c>
      <c r="C1692" s="254" t="s">
        <v>22939</v>
      </c>
      <c r="D1692" s="254" t="s">
        <v>16299</v>
      </c>
      <c r="E1692" s="254" t="s">
        <v>21645</v>
      </c>
      <c r="F1692" s="254" t="s">
        <v>22940</v>
      </c>
      <c r="G1692" s="281"/>
    </row>
    <row r="1693" spans="1:7" s="210" customFormat="1">
      <c r="A1693" s="210" t="s">
        <v>22941</v>
      </c>
      <c r="B1693" s="210" t="s">
        <v>22942</v>
      </c>
      <c r="C1693" s="210" t="s">
        <v>22941</v>
      </c>
      <c r="D1693" s="210" t="s">
        <v>16299</v>
      </c>
      <c r="E1693" s="210" t="s">
        <v>17712</v>
      </c>
      <c r="F1693" s="210" t="s">
        <v>22943</v>
      </c>
      <c r="G1693" s="231"/>
    </row>
    <row r="1694" spans="1:7" s="210" customFormat="1">
      <c r="A1694" s="210" t="s">
        <v>22944</v>
      </c>
      <c r="B1694" s="210" t="s">
        <v>22945</v>
      </c>
      <c r="C1694" s="210" t="s">
        <v>22946</v>
      </c>
      <c r="D1694" s="210" t="s">
        <v>16299</v>
      </c>
      <c r="E1694" s="210" t="s">
        <v>16466</v>
      </c>
      <c r="F1694" s="210" t="s">
        <v>22947</v>
      </c>
      <c r="G1694" s="231"/>
    </row>
    <row r="1695" spans="1:7" s="210" customFormat="1">
      <c r="A1695" s="210" t="s">
        <v>22948</v>
      </c>
      <c r="B1695" s="210" t="s">
        <v>22949</v>
      </c>
      <c r="C1695" s="210" t="s">
        <v>22950</v>
      </c>
      <c r="D1695" s="210" t="s">
        <v>16299</v>
      </c>
      <c r="E1695" s="210" t="s">
        <v>18379</v>
      </c>
      <c r="F1695" s="210" t="s">
        <v>22951</v>
      </c>
      <c r="G1695" s="231"/>
    </row>
    <row r="1696" spans="1:7" s="253" customFormat="1">
      <c r="A1696" s="253" t="s">
        <v>22952</v>
      </c>
      <c r="B1696" s="253" t="s">
        <v>22953</v>
      </c>
      <c r="C1696" s="253" t="s">
        <v>22954</v>
      </c>
      <c r="D1696" s="253" t="s">
        <v>16299</v>
      </c>
      <c r="E1696" s="253" t="s">
        <v>21437</v>
      </c>
      <c r="F1696" s="253" t="s">
        <v>22955</v>
      </c>
      <c r="G1696" s="255"/>
    </row>
    <row r="1697" spans="1:7" s="253" customFormat="1">
      <c r="A1697" s="253" t="s">
        <v>22956</v>
      </c>
      <c r="B1697" s="253" t="s">
        <v>22957</v>
      </c>
      <c r="C1697" s="253" t="s">
        <v>22958</v>
      </c>
      <c r="D1697" s="253" t="s">
        <v>16299</v>
      </c>
      <c r="E1697" s="253" t="s">
        <v>16300</v>
      </c>
      <c r="F1697" s="253" t="s">
        <v>22959</v>
      </c>
      <c r="G1697" s="255"/>
    </row>
    <row r="1698" spans="1:7" s="253" customFormat="1">
      <c r="A1698" s="253" t="s">
        <v>22960</v>
      </c>
      <c r="B1698" s="253" t="s">
        <v>22961</v>
      </c>
      <c r="C1698" s="253" t="s">
        <v>22962</v>
      </c>
      <c r="D1698" s="253" t="s">
        <v>16299</v>
      </c>
      <c r="E1698" s="253" t="s">
        <v>16319</v>
      </c>
      <c r="F1698" s="253" t="s">
        <v>22963</v>
      </c>
      <c r="G1698" s="255"/>
    </row>
    <row r="1699" spans="1:7" s="210" customFormat="1">
      <c r="A1699" s="210" t="s">
        <v>22964</v>
      </c>
      <c r="B1699" s="210" t="s">
        <v>22965</v>
      </c>
      <c r="C1699" s="210" t="s">
        <v>22966</v>
      </c>
      <c r="D1699" s="210" t="s">
        <v>16299</v>
      </c>
      <c r="E1699" s="210" t="s">
        <v>17301</v>
      </c>
      <c r="F1699" s="210" t="s">
        <v>22967</v>
      </c>
      <c r="G1699" s="231"/>
    </row>
    <row r="1700" spans="1:7" s="210" customFormat="1">
      <c r="A1700" s="210" t="s">
        <v>22968</v>
      </c>
      <c r="B1700" s="210" t="s">
        <v>22969</v>
      </c>
      <c r="C1700" s="210" t="s">
        <v>22968</v>
      </c>
      <c r="D1700" s="210" t="s">
        <v>16299</v>
      </c>
      <c r="E1700" s="210" t="s">
        <v>17399</v>
      </c>
      <c r="F1700" s="210" t="s">
        <v>22970</v>
      </c>
      <c r="G1700" s="231"/>
    </row>
    <row r="1701" spans="1:7" s="253" customFormat="1">
      <c r="A1701" s="253" t="s">
        <v>22971</v>
      </c>
      <c r="B1701" s="253" t="s">
        <v>22972</v>
      </c>
      <c r="C1701" s="253" t="s">
        <v>22973</v>
      </c>
      <c r="D1701" s="253" t="s">
        <v>16299</v>
      </c>
      <c r="E1701" s="253" t="s">
        <v>22974</v>
      </c>
      <c r="F1701" s="253" t="s">
        <v>22975</v>
      </c>
      <c r="G1701" s="255"/>
    </row>
    <row r="1702" spans="1:7" s="253" customFormat="1">
      <c r="A1702" s="253" t="s">
        <v>22976</v>
      </c>
      <c r="B1702" s="253" t="s">
        <v>22977</v>
      </c>
      <c r="C1702" s="253" t="s">
        <v>22978</v>
      </c>
      <c r="D1702" s="253" t="s">
        <v>16299</v>
      </c>
      <c r="E1702" s="253" t="s">
        <v>22979</v>
      </c>
      <c r="F1702" s="253" t="s">
        <v>22980</v>
      </c>
      <c r="G1702" s="255"/>
    </row>
    <row r="1703" spans="1:7" s="210" customFormat="1">
      <c r="A1703" s="210" t="s">
        <v>22981</v>
      </c>
      <c r="B1703" s="210" t="s">
        <v>22982</v>
      </c>
      <c r="C1703" s="210" t="s">
        <v>22983</v>
      </c>
      <c r="D1703" s="210" t="s">
        <v>16299</v>
      </c>
      <c r="E1703" s="210" t="s">
        <v>16422</v>
      </c>
      <c r="F1703" s="210" t="s">
        <v>22984</v>
      </c>
      <c r="G1703" s="231"/>
    </row>
    <row r="1704" spans="1:7" s="210" customFormat="1">
      <c r="A1704" s="210" t="s">
        <v>22985</v>
      </c>
      <c r="B1704" s="210" t="s">
        <v>22986</v>
      </c>
      <c r="C1704" s="210" t="s">
        <v>22985</v>
      </c>
      <c r="D1704" s="210" t="s">
        <v>16299</v>
      </c>
      <c r="E1704" s="210" t="s">
        <v>22987</v>
      </c>
      <c r="F1704" s="210" t="s">
        <v>22988</v>
      </c>
      <c r="G1704" s="231"/>
    </row>
    <row r="1705" spans="1:7" s="11" customFormat="1">
      <c r="A1705" s="11" t="s">
        <v>22989</v>
      </c>
      <c r="B1705" s="11" t="s">
        <v>22990</v>
      </c>
      <c r="C1705" s="11" t="s">
        <v>22989</v>
      </c>
      <c r="D1705" s="11" t="s">
        <v>22991</v>
      </c>
      <c r="E1705" s="11" t="s">
        <v>16299</v>
      </c>
      <c r="F1705" s="11" t="s">
        <v>22992</v>
      </c>
      <c r="G1705" s="1"/>
    </row>
    <row r="1706" spans="1:7" s="210" customFormat="1">
      <c r="A1706" s="210" t="s">
        <v>22993</v>
      </c>
      <c r="B1706" s="210" t="s">
        <v>22994</v>
      </c>
      <c r="C1706" s="210" t="s">
        <v>22993</v>
      </c>
      <c r="D1706" s="210" t="s">
        <v>16299</v>
      </c>
      <c r="E1706" s="210" t="s">
        <v>22995</v>
      </c>
      <c r="F1706" s="210" t="s">
        <v>22996</v>
      </c>
      <c r="G1706" s="231"/>
    </row>
    <row r="1707" spans="1:7" s="254" customFormat="1">
      <c r="A1707" s="254" t="s">
        <v>22997</v>
      </c>
      <c r="B1707" s="254" t="s">
        <v>22998</v>
      </c>
      <c r="C1707" s="254" t="s">
        <v>22999</v>
      </c>
      <c r="D1707" s="254" t="s">
        <v>16299</v>
      </c>
      <c r="E1707" s="254" t="s">
        <v>16701</v>
      </c>
      <c r="F1707" s="254" t="s">
        <v>23000</v>
      </c>
      <c r="G1707" s="281"/>
    </row>
    <row r="1708" spans="1:7" s="211" customFormat="1">
      <c r="A1708" s="211" t="s">
        <v>23001</v>
      </c>
      <c r="B1708" s="211" t="s">
        <v>23002</v>
      </c>
      <c r="C1708" s="211" t="s">
        <v>23001</v>
      </c>
      <c r="D1708" s="211" t="s">
        <v>16662</v>
      </c>
      <c r="E1708" s="211" t="s">
        <v>16299</v>
      </c>
      <c r="F1708" s="211" t="s">
        <v>23003</v>
      </c>
      <c r="G1708" s="243"/>
    </row>
    <row r="1709" spans="1:7" s="253" customFormat="1">
      <c r="A1709" s="253" t="s">
        <v>23004</v>
      </c>
      <c r="B1709" s="253" t="s">
        <v>23005</v>
      </c>
      <c r="C1709" s="253" t="s">
        <v>23006</v>
      </c>
      <c r="D1709" s="253" t="s">
        <v>16299</v>
      </c>
      <c r="E1709" s="253" t="s">
        <v>23007</v>
      </c>
      <c r="F1709" s="253" t="s">
        <v>23008</v>
      </c>
      <c r="G1709" s="255"/>
    </row>
    <row r="1710" spans="1:7" s="210" customFormat="1">
      <c r="A1710" s="210" t="s">
        <v>23009</v>
      </c>
      <c r="B1710" s="210" t="s">
        <v>23010</v>
      </c>
      <c r="C1710" s="210" t="s">
        <v>23009</v>
      </c>
      <c r="D1710" s="210" t="s">
        <v>16299</v>
      </c>
      <c r="E1710" s="210" t="s">
        <v>16833</v>
      </c>
      <c r="F1710" s="210" t="s">
        <v>23011</v>
      </c>
      <c r="G1710" s="231"/>
    </row>
    <row r="1711" spans="1:7" s="253" customFormat="1">
      <c r="A1711" s="253" t="s">
        <v>23012</v>
      </c>
      <c r="B1711" s="253" t="s">
        <v>23013</v>
      </c>
      <c r="C1711" s="253" t="s">
        <v>23014</v>
      </c>
      <c r="D1711" s="253" t="s">
        <v>16299</v>
      </c>
      <c r="E1711" s="253" t="s">
        <v>23015</v>
      </c>
      <c r="F1711" s="253" t="s">
        <v>23016</v>
      </c>
      <c r="G1711" s="255"/>
    </row>
    <row r="1712" spans="1:7" s="11" customFormat="1">
      <c r="A1712" s="11" t="s">
        <v>23017</v>
      </c>
      <c r="B1712" s="11" t="s">
        <v>23018</v>
      </c>
      <c r="C1712" s="11" t="s">
        <v>23017</v>
      </c>
      <c r="D1712" s="11" t="s">
        <v>23019</v>
      </c>
      <c r="E1712" s="11" t="s">
        <v>16299</v>
      </c>
      <c r="F1712" s="11" t="s">
        <v>23020</v>
      </c>
      <c r="G1712" s="1"/>
    </row>
    <row r="1713" spans="1:7" s="11" customFormat="1">
      <c r="A1713" s="11" t="s">
        <v>23021</v>
      </c>
      <c r="B1713" s="11" t="s">
        <v>23022</v>
      </c>
      <c r="C1713" s="11" t="s">
        <v>23021</v>
      </c>
      <c r="D1713" s="11" t="s">
        <v>23023</v>
      </c>
      <c r="E1713" s="11" t="s">
        <v>16299</v>
      </c>
      <c r="F1713" s="11" t="s">
        <v>23024</v>
      </c>
      <c r="G1713" s="1"/>
    </row>
    <row r="1714" spans="1:7" s="254" customFormat="1">
      <c r="A1714" s="254" t="s">
        <v>23025</v>
      </c>
      <c r="B1714" s="254" t="s">
        <v>23026</v>
      </c>
      <c r="C1714" s="254" t="s">
        <v>23027</v>
      </c>
      <c r="D1714" s="254" t="s">
        <v>16299</v>
      </c>
      <c r="E1714" s="254" t="s">
        <v>17801</v>
      </c>
      <c r="F1714" s="254" t="s">
        <v>23028</v>
      </c>
      <c r="G1714" s="281"/>
    </row>
    <row r="1715" spans="1:7" s="253" customFormat="1">
      <c r="A1715" s="253" t="s">
        <v>23029</v>
      </c>
      <c r="B1715" s="253" t="s">
        <v>23030</v>
      </c>
      <c r="C1715" s="253" t="s">
        <v>23029</v>
      </c>
      <c r="D1715" s="253" t="s">
        <v>16299</v>
      </c>
      <c r="E1715" s="253" t="s">
        <v>23031</v>
      </c>
      <c r="F1715" s="253" t="s">
        <v>23032</v>
      </c>
      <c r="G1715" s="255"/>
    </row>
    <row r="1716" spans="1:7" s="253" customFormat="1">
      <c r="A1716" s="253" t="s">
        <v>23033</v>
      </c>
      <c r="B1716" s="253" t="s">
        <v>23034</v>
      </c>
      <c r="C1716" s="253" t="s">
        <v>23035</v>
      </c>
      <c r="D1716" s="253" t="s">
        <v>16299</v>
      </c>
      <c r="E1716" s="253" t="s">
        <v>16838</v>
      </c>
      <c r="F1716" s="253" t="s">
        <v>23036</v>
      </c>
      <c r="G1716" s="255"/>
    </row>
    <row r="1717" spans="1:7" s="253" customFormat="1">
      <c r="A1717" s="253" t="s">
        <v>23037</v>
      </c>
      <c r="B1717" s="253" t="s">
        <v>23038</v>
      </c>
      <c r="C1717" s="253" t="s">
        <v>23039</v>
      </c>
      <c r="D1717" s="253" t="s">
        <v>16299</v>
      </c>
      <c r="E1717" s="253" t="s">
        <v>16838</v>
      </c>
      <c r="F1717" s="253" t="s">
        <v>23040</v>
      </c>
      <c r="G1717" s="255"/>
    </row>
    <row r="1718" spans="1:7" s="210" customFormat="1">
      <c r="A1718" s="210" t="s">
        <v>23041</v>
      </c>
      <c r="B1718" s="210" t="s">
        <v>23042</v>
      </c>
      <c r="C1718" s="210" t="s">
        <v>23043</v>
      </c>
      <c r="D1718" s="210" t="s">
        <v>16299</v>
      </c>
      <c r="E1718" s="210" t="s">
        <v>23044</v>
      </c>
      <c r="F1718" s="210" t="s">
        <v>23045</v>
      </c>
      <c r="G1718" s="231"/>
    </row>
    <row r="1719" spans="1:7" s="254" customFormat="1">
      <c r="A1719" s="254" t="s">
        <v>23046</v>
      </c>
      <c r="B1719" s="254" t="s">
        <v>23047</v>
      </c>
      <c r="C1719" s="254" t="s">
        <v>23046</v>
      </c>
      <c r="D1719" s="254" t="s">
        <v>16299</v>
      </c>
      <c r="E1719" s="254" t="s">
        <v>17133</v>
      </c>
      <c r="F1719" s="254" t="s">
        <v>23048</v>
      </c>
      <c r="G1719" s="281"/>
    </row>
    <row r="1720" spans="1:7" s="210" customFormat="1">
      <c r="A1720" s="210" t="s">
        <v>23049</v>
      </c>
      <c r="B1720" s="210" t="s">
        <v>23050</v>
      </c>
      <c r="C1720" s="210" t="s">
        <v>23051</v>
      </c>
      <c r="D1720" s="210" t="s">
        <v>16299</v>
      </c>
      <c r="E1720" s="210" t="s">
        <v>21650</v>
      </c>
      <c r="F1720" s="210" t="s">
        <v>23052</v>
      </c>
      <c r="G1720" s="231"/>
    </row>
    <row r="1721" spans="1:7" s="253" customFormat="1">
      <c r="A1721" s="253" t="s">
        <v>23053</v>
      </c>
      <c r="B1721" s="253" t="s">
        <v>23054</v>
      </c>
      <c r="C1721" s="253" t="s">
        <v>23053</v>
      </c>
      <c r="D1721" s="253" t="s">
        <v>16299</v>
      </c>
      <c r="E1721" s="253" t="s">
        <v>18959</v>
      </c>
      <c r="F1721" s="253" t="s">
        <v>23055</v>
      </c>
      <c r="G1721" s="255"/>
    </row>
    <row r="1722" spans="1:7" s="253" customFormat="1">
      <c r="A1722" s="253" t="s">
        <v>23056</v>
      </c>
      <c r="B1722" s="253" t="s">
        <v>23057</v>
      </c>
      <c r="C1722" s="253" t="s">
        <v>23056</v>
      </c>
      <c r="D1722" s="253" t="s">
        <v>16299</v>
      </c>
      <c r="E1722" s="253" t="s">
        <v>18341</v>
      </c>
      <c r="F1722" s="253" t="s">
        <v>23058</v>
      </c>
      <c r="G1722" s="255"/>
    </row>
    <row r="1723" spans="1:7" s="254" customFormat="1">
      <c r="A1723" s="254" t="s">
        <v>23059</v>
      </c>
      <c r="B1723" s="254" t="s">
        <v>23060</v>
      </c>
      <c r="C1723" s="254" t="s">
        <v>23059</v>
      </c>
      <c r="D1723" s="254" t="s">
        <v>16299</v>
      </c>
      <c r="E1723" s="254" t="s">
        <v>17801</v>
      </c>
      <c r="F1723" s="254" t="s">
        <v>23061</v>
      </c>
      <c r="G1723" s="281"/>
    </row>
    <row r="1724" spans="1:7" s="11" customFormat="1">
      <c r="A1724" s="11" t="s">
        <v>23062</v>
      </c>
      <c r="B1724" s="11" t="s">
        <v>23063</v>
      </c>
      <c r="C1724" s="11" t="s">
        <v>23062</v>
      </c>
      <c r="D1724" s="11" t="s">
        <v>23064</v>
      </c>
      <c r="E1724" s="11" t="s">
        <v>16299</v>
      </c>
      <c r="F1724" s="11" t="s">
        <v>23065</v>
      </c>
      <c r="G1724" s="1"/>
    </row>
    <row r="1725" spans="1:7" s="11" customFormat="1">
      <c r="A1725" s="11" t="s">
        <v>23062</v>
      </c>
      <c r="B1725" s="11" t="s">
        <v>23066</v>
      </c>
      <c r="C1725" s="11" t="s">
        <v>23062</v>
      </c>
      <c r="D1725" s="11" t="s">
        <v>23067</v>
      </c>
      <c r="E1725" s="11" t="s">
        <v>16299</v>
      </c>
      <c r="F1725" s="11" t="s">
        <v>23068</v>
      </c>
      <c r="G1725" s="1"/>
    </row>
    <row r="1726" spans="1:7" s="11" customFormat="1">
      <c r="A1726" s="11" t="s">
        <v>23069</v>
      </c>
      <c r="B1726" s="11" t="s">
        <v>23070</v>
      </c>
      <c r="C1726" s="11" t="s">
        <v>23069</v>
      </c>
      <c r="D1726" s="11" t="s">
        <v>23071</v>
      </c>
      <c r="E1726" s="11" t="s">
        <v>16299</v>
      </c>
      <c r="F1726" s="11" t="s">
        <v>23072</v>
      </c>
      <c r="G1726" s="1"/>
    </row>
    <row r="1727" spans="1:7" s="11" customFormat="1">
      <c r="A1727" s="11" t="s">
        <v>23069</v>
      </c>
      <c r="B1727" s="11" t="s">
        <v>23073</v>
      </c>
      <c r="C1727" s="11" t="s">
        <v>23069</v>
      </c>
      <c r="D1727" s="11" t="s">
        <v>16551</v>
      </c>
      <c r="E1727" s="11" t="s">
        <v>16299</v>
      </c>
      <c r="F1727" s="11" t="s">
        <v>23074</v>
      </c>
      <c r="G1727" s="1"/>
    </row>
    <row r="1728" spans="1:7" s="11" customFormat="1">
      <c r="A1728" s="11" t="s">
        <v>23075</v>
      </c>
      <c r="B1728" s="11" t="s">
        <v>23076</v>
      </c>
      <c r="C1728" s="11" t="s">
        <v>23075</v>
      </c>
      <c r="D1728" s="11" t="s">
        <v>23071</v>
      </c>
      <c r="E1728" s="11" t="s">
        <v>16299</v>
      </c>
      <c r="F1728" s="11" t="s">
        <v>23077</v>
      </c>
      <c r="G1728" s="1"/>
    </row>
    <row r="1729" spans="1:7" s="11" customFormat="1">
      <c r="A1729" s="11" t="s">
        <v>23078</v>
      </c>
      <c r="B1729" s="11" t="s">
        <v>23079</v>
      </c>
      <c r="C1729" s="11" t="s">
        <v>23075</v>
      </c>
      <c r="D1729" s="11" t="s">
        <v>16551</v>
      </c>
      <c r="E1729" s="11" t="s">
        <v>16299</v>
      </c>
      <c r="F1729" s="11" t="s">
        <v>23080</v>
      </c>
      <c r="G1729" s="1"/>
    </row>
    <row r="1730" spans="1:7" s="211" customFormat="1">
      <c r="A1730" s="211" t="s">
        <v>23081</v>
      </c>
      <c r="B1730" s="211" t="s">
        <v>23082</v>
      </c>
      <c r="C1730" s="211" t="s">
        <v>23081</v>
      </c>
      <c r="D1730" s="211" t="s">
        <v>16373</v>
      </c>
      <c r="E1730" s="211" t="s">
        <v>16299</v>
      </c>
      <c r="F1730" s="211" t="s">
        <v>23083</v>
      </c>
      <c r="G1730" s="243"/>
    </row>
    <row r="1731" spans="1:7" s="211" customFormat="1">
      <c r="A1731" s="211" t="s">
        <v>23084</v>
      </c>
      <c r="B1731" s="211" t="s">
        <v>23085</v>
      </c>
      <c r="C1731" s="211" t="s">
        <v>23084</v>
      </c>
      <c r="D1731" s="211" t="s">
        <v>18468</v>
      </c>
      <c r="E1731" s="211" t="s">
        <v>16299</v>
      </c>
      <c r="F1731" s="211" t="s">
        <v>23086</v>
      </c>
      <c r="G1731" s="243"/>
    </row>
    <row r="1732" spans="1:7" s="210" customFormat="1">
      <c r="A1732" s="210" t="s">
        <v>23087</v>
      </c>
      <c r="B1732" s="210" t="s">
        <v>23088</v>
      </c>
      <c r="C1732" s="210" t="s">
        <v>23089</v>
      </c>
      <c r="D1732" s="210" t="s">
        <v>16299</v>
      </c>
      <c r="E1732" s="210" t="s">
        <v>18870</v>
      </c>
      <c r="F1732" s="210" t="s">
        <v>23090</v>
      </c>
      <c r="G1732" s="1"/>
    </row>
    <row r="1733" spans="1:7" s="254" customFormat="1">
      <c r="A1733" s="254" t="s">
        <v>23091</v>
      </c>
      <c r="B1733" s="254" t="s">
        <v>23092</v>
      </c>
      <c r="C1733" s="254" t="s">
        <v>23093</v>
      </c>
      <c r="D1733" s="254" t="s">
        <v>16299</v>
      </c>
      <c r="E1733" s="254" t="s">
        <v>16833</v>
      </c>
      <c r="F1733" s="254" t="s">
        <v>23094</v>
      </c>
      <c r="G1733" s="281"/>
    </row>
    <row r="1734" spans="1:7" s="254" customFormat="1">
      <c r="A1734" s="254" t="s">
        <v>23095</v>
      </c>
      <c r="B1734" s="254" t="s">
        <v>23096</v>
      </c>
      <c r="C1734" s="254" t="s">
        <v>23097</v>
      </c>
      <c r="D1734" s="254" t="s">
        <v>16299</v>
      </c>
      <c r="E1734" s="254" t="s">
        <v>19107</v>
      </c>
      <c r="F1734" s="254" t="s">
        <v>23098</v>
      </c>
      <c r="G1734" s="281"/>
    </row>
    <row r="1735" spans="1:7" s="253" customFormat="1">
      <c r="A1735" s="253" t="s">
        <v>23099</v>
      </c>
      <c r="B1735" s="253" t="s">
        <v>23100</v>
      </c>
      <c r="C1735" s="253" t="s">
        <v>23099</v>
      </c>
      <c r="D1735" s="253" t="s">
        <v>16299</v>
      </c>
      <c r="E1735" s="253" t="s">
        <v>16466</v>
      </c>
      <c r="F1735" s="253" t="s">
        <v>23101</v>
      </c>
      <c r="G1735" s="255"/>
    </row>
    <row r="1736" spans="1:7" s="254" customFormat="1">
      <c r="A1736" s="254" t="s">
        <v>23102</v>
      </c>
      <c r="B1736" s="254" t="s">
        <v>23103</v>
      </c>
      <c r="C1736" s="254" t="s">
        <v>23104</v>
      </c>
      <c r="D1736" s="254" t="s">
        <v>16299</v>
      </c>
      <c r="E1736" s="254" t="s">
        <v>17801</v>
      </c>
      <c r="F1736" s="254" t="s">
        <v>23105</v>
      </c>
      <c r="G1736" s="281"/>
    </row>
    <row r="1737" spans="1:7" s="210" customFormat="1">
      <c r="A1737" s="210" t="s">
        <v>23106</v>
      </c>
      <c r="B1737" s="210" t="s">
        <v>23107</v>
      </c>
      <c r="C1737" s="210" t="s">
        <v>23108</v>
      </c>
      <c r="D1737" s="210" t="s">
        <v>16299</v>
      </c>
      <c r="E1737" s="210" t="s">
        <v>17986</v>
      </c>
      <c r="F1737" s="210" t="s">
        <v>23109</v>
      </c>
      <c r="G1737" s="231"/>
    </row>
    <row r="1738" spans="1:7" s="253" customFormat="1">
      <c r="A1738" s="253" t="s">
        <v>23110</v>
      </c>
      <c r="B1738" s="253" t="s">
        <v>23111</v>
      </c>
      <c r="C1738" s="253" t="s">
        <v>23112</v>
      </c>
      <c r="D1738" s="253" t="s">
        <v>16299</v>
      </c>
      <c r="E1738" s="253" t="s">
        <v>20216</v>
      </c>
      <c r="F1738" s="253" t="s">
        <v>23113</v>
      </c>
      <c r="G1738" s="255"/>
    </row>
    <row r="1739" spans="1:7" s="253" customFormat="1">
      <c r="A1739" s="253" t="s">
        <v>23114</v>
      </c>
      <c r="B1739" s="253" t="s">
        <v>23115</v>
      </c>
      <c r="C1739" s="253" t="s">
        <v>23116</v>
      </c>
      <c r="D1739" s="253" t="s">
        <v>16299</v>
      </c>
      <c r="E1739" s="253" t="s">
        <v>23117</v>
      </c>
      <c r="F1739" s="253" t="s">
        <v>23118</v>
      </c>
      <c r="G1739" s="255"/>
    </row>
    <row r="1740" spans="1:7" s="253" customFormat="1">
      <c r="A1740" s="253" t="s">
        <v>23119</v>
      </c>
      <c r="B1740" s="253" t="s">
        <v>23120</v>
      </c>
      <c r="C1740" s="253" t="s">
        <v>23119</v>
      </c>
      <c r="D1740" s="253" t="s">
        <v>16299</v>
      </c>
      <c r="E1740" s="253" t="s">
        <v>16739</v>
      </c>
      <c r="F1740" s="253" t="s">
        <v>23121</v>
      </c>
      <c r="G1740" s="255"/>
    </row>
    <row r="1741" spans="1:7" s="254" customFormat="1">
      <c r="A1741" s="254" t="s">
        <v>23122</v>
      </c>
      <c r="B1741" s="254" t="s">
        <v>23123</v>
      </c>
      <c r="C1741" s="254" t="s">
        <v>23124</v>
      </c>
      <c r="D1741" s="254" t="s">
        <v>16299</v>
      </c>
      <c r="E1741" s="254" t="s">
        <v>22598</v>
      </c>
      <c r="F1741" s="254" t="s">
        <v>23125</v>
      </c>
      <c r="G1741" s="281"/>
    </row>
    <row r="1742" spans="1:7" s="210" customFormat="1">
      <c r="A1742" s="210" t="s">
        <v>23126</v>
      </c>
      <c r="B1742" s="210" t="s">
        <v>23127</v>
      </c>
      <c r="C1742" s="210" t="s">
        <v>23128</v>
      </c>
      <c r="D1742" s="210" t="s">
        <v>16299</v>
      </c>
      <c r="E1742" s="210" t="s">
        <v>17399</v>
      </c>
      <c r="F1742" s="210" t="s">
        <v>23129</v>
      </c>
      <c r="G1742" s="231"/>
    </row>
    <row r="1743" spans="1:7" s="211" customFormat="1">
      <c r="A1743" s="211" t="s">
        <v>23130</v>
      </c>
      <c r="B1743" s="211" t="s">
        <v>23131</v>
      </c>
      <c r="C1743" s="211" t="s">
        <v>23130</v>
      </c>
      <c r="D1743" s="211" t="s">
        <v>16495</v>
      </c>
      <c r="E1743" s="211" t="s">
        <v>16299</v>
      </c>
      <c r="F1743" s="211" t="s">
        <v>23132</v>
      </c>
      <c r="G1743" s="243"/>
    </row>
    <row r="1744" spans="1:7" s="211" customFormat="1">
      <c r="A1744" s="211" t="s">
        <v>23130</v>
      </c>
      <c r="B1744" s="211" t="s">
        <v>23133</v>
      </c>
      <c r="C1744" s="211" t="s">
        <v>23130</v>
      </c>
      <c r="D1744" s="211" t="s">
        <v>16498</v>
      </c>
      <c r="E1744" s="211" t="s">
        <v>16299</v>
      </c>
      <c r="F1744" s="211" t="s">
        <v>23134</v>
      </c>
      <c r="G1744" s="243"/>
    </row>
    <row r="1745" spans="1:7" s="254" customFormat="1">
      <c r="A1745" s="254" t="s">
        <v>23135</v>
      </c>
      <c r="B1745" s="254" t="s">
        <v>23136</v>
      </c>
      <c r="C1745" s="254" t="s">
        <v>23137</v>
      </c>
      <c r="D1745" s="254" t="s">
        <v>16299</v>
      </c>
      <c r="E1745" s="254" t="s">
        <v>19107</v>
      </c>
      <c r="F1745" s="254" t="s">
        <v>23138</v>
      </c>
      <c r="G1745" s="281"/>
    </row>
    <row r="1746" spans="1:7" s="210" customFormat="1">
      <c r="A1746" s="210" t="s">
        <v>23139</v>
      </c>
      <c r="B1746" s="210" t="s">
        <v>23140</v>
      </c>
      <c r="C1746" s="210" t="s">
        <v>23141</v>
      </c>
      <c r="D1746" s="210" t="s">
        <v>16299</v>
      </c>
      <c r="E1746" s="210" t="s">
        <v>23142</v>
      </c>
      <c r="F1746" s="210" t="s">
        <v>23143</v>
      </c>
      <c r="G1746" s="231"/>
    </row>
    <row r="1747" spans="1:7" s="253" customFormat="1">
      <c r="A1747" s="253" t="s">
        <v>23144</v>
      </c>
      <c r="B1747" s="253" t="s">
        <v>23145</v>
      </c>
      <c r="C1747" s="253" t="s">
        <v>23146</v>
      </c>
      <c r="D1747" s="253" t="s">
        <v>16299</v>
      </c>
      <c r="E1747" s="253" t="s">
        <v>17380</v>
      </c>
      <c r="F1747" s="253" t="s">
        <v>23147</v>
      </c>
      <c r="G1747" s="255"/>
    </row>
    <row r="1748" spans="1:7" s="253" customFormat="1">
      <c r="A1748" s="253" t="s">
        <v>23148</v>
      </c>
      <c r="B1748" s="253" t="s">
        <v>23149</v>
      </c>
      <c r="C1748" s="253" t="s">
        <v>23150</v>
      </c>
      <c r="D1748" s="253" t="s">
        <v>16299</v>
      </c>
      <c r="E1748" s="253" t="s">
        <v>23151</v>
      </c>
      <c r="F1748" s="253" t="s">
        <v>23152</v>
      </c>
      <c r="G1748" s="255"/>
    </row>
    <row r="1749" spans="1:7" s="253" customFormat="1">
      <c r="A1749" s="253" t="s">
        <v>23153</v>
      </c>
      <c r="B1749" s="253" t="s">
        <v>23154</v>
      </c>
      <c r="C1749" s="253" t="s">
        <v>23155</v>
      </c>
      <c r="D1749" s="253" t="s">
        <v>16299</v>
      </c>
      <c r="E1749" s="253" t="s">
        <v>18963</v>
      </c>
      <c r="F1749" s="253" t="s">
        <v>23156</v>
      </c>
      <c r="G1749" s="255"/>
    </row>
    <row r="1750" spans="1:7" s="11" customFormat="1">
      <c r="A1750" s="11" t="s">
        <v>23157</v>
      </c>
      <c r="B1750" s="11" t="s">
        <v>23158</v>
      </c>
      <c r="C1750" s="11" t="s">
        <v>23157</v>
      </c>
      <c r="D1750" s="11" t="s">
        <v>23159</v>
      </c>
      <c r="E1750" s="11" t="s">
        <v>16299</v>
      </c>
      <c r="F1750" s="11" t="s">
        <v>23160</v>
      </c>
      <c r="G1750" s="1"/>
    </row>
    <row r="1751" spans="1:7" s="253" customFormat="1">
      <c r="A1751" s="253" t="s">
        <v>23161</v>
      </c>
      <c r="B1751" s="253" t="s">
        <v>23162</v>
      </c>
      <c r="C1751" s="253" t="s">
        <v>23161</v>
      </c>
      <c r="D1751" s="253" t="s">
        <v>16299</v>
      </c>
      <c r="E1751" s="253" t="s">
        <v>23163</v>
      </c>
      <c r="F1751" s="253" t="s">
        <v>23164</v>
      </c>
      <c r="G1751" s="255"/>
    </row>
    <row r="1752" spans="1:7" s="253" customFormat="1">
      <c r="A1752" s="253" t="s">
        <v>23165</v>
      </c>
      <c r="B1752" s="253" t="s">
        <v>23166</v>
      </c>
      <c r="C1752" s="253" t="s">
        <v>23165</v>
      </c>
      <c r="D1752" s="253" t="s">
        <v>16299</v>
      </c>
      <c r="E1752" s="253" t="s">
        <v>19769</v>
      </c>
      <c r="F1752" s="253" t="s">
        <v>23167</v>
      </c>
      <c r="G1752" s="255"/>
    </row>
    <row r="1753" spans="1:7" s="11" customFormat="1">
      <c r="A1753" s="11" t="s">
        <v>23168</v>
      </c>
      <c r="B1753" s="11" t="s">
        <v>23169</v>
      </c>
      <c r="C1753" s="11" t="s">
        <v>23168</v>
      </c>
      <c r="D1753" s="11" t="s">
        <v>16299</v>
      </c>
      <c r="E1753" s="11" t="s">
        <v>17801</v>
      </c>
      <c r="F1753" s="11" t="s">
        <v>23170</v>
      </c>
      <c r="G1753" s="1"/>
    </row>
    <row r="1754" spans="1:7" s="253" customFormat="1">
      <c r="A1754" s="253" t="s">
        <v>23171</v>
      </c>
      <c r="B1754" s="253" t="s">
        <v>23172</v>
      </c>
      <c r="C1754" s="253" t="s">
        <v>23173</v>
      </c>
      <c r="D1754" s="253" t="s">
        <v>16299</v>
      </c>
      <c r="E1754" s="253" t="s">
        <v>19137</v>
      </c>
      <c r="F1754" s="253" t="s">
        <v>23174</v>
      </c>
      <c r="G1754" s="255"/>
    </row>
    <row r="1755" spans="1:7" s="211" customFormat="1">
      <c r="A1755" s="211" t="s">
        <v>23175</v>
      </c>
      <c r="B1755" s="211" t="s">
        <v>23176</v>
      </c>
      <c r="C1755" s="211" t="s">
        <v>23175</v>
      </c>
      <c r="D1755" s="211" t="s">
        <v>22448</v>
      </c>
      <c r="E1755" s="211" t="s">
        <v>16299</v>
      </c>
      <c r="F1755" s="211" t="s">
        <v>23177</v>
      </c>
      <c r="G1755" s="243"/>
    </row>
    <row r="1756" spans="1:7" s="211" customFormat="1">
      <c r="A1756" s="211" t="s">
        <v>23178</v>
      </c>
      <c r="B1756" s="211" t="s">
        <v>23179</v>
      </c>
      <c r="C1756" s="211" t="s">
        <v>23178</v>
      </c>
      <c r="D1756" s="211" t="s">
        <v>16373</v>
      </c>
      <c r="E1756" s="211" t="s">
        <v>16299</v>
      </c>
      <c r="F1756" s="211" t="s">
        <v>23180</v>
      </c>
      <c r="G1756" s="243"/>
    </row>
    <row r="1757" spans="1:7" s="254" customFormat="1">
      <c r="A1757" s="254" t="s">
        <v>23181</v>
      </c>
      <c r="B1757" s="254" t="s">
        <v>23182</v>
      </c>
      <c r="C1757" s="254" t="s">
        <v>23183</v>
      </c>
      <c r="D1757" s="254" t="s">
        <v>16299</v>
      </c>
      <c r="E1757" s="254" t="s">
        <v>17801</v>
      </c>
      <c r="F1757" s="254" t="s">
        <v>23184</v>
      </c>
      <c r="G1757" s="281"/>
    </row>
    <row r="1758" spans="1:7" s="210" customFormat="1">
      <c r="A1758" s="210" t="s">
        <v>23185</v>
      </c>
      <c r="B1758" s="210" t="s">
        <v>23186</v>
      </c>
      <c r="C1758" s="210" t="s">
        <v>23185</v>
      </c>
      <c r="D1758" s="210" t="s">
        <v>16299</v>
      </c>
      <c r="E1758" s="210" t="s">
        <v>23187</v>
      </c>
      <c r="F1758" s="210" t="s">
        <v>23188</v>
      </c>
      <c r="G1758" s="231"/>
    </row>
    <row r="1759" spans="1:7" s="254" customFormat="1">
      <c r="A1759" s="254" t="s">
        <v>23189</v>
      </c>
      <c r="B1759" s="254" t="s">
        <v>23190</v>
      </c>
      <c r="C1759" s="254" t="s">
        <v>23189</v>
      </c>
      <c r="D1759" s="254" t="s">
        <v>16299</v>
      </c>
      <c r="E1759" s="254" t="s">
        <v>17801</v>
      </c>
      <c r="F1759" s="254" t="s">
        <v>23191</v>
      </c>
      <c r="G1759" s="281"/>
    </row>
    <row r="1760" spans="1:7" s="254" customFormat="1">
      <c r="A1760" s="254" t="s">
        <v>23192</v>
      </c>
      <c r="B1760" s="254" t="s">
        <v>23193</v>
      </c>
      <c r="C1760" s="254" t="s">
        <v>23192</v>
      </c>
      <c r="D1760" s="254" t="s">
        <v>16299</v>
      </c>
      <c r="E1760" s="254" t="s">
        <v>17801</v>
      </c>
      <c r="F1760" s="254" t="s">
        <v>23194</v>
      </c>
      <c r="G1760" s="281"/>
    </row>
    <row r="1761" spans="1:7" s="254" customFormat="1">
      <c r="A1761" s="254" t="s">
        <v>23195</v>
      </c>
      <c r="B1761" s="254" t="s">
        <v>23196</v>
      </c>
      <c r="C1761" s="254" t="s">
        <v>23197</v>
      </c>
      <c r="D1761" s="254" t="s">
        <v>16299</v>
      </c>
      <c r="E1761" s="254" t="s">
        <v>23198</v>
      </c>
      <c r="F1761" s="254" t="s">
        <v>23199</v>
      </c>
      <c r="G1761" s="281"/>
    </row>
    <row r="1762" spans="1:7" s="210" customFormat="1">
      <c r="A1762" s="210" t="s">
        <v>23200</v>
      </c>
      <c r="B1762" s="210" t="s">
        <v>23201</v>
      </c>
      <c r="C1762" s="210" t="s">
        <v>23202</v>
      </c>
      <c r="D1762" s="210" t="s">
        <v>16299</v>
      </c>
      <c r="E1762" s="210" t="s">
        <v>23203</v>
      </c>
      <c r="F1762" s="210" t="s">
        <v>23204</v>
      </c>
      <c r="G1762" s="231"/>
    </row>
    <row r="1763" spans="1:7" s="210" customFormat="1">
      <c r="A1763" s="210" t="s">
        <v>23205</v>
      </c>
      <c r="B1763" s="210" t="s">
        <v>23206</v>
      </c>
      <c r="C1763" s="210" t="s">
        <v>23207</v>
      </c>
      <c r="D1763" s="210" t="s">
        <v>16299</v>
      </c>
      <c r="E1763" s="210" t="s">
        <v>19107</v>
      </c>
      <c r="F1763" s="210" t="s">
        <v>23208</v>
      </c>
      <c r="G1763" s="231"/>
    </row>
    <row r="1764" spans="1:7" s="11" customFormat="1">
      <c r="A1764" s="11" t="s">
        <v>23209</v>
      </c>
      <c r="B1764" s="11" t="s">
        <v>23210</v>
      </c>
      <c r="C1764" s="11" t="s">
        <v>23209</v>
      </c>
      <c r="D1764" s="11" t="s">
        <v>23211</v>
      </c>
      <c r="E1764" s="11" t="s">
        <v>16299</v>
      </c>
      <c r="F1764" s="11" t="s">
        <v>23212</v>
      </c>
      <c r="G1764" s="1"/>
    </row>
    <row r="1765" spans="1:7" s="253" customFormat="1">
      <c r="A1765" s="253" t="s">
        <v>23213</v>
      </c>
      <c r="B1765" s="253" t="s">
        <v>23214</v>
      </c>
      <c r="C1765" s="253" t="s">
        <v>23215</v>
      </c>
      <c r="D1765" s="253" t="s">
        <v>16299</v>
      </c>
      <c r="E1765" s="253" t="s">
        <v>23216</v>
      </c>
      <c r="F1765" s="253" t="s">
        <v>23217</v>
      </c>
      <c r="G1765" s="255"/>
    </row>
    <row r="1766" spans="1:7" s="253" customFormat="1">
      <c r="A1766" s="253" t="s">
        <v>23218</v>
      </c>
      <c r="B1766" s="253" t="s">
        <v>23219</v>
      </c>
      <c r="C1766" s="253" t="s">
        <v>23220</v>
      </c>
      <c r="D1766" s="253" t="s">
        <v>16299</v>
      </c>
      <c r="E1766" s="253" t="s">
        <v>23221</v>
      </c>
      <c r="F1766" s="253" t="s">
        <v>23222</v>
      </c>
      <c r="G1766" s="255"/>
    </row>
    <row r="1767" spans="1:7" s="254" customFormat="1">
      <c r="A1767" s="254" t="s">
        <v>23223</v>
      </c>
      <c r="B1767" s="254" t="s">
        <v>23224</v>
      </c>
      <c r="C1767" s="254" t="s">
        <v>23225</v>
      </c>
      <c r="D1767" s="254" t="s">
        <v>16299</v>
      </c>
      <c r="E1767" s="254" t="s">
        <v>17801</v>
      </c>
      <c r="F1767" s="254" t="s">
        <v>23226</v>
      </c>
      <c r="G1767" s="281"/>
    </row>
    <row r="1768" spans="1:7" s="11" customFormat="1">
      <c r="A1768" s="11" t="s">
        <v>23227</v>
      </c>
      <c r="B1768" s="11" t="s">
        <v>23228</v>
      </c>
      <c r="C1768" s="11" t="s">
        <v>23227</v>
      </c>
      <c r="D1768" s="11" t="s">
        <v>16299</v>
      </c>
      <c r="E1768" s="11" t="s">
        <v>23229</v>
      </c>
      <c r="F1768" s="11" t="s">
        <v>23230</v>
      </c>
      <c r="G1768" s="1"/>
    </row>
    <row r="1769" spans="1:7" s="210" customFormat="1">
      <c r="A1769" s="210" t="s">
        <v>23231</v>
      </c>
      <c r="B1769" s="210" t="s">
        <v>23232</v>
      </c>
      <c r="C1769" s="210" t="s">
        <v>23231</v>
      </c>
      <c r="D1769" s="210" t="s">
        <v>16299</v>
      </c>
      <c r="E1769" s="210" t="s">
        <v>23233</v>
      </c>
      <c r="F1769" s="210" t="s">
        <v>23234</v>
      </c>
      <c r="G1769" s="231"/>
    </row>
    <row r="1770" spans="1:7" s="254" customFormat="1">
      <c r="A1770" s="254" t="s">
        <v>23235</v>
      </c>
      <c r="B1770" s="254" t="s">
        <v>23236</v>
      </c>
      <c r="C1770" s="254" t="s">
        <v>23237</v>
      </c>
      <c r="D1770" s="254" t="s">
        <v>16299</v>
      </c>
      <c r="E1770" s="254" t="s">
        <v>16701</v>
      </c>
      <c r="F1770" s="254" t="s">
        <v>23238</v>
      </c>
      <c r="G1770" s="281"/>
    </row>
    <row r="1771" spans="1:7" s="211" customFormat="1">
      <c r="A1771" s="211" t="s">
        <v>23239</v>
      </c>
      <c r="B1771" s="211" t="s">
        <v>23240</v>
      </c>
      <c r="C1771" s="211" t="s">
        <v>23241</v>
      </c>
      <c r="D1771" s="211" t="s">
        <v>16804</v>
      </c>
      <c r="E1771" s="211" t="s">
        <v>16299</v>
      </c>
      <c r="F1771" s="211" t="s">
        <v>23242</v>
      </c>
      <c r="G1771" s="243"/>
    </row>
    <row r="1772" spans="1:7" s="253" customFormat="1">
      <c r="A1772" s="253" t="s">
        <v>23243</v>
      </c>
      <c r="B1772" s="253" t="s">
        <v>23244</v>
      </c>
      <c r="C1772" s="253" t="s">
        <v>23245</v>
      </c>
      <c r="D1772" s="253" t="s">
        <v>16299</v>
      </c>
      <c r="E1772" s="253" t="s">
        <v>16838</v>
      </c>
      <c r="F1772" s="253" t="s">
        <v>23246</v>
      </c>
      <c r="G1772" s="255"/>
    </row>
    <row r="1773" spans="1:7" s="211" customFormat="1">
      <c r="A1773" s="211" t="s">
        <v>23247</v>
      </c>
      <c r="B1773" s="211" t="s">
        <v>23248</v>
      </c>
      <c r="C1773" s="211" t="s">
        <v>23247</v>
      </c>
      <c r="D1773" s="211" t="s">
        <v>23249</v>
      </c>
      <c r="E1773" s="211" t="s">
        <v>16299</v>
      </c>
      <c r="F1773" s="211" t="s">
        <v>23250</v>
      </c>
      <c r="G1773" s="1"/>
    </row>
    <row r="1774" spans="1:7" s="211" customFormat="1">
      <c r="A1774" s="211" t="s">
        <v>23251</v>
      </c>
      <c r="B1774" s="211" t="s">
        <v>23252</v>
      </c>
      <c r="C1774" s="211" t="s">
        <v>23251</v>
      </c>
      <c r="D1774" s="211" t="s">
        <v>23253</v>
      </c>
      <c r="E1774" s="211" t="s">
        <v>16299</v>
      </c>
      <c r="F1774" s="211" t="s">
        <v>23254</v>
      </c>
      <c r="G1774" s="243"/>
    </row>
    <row r="1775" spans="1:7" s="210" customFormat="1">
      <c r="A1775" s="210" t="s">
        <v>23255</v>
      </c>
      <c r="B1775" s="210" t="s">
        <v>23256</v>
      </c>
      <c r="C1775" s="210" t="s">
        <v>23255</v>
      </c>
      <c r="D1775" s="210" t="s">
        <v>16299</v>
      </c>
      <c r="E1775" s="210" t="s">
        <v>16319</v>
      </c>
      <c r="F1775" s="210" t="s">
        <v>23257</v>
      </c>
      <c r="G1775" s="231"/>
    </row>
    <row r="1776" spans="1:7" s="210" customFormat="1">
      <c r="A1776" s="210" t="s">
        <v>23258</v>
      </c>
      <c r="B1776" s="210" t="s">
        <v>23259</v>
      </c>
      <c r="C1776" s="210" t="s">
        <v>23260</v>
      </c>
      <c r="D1776" s="210" t="s">
        <v>16299</v>
      </c>
      <c r="E1776" s="210" t="s">
        <v>17857</v>
      </c>
      <c r="F1776" s="210" t="s">
        <v>23261</v>
      </c>
      <c r="G1776" s="231"/>
    </row>
    <row r="1777" spans="1:7" s="210" customFormat="1">
      <c r="A1777" s="210" t="s">
        <v>23262</v>
      </c>
      <c r="B1777" s="210" t="s">
        <v>23263</v>
      </c>
      <c r="C1777" s="210" t="s">
        <v>23264</v>
      </c>
      <c r="D1777" s="210" t="s">
        <v>16299</v>
      </c>
      <c r="E1777" s="210" t="s">
        <v>16385</v>
      </c>
      <c r="F1777" s="210" t="s">
        <v>23265</v>
      </c>
      <c r="G1777" s="231"/>
    </row>
    <row r="1778" spans="1:7" s="254" customFormat="1">
      <c r="A1778" s="254" t="s">
        <v>23266</v>
      </c>
      <c r="B1778" s="254" t="s">
        <v>23267</v>
      </c>
      <c r="C1778" s="254" t="s">
        <v>23268</v>
      </c>
      <c r="D1778" s="254" t="s">
        <v>16299</v>
      </c>
      <c r="E1778" s="254" t="s">
        <v>17801</v>
      </c>
      <c r="F1778" s="254" t="s">
        <v>23269</v>
      </c>
      <c r="G1778" s="281"/>
    </row>
    <row r="1779" spans="1:7" s="253" customFormat="1">
      <c r="A1779" s="253" t="s">
        <v>23270</v>
      </c>
      <c r="B1779" s="253" t="s">
        <v>23271</v>
      </c>
      <c r="C1779" s="253" t="s">
        <v>23272</v>
      </c>
      <c r="D1779" s="253" t="s">
        <v>16299</v>
      </c>
      <c r="E1779" s="253" t="s">
        <v>17752</v>
      </c>
      <c r="F1779" s="253" t="s">
        <v>23273</v>
      </c>
      <c r="G1779" s="255"/>
    </row>
    <row r="1780" spans="1:7" s="210" customFormat="1">
      <c r="A1780" s="210" t="s">
        <v>23274</v>
      </c>
      <c r="B1780" s="210" t="s">
        <v>23275</v>
      </c>
      <c r="C1780" s="210" t="s">
        <v>23276</v>
      </c>
      <c r="D1780" s="210" t="s">
        <v>16299</v>
      </c>
      <c r="E1780" s="210" t="s">
        <v>23277</v>
      </c>
      <c r="F1780" s="210" t="s">
        <v>23278</v>
      </c>
      <c r="G1780" s="231"/>
    </row>
    <row r="1781" spans="1:7" s="210" customFormat="1">
      <c r="A1781" s="210" t="s">
        <v>23279</v>
      </c>
      <c r="B1781" s="210" t="s">
        <v>23280</v>
      </c>
      <c r="C1781" s="210" t="s">
        <v>23279</v>
      </c>
      <c r="D1781" s="210" t="s">
        <v>16299</v>
      </c>
      <c r="E1781" s="210" t="s">
        <v>19345</v>
      </c>
      <c r="F1781" s="210" t="s">
        <v>23281</v>
      </c>
      <c r="G1781" s="1"/>
    </row>
    <row r="1782" spans="1:7" s="253" customFormat="1">
      <c r="A1782" s="253" t="s">
        <v>23282</v>
      </c>
      <c r="B1782" s="253" t="s">
        <v>23283</v>
      </c>
      <c r="C1782" s="253" t="s">
        <v>23282</v>
      </c>
      <c r="D1782" s="253" t="s">
        <v>16299</v>
      </c>
      <c r="E1782" s="253" t="s">
        <v>23284</v>
      </c>
      <c r="F1782" s="253" t="s">
        <v>23285</v>
      </c>
      <c r="G1782" s="1"/>
    </row>
    <row r="1783" spans="1:7" s="210" customFormat="1">
      <c r="A1783" s="210" t="s">
        <v>23286</v>
      </c>
      <c r="B1783" s="210" t="s">
        <v>23287</v>
      </c>
      <c r="C1783" s="210" t="s">
        <v>23288</v>
      </c>
      <c r="D1783" s="210" t="s">
        <v>16299</v>
      </c>
      <c r="E1783" s="210" t="s">
        <v>16350</v>
      </c>
      <c r="F1783" s="210" t="s">
        <v>23289</v>
      </c>
      <c r="G1783" s="231"/>
    </row>
    <row r="1784" spans="1:7" s="211" customFormat="1">
      <c r="A1784" s="211" t="s">
        <v>23290</v>
      </c>
      <c r="B1784" s="211" t="s">
        <v>23291</v>
      </c>
      <c r="C1784" s="211" t="s">
        <v>23290</v>
      </c>
      <c r="D1784" s="211" t="s">
        <v>23292</v>
      </c>
      <c r="E1784" s="211" t="s">
        <v>16299</v>
      </c>
      <c r="F1784" s="211" t="s">
        <v>23293</v>
      </c>
      <c r="G1784" s="243"/>
    </row>
    <row r="1785" spans="1:7" s="253" customFormat="1">
      <c r="A1785" s="253" t="s">
        <v>23294</v>
      </c>
      <c r="B1785" s="253" t="s">
        <v>23295</v>
      </c>
      <c r="C1785" s="253" t="s">
        <v>23296</v>
      </c>
      <c r="D1785" s="253" t="s">
        <v>16299</v>
      </c>
      <c r="E1785" s="253" t="s">
        <v>23297</v>
      </c>
      <c r="F1785" s="253" t="s">
        <v>23298</v>
      </c>
      <c r="G1785" s="255"/>
    </row>
    <row r="1786" spans="1:7" s="253" customFormat="1">
      <c r="A1786" s="253" t="s">
        <v>23299</v>
      </c>
      <c r="B1786" s="253" t="s">
        <v>23300</v>
      </c>
      <c r="C1786" s="253" t="s">
        <v>23299</v>
      </c>
      <c r="D1786" s="253" t="s">
        <v>16299</v>
      </c>
      <c r="E1786" s="253" t="s">
        <v>23301</v>
      </c>
      <c r="F1786" s="253" t="s">
        <v>23302</v>
      </c>
      <c r="G1786" s="255"/>
    </row>
    <row r="1787" spans="1:7" s="253" customFormat="1">
      <c r="A1787" s="253" t="s">
        <v>23303</v>
      </c>
      <c r="B1787" s="253" t="s">
        <v>23304</v>
      </c>
      <c r="C1787" s="253" t="s">
        <v>23305</v>
      </c>
      <c r="D1787" s="253" t="s">
        <v>16299</v>
      </c>
      <c r="E1787" s="253" t="s">
        <v>22651</v>
      </c>
      <c r="F1787" s="293">
        <v>50153939.460000001</v>
      </c>
      <c r="G1787" s="255"/>
    </row>
    <row r="1788" spans="1:7" s="211" customFormat="1">
      <c r="A1788" s="211" t="s">
        <v>23306</v>
      </c>
      <c r="B1788" s="211" t="s">
        <v>23307</v>
      </c>
      <c r="C1788" s="211" t="s">
        <v>23306</v>
      </c>
      <c r="D1788" s="211" t="s">
        <v>16373</v>
      </c>
      <c r="E1788" s="211" t="s">
        <v>16299</v>
      </c>
      <c r="F1788" s="211" t="s">
        <v>23308</v>
      </c>
      <c r="G1788" s="243"/>
    </row>
    <row r="1789" spans="1:7" s="211" customFormat="1">
      <c r="A1789" s="211" t="s">
        <v>23309</v>
      </c>
      <c r="B1789" s="211" t="s">
        <v>23310</v>
      </c>
      <c r="C1789" s="211" t="s">
        <v>23309</v>
      </c>
      <c r="D1789" s="211" t="s">
        <v>17510</v>
      </c>
      <c r="E1789" s="211" t="s">
        <v>16299</v>
      </c>
      <c r="F1789" s="292">
        <v>153939.46</v>
      </c>
      <c r="G1789" s="243"/>
    </row>
    <row r="1790" spans="1:7" s="254" customFormat="1">
      <c r="A1790" s="254" t="s">
        <v>23311</v>
      </c>
      <c r="B1790" s="254" t="s">
        <v>23312</v>
      </c>
      <c r="C1790" s="254" t="s">
        <v>23313</v>
      </c>
      <c r="D1790" s="254" t="s">
        <v>16299</v>
      </c>
      <c r="E1790" s="254" t="s">
        <v>17801</v>
      </c>
      <c r="F1790" s="254" t="s">
        <v>23314</v>
      </c>
      <c r="G1790" s="281"/>
    </row>
    <row r="1791" spans="1:7" s="210" customFormat="1">
      <c r="A1791" s="210" t="s">
        <v>23315</v>
      </c>
      <c r="B1791" s="210" t="s">
        <v>23316</v>
      </c>
      <c r="C1791" s="210" t="s">
        <v>23315</v>
      </c>
      <c r="D1791" s="210" t="s">
        <v>16299</v>
      </c>
      <c r="E1791" s="210" t="s">
        <v>16381</v>
      </c>
      <c r="F1791" s="210" t="s">
        <v>23317</v>
      </c>
      <c r="G1791" s="231"/>
    </row>
    <row r="1792" spans="1:7" s="254" customFormat="1">
      <c r="A1792" s="254" t="s">
        <v>23318</v>
      </c>
      <c r="B1792" s="254" t="s">
        <v>23319</v>
      </c>
      <c r="C1792" s="254" t="s">
        <v>23320</v>
      </c>
      <c r="D1792" s="254" t="s">
        <v>16299</v>
      </c>
      <c r="E1792" s="254" t="s">
        <v>19107</v>
      </c>
      <c r="F1792" s="254" t="s">
        <v>23321</v>
      </c>
      <c r="G1792" s="281"/>
    </row>
    <row r="1793" spans="1:7" s="254" customFormat="1">
      <c r="A1793" s="254" t="s">
        <v>23322</v>
      </c>
      <c r="B1793" s="254" t="s">
        <v>23323</v>
      </c>
      <c r="C1793" s="254" t="s">
        <v>23324</v>
      </c>
      <c r="D1793" s="254" t="s">
        <v>16299</v>
      </c>
      <c r="E1793" s="254" t="s">
        <v>17801</v>
      </c>
      <c r="F1793" s="254" t="s">
        <v>23325</v>
      </c>
      <c r="G1793" s="281"/>
    </row>
    <row r="1794" spans="1:7" s="253" customFormat="1">
      <c r="A1794" s="253" t="s">
        <v>23326</v>
      </c>
      <c r="B1794" s="253" t="s">
        <v>23327</v>
      </c>
      <c r="C1794" s="253" t="s">
        <v>23328</v>
      </c>
      <c r="D1794" s="253" t="s">
        <v>16299</v>
      </c>
      <c r="E1794" s="253" t="s">
        <v>19441</v>
      </c>
      <c r="F1794" s="253" t="s">
        <v>23329</v>
      </c>
      <c r="G1794" s="255"/>
    </row>
    <row r="1795" spans="1:7" s="253" customFormat="1">
      <c r="A1795" s="253" t="s">
        <v>23330</v>
      </c>
      <c r="B1795" s="253" t="s">
        <v>23331</v>
      </c>
      <c r="C1795" s="253" t="s">
        <v>23332</v>
      </c>
      <c r="D1795" s="253" t="s">
        <v>16299</v>
      </c>
      <c r="E1795" s="253" t="s">
        <v>22837</v>
      </c>
      <c r="F1795" s="253" t="s">
        <v>23333</v>
      </c>
      <c r="G1795" s="255"/>
    </row>
    <row r="1796" spans="1:7" s="254" customFormat="1">
      <c r="A1796" s="254" t="s">
        <v>23334</v>
      </c>
      <c r="B1796" s="254" t="s">
        <v>23335</v>
      </c>
      <c r="C1796" s="254" t="s">
        <v>23334</v>
      </c>
      <c r="D1796" s="254" t="s">
        <v>16299</v>
      </c>
      <c r="E1796" s="254" t="s">
        <v>17801</v>
      </c>
      <c r="F1796" s="254" t="s">
        <v>23336</v>
      </c>
      <c r="G1796" s="281"/>
    </row>
    <row r="1797" spans="1:7" s="11" customFormat="1">
      <c r="A1797" s="11" t="s">
        <v>23337</v>
      </c>
      <c r="B1797" s="11" t="s">
        <v>23338</v>
      </c>
      <c r="C1797" s="11" t="s">
        <v>23339</v>
      </c>
      <c r="D1797" s="11" t="s">
        <v>16299</v>
      </c>
      <c r="E1797" s="11" t="s">
        <v>23340</v>
      </c>
      <c r="F1797" s="11" t="s">
        <v>23341</v>
      </c>
      <c r="G1797" s="1"/>
    </row>
    <row r="1798" spans="1:7" s="254" customFormat="1">
      <c r="A1798" s="254" t="s">
        <v>23342</v>
      </c>
      <c r="B1798" s="254" t="s">
        <v>23343</v>
      </c>
      <c r="C1798" s="254" t="s">
        <v>23342</v>
      </c>
      <c r="D1798" s="254" t="s">
        <v>16299</v>
      </c>
      <c r="E1798" s="254" t="s">
        <v>17801</v>
      </c>
      <c r="F1798" s="254" t="s">
        <v>23344</v>
      </c>
      <c r="G1798" s="281"/>
    </row>
    <row r="1799" spans="1:7" s="253" customFormat="1">
      <c r="A1799" s="253" t="s">
        <v>23345</v>
      </c>
      <c r="B1799" s="253" t="s">
        <v>23346</v>
      </c>
      <c r="C1799" s="253" t="s">
        <v>23347</v>
      </c>
      <c r="D1799" s="253" t="s">
        <v>16299</v>
      </c>
      <c r="E1799" s="253" t="s">
        <v>18232</v>
      </c>
      <c r="F1799" s="253" t="s">
        <v>23348</v>
      </c>
      <c r="G1799" s="255"/>
    </row>
    <row r="1800" spans="1:7" s="253" customFormat="1">
      <c r="A1800" s="253" t="s">
        <v>23349</v>
      </c>
      <c r="B1800" s="253" t="s">
        <v>23350</v>
      </c>
      <c r="C1800" s="253" t="s">
        <v>23349</v>
      </c>
      <c r="D1800" s="253" t="s">
        <v>16299</v>
      </c>
      <c r="E1800" s="253" t="s">
        <v>23351</v>
      </c>
      <c r="F1800" s="253" t="s">
        <v>23352</v>
      </c>
      <c r="G1800" s="255"/>
    </row>
    <row r="1801" spans="1:7" s="253" customFormat="1">
      <c r="A1801" s="253" t="s">
        <v>23353</v>
      </c>
      <c r="B1801" s="253" t="s">
        <v>23354</v>
      </c>
      <c r="C1801" s="253" t="s">
        <v>23355</v>
      </c>
      <c r="D1801" s="253" t="s">
        <v>16299</v>
      </c>
      <c r="E1801" s="253" t="s">
        <v>21161</v>
      </c>
      <c r="F1801" s="253" t="s">
        <v>23356</v>
      </c>
      <c r="G1801" s="255"/>
    </row>
    <row r="1802" spans="1:7" s="253" customFormat="1">
      <c r="A1802" s="253" t="s">
        <v>23357</v>
      </c>
      <c r="B1802" s="253" t="s">
        <v>23358</v>
      </c>
      <c r="C1802" s="253" t="s">
        <v>23359</v>
      </c>
      <c r="D1802" s="253" t="s">
        <v>16299</v>
      </c>
      <c r="E1802" s="253" t="s">
        <v>23360</v>
      </c>
      <c r="F1802" s="253" t="s">
        <v>23361</v>
      </c>
      <c r="G1802" s="255"/>
    </row>
    <row r="1803" spans="1:7" s="253" customFormat="1">
      <c r="A1803" s="253" t="s">
        <v>23362</v>
      </c>
      <c r="B1803" s="253" t="s">
        <v>23363</v>
      </c>
      <c r="C1803" s="253" t="s">
        <v>23362</v>
      </c>
      <c r="D1803" s="253" t="s">
        <v>16299</v>
      </c>
      <c r="E1803" s="253" t="s">
        <v>23364</v>
      </c>
      <c r="F1803" s="253" t="s">
        <v>23365</v>
      </c>
      <c r="G1803" s="255"/>
    </row>
    <row r="1804" spans="1:7" s="210" customFormat="1">
      <c r="A1804" s="210" t="s">
        <v>23366</v>
      </c>
      <c r="B1804" s="210" t="s">
        <v>23367</v>
      </c>
      <c r="C1804" s="210" t="s">
        <v>23368</v>
      </c>
      <c r="D1804" s="210" t="s">
        <v>16299</v>
      </c>
      <c r="E1804" s="210" t="s">
        <v>16838</v>
      </c>
      <c r="F1804" s="210" t="s">
        <v>23369</v>
      </c>
      <c r="G1804" s="231"/>
    </row>
    <row r="1805" spans="1:7" s="253" customFormat="1">
      <c r="A1805" s="253" t="s">
        <v>23370</v>
      </c>
      <c r="B1805" s="253" t="s">
        <v>23371</v>
      </c>
      <c r="C1805" s="253" t="s">
        <v>23370</v>
      </c>
      <c r="D1805" s="253" t="s">
        <v>16299</v>
      </c>
      <c r="E1805" s="253" t="s">
        <v>23372</v>
      </c>
      <c r="F1805" s="253" t="s">
        <v>23373</v>
      </c>
      <c r="G1805" s="255"/>
    </row>
    <row r="1806" spans="1:7" s="211" customFormat="1">
      <c r="A1806" s="211" t="s">
        <v>23374</v>
      </c>
      <c r="B1806" s="211" t="s">
        <v>23375</v>
      </c>
      <c r="C1806" s="211" t="s">
        <v>23376</v>
      </c>
      <c r="D1806" s="211" t="s">
        <v>23377</v>
      </c>
      <c r="E1806" s="211" t="s">
        <v>16299</v>
      </c>
      <c r="F1806" s="211" t="s">
        <v>23378</v>
      </c>
      <c r="G1806" s="243"/>
    </row>
    <row r="1807" spans="1:7" s="210" customFormat="1">
      <c r="A1807" s="210" t="s">
        <v>23379</v>
      </c>
      <c r="B1807" s="210" t="s">
        <v>23380</v>
      </c>
      <c r="C1807" s="210" t="s">
        <v>23381</v>
      </c>
      <c r="D1807" s="210" t="s">
        <v>16299</v>
      </c>
      <c r="E1807" s="210" t="s">
        <v>23382</v>
      </c>
      <c r="F1807" s="210" t="s">
        <v>23383</v>
      </c>
      <c r="G1807" s="231"/>
    </row>
    <row r="1808" spans="1:7" s="253" customFormat="1">
      <c r="A1808" s="253" t="s">
        <v>23384</v>
      </c>
      <c r="B1808" s="253" t="s">
        <v>23385</v>
      </c>
      <c r="C1808" s="253" t="s">
        <v>23384</v>
      </c>
      <c r="D1808" s="253" t="s">
        <v>16299</v>
      </c>
      <c r="E1808" s="253" t="s">
        <v>19863</v>
      </c>
      <c r="F1808" s="253" t="s">
        <v>23386</v>
      </c>
      <c r="G1808" s="255"/>
    </row>
    <row r="1809" spans="1:7" s="210" customFormat="1">
      <c r="A1809" s="210" t="s">
        <v>23387</v>
      </c>
      <c r="B1809" s="210" t="s">
        <v>23388</v>
      </c>
      <c r="C1809" s="210" t="s">
        <v>23389</v>
      </c>
      <c r="D1809" s="210" t="s">
        <v>16299</v>
      </c>
      <c r="E1809" s="210" t="s">
        <v>16833</v>
      </c>
      <c r="F1809" s="210" t="s">
        <v>23390</v>
      </c>
      <c r="G1809" s="231"/>
    </row>
    <row r="1810" spans="1:7" s="253" customFormat="1">
      <c r="A1810" s="253" t="s">
        <v>23391</v>
      </c>
      <c r="B1810" s="253" t="s">
        <v>23392</v>
      </c>
      <c r="C1810" s="253" t="s">
        <v>23391</v>
      </c>
      <c r="D1810" s="253" t="s">
        <v>16299</v>
      </c>
      <c r="E1810" s="253" t="s">
        <v>23393</v>
      </c>
      <c r="F1810" s="253" t="s">
        <v>23394</v>
      </c>
      <c r="G1810" s="255"/>
    </row>
    <row r="1811" spans="1:7" s="211" customFormat="1">
      <c r="A1811" s="211" t="s">
        <v>23395</v>
      </c>
      <c r="B1811" s="211" t="s">
        <v>23396</v>
      </c>
      <c r="C1811" s="211" t="s">
        <v>23395</v>
      </c>
      <c r="D1811" s="211" t="s">
        <v>20397</v>
      </c>
      <c r="E1811" s="211" t="s">
        <v>16299</v>
      </c>
      <c r="F1811" s="211" t="s">
        <v>23397</v>
      </c>
      <c r="G1811" s="243"/>
    </row>
    <row r="1812" spans="1:7" s="11" customFormat="1">
      <c r="A1812" s="11" t="s">
        <v>23395</v>
      </c>
      <c r="B1812" s="11" t="s">
        <v>16461</v>
      </c>
      <c r="C1812" s="11" t="s">
        <v>23395</v>
      </c>
      <c r="D1812" s="11" t="s">
        <v>23398</v>
      </c>
      <c r="E1812" s="11" t="s">
        <v>16299</v>
      </c>
      <c r="F1812" s="11" t="s">
        <v>23399</v>
      </c>
      <c r="G1812" s="1"/>
    </row>
    <row r="1813" spans="1:7" s="259" customFormat="1">
      <c r="A1813" s="259" t="s">
        <v>23400</v>
      </c>
      <c r="B1813" s="259" t="s">
        <v>23401</v>
      </c>
      <c r="C1813" s="259" t="s">
        <v>23400</v>
      </c>
      <c r="D1813" s="259" t="s">
        <v>16299</v>
      </c>
      <c r="E1813" s="259" t="s">
        <v>23402</v>
      </c>
      <c r="F1813" s="259" t="s">
        <v>23403</v>
      </c>
      <c r="G1813" s="297" t="s">
        <v>23404</v>
      </c>
    </row>
    <row r="1814" spans="1:7" s="211" customFormat="1">
      <c r="A1814" s="211" t="s">
        <v>23405</v>
      </c>
      <c r="B1814" s="211" t="s">
        <v>23406</v>
      </c>
      <c r="C1814" s="211" t="s">
        <v>23405</v>
      </c>
      <c r="D1814" s="211" t="s">
        <v>23407</v>
      </c>
      <c r="E1814" s="211" t="s">
        <v>16299</v>
      </c>
      <c r="F1814" s="211" t="s">
        <v>23408</v>
      </c>
      <c r="G1814" s="243"/>
    </row>
    <row r="1815" spans="1:7" s="253" customFormat="1">
      <c r="A1815" s="253" t="s">
        <v>23409</v>
      </c>
      <c r="B1815" s="253" t="s">
        <v>23410</v>
      </c>
      <c r="C1815" s="253" t="s">
        <v>23409</v>
      </c>
      <c r="D1815" s="253" t="s">
        <v>16299</v>
      </c>
      <c r="E1815" s="253" t="s">
        <v>23411</v>
      </c>
      <c r="F1815" s="253" t="s">
        <v>23412</v>
      </c>
      <c r="G1815" s="255"/>
    </row>
    <row r="1816" spans="1:7" s="11" customFormat="1">
      <c r="A1816" s="11" t="s">
        <v>23413</v>
      </c>
      <c r="B1816" s="11" t="s">
        <v>16501</v>
      </c>
      <c r="C1816" s="11" t="s">
        <v>23413</v>
      </c>
      <c r="D1816" s="11" t="s">
        <v>23414</v>
      </c>
      <c r="E1816" s="11" t="s">
        <v>16299</v>
      </c>
      <c r="F1816" s="11" t="s">
        <v>23415</v>
      </c>
      <c r="G1816" s="1"/>
    </row>
    <row r="1817" spans="1:7" s="253" customFormat="1">
      <c r="A1817" s="253" t="s">
        <v>23416</v>
      </c>
      <c r="B1817" s="253" t="s">
        <v>23417</v>
      </c>
      <c r="C1817" s="253" t="s">
        <v>23416</v>
      </c>
      <c r="D1817" s="253" t="s">
        <v>16299</v>
      </c>
      <c r="E1817" s="253" t="s">
        <v>16319</v>
      </c>
      <c r="F1817" s="253" t="s">
        <v>23418</v>
      </c>
      <c r="G1817" s="255"/>
    </row>
    <row r="1818" spans="1:7" s="210" customFormat="1">
      <c r="A1818" s="210" t="s">
        <v>23419</v>
      </c>
      <c r="B1818" s="210" t="s">
        <v>23420</v>
      </c>
      <c r="C1818" s="210" t="s">
        <v>23421</v>
      </c>
      <c r="D1818" s="210" t="s">
        <v>16299</v>
      </c>
      <c r="E1818" s="210" t="s">
        <v>19845</v>
      </c>
      <c r="F1818" s="210" t="s">
        <v>23422</v>
      </c>
      <c r="G1818" s="231"/>
    </row>
    <row r="1819" spans="1:7" s="254" customFormat="1">
      <c r="A1819" s="254" t="s">
        <v>23423</v>
      </c>
      <c r="B1819" s="254" t="s">
        <v>23424</v>
      </c>
      <c r="C1819" s="254" t="s">
        <v>23425</v>
      </c>
      <c r="D1819" s="254" t="s">
        <v>16299</v>
      </c>
      <c r="E1819" s="254" t="s">
        <v>17801</v>
      </c>
      <c r="F1819" s="254" t="s">
        <v>23426</v>
      </c>
      <c r="G1819" s="281"/>
    </row>
    <row r="1820" spans="1:7" s="254" customFormat="1">
      <c r="A1820" s="254" t="s">
        <v>23427</v>
      </c>
      <c r="B1820" s="254" t="s">
        <v>23428</v>
      </c>
      <c r="C1820" s="254" t="s">
        <v>23429</v>
      </c>
      <c r="D1820" s="254" t="s">
        <v>16299</v>
      </c>
      <c r="E1820" s="254" t="s">
        <v>20016</v>
      </c>
      <c r="F1820" s="254" t="s">
        <v>23430</v>
      </c>
      <c r="G1820" s="281"/>
    </row>
    <row r="1821" spans="1:7" s="254" customFormat="1">
      <c r="A1821" s="254" t="s">
        <v>23431</v>
      </c>
      <c r="B1821" s="254" t="s">
        <v>23432</v>
      </c>
      <c r="C1821" s="254" t="s">
        <v>23431</v>
      </c>
      <c r="D1821" s="254" t="s">
        <v>16299</v>
      </c>
      <c r="E1821" s="254" t="s">
        <v>19107</v>
      </c>
      <c r="F1821" s="254" t="s">
        <v>23433</v>
      </c>
      <c r="G1821" s="281"/>
    </row>
    <row r="1822" spans="1:7" s="210" customFormat="1">
      <c r="A1822" s="210" t="s">
        <v>23434</v>
      </c>
      <c r="B1822" s="210" t="s">
        <v>23435</v>
      </c>
      <c r="C1822" s="210" t="s">
        <v>23434</v>
      </c>
      <c r="D1822" s="210" t="s">
        <v>16299</v>
      </c>
      <c r="E1822" s="210" t="s">
        <v>16980</v>
      </c>
      <c r="F1822" s="210" t="s">
        <v>23436</v>
      </c>
      <c r="G1822" s="231"/>
    </row>
    <row r="1823" spans="1:7" s="210" customFormat="1">
      <c r="A1823" s="210" t="s">
        <v>23437</v>
      </c>
      <c r="B1823" s="210" t="s">
        <v>23438</v>
      </c>
      <c r="C1823" s="210" t="s">
        <v>23437</v>
      </c>
      <c r="D1823" s="210" t="s">
        <v>16299</v>
      </c>
      <c r="E1823" s="210" t="s">
        <v>16300</v>
      </c>
      <c r="F1823" s="210" t="s">
        <v>23439</v>
      </c>
      <c r="G1823" s="231"/>
    </row>
    <row r="1824" spans="1:7" s="210" customFormat="1">
      <c r="A1824" s="210" t="s">
        <v>23440</v>
      </c>
      <c r="B1824" s="210" t="s">
        <v>23441</v>
      </c>
      <c r="C1824" s="210" t="s">
        <v>23440</v>
      </c>
      <c r="D1824" s="210" t="s">
        <v>16299</v>
      </c>
      <c r="E1824" s="210" t="s">
        <v>16369</v>
      </c>
      <c r="F1824" s="210" t="s">
        <v>23442</v>
      </c>
      <c r="G1824" s="231"/>
    </row>
    <row r="1825" spans="1:7" s="210" customFormat="1">
      <c r="A1825" s="210" t="s">
        <v>23443</v>
      </c>
      <c r="B1825" s="210" t="s">
        <v>23444</v>
      </c>
      <c r="C1825" s="210" t="s">
        <v>23445</v>
      </c>
      <c r="D1825" s="210" t="s">
        <v>16299</v>
      </c>
      <c r="E1825" s="210" t="s">
        <v>16658</v>
      </c>
      <c r="F1825" s="210" t="s">
        <v>23446</v>
      </c>
      <c r="G1825" s="231"/>
    </row>
    <row r="1826" spans="1:7" s="254" customFormat="1">
      <c r="A1826" s="254" t="s">
        <v>23447</v>
      </c>
      <c r="B1826" s="254" t="s">
        <v>23448</v>
      </c>
      <c r="C1826" s="254" t="s">
        <v>23447</v>
      </c>
      <c r="D1826" s="254" t="s">
        <v>16299</v>
      </c>
      <c r="E1826" s="254" t="s">
        <v>23449</v>
      </c>
      <c r="F1826" s="254" t="s">
        <v>23450</v>
      </c>
      <c r="G1826" s="281"/>
    </row>
    <row r="1827" spans="1:7" s="254" customFormat="1">
      <c r="A1827" s="254" t="s">
        <v>23451</v>
      </c>
      <c r="B1827" s="254" t="s">
        <v>23452</v>
      </c>
      <c r="C1827" s="254" t="s">
        <v>23451</v>
      </c>
      <c r="D1827" s="254" t="s">
        <v>16299</v>
      </c>
      <c r="E1827" s="254" t="s">
        <v>22568</v>
      </c>
      <c r="F1827" s="254" t="s">
        <v>23453</v>
      </c>
      <c r="G1827" s="281"/>
    </row>
    <row r="1828" spans="1:7" s="254" customFormat="1">
      <c r="A1828" s="254" t="s">
        <v>23454</v>
      </c>
      <c r="B1828" s="254" t="s">
        <v>23455</v>
      </c>
      <c r="C1828" s="254" t="s">
        <v>23456</v>
      </c>
      <c r="D1828" s="254" t="s">
        <v>16299</v>
      </c>
      <c r="E1828" s="254" t="s">
        <v>23457</v>
      </c>
      <c r="F1828" s="254" t="s">
        <v>23458</v>
      </c>
      <c r="G1828" s="281"/>
    </row>
    <row r="1829" spans="1:7" s="210" customFormat="1">
      <c r="A1829" s="210" t="s">
        <v>23459</v>
      </c>
      <c r="B1829" s="210" t="s">
        <v>23460</v>
      </c>
      <c r="C1829" s="210" t="s">
        <v>23461</v>
      </c>
      <c r="D1829" s="210" t="s">
        <v>16299</v>
      </c>
      <c r="E1829" s="210" t="s">
        <v>16658</v>
      </c>
      <c r="F1829" s="210" t="s">
        <v>23462</v>
      </c>
      <c r="G1829" s="231"/>
    </row>
    <row r="1830" spans="1:7" s="210" customFormat="1">
      <c r="A1830" s="210" t="s">
        <v>23463</v>
      </c>
      <c r="B1830" s="210" t="s">
        <v>23464</v>
      </c>
      <c r="C1830" s="210" t="s">
        <v>23463</v>
      </c>
      <c r="D1830" s="210" t="s">
        <v>16299</v>
      </c>
      <c r="E1830" s="210" t="s">
        <v>18601</v>
      </c>
      <c r="F1830" s="210" t="s">
        <v>23465</v>
      </c>
      <c r="G1830" s="231"/>
    </row>
    <row r="1831" spans="1:7" s="210" customFormat="1">
      <c r="A1831" s="210" t="s">
        <v>23466</v>
      </c>
      <c r="B1831" s="210" t="s">
        <v>23467</v>
      </c>
      <c r="C1831" s="210" t="s">
        <v>23468</v>
      </c>
      <c r="D1831" s="210" t="s">
        <v>16299</v>
      </c>
      <c r="E1831" s="210" t="s">
        <v>23469</v>
      </c>
      <c r="F1831" s="210" t="s">
        <v>23470</v>
      </c>
      <c r="G1831" s="231"/>
    </row>
    <row r="1832" spans="1:7" s="210" customFormat="1">
      <c r="A1832" s="210" t="s">
        <v>23471</v>
      </c>
      <c r="B1832" s="210" t="s">
        <v>23472</v>
      </c>
      <c r="C1832" s="210" t="s">
        <v>23473</v>
      </c>
      <c r="D1832" s="210" t="s">
        <v>16299</v>
      </c>
      <c r="E1832" s="210" t="s">
        <v>23474</v>
      </c>
      <c r="F1832" s="210" t="s">
        <v>23475</v>
      </c>
      <c r="G1832" s="231"/>
    </row>
    <row r="1833" spans="1:7" s="211" customFormat="1">
      <c r="A1833" s="211" t="s">
        <v>23476</v>
      </c>
      <c r="B1833" s="211" t="s">
        <v>23477</v>
      </c>
      <c r="C1833" s="211" t="s">
        <v>23476</v>
      </c>
      <c r="D1833" s="211" t="s">
        <v>23478</v>
      </c>
      <c r="E1833" s="211" t="s">
        <v>16299</v>
      </c>
      <c r="F1833" s="292">
        <v>25336943.780000001</v>
      </c>
      <c r="G1833" s="243"/>
    </row>
    <row r="1834" spans="1:7" s="210" customFormat="1">
      <c r="A1834" s="210" t="s">
        <v>23479</v>
      </c>
      <c r="B1834" s="210" t="s">
        <v>23480</v>
      </c>
      <c r="C1834" s="210" t="s">
        <v>23479</v>
      </c>
      <c r="D1834" s="210" t="s">
        <v>16299</v>
      </c>
      <c r="E1834" s="210" t="s">
        <v>23481</v>
      </c>
      <c r="F1834" s="210" t="s">
        <v>23482</v>
      </c>
      <c r="G1834" s="231"/>
    </row>
    <row r="1835" spans="1:7" s="211" customFormat="1">
      <c r="A1835" s="211" t="s">
        <v>23483</v>
      </c>
      <c r="B1835" s="211" t="s">
        <v>23484</v>
      </c>
      <c r="C1835" s="211" t="s">
        <v>23483</v>
      </c>
      <c r="D1835" s="211" t="s">
        <v>16373</v>
      </c>
      <c r="E1835" s="211" t="s">
        <v>16299</v>
      </c>
      <c r="F1835" s="211" t="s">
        <v>23485</v>
      </c>
      <c r="G1835" s="243"/>
    </row>
    <row r="1836" spans="1:7" s="210" customFormat="1">
      <c r="A1836" s="210" t="s">
        <v>23486</v>
      </c>
      <c r="B1836" s="210" t="s">
        <v>23487</v>
      </c>
      <c r="C1836" s="210" t="s">
        <v>23488</v>
      </c>
      <c r="D1836" s="210" t="s">
        <v>16299</v>
      </c>
      <c r="E1836" s="210" t="s">
        <v>23489</v>
      </c>
      <c r="F1836" s="210" t="s">
        <v>23490</v>
      </c>
      <c r="G1836" s="231"/>
    </row>
    <row r="1837" spans="1:7" s="210" customFormat="1">
      <c r="A1837" s="210" t="s">
        <v>23491</v>
      </c>
      <c r="B1837" s="210" t="s">
        <v>23492</v>
      </c>
      <c r="C1837" s="210" t="s">
        <v>23491</v>
      </c>
      <c r="D1837" s="210" t="s">
        <v>16299</v>
      </c>
      <c r="E1837" s="210" t="s">
        <v>16658</v>
      </c>
      <c r="F1837" s="210" t="s">
        <v>23493</v>
      </c>
      <c r="G1837" s="231"/>
    </row>
    <row r="1838" spans="1:7" s="254" customFormat="1">
      <c r="A1838" s="254" t="s">
        <v>23494</v>
      </c>
      <c r="B1838" s="254" t="s">
        <v>23495</v>
      </c>
      <c r="C1838" s="254" t="s">
        <v>23494</v>
      </c>
      <c r="D1838" s="254" t="s">
        <v>16299</v>
      </c>
      <c r="E1838" s="254" t="s">
        <v>22568</v>
      </c>
      <c r="F1838" s="254" t="s">
        <v>23496</v>
      </c>
      <c r="G1838" s="281"/>
    </row>
    <row r="1839" spans="1:7" s="254" customFormat="1">
      <c r="A1839" s="254" t="s">
        <v>23497</v>
      </c>
      <c r="B1839" s="254" t="s">
        <v>23498</v>
      </c>
      <c r="C1839" s="254" t="s">
        <v>23499</v>
      </c>
      <c r="D1839" s="254" t="s">
        <v>16299</v>
      </c>
      <c r="E1839" s="254" t="s">
        <v>17801</v>
      </c>
      <c r="F1839" s="254" t="s">
        <v>23500</v>
      </c>
      <c r="G1839" s="281"/>
    </row>
    <row r="1840" spans="1:7" s="253" customFormat="1">
      <c r="A1840" s="253" t="s">
        <v>23501</v>
      </c>
      <c r="B1840" s="253" t="s">
        <v>23502</v>
      </c>
      <c r="C1840" s="253" t="s">
        <v>23503</v>
      </c>
      <c r="D1840" s="253" t="s">
        <v>16299</v>
      </c>
      <c r="E1840" s="253" t="s">
        <v>18349</v>
      </c>
      <c r="F1840" s="253" t="s">
        <v>23504</v>
      </c>
      <c r="G1840" s="255"/>
    </row>
    <row r="1841" spans="1:7" s="254" customFormat="1">
      <c r="A1841" s="254" t="s">
        <v>23505</v>
      </c>
      <c r="B1841" s="254" t="s">
        <v>23506</v>
      </c>
      <c r="C1841" s="254" t="s">
        <v>23505</v>
      </c>
      <c r="D1841" s="254" t="s">
        <v>16299</v>
      </c>
      <c r="E1841" s="254" t="s">
        <v>16466</v>
      </c>
      <c r="F1841" s="254" t="s">
        <v>23507</v>
      </c>
      <c r="G1841" s="1"/>
    </row>
    <row r="1842" spans="1:7" s="11" customFormat="1">
      <c r="A1842" s="11" t="s">
        <v>23508</v>
      </c>
      <c r="B1842" s="11" t="s">
        <v>23509</v>
      </c>
      <c r="C1842" s="11" t="s">
        <v>23510</v>
      </c>
      <c r="D1842" s="11" t="s">
        <v>16299</v>
      </c>
      <c r="E1842" s="11" t="s">
        <v>23511</v>
      </c>
      <c r="F1842" s="11" t="s">
        <v>23512</v>
      </c>
      <c r="G1842" s="1"/>
    </row>
    <row r="1843" spans="1:7" s="253" customFormat="1">
      <c r="A1843" s="253" t="s">
        <v>23513</v>
      </c>
      <c r="B1843" s="253" t="s">
        <v>23514</v>
      </c>
      <c r="C1843" s="253" t="s">
        <v>23515</v>
      </c>
      <c r="D1843" s="253" t="s">
        <v>16299</v>
      </c>
      <c r="E1843" s="253" t="s">
        <v>23516</v>
      </c>
      <c r="F1843" s="253" t="s">
        <v>23517</v>
      </c>
      <c r="G1843" s="255"/>
    </row>
    <row r="1844" spans="1:7" s="210" customFormat="1">
      <c r="A1844" s="210" t="s">
        <v>23518</v>
      </c>
      <c r="B1844" s="210" t="s">
        <v>23519</v>
      </c>
      <c r="C1844" s="210" t="s">
        <v>23520</v>
      </c>
      <c r="D1844" s="210" t="s">
        <v>16299</v>
      </c>
      <c r="E1844" s="210" t="s">
        <v>19165</v>
      </c>
      <c r="F1844" s="210" t="s">
        <v>23521</v>
      </c>
      <c r="G1844" s="231"/>
    </row>
    <row r="1845" spans="1:7" s="253" customFormat="1">
      <c r="A1845" s="253" t="s">
        <v>23522</v>
      </c>
      <c r="B1845" s="253" t="s">
        <v>23523</v>
      </c>
      <c r="C1845" s="253" t="s">
        <v>23524</v>
      </c>
      <c r="D1845" s="253" t="s">
        <v>16299</v>
      </c>
      <c r="E1845" s="253" t="s">
        <v>23525</v>
      </c>
      <c r="F1845" s="253" t="s">
        <v>23526</v>
      </c>
      <c r="G1845" s="255"/>
    </row>
    <row r="1846" spans="1:7" s="254" customFormat="1">
      <c r="A1846" s="254" t="s">
        <v>23527</v>
      </c>
      <c r="B1846" s="254" t="s">
        <v>23528</v>
      </c>
      <c r="C1846" s="254" t="s">
        <v>23529</v>
      </c>
      <c r="D1846" s="254" t="s">
        <v>16299</v>
      </c>
      <c r="E1846" s="254" t="s">
        <v>23277</v>
      </c>
      <c r="F1846" s="254" t="s">
        <v>23530</v>
      </c>
      <c r="G1846" s="281"/>
    </row>
    <row r="1847" spans="1:7" s="253" customFormat="1">
      <c r="A1847" s="253" t="s">
        <v>23531</v>
      </c>
      <c r="B1847" s="253" t="s">
        <v>23532</v>
      </c>
      <c r="C1847" s="253" t="s">
        <v>23533</v>
      </c>
      <c r="D1847" s="253" t="s">
        <v>16299</v>
      </c>
      <c r="E1847" s="253" t="s">
        <v>23534</v>
      </c>
      <c r="F1847" s="253" t="s">
        <v>23535</v>
      </c>
      <c r="G1847" s="255"/>
    </row>
    <row r="1848" spans="1:7" s="210" customFormat="1">
      <c r="A1848" s="210" t="s">
        <v>23536</v>
      </c>
      <c r="B1848" s="210" t="s">
        <v>23537</v>
      </c>
      <c r="C1848" s="210" t="s">
        <v>23538</v>
      </c>
      <c r="D1848" s="210" t="s">
        <v>16299</v>
      </c>
      <c r="E1848" s="210" t="s">
        <v>23539</v>
      </c>
      <c r="F1848" s="210" t="s">
        <v>23540</v>
      </c>
      <c r="G1848" s="231"/>
    </row>
    <row r="1849" spans="1:7" s="211" customFormat="1">
      <c r="A1849" s="211" t="s">
        <v>23541</v>
      </c>
      <c r="B1849" s="211" t="s">
        <v>23542</v>
      </c>
      <c r="C1849" s="211" t="s">
        <v>23541</v>
      </c>
      <c r="D1849" s="211" t="s">
        <v>23543</v>
      </c>
      <c r="E1849" s="211" t="s">
        <v>16299</v>
      </c>
      <c r="F1849" s="211" t="s">
        <v>23544</v>
      </c>
      <c r="G1849" s="243"/>
    </row>
    <row r="1850" spans="1:7" s="210" customFormat="1">
      <c r="A1850" s="210" t="s">
        <v>23545</v>
      </c>
      <c r="B1850" s="210" t="s">
        <v>23546</v>
      </c>
      <c r="C1850" s="210" t="s">
        <v>23547</v>
      </c>
      <c r="D1850" s="210" t="s">
        <v>16299</v>
      </c>
      <c r="E1850" s="210" t="s">
        <v>23548</v>
      </c>
      <c r="F1850" s="210" t="s">
        <v>23549</v>
      </c>
      <c r="G1850" s="231"/>
    </row>
    <row r="1851" spans="1:7" s="210" customFormat="1">
      <c r="A1851" s="210" t="s">
        <v>23550</v>
      </c>
      <c r="B1851" s="210" t="s">
        <v>23551</v>
      </c>
      <c r="C1851" s="210" t="s">
        <v>23552</v>
      </c>
      <c r="D1851" s="210" t="s">
        <v>16299</v>
      </c>
      <c r="E1851" s="210" t="s">
        <v>16440</v>
      </c>
      <c r="F1851" s="210" t="s">
        <v>23553</v>
      </c>
      <c r="G1851" s="231"/>
    </row>
    <row r="1852" spans="1:7" s="210" customFormat="1">
      <c r="A1852" s="210" t="s">
        <v>23554</v>
      </c>
      <c r="B1852" s="210" t="s">
        <v>23555</v>
      </c>
      <c r="C1852" s="210" t="s">
        <v>23554</v>
      </c>
      <c r="D1852" s="210" t="s">
        <v>16299</v>
      </c>
      <c r="E1852" s="210" t="s">
        <v>23556</v>
      </c>
      <c r="F1852" s="210" t="s">
        <v>23557</v>
      </c>
      <c r="G1852" s="231"/>
    </row>
    <row r="1853" spans="1:7" s="210" customFormat="1">
      <c r="A1853" s="210" t="s">
        <v>23558</v>
      </c>
      <c r="B1853" s="210" t="s">
        <v>23559</v>
      </c>
      <c r="C1853" s="210" t="s">
        <v>23558</v>
      </c>
      <c r="D1853" s="210" t="s">
        <v>16299</v>
      </c>
      <c r="E1853" s="210" t="s">
        <v>23560</v>
      </c>
      <c r="F1853" s="210" t="s">
        <v>23561</v>
      </c>
      <c r="G1853" s="231"/>
    </row>
    <row r="1854" spans="1:7" s="210" customFormat="1">
      <c r="A1854" s="210" t="s">
        <v>23562</v>
      </c>
      <c r="B1854" s="210" t="s">
        <v>23563</v>
      </c>
      <c r="C1854" s="210" t="s">
        <v>23564</v>
      </c>
      <c r="D1854" s="210" t="s">
        <v>16299</v>
      </c>
      <c r="E1854" s="210" t="s">
        <v>16319</v>
      </c>
      <c r="F1854" s="210" t="s">
        <v>23565</v>
      </c>
      <c r="G1854" s="231"/>
    </row>
    <row r="1855" spans="1:7" s="254" customFormat="1">
      <c r="A1855" s="254" t="s">
        <v>23566</v>
      </c>
      <c r="B1855" s="254" t="s">
        <v>23567</v>
      </c>
      <c r="C1855" s="254" t="s">
        <v>23568</v>
      </c>
      <c r="D1855" s="254" t="s">
        <v>16299</v>
      </c>
      <c r="E1855" s="254" t="s">
        <v>16622</v>
      </c>
      <c r="F1855" s="254" t="s">
        <v>23569</v>
      </c>
      <c r="G1855" s="281"/>
    </row>
    <row r="1856" spans="1:7" s="11" customFormat="1">
      <c r="A1856" s="11" t="s">
        <v>23570</v>
      </c>
      <c r="B1856" s="11" t="s">
        <v>23571</v>
      </c>
      <c r="C1856" s="11" t="s">
        <v>23572</v>
      </c>
      <c r="D1856" s="11" t="s">
        <v>16299</v>
      </c>
      <c r="E1856" s="11" t="s">
        <v>17114</v>
      </c>
      <c r="F1856" s="11" t="s">
        <v>23573</v>
      </c>
      <c r="G1856" s="1"/>
    </row>
    <row r="1857" spans="1:7" s="210" customFormat="1">
      <c r="A1857" s="210" t="s">
        <v>23574</v>
      </c>
      <c r="B1857" s="210" t="s">
        <v>23575</v>
      </c>
      <c r="C1857" s="210" t="s">
        <v>23574</v>
      </c>
      <c r="D1857" s="210" t="s">
        <v>16299</v>
      </c>
      <c r="E1857" s="210" t="s">
        <v>16622</v>
      </c>
      <c r="F1857" s="210" t="s">
        <v>23576</v>
      </c>
      <c r="G1857" s="231"/>
    </row>
    <row r="1858" spans="1:7" s="210" customFormat="1">
      <c r="A1858" s="210" t="s">
        <v>23577</v>
      </c>
      <c r="B1858" s="210" t="s">
        <v>23578</v>
      </c>
      <c r="C1858" s="210" t="s">
        <v>23577</v>
      </c>
      <c r="D1858" s="210" t="s">
        <v>16299</v>
      </c>
      <c r="E1858" s="210" t="s">
        <v>18566</v>
      </c>
      <c r="F1858" s="210" t="s">
        <v>23579</v>
      </c>
      <c r="G1858" s="231"/>
    </row>
    <row r="1859" spans="1:7" s="210" customFormat="1">
      <c r="A1859" s="210" t="s">
        <v>23580</v>
      </c>
      <c r="B1859" s="210" t="s">
        <v>23581</v>
      </c>
      <c r="C1859" s="210" t="s">
        <v>23580</v>
      </c>
      <c r="D1859" s="210" t="s">
        <v>16299</v>
      </c>
      <c r="E1859" s="210" t="s">
        <v>17986</v>
      </c>
      <c r="F1859" s="210" t="s">
        <v>23582</v>
      </c>
      <c r="G1859" s="231"/>
    </row>
    <row r="1860" spans="1:7" s="210" customFormat="1">
      <c r="A1860" s="210" t="s">
        <v>23583</v>
      </c>
      <c r="B1860" s="210" t="s">
        <v>23584</v>
      </c>
      <c r="C1860" s="210" t="s">
        <v>23585</v>
      </c>
      <c r="D1860" s="210" t="s">
        <v>16299</v>
      </c>
      <c r="E1860" s="210" t="s">
        <v>16838</v>
      </c>
      <c r="F1860" s="210" t="s">
        <v>23586</v>
      </c>
      <c r="G1860" s="231"/>
    </row>
    <row r="1861" spans="1:7" s="254" customFormat="1">
      <c r="A1861" s="254" t="s">
        <v>23587</v>
      </c>
      <c r="B1861" s="254" t="s">
        <v>23588</v>
      </c>
      <c r="C1861" s="254" t="s">
        <v>23589</v>
      </c>
      <c r="D1861" s="254" t="s">
        <v>16299</v>
      </c>
      <c r="E1861" s="254" t="s">
        <v>21645</v>
      </c>
      <c r="F1861" s="254" t="s">
        <v>23590</v>
      </c>
      <c r="G1861" s="281"/>
    </row>
    <row r="1862" spans="1:7" s="11" customFormat="1">
      <c r="A1862" s="11" t="s">
        <v>23591</v>
      </c>
      <c r="B1862" s="11" t="s">
        <v>23592</v>
      </c>
      <c r="C1862" s="11" t="s">
        <v>23593</v>
      </c>
      <c r="D1862" s="11" t="s">
        <v>16299</v>
      </c>
      <c r="E1862" s="11" t="s">
        <v>22837</v>
      </c>
      <c r="F1862" s="11" t="s">
        <v>23594</v>
      </c>
      <c r="G1862" s="1"/>
    </row>
    <row r="1863" spans="1:7" s="253" customFormat="1">
      <c r="A1863" s="253" t="s">
        <v>23595</v>
      </c>
      <c r="B1863" s="253" t="s">
        <v>23596</v>
      </c>
      <c r="C1863" s="253" t="s">
        <v>23597</v>
      </c>
      <c r="D1863" s="253" t="s">
        <v>16299</v>
      </c>
      <c r="E1863" s="253" t="s">
        <v>23598</v>
      </c>
      <c r="F1863" s="253" t="s">
        <v>23599</v>
      </c>
      <c r="G1863" s="296" t="s">
        <v>14419</v>
      </c>
    </row>
    <row r="1864" spans="1:7" s="254" customFormat="1">
      <c r="A1864" s="254" t="s">
        <v>23600</v>
      </c>
      <c r="B1864" s="254" t="s">
        <v>23601</v>
      </c>
      <c r="C1864" s="254" t="s">
        <v>23600</v>
      </c>
      <c r="D1864" s="254" t="s">
        <v>16299</v>
      </c>
      <c r="E1864" s="254" t="s">
        <v>17857</v>
      </c>
      <c r="F1864" s="254" t="s">
        <v>23602</v>
      </c>
      <c r="G1864" s="281"/>
    </row>
    <row r="1865" spans="1:7" s="210" customFormat="1">
      <c r="A1865" s="210" t="s">
        <v>23603</v>
      </c>
      <c r="B1865" s="210" t="s">
        <v>23604</v>
      </c>
      <c r="C1865" s="210" t="s">
        <v>23605</v>
      </c>
      <c r="D1865" s="210" t="s">
        <v>16299</v>
      </c>
      <c r="E1865" s="210" t="s">
        <v>23606</v>
      </c>
      <c r="F1865" s="210" t="s">
        <v>23607</v>
      </c>
      <c r="G1865" s="231"/>
    </row>
    <row r="1866" spans="1:7" s="254" customFormat="1">
      <c r="A1866" s="254" t="s">
        <v>23608</v>
      </c>
      <c r="B1866" s="254" t="s">
        <v>23609</v>
      </c>
      <c r="C1866" s="254" t="s">
        <v>23608</v>
      </c>
      <c r="D1866" s="254" t="s">
        <v>16299</v>
      </c>
      <c r="E1866" s="254" t="s">
        <v>17801</v>
      </c>
      <c r="F1866" s="254" t="s">
        <v>23610</v>
      </c>
      <c r="G1866" s="281"/>
    </row>
    <row r="1867" spans="1:7" s="210" customFormat="1">
      <c r="A1867" s="210" t="s">
        <v>23611</v>
      </c>
      <c r="B1867" s="210" t="s">
        <v>23612</v>
      </c>
      <c r="C1867" s="210" t="s">
        <v>23613</v>
      </c>
      <c r="D1867" s="210" t="s">
        <v>16299</v>
      </c>
      <c r="E1867" s="210" t="s">
        <v>23614</v>
      </c>
      <c r="F1867" s="210" t="s">
        <v>23615</v>
      </c>
      <c r="G1867" s="231"/>
    </row>
    <row r="1868" spans="1:7" s="253" customFormat="1">
      <c r="A1868" s="253" t="s">
        <v>23616</v>
      </c>
      <c r="B1868" s="253" t="s">
        <v>23617</v>
      </c>
      <c r="C1868" s="253" t="s">
        <v>23616</v>
      </c>
      <c r="D1868" s="253" t="s">
        <v>16299</v>
      </c>
      <c r="E1868" s="253" t="s">
        <v>23284</v>
      </c>
      <c r="F1868" s="253" t="s">
        <v>23618</v>
      </c>
      <c r="G1868" s="255"/>
    </row>
    <row r="1869" spans="1:7" s="253" customFormat="1">
      <c r="A1869" s="253" t="s">
        <v>23619</v>
      </c>
      <c r="B1869" s="253" t="s">
        <v>23620</v>
      </c>
      <c r="C1869" s="253" t="s">
        <v>23619</v>
      </c>
      <c r="D1869" s="253" t="s">
        <v>16299</v>
      </c>
      <c r="E1869" s="253" t="s">
        <v>23621</v>
      </c>
      <c r="F1869" s="253" t="s">
        <v>23622</v>
      </c>
      <c r="G1869" s="255"/>
    </row>
    <row r="1870" spans="1:7" s="253" customFormat="1">
      <c r="A1870" s="253" t="s">
        <v>23623</v>
      </c>
      <c r="B1870" s="253" t="s">
        <v>23624</v>
      </c>
      <c r="C1870" s="253" t="s">
        <v>23625</v>
      </c>
      <c r="D1870" s="253" t="s">
        <v>16299</v>
      </c>
      <c r="E1870" s="253" t="s">
        <v>16658</v>
      </c>
      <c r="F1870" s="253" t="s">
        <v>23626</v>
      </c>
      <c r="G1870" s="296" t="s">
        <v>23627</v>
      </c>
    </row>
    <row r="1871" spans="1:7" s="210" customFormat="1">
      <c r="A1871" s="210" t="s">
        <v>23628</v>
      </c>
      <c r="B1871" s="210" t="s">
        <v>23629</v>
      </c>
      <c r="C1871" s="210" t="s">
        <v>23628</v>
      </c>
      <c r="D1871" s="210" t="s">
        <v>16299</v>
      </c>
      <c r="E1871" s="210" t="s">
        <v>23630</v>
      </c>
      <c r="F1871" s="210" t="s">
        <v>23631</v>
      </c>
      <c r="G1871" s="231"/>
    </row>
    <row r="1872" spans="1:7" s="210" customFormat="1">
      <c r="A1872" s="210" t="s">
        <v>23632</v>
      </c>
      <c r="B1872" s="210" t="s">
        <v>23633</v>
      </c>
      <c r="C1872" s="210" t="s">
        <v>23632</v>
      </c>
      <c r="D1872" s="210" t="s">
        <v>16299</v>
      </c>
      <c r="E1872" s="210" t="s">
        <v>17380</v>
      </c>
      <c r="F1872" s="210" t="s">
        <v>23634</v>
      </c>
      <c r="G1872" s="231"/>
    </row>
    <row r="1873" spans="1:7" s="253" customFormat="1">
      <c r="A1873" s="253" t="s">
        <v>23635</v>
      </c>
      <c r="B1873" s="253" t="s">
        <v>23636</v>
      </c>
      <c r="C1873" s="253" t="s">
        <v>23637</v>
      </c>
      <c r="D1873" s="253" t="s">
        <v>16299</v>
      </c>
      <c r="E1873" s="253" t="s">
        <v>17801</v>
      </c>
      <c r="F1873" s="253" t="s">
        <v>23638</v>
      </c>
      <c r="G1873" s="255"/>
    </row>
    <row r="1874" spans="1:7" s="210" customFormat="1">
      <c r="A1874" s="210" t="s">
        <v>23639</v>
      </c>
      <c r="B1874" s="210" t="s">
        <v>23640</v>
      </c>
      <c r="C1874" s="210" t="s">
        <v>23639</v>
      </c>
      <c r="D1874" s="210" t="s">
        <v>16299</v>
      </c>
      <c r="E1874" s="210" t="s">
        <v>16304</v>
      </c>
      <c r="F1874" s="210" t="s">
        <v>23641</v>
      </c>
      <c r="G1874" s="231"/>
    </row>
    <row r="1875" spans="1:7" s="253" customFormat="1">
      <c r="A1875" s="253" t="s">
        <v>23642</v>
      </c>
      <c r="B1875" s="253" t="s">
        <v>23643</v>
      </c>
      <c r="C1875" s="253" t="s">
        <v>23644</v>
      </c>
      <c r="D1875" s="253" t="s">
        <v>16299</v>
      </c>
      <c r="E1875" s="253" t="s">
        <v>23645</v>
      </c>
      <c r="F1875" s="253" t="s">
        <v>23646</v>
      </c>
      <c r="G1875" s="255"/>
    </row>
    <row r="1876" spans="1:7" s="11" customFormat="1">
      <c r="A1876" s="11" t="s">
        <v>23647</v>
      </c>
      <c r="B1876" s="11" t="s">
        <v>23648</v>
      </c>
      <c r="C1876" s="11" t="s">
        <v>23647</v>
      </c>
      <c r="D1876" s="11" t="s">
        <v>23649</v>
      </c>
      <c r="E1876" s="11" t="s">
        <v>16299</v>
      </c>
      <c r="F1876" s="11" t="s">
        <v>23650</v>
      </c>
      <c r="G1876" s="1"/>
    </row>
    <row r="1877" spans="1:7" s="11" customFormat="1">
      <c r="A1877" s="11" t="s">
        <v>23651</v>
      </c>
      <c r="B1877" s="11" t="s">
        <v>23652</v>
      </c>
      <c r="C1877" s="11" t="s">
        <v>23647</v>
      </c>
      <c r="D1877" s="11" t="s">
        <v>16551</v>
      </c>
      <c r="E1877" s="11" t="s">
        <v>16299</v>
      </c>
      <c r="F1877" s="11" t="s">
        <v>23653</v>
      </c>
      <c r="G1877" s="1"/>
    </row>
    <row r="1878" spans="1:7" s="211" customFormat="1">
      <c r="A1878" s="211" t="s">
        <v>23654</v>
      </c>
      <c r="B1878" s="211" t="s">
        <v>23655</v>
      </c>
      <c r="C1878" s="211" t="s">
        <v>23654</v>
      </c>
      <c r="D1878" s="211" t="s">
        <v>23656</v>
      </c>
      <c r="E1878" s="211" t="s">
        <v>16299</v>
      </c>
      <c r="F1878" s="211" t="s">
        <v>23657</v>
      </c>
      <c r="G1878" s="243"/>
    </row>
    <row r="1879" spans="1:7" s="11" customFormat="1">
      <c r="A1879" s="11" t="s">
        <v>23658</v>
      </c>
      <c r="B1879" s="11" t="s">
        <v>23659</v>
      </c>
      <c r="C1879" s="11" t="s">
        <v>23658</v>
      </c>
      <c r="D1879" s="11" t="s">
        <v>23660</v>
      </c>
      <c r="E1879" s="11" t="s">
        <v>16299</v>
      </c>
      <c r="F1879" s="11" t="s">
        <v>23661</v>
      </c>
      <c r="G1879" s="1"/>
    </row>
    <row r="1880" spans="1:7" s="11" customFormat="1">
      <c r="A1880" s="11" t="s">
        <v>23658</v>
      </c>
      <c r="B1880" s="11" t="s">
        <v>23662</v>
      </c>
      <c r="C1880" s="11" t="s">
        <v>23658</v>
      </c>
      <c r="D1880" s="11" t="s">
        <v>16551</v>
      </c>
      <c r="E1880" s="11" t="s">
        <v>16299</v>
      </c>
      <c r="F1880" s="11" t="s">
        <v>23663</v>
      </c>
      <c r="G1880" s="1"/>
    </row>
    <row r="1881" spans="1:7" s="11" customFormat="1">
      <c r="A1881" s="11" t="s">
        <v>23664</v>
      </c>
      <c r="B1881" s="11" t="s">
        <v>23665</v>
      </c>
      <c r="C1881" s="11" t="s">
        <v>23664</v>
      </c>
      <c r="D1881" s="11" t="s">
        <v>23666</v>
      </c>
      <c r="E1881" s="11" t="s">
        <v>16299</v>
      </c>
      <c r="F1881" s="11" t="s">
        <v>23667</v>
      </c>
      <c r="G1881" s="1"/>
    </row>
    <row r="1882" spans="1:7" s="11" customFormat="1">
      <c r="A1882" s="11" t="s">
        <v>23664</v>
      </c>
      <c r="B1882" s="11" t="s">
        <v>23668</v>
      </c>
      <c r="C1882" s="11" t="s">
        <v>23664</v>
      </c>
      <c r="D1882" s="11" t="s">
        <v>16551</v>
      </c>
      <c r="E1882" s="11" t="s">
        <v>16299</v>
      </c>
      <c r="F1882" s="11" t="s">
        <v>23669</v>
      </c>
      <c r="G1882" s="1"/>
    </row>
    <row r="1883" spans="1:7" s="254" customFormat="1">
      <c r="A1883" s="254" t="s">
        <v>23670</v>
      </c>
      <c r="B1883" s="254" t="s">
        <v>23671</v>
      </c>
      <c r="C1883" s="254" t="s">
        <v>23672</v>
      </c>
      <c r="D1883" s="254" t="s">
        <v>16299</v>
      </c>
      <c r="E1883" s="254" t="s">
        <v>17801</v>
      </c>
      <c r="F1883" s="254" t="s">
        <v>23673</v>
      </c>
      <c r="G1883" s="281"/>
    </row>
    <row r="1884" spans="1:7" s="210" customFormat="1">
      <c r="A1884" s="210" t="s">
        <v>23674</v>
      </c>
      <c r="B1884" s="210" t="s">
        <v>23675</v>
      </c>
      <c r="C1884" s="210" t="s">
        <v>23674</v>
      </c>
      <c r="D1884" s="210" t="s">
        <v>16299</v>
      </c>
      <c r="E1884" s="210" t="s">
        <v>23676</v>
      </c>
      <c r="F1884" s="210" t="s">
        <v>23677</v>
      </c>
      <c r="G1884" s="231"/>
    </row>
    <row r="1885" spans="1:7" s="253" customFormat="1">
      <c r="A1885" s="253" t="s">
        <v>23678</v>
      </c>
      <c r="B1885" s="253" t="s">
        <v>23679</v>
      </c>
      <c r="C1885" s="253" t="s">
        <v>23678</v>
      </c>
      <c r="D1885" s="253" t="s">
        <v>16299</v>
      </c>
      <c r="E1885" s="253" t="s">
        <v>23680</v>
      </c>
      <c r="F1885" s="253" t="s">
        <v>23681</v>
      </c>
      <c r="G1885" s="255"/>
    </row>
    <row r="1886" spans="1:7" s="211" customFormat="1">
      <c r="A1886" s="211" t="s">
        <v>23682</v>
      </c>
      <c r="B1886" s="211" t="s">
        <v>23683</v>
      </c>
      <c r="C1886" s="211" t="s">
        <v>23682</v>
      </c>
      <c r="D1886" s="211" t="s">
        <v>16804</v>
      </c>
      <c r="E1886" s="211" t="s">
        <v>16299</v>
      </c>
      <c r="F1886" s="211" t="s">
        <v>23684</v>
      </c>
      <c r="G1886" s="243"/>
    </row>
    <row r="1887" spans="1:7" s="211" customFormat="1">
      <c r="A1887" s="211" t="s">
        <v>23685</v>
      </c>
      <c r="B1887" s="211" t="s">
        <v>23686</v>
      </c>
      <c r="C1887" s="211" t="s">
        <v>23685</v>
      </c>
      <c r="D1887" s="211" t="s">
        <v>23687</v>
      </c>
      <c r="E1887" s="211" t="s">
        <v>16299</v>
      </c>
      <c r="F1887" s="211" t="s">
        <v>23688</v>
      </c>
      <c r="G1887" s="243"/>
    </row>
    <row r="1888" spans="1:7" s="210" customFormat="1">
      <c r="A1888" s="210" t="s">
        <v>23689</v>
      </c>
      <c r="B1888" s="210" t="s">
        <v>23690</v>
      </c>
      <c r="C1888" s="210" t="s">
        <v>23689</v>
      </c>
      <c r="D1888" s="210" t="s">
        <v>16299</v>
      </c>
      <c r="E1888" s="210" t="s">
        <v>19692</v>
      </c>
      <c r="F1888" s="210" t="s">
        <v>23691</v>
      </c>
      <c r="G1888" s="231"/>
    </row>
    <row r="1889" spans="1:7" s="210" customFormat="1">
      <c r="A1889" s="210" t="s">
        <v>23692</v>
      </c>
      <c r="B1889" s="210" t="s">
        <v>23693</v>
      </c>
      <c r="C1889" s="210" t="s">
        <v>23694</v>
      </c>
      <c r="D1889" s="210" t="s">
        <v>16299</v>
      </c>
      <c r="E1889" s="210" t="s">
        <v>17986</v>
      </c>
      <c r="F1889" s="210" t="s">
        <v>23695</v>
      </c>
      <c r="G1889" s="231"/>
    </row>
    <row r="1890" spans="1:7" s="254" customFormat="1">
      <c r="A1890" s="254" t="s">
        <v>23696</v>
      </c>
      <c r="B1890" s="254" t="s">
        <v>23697</v>
      </c>
      <c r="C1890" s="254" t="s">
        <v>23698</v>
      </c>
      <c r="D1890" s="254" t="s">
        <v>16299</v>
      </c>
      <c r="E1890" s="254" t="s">
        <v>20016</v>
      </c>
      <c r="F1890" s="254" t="s">
        <v>23699</v>
      </c>
      <c r="G1890" s="281"/>
    </row>
    <row r="1891" spans="1:7" s="254" customFormat="1">
      <c r="A1891" s="254" t="s">
        <v>23700</v>
      </c>
      <c r="B1891" s="254" t="s">
        <v>23701</v>
      </c>
      <c r="C1891" s="254" t="s">
        <v>23702</v>
      </c>
      <c r="D1891" s="254" t="s">
        <v>16299</v>
      </c>
      <c r="E1891" s="254" t="s">
        <v>17801</v>
      </c>
      <c r="F1891" s="254" t="s">
        <v>23703</v>
      </c>
      <c r="G1891" s="281"/>
    </row>
    <row r="1892" spans="1:7" s="210" customFormat="1">
      <c r="A1892" s="210" t="s">
        <v>23704</v>
      </c>
      <c r="B1892" s="210" t="s">
        <v>23705</v>
      </c>
      <c r="C1892" s="210" t="s">
        <v>23706</v>
      </c>
      <c r="D1892" s="210" t="s">
        <v>16299</v>
      </c>
      <c r="E1892" s="210" t="s">
        <v>18509</v>
      </c>
      <c r="F1892" s="210" t="s">
        <v>23707</v>
      </c>
      <c r="G1892" s="231"/>
    </row>
    <row r="1893" spans="1:7" s="210" customFormat="1">
      <c r="A1893" s="210" t="s">
        <v>23708</v>
      </c>
      <c r="B1893" s="210" t="s">
        <v>23709</v>
      </c>
      <c r="C1893" s="210" t="s">
        <v>23708</v>
      </c>
      <c r="D1893" s="210" t="s">
        <v>16299</v>
      </c>
      <c r="E1893" s="210" t="s">
        <v>23710</v>
      </c>
      <c r="F1893" s="210" t="s">
        <v>23711</v>
      </c>
      <c r="G1893" s="231"/>
    </row>
    <row r="1894" spans="1:7" s="11" customFormat="1">
      <c r="A1894" s="11" t="s">
        <v>23712</v>
      </c>
      <c r="B1894" s="11" t="s">
        <v>23713</v>
      </c>
      <c r="C1894" s="11" t="s">
        <v>23714</v>
      </c>
      <c r="D1894" s="11" t="s">
        <v>16299</v>
      </c>
      <c r="E1894" s="11" t="s">
        <v>16304</v>
      </c>
      <c r="F1894" s="11" t="s">
        <v>23715</v>
      </c>
      <c r="G1894" s="1"/>
    </row>
    <row r="1895" spans="1:7" s="210" customFormat="1">
      <c r="A1895" s="210" t="s">
        <v>23716</v>
      </c>
      <c r="B1895" s="210" t="s">
        <v>23717</v>
      </c>
      <c r="C1895" s="210" t="s">
        <v>23718</v>
      </c>
      <c r="D1895" s="210" t="s">
        <v>16299</v>
      </c>
      <c r="E1895" s="210" t="s">
        <v>18052</v>
      </c>
      <c r="F1895" s="210" t="s">
        <v>23719</v>
      </c>
      <c r="G1895" s="231"/>
    </row>
    <row r="1896" spans="1:7" s="211" customFormat="1">
      <c r="A1896" s="211" t="s">
        <v>23720</v>
      </c>
      <c r="B1896" s="211" t="s">
        <v>23721</v>
      </c>
      <c r="C1896" s="211" t="s">
        <v>23720</v>
      </c>
      <c r="D1896" s="211" t="s">
        <v>23722</v>
      </c>
      <c r="E1896" s="211" t="s">
        <v>16299</v>
      </c>
      <c r="F1896" s="211" t="s">
        <v>23723</v>
      </c>
      <c r="G1896" s="243"/>
    </row>
    <row r="1897" spans="1:7" s="254" customFormat="1">
      <c r="A1897" s="254" t="s">
        <v>23724</v>
      </c>
      <c r="B1897" s="254" t="s">
        <v>23725</v>
      </c>
      <c r="C1897" s="254" t="s">
        <v>23724</v>
      </c>
      <c r="D1897" s="254" t="s">
        <v>16299</v>
      </c>
      <c r="E1897" s="254" t="s">
        <v>19107</v>
      </c>
      <c r="F1897" s="254" t="s">
        <v>23726</v>
      </c>
      <c r="G1897" s="281"/>
    </row>
    <row r="1898" spans="1:7" s="253" customFormat="1">
      <c r="A1898" s="253" t="s">
        <v>23727</v>
      </c>
      <c r="B1898" s="253" t="s">
        <v>23728</v>
      </c>
      <c r="C1898" s="253" t="s">
        <v>23729</v>
      </c>
      <c r="D1898" s="253" t="s">
        <v>16299</v>
      </c>
      <c r="E1898" s="253" t="s">
        <v>23730</v>
      </c>
      <c r="F1898" s="253" t="s">
        <v>23731</v>
      </c>
      <c r="G1898" s="255"/>
    </row>
    <row r="1899" spans="1:7" s="210" customFormat="1">
      <c r="A1899" s="210" t="s">
        <v>23732</v>
      </c>
      <c r="B1899" s="210" t="s">
        <v>23733</v>
      </c>
      <c r="C1899" s="210" t="s">
        <v>23732</v>
      </c>
      <c r="D1899" s="210" t="s">
        <v>16299</v>
      </c>
      <c r="E1899" s="210" t="s">
        <v>23734</v>
      </c>
      <c r="F1899" s="210" t="s">
        <v>23735</v>
      </c>
      <c r="G1899" s="231"/>
    </row>
    <row r="1900" spans="1:7" s="211" customFormat="1">
      <c r="A1900" s="211" t="s">
        <v>23736</v>
      </c>
      <c r="B1900" s="211" t="s">
        <v>23737</v>
      </c>
      <c r="C1900" s="211" t="s">
        <v>23736</v>
      </c>
      <c r="D1900" s="211" t="s">
        <v>23738</v>
      </c>
      <c r="E1900" s="211" t="s">
        <v>16299</v>
      </c>
      <c r="F1900" s="211" t="s">
        <v>23739</v>
      </c>
      <c r="G1900" s="243"/>
    </row>
    <row r="1901" spans="1:7" s="211" customFormat="1">
      <c r="A1901" s="211" t="s">
        <v>23740</v>
      </c>
      <c r="B1901" s="211" t="s">
        <v>23741</v>
      </c>
      <c r="C1901" s="211" t="s">
        <v>23742</v>
      </c>
      <c r="D1901" s="211" t="s">
        <v>23743</v>
      </c>
      <c r="E1901" s="211" t="s">
        <v>16299</v>
      </c>
      <c r="F1901" s="211" t="s">
        <v>23744</v>
      </c>
      <c r="G1901" s="243"/>
    </row>
    <row r="1902" spans="1:7" s="11" customFormat="1">
      <c r="A1902" s="11" t="s">
        <v>23745</v>
      </c>
      <c r="B1902" s="11" t="s">
        <v>23746</v>
      </c>
      <c r="C1902" s="11" t="s">
        <v>23747</v>
      </c>
      <c r="D1902" s="11" t="s">
        <v>16299</v>
      </c>
      <c r="E1902" s="11" t="s">
        <v>16300</v>
      </c>
      <c r="F1902" s="11" t="s">
        <v>23748</v>
      </c>
      <c r="G1902" s="1"/>
    </row>
    <row r="1903" spans="1:7" s="254" customFormat="1">
      <c r="A1903" s="254" t="s">
        <v>23749</v>
      </c>
      <c r="B1903" s="254" t="s">
        <v>23750</v>
      </c>
      <c r="C1903" s="254" t="s">
        <v>23751</v>
      </c>
      <c r="D1903" s="254" t="s">
        <v>16299</v>
      </c>
      <c r="E1903" s="254" t="s">
        <v>17857</v>
      </c>
      <c r="F1903" s="254" t="s">
        <v>23752</v>
      </c>
      <c r="G1903" s="281"/>
    </row>
    <row r="1904" spans="1:7" s="210" customFormat="1">
      <c r="A1904" s="210" t="s">
        <v>23753</v>
      </c>
      <c r="B1904" s="210" t="s">
        <v>23754</v>
      </c>
      <c r="C1904" s="210" t="s">
        <v>23753</v>
      </c>
      <c r="D1904" s="210" t="s">
        <v>16299</v>
      </c>
      <c r="E1904" s="210" t="s">
        <v>23755</v>
      </c>
      <c r="F1904" s="210" t="s">
        <v>23756</v>
      </c>
      <c r="G1904" s="231"/>
    </row>
    <row r="1905" spans="1:7" s="253" customFormat="1">
      <c r="A1905" s="253" t="s">
        <v>23757</v>
      </c>
      <c r="B1905" s="253" t="s">
        <v>23758</v>
      </c>
      <c r="C1905" s="253" t="s">
        <v>23759</v>
      </c>
      <c r="D1905" s="253" t="s">
        <v>16299</v>
      </c>
      <c r="E1905" s="253" t="s">
        <v>23760</v>
      </c>
      <c r="F1905" s="253" t="s">
        <v>23761</v>
      </c>
      <c r="G1905" s="255"/>
    </row>
    <row r="1906" spans="1:7" s="210" customFormat="1">
      <c r="A1906" s="210" t="s">
        <v>23762</v>
      </c>
      <c r="B1906" s="210" t="s">
        <v>23763</v>
      </c>
      <c r="C1906" s="210" t="s">
        <v>23764</v>
      </c>
      <c r="D1906" s="210" t="s">
        <v>16299</v>
      </c>
      <c r="E1906" s="210" t="s">
        <v>16466</v>
      </c>
      <c r="F1906" s="210" t="s">
        <v>23765</v>
      </c>
      <c r="G1906" s="231"/>
    </row>
    <row r="1907" spans="1:7" s="253" customFormat="1">
      <c r="A1907" s="253" t="s">
        <v>23766</v>
      </c>
      <c r="B1907" s="253" t="s">
        <v>23767</v>
      </c>
      <c r="C1907" s="253" t="s">
        <v>23768</v>
      </c>
      <c r="D1907" s="253" t="s">
        <v>16299</v>
      </c>
      <c r="E1907" s="253" t="s">
        <v>23769</v>
      </c>
      <c r="F1907" s="253" t="s">
        <v>23770</v>
      </c>
      <c r="G1907" s="255"/>
    </row>
    <row r="1908" spans="1:7" s="253" customFormat="1">
      <c r="A1908" s="253" t="s">
        <v>23771</v>
      </c>
      <c r="B1908" s="253" t="s">
        <v>23772</v>
      </c>
      <c r="C1908" s="253" t="s">
        <v>23773</v>
      </c>
      <c r="D1908" s="253" t="s">
        <v>16299</v>
      </c>
      <c r="E1908" s="253" t="s">
        <v>18855</v>
      </c>
      <c r="F1908" s="253" t="s">
        <v>23774</v>
      </c>
      <c r="G1908" s="255"/>
    </row>
    <row r="1909" spans="1:7" s="253" customFormat="1">
      <c r="A1909" s="253" t="s">
        <v>23775</v>
      </c>
      <c r="B1909" s="253" t="s">
        <v>23776</v>
      </c>
      <c r="C1909" s="253" t="s">
        <v>23777</v>
      </c>
      <c r="D1909" s="253" t="s">
        <v>16299</v>
      </c>
      <c r="E1909" s="253" t="s">
        <v>16381</v>
      </c>
      <c r="F1909" s="293">
        <v>18109821.539999999</v>
      </c>
      <c r="G1909" s="255"/>
    </row>
    <row r="1910" spans="1:7" s="11" customFormat="1">
      <c r="A1910" s="11" t="s">
        <v>23778</v>
      </c>
      <c r="B1910" s="11" t="s">
        <v>23779</v>
      </c>
      <c r="C1910" s="11" t="s">
        <v>23780</v>
      </c>
      <c r="D1910" s="11" t="s">
        <v>16299</v>
      </c>
      <c r="E1910" s="11" t="s">
        <v>16346</v>
      </c>
      <c r="F1910" s="11" t="s">
        <v>23781</v>
      </c>
      <c r="G1910" s="1"/>
    </row>
    <row r="1911" spans="1:7" s="11" customFormat="1">
      <c r="A1911" s="11" t="s">
        <v>23782</v>
      </c>
      <c r="B1911" s="11" t="s">
        <v>23783</v>
      </c>
      <c r="C1911" s="11" t="s">
        <v>23782</v>
      </c>
      <c r="D1911" s="11" t="s">
        <v>16299</v>
      </c>
      <c r="E1911" s="11" t="s">
        <v>19197</v>
      </c>
      <c r="F1911" s="298">
        <v>31699821.539999999</v>
      </c>
      <c r="G1911" s="1"/>
    </row>
    <row r="1912" spans="1:7" s="210" customFormat="1">
      <c r="A1912" s="210" t="s">
        <v>23784</v>
      </c>
      <c r="B1912" s="210" t="s">
        <v>23785</v>
      </c>
      <c r="C1912" s="210" t="s">
        <v>23784</v>
      </c>
      <c r="D1912" s="210" t="s">
        <v>16299</v>
      </c>
      <c r="E1912" s="210" t="s">
        <v>23786</v>
      </c>
      <c r="F1912" s="210" t="s">
        <v>23787</v>
      </c>
      <c r="G1912" s="231"/>
    </row>
    <row r="1913" spans="1:7" s="254" customFormat="1">
      <c r="A1913" s="254" t="s">
        <v>23788</v>
      </c>
      <c r="B1913" s="254" t="s">
        <v>23789</v>
      </c>
      <c r="C1913" s="254" t="s">
        <v>23788</v>
      </c>
      <c r="D1913" s="254" t="s">
        <v>16299</v>
      </c>
      <c r="E1913" s="254" t="s">
        <v>17801</v>
      </c>
      <c r="F1913" s="254" t="s">
        <v>23790</v>
      </c>
      <c r="G1913" s="281"/>
    </row>
    <row r="1914" spans="1:7" s="211" customFormat="1">
      <c r="A1914" s="211" t="s">
        <v>23791</v>
      </c>
      <c r="B1914" s="211" t="s">
        <v>23792</v>
      </c>
      <c r="C1914" s="211" t="s">
        <v>23791</v>
      </c>
      <c r="D1914" s="211" t="s">
        <v>23793</v>
      </c>
      <c r="E1914" s="211" t="s">
        <v>16299</v>
      </c>
      <c r="F1914" s="211" t="s">
        <v>23794</v>
      </c>
      <c r="G1914" s="243"/>
    </row>
    <row r="1915" spans="1:7" s="253" customFormat="1">
      <c r="A1915" s="253" t="s">
        <v>23795</v>
      </c>
      <c r="B1915" s="253" t="s">
        <v>23796</v>
      </c>
      <c r="C1915" s="253" t="s">
        <v>23797</v>
      </c>
      <c r="D1915" s="253" t="s">
        <v>16299</v>
      </c>
      <c r="E1915" s="253" t="s">
        <v>23798</v>
      </c>
      <c r="F1915" s="253" t="s">
        <v>23799</v>
      </c>
      <c r="G1915" s="255"/>
    </row>
    <row r="1916" spans="1:7" s="210" customFormat="1">
      <c r="A1916" s="210" t="s">
        <v>23800</v>
      </c>
      <c r="B1916" s="210" t="s">
        <v>23801</v>
      </c>
      <c r="C1916" s="210" t="s">
        <v>23802</v>
      </c>
      <c r="D1916" s="210" t="s">
        <v>16299</v>
      </c>
      <c r="E1916" s="210" t="s">
        <v>16422</v>
      </c>
      <c r="F1916" s="210" t="s">
        <v>23803</v>
      </c>
      <c r="G1916" s="231"/>
    </row>
    <row r="1917" spans="1:7" s="210" customFormat="1">
      <c r="A1917" s="210" t="s">
        <v>23804</v>
      </c>
      <c r="B1917" s="210" t="s">
        <v>23805</v>
      </c>
      <c r="C1917" s="210" t="s">
        <v>23804</v>
      </c>
      <c r="D1917" s="210" t="s">
        <v>16299</v>
      </c>
      <c r="E1917" s="210" t="s">
        <v>16838</v>
      </c>
      <c r="F1917" s="210" t="s">
        <v>23806</v>
      </c>
      <c r="G1917" s="231"/>
    </row>
    <row r="1918" spans="1:7" s="210" customFormat="1">
      <c r="A1918" s="210" t="s">
        <v>23807</v>
      </c>
      <c r="B1918" s="210" t="s">
        <v>23808</v>
      </c>
      <c r="C1918" s="210" t="s">
        <v>23807</v>
      </c>
      <c r="D1918" s="210" t="s">
        <v>16299</v>
      </c>
      <c r="E1918" s="210" t="s">
        <v>23809</v>
      </c>
      <c r="F1918" s="210" t="s">
        <v>23810</v>
      </c>
      <c r="G1918" s="231"/>
    </row>
    <row r="1919" spans="1:7" s="210" customFormat="1">
      <c r="A1919" s="210" t="s">
        <v>23811</v>
      </c>
      <c r="B1919" s="210" t="s">
        <v>23812</v>
      </c>
      <c r="C1919" s="210" t="s">
        <v>23811</v>
      </c>
      <c r="D1919" s="210" t="s">
        <v>16299</v>
      </c>
      <c r="E1919" s="210" t="s">
        <v>16333</v>
      </c>
      <c r="F1919" s="210" t="s">
        <v>23813</v>
      </c>
      <c r="G1919" s="231"/>
    </row>
    <row r="1920" spans="1:7" s="253" customFormat="1">
      <c r="A1920" s="253" t="s">
        <v>23814</v>
      </c>
      <c r="B1920" s="253" t="s">
        <v>23815</v>
      </c>
      <c r="C1920" s="253" t="s">
        <v>23816</v>
      </c>
      <c r="D1920" s="253" t="s">
        <v>16299</v>
      </c>
      <c r="E1920" s="253" t="s">
        <v>18232</v>
      </c>
      <c r="F1920" s="253" t="s">
        <v>23817</v>
      </c>
      <c r="G1920" s="255"/>
    </row>
    <row r="1921" spans="1:7" s="11" customFormat="1">
      <c r="A1921" s="11" t="s">
        <v>23818</v>
      </c>
      <c r="B1921" s="11" t="s">
        <v>23819</v>
      </c>
      <c r="C1921" s="11" t="s">
        <v>23818</v>
      </c>
      <c r="D1921" s="11" t="s">
        <v>23820</v>
      </c>
      <c r="E1921" s="11" t="s">
        <v>16299</v>
      </c>
      <c r="F1921" s="11" t="s">
        <v>23821</v>
      </c>
      <c r="G1921" s="299"/>
    </row>
    <row r="1922" spans="1:7" s="210" customFormat="1">
      <c r="A1922" s="210" t="s">
        <v>23822</v>
      </c>
      <c r="B1922" s="210" t="s">
        <v>23823</v>
      </c>
      <c r="C1922" s="210" t="s">
        <v>23824</v>
      </c>
      <c r="D1922" s="210" t="s">
        <v>16299</v>
      </c>
      <c r="E1922" s="210" t="s">
        <v>16466</v>
      </c>
      <c r="F1922" s="210" t="s">
        <v>23825</v>
      </c>
      <c r="G1922" s="231"/>
    </row>
    <row r="1923" spans="1:7" s="254" customFormat="1">
      <c r="A1923" s="254" t="s">
        <v>23826</v>
      </c>
      <c r="B1923" s="254" t="s">
        <v>23827</v>
      </c>
      <c r="C1923" s="254" t="s">
        <v>23828</v>
      </c>
      <c r="D1923" s="254" t="s">
        <v>16299</v>
      </c>
      <c r="E1923" s="254" t="s">
        <v>17801</v>
      </c>
      <c r="F1923" s="254" t="s">
        <v>23829</v>
      </c>
      <c r="G1923" s="281"/>
    </row>
    <row r="1924" spans="1:7" s="253" customFormat="1">
      <c r="A1924" s="253" t="s">
        <v>23830</v>
      </c>
      <c r="B1924" s="253" t="s">
        <v>23831</v>
      </c>
      <c r="C1924" s="253" t="s">
        <v>23832</v>
      </c>
      <c r="D1924" s="253" t="s">
        <v>16299</v>
      </c>
      <c r="E1924" s="253" t="s">
        <v>23833</v>
      </c>
      <c r="F1924" s="253" t="s">
        <v>23834</v>
      </c>
      <c r="G1924" s="255"/>
    </row>
    <row r="1925" spans="1:7" s="210" customFormat="1">
      <c r="A1925" s="210" t="s">
        <v>23835</v>
      </c>
      <c r="B1925" s="210" t="s">
        <v>23836</v>
      </c>
      <c r="C1925" s="210" t="s">
        <v>23837</v>
      </c>
      <c r="D1925" s="210" t="s">
        <v>16299</v>
      </c>
      <c r="E1925" s="210" t="s">
        <v>16622</v>
      </c>
      <c r="F1925" s="210" t="s">
        <v>23838</v>
      </c>
      <c r="G1925" s="231"/>
    </row>
    <row r="1926" spans="1:7" s="253" customFormat="1">
      <c r="A1926" s="253" t="s">
        <v>23839</v>
      </c>
      <c r="B1926" s="253" t="s">
        <v>23840</v>
      </c>
      <c r="C1926" s="253" t="s">
        <v>23841</v>
      </c>
      <c r="D1926" s="253" t="s">
        <v>16299</v>
      </c>
      <c r="E1926" s="253" t="s">
        <v>23842</v>
      </c>
      <c r="F1926" s="253" t="s">
        <v>23843</v>
      </c>
      <c r="G1926" s="1"/>
    </row>
    <row r="1927" spans="1:7" s="210" customFormat="1">
      <c r="A1927" s="210" t="s">
        <v>23844</v>
      </c>
      <c r="B1927" s="210" t="s">
        <v>23845</v>
      </c>
      <c r="C1927" s="210" t="s">
        <v>23846</v>
      </c>
      <c r="D1927" s="210" t="s">
        <v>16299</v>
      </c>
      <c r="E1927" s="210" t="s">
        <v>23847</v>
      </c>
      <c r="F1927" s="210" t="s">
        <v>23848</v>
      </c>
      <c r="G1927" s="1"/>
    </row>
    <row r="1928" spans="1:7" s="11" customFormat="1">
      <c r="A1928" s="11" t="s">
        <v>23849</v>
      </c>
      <c r="B1928" s="11" t="s">
        <v>23850</v>
      </c>
      <c r="C1928" s="11" t="s">
        <v>23849</v>
      </c>
      <c r="D1928" s="11" t="s">
        <v>16299</v>
      </c>
      <c r="E1928" s="11" t="s">
        <v>16369</v>
      </c>
      <c r="F1928" s="11" t="s">
        <v>23851</v>
      </c>
      <c r="G1928" s="1"/>
    </row>
    <row r="1929" spans="1:7" s="253" customFormat="1">
      <c r="A1929" s="253" t="s">
        <v>23852</v>
      </c>
      <c r="B1929" s="253" t="s">
        <v>23853</v>
      </c>
      <c r="C1929" s="253" t="s">
        <v>23852</v>
      </c>
      <c r="D1929" s="253" t="s">
        <v>16299</v>
      </c>
      <c r="E1929" s="253" t="s">
        <v>23854</v>
      </c>
      <c r="F1929" s="253" t="s">
        <v>23855</v>
      </c>
      <c r="G1929" s="255"/>
    </row>
    <row r="1930" spans="1:7" s="253" customFormat="1">
      <c r="A1930" s="253" t="s">
        <v>23856</v>
      </c>
      <c r="B1930" s="253" t="s">
        <v>23857</v>
      </c>
      <c r="C1930" s="253" t="s">
        <v>23856</v>
      </c>
      <c r="D1930" s="253" t="s">
        <v>16299</v>
      </c>
      <c r="E1930" s="253" t="s">
        <v>23858</v>
      </c>
      <c r="F1930" s="253" t="s">
        <v>23859</v>
      </c>
      <c r="G1930" s="255"/>
    </row>
    <row r="1931" spans="1:7" s="210" customFormat="1">
      <c r="A1931" s="210" t="s">
        <v>23860</v>
      </c>
      <c r="B1931" s="210" t="s">
        <v>23861</v>
      </c>
      <c r="C1931" s="210" t="s">
        <v>23862</v>
      </c>
      <c r="D1931" s="210" t="s">
        <v>16299</v>
      </c>
      <c r="E1931" s="210" t="s">
        <v>18247</v>
      </c>
      <c r="F1931" s="210" t="s">
        <v>23863</v>
      </c>
      <c r="G1931" s="231"/>
    </row>
    <row r="1932" spans="1:7" s="253" customFormat="1">
      <c r="A1932" s="253" t="s">
        <v>23864</v>
      </c>
      <c r="B1932" s="253" t="s">
        <v>23865</v>
      </c>
      <c r="C1932" s="253" t="s">
        <v>23866</v>
      </c>
      <c r="D1932" s="253" t="s">
        <v>16299</v>
      </c>
      <c r="E1932" s="253" t="s">
        <v>23867</v>
      </c>
      <c r="F1932" s="253" t="s">
        <v>23868</v>
      </c>
      <c r="G1932" s="255"/>
    </row>
    <row r="1933" spans="1:7" s="210" customFormat="1">
      <c r="A1933" s="210" t="s">
        <v>23869</v>
      </c>
      <c r="B1933" s="210" t="s">
        <v>23870</v>
      </c>
      <c r="C1933" s="210" t="s">
        <v>23871</v>
      </c>
      <c r="D1933" s="210" t="s">
        <v>16299</v>
      </c>
      <c r="E1933" s="210" t="s">
        <v>23872</v>
      </c>
      <c r="F1933" s="294">
        <v>83493411.540000007</v>
      </c>
      <c r="G1933" s="231"/>
    </row>
    <row r="1934" spans="1:7" s="11" customFormat="1">
      <c r="A1934" s="11" t="s">
        <v>23873</v>
      </c>
      <c r="B1934" s="11" t="s">
        <v>23874</v>
      </c>
      <c r="C1934" s="11" t="s">
        <v>23875</v>
      </c>
      <c r="D1934" s="11" t="s">
        <v>16299</v>
      </c>
      <c r="E1934" s="11" t="s">
        <v>16701</v>
      </c>
      <c r="F1934" s="11" t="s">
        <v>23876</v>
      </c>
      <c r="G1934" s="1"/>
    </row>
    <row r="1935" spans="1:7" s="253" customFormat="1">
      <c r="A1935" s="253" t="s">
        <v>23877</v>
      </c>
      <c r="B1935" s="253" t="s">
        <v>23878</v>
      </c>
      <c r="C1935" s="253" t="s">
        <v>23879</v>
      </c>
      <c r="D1935" s="253" t="s">
        <v>16299</v>
      </c>
      <c r="E1935" s="253" t="s">
        <v>23880</v>
      </c>
      <c r="F1935" s="253" t="s">
        <v>23881</v>
      </c>
      <c r="G1935" s="255"/>
    </row>
    <row r="1936" spans="1:7" s="211" customFormat="1">
      <c r="A1936" s="211" t="s">
        <v>23882</v>
      </c>
      <c r="B1936" s="211" t="s">
        <v>23883</v>
      </c>
      <c r="C1936" s="211" t="s">
        <v>23882</v>
      </c>
      <c r="D1936" s="211" t="s">
        <v>16662</v>
      </c>
      <c r="E1936" s="211" t="s">
        <v>16299</v>
      </c>
      <c r="F1936" s="211" t="s">
        <v>23884</v>
      </c>
      <c r="G1936" s="243"/>
    </row>
    <row r="1937" spans="1:7" s="11" customFormat="1">
      <c r="A1937" s="11" t="s">
        <v>23885</v>
      </c>
      <c r="B1937" s="11" t="s">
        <v>23886</v>
      </c>
      <c r="C1937" s="11" t="s">
        <v>23885</v>
      </c>
      <c r="D1937" s="11" t="s">
        <v>16299</v>
      </c>
      <c r="E1937" s="11" t="s">
        <v>19818</v>
      </c>
      <c r="F1937" s="11" t="s">
        <v>23887</v>
      </c>
      <c r="G1937" s="1"/>
    </row>
    <row r="1938" spans="1:7" s="211" customFormat="1">
      <c r="A1938" s="211" t="s">
        <v>23888</v>
      </c>
      <c r="B1938" s="211" t="s">
        <v>23889</v>
      </c>
      <c r="C1938" s="211" t="s">
        <v>23888</v>
      </c>
      <c r="D1938" s="211" t="s">
        <v>23890</v>
      </c>
      <c r="E1938" s="211" t="s">
        <v>16299</v>
      </c>
      <c r="F1938" s="292">
        <v>102411.54</v>
      </c>
      <c r="G1938" s="243"/>
    </row>
    <row r="1939" spans="1:7" s="210" customFormat="1">
      <c r="A1939" s="210" t="s">
        <v>23891</v>
      </c>
      <c r="B1939" s="210" t="s">
        <v>23892</v>
      </c>
      <c r="C1939" s="210" t="s">
        <v>23891</v>
      </c>
      <c r="D1939" s="210" t="s">
        <v>16299</v>
      </c>
      <c r="E1939" s="210" t="s">
        <v>17480</v>
      </c>
      <c r="F1939" s="210" t="s">
        <v>23893</v>
      </c>
      <c r="G1939" s="231"/>
    </row>
    <row r="1940" spans="1:7" s="253" customFormat="1">
      <c r="A1940" s="253" t="s">
        <v>23894</v>
      </c>
      <c r="B1940" s="253" t="s">
        <v>23895</v>
      </c>
      <c r="C1940" s="253" t="s">
        <v>23894</v>
      </c>
      <c r="D1940" s="253" t="s">
        <v>16299</v>
      </c>
      <c r="E1940" s="253" t="s">
        <v>22884</v>
      </c>
      <c r="F1940" s="253" t="s">
        <v>23896</v>
      </c>
      <c r="G1940" s="255"/>
    </row>
    <row r="1941" spans="1:7" s="210" customFormat="1">
      <c r="A1941" s="210" t="s">
        <v>23897</v>
      </c>
      <c r="B1941" s="210" t="s">
        <v>23898</v>
      </c>
      <c r="C1941" s="210" t="s">
        <v>23899</v>
      </c>
      <c r="D1941" s="210" t="s">
        <v>16299</v>
      </c>
      <c r="E1941" s="210" t="s">
        <v>17801</v>
      </c>
      <c r="F1941" s="210" t="s">
        <v>23900</v>
      </c>
      <c r="G1941" s="231"/>
    </row>
    <row r="1942" spans="1:7" s="210" customFormat="1">
      <c r="A1942" s="210" t="s">
        <v>23901</v>
      </c>
      <c r="B1942" s="210" t="s">
        <v>23902</v>
      </c>
      <c r="C1942" s="210" t="s">
        <v>23903</v>
      </c>
      <c r="D1942" s="210" t="s">
        <v>16299</v>
      </c>
      <c r="E1942" s="210" t="s">
        <v>16607</v>
      </c>
      <c r="F1942" s="210" t="s">
        <v>23904</v>
      </c>
      <c r="G1942" s="231"/>
    </row>
    <row r="1943" spans="1:7" s="11" customFormat="1">
      <c r="A1943" s="11" t="s">
        <v>23905</v>
      </c>
      <c r="B1943" s="11" t="s">
        <v>23906</v>
      </c>
      <c r="C1943" s="11" t="s">
        <v>23905</v>
      </c>
      <c r="D1943" s="11" t="s">
        <v>16299</v>
      </c>
      <c r="E1943" s="11" t="s">
        <v>17801</v>
      </c>
      <c r="F1943" s="11" t="s">
        <v>23907</v>
      </c>
      <c r="G1943" s="1"/>
    </row>
    <row r="1944" spans="1:7" s="253" customFormat="1">
      <c r="A1944" s="253" t="s">
        <v>23908</v>
      </c>
      <c r="B1944" s="253" t="s">
        <v>23909</v>
      </c>
      <c r="C1944" s="253" t="s">
        <v>23910</v>
      </c>
      <c r="D1944" s="253" t="s">
        <v>16299</v>
      </c>
      <c r="E1944" s="253" t="s">
        <v>23911</v>
      </c>
      <c r="F1944" s="253" t="s">
        <v>23912</v>
      </c>
      <c r="G1944" s="255"/>
    </row>
    <row r="1945" spans="1:7" s="253" customFormat="1">
      <c r="A1945" s="253" t="s">
        <v>23913</v>
      </c>
      <c r="B1945" s="253" t="s">
        <v>23914</v>
      </c>
      <c r="C1945" s="253" t="s">
        <v>23915</v>
      </c>
      <c r="D1945" s="253" t="s">
        <v>16299</v>
      </c>
      <c r="E1945" s="253" t="s">
        <v>23916</v>
      </c>
      <c r="F1945" s="253" t="s">
        <v>23917</v>
      </c>
      <c r="G1945" s="255"/>
    </row>
    <row r="1946" spans="1:7" s="210" customFormat="1">
      <c r="A1946" s="210" t="s">
        <v>23918</v>
      </c>
      <c r="B1946" s="210" t="s">
        <v>23919</v>
      </c>
      <c r="C1946" s="210" t="s">
        <v>23918</v>
      </c>
      <c r="D1946" s="210" t="s">
        <v>16299</v>
      </c>
      <c r="E1946" s="210" t="s">
        <v>16838</v>
      </c>
      <c r="F1946" s="210" t="s">
        <v>23920</v>
      </c>
      <c r="G1946" s="1"/>
    </row>
    <row r="1947" spans="1:7" s="253" customFormat="1">
      <c r="A1947" s="253" t="s">
        <v>23921</v>
      </c>
      <c r="B1947" s="253" t="s">
        <v>23922</v>
      </c>
      <c r="C1947" s="253" t="s">
        <v>23923</v>
      </c>
      <c r="D1947" s="253" t="s">
        <v>16299</v>
      </c>
      <c r="E1947" s="253" t="s">
        <v>23924</v>
      </c>
      <c r="F1947" s="253" t="s">
        <v>23925</v>
      </c>
      <c r="G1947" s="255"/>
    </row>
    <row r="1948" spans="1:7" s="210" customFormat="1">
      <c r="A1948" s="210" t="s">
        <v>23926</v>
      </c>
      <c r="B1948" s="210" t="s">
        <v>23927</v>
      </c>
      <c r="C1948" s="210" t="s">
        <v>23928</v>
      </c>
      <c r="D1948" s="210" t="s">
        <v>16299</v>
      </c>
      <c r="E1948" s="210" t="s">
        <v>23929</v>
      </c>
      <c r="F1948" s="210" t="s">
        <v>23930</v>
      </c>
      <c r="G1948" s="231"/>
    </row>
    <row r="1949" spans="1:7" s="253" customFormat="1">
      <c r="A1949" s="253" t="s">
        <v>23931</v>
      </c>
      <c r="B1949" s="253" t="s">
        <v>23932</v>
      </c>
      <c r="C1949" s="253" t="s">
        <v>23933</v>
      </c>
      <c r="D1949" s="253" t="s">
        <v>16299</v>
      </c>
      <c r="E1949" s="253" t="s">
        <v>23934</v>
      </c>
      <c r="F1949" s="253" t="s">
        <v>23935</v>
      </c>
      <c r="G1949" s="255"/>
    </row>
    <row r="1950" spans="1:7" s="210" customFormat="1">
      <c r="A1950" s="210" t="s">
        <v>23936</v>
      </c>
      <c r="B1950" s="210" t="s">
        <v>23937</v>
      </c>
      <c r="C1950" s="210" t="s">
        <v>23936</v>
      </c>
      <c r="D1950" s="210" t="s">
        <v>16299</v>
      </c>
      <c r="E1950" s="210" t="s">
        <v>23938</v>
      </c>
      <c r="F1950" s="210" t="s">
        <v>23939</v>
      </c>
      <c r="G1950" s="231"/>
    </row>
    <row r="1951" spans="1:7" s="253" customFormat="1">
      <c r="A1951" s="253" t="s">
        <v>23940</v>
      </c>
      <c r="B1951" s="253" t="s">
        <v>23941</v>
      </c>
      <c r="C1951" s="253" t="s">
        <v>23942</v>
      </c>
      <c r="D1951" s="253" t="s">
        <v>16299</v>
      </c>
      <c r="E1951" s="253" t="s">
        <v>23943</v>
      </c>
      <c r="F1951" s="253" t="s">
        <v>23944</v>
      </c>
      <c r="G1951" s="255"/>
    </row>
    <row r="1952" spans="1:7" s="253" customFormat="1">
      <c r="A1952" s="253" t="s">
        <v>23945</v>
      </c>
      <c r="B1952" s="253" t="s">
        <v>23946</v>
      </c>
      <c r="C1952" s="253" t="s">
        <v>23947</v>
      </c>
      <c r="D1952" s="253" t="s">
        <v>16299</v>
      </c>
      <c r="E1952" s="253" t="s">
        <v>16418</v>
      </c>
      <c r="F1952" s="253" t="s">
        <v>23948</v>
      </c>
      <c r="G1952" s="255"/>
    </row>
    <row r="1953" spans="1:7" s="210" customFormat="1">
      <c r="A1953" s="210" t="s">
        <v>23949</v>
      </c>
      <c r="B1953" s="210" t="s">
        <v>23950</v>
      </c>
      <c r="C1953" s="210" t="s">
        <v>23949</v>
      </c>
      <c r="D1953" s="210" t="s">
        <v>16299</v>
      </c>
      <c r="E1953" s="210" t="s">
        <v>16950</v>
      </c>
      <c r="F1953" s="210" t="s">
        <v>23951</v>
      </c>
      <c r="G1953" s="231"/>
    </row>
    <row r="1954" spans="1:7" s="211" customFormat="1">
      <c r="A1954" s="211" t="s">
        <v>23952</v>
      </c>
      <c r="B1954" s="211" t="s">
        <v>23953</v>
      </c>
      <c r="C1954" s="211" t="s">
        <v>23952</v>
      </c>
      <c r="D1954" s="211" t="s">
        <v>17599</v>
      </c>
      <c r="E1954" s="211" t="s">
        <v>16299</v>
      </c>
      <c r="F1954" s="211" t="s">
        <v>23954</v>
      </c>
      <c r="G1954" s="243"/>
    </row>
    <row r="1955" spans="1:7" s="253" customFormat="1">
      <c r="A1955" s="253" t="s">
        <v>23955</v>
      </c>
      <c r="B1955" s="253" t="s">
        <v>23956</v>
      </c>
      <c r="C1955" s="253" t="s">
        <v>23957</v>
      </c>
      <c r="D1955" s="253" t="s">
        <v>16299</v>
      </c>
      <c r="E1955" s="253" t="s">
        <v>23958</v>
      </c>
      <c r="F1955" s="253" t="s">
        <v>23959</v>
      </c>
      <c r="G1955" s="255"/>
    </row>
    <row r="1956" spans="1:7" s="211" customFormat="1">
      <c r="A1956" s="211" t="s">
        <v>23960</v>
      </c>
      <c r="B1956" s="211" t="s">
        <v>23961</v>
      </c>
      <c r="C1956" s="211" t="s">
        <v>23960</v>
      </c>
      <c r="D1956" s="211" t="s">
        <v>23962</v>
      </c>
      <c r="E1956" s="211" t="s">
        <v>16299</v>
      </c>
      <c r="F1956" s="211" t="s">
        <v>23963</v>
      </c>
      <c r="G1956" s="243"/>
    </row>
    <row r="1957" spans="1:7" s="11" customFormat="1">
      <c r="A1957" s="11" t="s">
        <v>23964</v>
      </c>
      <c r="B1957" s="11" t="s">
        <v>23965</v>
      </c>
      <c r="C1957" s="11" t="s">
        <v>23964</v>
      </c>
      <c r="D1957" s="11" t="s">
        <v>16299</v>
      </c>
      <c r="E1957" s="11" t="s">
        <v>18247</v>
      </c>
      <c r="F1957" s="11" t="s">
        <v>23966</v>
      </c>
      <c r="G1957" s="1"/>
    </row>
    <row r="1958" spans="1:7" s="253" customFormat="1">
      <c r="A1958" s="253" t="s">
        <v>23967</v>
      </c>
      <c r="B1958" s="253" t="s">
        <v>23968</v>
      </c>
      <c r="C1958" s="253" t="s">
        <v>23969</v>
      </c>
      <c r="D1958" s="253" t="s">
        <v>16299</v>
      </c>
      <c r="E1958" s="253" t="s">
        <v>23970</v>
      </c>
      <c r="F1958" s="253" t="s">
        <v>23971</v>
      </c>
      <c r="G1958" s="255"/>
    </row>
    <row r="1959" spans="1:7" s="254" customFormat="1">
      <c r="A1959" s="254" t="s">
        <v>23972</v>
      </c>
      <c r="B1959" s="254" t="s">
        <v>23973</v>
      </c>
      <c r="C1959" s="254" t="s">
        <v>23974</v>
      </c>
      <c r="D1959" s="254" t="s">
        <v>16299</v>
      </c>
      <c r="E1959" s="254" t="s">
        <v>17835</v>
      </c>
      <c r="F1959" s="254" t="s">
        <v>23975</v>
      </c>
      <c r="G1959" s="281"/>
    </row>
    <row r="1960" spans="1:7" s="253" customFormat="1">
      <c r="A1960" s="253" t="s">
        <v>23976</v>
      </c>
      <c r="B1960" s="253" t="s">
        <v>23977</v>
      </c>
      <c r="C1960" s="253" t="s">
        <v>23978</v>
      </c>
      <c r="D1960" s="253" t="s">
        <v>16299</v>
      </c>
      <c r="E1960" s="253" t="s">
        <v>23979</v>
      </c>
      <c r="F1960" s="253" t="s">
        <v>23980</v>
      </c>
      <c r="G1960" s="255"/>
    </row>
    <row r="1961" spans="1:7" s="210" customFormat="1">
      <c r="A1961" s="210" t="s">
        <v>23981</v>
      </c>
      <c r="B1961" s="210" t="s">
        <v>23982</v>
      </c>
      <c r="C1961" s="210" t="s">
        <v>23981</v>
      </c>
      <c r="D1961" s="210" t="s">
        <v>16299</v>
      </c>
      <c r="E1961" s="210" t="s">
        <v>22837</v>
      </c>
      <c r="F1961" s="210" t="s">
        <v>23983</v>
      </c>
      <c r="G1961" s="231"/>
    </row>
    <row r="1962" spans="1:7" s="254" customFormat="1">
      <c r="A1962" s="254" t="s">
        <v>23984</v>
      </c>
      <c r="B1962" s="254" t="s">
        <v>23985</v>
      </c>
      <c r="C1962" s="254" t="s">
        <v>23986</v>
      </c>
      <c r="D1962" s="254" t="s">
        <v>16299</v>
      </c>
      <c r="E1962" s="254" t="s">
        <v>23987</v>
      </c>
      <c r="F1962" s="254" t="s">
        <v>23988</v>
      </c>
      <c r="G1962" s="281"/>
    </row>
    <row r="1963" spans="1:7" s="253" customFormat="1">
      <c r="A1963" s="253" t="s">
        <v>23989</v>
      </c>
      <c r="B1963" s="253" t="s">
        <v>23990</v>
      </c>
      <c r="C1963" s="253" t="s">
        <v>23989</v>
      </c>
      <c r="D1963" s="253" t="s">
        <v>16299</v>
      </c>
      <c r="E1963" s="253" t="s">
        <v>18963</v>
      </c>
      <c r="F1963" s="253" t="s">
        <v>23991</v>
      </c>
      <c r="G1963" s="255"/>
    </row>
    <row r="1964" spans="1:7" s="210" customFormat="1">
      <c r="A1964" s="210" t="s">
        <v>23992</v>
      </c>
      <c r="B1964" s="210" t="s">
        <v>23993</v>
      </c>
      <c r="C1964" s="210" t="s">
        <v>23994</v>
      </c>
      <c r="D1964" s="210" t="s">
        <v>16299</v>
      </c>
      <c r="E1964" s="210" t="s">
        <v>21645</v>
      </c>
      <c r="F1964" s="210" t="s">
        <v>23995</v>
      </c>
      <c r="G1964" s="231"/>
    </row>
    <row r="1965" spans="1:7" s="254" customFormat="1">
      <c r="A1965" s="254" t="s">
        <v>23996</v>
      </c>
      <c r="B1965" s="254" t="s">
        <v>23997</v>
      </c>
      <c r="C1965" s="254" t="s">
        <v>23998</v>
      </c>
      <c r="D1965" s="254" t="s">
        <v>16299</v>
      </c>
      <c r="E1965" s="254" t="s">
        <v>21357</v>
      </c>
      <c r="F1965" s="254" t="s">
        <v>23999</v>
      </c>
      <c r="G1965" s="281"/>
    </row>
    <row r="1966" spans="1:7" s="254" customFormat="1">
      <c r="A1966" s="254" t="s">
        <v>24000</v>
      </c>
      <c r="B1966" s="254" t="s">
        <v>24001</v>
      </c>
      <c r="C1966" s="254" t="s">
        <v>24000</v>
      </c>
      <c r="D1966" s="254" t="s">
        <v>16299</v>
      </c>
      <c r="E1966" s="254" t="s">
        <v>17801</v>
      </c>
      <c r="F1966" s="254" t="s">
        <v>24002</v>
      </c>
      <c r="G1966" s="281"/>
    </row>
    <row r="1967" spans="1:7" s="254" customFormat="1">
      <c r="A1967" s="254" t="s">
        <v>24003</v>
      </c>
      <c r="B1967" s="254" t="s">
        <v>24004</v>
      </c>
      <c r="C1967" s="254" t="s">
        <v>24003</v>
      </c>
      <c r="D1967" s="254" t="s">
        <v>16299</v>
      </c>
      <c r="E1967" s="254" t="s">
        <v>17801</v>
      </c>
      <c r="F1967" s="254" t="s">
        <v>24005</v>
      </c>
      <c r="G1967" s="281"/>
    </row>
    <row r="1968" spans="1:7" s="254" customFormat="1">
      <c r="A1968" s="254" t="s">
        <v>24006</v>
      </c>
      <c r="B1968" s="254" t="s">
        <v>24007</v>
      </c>
      <c r="C1968" s="254" t="s">
        <v>24006</v>
      </c>
      <c r="D1968" s="254" t="s">
        <v>16299</v>
      </c>
      <c r="E1968" s="254" t="s">
        <v>17801</v>
      </c>
      <c r="F1968" s="254" t="s">
        <v>24008</v>
      </c>
      <c r="G1968" s="281"/>
    </row>
    <row r="1969" spans="1:7" s="253" customFormat="1">
      <c r="A1969" s="253" t="s">
        <v>24009</v>
      </c>
      <c r="B1969" s="253" t="s">
        <v>24010</v>
      </c>
      <c r="C1969" s="253" t="s">
        <v>24009</v>
      </c>
      <c r="D1969" s="253" t="s">
        <v>16299</v>
      </c>
      <c r="E1969" s="253" t="s">
        <v>22607</v>
      </c>
      <c r="F1969" s="253" t="s">
        <v>24011</v>
      </c>
      <c r="G1969" s="255"/>
    </row>
    <row r="1970" spans="1:7" s="210" customFormat="1">
      <c r="A1970" s="210" t="s">
        <v>24012</v>
      </c>
      <c r="B1970" s="210" t="s">
        <v>24013</v>
      </c>
      <c r="C1970" s="210" t="s">
        <v>24014</v>
      </c>
      <c r="D1970" s="210" t="s">
        <v>16299</v>
      </c>
      <c r="E1970" s="210" t="s">
        <v>17835</v>
      </c>
      <c r="F1970" s="210" t="s">
        <v>24015</v>
      </c>
      <c r="G1970" s="231"/>
    </row>
    <row r="1971" spans="1:7" s="253" customFormat="1">
      <c r="A1971" s="253" t="s">
        <v>24016</v>
      </c>
      <c r="B1971" s="253" t="s">
        <v>24017</v>
      </c>
      <c r="C1971" s="253" t="s">
        <v>24018</v>
      </c>
      <c r="D1971" s="253" t="s">
        <v>16299</v>
      </c>
      <c r="E1971" s="253" t="s">
        <v>24019</v>
      </c>
      <c r="F1971" s="253" t="s">
        <v>24020</v>
      </c>
      <c r="G1971" s="255"/>
    </row>
    <row r="1972" spans="1:7" s="210" customFormat="1">
      <c r="A1972" s="210" t="s">
        <v>24021</v>
      </c>
      <c r="B1972" s="210" t="s">
        <v>24022</v>
      </c>
      <c r="C1972" s="210" t="s">
        <v>24021</v>
      </c>
      <c r="D1972" s="210" t="s">
        <v>16299</v>
      </c>
      <c r="E1972" s="210" t="s">
        <v>24023</v>
      </c>
      <c r="F1972" s="210" t="s">
        <v>24024</v>
      </c>
      <c r="G1972" s="231"/>
    </row>
    <row r="1973" spans="1:7" s="211" customFormat="1">
      <c r="A1973" s="211" t="s">
        <v>24025</v>
      </c>
      <c r="B1973" s="211" t="s">
        <v>24026</v>
      </c>
      <c r="C1973" s="211" t="s">
        <v>24025</v>
      </c>
      <c r="D1973" s="211" t="s">
        <v>24027</v>
      </c>
      <c r="E1973" s="211" t="s">
        <v>16299</v>
      </c>
      <c r="F1973" s="211" t="s">
        <v>24028</v>
      </c>
      <c r="G1973" s="243"/>
    </row>
    <row r="1974" spans="1:7" s="254" customFormat="1">
      <c r="A1974" s="254" t="s">
        <v>24029</v>
      </c>
      <c r="B1974" s="254" t="s">
        <v>24030</v>
      </c>
      <c r="C1974" s="254" t="s">
        <v>24029</v>
      </c>
      <c r="D1974" s="254" t="s">
        <v>16299</v>
      </c>
      <c r="E1974" s="254" t="s">
        <v>17801</v>
      </c>
      <c r="F1974" s="254" t="s">
        <v>24031</v>
      </c>
      <c r="G1974" s="281"/>
    </row>
    <row r="1975" spans="1:7" s="211" customFormat="1">
      <c r="A1975" s="211" t="s">
        <v>24032</v>
      </c>
      <c r="B1975" s="211" t="s">
        <v>24033</v>
      </c>
      <c r="C1975" s="211" t="s">
        <v>24032</v>
      </c>
      <c r="D1975" s="211" t="s">
        <v>16622</v>
      </c>
      <c r="E1975" s="211" t="s">
        <v>16299</v>
      </c>
      <c r="F1975" s="211" t="s">
        <v>24034</v>
      </c>
      <c r="G1975" s="243"/>
    </row>
    <row r="1976" spans="1:7" s="210" customFormat="1">
      <c r="A1976" s="210" t="s">
        <v>24035</v>
      </c>
      <c r="B1976" s="210" t="s">
        <v>24036</v>
      </c>
      <c r="C1976" s="210" t="s">
        <v>24035</v>
      </c>
      <c r="D1976" s="210" t="s">
        <v>16299</v>
      </c>
      <c r="E1976" s="210" t="s">
        <v>19605</v>
      </c>
      <c r="F1976" s="210" t="s">
        <v>24037</v>
      </c>
      <c r="G1976" s="231"/>
    </row>
    <row r="1977" spans="1:7" s="210" customFormat="1">
      <c r="A1977" s="210" t="s">
        <v>24038</v>
      </c>
      <c r="B1977" s="210" t="s">
        <v>24039</v>
      </c>
      <c r="C1977" s="210" t="s">
        <v>24040</v>
      </c>
      <c r="D1977" s="210" t="s">
        <v>16299</v>
      </c>
      <c r="E1977" s="210" t="s">
        <v>20107</v>
      </c>
      <c r="F1977" s="210" t="s">
        <v>24041</v>
      </c>
      <c r="G1977" s="231"/>
    </row>
    <row r="1978" spans="1:7" s="210" customFormat="1">
      <c r="A1978" s="210" t="s">
        <v>24042</v>
      </c>
      <c r="B1978" s="210" t="s">
        <v>24043</v>
      </c>
      <c r="C1978" s="210" t="s">
        <v>24044</v>
      </c>
      <c r="D1978" s="210" t="s">
        <v>16299</v>
      </c>
      <c r="E1978" s="210" t="s">
        <v>16369</v>
      </c>
      <c r="F1978" s="210" t="s">
        <v>24045</v>
      </c>
      <c r="G1978" s="231"/>
    </row>
    <row r="1979" spans="1:7" s="254" customFormat="1">
      <c r="A1979" s="254" t="s">
        <v>24046</v>
      </c>
      <c r="B1979" s="254" t="s">
        <v>24047</v>
      </c>
      <c r="C1979" s="254" t="s">
        <v>24048</v>
      </c>
      <c r="D1979" s="254" t="s">
        <v>16299</v>
      </c>
      <c r="E1979" s="254" t="s">
        <v>16701</v>
      </c>
      <c r="F1979" s="254" t="s">
        <v>24049</v>
      </c>
      <c r="G1979" s="281"/>
    </row>
    <row r="1980" spans="1:7" s="254" customFormat="1">
      <c r="A1980" s="254" t="s">
        <v>24050</v>
      </c>
      <c r="B1980" s="254" t="s">
        <v>24051</v>
      </c>
      <c r="C1980" s="254" t="s">
        <v>24052</v>
      </c>
      <c r="D1980" s="254" t="s">
        <v>16299</v>
      </c>
      <c r="E1980" s="254" t="s">
        <v>17801</v>
      </c>
      <c r="F1980" s="254" t="s">
        <v>24053</v>
      </c>
      <c r="G1980" s="281"/>
    </row>
    <row r="1981" spans="1:7" s="254" customFormat="1">
      <c r="A1981" s="254" t="s">
        <v>24054</v>
      </c>
      <c r="B1981" s="254" t="s">
        <v>24055</v>
      </c>
      <c r="C1981" s="254" t="s">
        <v>24056</v>
      </c>
      <c r="D1981" s="254" t="s">
        <v>16299</v>
      </c>
      <c r="E1981" s="254" t="s">
        <v>17801</v>
      </c>
      <c r="F1981" s="254" t="s">
        <v>24057</v>
      </c>
      <c r="G1981" s="281"/>
    </row>
    <row r="1982" spans="1:7" s="210" customFormat="1">
      <c r="A1982" s="210" t="s">
        <v>24058</v>
      </c>
      <c r="B1982" s="210" t="s">
        <v>24059</v>
      </c>
      <c r="C1982" s="210" t="s">
        <v>24060</v>
      </c>
      <c r="D1982" s="210" t="s">
        <v>16299</v>
      </c>
      <c r="E1982" s="210" t="s">
        <v>24061</v>
      </c>
      <c r="F1982" s="210" t="s">
        <v>24062</v>
      </c>
      <c r="G1982" s="231"/>
    </row>
    <row r="1983" spans="1:7" s="210" customFormat="1">
      <c r="A1983" s="210" t="s">
        <v>24063</v>
      </c>
      <c r="B1983" s="210" t="s">
        <v>24064</v>
      </c>
      <c r="C1983" s="210" t="s">
        <v>24065</v>
      </c>
      <c r="D1983" s="210" t="s">
        <v>16299</v>
      </c>
      <c r="E1983" s="210" t="s">
        <v>16466</v>
      </c>
      <c r="F1983" s="210" t="s">
        <v>24066</v>
      </c>
      <c r="G1983" s="231"/>
    </row>
    <row r="1984" spans="1:7" s="210" customFormat="1">
      <c r="A1984" s="210" t="s">
        <v>24067</v>
      </c>
      <c r="B1984" s="210" t="s">
        <v>24068</v>
      </c>
      <c r="C1984" s="210" t="s">
        <v>24069</v>
      </c>
      <c r="D1984" s="210" t="s">
        <v>16299</v>
      </c>
      <c r="E1984" s="210" t="s">
        <v>17986</v>
      </c>
      <c r="F1984" s="210" t="s">
        <v>24070</v>
      </c>
      <c r="G1984" s="231"/>
    </row>
    <row r="1985" spans="1:7" s="210" customFormat="1">
      <c r="A1985" s="210" t="s">
        <v>24071</v>
      </c>
      <c r="B1985" s="210" t="s">
        <v>24072</v>
      </c>
      <c r="C1985" s="210" t="s">
        <v>24073</v>
      </c>
      <c r="D1985" s="210" t="s">
        <v>16299</v>
      </c>
      <c r="E1985" s="210" t="s">
        <v>24074</v>
      </c>
      <c r="F1985" s="210" t="s">
        <v>24075</v>
      </c>
      <c r="G1985" s="231"/>
    </row>
    <row r="1986" spans="1:7" s="210" customFormat="1">
      <c r="A1986" s="210" t="s">
        <v>24076</v>
      </c>
      <c r="B1986" s="210" t="s">
        <v>24077</v>
      </c>
      <c r="C1986" s="210" t="s">
        <v>24078</v>
      </c>
      <c r="D1986" s="210" t="s">
        <v>16299</v>
      </c>
      <c r="E1986" s="210" t="s">
        <v>16466</v>
      </c>
      <c r="F1986" s="210" t="s">
        <v>24079</v>
      </c>
      <c r="G1986" s="231"/>
    </row>
    <row r="1987" spans="1:7" s="253" customFormat="1">
      <c r="A1987" s="253" t="s">
        <v>24080</v>
      </c>
      <c r="B1987" s="253" t="s">
        <v>24081</v>
      </c>
      <c r="C1987" s="253" t="s">
        <v>24082</v>
      </c>
      <c r="D1987" s="253" t="s">
        <v>16299</v>
      </c>
      <c r="E1987" s="253" t="s">
        <v>24083</v>
      </c>
      <c r="F1987" s="253" t="s">
        <v>24084</v>
      </c>
      <c r="G1987" s="255"/>
    </row>
    <row r="1988" spans="1:7" s="253" customFormat="1">
      <c r="A1988" s="253" t="s">
        <v>24085</v>
      </c>
      <c r="B1988" s="253" t="s">
        <v>24086</v>
      </c>
      <c r="C1988" s="253" t="s">
        <v>24087</v>
      </c>
      <c r="D1988" s="253" t="s">
        <v>16299</v>
      </c>
      <c r="E1988" s="253" t="s">
        <v>16864</v>
      </c>
      <c r="F1988" s="253" t="s">
        <v>24088</v>
      </c>
      <c r="G1988" s="255"/>
    </row>
    <row r="1989" spans="1:7" s="210" customFormat="1">
      <c r="A1989" s="210" t="s">
        <v>24089</v>
      </c>
      <c r="B1989" s="210" t="s">
        <v>24090</v>
      </c>
      <c r="C1989" s="210" t="s">
        <v>24089</v>
      </c>
      <c r="D1989" s="210" t="s">
        <v>16299</v>
      </c>
      <c r="E1989" s="210" t="s">
        <v>24091</v>
      </c>
      <c r="F1989" s="210" t="s">
        <v>24092</v>
      </c>
      <c r="G1989" s="231"/>
    </row>
    <row r="1990" spans="1:7" s="254" customFormat="1">
      <c r="A1990" s="254" t="s">
        <v>24093</v>
      </c>
      <c r="B1990" s="254" t="s">
        <v>24094</v>
      </c>
      <c r="C1990" s="254" t="s">
        <v>24093</v>
      </c>
      <c r="D1990" s="254" t="s">
        <v>16299</v>
      </c>
      <c r="E1990" s="254" t="s">
        <v>19107</v>
      </c>
      <c r="F1990" s="254" t="s">
        <v>24095</v>
      </c>
      <c r="G1990" s="281"/>
    </row>
    <row r="1991" spans="1:7" s="253" customFormat="1">
      <c r="A1991" s="253" t="s">
        <v>24096</v>
      </c>
      <c r="B1991" s="253" t="s">
        <v>24097</v>
      </c>
      <c r="C1991" s="253" t="s">
        <v>24098</v>
      </c>
      <c r="D1991" s="253" t="s">
        <v>16299</v>
      </c>
      <c r="E1991" s="253" t="s">
        <v>24099</v>
      </c>
      <c r="F1991" s="253" t="s">
        <v>24100</v>
      </c>
      <c r="G1991" s="255"/>
    </row>
    <row r="1992" spans="1:7" s="254" customFormat="1">
      <c r="A1992" s="254" t="s">
        <v>24101</v>
      </c>
      <c r="B1992" s="254" t="s">
        <v>24102</v>
      </c>
      <c r="C1992" s="254" t="s">
        <v>24103</v>
      </c>
      <c r="D1992" s="254" t="s">
        <v>16299</v>
      </c>
      <c r="E1992" s="254" t="s">
        <v>17801</v>
      </c>
      <c r="F1992" s="254" t="s">
        <v>24104</v>
      </c>
      <c r="G1992" s="281"/>
    </row>
    <row r="1993" spans="1:7" s="254" customFormat="1">
      <c r="A1993" s="254" t="s">
        <v>24105</v>
      </c>
      <c r="B1993" s="254" t="s">
        <v>24106</v>
      </c>
      <c r="C1993" s="254" t="s">
        <v>24107</v>
      </c>
      <c r="D1993" s="254" t="s">
        <v>16299</v>
      </c>
      <c r="E1993" s="254" t="s">
        <v>21357</v>
      </c>
      <c r="F1993" s="254" t="s">
        <v>24108</v>
      </c>
      <c r="G1993" s="281"/>
    </row>
    <row r="1994" spans="1:7" s="210" customFormat="1">
      <c r="A1994" s="210" t="s">
        <v>24109</v>
      </c>
      <c r="B1994" s="210" t="s">
        <v>24110</v>
      </c>
      <c r="C1994" s="210" t="s">
        <v>24109</v>
      </c>
      <c r="D1994" s="210" t="s">
        <v>16299</v>
      </c>
      <c r="E1994" s="210" t="s">
        <v>17986</v>
      </c>
      <c r="F1994" s="210" t="s">
        <v>24111</v>
      </c>
      <c r="G1994" s="231"/>
    </row>
    <row r="1995" spans="1:7" s="210" customFormat="1">
      <c r="A1995" s="210" t="s">
        <v>24112</v>
      </c>
      <c r="B1995" s="210" t="s">
        <v>24113</v>
      </c>
      <c r="C1995" s="210" t="s">
        <v>24114</v>
      </c>
      <c r="D1995" s="210" t="s">
        <v>16299</v>
      </c>
      <c r="E1995" s="210" t="s">
        <v>17538</v>
      </c>
      <c r="F1995" s="210" t="s">
        <v>24115</v>
      </c>
      <c r="G1995" s="231"/>
    </row>
    <row r="1996" spans="1:7" s="254" customFormat="1">
      <c r="A1996" s="254" t="s">
        <v>24116</v>
      </c>
      <c r="B1996" s="254" t="s">
        <v>24117</v>
      </c>
      <c r="C1996" s="254" t="s">
        <v>24118</v>
      </c>
      <c r="D1996" s="254" t="s">
        <v>16299</v>
      </c>
      <c r="E1996" s="254" t="s">
        <v>24119</v>
      </c>
      <c r="F1996" s="254" t="s">
        <v>24120</v>
      </c>
      <c r="G1996" s="281"/>
    </row>
    <row r="1997" spans="1:7" s="254" customFormat="1">
      <c r="A1997" s="254" t="s">
        <v>24121</v>
      </c>
      <c r="B1997" s="254" t="s">
        <v>24122</v>
      </c>
      <c r="C1997" s="254" t="s">
        <v>24121</v>
      </c>
      <c r="D1997" s="254" t="s">
        <v>16299</v>
      </c>
      <c r="E1997" s="254" t="s">
        <v>17801</v>
      </c>
      <c r="F1997" s="254" t="s">
        <v>24123</v>
      </c>
      <c r="G1997" s="281"/>
    </row>
    <row r="1998" spans="1:7" s="253" customFormat="1">
      <c r="A1998" s="253" t="s">
        <v>24124</v>
      </c>
      <c r="B1998" s="253" t="s">
        <v>24125</v>
      </c>
      <c r="C1998" s="253" t="s">
        <v>24126</v>
      </c>
      <c r="D1998" s="253" t="s">
        <v>16299</v>
      </c>
      <c r="E1998" s="253" t="s">
        <v>17138</v>
      </c>
      <c r="F1998" s="253" t="s">
        <v>24127</v>
      </c>
      <c r="G1998" s="255"/>
    </row>
    <row r="1999" spans="1:7" s="210" customFormat="1">
      <c r="A1999" s="210" t="s">
        <v>24128</v>
      </c>
      <c r="B1999" s="210" t="s">
        <v>24129</v>
      </c>
      <c r="C1999" s="210" t="s">
        <v>24128</v>
      </c>
      <c r="D1999" s="210" t="s">
        <v>16299</v>
      </c>
      <c r="E1999" s="210" t="s">
        <v>16346</v>
      </c>
      <c r="F1999" s="210" t="s">
        <v>24130</v>
      </c>
      <c r="G1999" s="231"/>
    </row>
    <row r="2000" spans="1:7" s="253" customFormat="1">
      <c r="A2000" s="253" t="s">
        <v>24131</v>
      </c>
      <c r="B2000" s="253" t="s">
        <v>24132</v>
      </c>
      <c r="C2000" s="253" t="s">
        <v>24133</v>
      </c>
      <c r="D2000" s="253" t="s">
        <v>16299</v>
      </c>
      <c r="E2000" s="253" t="s">
        <v>16961</v>
      </c>
      <c r="F2000" s="253" t="s">
        <v>24134</v>
      </c>
      <c r="G2000" s="255"/>
    </row>
    <row r="2001" spans="1:7" s="210" customFormat="1">
      <c r="A2001" s="210" t="s">
        <v>24135</v>
      </c>
      <c r="B2001" s="210" t="s">
        <v>24136</v>
      </c>
      <c r="C2001" s="210" t="s">
        <v>24137</v>
      </c>
      <c r="D2001" s="210" t="s">
        <v>16299</v>
      </c>
      <c r="E2001" s="210" t="s">
        <v>17712</v>
      </c>
      <c r="F2001" s="210" t="s">
        <v>24138</v>
      </c>
      <c r="G2001" s="231"/>
    </row>
    <row r="2002" spans="1:7" s="253" customFormat="1">
      <c r="A2002" s="253" t="s">
        <v>24139</v>
      </c>
      <c r="B2002" s="253" t="s">
        <v>24140</v>
      </c>
      <c r="C2002" s="253" t="s">
        <v>24139</v>
      </c>
      <c r="D2002" s="253" t="s">
        <v>16299</v>
      </c>
      <c r="E2002" s="253" t="s">
        <v>16319</v>
      </c>
      <c r="F2002" s="253" t="s">
        <v>24141</v>
      </c>
      <c r="G2002" s="255"/>
    </row>
    <row r="2003" spans="1:7" s="210" customFormat="1">
      <c r="A2003" s="210" t="s">
        <v>24142</v>
      </c>
      <c r="B2003" s="210" t="s">
        <v>24143</v>
      </c>
      <c r="C2003" s="210" t="s">
        <v>24144</v>
      </c>
      <c r="D2003" s="210" t="s">
        <v>16299</v>
      </c>
      <c r="E2003" s="210" t="s">
        <v>16833</v>
      </c>
      <c r="F2003" s="210" t="s">
        <v>24145</v>
      </c>
      <c r="G2003" s="231"/>
    </row>
    <row r="2004" spans="1:7" s="253" customFormat="1">
      <c r="A2004" s="253" t="s">
        <v>24146</v>
      </c>
      <c r="B2004" s="253" t="s">
        <v>24147</v>
      </c>
      <c r="C2004" s="253" t="s">
        <v>24148</v>
      </c>
      <c r="D2004" s="253" t="s">
        <v>16299</v>
      </c>
      <c r="E2004" s="253" t="s">
        <v>16422</v>
      </c>
      <c r="F2004" s="253" t="s">
        <v>24149</v>
      </c>
      <c r="G2004" s="255"/>
    </row>
    <row r="2005" spans="1:7" s="210" customFormat="1">
      <c r="A2005" s="210" t="s">
        <v>24150</v>
      </c>
      <c r="B2005" s="210" t="s">
        <v>24151</v>
      </c>
      <c r="C2005" s="210" t="s">
        <v>24152</v>
      </c>
      <c r="D2005" s="210" t="s">
        <v>16299</v>
      </c>
      <c r="E2005" s="210" t="s">
        <v>16466</v>
      </c>
      <c r="F2005" s="210" t="s">
        <v>24153</v>
      </c>
      <c r="G2005" s="231"/>
    </row>
    <row r="2006" spans="1:7" s="210" customFormat="1">
      <c r="A2006" s="210" t="s">
        <v>24154</v>
      </c>
      <c r="B2006" s="210" t="s">
        <v>24155</v>
      </c>
      <c r="C2006" s="210" t="s">
        <v>24154</v>
      </c>
      <c r="D2006" s="210" t="s">
        <v>16299</v>
      </c>
      <c r="E2006" s="210" t="s">
        <v>17177</v>
      </c>
      <c r="F2006" s="210" t="s">
        <v>24156</v>
      </c>
      <c r="G2006" s="231"/>
    </row>
    <row r="2007" spans="1:7" s="253" customFormat="1">
      <c r="A2007" s="253" t="s">
        <v>24157</v>
      </c>
      <c r="B2007" s="253" t="s">
        <v>24158</v>
      </c>
      <c r="C2007" s="253" t="s">
        <v>24159</v>
      </c>
      <c r="D2007" s="253" t="s">
        <v>16299</v>
      </c>
      <c r="E2007" s="253" t="s">
        <v>24160</v>
      </c>
      <c r="F2007" s="253" t="s">
        <v>24161</v>
      </c>
      <c r="G2007" s="255"/>
    </row>
    <row r="2008" spans="1:7" s="210" customFormat="1">
      <c r="A2008" s="210" t="s">
        <v>24162</v>
      </c>
      <c r="B2008" s="210" t="s">
        <v>24163</v>
      </c>
      <c r="C2008" s="210" t="s">
        <v>24164</v>
      </c>
      <c r="D2008" s="210" t="s">
        <v>16299</v>
      </c>
      <c r="E2008" s="210" t="s">
        <v>24165</v>
      </c>
      <c r="F2008" s="210" t="s">
        <v>24166</v>
      </c>
      <c r="G2008" s="231"/>
    </row>
    <row r="2009" spans="1:7" s="253" customFormat="1">
      <c r="A2009" s="253" t="s">
        <v>24167</v>
      </c>
      <c r="B2009" s="253" t="s">
        <v>24168</v>
      </c>
      <c r="C2009" s="253" t="s">
        <v>24167</v>
      </c>
      <c r="D2009" s="253" t="s">
        <v>16299</v>
      </c>
      <c r="E2009" s="253" t="s">
        <v>16622</v>
      </c>
      <c r="F2009" s="253" t="s">
        <v>24169</v>
      </c>
      <c r="G2009" s="255"/>
    </row>
    <row r="2010" spans="1:7" s="11" customFormat="1">
      <c r="A2010" s="11" t="s">
        <v>24170</v>
      </c>
      <c r="B2010" s="11" t="s">
        <v>24171</v>
      </c>
      <c r="C2010" s="11" t="s">
        <v>24170</v>
      </c>
      <c r="D2010" s="11" t="s">
        <v>16299</v>
      </c>
      <c r="E2010" s="11" t="s">
        <v>24172</v>
      </c>
      <c r="F2010" s="11" t="s">
        <v>24173</v>
      </c>
      <c r="G2010" s="1"/>
    </row>
    <row r="2011" spans="1:7" s="253" customFormat="1">
      <c r="A2011" s="253" t="s">
        <v>24174</v>
      </c>
      <c r="B2011" s="253" t="s">
        <v>24175</v>
      </c>
      <c r="C2011" s="253" t="s">
        <v>24176</v>
      </c>
      <c r="D2011" s="253" t="s">
        <v>16299</v>
      </c>
      <c r="E2011" s="253" t="s">
        <v>24177</v>
      </c>
      <c r="F2011" s="253" t="s">
        <v>24178</v>
      </c>
      <c r="G2011" s="255"/>
    </row>
    <row r="2012" spans="1:7" s="211" customFormat="1">
      <c r="A2012" s="211" t="s">
        <v>24179</v>
      </c>
      <c r="B2012" s="211" t="s">
        <v>24180</v>
      </c>
      <c r="C2012" s="211" t="s">
        <v>24181</v>
      </c>
      <c r="D2012" s="211" t="s">
        <v>24182</v>
      </c>
      <c r="E2012" s="211" t="s">
        <v>16299</v>
      </c>
      <c r="F2012" s="211" t="s">
        <v>24183</v>
      </c>
      <c r="G2012" s="243"/>
    </row>
    <row r="2013" spans="1:7" s="254" customFormat="1">
      <c r="A2013" s="254" t="s">
        <v>24184</v>
      </c>
      <c r="B2013" s="254" t="s">
        <v>24185</v>
      </c>
      <c r="C2013" s="254" t="s">
        <v>24186</v>
      </c>
      <c r="D2013" s="254" t="s">
        <v>16299</v>
      </c>
      <c r="E2013" s="254" t="s">
        <v>17801</v>
      </c>
      <c r="F2013" s="254" t="s">
        <v>24187</v>
      </c>
      <c r="G2013" s="281"/>
    </row>
    <row r="2014" spans="1:7" s="253" customFormat="1">
      <c r="A2014" s="253" t="s">
        <v>24188</v>
      </c>
      <c r="B2014" s="253" t="s">
        <v>24189</v>
      </c>
      <c r="C2014" s="253" t="s">
        <v>24190</v>
      </c>
      <c r="D2014" s="253" t="s">
        <v>16299</v>
      </c>
      <c r="E2014" s="253" t="s">
        <v>24191</v>
      </c>
      <c r="F2014" s="253" t="s">
        <v>24192</v>
      </c>
      <c r="G2014" s="255"/>
    </row>
    <row r="2015" spans="1:7" s="210" customFormat="1">
      <c r="A2015" s="210" t="s">
        <v>24193</v>
      </c>
      <c r="B2015" s="210" t="s">
        <v>24194</v>
      </c>
      <c r="C2015" s="210" t="s">
        <v>24193</v>
      </c>
      <c r="D2015" s="210" t="s">
        <v>16299</v>
      </c>
      <c r="E2015" s="210" t="s">
        <v>16369</v>
      </c>
      <c r="F2015" s="210" t="s">
        <v>24195</v>
      </c>
      <c r="G2015" s="231"/>
    </row>
    <row r="2016" spans="1:7" s="210" customFormat="1">
      <c r="A2016" s="210" t="s">
        <v>24196</v>
      </c>
      <c r="B2016" s="210" t="s">
        <v>24197</v>
      </c>
      <c r="C2016" s="210" t="s">
        <v>24196</v>
      </c>
      <c r="D2016" s="210" t="s">
        <v>16299</v>
      </c>
      <c r="E2016" s="210" t="s">
        <v>17177</v>
      </c>
      <c r="F2016" s="210" t="s">
        <v>24198</v>
      </c>
      <c r="G2016" s="231"/>
    </row>
    <row r="2017" spans="1:7" s="254" customFormat="1">
      <c r="A2017" s="254" t="s">
        <v>24199</v>
      </c>
      <c r="B2017" s="254" t="s">
        <v>24200</v>
      </c>
      <c r="C2017" s="254" t="s">
        <v>24201</v>
      </c>
      <c r="D2017" s="254" t="s">
        <v>16299</v>
      </c>
      <c r="E2017" s="254" t="s">
        <v>24202</v>
      </c>
      <c r="F2017" s="254" t="s">
        <v>24203</v>
      </c>
      <c r="G2017" s="281"/>
    </row>
    <row r="2018" spans="1:7" s="253" customFormat="1">
      <c r="A2018" s="253" t="s">
        <v>24204</v>
      </c>
      <c r="B2018" s="253" t="s">
        <v>24205</v>
      </c>
      <c r="C2018" s="253" t="s">
        <v>24204</v>
      </c>
      <c r="D2018" s="253" t="s">
        <v>16299</v>
      </c>
      <c r="E2018" s="253" t="s">
        <v>21570</v>
      </c>
      <c r="F2018" s="253" t="s">
        <v>24206</v>
      </c>
      <c r="G2018" s="255"/>
    </row>
    <row r="2019" spans="1:7" s="253" customFormat="1">
      <c r="A2019" s="253" t="s">
        <v>24207</v>
      </c>
      <c r="B2019" s="253" t="s">
        <v>24208</v>
      </c>
      <c r="C2019" s="253" t="s">
        <v>24207</v>
      </c>
      <c r="D2019" s="253" t="s">
        <v>16299</v>
      </c>
      <c r="E2019" s="253" t="s">
        <v>24209</v>
      </c>
      <c r="F2019" s="253" t="s">
        <v>24210</v>
      </c>
      <c r="G2019" s="255"/>
    </row>
    <row r="2020" spans="1:7" s="210" customFormat="1">
      <c r="A2020" s="210" t="s">
        <v>24211</v>
      </c>
      <c r="B2020" s="210" t="s">
        <v>24212</v>
      </c>
      <c r="C2020" s="210" t="s">
        <v>24211</v>
      </c>
      <c r="D2020" s="210" t="s">
        <v>16299</v>
      </c>
      <c r="E2020" s="210" t="s">
        <v>24213</v>
      </c>
      <c r="F2020" s="210" t="s">
        <v>24214</v>
      </c>
      <c r="G2020" s="231"/>
    </row>
    <row r="2021" spans="1:7" s="210" customFormat="1">
      <c r="A2021" s="210" t="s">
        <v>24215</v>
      </c>
      <c r="B2021" s="210" t="s">
        <v>24216</v>
      </c>
      <c r="C2021" s="210" t="s">
        <v>24217</v>
      </c>
      <c r="D2021" s="210" t="s">
        <v>16299</v>
      </c>
      <c r="E2021" s="210" t="s">
        <v>16319</v>
      </c>
      <c r="F2021" s="210" t="s">
        <v>24218</v>
      </c>
      <c r="G2021" s="231"/>
    </row>
    <row r="2022" spans="1:7" s="253" customFormat="1">
      <c r="A2022" s="253" t="s">
        <v>24219</v>
      </c>
      <c r="B2022" s="253" t="s">
        <v>24220</v>
      </c>
      <c r="C2022" s="253" t="s">
        <v>24221</v>
      </c>
      <c r="D2022" s="253" t="s">
        <v>16299</v>
      </c>
      <c r="E2022" s="253" t="s">
        <v>24222</v>
      </c>
      <c r="F2022" s="253" t="s">
        <v>24223</v>
      </c>
      <c r="G2022" s="255"/>
    </row>
    <row r="2023" spans="1:7" s="210" customFormat="1">
      <c r="A2023" s="210" t="s">
        <v>24224</v>
      </c>
      <c r="B2023" s="210" t="s">
        <v>24225</v>
      </c>
      <c r="C2023" s="210" t="s">
        <v>24226</v>
      </c>
      <c r="D2023" s="210" t="s">
        <v>16299</v>
      </c>
      <c r="E2023" s="210" t="s">
        <v>16466</v>
      </c>
      <c r="F2023" s="210" t="s">
        <v>24227</v>
      </c>
      <c r="G2023" s="231"/>
    </row>
    <row r="2024" spans="1:7" s="253" customFormat="1">
      <c r="A2024" s="253" t="s">
        <v>24228</v>
      </c>
      <c r="B2024" s="253" t="s">
        <v>24229</v>
      </c>
      <c r="C2024" s="253" t="s">
        <v>24230</v>
      </c>
      <c r="D2024" s="253" t="s">
        <v>16299</v>
      </c>
      <c r="E2024" s="253" t="s">
        <v>24231</v>
      </c>
      <c r="F2024" s="253" t="s">
        <v>24232</v>
      </c>
      <c r="G2024" s="255"/>
    </row>
    <row r="2025" spans="1:7" s="253" customFormat="1">
      <c r="A2025" s="253" t="s">
        <v>24233</v>
      </c>
      <c r="B2025" s="253" t="s">
        <v>24234</v>
      </c>
      <c r="C2025" s="253" t="s">
        <v>24235</v>
      </c>
      <c r="D2025" s="253" t="s">
        <v>16299</v>
      </c>
      <c r="E2025" s="253" t="s">
        <v>16319</v>
      </c>
      <c r="F2025" s="253" t="s">
        <v>24236</v>
      </c>
      <c r="G2025" s="255"/>
    </row>
    <row r="2026" spans="1:7" s="253" customFormat="1">
      <c r="A2026" s="253" t="s">
        <v>24237</v>
      </c>
      <c r="B2026" s="253" t="s">
        <v>24238</v>
      </c>
      <c r="C2026" s="253" t="s">
        <v>24237</v>
      </c>
      <c r="D2026" s="253" t="s">
        <v>16299</v>
      </c>
      <c r="E2026" s="253" t="s">
        <v>24239</v>
      </c>
      <c r="F2026" s="253" t="s">
        <v>24240</v>
      </c>
      <c r="G2026" s="255"/>
    </row>
    <row r="2027" spans="1:7" s="253" customFormat="1">
      <c r="A2027" s="253" t="s">
        <v>24241</v>
      </c>
      <c r="B2027" s="253" t="s">
        <v>24242</v>
      </c>
      <c r="C2027" s="253" t="s">
        <v>24241</v>
      </c>
      <c r="D2027" s="253" t="s">
        <v>16299</v>
      </c>
      <c r="E2027" s="253" t="s">
        <v>18509</v>
      </c>
      <c r="F2027" s="253" t="s">
        <v>24243</v>
      </c>
      <c r="G2027" s="255"/>
    </row>
    <row r="2028" spans="1:7" s="210" customFormat="1">
      <c r="A2028" s="210" t="s">
        <v>24244</v>
      </c>
      <c r="B2028" s="210" t="s">
        <v>24245</v>
      </c>
      <c r="C2028" s="210" t="s">
        <v>24246</v>
      </c>
      <c r="D2028" s="210" t="s">
        <v>16299</v>
      </c>
      <c r="E2028" s="210" t="s">
        <v>20016</v>
      </c>
      <c r="F2028" s="210" t="s">
        <v>24247</v>
      </c>
      <c r="G2028" s="231"/>
    </row>
    <row r="2029" spans="1:7" s="253" customFormat="1">
      <c r="A2029" s="253" t="s">
        <v>24248</v>
      </c>
      <c r="B2029" s="253" t="s">
        <v>24249</v>
      </c>
      <c r="C2029" s="253" t="s">
        <v>24248</v>
      </c>
      <c r="D2029" s="253" t="s">
        <v>16299</v>
      </c>
      <c r="E2029" s="253" t="s">
        <v>20397</v>
      </c>
      <c r="F2029" s="253" t="s">
        <v>24250</v>
      </c>
      <c r="G2029" s="255"/>
    </row>
    <row r="2030" spans="1:7" s="253" customFormat="1">
      <c r="A2030" s="253" t="s">
        <v>24251</v>
      </c>
      <c r="B2030" s="253" t="s">
        <v>24252</v>
      </c>
      <c r="C2030" s="253" t="s">
        <v>24251</v>
      </c>
      <c r="D2030" s="253" t="s">
        <v>16299</v>
      </c>
      <c r="E2030" s="253" t="s">
        <v>20502</v>
      </c>
      <c r="F2030" s="253" t="s">
        <v>24253</v>
      </c>
      <c r="G2030" s="255"/>
    </row>
    <row r="2031" spans="1:7" s="254" customFormat="1">
      <c r="A2031" s="254" t="s">
        <v>24254</v>
      </c>
      <c r="B2031" s="254" t="s">
        <v>24255</v>
      </c>
      <c r="C2031" s="254" t="s">
        <v>24256</v>
      </c>
      <c r="D2031" s="254" t="s">
        <v>16299</v>
      </c>
      <c r="E2031" s="254" t="s">
        <v>23457</v>
      </c>
      <c r="F2031" s="254" t="s">
        <v>24257</v>
      </c>
      <c r="G2031" s="281"/>
    </row>
    <row r="2032" spans="1:7" s="253" customFormat="1">
      <c r="A2032" s="253" t="s">
        <v>24258</v>
      </c>
      <c r="B2032" s="253" t="s">
        <v>24259</v>
      </c>
      <c r="C2032" s="253" t="s">
        <v>24260</v>
      </c>
      <c r="D2032" s="253" t="s">
        <v>16299</v>
      </c>
      <c r="E2032" s="253" t="s">
        <v>24261</v>
      </c>
      <c r="F2032" s="253" t="s">
        <v>24262</v>
      </c>
      <c r="G2032" s="255"/>
    </row>
    <row r="2033" spans="1:7" s="210" customFormat="1">
      <c r="A2033" s="210" t="s">
        <v>24263</v>
      </c>
      <c r="B2033" s="210" t="s">
        <v>24264</v>
      </c>
      <c r="C2033" s="210" t="s">
        <v>24265</v>
      </c>
      <c r="D2033" s="210" t="s">
        <v>16299</v>
      </c>
      <c r="E2033" s="210" t="s">
        <v>17399</v>
      </c>
      <c r="F2033" s="210" t="s">
        <v>24266</v>
      </c>
      <c r="G2033" s="231"/>
    </row>
    <row r="2034" spans="1:7" s="210" customFormat="1">
      <c r="A2034" s="210" t="s">
        <v>24267</v>
      </c>
      <c r="B2034" s="210" t="s">
        <v>24268</v>
      </c>
      <c r="C2034" s="210" t="s">
        <v>24269</v>
      </c>
      <c r="D2034" s="210" t="s">
        <v>16299</v>
      </c>
      <c r="E2034" s="210" t="s">
        <v>16622</v>
      </c>
      <c r="F2034" s="210" t="s">
        <v>24270</v>
      </c>
      <c r="G2034" s="231"/>
    </row>
    <row r="2035" spans="1:7" s="210" customFormat="1">
      <c r="A2035" s="210" t="s">
        <v>24271</v>
      </c>
      <c r="B2035" s="210" t="s">
        <v>24272</v>
      </c>
      <c r="C2035" s="210" t="s">
        <v>24273</v>
      </c>
      <c r="D2035" s="210" t="s">
        <v>16299</v>
      </c>
      <c r="E2035" s="210" t="s">
        <v>24274</v>
      </c>
      <c r="F2035" s="210" t="s">
        <v>24275</v>
      </c>
      <c r="G2035" s="231"/>
    </row>
    <row r="2036" spans="1:7" s="210" customFormat="1">
      <c r="A2036" s="210" t="s">
        <v>24276</v>
      </c>
      <c r="B2036" s="210" t="s">
        <v>24277</v>
      </c>
      <c r="C2036" s="210" t="s">
        <v>24278</v>
      </c>
      <c r="D2036" s="210" t="s">
        <v>16299</v>
      </c>
      <c r="E2036" s="210" t="s">
        <v>21645</v>
      </c>
      <c r="F2036" s="210" t="s">
        <v>24279</v>
      </c>
      <c r="G2036" s="231"/>
    </row>
    <row r="2037" spans="1:7" s="210" customFormat="1">
      <c r="A2037" s="210" t="s">
        <v>24280</v>
      </c>
      <c r="B2037" s="210" t="s">
        <v>24281</v>
      </c>
      <c r="C2037" s="210" t="s">
        <v>24280</v>
      </c>
      <c r="D2037" s="210" t="s">
        <v>16299</v>
      </c>
      <c r="E2037" s="210" t="s">
        <v>17030</v>
      </c>
      <c r="F2037" s="210" t="s">
        <v>24282</v>
      </c>
      <c r="G2037" s="231"/>
    </row>
    <row r="2038" spans="1:7" s="210" customFormat="1">
      <c r="A2038" s="210" t="s">
        <v>24283</v>
      </c>
      <c r="B2038" s="210" t="s">
        <v>24284</v>
      </c>
      <c r="C2038" s="210" t="s">
        <v>24285</v>
      </c>
      <c r="D2038" s="210" t="s">
        <v>16299</v>
      </c>
      <c r="E2038" s="210" t="s">
        <v>24286</v>
      </c>
      <c r="F2038" s="210" t="s">
        <v>24287</v>
      </c>
      <c r="G2038" s="231"/>
    </row>
    <row r="2039" spans="1:7" s="254" customFormat="1">
      <c r="A2039" s="254" t="s">
        <v>24288</v>
      </c>
      <c r="B2039" s="254" t="s">
        <v>24289</v>
      </c>
      <c r="C2039" s="254" t="s">
        <v>24290</v>
      </c>
      <c r="D2039" s="254" t="s">
        <v>16299</v>
      </c>
      <c r="E2039" s="254" t="s">
        <v>24291</v>
      </c>
      <c r="F2039" s="254" t="s">
        <v>24292</v>
      </c>
      <c r="G2039" s="1"/>
    </row>
    <row r="2040" spans="1:7" s="210" customFormat="1">
      <c r="A2040" s="210" t="s">
        <v>24293</v>
      </c>
      <c r="B2040" s="210" t="s">
        <v>24294</v>
      </c>
      <c r="C2040" s="210" t="s">
        <v>24293</v>
      </c>
      <c r="D2040" s="210" t="s">
        <v>16299</v>
      </c>
      <c r="E2040" s="210" t="s">
        <v>24295</v>
      </c>
      <c r="F2040" s="210" t="s">
        <v>24296</v>
      </c>
      <c r="G2040" s="231"/>
    </row>
    <row r="2041" spans="1:7" s="211" customFormat="1">
      <c r="A2041" s="211" t="s">
        <v>24297</v>
      </c>
      <c r="B2041" s="211" t="s">
        <v>24298</v>
      </c>
      <c r="C2041" s="211" t="s">
        <v>24297</v>
      </c>
      <c r="D2041" s="211" t="s">
        <v>24299</v>
      </c>
      <c r="E2041" s="211" t="s">
        <v>16299</v>
      </c>
      <c r="F2041" s="211" t="s">
        <v>24300</v>
      </c>
      <c r="G2041" s="243"/>
    </row>
    <row r="2042" spans="1:7" s="210" customFormat="1">
      <c r="A2042" s="210" t="s">
        <v>24301</v>
      </c>
      <c r="B2042" s="210" t="s">
        <v>24302</v>
      </c>
      <c r="C2042" s="210" t="s">
        <v>24303</v>
      </c>
      <c r="D2042" s="210" t="s">
        <v>16299</v>
      </c>
      <c r="E2042" s="210" t="s">
        <v>16539</v>
      </c>
      <c r="F2042" s="210" t="s">
        <v>24304</v>
      </c>
      <c r="G2042" s="231"/>
    </row>
    <row r="2043" spans="1:7" s="210" customFormat="1">
      <c r="A2043" s="210" t="s">
        <v>24305</v>
      </c>
      <c r="B2043" s="210" t="s">
        <v>24306</v>
      </c>
      <c r="C2043" s="210" t="s">
        <v>24307</v>
      </c>
      <c r="D2043" s="210" t="s">
        <v>16299</v>
      </c>
      <c r="E2043" s="210" t="s">
        <v>16539</v>
      </c>
      <c r="F2043" s="210" t="s">
        <v>24308</v>
      </c>
      <c r="G2043" s="231"/>
    </row>
    <row r="2044" spans="1:7" s="253" customFormat="1">
      <c r="A2044" s="253" t="s">
        <v>24309</v>
      </c>
      <c r="B2044" s="253" t="s">
        <v>24310</v>
      </c>
      <c r="C2044" s="253" t="s">
        <v>24309</v>
      </c>
      <c r="D2044" s="253" t="s">
        <v>16299</v>
      </c>
      <c r="E2044" s="253" t="s">
        <v>24311</v>
      </c>
      <c r="F2044" s="253" t="s">
        <v>24312</v>
      </c>
      <c r="G2044" s="255"/>
    </row>
    <row r="2045" spans="1:7" s="254" customFormat="1">
      <c r="A2045" s="254" t="s">
        <v>24313</v>
      </c>
      <c r="B2045" s="254" t="s">
        <v>24314</v>
      </c>
      <c r="C2045" s="254" t="s">
        <v>24315</v>
      </c>
      <c r="D2045" s="254" t="s">
        <v>16299</v>
      </c>
      <c r="E2045" s="254" t="s">
        <v>20409</v>
      </c>
      <c r="F2045" s="254" t="s">
        <v>24316</v>
      </c>
      <c r="G2045" s="281"/>
    </row>
    <row r="2046" spans="1:7" s="254" customFormat="1">
      <c r="A2046" s="254" t="s">
        <v>24317</v>
      </c>
      <c r="B2046" s="254" t="s">
        <v>24318</v>
      </c>
      <c r="C2046" s="254" t="s">
        <v>24319</v>
      </c>
      <c r="D2046" s="254" t="s">
        <v>16299</v>
      </c>
      <c r="E2046" s="254" t="s">
        <v>21357</v>
      </c>
      <c r="F2046" s="254" t="s">
        <v>24320</v>
      </c>
      <c r="G2046" s="281"/>
    </row>
    <row r="2047" spans="1:7" s="254" customFormat="1">
      <c r="A2047" s="254" t="s">
        <v>24321</v>
      </c>
      <c r="B2047" s="254" t="s">
        <v>24322</v>
      </c>
      <c r="C2047" s="254" t="s">
        <v>24321</v>
      </c>
      <c r="D2047" s="254" t="s">
        <v>16299</v>
      </c>
      <c r="E2047" s="254" t="s">
        <v>18670</v>
      </c>
      <c r="F2047" s="254" t="s">
        <v>24323</v>
      </c>
      <c r="G2047" s="281"/>
    </row>
    <row r="2048" spans="1:7" s="210" customFormat="1">
      <c r="A2048" s="210" t="s">
        <v>24324</v>
      </c>
      <c r="B2048" s="210" t="s">
        <v>24325</v>
      </c>
      <c r="C2048" s="210" t="s">
        <v>24324</v>
      </c>
      <c r="D2048" s="210" t="s">
        <v>16299</v>
      </c>
      <c r="E2048" s="210" t="s">
        <v>16622</v>
      </c>
      <c r="F2048" s="210" t="s">
        <v>24326</v>
      </c>
      <c r="G2048" s="1"/>
    </row>
    <row r="2049" spans="1:7" s="254" customFormat="1">
      <c r="A2049" s="254" t="s">
        <v>24327</v>
      </c>
      <c r="B2049" s="254" t="s">
        <v>24328</v>
      </c>
      <c r="C2049" s="254" t="s">
        <v>24329</v>
      </c>
      <c r="D2049" s="254" t="s">
        <v>16299</v>
      </c>
      <c r="E2049" s="254" t="s">
        <v>24330</v>
      </c>
      <c r="F2049" s="254" t="s">
        <v>24331</v>
      </c>
      <c r="G2049" s="281"/>
    </row>
    <row r="2050" spans="1:7" s="11" customFormat="1">
      <c r="A2050" s="11" t="s">
        <v>24332</v>
      </c>
      <c r="B2050" s="11" t="s">
        <v>24333</v>
      </c>
      <c r="C2050" s="11" t="s">
        <v>24334</v>
      </c>
      <c r="D2050" s="11" t="s">
        <v>16299</v>
      </c>
      <c r="E2050" s="11" t="s">
        <v>22995</v>
      </c>
      <c r="F2050" s="11" t="s">
        <v>24335</v>
      </c>
      <c r="G2050" s="1"/>
    </row>
    <row r="2051" spans="1:7" s="11" customFormat="1">
      <c r="A2051" s="11" t="s">
        <v>24336</v>
      </c>
      <c r="B2051" s="11" t="s">
        <v>24337</v>
      </c>
      <c r="C2051" s="11" t="s">
        <v>24338</v>
      </c>
      <c r="D2051" s="11" t="s">
        <v>16299</v>
      </c>
      <c r="E2051" s="11" t="s">
        <v>16369</v>
      </c>
      <c r="F2051" s="11" t="s">
        <v>24339</v>
      </c>
      <c r="G2051" s="1"/>
    </row>
    <row r="2052" spans="1:7" s="253" customFormat="1">
      <c r="A2052" s="253" t="s">
        <v>24340</v>
      </c>
      <c r="B2052" s="253" t="s">
        <v>24341</v>
      </c>
      <c r="C2052" s="253" t="s">
        <v>24340</v>
      </c>
      <c r="D2052" s="253" t="s">
        <v>16299</v>
      </c>
      <c r="E2052" s="253" t="s">
        <v>24342</v>
      </c>
      <c r="F2052" s="253" t="s">
        <v>24343</v>
      </c>
      <c r="G2052" s="296" t="s">
        <v>24344</v>
      </c>
    </row>
    <row r="2053" spans="1:7" s="210" customFormat="1">
      <c r="A2053" s="210" t="s">
        <v>24345</v>
      </c>
      <c r="B2053" s="210" t="s">
        <v>24346</v>
      </c>
      <c r="C2053" s="210" t="s">
        <v>24347</v>
      </c>
      <c r="D2053" s="210" t="s">
        <v>16299</v>
      </c>
      <c r="E2053" s="210" t="s">
        <v>17857</v>
      </c>
      <c r="F2053" s="210" t="s">
        <v>24348</v>
      </c>
      <c r="G2053" s="231"/>
    </row>
    <row r="2054" spans="1:7" s="210" customFormat="1">
      <c r="A2054" s="210" t="s">
        <v>24349</v>
      </c>
      <c r="B2054" s="210" t="s">
        <v>24350</v>
      </c>
      <c r="C2054" s="210" t="s">
        <v>24349</v>
      </c>
      <c r="D2054" s="210" t="s">
        <v>16299</v>
      </c>
      <c r="E2054" s="210" t="s">
        <v>19018</v>
      </c>
      <c r="F2054" s="210" t="s">
        <v>24351</v>
      </c>
      <c r="G2054" s="231"/>
    </row>
    <row r="2055" spans="1:7" s="254" customFormat="1">
      <c r="A2055" s="254" t="s">
        <v>24352</v>
      </c>
      <c r="B2055" s="254" t="s">
        <v>24353</v>
      </c>
      <c r="C2055" s="254" t="s">
        <v>24354</v>
      </c>
      <c r="D2055" s="254" t="s">
        <v>16299</v>
      </c>
      <c r="E2055" s="254" t="s">
        <v>22568</v>
      </c>
      <c r="F2055" s="254" t="s">
        <v>24355</v>
      </c>
      <c r="G2055" s="281"/>
    </row>
    <row r="2056" spans="1:7" s="210" customFormat="1">
      <c r="A2056" s="210" t="s">
        <v>24356</v>
      </c>
      <c r="B2056" s="210" t="s">
        <v>24357</v>
      </c>
      <c r="C2056" s="210" t="s">
        <v>24356</v>
      </c>
      <c r="D2056" s="210" t="s">
        <v>16299</v>
      </c>
      <c r="E2056" s="210" t="s">
        <v>24358</v>
      </c>
      <c r="F2056" s="210" t="s">
        <v>24359</v>
      </c>
      <c r="G2056" s="231"/>
    </row>
    <row r="2057" spans="1:7" s="210" customFormat="1">
      <c r="A2057" s="210" t="s">
        <v>24360</v>
      </c>
      <c r="B2057" s="210" t="s">
        <v>24361</v>
      </c>
      <c r="C2057" s="210" t="s">
        <v>24362</v>
      </c>
      <c r="D2057" s="210" t="s">
        <v>16299</v>
      </c>
      <c r="E2057" s="210" t="s">
        <v>24363</v>
      </c>
      <c r="F2057" s="210" t="s">
        <v>24364</v>
      </c>
      <c r="G2057" s="231"/>
    </row>
    <row r="2058" spans="1:7" s="211" customFormat="1">
      <c r="A2058" s="211" t="s">
        <v>24365</v>
      </c>
      <c r="B2058" s="211" t="s">
        <v>24366</v>
      </c>
      <c r="C2058" s="211" t="s">
        <v>24365</v>
      </c>
      <c r="D2058" s="211" t="s">
        <v>24367</v>
      </c>
      <c r="E2058" s="211" t="s">
        <v>16299</v>
      </c>
      <c r="F2058" s="211" t="s">
        <v>24368</v>
      </c>
      <c r="G2058" s="243"/>
    </row>
    <row r="2059" spans="1:7" s="254" customFormat="1">
      <c r="A2059" s="254" t="s">
        <v>24369</v>
      </c>
      <c r="B2059" s="254" t="s">
        <v>24370</v>
      </c>
      <c r="C2059" s="254" t="s">
        <v>24371</v>
      </c>
      <c r="D2059" s="254" t="s">
        <v>16299</v>
      </c>
      <c r="E2059" s="254" t="s">
        <v>16701</v>
      </c>
      <c r="F2059" s="254" t="s">
        <v>24372</v>
      </c>
      <c r="G2059" s="281"/>
    </row>
    <row r="2060" spans="1:7" s="210" customFormat="1">
      <c r="A2060" s="210" t="s">
        <v>24373</v>
      </c>
      <c r="B2060" s="210" t="s">
        <v>24374</v>
      </c>
      <c r="C2060" s="210" t="s">
        <v>24373</v>
      </c>
      <c r="D2060" s="210" t="s">
        <v>16299</v>
      </c>
      <c r="E2060" s="210" t="s">
        <v>16622</v>
      </c>
      <c r="F2060" s="210" t="s">
        <v>24375</v>
      </c>
      <c r="G2060" s="231"/>
    </row>
    <row r="2061" spans="1:7" s="210" customFormat="1">
      <c r="A2061" s="210" t="s">
        <v>24376</v>
      </c>
      <c r="B2061" s="210" t="s">
        <v>24377</v>
      </c>
      <c r="C2061" s="210" t="s">
        <v>24376</v>
      </c>
      <c r="D2061" s="210" t="s">
        <v>16299</v>
      </c>
      <c r="E2061" s="210" t="s">
        <v>16333</v>
      </c>
      <c r="F2061" s="210" t="s">
        <v>24378</v>
      </c>
      <c r="G2061" s="231"/>
    </row>
    <row r="2062" spans="1:7" s="253" customFormat="1">
      <c r="A2062" s="253" t="s">
        <v>24379</v>
      </c>
      <c r="B2062" s="253" t="s">
        <v>24380</v>
      </c>
      <c r="C2062" s="253" t="s">
        <v>24381</v>
      </c>
      <c r="D2062" s="253" t="s">
        <v>16299</v>
      </c>
      <c r="E2062" s="253" t="s">
        <v>24382</v>
      </c>
      <c r="F2062" s="253" t="s">
        <v>24383</v>
      </c>
      <c r="G2062" s="255"/>
    </row>
    <row r="2063" spans="1:7" s="210" customFormat="1">
      <c r="A2063" s="210" t="s">
        <v>24384</v>
      </c>
      <c r="B2063" s="210" t="s">
        <v>24385</v>
      </c>
      <c r="C2063" s="210" t="s">
        <v>24386</v>
      </c>
      <c r="D2063" s="210" t="s">
        <v>16299</v>
      </c>
      <c r="E2063" s="210" t="s">
        <v>17526</v>
      </c>
      <c r="F2063" s="210" t="s">
        <v>24387</v>
      </c>
      <c r="G2063" s="231"/>
    </row>
    <row r="2064" spans="1:7" s="210" customFormat="1">
      <c r="A2064" s="210" t="s">
        <v>24388</v>
      </c>
      <c r="B2064" s="210" t="s">
        <v>24389</v>
      </c>
      <c r="C2064" s="210" t="s">
        <v>24388</v>
      </c>
      <c r="D2064" s="210" t="s">
        <v>16299</v>
      </c>
      <c r="E2064" s="210" t="s">
        <v>24390</v>
      </c>
      <c r="F2064" s="210" t="s">
        <v>24391</v>
      </c>
      <c r="G2064" s="231"/>
    </row>
    <row r="2065" spans="1:7" s="254" customFormat="1">
      <c r="A2065" s="254" t="s">
        <v>24392</v>
      </c>
      <c r="B2065" s="254" t="s">
        <v>24393</v>
      </c>
      <c r="C2065" s="254" t="s">
        <v>24392</v>
      </c>
      <c r="D2065" s="254" t="s">
        <v>16299</v>
      </c>
      <c r="E2065" s="254" t="s">
        <v>24394</v>
      </c>
      <c r="F2065" s="254" t="s">
        <v>24395</v>
      </c>
      <c r="G2065" s="281"/>
    </row>
    <row r="2066" spans="1:7" s="254" customFormat="1">
      <c r="A2066" s="254" t="s">
        <v>24396</v>
      </c>
      <c r="B2066" s="254" t="s">
        <v>24397</v>
      </c>
      <c r="C2066" s="254" t="s">
        <v>24398</v>
      </c>
      <c r="D2066" s="254" t="s">
        <v>16299</v>
      </c>
      <c r="E2066" s="254" t="s">
        <v>21039</v>
      </c>
      <c r="F2066" s="254" t="s">
        <v>24399</v>
      </c>
      <c r="G2066" s="281"/>
    </row>
    <row r="2067" spans="1:7" s="210" customFormat="1">
      <c r="A2067" s="210" t="s">
        <v>24400</v>
      </c>
      <c r="B2067" s="210" t="s">
        <v>24401</v>
      </c>
      <c r="C2067" s="210" t="s">
        <v>24402</v>
      </c>
      <c r="D2067" s="210" t="s">
        <v>16299</v>
      </c>
      <c r="E2067" s="210" t="s">
        <v>24403</v>
      </c>
      <c r="F2067" s="210" t="s">
        <v>24404</v>
      </c>
      <c r="G2067" s="231"/>
    </row>
    <row r="2068" spans="1:7" s="210" customFormat="1">
      <c r="A2068" s="210" t="s">
        <v>24405</v>
      </c>
      <c r="B2068" s="210" t="s">
        <v>24406</v>
      </c>
      <c r="C2068" s="210" t="s">
        <v>24407</v>
      </c>
      <c r="D2068" s="210" t="s">
        <v>16299</v>
      </c>
      <c r="E2068" s="210" t="s">
        <v>24408</v>
      </c>
      <c r="F2068" s="210" t="s">
        <v>24409</v>
      </c>
      <c r="G2068" s="231"/>
    </row>
    <row r="2069" spans="1:7" s="254" customFormat="1">
      <c r="A2069" s="254" t="s">
        <v>24410</v>
      </c>
      <c r="B2069" s="254" t="s">
        <v>24411</v>
      </c>
      <c r="C2069" s="254" t="s">
        <v>24412</v>
      </c>
      <c r="D2069" s="254" t="s">
        <v>16299</v>
      </c>
      <c r="E2069" s="254" t="s">
        <v>24413</v>
      </c>
      <c r="F2069" s="254" t="s">
        <v>24414</v>
      </c>
      <c r="G2069" s="281"/>
    </row>
    <row r="2070" spans="1:7" s="254" customFormat="1">
      <c r="A2070" s="254" t="s">
        <v>24415</v>
      </c>
      <c r="B2070" s="254" t="s">
        <v>24416</v>
      </c>
      <c r="C2070" s="254" t="s">
        <v>24417</v>
      </c>
      <c r="D2070" s="254" t="s">
        <v>16299</v>
      </c>
      <c r="E2070" s="254" t="s">
        <v>16701</v>
      </c>
      <c r="F2070" s="254" t="s">
        <v>24418</v>
      </c>
      <c r="G2070" s="281"/>
    </row>
    <row r="2071" spans="1:7" s="254" customFormat="1">
      <c r="A2071" s="254" t="s">
        <v>24419</v>
      </c>
      <c r="B2071" s="254" t="s">
        <v>24420</v>
      </c>
      <c r="C2071" s="254" t="s">
        <v>24419</v>
      </c>
      <c r="D2071" s="254" t="s">
        <v>16299</v>
      </c>
      <c r="E2071" s="254" t="s">
        <v>17801</v>
      </c>
      <c r="F2071" s="254" t="s">
        <v>24421</v>
      </c>
      <c r="G2071" s="281"/>
    </row>
    <row r="2072" spans="1:7" s="210" customFormat="1">
      <c r="A2072" s="210" t="s">
        <v>24422</v>
      </c>
      <c r="B2072" s="210" t="s">
        <v>24423</v>
      </c>
      <c r="C2072" s="210" t="s">
        <v>24422</v>
      </c>
      <c r="D2072" s="210" t="s">
        <v>16299</v>
      </c>
      <c r="E2072" s="210" t="s">
        <v>24424</v>
      </c>
      <c r="F2072" s="210" t="s">
        <v>24425</v>
      </c>
      <c r="G2072" s="231"/>
    </row>
    <row r="2073" spans="1:7" s="254" customFormat="1">
      <c r="A2073" s="254" t="s">
        <v>24426</v>
      </c>
      <c r="B2073" s="254" t="s">
        <v>24427</v>
      </c>
      <c r="C2073" s="254" t="s">
        <v>24426</v>
      </c>
      <c r="D2073" s="254" t="s">
        <v>16299</v>
      </c>
      <c r="E2073" s="254" t="s">
        <v>24428</v>
      </c>
      <c r="F2073" s="254" t="s">
        <v>24429</v>
      </c>
      <c r="G2073" s="281"/>
    </row>
    <row r="2074" spans="1:7" s="254" customFormat="1">
      <c r="A2074" s="254" t="s">
        <v>24430</v>
      </c>
      <c r="B2074" s="254" t="s">
        <v>24431</v>
      </c>
      <c r="C2074" s="254" t="s">
        <v>24432</v>
      </c>
      <c r="D2074" s="254" t="s">
        <v>16299</v>
      </c>
      <c r="E2074" s="254" t="s">
        <v>20515</v>
      </c>
      <c r="F2074" s="254" t="s">
        <v>24433</v>
      </c>
      <c r="G2074" s="281"/>
    </row>
    <row r="2075" spans="1:7" s="210" customFormat="1">
      <c r="A2075" s="210" t="s">
        <v>24434</v>
      </c>
      <c r="B2075" s="210" t="s">
        <v>24435</v>
      </c>
      <c r="C2075" s="210" t="s">
        <v>24436</v>
      </c>
      <c r="D2075" s="210" t="s">
        <v>16299</v>
      </c>
      <c r="E2075" s="210" t="s">
        <v>16495</v>
      </c>
      <c r="F2075" s="210" t="s">
        <v>24437</v>
      </c>
      <c r="G2075" s="231"/>
    </row>
    <row r="2076" spans="1:7" s="210" customFormat="1">
      <c r="A2076" s="210" t="s">
        <v>24438</v>
      </c>
      <c r="B2076" s="210" t="s">
        <v>24439</v>
      </c>
      <c r="C2076" s="210" t="s">
        <v>24440</v>
      </c>
      <c r="D2076" s="210" t="s">
        <v>16299</v>
      </c>
      <c r="E2076" s="210" t="s">
        <v>16495</v>
      </c>
      <c r="F2076" s="210" t="s">
        <v>24441</v>
      </c>
      <c r="G2076" s="231"/>
    </row>
    <row r="2077" spans="1:7" s="259" customFormat="1">
      <c r="A2077" s="259" t="s">
        <v>24442</v>
      </c>
      <c r="B2077" s="259" t="s">
        <v>24443</v>
      </c>
      <c r="C2077" s="259" t="s">
        <v>24442</v>
      </c>
      <c r="D2077" s="259" t="s">
        <v>16299</v>
      </c>
      <c r="E2077" s="259" t="s">
        <v>24444</v>
      </c>
      <c r="F2077" s="259" t="s">
        <v>24445</v>
      </c>
      <c r="G2077" s="289" t="s">
        <v>24446</v>
      </c>
    </row>
    <row r="2078" spans="1:7" s="254" customFormat="1">
      <c r="A2078" s="254" t="s">
        <v>24447</v>
      </c>
      <c r="B2078" s="254" t="s">
        <v>24448</v>
      </c>
      <c r="C2078" s="254" t="s">
        <v>24449</v>
      </c>
      <c r="D2078" s="254" t="s">
        <v>16299</v>
      </c>
      <c r="E2078" s="254" t="s">
        <v>20016</v>
      </c>
      <c r="F2078" s="254" t="s">
        <v>24450</v>
      </c>
      <c r="G2078" s="281"/>
    </row>
    <row r="2079" spans="1:7" s="254" customFormat="1">
      <c r="A2079" s="254" t="s">
        <v>24451</v>
      </c>
      <c r="B2079" s="254" t="s">
        <v>24452</v>
      </c>
      <c r="C2079" s="254" t="s">
        <v>24451</v>
      </c>
      <c r="D2079" s="254" t="s">
        <v>16299</v>
      </c>
      <c r="E2079" s="254" t="s">
        <v>23198</v>
      </c>
      <c r="F2079" s="254" t="s">
        <v>24453</v>
      </c>
      <c r="G2079" s="281"/>
    </row>
    <row r="2080" spans="1:7" s="211" customFormat="1">
      <c r="A2080" s="211" t="s">
        <v>24454</v>
      </c>
      <c r="B2080" s="211" t="s">
        <v>24455</v>
      </c>
      <c r="C2080" s="211" t="s">
        <v>24454</v>
      </c>
      <c r="D2080" s="211" t="s">
        <v>24456</v>
      </c>
      <c r="E2080" s="211" t="s">
        <v>16299</v>
      </c>
      <c r="F2080" s="211" t="s">
        <v>24457</v>
      </c>
      <c r="G2080" s="243"/>
    </row>
    <row r="2081" spans="1:7" s="11" customFormat="1">
      <c r="A2081" s="11" t="s">
        <v>24458</v>
      </c>
      <c r="B2081" s="11" t="s">
        <v>24459</v>
      </c>
      <c r="C2081" s="11" t="s">
        <v>24460</v>
      </c>
      <c r="D2081" s="11" t="s">
        <v>16299</v>
      </c>
      <c r="E2081" s="11" t="s">
        <v>16369</v>
      </c>
      <c r="F2081" s="11" t="s">
        <v>24461</v>
      </c>
      <c r="G2081" s="1"/>
    </row>
    <row r="2082" spans="1:7" s="210" customFormat="1">
      <c r="A2082" s="210" t="s">
        <v>24462</v>
      </c>
      <c r="B2082" s="210" t="s">
        <v>24463</v>
      </c>
      <c r="C2082" s="210" t="s">
        <v>24464</v>
      </c>
      <c r="D2082" s="210" t="s">
        <v>16299</v>
      </c>
      <c r="E2082" s="210" t="s">
        <v>17448</v>
      </c>
      <c r="F2082" s="210" t="s">
        <v>24465</v>
      </c>
      <c r="G2082" s="231"/>
    </row>
    <row r="2083" spans="1:7" s="253" customFormat="1">
      <c r="A2083" s="253" t="s">
        <v>24466</v>
      </c>
      <c r="B2083" s="253" t="s">
        <v>24467</v>
      </c>
      <c r="C2083" s="253" t="s">
        <v>24468</v>
      </c>
      <c r="D2083" s="253" t="s">
        <v>16299</v>
      </c>
      <c r="E2083" s="253" t="s">
        <v>17480</v>
      </c>
      <c r="F2083" s="253" t="s">
        <v>24469</v>
      </c>
      <c r="G2083" s="255"/>
    </row>
    <row r="2084" spans="1:7" s="210" customFormat="1">
      <c r="A2084" s="210" t="s">
        <v>24470</v>
      </c>
      <c r="B2084" s="210" t="s">
        <v>24471</v>
      </c>
      <c r="C2084" s="210" t="s">
        <v>24472</v>
      </c>
      <c r="D2084" s="210" t="s">
        <v>16299</v>
      </c>
      <c r="E2084" s="210" t="s">
        <v>23187</v>
      </c>
      <c r="F2084" s="210" t="s">
        <v>24473</v>
      </c>
      <c r="G2084" s="231"/>
    </row>
    <row r="2085" spans="1:7" s="253" customFormat="1">
      <c r="A2085" s="253" t="s">
        <v>24474</v>
      </c>
      <c r="B2085" s="253" t="s">
        <v>24475</v>
      </c>
      <c r="C2085" s="253" t="s">
        <v>24474</v>
      </c>
      <c r="D2085" s="253" t="s">
        <v>16299</v>
      </c>
      <c r="E2085" s="253" t="s">
        <v>24476</v>
      </c>
      <c r="F2085" s="253" t="s">
        <v>24477</v>
      </c>
      <c r="G2085" s="255"/>
    </row>
    <row r="2086" spans="1:7" s="210" customFormat="1">
      <c r="A2086" s="210" t="s">
        <v>24478</v>
      </c>
      <c r="B2086" s="210" t="s">
        <v>24479</v>
      </c>
      <c r="C2086" s="210" t="s">
        <v>24478</v>
      </c>
      <c r="D2086" s="210" t="s">
        <v>16299</v>
      </c>
      <c r="E2086" s="210" t="s">
        <v>24480</v>
      </c>
      <c r="F2086" s="210" t="s">
        <v>24481</v>
      </c>
      <c r="G2086" s="231"/>
    </row>
    <row r="2087" spans="1:7" s="254" customFormat="1">
      <c r="A2087" s="254" t="s">
        <v>24482</v>
      </c>
      <c r="B2087" s="254" t="s">
        <v>24483</v>
      </c>
      <c r="C2087" s="254" t="s">
        <v>24482</v>
      </c>
      <c r="D2087" s="254" t="s">
        <v>16299</v>
      </c>
      <c r="E2087" s="254" t="s">
        <v>17801</v>
      </c>
      <c r="F2087" s="254" t="s">
        <v>24484</v>
      </c>
      <c r="G2087" s="281"/>
    </row>
    <row r="2088" spans="1:7" s="210" customFormat="1">
      <c r="A2088" s="210" t="s">
        <v>24485</v>
      </c>
      <c r="B2088" s="210" t="s">
        <v>24486</v>
      </c>
      <c r="C2088" s="210" t="s">
        <v>24487</v>
      </c>
      <c r="D2088" s="210" t="s">
        <v>16299</v>
      </c>
      <c r="E2088" s="210" t="s">
        <v>24488</v>
      </c>
      <c r="F2088" s="210" t="s">
        <v>24489</v>
      </c>
      <c r="G2088" s="231"/>
    </row>
    <row r="2089" spans="1:7" s="210" customFormat="1">
      <c r="A2089" s="210" t="s">
        <v>24490</v>
      </c>
      <c r="B2089" s="210" t="s">
        <v>24491</v>
      </c>
      <c r="C2089" s="210" t="s">
        <v>24492</v>
      </c>
      <c r="D2089" s="210" t="s">
        <v>16299</v>
      </c>
      <c r="E2089" s="210" t="s">
        <v>24493</v>
      </c>
      <c r="F2089" s="210" t="s">
        <v>24494</v>
      </c>
      <c r="G2089" s="231"/>
    </row>
    <row r="2090" spans="1:7" s="254" customFormat="1">
      <c r="A2090" s="254" t="s">
        <v>24495</v>
      </c>
      <c r="B2090" s="254" t="s">
        <v>24496</v>
      </c>
      <c r="C2090" s="254" t="s">
        <v>24495</v>
      </c>
      <c r="D2090" s="254" t="s">
        <v>16299</v>
      </c>
      <c r="E2090" s="254" t="s">
        <v>17801</v>
      </c>
      <c r="F2090" s="254" t="s">
        <v>24497</v>
      </c>
      <c r="G2090" s="281"/>
    </row>
    <row r="2091" spans="1:7" s="210" customFormat="1">
      <c r="A2091" s="210" t="s">
        <v>24498</v>
      </c>
      <c r="B2091" s="210" t="s">
        <v>24499</v>
      </c>
      <c r="C2091" s="210" t="s">
        <v>24498</v>
      </c>
      <c r="D2091" s="210" t="s">
        <v>16299</v>
      </c>
      <c r="E2091" s="210" t="s">
        <v>16833</v>
      </c>
      <c r="F2091" s="210" t="s">
        <v>24500</v>
      </c>
      <c r="G2091" s="231"/>
    </row>
    <row r="2092" spans="1:7" s="253" customFormat="1">
      <c r="A2092" s="253" t="s">
        <v>24501</v>
      </c>
      <c r="B2092" s="253" t="s">
        <v>24502</v>
      </c>
      <c r="C2092" s="253" t="s">
        <v>24501</v>
      </c>
      <c r="D2092" s="253" t="s">
        <v>16299</v>
      </c>
      <c r="E2092" s="253" t="s">
        <v>17698</v>
      </c>
      <c r="F2092" s="253" t="s">
        <v>24503</v>
      </c>
      <c r="G2092" s="255"/>
    </row>
    <row r="2093" spans="1:7" s="210" customFormat="1">
      <c r="A2093" s="210" t="s">
        <v>24504</v>
      </c>
      <c r="B2093" s="210" t="s">
        <v>24505</v>
      </c>
      <c r="C2093" s="210" t="s">
        <v>24506</v>
      </c>
      <c r="D2093" s="210" t="s">
        <v>16299</v>
      </c>
      <c r="E2093" s="210" t="s">
        <v>17301</v>
      </c>
      <c r="F2093" s="210" t="s">
        <v>24507</v>
      </c>
      <c r="G2093" s="231"/>
    </row>
    <row r="2094" spans="1:7" s="254" customFormat="1">
      <c r="A2094" s="254" t="s">
        <v>24508</v>
      </c>
      <c r="B2094" s="254" t="s">
        <v>17644</v>
      </c>
      <c r="C2094" s="254" t="s">
        <v>24508</v>
      </c>
      <c r="D2094" s="254" t="s">
        <v>16299</v>
      </c>
      <c r="E2094" s="254" t="s">
        <v>24509</v>
      </c>
      <c r="F2094" s="254" t="s">
        <v>24510</v>
      </c>
      <c r="G2094" s="281"/>
    </row>
    <row r="2095" spans="1:7" s="211" customFormat="1">
      <c r="A2095" s="211" t="s">
        <v>24511</v>
      </c>
      <c r="B2095" s="211" t="s">
        <v>24512</v>
      </c>
      <c r="C2095" s="211" t="s">
        <v>24511</v>
      </c>
      <c r="D2095" s="211" t="s">
        <v>24513</v>
      </c>
      <c r="E2095" s="211" t="s">
        <v>16299</v>
      </c>
      <c r="F2095" s="211" t="s">
        <v>24514</v>
      </c>
      <c r="G2095" s="243"/>
    </row>
    <row r="2096" spans="1:7" s="210" customFormat="1">
      <c r="A2096" s="210" t="s">
        <v>24515</v>
      </c>
      <c r="B2096" s="210" t="s">
        <v>24516</v>
      </c>
      <c r="C2096" s="210" t="s">
        <v>24515</v>
      </c>
      <c r="D2096" s="210" t="s">
        <v>16299</v>
      </c>
      <c r="E2096" s="210" t="s">
        <v>24517</v>
      </c>
      <c r="F2096" s="210" t="s">
        <v>24518</v>
      </c>
      <c r="G2096" s="231"/>
    </row>
    <row r="2097" spans="1:7" s="254" customFormat="1">
      <c r="A2097" s="254" t="s">
        <v>24519</v>
      </c>
      <c r="B2097" s="254" t="s">
        <v>24520</v>
      </c>
      <c r="C2097" s="254" t="s">
        <v>24521</v>
      </c>
      <c r="D2097" s="254" t="s">
        <v>16299</v>
      </c>
      <c r="E2097" s="254" t="s">
        <v>24522</v>
      </c>
      <c r="F2097" s="254" t="s">
        <v>24523</v>
      </c>
      <c r="G2097" s="281"/>
    </row>
    <row r="2098" spans="1:7" s="210" customFormat="1">
      <c r="A2098" s="210" t="s">
        <v>24524</v>
      </c>
      <c r="B2098" s="210" t="s">
        <v>24525</v>
      </c>
      <c r="C2098" s="210" t="s">
        <v>24524</v>
      </c>
      <c r="D2098" s="210" t="s">
        <v>16299</v>
      </c>
      <c r="E2098" s="210" t="s">
        <v>16466</v>
      </c>
      <c r="F2098" s="210" t="s">
        <v>24526</v>
      </c>
      <c r="G2098" s="231"/>
    </row>
    <row r="2099" spans="1:7" s="253" customFormat="1">
      <c r="A2099" s="253" t="s">
        <v>24527</v>
      </c>
      <c r="B2099" s="253" t="s">
        <v>24528</v>
      </c>
      <c r="C2099" s="253" t="s">
        <v>24527</v>
      </c>
      <c r="D2099" s="253" t="s">
        <v>16299</v>
      </c>
      <c r="E2099" s="253" t="s">
        <v>16319</v>
      </c>
      <c r="F2099" s="293">
        <v>23849838.539999999</v>
      </c>
      <c r="G2099" s="255"/>
    </row>
    <row r="2100" spans="1:7" s="254" customFormat="1">
      <c r="A2100" s="254" t="s">
        <v>24529</v>
      </c>
      <c r="B2100" s="254" t="s">
        <v>24530</v>
      </c>
      <c r="C2100" s="254" t="s">
        <v>24529</v>
      </c>
      <c r="D2100" s="254" t="s">
        <v>16299</v>
      </c>
      <c r="E2100" s="254" t="s">
        <v>17062</v>
      </c>
      <c r="F2100" s="254" t="s">
        <v>24531</v>
      </c>
      <c r="G2100" s="281"/>
    </row>
    <row r="2101" spans="1:7" s="254" customFormat="1">
      <c r="A2101" s="254" t="s">
        <v>24532</v>
      </c>
      <c r="B2101" s="254" t="s">
        <v>24533</v>
      </c>
      <c r="C2101" s="254" t="s">
        <v>24534</v>
      </c>
      <c r="D2101" s="254" t="s">
        <v>16299</v>
      </c>
      <c r="E2101" s="254" t="s">
        <v>24535</v>
      </c>
      <c r="F2101" s="254" t="s">
        <v>24536</v>
      </c>
      <c r="G2101" s="281"/>
    </row>
    <row r="2102" spans="1:7" s="254" customFormat="1">
      <c r="A2102" s="254" t="s">
        <v>24537</v>
      </c>
      <c r="B2102" s="254" t="s">
        <v>24538</v>
      </c>
      <c r="C2102" s="254" t="s">
        <v>24539</v>
      </c>
      <c r="D2102" s="254" t="s">
        <v>16299</v>
      </c>
      <c r="E2102" s="254" t="s">
        <v>17801</v>
      </c>
      <c r="F2102" s="254" t="s">
        <v>24540</v>
      </c>
      <c r="G2102" s="281"/>
    </row>
    <row r="2103" spans="1:7" s="210" customFormat="1">
      <c r="A2103" s="210" t="s">
        <v>24541</v>
      </c>
      <c r="B2103" s="210" t="s">
        <v>24542</v>
      </c>
      <c r="C2103" s="210" t="s">
        <v>24541</v>
      </c>
      <c r="D2103" s="210" t="s">
        <v>16299</v>
      </c>
      <c r="E2103" s="210" t="s">
        <v>19863</v>
      </c>
      <c r="F2103" s="210" t="s">
        <v>24543</v>
      </c>
      <c r="G2103" s="231"/>
    </row>
    <row r="2104" spans="1:7" s="210" customFormat="1">
      <c r="A2104" s="210" t="s">
        <v>24544</v>
      </c>
      <c r="B2104" s="210" t="s">
        <v>24545</v>
      </c>
      <c r="C2104" s="210" t="s">
        <v>24546</v>
      </c>
      <c r="D2104" s="210" t="s">
        <v>16299</v>
      </c>
      <c r="E2104" s="210" t="s">
        <v>24547</v>
      </c>
      <c r="F2104" s="210" t="s">
        <v>24548</v>
      </c>
      <c r="G2104" s="231"/>
    </row>
    <row r="2105" spans="1:7" s="210" customFormat="1">
      <c r="A2105" s="210" t="s">
        <v>24549</v>
      </c>
      <c r="B2105" s="210" t="s">
        <v>24550</v>
      </c>
      <c r="C2105" s="210" t="s">
        <v>24551</v>
      </c>
      <c r="D2105" s="210" t="s">
        <v>16299</v>
      </c>
      <c r="E2105" s="210" t="s">
        <v>24552</v>
      </c>
      <c r="F2105" s="210" t="s">
        <v>24553</v>
      </c>
      <c r="G2105" s="231"/>
    </row>
    <row r="2106" spans="1:7" s="253" customFormat="1">
      <c r="A2106" s="253" t="s">
        <v>24554</v>
      </c>
      <c r="B2106" s="253" t="s">
        <v>24555</v>
      </c>
      <c r="C2106" s="253" t="s">
        <v>24556</v>
      </c>
      <c r="D2106" s="253" t="s">
        <v>16299</v>
      </c>
      <c r="E2106" s="253" t="s">
        <v>24557</v>
      </c>
      <c r="F2106" s="253" t="s">
        <v>24558</v>
      </c>
      <c r="G2106" s="255"/>
    </row>
    <row r="2107" spans="1:7" s="254" customFormat="1">
      <c r="A2107" s="254" t="s">
        <v>24559</v>
      </c>
      <c r="B2107" s="254" t="s">
        <v>24560</v>
      </c>
      <c r="C2107" s="254" t="s">
        <v>24561</v>
      </c>
      <c r="D2107" s="254" t="s">
        <v>16299</v>
      </c>
      <c r="E2107" s="254" t="s">
        <v>17801</v>
      </c>
      <c r="F2107" s="254" t="s">
        <v>24562</v>
      </c>
      <c r="G2107" s="281"/>
    </row>
    <row r="2108" spans="1:7" s="254" customFormat="1">
      <c r="A2108" s="254" t="s">
        <v>24563</v>
      </c>
      <c r="B2108" s="254" t="s">
        <v>24564</v>
      </c>
      <c r="C2108" s="254" t="s">
        <v>24565</v>
      </c>
      <c r="D2108" s="254" t="s">
        <v>16299</v>
      </c>
      <c r="E2108" s="254" t="s">
        <v>21357</v>
      </c>
      <c r="F2108" s="254" t="s">
        <v>24566</v>
      </c>
      <c r="G2108" s="281"/>
    </row>
    <row r="2109" spans="1:7" s="210" customFormat="1">
      <c r="A2109" s="210" t="s">
        <v>24567</v>
      </c>
      <c r="B2109" s="210" t="s">
        <v>24568</v>
      </c>
      <c r="C2109" s="210" t="s">
        <v>24569</v>
      </c>
      <c r="D2109" s="210" t="s">
        <v>16299</v>
      </c>
      <c r="E2109" s="210" t="s">
        <v>23211</v>
      </c>
      <c r="F2109" s="210" t="s">
        <v>24570</v>
      </c>
      <c r="G2109" s="231"/>
    </row>
    <row r="2110" spans="1:7" s="210" customFormat="1">
      <c r="A2110" s="210" t="s">
        <v>24571</v>
      </c>
      <c r="B2110" s="210" t="s">
        <v>24572</v>
      </c>
      <c r="C2110" s="210" t="s">
        <v>24571</v>
      </c>
      <c r="D2110" s="210" t="s">
        <v>16299</v>
      </c>
      <c r="E2110" s="210" t="s">
        <v>16418</v>
      </c>
      <c r="F2110" s="210" t="s">
        <v>24573</v>
      </c>
      <c r="G2110" s="231"/>
    </row>
    <row r="2111" spans="1:7" s="210" customFormat="1">
      <c r="A2111" s="210" t="s">
        <v>24574</v>
      </c>
      <c r="B2111" s="210" t="s">
        <v>24575</v>
      </c>
      <c r="C2111" s="210" t="s">
        <v>24576</v>
      </c>
      <c r="D2111" s="210" t="s">
        <v>16299</v>
      </c>
      <c r="E2111" s="210" t="s">
        <v>16928</v>
      </c>
      <c r="F2111" s="210" t="s">
        <v>24577</v>
      </c>
      <c r="G2111" s="231"/>
    </row>
    <row r="2112" spans="1:7" s="253" customFormat="1">
      <c r="A2112" s="253" t="s">
        <v>24578</v>
      </c>
      <c r="B2112" s="253" t="s">
        <v>24579</v>
      </c>
      <c r="C2112" s="253" t="s">
        <v>24580</v>
      </c>
      <c r="D2112" s="253" t="s">
        <v>16299</v>
      </c>
      <c r="E2112" s="253" t="s">
        <v>21645</v>
      </c>
      <c r="F2112" s="253" t="s">
        <v>24581</v>
      </c>
      <c r="G2112" s="255"/>
    </row>
    <row r="2113" spans="1:7" s="253" customFormat="1">
      <c r="A2113" s="253" t="s">
        <v>24582</v>
      </c>
      <c r="B2113" s="253" t="s">
        <v>24583</v>
      </c>
      <c r="C2113" s="253" t="s">
        <v>24582</v>
      </c>
      <c r="D2113" s="253" t="s">
        <v>16299</v>
      </c>
      <c r="E2113" s="253" t="s">
        <v>24584</v>
      </c>
      <c r="F2113" s="253" t="s">
        <v>24585</v>
      </c>
      <c r="G2113" s="255"/>
    </row>
    <row r="2114" spans="1:7" s="254" customFormat="1">
      <c r="A2114" s="254" t="s">
        <v>24586</v>
      </c>
      <c r="B2114" s="254" t="s">
        <v>24587</v>
      </c>
      <c r="C2114" s="254" t="s">
        <v>24588</v>
      </c>
      <c r="D2114" s="254" t="s">
        <v>16299</v>
      </c>
      <c r="E2114" s="254" t="s">
        <v>23187</v>
      </c>
      <c r="F2114" s="254" t="s">
        <v>24589</v>
      </c>
      <c r="G2114" s="281"/>
    </row>
    <row r="2115" spans="1:7" s="210" customFormat="1">
      <c r="A2115" s="210" t="s">
        <v>24590</v>
      </c>
      <c r="B2115" s="210" t="s">
        <v>24591</v>
      </c>
      <c r="C2115" s="210" t="s">
        <v>24592</v>
      </c>
      <c r="D2115" s="210" t="s">
        <v>16299</v>
      </c>
      <c r="E2115" s="210" t="s">
        <v>20206</v>
      </c>
      <c r="F2115" s="210" t="s">
        <v>24593</v>
      </c>
      <c r="G2115" s="231"/>
    </row>
    <row r="2116" spans="1:7" s="210" customFormat="1">
      <c r="A2116" s="210" t="s">
        <v>24594</v>
      </c>
      <c r="B2116" s="210" t="s">
        <v>24595</v>
      </c>
      <c r="C2116" s="210" t="s">
        <v>24596</v>
      </c>
      <c r="D2116" s="210" t="s">
        <v>16299</v>
      </c>
      <c r="E2116" s="210" t="s">
        <v>24597</v>
      </c>
      <c r="F2116" s="210" t="s">
        <v>24598</v>
      </c>
      <c r="G2116" s="231"/>
    </row>
    <row r="2117" spans="1:7" s="253" customFormat="1">
      <c r="A2117" s="253" t="s">
        <v>24599</v>
      </c>
      <c r="B2117" s="253" t="s">
        <v>24600</v>
      </c>
      <c r="C2117" s="253" t="s">
        <v>24601</v>
      </c>
      <c r="D2117" s="253" t="s">
        <v>16299</v>
      </c>
      <c r="E2117" s="253" t="s">
        <v>24602</v>
      </c>
      <c r="F2117" s="253" t="s">
        <v>24603</v>
      </c>
      <c r="G2117" s="255"/>
    </row>
    <row r="2118" spans="1:7" s="210" customFormat="1">
      <c r="A2118" s="210" t="s">
        <v>24604</v>
      </c>
      <c r="B2118" s="210" t="s">
        <v>24605</v>
      </c>
      <c r="C2118" s="210" t="s">
        <v>24606</v>
      </c>
      <c r="D2118" s="210" t="s">
        <v>16299</v>
      </c>
      <c r="E2118" s="210" t="s">
        <v>24607</v>
      </c>
      <c r="F2118" s="210" t="s">
        <v>24608</v>
      </c>
      <c r="G2118" s="231"/>
    </row>
    <row r="2119" spans="1:7" s="253" customFormat="1">
      <c r="A2119" s="253" t="s">
        <v>24609</v>
      </c>
      <c r="B2119" s="253" t="s">
        <v>24610</v>
      </c>
      <c r="C2119" s="253" t="s">
        <v>24609</v>
      </c>
      <c r="D2119" s="253" t="s">
        <v>16299</v>
      </c>
      <c r="E2119" s="253" t="s">
        <v>24611</v>
      </c>
      <c r="F2119" s="253" t="s">
        <v>24612</v>
      </c>
      <c r="G2119" s="255"/>
    </row>
    <row r="2120" spans="1:7" s="253" customFormat="1">
      <c r="A2120" s="253" t="s">
        <v>24613</v>
      </c>
      <c r="B2120" s="253" t="s">
        <v>24614</v>
      </c>
      <c r="C2120" s="253" t="s">
        <v>24613</v>
      </c>
      <c r="D2120" s="253" t="s">
        <v>16299</v>
      </c>
      <c r="E2120" s="253" t="s">
        <v>24615</v>
      </c>
      <c r="F2120" s="253" t="s">
        <v>24616</v>
      </c>
      <c r="G2120" s="255"/>
    </row>
    <row r="2121" spans="1:7" s="254" customFormat="1">
      <c r="A2121" s="254" t="s">
        <v>24617</v>
      </c>
      <c r="B2121" s="254" t="s">
        <v>24618</v>
      </c>
      <c r="C2121" s="254" t="s">
        <v>24619</v>
      </c>
      <c r="D2121" s="254" t="s">
        <v>16299</v>
      </c>
      <c r="E2121" s="254" t="s">
        <v>24620</v>
      </c>
      <c r="F2121" s="254" t="s">
        <v>24621</v>
      </c>
      <c r="G2121" s="281"/>
    </row>
    <row r="2122" spans="1:7" s="253" customFormat="1">
      <c r="A2122" s="253" t="s">
        <v>24622</v>
      </c>
      <c r="B2122" s="253" t="s">
        <v>24623</v>
      </c>
      <c r="C2122" s="253" t="s">
        <v>24624</v>
      </c>
      <c r="D2122" s="253" t="s">
        <v>16299</v>
      </c>
      <c r="E2122" s="253" t="s">
        <v>24625</v>
      </c>
      <c r="F2122" s="253" t="s">
        <v>24626</v>
      </c>
      <c r="G2122" s="255"/>
    </row>
    <row r="2123" spans="1:7" s="210" customFormat="1">
      <c r="A2123" s="210" t="s">
        <v>24627</v>
      </c>
      <c r="B2123" s="210" t="s">
        <v>24628</v>
      </c>
      <c r="C2123" s="210" t="s">
        <v>24627</v>
      </c>
      <c r="D2123" s="210" t="s">
        <v>16299</v>
      </c>
      <c r="E2123" s="210" t="s">
        <v>23340</v>
      </c>
      <c r="F2123" s="210" t="s">
        <v>24629</v>
      </c>
      <c r="G2123" s="231"/>
    </row>
    <row r="2124" spans="1:7" s="253" customFormat="1">
      <c r="A2124" s="253" t="s">
        <v>24630</v>
      </c>
      <c r="B2124" s="253" t="s">
        <v>24631</v>
      </c>
      <c r="C2124" s="253" t="s">
        <v>24632</v>
      </c>
      <c r="D2124" s="253" t="s">
        <v>16299</v>
      </c>
      <c r="E2124" s="253" t="s">
        <v>24633</v>
      </c>
      <c r="F2124" s="253" t="s">
        <v>24634</v>
      </c>
      <c r="G2124" s="255"/>
    </row>
    <row r="2125" spans="1:7" s="253" customFormat="1">
      <c r="A2125" s="253" t="s">
        <v>24635</v>
      </c>
      <c r="B2125" s="253" t="s">
        <v>24636</v>
      </c>
      <c r="C2125" s="253" t="s">
        <v>24637</v>
      </c>
      <c r="D2125" s="253" t="s">
        <v>16299</v>
      </c>
      <c r="E2125" s="253" t="s">
        <v>16937</v>
      </c>
      <c r="F2125" s="253" t="s">
        <v>24638</v>
      </c>
      <c r="G2125" s="255"/>
    </row>
    <row r="2126" spans="1:7" s="210" customFormat="1">
      <c r="A2126" s="210" t="s">
        <v>24639</v>
      </c>
      <c r="B2126" s="210" t="s">
        <v>24640</v>
      </c>
      <c r="C2126" s="210" t="s">
        <v>24641</v>
      </c>
      <c r="D2126" s="210" t="s">
        <v>16299</v>
      </c>
      <c r="E2126" s="210" t="s">
        <v>16466</v>
      </c>
      <c r="F2126" s="210" t="s">
        <v>24642</v>
      </c>
      <c r="G2126" s="231"/>
    </row>
    <row r="2127" spans="1:7" s="210" customFormat="1">
      <c r="A2127" s="210" t="s">
        <v>24643</v>
      </c>
      <c r="B2127" s="210" t="s">
        <v>24644</v>
      </c>
      <c r="C2127" s="210" t="s">
        <v>24643</v>
      </c>
      <c r="D2127" s="210" t="s">
        <v>16299</v>
      </c>
      <c r="E2127" s="210" t="s">
        <v>24645</v>
      </c>
      <c r="F2127" s="210" t="s">
        <v>24646</v>
      </c>
      <c r="G2127" s="1"/>
    </row>
    <row r="2128" spans="1:7" s="210" customFormat="1">
      <c r="A2128" s="210" t="s">
        <v>24647</v>
      </c>
      <c r="B2128" s="210" t="s">
        <v>24648</v>
      </c>
      <c r="C2128" s="210" t="s">
        <v>24647</v>
      </c>
      <c r="D2128" s="210" t="s">
        <v>16299</v>
      </c>
      <c r="E2128" s="210" t="s">
        <v>16466</v>
      </c>
      <c r="F2128" s="210" t="s">
        <v>24649</v>
      </c>
      <c r="G2128" s="231"/>
    </row>
    <row r="2129" spans="1:7" s="253" customFormat="1">
      <c r="A2129" s="253" t="s">
        <v>24650</v>
      </c>
      <c r="B2129" s="253" t="s">
        <v>24651</v>
      </c>
      <c r="C2129" s="253" t="s">
        <v>24652</v>
      </c>
      <c r="D2129" s="253" t="s">
        <v>16299</v>
      </c>
      <c r="E2129" s="253" t="s">
        <v>16470</v>
      </c>
      <c r="F2129" s="253" t="s">
        <v>24653</v>
      </c>
      <c r="G2129" s="255"/>
    </row>
    <row r="2130" spans="1:7" s="253" customFormat="1">
      <c r="A2130" s="253" t="s">
        <v>24654</v>
      </c>
      <c r="B2130" s="253" t="s">
        <v>24655</v>
      </c>
      <c r="C2130" s="253" t="s">
        <v>24656</v>
      </c>
      <c r="D2130" s="253" t="s">
        <v>16299</v>
      </c>
      <c r="E2130" s="253" t="s">
        <v>18199</v>
      </c>
      <c r="F2130" s="253" t="s">
        <v>24657</v>
      </c>
      <c r="G2130" s="255"/>
    </row>
    <row r="2131" spans="1:7" s="210" customFormat="1">
      <c r="A2131" s="210" t="s">
        <v>24658</v>
      </c>
      <c r="B2131" s="210" t="s">
        <v>24659</v>
      </c>
      <c r="C2131" s="210" t="s">
        <v>24660</v>
      </c>
      <c r="D2131" s="210" t="s">
        <v>16299</v>
      </c>
      <c r="E2131" s="210" t="s">
        <v>18659</v>
      </c>
      <c r="F2131" s="294">
        <v>158967338.53999999</v>
      </c>
      <c r="G2131" s="231"/>
    </row>
    <row r="2132" spans="1:7" s="211" customFormat="1">
      <c r="A2132" s="211" t="s">
        <v>24661</v>
      </c>
      <c r="B2132" s="211" t="s">
        <v>24662</v>
      </c>
      <c r="C2132" s="211" t="s">
        <v>24661</v>
      </c>
      <c r="D2132" s="211" t="s">
        <v>24513</v>
      </c>
      <c r="E2132" s="211" t="s">
        <v>16299</v>
      </c>
      <c r="F2132" s="211" t="s">
        <v>24663</v>
      </c>
      <c r="G2132" s="243"/>
    </row>
    <row r="2133" spans="1:7" s="211" customFormat="1">
      <c r="A2133" s="211" t="s">
        <v>24664</v>
      </c>
      <c r="B2133" s="211" t="s">
        <v>24665</v>
      </c>
      <c r="C2133" s="211" t="s">
        <v>24664</v>
      </c>
      <c r="D2133" s="211" t="s">
        <v>24666</v>
      </c>
      <c r="E2133" s="211" t="s">
        <v>16299</v>
      </c>
      <c r="F2133" s="211" t="s">
        <v>24667</v>
      </c>
      <c r="G2133" s="243"/>
    </row>
    <row r="2134" spans="1:7" s="211" customFormat="1">
      <c r="A2134" s="211" t="s">
        <v>24668</v>
      </c>
      <c r="B2134" s="211" t="s">
        <v>24669</v>
      </c>
      <c r="C2134" s="211" t="s">
        <v>24668</v>
      </c>
      <c r="D2134" s="211" t="s">
        <v>24670</v>
      </c>
      <c r="E2134" s="211" t="s">
        <v>16299</v>
      </c>
      <c r="F2134" s="211" t="s">
        <v>24671</v>
      </c>
      <c r="G2134" s="243"/>
    </row>
    <row r="2135" spans="1:7" s="253" customFormat="1">
      <c r="A2135" s="253" t="s">
        <v>24672</v>
      </c>
      <c r="B2135" s="253" t="s">
        <v>24673</v>
      </c>
      <c r="C2135" s="253" t="s">
        <v>24674</v>
      </c>
      <c r="D2135" s="253" t="s">
        <v>16299</v>
      </c>
      <c r="E2135" s="253" t="s">
        <v>19714</v>
      </c>
      <c r="F2135" s="253" t="s">
        <v>24675</v>
      </c>
      <c r="G2135" s="255"/>
    </row>
    <row r="2136" spans="1:7" s="253" customFormat="1">
      <c r="A2136" s="253" t="s">
        <v>24676</v>
      </c>
      <c r="B2136" s="253" t="s">
        <v>24677</v>
      </c>
      <c r="C2136" s="253" t="s">
        <v>24676</v>
      </c>
      <c r="D2136" s="253" t="s">
        <v>16299</v>
      </c>
      <c r="E2136" s="253" t="s">
        <v>19765</v>
      </c>
      <c r="F2136" s="253" t="s">
        <v>24678</v>
      </c>
      <c r="G2136" s="255"/>
    </row>
    <row r="2137" spans="1:7" s="253" customFormat="1">
      <c r="A2137" s="253" t="s">
        <v>24679</v>
      </c>
      <c r="B2137" s="253" t="s">
        <v>24680</v>
      </c>
      <c r="C2137" s="253" t="s">
        <v>24679</v>
      </c>
      <c r="D2137" s="253" t="s">
        <v>16299</v>
      </c>
      <c r="E2137" s="253" t="s">
        <v>24681</v>
      </c>
      <c r="F2137" s="293">
        <v>16307338.539999999</v>
      </c>
      <c r="G2137" s="255"/>
    </row>
    <row r="2138" spans="1:7" s="210" customFormat="1">
      <c r="A2138" s="210" t="s">
        <v>24682</v>
      </c>
      <c r="B2138" s="210" t="s">
        <v>24683</v>
      </c>
      <c r="C2138" s="210" t="s">
        <v>24682</v>
      </c>
      <c r="D2138" s="210" t="s">
        <v>16299</v>
      </c>
      <c r="E2138" s="210" t="s">
        <v>16622</v>
      </c>
      <c r="F2138" s="210" t="s">
        <v>24684</v>
      </c>
      <c r="G2138" s="231"/>
    </row>
    <row r="2139" spans="1:7" s="210" customFormat="1">
      <c r="A2139" s="210" t="s">
        <v>24685</v>
      </c>
      <c r="B2139" s="210" t="s">
        <v>24686</v>
      </c>
      <c r="C2139" s="210" t="s">
        <v>24685</v>
      </c>
      <c r="D2139" s="210" t="s">
        <v>16299</v>
      </c>
      <c r="E2139" s="210" t="s">
        <v>19053</v>
      </c>
      <c r="F2139" s="210" t="s">
        <v>24687</v>
      </c>
      <c r="G2139" s="231"/>
    </row>
    <row r="2140" spans="1:7" s="210" customFormat="1">
      <c r="A2140" s="210" t="s">
        <v>24688</v>
      </c>
      <c r="B2140" s="210" t="s">
        <v>24689</v>
      </c>
      <c r="C2140" s="210" t="s">
        <v>24690</v>
      </c>
      <c r="D2140" s="210" t="s">
        <v>16299</v>
      </c>
      <c r="E2140" s="210" t="s">
        <v>18247</v>
      </c>
      <c r="F2140" s="210" t="s">
        <v>24691</v>
      </c>
      <c r="G2140" s="231"/>
    </row>
    <row r="2141" spans="1:7" s="254" customFormat="1">
      <c r="A2141" s="254" t="s">
        <v>24692</v>
      </c>
      <c r="B2141" s="254" t="s">
        <v>24693</v>
      </c>
      <c r="C2141" s="254" t="s">
        <v>24692</v>
      </c>
      <c r="D2141" s="254" t="s">
        <v>16299</v>
      </c>
      <c r="E2141" s="254" t="s">
        <v>16369</v>
      </c>
      <c r="F2141" s="254" t="s">
        <v>24694</v>
      </c>
      <c r="G2141" s="281"/>
    </row>
    <row r="2142" spans="1:7" s="210" customFormat="1">
      <c r="A2142" s="210" t="s">
        <v>24695</v>
      </c>
      <c r="B2142" s="210" t="s">
        <v>24696</v>
      </c>
      <c r="C2142" s="210" t="s">
        <v>24697</v>
      </c>
      <c r="D2142" s="210" t="s">
        <v>16299</v>
      </c>
      <c r="E2142" s="210" t="s">
        <v>16422</v>
      </c>
      <c r="F2142" s="210" t="s">
        <v>24698</v>
      </c>
      <c r="G2142" s="231"/>
    </row>
    <row r="2143" spans="1:7" s="254" customFormat="1">
      <c r="A2143" s="254" t="s">
        <v>24699</v>
      </c>
      <c r="B2143" s="254" t="s">
        <v>24700</v>
      </c>
      <c r="C2143" s="254" t="s">
        <v>24699</v>
      </c>
      <c r="D2143" s="254" t="s">
        <v>16299</v>
      </c>
      <c r="E2143" s="254" t="s">
        <v>17514</v>
      </c>
      <c r="F2143" s="254" t="s">
        <v>24701</v>
      </c>
      <c r="G2143" s="281"/>
    </row>
    <row r="2144" spans="1:7" s="254" customFormat="1">
      <c r="A2144" s="254" t="s">
        <v>24702</v>
      </c>
      <c r="B2144" s="254" t="s">
        <v>24703</v>
      </c>
      <c r="C2144" s="254" t="s">
        <v>24704</v>
      </c>
      <c r="D2144" s="254" t="s">
        <v>16299</v>
      </c>
      <c r="E2144" s="254" t="s">
        <v>17514</v>
      </c>
      <c r="F2144" s="254" t="s">
        <v>24705</v>
      </c>
      <c r="G2144" s="281"/>
    </row>
    <row r="2145" spans="1:7" s="11" customFormat="1">
      <c r="A2145" s="11" t="s">
        <v>24706</v>
      </c>
      <c r="B2145" s="11" t="s">
        <v>24707</v>
      </c>
      <c r="C2145" s="11" t="s">
        <v>24708</v>
      </c>
      <c r="D2145" s="11" t="s">
        <v>16299</v>
      </c>
      <c r="E2145" s="11" t="s">
        <v>24709</v>
      </c>
      <c r="F2145" s="11" t="s">
        <v>24710</v>
      </c>
      <c r="G2145" s="1"/>
    </row>
    <row r="2146" spans="1:7" s="210" customFormat="1">
      <c r="A2146" s="210" t="s">
        <v>24711</v>
      </c>
      <c r="B2146" s="210" t="s">
        <v>24712</v>
      </c>
      <c r="C2146" s="210" t="s">
        <v>24711</v>
      </c>
      <c r="D2146" s="210" t="s">
        <v>16299</v>
      </c>
      <c r="E2146" s="210" t="s">
        <v>16466</v>
      </c>
      <c r="F2146" s="210" t="s">
        <v>24713</v>
      </c>
      <c r="G2146" s="231"/>
    </row>
    <row r="2147" spans="1:7" s="254" customFormat="1">
      <c r="A2147" s="254" t="s">
        <v>24714</v>
      </c>
      <c r="B2147" s="254" t="s">
        <v>24715</v>
      </c>
      <c r="C2147" s="254" t="s">
        <v>24716</v>
      </c>
      <c r="D2147" s="254" t="s">
        <v>16299</v>
      </c>
      <c r="E2147" s="254" t="s">
        <v>24717</v>
      </c>
      <c r="F2147" s="254" t="s">
        <v>24718</v>
      </c>
      <c r="G2147" s="281"/>
    </row>
    <row r="2148" spans="1:7" s="210" customFormat="1">
      <c r="A2148" s="210" t="s">
        <v>24719</v>
      </c>
      <c r="B2148" s="210" t="s">
        <v>24720</v>
      </c>
      <c r="C2148" s="210" t="s">
        <v>24719</v>
      </c>
      <c r="D2148" s="210" t="s">
        <v>16299</v>
      </c>
      <c r="E2148" s="210" t="s">
        <v>16622</v>
      </c>
      <c r="F2148" s="210" t="s">
        <v>24721</v>
      </c>
      <c r="G2148" s="231"/>
    </row>
    <row r="2149" spans="1:7" s="211" customFormat="1">
      <c r="A2149" s="211" t="s">
        <v>24722</v>
      </c>
      <c r="B2149" s="211" t="s">
        <v>24723</v>
      </c>
      <c r="C2149" s="211" t="s">
        <v>24722</v>
      </c>
      <c r="D2149" s="211" t="s">
        <v>16662</v>
      </c>
      <c r="E2149" s="211" t="s">
        <v>16299</v>
      </c>
      <c r="F2149" s="211" t="s">
        <v>24724</v>
      </c>
      <c r="G2149" s="243"/>
    </row>
    <row r="2150" spans="1:7" s="210" customFormat="1">
      <c r="A2150" s="210" t="s">
        <v>24725</v>
      </c>
      <c r="B2150" s="210" t="s">
        <v>24726</v>
      </c>
      <c r="C2150" s="210" t="s">
        <v>24727</v>
      </c>
      <c r="D2150" s="210" t="s">
        <v>16299</v>
      </c>
      <c r="E2150" s="210" t="s">
        <v>24728</v>
      </c>
      <c r="F2150" s="210" t="s">
        <v>24729</v>
      </c>
      <c r="G2150" s="231"/>
    </row>
    <row r="2151" spans="1:7" s="254" customFormat="1">
      <c r="A2151" s="254" t="s">
        <v>24730</v>
      </c>
      <c r="B2151" s="254" t="s">
        <v>24731</v>
      </c>
      <c r="C2151" s="254" t="s">
        <v>24732</v>
      </c>
      <c r="D2151" s="254" t="s">
        <v>16299</v>
      </c>
      <c r="E2151" s="254" t="s">
        <v>17514</v>
      </c>
      <c r="F2151" s="254" t="s">
        <v>24733</v>
      </c>
      <c r="G2151" s="281"/>
    </row>
    <row r="2152" spans="1:7" s="253" customFormat="1">
      <c r="A2152" s="253" t="s">
        <v>24734</v>
      </c>
      <c r="B2152" s="253" t="s">
        <v>24735</v>
      </c>
      <c r="C2152" s="253" t="s">
        <v>24736</v>
      </c>
      <c r="D2152" s="253" t="s">
        <v>16299</v>
      </c>
      <c r="E2152" s="253" t="s">
        <v>16369</v>
      </c>
      <c r="F2152" s="253" t="s">
        <v>24737</v>
      </c>
      <c r="G2152" s="255"/>
    </row>
    <row r="2153" spans="1:7" s="253" customFormat="1">
      <c r="A2153" s="253" t="s">
        <v>24738</v>
      </c>
      <c r="B2153" s="253" t="s">
        <v>24739</v>
      </c>
      <c r="C2153" s="253" t="s">
        <v>24738</v>
      </c>
      <c r="D2153" s="253" t="s">
        <v>16299</v>
      </c>
      <c r="E2153" s="253" t="s">
        <v>24740</v>
      </c>
      <c r="F2153" s="253" t="s">
        <v>24741</v>
      </c>
      <c r="G2153" s="255"/>
    </row>
    <row r="2154" spans="1:7" s="253" customFormat="1">
      <c r="A2154" s="253" t="s">
        <v>24742</v>
      </c>
      <c r="B2154" s="253" t="s">
        <v>24743</v>
      </c>
      <c r="C2154" s="253" t="s">
        <v>24744</v>
      </c>
      <c r="D2154" s="253" t="s">
        <v>16299</v>
      </c>
      <c r="E2154" s="253" t="s">
        <v>16418</v>
      </c>
      <c r="F2154" s="253" t="s">
        <v>24745</v>
      </c>
      <c r="G2154" s="255"/>
    </row>
    <row r="2155" spans="1:7" s="210" customFormat="1">
      <c r="A2155" s="210" t="s">
        <v>24746</v>
      </c>
      <c r="B2155" s="210" t="s">
        <v>24747</v>
      </c>
      <c r="C2155" s="210" t="s">
        <v>24746</v>
      </c>
      <c r="D2155" s="210" t="s">
        <v>16299</v>
      </c>
      <c r="E2155" s="210" t="s">
        <v>24748</v>
      </c>
      <c r="F2155" s="210" t="s">
        <v>24749</v>
      </c>
      <c r="G2155" s="231"/>
    </row>
    <row r="2156" spans="1:7" s="210" customFormat="1">
      <c r="A2156" s="210" t="s">
        <v>24750</v>
      </c>
      <c r="B2156" s="210" t="s">
        <v>24751</v>
      </c>
      <c r="C2156" s="210" t="s">
        <v>24752</v>
      </c>
      <c r="D2156" s="210" t="s">
        <v>16299</v>
      </c>
      <c r="E2156" s="210" t="s">
        <v>24753</v>
      </c>
      <c r="F2156" s="210" t="s">
        <v>24754</v>
      </c>
      <c r="G2156" s="231"/>
    </row>
    <row r="2157" spans="1:7" s="210" customFormat="1">
      <c r="A2157" s="210" t="s">
        <v>24755</v>
      </c>
      <c r="B2157" s="210" t="s">
        <v>24756</v>
      </c>
      <c r="C2157" s="210" t="s">
        <v>24757</v>
      </c>
      <c r="D2157" s="210" t="s">
        <v>16299</v>
      </c>
      <c r="E2157" s="210" t="s">
        <v>16928</v>
      </c>
      <c r="F2157" s="210" t="s">
        <v>24758</v>
      </c>
      <c r="G2157" s="231"/>
    </row>
    <row r="2158" spans="1:7" s="253" customFormat="1">
      <c r="A2158" s="253" t="s">
        <v>24759</v>
      </c>
      <c r="B2158" s="253" t="s">
        <v>24760</v>
      </c>
      <c r="C2158" s="253" t="s">
        <v>24761</v>
      </c>
      <c r="D2158" s="253" t="s">
        <v>16299</v>
      </c>
      <c r="E2158" s="253" t="s">
        <v>16622</v>
      </c>
      <c r="F2158" s="253" t="s">
        <v>24762</v>
      </c>
      <c r="G2158" s="255"/>
    </row>
    <row r="2159" spans="1:7" s="253" customFormat="1">
      <c r="A2159" s="253" t="s">
        <v>24763</v>
      </c>
      <c r="B2159" s="253" t="s">
        <v>24764</v>
      </c>
      <c r="C2159" s="253" t="s">
        <v>24765</v>
      </c>
      <c r="D2159" s="253" t="s">
        <v>16299</v>
      </c>
      <c r="E2159" s="253" t="s">
        <v>22315</v>
      </c>
      <c r="F2159" s="253" t="s">
        <v>24766</v>
      </c>
      <c r="G2159" s="255"/>
    </row>
    <row r="2160" spans="1:7" s="210" customFormat="1">
      <c r="A2160" s="210" t="s">
        <v>24767</v>
      </c>
      <c r="B2160" s="210" t="s">
        <v>24768</v>
      </c>
      <c r="C2160" s="210" t="s">
        <v>24767</v>
      </c>
      <c r="D2160" s="210" t="s">
        <v>16299</v>
      </c>
      <c r="E2160" s="210" t="s">
        <v>16422</v>
      </c>
      <c r="F2160" s="210" t="s">
        <v>24769</v>
      </c>
      <c r="G2160" s="231"/>
    </row>
    <row r="2161" spans="1:7" s="11" customFormat="1">
      <c r="A2161" s="11" t="s">
        <v>24770</v>
      </c>
      <c r="B2161" s="11" t="s">
        <v>24771</v>
      </c>
      <c r="C2161" s="11" t="s">
        <v>24772</v>
      </c>
      <c r="D2161" s="11" t="s">
        <v>16299</v>
      </c>
      <c r="E2161" s="11" t="s">
        <v>23560</v>
      </c>
      <c r="F2161" s="11" t="s">
        <v>24773</v>
      </c>
      <c r="G2161" s="1"/>
    </row>
    <row r="2162" spans="1:7" s="254" customFormat="1">
      <c r="A2162" s="254" t="s">
        <v>24774</v>
      </c>
      <c r="B2162" s="254" t="s">
        <v>24775</v>
      </c>
      <c r="C2162" s="254" t="s">
        <v>24774</v>
      </c>
      <c r="D2162" s="254" t="s">
        <v>16299</v>
      </c>
      <c r="E2162" s="254" t="s">
        <v>17514</v>
      </c>
      <c r="F2162" s="254" t="s">
        <v>24776</v>
      </c>
      <c r="G2162" s="281"/>
    </row>
    <row r="2163" spans="1:7" s="11" customFormat="1">
      <c r="A2163" s="11" t="s">
        <v>24777</v>
      </c>
      <c r="B2163" s="11" t="s">
        <v>24778</v>
      </c>
      <c r="C2163" s="11" t="s">
        <v>24779</v>
      </c>
      <c r="D2163" s="11" t="s">
        <v>16299</v>
      </c>
      <c r="E2163" s="11" t="s">
        <v>18509</v>
      </c>
      <c r="F2163" s="11" t="s">
        <v>24780</v>
      </c>
      <c r="G2163" s="1"/>
    </row>
    <row r="2164" spans="1:7" s="210" customFormat="1">
      <c r="A2164" s="210" t="s">
        <v>24781</v>
      </c>
      <c r="B2164" s="210" t="s">
        <v>24782</v>
      </c>
      <c r="C2164" s="210" t="s">
        <v>24783</v>
      </c>
      <c r="D2164" s="210" t="s">
        <v>16299</v>
      </c>
      <c r="E2164" s="210" t="s">
        <v>24784</v>
      </c>
      <c r="F2164" s="210" t="s">
        <v>24785</v>
      </c>
      <c r="G2164" s="231"/>
    </row>
    <row r="2165" spans="1:7" s="253" customFormat="1">
      <c r="A2165" s="253" t="s">
        <v>24786</v>
      </c>
      <c r="B2165" s="253" t="s">
        <v>24787</v>
      </c>
      <c r="C2165" s="253" t="s">
        <v>24788</v>
      </c>
      <c r="D2165" s="253" t="s">
        <v>16299</v>
      </c>
      <c r="E2165" s="253" t="s">
        <v>24789</v>
      </c>
      <c r="F2165" s="253" t="s">
        <v>24790</v>
      </c>
      <c r="G2165" s="255"/>
    </row>
    <row r="2166" spans="1:7" s="210" customFormat="1">
      <c r="A2166" s="210" t="s">
        <v>24791</v>
      </c>
      <c r="B2166" s="210" t="s">
        <v>24792</v>
      </c>
      <c r="C2166" s="210" t="s">
        <v>24793</v>
      </c>
      <c r="D2166" s="210" t="s">
        <v>16299</v>
      </c>
      <c r="E2166" s="210" t="s">
        <v>16838</v>
      </c>
      <c r="F2166" s="294">
        <v>80796838.540000007</v>
      </c>
      <c r="G2166" s="231"/>
    </row>
    <row r="2167" spans="1:7" s="253" customFormat="1">
      <c r="A2167" s="253" t="s">
        <v>24794</v>
      </c>
      <c r="B2167" s="253" t="s">
        <v>24795</v>
      </c>
      <c r="C2167" s="253" t="s">
        <v>24794</v>
      </c>
      <c r="D2167" s="253" t="s">
        <v>16299</v>
      </c>
      <c r="E2167" s="253" t="s">
        <v>16319</v>
      </c>
      <c r="F2167" s="253" t="s">
        <v>24796</v>
      </c>
      <c r="G2167" s="255"/>
    </row>
    <row r="2168" spans="1:7" s="211" customFormat="1">
      <c r="A2168" s="211" t="s">
        <v>24797</v>
      </c>
      <c r="B2168" s="211" t="s">
        <v>24798</v>
      </c>
      <c r="C2168" s="211" t="s">
        <v>24797</v>
      </c>
      <c r="D2168" s="211" t="s">
        <v>16804</v>
      </c>
      <c r="E2168" s="211" t="s">
        <v>16299</v>
      </c>
      <c r="F2168" s="211" t="s">
        <v>24799</v>
      </c>
      <c r="G2168" s="243"/>
    </row>
    <row r="2169" spans="1:7" s="211" customFormat="1">
      <c r="A2169" s="211" t="s">
        <v>24800</v>
      </c>
      <c r="B2169" s="211" t="s">
        <v>24801</v>
      </c>
      <c r="C2169" s="211" t="s">
        <v>24800</v>
      </c>
      <c r="D2169" s="211" t="s">
        <v>16373</v>
      </c>
      <c r="E2169" s="211" t="s">
        <v>16299</v>
      </c>
      <c r="F2169" s="211" t="s">
        <v>24802</v>
      </c>
      <c r="G2169" s="243"/>
    </row>
    <row r="2170" spans="1:7" s="210" customFormat="1">
      <c r="A2170" s="210" t="s">
        <v>24803</v>
      </c>
      <c r="B2170" s="210" t="s">
        <v>24804</v>
      </c>
      <c r="C2170" s="210" t="s">
        <v>24803</v>
      </c>
      <c r="D2170" s="210" t="s">
        <v>16299</v>
      </c>
      <c r="E2170" s="210" t="s">
        <v>16369</v>
      </c>
      <c r="F2170" s="210" t="s">
        <v>24805</v>
      </c>
      <c r="G2170" s="231"/>
    </row>
    <row r="2171" spans="1:7" s="210" customFormat="1">
      <c r="A2171" s="210" t="s">
        <v>24806</v>
      </c>
      <c r="B2171" s="210" t="s">
        <v>24807</v>
      </c>
      <c r="C2171" s="210" t="s">
        <v>24806</v>
      </c>
      <c r="D2171" s="210" t="s">
        <v>16299</v>
      </c>
      <c r="E2171" s="210" t="s">
        <v>16466</v>
      </c>
      <c r="F2171" s="210" t="s">
        <v>24808</v>
      </c>
      <c r="G2171" s="231"/>
    </row>
    <row r="2172" spans="1:7" s="210" customFormat="1">
      <c r="A2172" s="210" t="s">
        <v>24809</v>
      </c>
      <c r="B2172" s="210" t="s">
        <v>24810</v>
      </c>
      <c r="C2172" s="210" t="s">
        <v>24809</v>
      </c>
      <c r="D2172" s="210" t="s">
        <v>16299</v>
      </c>
      <c r="E2172" s="210" t="s">
        <v>22607</v>
      </c>
      <c r="F2172" s="210" t="s">
        <v>24811</v>
      </c>
      <c r="G2172" s="231"/>
    </row>
    <row r="2173" spans="1:7" s="254" customFormat="1">
      <c r="A2173" s="254" t="s">
        <v>24812</v>
      </c>
      <c r="B2173" s="254" t="s">
        <v>24813</v>
      </c>
      <c r="C2173" s="254" t="s">
        <v>24814</v>
      </c>
      <c r="D2173" s="254" t="s">
        <v>16299</v>
      </c>
      <c r="E2173" s="254" t="s">
        <v>24815</v>
      </c>
      <c r="F2173" s="254" t="s">
        <v>24816</v>
      </c>
      <c r="G2173" s="281"/>
    </row>
    <row r="2174" spans="1:7" s="210" customFormat="1">
      <c r="A2174" s="210" t="s">
        <v>24817</v>
      </c>
      <c r="B2174" s="210" t="s">
        <v>24818</v>
      </c>
      <c r="C2174" s="210" t="s">
        <v>24817</v>
      </c>
      <c r="D2174" s="210" t="s">
        <v>16299</v>
      </c>
      <c r="E2174" s="210" t="s">
        <v>17301</v>
      </c>
      <c r="F2174" s="210" t="s">
        <v>24819</v>
      </c>
      <c r="G2174" s="231"/>
    </row>
    <row r="2175" spans="1:7" s="253" customFormat="1">
      <c r="A2175" s="253" t="s">
        <v>24820</v>
      </c>
      <c r="B2175" s="253" t="s">
        <v>24821</v>
      </c>
      <c r="C2175" s="253" t="s">
        <v>24820</v>
      </c>
      <c r="D2175" s="253" t="s">
        <v>16299</v>
      </c>
      <c r="E2175" s="253" t="s">
        <v>19971</v>
      </c>
      <c r="F2175" s="253" t="s">
        <v>24822</v>
      </c>
      <c r="G2175" s="258"/>
    </row>
    <row r="2176" spans="1:7" s="210" customFormat="1">
      <c r="A2176" s="210" t="s">
        <v>24823</v>
      </c>
      <c r="B2176" s="210" t="s">
        <v>24824</v>
      </c>
      <c r="C2176" s="210" t="s">
        <v>24825</v>
      </c>
      <c r="D2176" s="210" t="s">
        <v>16299</v>
      </c>
      <c r="E2176" s="210" t="s">
        <v>24826</v>
      </c>
      <c r="F2176" s="210" t="s">
        <v>24827</v>
      </c>
      <c r="G2176" s="231"/>
    </row>
    <row r="2177" spans="1:7" s="254" customFormat="1">
      <c r="A2177" s="254" t="s">
        <v>24828</v>
      </c>
      <c r="B2177" s="254" t="s">
        <v>24829</v>
      </c>
      <c r="C2177" s="254" t="s">
        <v>24828</v>
      </c>
      <c r="D2177" s="254" t="s">
        <v>16299</v>
      </c>
      <c r="E2177" s="254" t="s">
        <v>16319</v>
      </c>
      <c r="F2177" s="254" t="s">
        <v>24830</v>
      </c>
      <c r="G2177" s="281"/>
    </row>
    <row r="2178" spans="1:7" s="253" customFormat="1">
      <c r="A2178" s="253" t="s">
        <v>24831</v>
      </c>
      <c r="B2178" s="253" t="s">
        <v>24832</v>
      </c>
      <c r="C2178" s="253" t="s">
        <v>24831</v>
      </c>
      <c r="D2178" s="253" t="s">
        <v>16299</v>
      </c>
      <c r="E2178" s="253" t="s">
        <v>24833</v>
      </c>
      <c r="F2178" s="253" t="s">
        <v>24834</v>
      </c>
      <c r="G2178" s="255"/>
    </row>
    <row r="2179" spans="1:7" s="253" customFormat="1">
      <c r="A2179" s="253" t="s">
        <v>24835</v>
      </c>
      <c r="B2179" s="253" t="s">
        <v>24836</v>
      </c>
      <c r="C2179" s="253" t="s">
        <v>24837</v>
      </c>
      <c r="D2179" s="253" t="s">
        <v>16299</v>
      </c>
      <c r="E2179" s="253" t="s">
        <v>16319</v>
      </c>
      <c r="F2179" s="253" t="s">
        <v>24838</v>
      </c>
      <c r="G2179" s="255"/>
    </row>
    <row r="2180" spans="1:7" s="11" customFormat="1">
      <c r="A2180" s="11" t="s">
        <v>24839</v>
      </c>
      <c r="B2180" s="11" t="s">
        <v>24840</v>
      </c>
      <c r="C2180" s="11" t="s">
        <v>24841</v>
      </c>
      <c r="D2180" s="11" t="s">
        <v>16299</v>
      </c>
      <c r="E2180" s="11" t="s">
        <v>17514</v>
      </c>
      <c r="F2180" s="11" t="s">
        <v>24842</v>
      </c>
      <c r="G2180" s="1"/>
    </row>
    <row r="2181" spans="1:7" s="254" customFormat="1">
      <c r="A2181" s="254" t="s">
        <v>24843</v>
      </c>
      <c r="B2181" s="254" t="s">
        <v>24844</v>
      </c>
      <c r="C2181" s="254" t="s">
        <v>24845</v>
      </c>
      <c r="D2181" s="254" t="s">
        <v>16299</v>
      </c>
      <c r="E2181" s="254" t="s">
        <v>16833</v>
      </c>
      <c r="F2181" s="254" t="s">
        <v>24846</v>
      </c>
      <c r="G2181" s="281"/>
    </row>
    <row r="2182" spans="1:7" s="253" customFormat="1">
      <c r="A2182" s="253" t="s">
        <v>24847</v>
      </c>
      <c r="B2182" s="253" t="s">
        <v>24848</v>
      </c>
      <c r="C2182" s="253" t="s">
        <v>24849</v>
      </c>
      <c r="D2182" s="253" t="s">
        <v>16299</v>
      </c>
      <c r="E2182" s="253" t="s">
        <v>24850</v>
      </c>
      <c r="F2182" s="253" t="s">
        <v>24851</v>
      </c>
      <c r="G2182" s="255"/>
    </row>
    <row r="2183" spans="1:7" s="254" customFormat="1">
      <c r="A2183" s="254" t="s">
        <v>24852</v>
      </c>
      <c r="B2183" s="254" t="s">
        <v>24853</v>
      </c>
      <c r="C2183" s="254" t="s">
        <v>24852</v>
      </c>
      <c r="D2183" s="254" t="s">
        <v>16299</v>
      </c>
      <c r="E2183" s="254" t="s">
        <v>16466</v>
      </c>
      <c r="F2183" s="254" t="s">
        <v>24854</v>
      </c>
      <c r="G2183" s="281"/>
    </row>
    <row r="2184" spans="1:7" s="254" customFormat="1">
      <c r="A2184" s="254" t="s">
        <v>24855</v>
      </c>
      <c r="B2184" s="254" t="s">
        <v>24856</v>
      </c>
      <c r="C2184" s="254" t="s">
        <v>24855</v>
      </c>
      <c r="D2184" s="254" t="s">
        <v>16299</v>
      </c>
      <c r="E2184" s="254" t="s">
        <v>24857</v>
      </c>
      <c r="F2184" s="254" t="s">
        <v>24858</v>
      </c>
      <c r="G2184" s="281"/>
    </row>
    <row r="2185" spans="1:7" s="253" customFormat="1">
      <c r="A2185" s="253" t="s">
        <v>24859</v>
      </c>
      <c r="B2185" s="253" t="s">
        <v>24860</v>
      </c>
      <c r="C2185" s="253" t="s">
        <v>24861</v>
      </c>
      <c r="D2185" s="253" t="s">
        <v>16299</v>
      </c>
      <c r="E2185" s="253" t="s">
        <v>24862</v>
      </c>
      <c r="F2185" s="253" t="s">
        <v>24863</v>
      </c>
      <c r="G2185" s="255"/>
    </row>
    <row r="2186" spans="1:7" s="253" customFormat="1">
      <c r="A2186" s="253" t="s">
        <v>24864</v>
      </c>
      <c r="B2186" s="253" t="s">
        <v>24865</v>
      </c>
      <c r="C2186" s="253" t="s">
        <v>24864</v>
      </c>
      <c r="D2186" s="253" t="s">
        <v>16299</v>
      </c>
      <c r="E2186" s="253" t="s">
        <v>24866</v>
      </c>
      <c r="F2186" s="253" t="s">
        <v>24867</v>
      </c>
      <c r="G2186" s="255"/>
    </row>
    <row r="2187" spans="1:7" s="211" customFormat="1">
      <c r="A2187" s="211" t="s">
        <v>24868</v>
      </c>
      <c r="B2187" s="211" t="s">
        <v>24869</v>
      </c>
      <c r="C2187" s="211" t="s">
        <v>24868</v>
      </c>
      <c r="D2187" s="292">
        <v>4681996</v>
      </c>
      <c r="E2187" s="211" t="s">
        <v>16299</v>
      </c>
      <c r="F2187" s="211" t="s">
        <v>24870</v>
      </c>
      <c r="G2187" s="243"/>
    </row>
    <row r="2188" spans="1:7" s="211" customFormat="1">
      <c r="A2188" s="211" t="s">
        <v>24868</v>
      </c>
      <c r="B2188" s="211" t="s">
        <v>16461</v>
      </c>
      <c r="C2188" s="211" t="s">
        <v>24868</v>
      </c>
      <c r="D2188" s="292">
        <v>28798</v>
      </c>
      <c r="E2188" s="211" t="s">
        <v>16299</v>
      </c>
      <c r="F2188" s="211" t="s">
        <v>24871</v>
      </c>
      <c r="G2188" s="243"/>
    </row>
    <row r="2189" spans="1:7" s="211" customFormat="1">
      <c r="A2189" s="211" t="s">
        <v>24872</v>
      </c>
      <c r="B2189" s="211" t="s">
        <v>24873</v>
      </c>
      <c r="C2189" s="211" t="s">
        <v>24872</v>
      </c>
      <c r="D2189" s="211" t="s">
        <v>24874</v>
      </c>
      <c r="E2189" s="211" t="s">
        <v>16299</v>
      </c>
      <c r="F2189" s="211" t="s">
        <v>24875</v>
      </c>
      <c r="G2189" s="243"/>
    </row>
    <row r="2190" spans="1:7" s="210" customFormat="1">
      <c r="A2190" s="210" t="s">
        <v>24876</v>
      </c>
      <c r="B2190" s="210" t="s">
        <v>24877</v>
      </c>
      <c r="C2190" s="210" t="s">
        <v>24876</v>
      </c>
      <c r="D2190" s="210" t="s">
        <v>16299</v>
      </c>
      <c r="E2190" s="210" t="s">
        <v>16804</v>
      </c>
      <c r="F2190" s="294">
        <v>99883176.540000007</v>
      </c>
      <c r="G2190" s="231"/>
    </row>
    <row r="2191" spans="1:7" s="210" customFormat="1">
      <c r="A2191" s="210" t="s">
        <v>24878</v>
      </c>
      <c r="B2191" s="210" t="s">
        <v>24879</v>
      </c>
      <c r="C2191" s="210" t="s">
        <v>24880</v>
      </c>
      <c r="D2191" s="210" t="s">
        <v>16299</v>
      </c>
      <c r="E2191" s="210" t="s">
        <v>16622</v>
      </c>
      <c r="F2191" s="210" t="s">
        <v>24881</v>
      </c>
      <c r="G2191" s="231"/>
    </row>
    <row r="2192" spans="1:7" s="210" customFormat="1">
      <c r="A2192" s="210" t="s">
        <v>24882</v>
      </c>
      <c r="B2192" s="210" t="s">
        <v>24883</v>
      </c>
      <c r="C2192" s="210" t="s">
        <v>24882</v>
      </c>
      <c r="D2192" s="210" t="s">
        <v>16299</v>
      </c>
      <c r="E2192" s="210" t="s">
        <v>24884</v>
      </c>
      <c r="F2192" s="210" t="s">
        <v>24885</v>
      </c>
      <c r="G2192" s="231"/>
    </row>
    <row r="2193" spans="1:7" s="211" customFormat="1">
      <c r="A2193" s="211" t="s">
        <v>24886</v>
      </c>
      <c r="B2193" s="211" t="s">
        <v>24887</v>
      </c>
      <c r="C2193" s="211" t="s">
        <v>24886</v>
      </c>
      <c r="D2193" s="211" t="s">
        <v>16804</v>
      </c>
      <c r="E2193" s="211" t="s">
        <v>16299</v>
      </c>
      <c r="F2193" s="211" t="s">
        <v>24888</v>
      </c>
      <c r="G2193" s="243"/>
    </row>
    <row r="2194" spans="1:7" s="211" customFormat="1">
      <c r="A2194" s="211" t="s">
        <v>24889</v>
      </c>
      <c r="B2194" s="211" t="s">
        <v>24890</v>
      </c>
      <c r="C2194" s="211" t="s">
        <v>24889</v>
      </c>
      <c r="D2194" s="211" t="s">
        <v>16804</v>
      </c>
      <c r="E2194" s="211" t="s">
        <v>16299</v>
      </c>
      <c r="F2194" s="211" t="s">
        <v>24891</v>
      </c>
      <c r="G2194" s="243"/>
    </row>
    <row r="2195" spans="1:7" s="210" customFormat="1">
      <c r="A2195" s="210" t="s">
        <v>24892</v>
      </c>
      <c r="B2195" s="210" t="s">
        <v>24893</v>
      </c>
      <c r="C2195" s="210" t="s">
        <v>24894</v>
      </c>
      <c r="D2195" s="210" t="s">
        <v>16299</v>
      </c>
      <c r="E2195" s="210" t="s">
        <v>16319</v>
      </c>
      <c r="F2195" s="210" t="s">
        <v>24895</v>
      </c>
      <c r="G2195" s="231"/>
    </row>
    <row r="2196" spans="1:7" s="211" customFormat="1">
      <c r="A2196" s="211" t="s">
        <v>24896</v>
      </c>
      <c r="B2196" s="211" t="s">
        <v>16501</v>
      </c>
      <c r="C2196" s="211" t="s">
        <v>24896</v>
      </c>
      <c r="D2196" s="211" t="s">
        <v>20791</v>
      </c>
      <c r="E2196" s="211" t="s">
        <v>16299</v>
      </c>
      <c r="F2196" s="211" t="s">
        <v>24897</v>
      </c>
      <c r="G2196" s="243"/>
    </row>
    <row r="2197" spans="1:7" s="210" customFormat="1">
      <c r="A2197" s="210" t="s">
        <v>24898</v>
      </c>
      <c r="B2197" s="210" t="s">
        <v>24899</v>
      </c>
      <c r="C2197" s="210" t="s">
        <v>24898</v>
      </c>
      <c r="D2197" s="210" t="s">
        <v>16299</v>
      </c>
      <c r="E2197" s="210" t="s">
        <v>16466</v>
      </c>
      <c r="F2197" s="210" t="s">
        <v>24900</v>
      </c>
      <c r="G2197" s="231"/>
    </row>
    <row r="2198" spans="1:7" s="210" customFormat="1">
      <c r="A2198" s="210" t="s">
        <v>24901</v>
      </c>
      <c r="B2198" s="210" t="s">
        <v>24902</v>
      </c>
      <c r="C2198" s="210" t="s">
        <v>24903</v>
      </c>
      <c r="D2198" s="210" t="s">
        <v>16299</v>
      </c>
      <c r="E2198" s="210" t="s">
        <v>16369</v>
      </c>
      <c r="F2198" s="210" t="s">
        <v>24904</v>
      </c>
      <c r="G2198" s="231"/>
    </row>
    <row r="2199" spans="1:7" s="210" customFormat="1">
      <c r="A2199" s="210" t="s">
        <v>24905</v>
      </c>
      <c r="B2199" s="210" t="s">
        <v>24906</v>
      </c>
      <c r="C2199" s="210" t="s">
        <v>24907</v>
      </c>
      <c r="D2199" s="210" t="s">
        <v>16299</v>
      </c>
      <c r="E2199" s="210" t="s">
        <v>24908</v>
      </c>
      <c r="F2199" s="210" t="s">
        <v>24909</v>
      </c>
      <c r="G2199" s="231"/>
    </row>
    <row r="2200" spans="1:7" s="253" customFormat="1">
      <c r="A2200" s="253" t="s">
        <v>24910</v>
      </c>
      <c r="B2200" s="253" t="s">
        <v>24911</v>
      </c>
      <c r="C2200" s="253" t="s">
        <v>24912</v>
      </c>
      <c r="D2200" s="253" t="s">
        <v>16299</v>
      </c>
      <c r="E2200" s="253" t="s">
        <v>20186</v>
      </c>
      <c r="F2200" s="253" t="s">
        <v>24913</v>
      </c>
      <c r="G2200" s="255"/>
    </row>
    <row r="2201" spans="1:7" s="210" customFormat="1">
      <c r="A2201" s="210" t="s">
        <v>24914</v>
      </c>
      <c r="B2201" s="210" t="s">
        <v>24915</v>
      </c>
      <c r="C2201" s="210" t="s">
        <v>24916</v>
      </c>
      <c r="D2201" s="210" t="s">
        <v>16299</v>
      </c>
      <c r="E2201" s="210" t="s">
        <v>16319</v>
      </c>
      <c r="F2201" s="210" t="s">
        <v>24917</v>
      </c>
      <c r="G2201" s="231"/>
    </row>
    <row r="2202" spans="1:7" s="253" customFormat="1">
      <c r="A2202" s="253" t="s">
        <v>24918</v>
      </c>
      <c r="B2202" s="253" t="s">
        <v>24919</v>
      </c>
      <c r="C2202" s="253" t="s">
        <v>24918</v>
      </c>
      <c r="D2202" s="253" t="s">
        <v>16299</v>
      </c>
      <c r="E2202" s="253" t="s">
        <v>18601</v>
      </c>
      <c r="F2202" s="253" t="s">
        <v>24920</v>
      </c>
      <c r="G2202" s="255"/>
    </row>
    <row r="2203" spans="1:7" s="254" customFormat="1">
      <c r="A2203" s="254" t="s">
        <v>24921</v>
      </c>
      <c r="B2203" s="254" t="s">
        <v>24922</v>
      </c>
      <c r="C2203" s="254" t="s">
        <v>24923</v>
      </c>
      <c r="D2203" s="254" t="s">
        <v>16299</v>
      </c>
      <c r="E2203" s="254" t="s">
        <v>17514</v>
      </c>
      <c r="F2203" s="254" t="s">
        <v>24924</v>
      </c>
      <c r="G2203" s="281"/>
    </row>
    <row r="2204" spans="1:7" s="253" customFormat="1">
      <c r="A2204" s="253" t="s">
        <v>24925</v>
      </c>
      <c r="B2204" s="253" t="s">
        <v>24926</v>
      </c>
      <c r="C2204" s="253" t="s">
        <v>24927</v>
      </c>
      <c r="D2204" s="253" t="s">
        <v>16299</v>
      </c>
      <c r="E2204" s="253" t="s">
        <v>24928</v>
      </c>
      <c r="F2204" s="253" t="s">
        <v>24929</v>
      </c>
      <c r="G2204" s="255"/>
    </row>
    <row r="2205" spans="1:7" s="253" customFormat="1">
      <c r="A2205" s="253" t="s">
        <v>24930</v>
      </c>
      <c r="B2205" s="253" t="s">
        <v>24931</v>
      </c>
      <c r="C2205" s="253" t="s">
        <v>24932</v>
      </c>
      <c r="D2205" s="253" t="s">
        <v>16299</v>
      </c>
      <c r="E2205" s="253" t="s">
        <v>16466</v>
      </c>
      <c r="F2205" s="253" t="s">
        <v>24933</v>
      </c>
      <c r="G2205" s="255"/>
    </row>
    <row r="2206" spans="1:7" s="253" customFormat="1">
      <c r="A2206" s="253" t="s">
        <v>24934</v>
      </c>
      <c r="B2206" s="253" t="s">
        <v>24935</v>
      </c>
      <c r="C2206" s="253" t="s">
        <v>24934</v>
      </c>
      <c r="D2206" s="253" t="s">
        <v>16299</v>
      </c>
      <c r="E2206" s="253" t="s">
        <v>16304</v>
      </c>
      <c r="F2206" s="253" t="s">
        <v>24936</v>
      </c>
      <c r="G2206" s="255"/>
    </row>
    <row r="2207" spans="1:7" s="253" customFormat="1">
      <c r="A2207" s="253" t="s">
        <v>24937</v>
      </c>
      <c r="B2207" s="253" t="s">
        <v>24938</v>
      </c>
      <c r="C2207" s="253" t="s">
        <v>24939</v>
      </c>
      <c r="D2207" s="253" t="s">
        <v>16299</v>
      </c>
      <c r="E2207" s="253" t="s">
        <v>18247</v>
      </c>
      <c r="F2207" s="253" t="s">
        <v>24940</v>
      </c>
      <c r="G2207" s="255"/>
    </row>
    <row r="2208" spans="1:7" s="253" customFormat="1">
      <c r="A2208" s="253" t="s">
        <v>24941</v>
      </c>
      <c r="B2208" s="253" t="s">
        <v>24942</v>
      </c>
      <c r="C2208" s="253" t="s">
        <v>24943</v>
      </c>
      <c r="D2208" s="253" t="s">
        <v>16299</v>
      </c>
      <c r="E2208" s="253" t="s">
        <v>21419</v>
      </c>
      <c r="F2208" s="253" t="s">
        <v>24944</v>
      </c>
      <c r="G2208" s="255"/>
    </row>
    <row r="2209" spans="1:7" s="253" customFormat="1">
      <c r="A2209" s="253" t="s">
        <v>24945</v>
      </c>
      <c r="B2209" s="253" t="s">
        <v>24946</v>
      </c>
      <c r="C2209" s="253" t="s">
        <v>24947</v>
      </c>
      <c r="D2209" s="253" t="s">
        <v>16299</v>
      </c>
      <c r="E2209" s="253" t="s">
        <v>24948</v>
      </c>
      <c r="F2209" s="253" t="s">
        <v>24949</v>
      </c>
      <c r="G2209" s="255"/>
    </row>
    <row r="2210" spans="1:7" s="254" customFormat="1">
      <c r="A2210" s="254" t="s">
        <v>24950</v>
      </c>
      <c r="B2210" s="254" t="s">
        <v>24951</v>
      </c>
      <c r="C2210" s="254" t="s">
        <v>24950</v>
      </c>
      <c r="D2210" s="254" t="s">
        <v>16299</v>
      </c>
      <c r="E2210" s="254" t="s">
        <v>17514</v>
      </c>
      <c r="F2210" s="254" t="s">
        <v>24952</v>
      </c>
      <c r="G2210" s="281"/>
    </row>
    <row r="2211" spans="1:7" s="210" customFormat="1">
      <c r="A2211" s="210" t="s">
        <v>24953</v>
      </c>
      <c r="B2211" s="210" t="s">
        <v>24954</v>
      </c>
      <c r="C2211" s="210" t="s">
        <v>24955</v>
      </c>
      <c r="D2211" s="210" t="s">
        <v>16299</v>
      </c>
      <c r="E2211" s="210" t="s">
        <v>17986</v>
      </c>
      <c r="F2211" s="210" t="s">
        <v>24956</v>
      </c>
      <c r="G2211" s="231"/>
    </row>
    <row r="2212" spans="1:7" s="210" customFormat="1">
      <c r="A2212" s="210" t="s">
        <v>24957</v>
      </c>
      <c r="B2212" s="210" t="s">
        <v>24958</v>
      </c>
      <c r="C2212" s="210" t="s">
        <v>24957</v>
      </c>
      <c r="D2212" s="210" t="s">
        <v>16299</v>
      </c>
      <c r="E2212" s="210" t="s">
        <v>16346</v>
      </c>
      <c r="F2212" s="210" t="s">
        <v>24959</v>
      </c>
      <c r="G2212" s="231"/>
    </row>
    <row r="2213" spans="1:7" s="210" customFormat="1">
      <c r="A2213" s="210" t="s">
        <v>24960</v>
      </c>
      <c r="B2213" s="210" t="s">
        <v>24961</v>
      </c>
      <c r="C2213" s="210" t="s">
        <v>24960</v>
      </c>
      <c r="D2213" s="210" t="s">
        <v>16299</v>
      </c>
      <c r="E2213" s="210" t="s">
        <v>24962</v>
      </c>
      <c r="F2213" s="210" t="s">
        <v>24963</v>
      </c>
      <c r="G2213" s="231"/>
    </row>
    <row r="2214" spans="1:7" s="253" customFormat="1">
      <c r="A2214" s="253" t="s">
        <v>24964</v>
      </c>
      <c r="B2214" s="253" t="s">
        <v>24965</v>
      </c>
      <c r="C2214" s="253" t="s">
        <v>24966</v>
      </c>
      <c r="D2214" s="253" t="s">
        <v>16299</v>
      </c>
      <c r="E2214" s="253" t="s">
        <v>20560</v>
      </c>
      <c r="F2214" s="253" t="s">
        <v>24967</v>
      </c>
      <c r="G2214" s="255"/>
    </row>
    <row r="2215" spans="1:7" s="210" customFormat="1">
      <c r="A2215" s="210" t="s">
        <v>24968</v>
      </c>
      <c r="B2215" s="210" t="s">
        <v>24969</v>
      </c>
      <c r="C2215" s="210" t="s">
        <v>24968</v>
      </c>
      <c r="D2215" s="210" t="s">
        <v>16299</v>
      </c>
      <c r="E2215" s="210" t="s">
        <v>19765</v>
      </c>
      <c r="F2215" s="210" t="s">
        <v>24970</v>
      </c>
      <c r="G2215" s="231"/>
    </row>
    <row r="2216" spans="1:7" s="253" customFormat="1">
      <c r="A2216" s="253" t="s">
        <v>24971</v>
      </c>
      <c r="B2216" s="253" t="s">
        <v>24972</v>
      </c>
      <c r="C2216" s="253" t="s">
        <v>24971</v>
      </c>
      <c r="D2216" s="253" t="s">
        <v>16299</v>
      </c>
      <c r="E2216" s="253" t="s">
        <v>24973</v>
      </c>
      <c r="F2216" s="253" t="s">
        <v>24974</v>
      </c>
      <c r="G2216" s="255"/>
    </row>
    <row r="2217" spans="1:7" s="211" customFormat="1">
      <c r="A2217" s="211" t="s">
        <v>24975</v>
      </c>
      <c r="B2217" s="211" t="s">
        <v>24976</v>
      </c>
      <c r="C2217" s="211" t="s">
        <v>24975</v>
      </c>
      <c r="D2217" s="211" t="s">
        <v>16662</v>
      </c>
      <c r="E2217" s="211" t="s">
        <v>16299</v>
      </c>
      <c r="F2217" s="211" t="s">
        <v>24977</v>
      </c>
      <c r="G2217" s="243"/>
    </row>
    <row r="2218" spans="1:7" s="211" customFormat="1">
      <c r="A2218" s="211" t="s">
        <v>24978</v>
      </c>
      <c r="B2218" s="211" t="s">
        <v>24979</v>
      </c>
      <c r="C2218" s="211" t="s">
        <v>24978</v>
      </c>
      <c r="D2218" s="211" t="s">
        <v>24980</v>
      </c>
      <c r="E2218" s="211" t="s">
        <v>16299</v>
      </c>
      <c r="F2218" s="211" t="s">
        <v>24981</v>
      </c>
      <c r="G2218" s="243"/>
    </row>
    <row r="2219" spans="1:7" s="211" customFormat="1">
      <c r="A2219" s="211" t="s">
        <v>24982</v>
      </c>
      <c r="B2219" s="211" t="s">
        <v>16595</v>
      </c>
      <c r="C2219" s="211" t="s">
        <v>24982</v>
      </c>
      <c r="D2219" s="211" t="s">
        <v>16596</v>
      </c>
      <c r="E2219" s="211" t="s">
        <v>16299</v>
      </c>
      <c r="F2219" s="211" t="s">
        <v>24983</v>
      </c>
      <c r="G2219" s="243"/>
    </row>
    <row r="2220" spans="1:7" s="211" customFormat="1">
      <c r="A2220" s="211" t="s">
        <v>24984</v>
      </c>
      <c r="B2220" s="211" t="s">
        <v>16501</v>
      </c>
      <c r="C2220" s="211" t="s">
        <v>24985</v>
      </c>
      <c r="D2220" s="211" t="s">
        <v>16599</v>
      </c>
      <c r="E2220" s="211" t="s">
        <v>16299</v>
      </c>
      <c r="F2220" s="211" t="s">
        <v>24986</v>
      </c>
      <c r="G2220" s="243"/>
    </row>
    <row r="2221" spans="1:7" s="253" customFormat="1">
      <c r="A2221" s="253" t="s">
        <v>24987</v>
      </c>
      <c r="B2221" s="253" t="s">
        <v>24988</v>
      </c>
      <c r="C2221" s="253" t="s">
        <v>24987</v>
      </c>
      <c r="D2221" s="253" t="s">
        <v>16299</v>
      </c>
      <c r="E2221" s="253" t="s">
        <v>17712</v>
      </c>
      <c r="F2221" s="253" t="s">
        <v>24989</v>
      </c>
      <c r="G2221" s="255"/>
    </row>
    <row r="2222" spans="1:7" s="210" customFormat="1">
      <c r="A2222" s="210" t="s">
        <v>24990</v>
      </c>
      <c r="B2222" s="210" t="s">
        <v>24991</v>
      </c>
      <c r="C2222" s="210" t="s">
        <v>24992</v>
      </c>
      <c r="D2222" s="210" t="s">
        <v>16299</v>
      </c>
      <c r="E2222" s="210" t="s">
        <v>16369</v>
      </c>
      <c r="F2222" s="210" t="s">
        <v>24993</v>
      </c>
      <c r="G2222" s="231"/>
    </row>
    <row r="2223" spans="1:7" s="254" customFormat="1">
      <c r="A2223" s="254" t="s">
        <v>24994</v>
      </c>
      <c r="B2223" s="254" t="s">
        <v>24995</v>
      </c>
      <c r="C2223" s="254" t="s">
        <v>24994</v>
      </c>
      <c r="D2223" s="254" t="s">
        <v>16299</v>
      </c>
      <c r="E2223" s="254" t="s">
        <v>17514</v>
      </c>
      <c r="F2223" s="254" t="s">
        <v>24996</v>
      </c>
      <c r="G2223" s="281"/>
    </row>
    <row r="2224" spans="1:7" s="253" customFormat="1">
      <c r="A2224" s="253" t="s">
        <v>24997</v>
      </c>
      <c r="B2224" s="253" t="s">
        <v>24998</v>
      </c>
      <c r="C2224" s="253" t="s">
        <v>24999</v>
      </c>
      <c r="D2224" s="253" t="s">
        <v>16299</v>
      </c>
      <c r="E2224" s="253" t="s">
        <v>16381</v>
      </c>
      <c r="F2224" s="253" t="s">
        <v>25000</v>
      </c>
      <c r="G2224" s="255"/>
    </row>
    <row r="2225" spans="1:7" s="253" customFormat="1">
      <c r="A2225" s="253" t="s">
        <v>25001</v>
      </c>
      <c r="B2225" s="253" t="s">
        <v>25002</v>
      </c>
      <c r="C2225" s="253" t="s">
        <v>25003</v>
      </c>
      <c r="D2225" s="253" t="s">
        <v>16299</v>
      </c>
      <c r="E2225" s="253" t="s">
        <v>25004</v>
      </c>
      <c r="F2225" s="253" t="s">
        <v>25005</v>
      </c>
      <c r="G2225" s="255"/>
    </row>
    <row r="2226" spans="1:7" s="253" customFormat="1">
      <c r="A2226" s="253" t="s">
        <v>25006</v>
      </c>
      <c r="B2226" s="253" t="s">
        <v>25007</v>
      </c>
      <c r="C2226" s="253" t="s">
        <v>25008</v>
      </c>
      <c r="D2226" s="253" t="s">
        <v>16299</v>
      </c>
      <c r="E2226" s="253" t="s">
        <v>25009</v>
      </c>
      <c r="F2226" s="253" t="s">
        <v>25010</v>
      </c>
      <c r="G2226" s="255"/>
    </row>
    <row r="2227" spans="1:7" s="210" customFormat="1">
      <c r="A2227" s="210" t="s">
        <v>25011</v>
      </c>
      <c r="B2227" s="210" t="s">
        <v>25012</v>
      </c>
      <c r="C2227" s="210" t="s">
        <v>25011</v>
      </c>
      <c r="D2227" s="210" t="s">
        <v>16299</v>
      </c>
      <c r="E2227" s="210" t="s">
        <v>25013</v>
      </c>
      <c r="F2227" s="210" t="s">
        <v>25014</v>
      </c>
      <c r="G2227" s="231"/>
    </row>
    <row r="2228" spans="1:7" s="253" customFormat="1">
      <c r="A2228" s="253" t="s">
        <v>25015</v>
      </c>
      <c r="B2228" s="253" t="s">
        <v>25016</v>
      </c>
      <c r="C2228" s="253" t="s">
        <v>25015</v>
      </c>
      <c r="D2228" s="253" t="s">
        <v>16299</v>
      </c>
      <c r="E2228" s="253" t="s">
        <v>17030</v>
      </c>
      <c r="F2228" s="253" t="s">
        <v>25017</v>
      </c>
      <c r="G2228" s="255"/>
    </row>
    <row r="2229" spans="1:7" s="210" customFormat="1">
      <c r="A2229" s="210" t="s">
        <v>25018</v>
      </c>
      <c r="B2229" s="210" t="s">
        <v>25019</v>
      </c>
      <c r="C2229" s="210" t="s">
        <v>25020</v>
      </c>
      <c r="D2229" s="210" t="s">
        <v>16299</v>
      </c>
      <c r="E2229" s="210" t="s">
        <v>17816</v>
      </c>
      <c r="F2229" s="210" t="s">
        <v>25021</v>
      </c>
      <c r="G2229" s="231"/>
    </row>
    <row r="2230" spans="1:7" s="254" customFormat="1">
      <c r="A2230" s="254" t="s">
        <v>25022</v>
      </c>
      <c r="B2230" s="254" t="s">
        <v>25023</v>
      </c>
      <c r="C2230" s="254" t="s">
        <v>25024</v>
      </c>
      <c r="D2230" s="254" t="s">
        <v>16299</v>
      </c>
      <c r="E2230" s="254" t="s">
        <v>17514</v>
      </c>
      <c r="F2230" s="254" t="s">
        <v>25025</v>
      </c>
      <c r="G2230" s="281"/>
    </row>
    <row r="2231" spans="1:7" s="211" customFormat="1">
      <c r="A2231" s="211" t="s">
        <v>25026</v>
      </c>
      <c r="B2231" s="211" t="s">
        <v>25027</v>
      </c>
      <c r="C2231" s="211" t="s">
        <v>25026</v>
      </c>
      <c r="D2231" s="211" t="s">
        <v>25028</v>
      </c>
      <c r="E2231" s="211" t="s">
        <v>16299</v>
      </c>
      <c r="F2231" s="211" t="s">
        <v>25029</v>
      </c>
      <c r="G2231" s="243"/>
    </row>
    <row r="2232" spans="1:7" s="253" customFormat="1">
      <c r="A2232" s="253" t="s">
        <v>25030</v>
      </c>
      <c r="B2232" s="253" t="s">
        <v>25031</v>
      </c>
      <c r="C2232" s="253" t="s">
        <v>25032</v>
      </c>
      <c r="D2232" s="253" t="s">
        <v>16299</v>
      </c>
      <c r="E2232" s="253" t="s">
        <v>25033</v>
      </c>
      <c r="F2232" s="253" t="s">
        <v>25034</v>
      </c>
      <c r="G2232" s="255"/>
    </row>
    <row r="2233" spans="1:7" s="11" customFormat="1">
      <c r="A2233" s="11" t="s">
        <v>25035</v>
      </c>
      <c r="B2233" s="11" t="s">
        <v>25036</v>
      </c>
      <c r="C2233" s="11" t="s">
        <v>25037</v>
      </c>
      <c r="D2233" s="11" t="s">
        <v>16299</v>
      </c>
      <c r="E2233" s="11" t="s">
        <v>25038</v>
      </c>
      <c r="F2233" s="298">
        <v>15534267.9</v>
      </c>
      <c r="G2233" s="1"/>
    </row>
    <row r="2234" spans="1:7" s="211" customFormat="1">
      <c r="A2234" s="211" t="s">
        <v>25039</v>
      </c>
      <c r="B2234" s="211" t="s">
        <v>25040</v>
      </c>
      <c r="C2234" s="211" t="s">
        <v>25039</v>
      </c>
      <c r="D2234" s="211" t="s">
        <v>17466</v>
      </c>
      <c r="E2234" s="211" t="s">
        <v>16299</v>
      </c>
      <c r="F2234" s="211" t="s">
        <v>25041</v>
      </c>
      <c r="G2234" s="243"/>
    </row>
    <row r="2235" spans="1:7" s="210" customFormat="1">
      <c r="A2235" s="210" t="s">
        <v>25042</v>
      </c>
      <c r="B2235" s="210" t="s">
        <v>25043</v>
      </c>
      <c r="C2235" s="210" t="s">
        <v>25044</v>
      </c>
      <c r="D2235" s="210" t="s">
        <v>16299</v>
      </c>
      <c r="E2235" s="210" t="s">
        <v>16369</v>
      </c>
      <c r="F2235" s="210" t="s">
        <v>25045</v>
      </c>
      <c r="G2235" s="231"/>
    </row>
    <row r="2236" spans="1:7" s="210" customFormat="1">
      <c r="A2236" s="210" t="s">
        <v>25046</v>
      </c>
      <c r="B2236" s="210" t="s">
        <v>25047</v>
      </c>
      <c r="C2236" s="210" t="s">
        <v>25048</v>
      </c>
      <c r="D2236" s="210" t="s">
        <v>16299</v>
      </c>
      <c r="E2236" s="210" t="s">
        <v>25049</v>
      </c>
      <c r="F2236" s="210" t="s">
        <v>25050</v>
      </c>
      <c r="G2236" s="231"/>
    </row>
    <row r="2237" spans="1:7" s="210" customFormat="1">
      <c r="A2237" s="210" t="s">
        <v>25051</v>
      </c>
      <c r="B2237" s="210" t="s">
        <v>25052</v>
      </c>
      <c r="C2237" s="210" t="s">
        <v>25051</v>
      </c>
      <c r="D2237" s="210" t="s">
        <v>16299</v>
      </c>
      <c r="E2237" s="210" t="s">
        <v>16369</v>
      </c>
      <c r="F2237" s="210" t="s">
        <v>25053</v>
      </c>
      <c r="G2237" s="231"/>
    </row>
    <row r="2238" spans="1:7" s="210" customFormat="1">
      <c r="A2238" s="210" t="s">
        <v>25054</v>
      </c>
      <c r="B2238" s="210" t="s">
        <v>25055</v>
      </c>
      <c r="C2238" s="210" t="s">
        <v>25056</v>
      </c>
      <c r="D2238" s="210" t="s">
        <v>16299</v>
      </c>
      <c r="E2238" s="210" t="s">
        <v>25057</v>
      </c>
      <c r="F2238" s="210" t="s">
        <v>25058</v>
      </c>
      <c r="G2238" s="231"/>
    </row>
    <row r="2239" spans="1:7" s="254" customFormat="1">
      <c r="A2239" s="254" t="s">
        <v>25059</v>
      </c>
      <c r="B2239" s="254" t="s">
        <v>25060</v>
      </c>
      <c r="C2239" s="254" t="s">
        <v>25061</v>
      </c>
      <c r="D2239" s="254" t="s">
        <v>16299</v>
      </c>
      <c r="E2239" s="254" t="s">
        <v>16838</v>
      </c>
      <c r="F2239" s="254" t="s">
        <v>25062</v>
      </c>
      <c r="G2239" s="281"/>
    </row>
    <row r="2240" spans="1:7" s="210" customFormat="1">
      <c r="A2240" s="210" t="s">
        <v>25063</v>
      </c>
      <c r="B2240" s="210" t="s">
        <v>25064</v>
      </c>
      <c r="C2240" s="210" t="s">
        <v>25063</v>
      </c>
      <c r="D2240" s="210" t="s">
        <v>16299</v>
      </c>
      <c r="E2240" s="210" t="s">
        <v>16658</v>
      </c>
      <c r="F2240" s="210" t="s">
        <v>25065</v>
      </c>
      <c r="G2240" s="231"/>
    </row>
    <row r="2241" spans="1:7" s="210" customFormat="1">
      <c r="A2241" s="210" t="s">
        <v>25066</v>
      </c>
      <c r="B2241" s="210" t="s">
        <v>25067</v>
      </c>
      <c r="C2241" s="210" t="s">
        <v>25066</v>
      </c>
      <c r="D2241" s="210" t="s">
        <v>16299</v>
      </c>
      <c r="E2241" s="210" t="s">
        <v>17399</v>
      </c>
      <c r="F2241" s="210" t="s">
        <v>25068</v>
      </c>
      <c r="G2241" s="231"/>
    </row>
    <row r="2242" spans="1:7" s="210" customFormat="1">
      <c r="A2242" s="210" t="s">
        <v>25069</v>
      </c>
      <c r="B2242" s="210" t="s">
        <v>25070</v>
      </c>
      <c r="C2242" s="210" t="s">
        <v>25071</v>
      </c>
      <c r="D2242" s="210" t="s">
        <v>16299</v>
      </c>
      <c r="E2242" s="210" t="s">
        <v>17924</v>
      </c>
      <c r="F2242" s="210" t="s">
        <v>25072</v>
      </c>
      <c r="G2242" s="231"/>
    </row>
    <row r="2243" spans="1:7" s="253" customFormat="1">
      <c r="A2243" s="253" t="s">
        <v>25073</v>
      </c>
      <c r="B2243" s="253" t="s">
        <v>25074</v>
      </c>
      <c r="C2243" s="253" t="s">
        <v>25075</v>
      </c>
      <c r="D2243" s="253" t="s">
        <v>16299</v>
      </c>
      <c r="E2243" s="253" t="s">
        <v>19112</v>
      </c>
      <c r="F2243" s="253" t="s">
        <v>25076</v>
      </c>
      <c r="G2243" s="255"/>
    </row>
    <row r="2244" spans="1:7" s="254" customFormat="1">
      <c r="A2244" s="254" t="s">
        <v>25077</v>
      </c>
      <c r="B2244" s="254" t="s">
        <v>25078</v>
      </c>
      <c r="C2244" s="254" t="s">
        <v>25079</v>
      </c>
      <c r="D2244" s="254" t="s">
        <v>16299</v>
      </c>
      <c r="E2244" s="254" t="s">
        <v>18670</v>
      </c>
      <c r="F2244" s="254" t="s">
        <v>25080</v>
      </c>
      <c r="G2244" s="281"/>
    </row>
    <row r="2245" spans="1:7" s="211" customFormat="1">
      <c r="A2245" s="211" t="s">
        <v>25081</v>
      </c>
      <c r="B2245" s="211" t="s">
        <v>25082</v>
      </c>
      <c r="C2245" s="211" t="s">
        <v>25081</v>
      </c>
      <c r="D2245" s="211" t="s">
        <v>25083</v>
      </c>
      <c r="E2245" s="211" t="s">
        <v>16299</v>
      </c>
      <c r="F2245" s="211" t="s">
        <v>25084</v>
      </c>
      <c r="G2245" s="243"/>
    </row>
    <row r="2246" spans="1:7" s="211" customFormat="1">
      <c r="A2246" s="211" t="s">
        <v>25085</v>
      </c>
      <c r="B2246" s="211" t="s">
        <v>25086</v>
      </c>
      <c r="C2246" s="211" t="s">
        <v>25085</v>
      </c>
      <c r="D2246" s="211" t="s">
        <v>25087</v>
      </c>
      <c r="E2246" s="211" t="s">
        <v>16299</v>
      </c>
      <c r="F2246" s="211" t="s">
        <v>25088</v>
      </c>
      <c r="G2246" s="243"/>
    </row>
    <row r="2247" spans="1:7" s="210" customFormat="1">
      <c r="A2247" s="210" t="s">
        <v>25089</v>
      </c>
      <c r="B2247" s="210" t="s">
        <v>25090</v>
      </c>
      <c r="C2247" s="210" t="s">
        <v>25091</v>
      </c>
      <c r="D2247" s="210" t="s">
        <v>16299</v>
      </c>
      <c r="E2247" s="210" t="s">
        <v>16838</v>
      </c>
      <c r="F2247" s="210" t="s">
        <v>25092</v>
      </c>
      <c r="G2247" s="231"/>
    </row>
    <row r="2248" spans="1:7" s="210" customFormat="1">
      <c r="A2248" s="210" t="s">
        <v>25093</v>
      </c>
      <c r="B2248" s="210" t="s">
        <v>25094</v>
      </c>
      <c r="C2248" s="210" t="s">
        <v>25095</v>
      </c>
      <c r="D2248" s="210" t="s">
        <v>16299</v>
      </c>
      <c r="E2248" s="210" t="s">
        <v>25096</v>
      </c>
      <c r="F2248" s="210" t="s">
        <v>25097</v>
      </c>
      <c r="G2248" s="231"/>
    </row>
    <row r="2249" spans="1:7" s="253" customFormat="1">
      <c r="A2249" s="253" t="s">
        <v>25098</v>
      </c>
      <c r="B2249" s="253" t="s">
        <v>25099</v>
      </c>
      <c r="C2249" s="253" t="s">
        <v>25100</v>
      </c>
      <c r="D2249" s="253" t="s">
        <v>16299</v>
      </c>
      <c r="E2249" s="253" t="s">
        <v>25101</v>
      </c>
      <c r="F2249" s="253" t="s">
        <v>25102</v>
      </c>
      <c r="G2249" s="255"/>
    </row>
    <row r="2250" spans="1:7" s="254" customFormat="1">
      <c r="A2250" s="254" t="s">
        <v>25103</v>
      </c>
      <c r="B2250" s="254" t="s">
        <v>25104</v>
      </c>
      <c r="C2250" s="254" t="s">
        <v>25105</v>
      </c>
      <c r="D2250" s="254" t="s">
        <v>16299</v>
      </c>
      <c r="E2250" s="254" t="s">
        <v>17514</v>
      </c>
      <c r="F2250" s="254" t="s">
        <v>25106</v>
      </c>
      <c r="G2250" s="281"/>
    </row>
    <row r="2251" spans="1:7" s="210" customFormat="1">
      <c r="A2251" s="210" t="s">
        <v>25107</v>
      </c>
      <c r="B2251" s="210" t="s">
        <v>25108</v>
      </c>
      <c r="C2251" s="210" t="s">
        <v>25107</v>
      </c>
      <c r="D2251" s="210" t="s">
        <v>16299</v>
      </c>
      <c r="E2251" s="210" t="s">
        <v>17305</v>
      </c>
      <c r="F2251" s="210" t="s">
        <v>25109</v>
      </c>
      <c r="G2251" s="231"/>
    </row>
    <row r="2252" spans="1:7" s="253" customFormat="1">
      <c r="A2252" s="253" t="s">
        <v>25110</v>
      </c>
      <c r="B2252" s="253" t="s">
        <v>25111</v>
      </c>
      <c r="C2252" s="253" t="s">
        <v>25110</v>
      </c>
      <c r="D2252" s="253" t="s">
        <v>16299</v>
      </c>
      <c r="E2252" s="253" t="s">
        <v>25112</v>
      </c>
      <c r="F2252" s="253" t="s">
        <v>25113</v>
      </c>
      <c r="G2252" s="255"/>
    </row>
    <row r="2253" spans="1:7" s="253" customFormat="1">
      <c r="A2253" s="253" t="s">
        <v>25114</v>
      </c>
      <c r="B2253" s="253" t="s">
        <v>25115</v>
      </c>
      <c r="C2253" s="253" t="s">
        <v>25116</v>
      </c>
      <c r="D2253" s="253" t="s">
        <v>16299</v>
      </c>
      <c r="E2253" s="253" t="s">
        <v>18232</v>
      </c>
      <c r="F2253" s="253" t="s">
        <v>25117</v>
      </c>
      <c r="G2253" s="255"/>
    </row>
    <row r="2254" spans="1:7" s="210" customFormat="1">
      <c r="A2254" s="210" t="s">
        <v>25118</v>
      </c>
      <c r="B2254" s="210" t="s">
        <v>25119</v>
      </c>
      <c r="C2254" s="210" t="s">
        <v>25118</v>
      </c>
      <c r="D2254" s="210" t="s">
        <v>16299</v>
      </c>
      <c r="E2254" s="210" t="s">
        <v>16607</v>
      </c>
      <c r="F2254" s="210" t="s">
        <v>25120</v>
      </c>
      <c r="G2254" s="231"/>
    </row>
    <row r="2255" spans="1:7" s="253" customFormat="1">
      <c r="A2255" s="253" t="s">
        <v>25121</v>
      </c>
      <c r="B2255" s="253" t="s">
        <v>25122</v>
      </c>
      <c r="C2255" s="253" t="s">
        <v>25123</v>
      </c>
      <c r="D2255" s="253" t="s">
        <v>16299</v>
      </c>
      <c r="E2255" s="253" t="s">
        <v>25124</v>
      </c>
      <c r="F2255" s="293">
        <v>42908767.899999999</v>
      </c>
      <c r="G2255" s="255"/>
    </row>
    <row r="2256" spans="1:7" s="210" customFormat="1">
      <c r="A2256" s="210" t="s">
        <v>25125</v>
      </c>
      <c r="B2256" s="210" t="s">
        <v>25126</v>
      </c>
      <c r="C2256" s="210" t="s">
        <v>25127</v>
      </c>
      <c r="D2256" s="210" t="s">
        <v>16299</v>
      </c>
      <c r="E2256" s="210" t="s">
        <v>22708</v>
      </c>
      <c r="F2256" s="210" t="s">
        <v>25128</v>
      </c>
      <c r="G2256" s="231"/>
    </row>
    <row r="2257" spans="1:7" s="211" customFormat="1">
      <c r="A2257" s="211" t="s">
        <v>25129</v>
      </c>
      <c r="B2257" s="211" t="s">
        <v>25130</v>
      </c>
      <c r="C2257" s="211" t="s">
        <v>25131</v>
      </c>
      <c r="D2257" s="211" t="s">
        <v>25132</v>
      </c>
      <c r="E2257" s="211" t="s">
        <v>16299</v>
      </c>
      <c r="F2257" s="211" t="s">
        <v>25133</v>
      </c>
      <c r="G2257" s="243"/>
    </row>
    <row r="2258" spans="1:7" s="211" customFormat="1">
      <c r="A2258" s="211" t="s">
        <v>25134</v>
      </c>
      <c r="B2258" s="211" t="s">
        <v>25135</v>
      </c>
      <c r="C2258" s="211" t="s">
        <v>25134</v>
      </c>
      <c r="D2258" s="211" t="s">
        <v>17466</v>
      </c>
      <c r="E2258" s="211" t="s">
        <v>16299</v>
      </c>
      <c r="F2258" s="211" t="s">
        <v>25136</v>
      </c>
      <c r="G2258" s="243"/>
    </row>
    <row r="2259" spans="1:7" s="210" customFormat="1">
      <c r="A2259" s="210" t="s">
        <v>25137</v>
      </c>
      <c r="B2259" s="210" t="s">
        <v>25138</v>
      </c>
      <c r="C2259" s="210" t="s">
        <v>25137</v>
      </c>
      <c r="D2259" s="210" t="s">
        <v>16299</v>
      </c>
      <c r="E2259" s="210" t="s">
        <v>16418</v>
      </c>
      <c r="F2259" s="210" t="s">
        <v>25139</v>
      </c>
      <c r="G2259" s="231"/>
    </row>
    <row r="2260" spans="1:7" s="254" customFormat="1">
      <c r="A2260" s="254" t="s">
        <v>25140</v>
      </c>
      <c r="B2260" s="254" t="s">
        <v>25141</v>
      </c>
      <c r="C2260" s="254" t="s">
        <v>25142</v>
      </c>
      <c r="D2260" s="254" t="s">
        <v>16299</v>
      </c>
      <c r="E2260" s="254" t="s">
        <v>17514</v>
      </c>
      <c r="F2260" s="254" t="s">
        <v>25143</v>
      </c>
      <c r="G2260" s="281"/>
    </row>
    <row r="2261" spans="1:7" s="254" customFormat="1">
      <c r="A2261" s="254" t="s">
        <v>25144</v>
      </c>
      <c r="B2261" s="254" t="s">
        <v>25145</v>
      </c>
      <c r="C2261" s="254" t="s">
        <v>25146</v>
      </c>
      <c r="D2261" s="254" t="s">
        <v>16299</v>
      </c>
      <c r="E2261" s="254" t="s">
        <v>25147</v>
      </c>
      <c r="F2261" s="254" t="s">
        <v>25148</v>
      </c>
      <c r="G2261" s="281"/>
    </row>
    <row r="2262" spans="1:7" s="211" customFormat="1">
      <c r="A2262" s="211" t="s">
        <v>25149</v>
      </c>
      <c r="B2262" s="211" t="s">
        <v>25150</v>
      </c>
      <c r="C2262" s="211" t="s">
        <v>25149</v>
      </c>
      <c r="D2262" s="211" t="s">
        <v>25151</v>
      </c>
      <c r="E2262" s="211" t="s">
        <v>16299</v>
      </c>
      <c r="F2262" s="211" t="s">
        <v>25152</v>
      </c>
      <c r="G2262" s="243"/>
    </row>
    <row r="2263" spans="1:7" s="211" customFormat="1">
      <c r="A2263" s="211" t="s">
        <v>25153</v>
      </c>
      <c r="B2263" s="211" t="s">
        <v>25154</v>
      </c>
      <c r="C2263" s="211" t="s">
        <v>25149</v>
      </c>
      <c r="D2263" s="211" t="s">
        <v>16551</v>
      </c>
      <c r="E2263" s="211" t="s">
        <v>16299</v>
      </c>
      <c r="F2263" s="211" t="s">
        <v>25155</v>
      </c>
      <c r="G2263" s="243"/>
    </row>
    <row r="2264" spans="1:7" s="210" customFormat="1">
      <c r="A2264" s="210" t="s">
        <v>25156</v>
      </c>
      <c r="B2264" s="210" t="s">
        <v>25157</v>
      </c>
      <c r="C2264" s="210" t="s">
        <v>25156</v>
      </c>
      <c r="D2264" s="210" t="s">
        <v>16299</v>
      </c>
      <c r="E2264" s="210" t="s">
        <v>16466</v>
      </c>
      <c r="F2264" s="210" t="s">
        <v>25158</v>
      </c>
      <c r="G2264" s="231"/>
    </row>
    <row r="2265" spans="1:7" s="210" customFormat="1">
      <c r="A2265" s="210" t="s">
        <v>25159</v>
      </c>
      <c r="B2265" s="210" t="s">
        <v>25160</v>
      </c>
      <c r="C2265" s="210" t="s">
        <v>25161</v>
      </c>
      <c r="D2265" s="210" t="s">
        <v>16299</v>
      </c>
      <c r="E2265" s="210" t="s">
        <v>16369</v>
      </c>
      <c r="F2265" s="210" t="s">
        <v>25162</v>
      </c>
      <c r="G2265" s="231"/>
    </row>
    <row r="2266" spans="1:7" s="254" customFormat="1">
      <c r="A2266" s="254" t="s">
        <v>25163</v>
      </c>
      <c r="B2266" s="254" t="s">
        <v>25164</v>
      </c>
      <c r="C2266" s="254" t="s">
        <v>25163</v>
      </c>
      <c r="D2266" s="254" t="s">
        <v>16299</v>
      </c>
      <c r="E2266" s="254" t="s">
        <v>25165</v>
      </c>
      <c r="F2266" s="254" t="s">
        <v>25166</v>
      </c>
      <c r="G2266" s="281"/>
    </row>
    <row r="2267" spans="1:7" s="210" customFormat="1">
      <c r="A2267" s="210" t="s">
        <v>25167</v>
      </c>
      <c r="B2267" s="210" t="s">
        <v>23575</v>
      </c>
      <c r="C2267" s="210" t="s">
        <v>25167</v>
      </c>
      <c r="D2267" s="210" t="s">
        <v>16299</v>
      </c>
      <c r="E2267" s="210" t="s">
        <v>17466</v>
      </c>
      <c r="F2267" s="210" t="s">
        <v>25168</v>
      </c>
      <c r="G2267" s="231"/>
    </row>
    <row r="2268" spans="1:7" s="253" customFormat="1">
      <c r="A2268" s="253" t="s">
        <v>25169</v>
      </c>
      <c r="B2268" s="253" t="s">
        <v>25170</v>
      </c>
      <c r="C2268" s="253" t="s">
        <v>25171</v>
      </c>
      <c r="D2268" s="253" t="s">
        <v>16299</v>
      </c>
      <c r="E2268" s="253" t="s">
        <v>25172</v>
      </c>
      <c r="F2268" s="253" t="s">
        <v>25173</v>
      </c>
      <c r="G2268" s="255"/>
    </row>
    <row r="2269" spans="1:7" s="254" customFormat="1">
      <c r="A2269" s="254" t="s">
        <v>25174</v>
      </c>
      <c r="B2269" s="254" t="s">
        <v>25175</v>
      </c>
      <c r="C2269" s="254" t="s">
        <v>25176</v>
      </c>
      <c r="D2269" s="254" t="s">
        <v>16299</v>
      </c>
      <c r="E2269" s="254" t="s">
        <v>17514</v>
      </c>
      <c r="F2269" s="254" t="s">
        <v>25177</v>
      </c>
      <c r="G2269" s="281"/>
    </row>
    <row r="2270" spans="1:7" s="210" customFormat="1">
      <c r="A2270" s="210" t="s">
        <v>25178</v>
      </c>
      <c r="B2270" s="210" t="s">
        <v>25179</v>
      </c>
      <c r="C2270" s="210" t="s">
        <v>25178</v>
      </c>
      <c r="D2270" s="210" t="s">
        <v>16299</v>
      </c>
      <c r="E2270" s="210" t="s">
        <v>16975</v>
      </c>
      <c r="F2270" s="210" t="s">
        <v>25180</v>
      </c>
      <c r="G2270" s="231"/>
    </row>
    <row r="2271" spans="1:7" s="253" customFormat="1">
      <c r="A2271" s="253" t="s">
        <v>25181</v>
      </c>
      <c r="B2271" s="253" t="s">
        <v>25182</v>
      </c>
      <c r="C2271" s="253" t="s">
        <v>25181</v>
      </c>
      <c r="D2271" s="253" t="s">
        <v>16299</v>
      </c>
      <c r="E2271" s="253" t="s">
        <v>16752</v>
      </c>
      <c r="F2271" s="253" t="s">
        <v>25183</v>
      </c>
      <c r="G2271" s="255"/>
    </row>
    <row r="2272" spans="1:7" s="253" customFormat="1">
      <c r="A2272" s="253" t="s">
        <v>25184</v>
      </c>
      <c r="B2272" s="253" t="s">
        <v>25185</v>
      </c>
      <c r="C2272" s="253" t="s">
        <v>25186</v>
      </c>
      <c r="D2272" s="253" t="s">
        <v>16299</v>
      </c>
      <c r="E2272" s="253" t="s">
        <v>25187</v>
      </c>
      <c r="F2272" s="253" t="s">
        <v>25188</v>
      </c>
      <c r="G2272" s="255"/>
    </row>
    <row r="2273" spans="1:7" s="253" customFormat="1">
      <c r="A2273" s="253" t="s">
        <v>25189</v>
      </c>
      <c r="B2273" s="253" t="s">
        <v>25190</v>
      </c>
      <c r="C2273" s="253" t="s">
        <v>25191</v>
      </c>
      <c r="D2273" s="253" t="s">
        <v>16299</v>
      </c>
      <c r="E2273" s="253" t="s">
        <v>25192</v>
      </c>
      <c r="F2273" s="253" t="s">
        <v>25193</v>
      </c>
      <c r="G2273" s="255"/>
    </row>
    <row r="2274" spans="1:7" s="254" customFormat="1">
      <c r="A2274" s="254" t="s">
        <v>25194</v>
      </c>
      <c r="B2274" s="254" t="s">
        <v>25195</v>
      </c>
      <c r="C2274" s="254" t="s">
        <v>25196</v>
      </c>
      <c r="D2274" s="254" t="s">
        <v>16299</v>
      </c>
      <c r="E2274" s="254" t="s">
        <v>16607</v>
      </c>
      <c r="F2274" s="254" t="s">
        <v>25197</v>
      </c>
      <c r="G2274" s="281"/>
    </row>
    <row r="2275" spans="1:7" s="254" customFormat="1">
      <c r="A2275" s="254" t="s">
        <v>25198</v>
      </c>
      <c r="B2275" s="254" t="s">
        <v>25199</v>
      </c>
      <c r="C2275" s="254" t="s">
        <v>25198</v>
      </c>
      <c r="D2275" s="254" t="s">
        <v>16299</v>
      </c>
      <c r="E2275" s="254" t="s">
        <v>16319</v>
      </c>
      <c r="F2275" s="254" t="s">
        <v>25200</v>
      </c>
      <c r="G2275" s="281"/>
    </row>
    <row r="2276" spans="1:7" s="253" customFormat="1">
      <c r="A2276" s="253" t="s">
        <v>25201</v>
      </c>
      <c r="B2276" s="253" t="s">
        <v>25202</v>
      </c>
      <c r="C2276" s="253" t="s">
        <v>25203</v>
      </c>
      <c r="D2276" s="253" t="s">
        <v>16299</v>
      </c>
      <c r="E2276" s="253" t="s">
        <v>19458</v>
      </c>
      <c r="F2276" s="253" t="s">
        <v>25204</v>
      </c>
      <c r="G2276" s="255"/>
    </row>
    <row r="2277" spans="1:7" s="253" customFormat="1">
      <c r="A2277" s="253" t="s">
        <v>25205</v>
      </c>
      <c r="B2277" s="253" t="s">
        <v>25206</v>
      </c>
      <c r="C2277" s="253" t="s">
        <v>25205</v>
      </c>
      <c r="D2277" s="253" t="s">
        <v>16299</v>
      </c>
      <c r="E2277" s="253" t="s">
        <v>16910</v>
      </c>
      <c r="F2277" s="253" t="s">
        <v>25207</v>
      </c>
      <c r="G2277" s="255"/>
    </row>
    <row r="2278" spans="1:7" s="253" customFormat="1">
      <c r="A2278" s="253" t="s">
        <v>25208</v>
      </c>
      <c r="B2278" s="253" t="s">
        <v>25209</v>
      </c>
      <c r="C2278" s="253" t="s">
        <v>25208</v>
      </c>
      <c r="D2278" s="253" t="s">
        <v>16299</v>
      </c>
      <c r="E2278" s="253" t="s">
        <v>16466</v>
      </c>
      <c r="F2278" s="253" t="s">
        <v>25210</v>
      </c>
      <c r="G2278" s="255"/>
    </row>
    <row r="2279" spans="1:7" s="253" customFormat="1">
      <c r="A2279" s="253" t="s">
        <v>25211</v>
      </c>
      <c r="B2279" s="253" t="s">
        <v>25212</v>
      </c>
      <c r="C2279" s="253" t="s">
        <v>25211</v>
      </c>
      <c r="D2279" s="253" t="s">
        <v>16299</v>
      </c>
      <c r="E2279" s="253" t="s">
        <v>18566</v>
      </c>
      <c r="F2279" s="253" t="s">
        <v>25213</v>
      </c>
      <c r="G2279" s="255"/>
    </row>
    <row r="2280" spans="1:7" s="261" customFormat="1">
      <c r="A2280" s="261" t="s">
        <v>25214</v>
      </c>
      <c r="B2280" s="261" t="s">
        <v>25215</v>
      </c>
      <c r="C2280" s="261" t="s">
        <v>25214</v>
      </c>
      <c r="D2280" s="261" t="s">
        <v>25216</v>
      </c>
      <c r="E2280" s="261" t="s">
        <v>16299</v>
      </c>
      <c r="F2280" s="261" t="s">
        <v>25217</v>
      </c>
      <c r="G2280" s="300"/>
    </row>
    <row r="2281" spans="1:7" s="253" customFormat="1">
      <c r="A2281" s="253" t="s">
        <v>25218</v>
      </c>
      <c r="B2281" s="253" t="s">
        <v>25219</v>
      </c>
      <c r="C2281" s="253" t="s">
        <v>25218</v>
      </c>
      <c r="D2281" s="253" t="s">
        <v>16299</v>
      </c>
      <c r="E2281" s="253" t="s">
        <v>25220</v>
      </c>
      <c r="F2281" s="253" t="s">
        <v>25221</v>
      </c>
      <c r="G2281" s="255"/>
    </row>
    <row r="2282" spans="1:7" s="253" customFormat="1">
      <c r="A2282" s="253" t="s">
        <v>25222</v>
      </c>
      <c r="B2282" s="253" t="s">
        <v>25223</v>
      </c>
      <c r="C2282" s="253" t="s">
        <v>25224</v>
      </c>
      <c r="D2282" s="253" t="s">
        <v>16299</v>
      </c>
      <c r="E2282" s="253" t="s">
        <v>20502</v>
      </c>
      <c r="F2282" s="253" t="s">
        <v>25225</v>
      </c>
      <c r="G2282" s="255"/>
    </row>
    <row r="2283" spans="1:7" s="253" customFormat="1">
      <c r="A2283" s="253" t="s">
        <v>25226</v>
      </c>
      <c r="B2283" s="253" t="s">
        <v>25227</v>
      </c>
      <c r="C2283" s="253" t="s">
        <v>25226</v>
      </c>
      <c r="D2283" s="253" t="s">
        <v>16299</v>
      </c>
      <c r="E2283" s="253" t="s">
        <v>25228</v>
      </c>
      <c r="F2283" s="253" t="s">
        <v>25229</v>
      </c>
      <c r="G2283" s="255"/>
    </row>
    <row r="2284" spans="1:7" s="253" customFormat="1">
      <c r="A2284" s="253" t="s">
        <v>25230</v>
      </c>
      <c r="B2284" s="253" t="s">
        <v>25231</v>
      </c>
      <c r="C2284" s="253" t="s">
        <v>25232</v>
      </c>
      <c r="D2284" s="253" t="s">
        <v>16299</v>
      </c>
      <c r="E2284" s="253" t="s">
        <v>25233</v>
      </c>
      <c r="F2284" s="253" t="s">
        <v>25234</v>
      </c>
      <c r="G2284" s="255"/>
    </row>
    <row r="2285" spans="1:7" s="210" customFormat="1">
      <c r="A2285" s="210" t="s">
        <v>25235</v>
      </c>
      <c r="B2285" s="210" t="s">
        <v>25236</v>
      </c>
      <c r="C2285" s="210" t="s">
        <v>25235</v>
      </c>
      <c r="D2285" s="210" t="s">
        <v>16299</v>
      </c>
      <c r="E2285" s="210" t="s">
        <v>25237</v>
      </c>
      <c r="F2285" s="210" t="s">
        <v>25238</v>
      </c>
      <c r="G2285" s="231"/>
    </row>
    <row r="2286" spans="1:7" s="253" customFormat="1">
      <c r="A2286" s="253" t="s">
        <v>25239</v>
      </c>
      <c r="B2286" s="253" t="s">
        <v>25240</v>
      </c>
      <c r="C2286" s="253" t="s">
        <v>25241</v>
      </c>
      <c r="D2286" s="253" t="s">
        <v>16299</v>
      </c>
      <c r="E2286" s="253" t="s">
        <v>25242</v>
      </c>
      <c r="F2286" s="293">
        <v>83717136.769999996</v>
      </c>
      <c r="G2286" s="255"/>
    </row>
    <row r="2287" spans="1:7" s="210" customFormat="1">
      <c r="A2287" s="210" t="s">
        <v>25243</v>
      </c>
      <c r="B2287" s="210" t="s">
        <v>25244</v>
      </c>
      <c r="C2287" s="210" t="s">
        <v>25243</v>
      </c>
      <c r="D2287" s="210" t="s">
        <v>16299</v>
      </c>
      <c r="E2287" s="210" t="s">
        <v>16300</v>
      </c>
      <c r="F2287" s="210" t="s">
        <v>25245</v>
      </c>
      <c r="G2287" s="231"/>
    </row>
    <row r="2288" spans="1:7" s="261" customFormat="1">
      <c r="A2288" s="261" t="s">
        <v>25246</v>
      </c>
      <c r="B2288" s="261" t="s">
        <v>25247</v>
      </c>
      <c r="C2288" s="261" t="s">
        <v>25248</v>
      </c>
      <c r="D2288" s="261" t="s">
        <v>16373</v>
      </c>
      <c r="E2288" s="261" t="s">
        <v>16299</v>
      </c>
      <c r="F2288" s="261" t="s">
        <v>25249</v>
      </c>
      <c r="G2288" s="300"/>
    </row>
    <row r="2289" spans="1:7" s="211" customFormat="1">
      <c r="A2289" s="211" t="s">
        <v>25250</v>
      </c>
      <c r="B2289" s="211" t="s">
        <v>25251</v>
      </c>
      <c r="C2289" s="211" t="s">
        <v>25250</v>
      </c>
      <c r="D2289" s="211" t="s">
        <v>16373</v>
      </c>
      <c r="E2289" s="211" t="s">
        <v>16299</v>
      </c>
      <c r="F2289" s="211" t="s">
        <v>25252</v>
      </c>
      <c r="G2289" s="232"/>
    </row>
    <row r="2290" spans="1:7" s="210" customFormat="1">
      <c r="A2290" s="210" t="s">
        <v>25253</v>
      </c>
      <c r="B2290" s="210" t="s">
        <v>25254</v>
      </c>
      <c r="C2290" s="210" t="s">
        <v>25255</v>
      </c>
      <c r="D2290" s="210" t="s">
        <v>16299</v>
      </c>
      <c r="E2290" s="210" t="s">
        <v>16333</v>
      </c>
      <c r="F2290" s="210" t="s">
        <v>25256</v>
      </c>
      <c r="G2290" s="231"/>
    </row>
    <row r="2291" spans="1:7" s="210" customFormat="1">
      <c r="A2291" s="210" t="s">
        <v>25257</v>
      </c>
      <c r="B2291" s="210" t="s">
        <v>25258</v>
      </c>
      <c r="C2291" s="210" t="s">
        <v>25259</v>
      </c>
      <c r="D2291" s="210" t="s">
        <v>16299</v>
      </c>
      <c r="E2291" s="210" t="s">
        <v>16422</v>
      </c>
      <c r="F2291" s="210" t="s">
        <v>25260</v>
      </c>
      <c r="G2291" s="231"/>
    </row>
    <row r="2292" spans="1:7" s="254" customFormat="1">
      <c r="A2292" s="254" t="s">
        <v>25261</v>
      </c>
      <c r="B2292" s="254" t="s">
        <v>25262</v>
      </c>
      <c r="C2292" s="254" t="s">
        <v>25263</v>
      </c>
      <c r="D2292" s="254" t="s">
        <v>16299</v>
      </c>
      <c r="E2292" s="254" t="s">
        <v>17514</v>
      </c>
      <c r="F2292" s="254" t="s">
        <v>25264</v>
      </c>
      <c r="G2292" s="281"/>
    </row>
    <row r="2293" spans="1:7" s="254" customFormat="1">
      <c r="A2293" s="254" t="s">
        <v>25265</v>
      </c>
      <c r="B2293" s="254" t="s">
        <v>25266</v>
      </c>
      <c r="C2293" s="254" t="s">
        <v>25267</v>
      </c>
      <c r="D2293" s="254" t="s">
        <v>16299</v>
      </c>
      <c r="E2293" s="254" t="s">
        <v>17514</v>
      </c>
      <c r="F2293" s="254" t="s">
        <v>25268</v>
      </c>
      <c r="G2293" s="281"/>
    </row>
    <row r="2294" spans="1:7" s="254" customFormat="1">
      <c r="A2294" s="254" t="s">
        <v>25269</v>
      </c>
      <c r="B2294" s="254" t="s">
        <v>25270</v>
      </c>
      <c r="C2294" s="254" t="s">
        <v>25269</v>
      </c>
      <c r="D2294" s="254" t="s">
        <v>16299</v>
      </c>
      <c r="E2294" s="254" t="s">
        <v>24363</v>
      </c>
      <c r="F2294" s="254" t="s">
        <v>25271</v>
      </c>
      <c r="G2294" s="281"/>
    </row>
    <row r="2295" spans="1:7" s="210" customFormat="1">
      <c r="A2295" s="210" t="s">
        <v>25272</v>
      </c>
      <c r="B2295" s="210" t="s">
        <v>25273</v>
      </c>
      <c r="C2295" s="210" t="s">
        <v>25272</v>
      </c>
      <c r="D2295" s="210" t="s">
        <v>16299</v>
      </c>
      <c r="E2295" s="210" t="s">
        <v>17480</v>
      </c>
      <c r="F2295" s="210" t="s">
        <v>25274</v>
      </c>
      <c r="G2295" s="231"/>
    </row>
    <row r="2296" spans="1:7" s="210" customFormat="1">
      <c r="A2296" s="210" t="s">
        <v>25275</v>
      </c>
      <c r="B2296" s="210" t="s">
        <v>25276</v>
      </c>
      <c r="C2296" s="210" t="s">
        <v>25275</v>
      </c>
      <c r="D2296" s="210" t="s">
        <v>16299</v>
      </c>
      <c r="E2296" s="210" t="s">
        <v>16607</v>
      </c>
      <c r="F2296" s="210" t="s">
        <v>25277</v>
      </c>
      <c r="G2296" s="231"/>
    </row>
    <row r="2297" spans="1:7" s="254" customFormat="1">
      <c r="A2297" s="254" t="s">
        <v>25278</v>
      </c>
      <c r="B2297" s="254" t="s">
        <v>25279</v>
      </c>
      <c r="C2297" s="254" t="s">
        <v>25280</v>
      </c>
      <c r="D2297" s="254" t="s">
        <v>16299</v>
      </c>
      <c r="E2297" s="254" t="s">
        <v>16701</v>
      </c>
      <c r="F2297" s="254" t="s">
        <v>25281</v>
      </c>
      <c r="G2297" s="281"/>
    </row>
    <row r="2298" spans="1:7" s="210" customFormat="1">
      <c r="A2298" s="210" t="s">
        <v>25282</v>
      </c>
      <c r="B2298" s="210" t="s">
        <v>25283</v>
      </c>
      <c r="C2298" s="210" t="s">
        <v>25282</v>
      </c>
      <c r="D2298" s="210" t="s">
        <v>16299</v>
      </c>
      <c r="E2298" s="210" t="s">
        <v>16833</v>
      </c>
      <c r="F2298" s="210" t="s">
        <v>25284</v>
      </c>
      <c r="G2298" s="231"/>
    </row>
    <row r="2299" spans="1:7" s="253" customFormat="1">
      <c r="A2299" s="253" t="s">
        <v>25285</v>
      </c>
      <c r="B2299" s="253" t="s">
        <v>25286</v>
      </c>
      <c r="C2299" s="253" t="s">
        <v>25287</v>
      </c>
      <c r="D2299" s="253" t="s">
        <v>16299</v>
      </c>
      <c r="E2299" s="253" t="s">
        <v>16418</v>
      </c>
      <c r="F2299" s="253" t="s">
        <v>25288</v>
      </c>
      <c r="G2299" s="255"/>
    </row>
    <row r="2300" spans="1:7" s="210" customFormat="1">
      <c r="A2300" s="210" t="s">
        <v>25289</v>
      </c>
      <c r="B2300" s="210" t="s">
        <v>25290</v>
      </c>
      <c r="C2300" s="210" t="s">
        <v>25289</v>
      </c>
      <c r="D2300" s="210" t="s">
        <v>16299</v>
      </c>
      <c r="E2300" s="210" t="s">
        <v>25291</v>
      </c>
      <c r="F2300" s="210" t="s">
        <v>25292</v>
      </c>
      <c r="G2300" s="231"/>
    </row>
    <row r="2301" spans="1:7" s="261" customFormat="1">
      <c r="A2301" s="261" t="s">
        <v>25293</v>
      </c>
      <c r="B2301" s="261" t="s">
        <v>25294</v>
      </c>
      <c r="C2301" s="261" t="s">
        <v>25293</v>
      </c>
      <c r="D2301" s="261" t="s">
        <v>25295</v>
      </c>
      <c r="E2301" s="261" t="s">
        <v>16299</v>
      </c>
      <c r="F2301" s="261" t="s">
        <v>25296</v>
      </c>
      <c r="G2301" s="300"/>
    </row>
    <row r="2302" spans="1:7" s="253" customFormat="1">
      <c r="A2302" s="253" t="s">
        <v>25297</v>
      </c>
      <c r="B2302" s="253" t="s">
        <v>25298</v>
      </c>
      <c r="C2302" s="253" t="s">
        <v>25299</v>
      </c>
      <c r="D2302" s="253" t="s">
        <v>16299</v>
      </c>
      <c r="E2302" s="253" t="s">
        <v>20635</v>
      </c>
      <c r="F2302" s="253" t="s">
        <v>25300</v>
      </c>
      <c r="G2302" s="255"/>
    </row>
    <row r="2303" spans="1:7" s="210" customFormat="1">
      <c r="A2303" s="210" t="s">
        <v>25301</v>
      </c>
      <c r="B2303" s="210" t="s">
        <v>25302</v>
      </c>
      <c r="C2303" s="210" t="s">
        <v>25303</v>
      </c>
      <c r="D2303" s="210" t="s">
        <v>16299</v>
      </c>
      <c r="E2303" s="210" t="s">
        <v>17716</v>
      </c>
      <c r="F2303" s="210" t="s">
        <v>25304</v>
      </c>
      <c r="G2303" s="231"/>
    </row>
    <row r="2304" spans="1:7" s="253" customFormat="1">
      <c r="A2304" s="253" t="s">
        <v>25305</v>
      </c>
      <c r="B2304" s="253" t="s">
        <v>25306</v>
      </c>
      <c r="C2304" s="253" t="s">
        <v>25307</v>
      </c>
      <c r="D2304" s="253" t="s">
        <v>16299</v>
      </c>
      <c r="E2304" s="253" t="s">
        <v>16677</v>
      </c>
      <c r="F2304" s="253" t="s">
        <v>25308</v>
      </c>
      <c r="G2304" s="255"/>
    </row>
    <row r="2305" spans="1:7" s="261" customFormat="1">
      <c r="A2305" s="261" t="s">
        <v>25309</v>
      </c>
      <c r="B2305" s="261" t="s">
        <v>25310</v>
      </c>
      <c r="C2305" s="261" t="s">
        <v>25309</v>
      </c>
      <c r="D2305" s="261" t="s">
        <v>25311</v>
      </c>
      <c r="E2305" s="261" t="s">
        <v>16299</v>
      </c>
      <c r="F2305" s="261" t="s">
        <v>25312</v>
      </c>
      <c r="G2305" s="300"/>
    </row>
    <row r="2306" spans="1:7" s="261" customFormat="1">
      <c r="A2306" s="261" t="s">
        <v>25313</v>
      </c>
      <c r="B2306" s="261" t="s">
        <v>25314</v>
      </c>
      <c r="C2306" s="261" t="s">
        <v>25313</v>
      </c>
      <c r="D2306" s="261" t="s">
        <v>25315</v>
      </c>
      <c r="E2306" s="261" t="s">
        <v>16299</v>
      </c>
      <c r="F2306" s="261" t="s">
        <v>25316</v>
      </c>
      <c r="G2306" s="300"/>
    </row>
    <row r="2307" spans="1:7" s="253" customFormat="1">
      <c r="A2307" s="253" t="s">
        <v>25317</v>
      </c>
      <c r="B2307" s="253" t="s">
        <v>25318</v>
      </c>
      <c r="C2307" s="253" t="s">
        <v>25317</v>
      </c>
      <c r="D2307" s="253" t="s">
        <v>16299</v>
      </c>
      <c r="E2307" s="253" t="s">
        <v>24717</v>
      </c>
      <c r="F2307" s="253" t="s">
        <v>25319</v>
      </c>
      <c r="G2307" s="255"/>
    </row>
    <row r="2308" spans="1:7" s="210" customFormat="1">
      <c r="A2308" s="210" t="s">
        <v>25320</v>
      </c>
      <c r="B2308" s="210" t="s">
        <v>25321</v>
      </c>
      <c r="C2308" s="210" t="s">
        <v>25322</v>
      </c>
      <c r="D2308" s="210" t="s">
        <v>16299</v>
      </c>
      <c r="E2308" s="210" t="s">
        <v>18566</v>
      </c>
      <c r="F2308" s="210" t="s">
        <v>25323</v>
      </c>
      <c r="G2308" s="231"/>
    </row>
    <row r="2309" spans="1:7" s="210" customFormat="1">
      <c r="A2309" s="210" t="s">
        <v>25324</v>
      </c>
      <c r="B2309" s="210" t="s">
        <v>25325</v>
      </c>
      <c r="C2309" s="210" t="s">
        <v>25326</v>
      </c>
      <c r="D2309" s="210" t="s">
        <v>16299</v>
      </c>
      <c r="E2309" s="210" t="s">
        <v>17114</v>
      </c>
      <c r="F2309" s="210" t="s">
        <v>25327</v>
      </c>
      <c r="G2309" s="231"/>
    </row>
    <row r="2310" spans="1:7" s="210" customFormat="1">
      <c r="A2310" s="210" t="s">
        <v>25328</v>
      </c>
      <c r="B2310" s="210" t="s">
        <v>25329</v>
      </c>
      <c r="C2310" s="210" t="s">
        <v>25328</v>
      </c>
      <c r="D2310" s="210" t="s">
        <v>16299</v>
      </c>
      <c r="E2310" s="210" t="s">
        <v>16607</v>
      </c>
      <c r="F2310" s="210" t="s">
        <v>25330</v>
      </c>
      <c r="G2310" s="231"/>
    </row>
    <row r="2311" spans="1:7" s="210" customFormat="1">
      <c r="A2311" s="210" t="s">
        <v>25331</v>
      </c>
      <c r="B2311" s="210" t="s">
        <v>25332</v>
      </c>
      <c r="C2311" s="210" t="s">
        <v>25331</v>
      </c>
      <c r="D2311" s="210" t="s">
        <v>16299</v>
      </c>
      <c r="E2311" s="210" t="s">
        <v>25333</v>
      </c>
      <c r="F2311" s="210" t="s">
        <v>25334</v>
      </c>
      <c r="G2311" s="231"/>
    </row>
    <row r="2312" spans="1:7" s="210" customFormat="1">
      <c r="A2312" s="210" t="s">
        <v>25335</v>
      </c>
      <c r="B2312" s="210" t="s">
        <v>25336</v>
      </c>
      <c r="C2312" s="210" t="s">
        <v>25337</v>
      </c>
      <c r="D2312" s="210" t="s">
        <v>16299</v>
      </c>
      <c r="E2312" s="210" t="s">
        <v>22232</v>
      </c>
      <c r="F2312" s="210" t="s">
        <v>25338</v>
      </c>
      <c r="G2312" s="231"/>
    </row>
    <row r="2313" spans="1:7" s="210" customFormat="1">
      <c r="A2313" s="210" t="s">
        <v>25339</v>
      </c>
      <c r="B2313" s="210" t="s">
        <v>25340</v>
      </c>
      <c r="C2313" s="210" t="s">
        <v>25341</v>
      </c>
      <c r="D2313" s="210" t="s">
        <v>16299</v>
      </c>
      <c r="E2313" s="210" t="s">
        <v>18061</v>
      </c>
      <c r="F2313" s="210" t="s">
        <v>25342</v>
      </c>
      <c r="G2313" s="231"/>
    </row>
    <row r="2314" spans="1:7" s="261" customFormat="1">
      <c r="A2314" s="261" t="s">
        <v>25343</v>
      </c>
      <c r="B2314" s="261" t="s">
        <v>25344</v>
      </c>
      <c r="C2314" s="261" t="s">
        <v>25343</v>
      </c>
      <c r="D2314" s="261" t="s">
        <v>16373</v>
      </c>
      <c r="E2314" s="261" t="s">
        <v>16299</v>
      </c>
      <c r="F2314" s="261" t="s">
        <v>25345</v>
      </c>
      <c r="G2314" s="300"/>
    </row>
    <row r="2315" spans="1:7" s="11" customFormat="1">
      <c r="A2315" s="11" t="s">
        <v>25346</v>
      </c>
      <c r="B2315" s="11" t="s">
        <v>25347</v>
      </c>
      <c r="C2315" s="11" t="s">
        <v>25346</v>
      </c>
      <c r="D2315" s="11" t="s">
        <v>25348</v>
      </c>
      <c r="E2315" s="11" t="s">
        <v>16299</v>
      </c>
      <c r="F2315" s="11" t="s">
        <v>25349</v>
      </c>
      <c r="G2315" s="252"/>
    </row>
    <row r="2316" spans="1:7" s="11" customFormat="1">
      <c r="A2316" s="11" t="s">
        <v>25346</v>
      </c>
      <c r="B2316" s="11" t="s">
        <v>25350</v>
      </c>
      <c r="C2316" s="11" t="s">
        <v>25346</v>
      </c>
      <c r="D2316" s="11" t="s">
        <v>16718</v>
      </c>
      <c r="E2316" s="11" t="s">
        <v>16299</v>
      </c>
      <c r="F2316" s="11" t="s">
        <v>25351</v>
      </c>
      <c r="G2316" s="252"/>
    </row>
    <row r="2317" spans="1:7" s="254" customFormat="1">
      <c r="A2317" s="254" t="s">
        <v>25352</v>
      </c>
      <c r="B2317" s="254" t="s">
        <v>25353</v>
      </c>
      <c r="C2317" s="254" t="s">
        <v>25354</v>
      </c>
      <c r="D2317" s="254" t="s">
        <v>16299</v>
      </c>
      <c r="E2317" s="254" t="s">
        <v>24363</v>
      </c>
      <c r="F2317" s="254" t="s">
        <v>25355</v>
      </c>
      <c r="G2317" s="281"/>
    </row>
    <row r="2318" spans="1:7" s="254" customFormat="1">
      <c r="A2318" s="254" t="s">
        <v>25356</v>
      </c>
      <c r="B2318" s="254" t="s">
        <v>25357</v>
      </c>
      <c r="C2318" s="254" t="s">
        <v>25358</v>
      </c>
      <c r="D2318" s="254" t="s">
        <v>16299</v>
      </c>
      <c r="E2318" s="254" t="s">
        <v>17514</v>
      </c>
      <c r="F2318" s="254" t="s">
        <v>25359</v>
      </c>
      <c r="G2318" s="281"/>
    </row>
    <row r="2319" spans="1:7" s="253" customFormat="1">
      <c r="A2319" s="253" t="s">
        <v>25360</v>
      </c>
      <c r="B2319" s="253" t="s">
        <v>25361</v>
      </c>
      <c r="C2319" s="253" t="s">
        <v>25362</v>
      </c>
      <c r="D2319" s="253" t="s">
        <v>16299</v>
      </c>
      <c r="E2319" s="253" t="s">
        <v>18194</v>
      </c>
      <c r="F2319" s="253" t="s">
        <v>25363</v>
      </c>
      <c r="G2319" s="258"/>
    </row>
    <row r="2320" spans="1:7" s="253" customFormat="1">
      <c r="A2320" s="253" t="s">
        <v>25364</v>
      </c>
      <c r="B2320" s="253" t="s">
        <v>25365</v>
      </c>
      <c r="C2320" s="253" t="s">
        <v>25366</v>
      </c>
      <c r="D2320" s="253" t="s">
        <v>16299</v>
      </c>
      <c r="E2320" s="253" t="s">
        <v>25367</v>
      </c>
      <c r="F2320" s="253" t="s">
        <v>25368</v>
      </c>
      <c r="G2320" s="255"/>
    </row>
    <row r="2321" spans="1:7" s="253" customFormat="1">
      <c r="A2321" s="253" t="s">
        <v>25369</v>
      </c>
      <c r="B2321" s="253" t="s">
        <v>25370</v>
      </c>
      <c r="C2321" s="253" t="s">
        <v>25371</v>
      </c>
      <c r="D2321" s="253" t="s">
        <v>16299</v>
      </c>
      <c r="E2321" s="253" t="s">
        <v>25372</v>
      </c>
      <c r="F2321" s="253" t="s">
        <v>25373</v>
      </c>
      <c r="G2321" s="255"/>
    </row>
    <row r="2322" spans="1:7" s="254" customFormat="1">
      <c r="A2322" s="254" t="s">
        <v>25374</v>
      </c>
      <c r="B2322" s="254" t="s">
        <v>25375</v>
      </c>
      <c r="C2322" s="254" t="s">
        <v>25374</v>
      </c>
      <c r="D2322" s="254" t="s">
        <v>16299</v>
      </c>
      <c r="E2322" s="254" t="s">
        <v>24291</v>
      </c>
      <c r="F2322" s="254" t="s">
        <v>25376</v>
      </c>
      <c r="G2322" s="281"/>
    </row>
    <row r="2323" spans="1:7" s="253" customFormat="1">
      <c r="A2323" s="253" t="s">
        <v>25377</v>
      </c>
      <c r="B2323" s="253" t="s">
        <v>25378</v>
      </c>
      <c r="C2323" s="253" t="s">
        <v>25379</v>
      </c>
      <c r="D2323" s="253" t="s">
        <v>16299</v>
      </c>
      <c r="E2323" s="253" t="s">
        <v>18659</v>
      </c>
      <c r="F2323" s="253" t="s">
        <v>25380</v>
      </c>
      <c r="G2323" s="255"/>
    </row>
    <row r="2324" spans="1:7" s="254" customFormat="1">
      <c r="A2324" s="254" t="s">
        <v>25381</v>
      </c>
      <c r="B2324" s="254" t="s">
        <v>25382</v>
      </c>
      <c r="C2324" s="254" t="s">
        <v>25383</v>
      </c>
      <c r="D2324" s="254" t="s">
        <v>16299</v>
      </c>
      <c r="E2324" s="254" t="s">
        <v>21778</v>
      </c>
      <c r="F2324" s="291">
        <v>16461435.42</v>
      </c>
      <c r="G2324" s="281"/>
    </row>
    <row r="2325" spans="1:7" s="261" customFormat="1">
      <c r="A2325" s="261" t="s">
        <v>25384</v>
      </c>
      <c r="B2325" s="261" t="s">
        <v>25385</v>
      </c>
      <c r="C2325" s="261" t="s">
        <v>25384</v>
      </c>
      <c r="D2325" s="261" t="s">
        <v>25386</v>
      </c>
      <c r="E2325" s="261" t="s">
        <v>16299</v>
      </c>
      <c r="F2325" s="261" t="s">
        <v>25387</v>
      </c>
      <c r="G2325" s="301"/>
    </row>
    <row r="2326" spans="1:7" s="210" customFormat="1">
      <c r="A2326" s="210" t="s">
        <v>25388</v>
      </c>
      <c r="B2326" s="210" t="s">
        <v>25389</v>
      </c>
      <c r="C2326" s="210" t="s">
        <v>25390</v>
      </c>
      <c r="D2326" s="210" t="s">
        <v>16299</v>
      </c>
      <c r="E2326" s="210" t="s">
        <v>16980</v>
      </c>
      <c r="F2326" s="210" t="s">
        <v>25391</v>
      </c>
      <c r="G2326" s="231"/>
    </row>
    <row r="2327" spans="1:7" s="254" customFormat="1">
      <c r="A2327" s="254" t="s">
        <v>25392</v>
      </c>
      <c r="B2327" s="254" t="s">
        <v>25393</v>
      </c>
      <c r="C2327" s="254" t="s">
        <v>25394</v>
      </c>
      <c r="D2327" s="254" t="s">
        <v>16299</v>
      </c>
      <c r="E2327" s="254" t="s">
        <v>18670</v>
      </c>
      <c r="F2327" s="254" t="s">
        <v>25395</v>
      </c>
      <c r="G2327" s="1"/>
    </row>
    <row r="2328" spans="1:7" s="254" customFormat="1">
      <c r="A2328" s="254" t="s">
        <v>25396</v>
      </c>
      <c r="B2328" s="254" t="s">
        <v>25397</v>
      </c>
      <c r="C2328" s="254" t="s">
        <v>25398</v>
      </c>
      <c r="D2328" s="254" t="s">
        <v>16299</v>
      </c>
      <c r="E2328" s="254" t="s">
        <v>17816</v>
      </c>
      <c r="F2328" s="254" t="s">
        <v>25399</v>
      </c>
      <c r="G2328" s="1"/>
    </row>
    <row r="2329" spans="1:7" s="254" customFormat="1">
      <c r="A2329" s="254" t="s">
        <v>25400</v>
      </c>
      <c r="B2329" s="254" t="s">
        <v>25401</v>
      </c>
      <c r="C2329" s="254" t="s">
        <v>25400</v>
      </c>
      <c r="D2329" s="254" t="s">
        <v>16299</v>
      </c>
      <c r="E2329" s="254" t="s">
        <v>24363</v>
      </c>
      <c r="F2329" s="254" t="s">
        <v>25402</v>
      </c>
      <c r="G2329" s="1"/>
    </row>
    <row r="2330" spans="1:7" s="254" customFormat="1">
      <c r="A2330" s="254" t="s">
        <v>25403</v>
      </c>
      <c r="B2330" s="254" t="s">
        <v>25404</v>
      </c>
      <c r="C2330" s="254" t="s">
        <v>25403</v>
      </c>
      <c r="D2330" s="254" t="s">
        <v>16299</v>
      </c>
      <c r="E2330" s="254" t="s">
        <v>24363</v>
      </c>
      <c r="F2330" s="254" t="s">
        <v>25405</v>
      </c>
      <c r="G2330" s="281"/>
    </row>
    <row r="2331" spans="1:7" s="254" customFormat="1">
      <c r="A2331" s="254" t="s">
        <v>25406</v>
      </c>
      <c r="B2331" s="254" t="s">
        <v>25407</v>
      </c>
      <c r="C2331" s="254" t="s">
        <v>25408</v>
      </c>
      <c r="D2331" s="254" t="s">
        <v>16299</v>
      </c>
      <c r="E2331" s="254" t="s">
        <v>25409</v>
      </c>
      <c r="F2331" s="254" t="s">
        <v>25410</v>
      </c>
      <c r="G2331" s="281"/>
    </row>
    <row r="2332" spans="1:7" s="254" customFormat="1">
      <c r="A2332" s="254" t="s">
        <v>25411</v>
      </c>
      <c r="B2332" s="254" t="s">
        <v>25412</v>
      </c>
      <c r="C2332" s="254" t="s">
        <v>25411</v>
      </c>
      <c r="D2332" s="254" t="s">
        <v>16299</v>
      </c>
      <c r="E2332" s="254" t="s">
        <v>17301</v>
      </c>
      <c r="F2332" s="254" t="s">
        <v>25413</v>
      </c>
      <c r="G2332" s="281"/>
    </row>
    <row r="2333" spans="1:7" s="11" customFormat="1">
      <c r="A2333" s="11" t="s">
        <v>25414</v>
      </c>
      <c r="B2333" s="11" t="s">
        <v>25415</v>
      </c>
      <c r="C2333" s="11" t="s">
        <v>25414</v>
      </c>
      <c r="D2333" s="11" t="s">
        <v>19765</v>
      </c>
      <c r="E2333" s="11" t="s">
        <v>16299</v>
      </c>
      <c r="F2333" s="11" t="s">
        <v>25416</v>
      </c>
      <c r="G2333" s="252"/>
    </row>
    <row r="2334" spans="1:7" s="211" customFormat="1">
      <c r="A2334" s="211" t="s">
        <v>25417</v>
      </c>
      <c r="B2334" s="211" t="s">
        <v>25418</v>
      </c>
      <c r="C2334" s="211" t="s">
        <v>25419</v>
      </c>
      <c r="D2334" s="211" t="s">
        <v>25420</v>
      </c>
      <c r="E2334" s="211" t="s">
        <v>16299</v>
      </c>
      <c r="F2334" s="211" t="s">
        <v>25421</v>
      </c>
      <c r="G2334" s="232"/>
    </row>
    <row r="2335" spans="1:7" s="253" customFormat="1">
      <c r="A2335" s="253" t="s">
        <v>25422</v>
      </c>
      <c r="B2335" s="253" t="s">
        <v>25423</v>
      </c>
      <c r="C2335" s="253" t="s">
        <v>25424</v>
      </c>
      <c r="D2335" s="253" t="s">
        <v>16299</v>
      </c>
      <c r="E2335" s="253" t="s">
        <v>25425</v>
      </c>
      <c r="F2335" s="253" t="s">
        <v>25426</v>
      </c>
      <c r="G2335" s="255"/>
    </row>
    <row r="2336" spans="1:7" s="253" customFormat="1">
      <c r="A2336" s="253" t="s">
        <v>25427</v>
      </c>
      <c r="B2336" s="253" t="s">
        <v>25428</v>
      </c>
      <c r="C2336" s="253" t="s">
        <v>25429</v>
      </c>
      <c r="D2336" s="253" t="s">
        <v>16299</v>
      </c>
      <c r="E2336" s="253" t="s">
        <v>25430</v>
      </c>
      <c r="F2336" s="253" t="s">
        <v>25431</v>
      </c>
      <c r="G2336" s="255"/>
    </row>
    <row r="2337" spans="1:7" s="254" customFormat="1">
      <c r="A2337" s="254" t="s">
        <v>25432</v>
      </c>
      <c r="B2337" s="254" t="s">
        <v>25433</v>
      </c>
      <c r="C2337" s="254" t="s">
        <v>25434</v>
      </c>
      <c r="D2337" s="254" t="s">
        <v>16299</v>
      </c>
      <c r="E2337" s="254" t="s">
        <v>24363</v>
      </c>
      <c r="F2337" s="254" t="s">
        <v>25435</v>
      </c>
      <c r="G2337" s="281"/>
    </row>
    <row r="2338" spans="1:7" s="261" customFormat="1">
      <c r="A2338" s="261" t="s">
        <v>25436</v>
      </c>
      <c r="B2338" s="261" t="s">
        <v>25437</v>
      </c>
      <c r="C2338" s="261" t="s">
        <v>25436</v>
      </c>
      <c r="D2338" s="261" t="s">
        <v>25438</v>
      </c>
      <c r="E2338" s="261" t="s">
        <v>16299</v>
      </c>
      <c r="F2338" s="261" t="s">
        <v>25439</v>
      </c>
      <c r="G2338" s="300"/>
    </row>
    <row r="2339" spans="1:7" s="11" customFormat="1">
      <c r="A2339" s="11" t="s">
        <v>25440</v>
      </c>
      <c r="B2339" s="11" t="s">
        <v>25441</v>
      </c>
      <c r="C2339" s="11" t="s">
        <v>25442</v>
      </c>
      <c r="D2339" s="11" t="s">
        <v>16299</v>
      </c>
      <c r="E2339" s="11" t="s">
        <v>25443</v>
      </c>
      <c r="F2339" s="11" t="s">
        <v>25444</v>
      </c>
      <c r="G2339" s="252"/>
    </row>
    <row r="2340" spans="1:7" s="211" customFormat="1">
      <c r="A2340" s="211" t="s">
        <v>25445</v>
      </c>
      <c r="B2340" s="211" t="s">
        <v>25446</v>
      </c>
      <c r="C2340" s="211" t="s">
        <v>25445</v>
      </c>
      <c r="D2340" s="211" t="s">
        <v>23738</v>
      </c>
      <c r="E2340" s="211" t="s">
        <v>16299</v>
      </c>
      <c r="F2340" s="211" t="s">
        <v>25447</v>
      </c>
      <c r="G2340" s="232"/>
    </row>
    <row r="2341" spans="1:7" s="11" customFormat="1">
      <c r="A2341" s="11" t="s">
        <v>25448</v>
      </c>
      <c r="B2341" s="11" t="s">
        <v>25449</v>
      </c>
      <c r="C2341" s="11" t="s">
        <v>25448</v>
      </c>
      <c r="D2341" s="11" t="s">
        <v>25450</v>
      </c>
      <c r="E2341" s="11" t="s">
        <v>16299</v>
      </c>
      <c r="F2341" s="11" t="s">
        <v>25451</v>
      </c>
      <c r="G2341" s="252"/>
    </row>
    <row r="2342" spans="1:7" s="11" customFormat="1">
      <c r="A2342" s="11" t="s">
        <v>25448</v>
      </c>
      <c r="B2342" s="11" t="s">
        <v>25452</v>
      </c>
      <c r="C2342" s="11" t="s">
        <v>25448</v>
      </c>
      <c r="D2342" s="11" t="s">
        <v>23067</v>
      </c>
      <c r="E2342" s="11" t="s">
        <v>16299</v>
      </c>
      <c r="F2342" s="11" t="s">
        <v>25453</v>
      </c>
      <c r="G2342" s="252"/>
    </row>
    <row r="2343" spans="1:7" s="210" customFormat="1">
      <c r="A2343" s="210" t="s">
        <v>25454</v>
      </c>
      <c r="B2343" s="210" t="s">
        <v>25455</v>
      </c>
      <c r="C2343" s="210" t="s">
        <v>25454</v>
      </c>
      <c r="D2343" s="210" t="s">
        <v>16299</v>
      </c>
      <c r="E2343" s="210" t="s">
        <v>16622</v>
      </c>
      <c r="F2343" s="210" t="s">
        <v>25456</v>
      </c>
      <c r="G2343" s="1"/>
    </row>
    <row r="2344" spans="1:7" s="254" customFormat="1">
      <c r="A2344" s="254" t="s">
        <v>25457</v>
      </c>
      <c r="B2344" s="254" t="s">
        <v>25458</v>
      </c>
      <c r="C2344" s="254" t="s">
        <v>25459</v>
      </c>
      <c r="D2344" s="254" t="s">
        <v>16299</v>
      </c>
      <c r="E2344" s="254" t="s">
        <v>18670</v>
      </c>
      <c r="F2344" s="254" t="s">
        <v>25460</v>
      </c>
      <c r="G2344" s="1"/>
    </row>
    <row r="2345" spans="1:7" s="210" customFormat="1">
      <c r="A2345" s="210" t="s">
        <v>25461</v>
      </c>
      <c r="B2345" s="210" t="s">
        <v>25462</v>
      </c>
      <c r="C2345" s="210" t="s">
        <v>25461</v>
      </c>
      <c r="D2345" s="210" t="s">
        <v>16299</v>
      </c>
      <c r="E2345" s="210" t="s">
        <v>16585</v>
      </c>
      <c r="F2345" s="210" t="s">
        <v>25463</v>
      </c>
      <c r="G2345" s="1"/>
    </row>
    <row r="2346" spans="1:7" s="210" customFormat="1">
      <c r="A2346" s="210" t="s">
        <v>25464</v>
      </c>
      <c r="B2346" s="210" t="s">
        <v>25465</v>
      </c>
      <c r="C2346" s="210" t="s">
        <v>25464</v>
      </c>
      <c r="D2346" s="210" t="s">
        <v>16299</v>
      </c>
      <c r="E2346" s="210" t="s">
        <v>22181</v>
      </c>
      <c r="F2346" s="210" t="s">
        <v>25466</v>
      </c>
      <c r="G2346" s="1"/>
    </row>
    <row r="2347" spans="1:7" s="210" customFormat="1">
      <c r="A2347" s="210" t="s">
        <v>25467</v>
      </c>
      <c r="B2347" s="210" t="s">
        <v>25468</v>
      </c>
      <c r="C2347" s="210" t="s">
        <v>25469</v>
      </c>
      <c r="D2347" s="210" t="s">
        <v>16299</v>
      </c>
      <c r="E2347" s="210" t="s">
        <v>17712</v>
      </c>
      <c r="F2347" s="210" t="s">
        <v>25470</v>
      </c>
      <c r="G2347" s="231"/>
    </row>
    <row r="2348" spans="1:7" s="254" customFormat="1">
      <c r="A2348" s="254" t="s">
        <v>25471</v>
      </c>
      <c r="B2348" s="254" t="s">
        <v>25472</v>
      </c>
      <c r="C2348" s="254" t="s">
        <v>25471</v>
      </c>
      <c r="D2348" s="254" t="s">
        <v>16299</v>
      </c>
      <c r="E2348" s="254" t="s">
        <v>24363</v>
      </c>
      <c r="F2348" s="254" t="s">
        <v>25473</v>
      </c>
      <c r="G2348" s="1"/>
    </row>
    <row r="2349" spans="1:7" s="253" customFormat="1">
      <c r="A2349" s="253" t="s">
        <v>25474</v>
      </c>
      <c r="B2349" s="253" t="s">
        <v>25475</v>
      </c>
      <c r="C2349" s="253" t="s">
        <v>25474</v>
      </c>
      <c r="D2349" s="253" t="s">
        <v>16299</v>
      </c>
      <c r="E2349" s="253" t="s">
        <v>25233</v>
      </c>
      <c r="F2349" s="253" t="s">
        <v>25476</v>
      </c>
      <c r="G2349" s="255"/>
    </row>
    <row r="2350" spans="1:7" s="254" customFormat="1">
      <c r="A2350" s="254" t="s">
        <v>25477</v>
      </c>
      <c r="B2350" s="254" t="s">
        <v>25478</v>
      </c>
      <c r="C2350" s="254" t="s">
        <v>25477</v>
      </c>
      <c r="D2350" s="254" t="s">
        <v>16299</v>
      </c>
      <c r="E2350" s="254" t="s">
        <v>24363</v>
      </c>
      <c r="F2350" s="254" t="s">
        <v>25479</v>
      </c>
      <c r="G2350" s="1"/>
    </row>
    <row r="2351" spans="1:7" s="253" customFormat="1">
      <c r="A2351" s="253" t="s">
        <v>25480</v>
      </c>
      <c r="B2351" s="253" t="s">
        <v>25481</v>
      </c>
      <c r="C2351" s="253" t="s">
        <v>25480</v>
      </c>
      <c r="D2351" s="253" t="s">
        <v>16299</v>
      </c>
      <c r="E2351" s="253" t="s">
        <v>25482</v>
      </c>
      <c r="F2351" s="253" t="s">
        <v>25483</v>
      </c>
      <c r="G2351" s="1"/>
    </row>
    <row r="2352" spans="1:7" s="254" customFormat="1">
      <c r="A2352" s="254" t="s">
        <v>25484</v>
      </c>
      <c r="B2352" s="254" t="s">
        <v>25485</v>
      </c>
      <c r="C2352" s="254" t="s">
        <v>25484</v>
      </c>
      <c r="D2352" s="254" t="s">
        <v>16299</v>
      </c>
      <c r="E2352" s="254" t="s">
        <v>24363</v>
      </c>
      <c r="F2352" s="254" t="s">
        <v>25486</v>
      </c>
      <c r="G2352" s="281"/>
    </row>
    <row r="2353" spans="1:7" s="254" customFormat="1">
      <c r="A2353" s="254" t="s">
        <v>25487</v>
      </c>
      <c r="B2353" s="254" t="s">
        <v>25488</v>
      </c>
      <c r="C2353" s="254" t="s">
        <v>25489</v>
      </c>
      <c r="D2353" s="254" t="s">
        <v>16299</v>
      </c>
      <c r="E2353" s="254" t="s">
        <v>20635</v>
      </c>
      <c r="F2353" s="254" t="s">
        <v>25490</v>
      </c>
      <c r="G2353" s="281"/>
    </row>
    <row r="2354" spans="1:7" s="210" customFormat="1">
      <c r="A2354" s="210" t="s">
        <v>25491</v>
      </c>
      <c r="B2354" s="210" t="s">
        <v>25492</v>
      </c>
      <c r="C2354" s="210" t="s">
        <v>25493</v>
      </c>
      <c r="D2354" s="210" t="s">
        <v>16299</v>
      </c>
      <c r="E2354" s="210" t="s">
        <v>19112</v>
      </c>
      <c r="F2354" s="210" t="s">
        <v>25494</v>
      </c>
      <c r="G2354" s="231"/>
    </row>
    <row r="2355" spans="1:7" s="11" customFormat="1">
      <c r="A2355" s="11" t="s">
        <v>25495</v>
      </c>
      <c r="B2355" s="11" t="s">
        <v>25496</v>
      </c>
      <c r="C2355" s="11" t="s">
        <v>25495</v>
      </c>
      <c r="D2355" s="11" t="s">
        <v>25497</v>
      </c>
      <c r="E2355" s="11" t="s">
        <v>16299</v>
      </c>
      <c r="F2355" s="11" t="s">
        <v>25498</v>
      </c>
      <c r="G2355" s="252"/>
    </row>
    <row r="2356" spans="1:7" s="210" customFormat="1">
      <c r="A2356" s="210" t="s">
        <v>25499</v>
      </c>
      <c r="B2356" s="210" t="s">
        <v>25500</v>
      </c>
      <c r="C2356" s="210" t="s">
        <v>25499</v>
      </c>
      <c r="D2356" s="210" t="s">
        <v>16299</v>
      </c>
      <c r="E2356" s="210" t="s">
        <v>25049</v>
      </c>
      <c r="F2356" s="210" t="s">
        <v>25501</v>
      </c>
      <c r="G2356" s="1"/>
    </row>
    <row r="2357" spans="1:7" s="254" customFormat="1">
      <c r="A2357" s="254" t="s">
        <v>25502</v>
      </c>
      <c r="B2357" s="254" t="s">
        <v>25503</v>
      </c>
      <c r="C2357" s="254" t="s">
        <v>25502</v>
      </c>
      <c r="D2357" s="254" t="s">
        <v>16299</v>
      </c>
      <c r="E2357" s="254" t="s">
        <v>17177</v>
      </c>
      <c r="F2357" s="254" t="s">
        <v>25504</v>
      </c>
      <c r="G2357" s="1"/>
    </row>
    <row r="2358" spans="1:7" s="254" customFormat="1">
      <c r="A2358" s="254" t="s">
        <v>25505</v>
      </c>
      <c r="B2358" s="254" t="s">
        <v>25506</v>
      </c>
      <c r="C2358" s="254" t="s">
        <v>25505</v>
      </c>
      <c r="D2358" s="254" t="s">
        <v>16299</v>
      </c>
      <c r="E2358" s="254" t="s">
        <v>24363</v>
      </c>
      <c r="F2358" s="254" t="s">
        <v>25507</v>
      </c>
      <c r="G2358" s="281"/>
    </row>
    <row r="2359" spans="1:7" s="253" customFormat="1">
      <c r="A2359" s="253" t="s">
        <v>25508</v>
      </c>
      <c r="B2359" s="253" t="s">
        <v>25509</v>
      </c>
      <c r="C2359" s="253" t="s">
        <v>25508</v>
      </c>
      <c r="D2359" s="253" t="s">
        <v>16299</v>
      </c>
      <c r="E2359" s="253" t="s">
        <v>25510</v>
      </c>
      <c r="F2359" s="253" t="s">
        <v>25511</v>
      </c>
      <c r="G2359" s="1"/>
    </row>
    <row r="2360" spans="1:7" s="253" customFormat="1">
      <c r="A2360" s="253" t="s">
        <v>25512</v>
      </c>
      <c r="B2360" s="253" t="s">
        <v>25513</v>
      </c>
      <c r="C2360" s="253" t="s">
        <v>25514</v>
      </c>
      <c r="D2360" s="253" t="s">
        <v>16299</v>
      </c>
      <c r="E2360" s="253" t="s">
        <v>18610</v>
      </c>
      <c r="F2360" s="253" t="s">
        <v>25515</v>
      </c>
      <c r="G2360" s="255"/>
    </row>
    <row r="2361" spans="1:7" s="210" customFormat="1">
      <c r="A2361" s="210" t="s">
        <v>25516</v>
      </c>
      <c r="B2361" s="210" t="s">
        <v>25517</v>
      </c>
      <c r="C2361" s="210" t="s">
        <v>25518</v>
      </c>
      <c r="D2361" s="210" t="s">
        <v>16299</v>
      </c>
      <c r="E2361" s="210" t="s">
        <v>16314</v>
      </c>
      <c r="F2361" s="210" t="s">
        <v>25519</v>
      </c>
      <c r="G2361" s="231"/>
    </row>
    <row r="2362" spans="1:7" s="210" customFormat="1">
      <c r="A2362" s="210" t="s">
        <v>25520</v>
      </c>
      <c r="B2362" s="210" t="s">
        <v>25521</v>
      </c>
      <c r="C2362" s="210" t="s">
        <v>25520</v>
      </c>
      <c r="D2362" s="210" t="s">
        <v>16299</v>
      </c>
      <c r="E2362" s="210" t="s">
        <v>16662</v>
      </c>
      <c r="F2362" s="210" t="s">
        <v>25522</v>
      </c>
      <c r="G2362" s="231"/>
    </row>
    <row r="2363" spans="1:7" s="210" customFormat="1">
      <c r="A2363" s="210" t="s">
        <v>25523</v>
      </c>
      <c r="B2363" s="210" t="s">
        <v>25524</v>
      </c>
      <c r="C2363" s="210" t="s">
        <v>25523</v>
      </c>
      <c r="D2363" s="210" t="s">
        <v>16299</v>
      </c>
      <c r="E2363" s="210" t="s">
        <v>16838</v>
      </c>
      <c r="F2363" s="210" t="s">
        <v>25525</v>
      </c>
      <c r="G2363" s="231"/>
    </row>
    <row r="2364" spans="1:7" s="11" customFormat="1">
      <c r="A2364" s="11" t="s">
        <v>25526</v>
      </c>
      <c r="B2364" s="11" t="s">
        <v>25527</v>
      </c>
      <c r="C2364" s="11" t="s">
        <v>25526</v>
      </c>
      <c r="D2364" s="11" t="s">
        <v>18851</v>
      </c>
      <c r="E2364" s="11" t="s">
        <v>16299</v>
      </c>
      <c r="F2364" s="11" t="s">
        <v>25528</v>
      </c>
      <c r="G2364" s="252"/>
    </row>
    <row r="2365" spans="1:7" s="11" customFormat="1">
      <c r="A2365" s="11" t="s">
        <v>25529</v>
      </c>
      <c r="B2365" s="11" t="s">
        <v>25530</v>
      </c>
      <c r="C2365" s="11" t="s">
        <v>25529</v>
      </c>
      <c r="D2365" s="11" t="s">
        <v>25531</v>
      </c>
      <c r="E2365" s="11" t="s">
        <v>16299</v>
      </c>
      <c r="F2365" s="11" t="s">
        <v>25532</v>
      </c>
      <c r="G2365" s="252"/>
    </row>
    <row r="2366" spans="1:7" s="210" customFormat="1">
      <c r="A2366" s="210" t="s">
        <v>25533</v>
      </c>
      <c r="B2366" s="210" t="s">
        <v>25534</v>
      </c>
      <c r="C2366" s="210" t="s">
        <v>25533</v>
      </c>
      <c r="D2366" s="210" t="s">
        <v>16299</v>
      </c>
      <c r="E2366" s="210" t="s">
        <v>16422</v>
      </c>
      <c r="F2366" s="210" t="s">
        <v>25535</v>
      </c>
      <c r="G2366" s="231"/>
    </row>
    <row r="2367" spans="1:7" s="11" customFormat="1">
      <c r="A2367" s="11" t="s">
        <v>25536</v>
      </c>
      <c r="B2367" s="11" t="s">
        <v>25537</v>
      </c>
      <c r="C2367" s="11" t="s">
        <v>25538</v>
      </c>
      <c r="D2367" s="11" t="s">
        <v>16299</v>
      </c>
      <c r="E2367" s="11" t="s">
        <v>16319</v>
      </c>
      <c r="F2367" s="11" t="s">
        <v>25539</v>
      </c>
      <c r="G2367" s="252"/>
    </row>
    <row r="2368" spans="1:7" s="253" customFormat="1">
      <c r="A2368" s="253" t="s">
        <v>25540</v>
      </c>
      <c r="B2368" s="253" t="s">
        <v>25541</v>
      </c>
      <c r="C2368" s="253" t="s">
        <v>25542</v>
      </c>
      <c r="D2368" s="253" t="s">
        <v>16299</v>
      </c>
      <c r="E2368" s="253" t="s">
        <v>23560</v>
      </c>
      <c r="F2368" s="253" t="s">
        <v>25543</v>
      </c>
      <c r="G2368" s="255"/>
    </row>
    <row r="2369" spans="1:7" s="210" customFormat="1">
      <c r="A2369" s="210" t="s">
        <v>25544</v>
      </c>
      <c r="B2369" s="210" t="s">
        <v>25545</v>
      </c>
      <c r="C2369" s="210" t="s">
        <v>25546</v>
      </c>
      <c r="D2369" s="210" t="s">
        <v>16299</v>
      </c>
      <c r="E2369" s="210" t="s">
        <v>16466</v>
      </c>
      <c r="F2369" s="210" t="s">
        <v>25547</v>
      </c>
      <c r="G2369" s="231"/>
    </row>
    <row r="2370" spans="1:7" s="253" customFormat="1">
      <c r="A2370" s="253" t="s">
        <v>25548</v>
      </c>
      <c r="B2370" s="253" t="s">
        <v>25549</v>
      </c>
      <c r="C2370" s="253" t="s">
        <v>25550</v>
      </c>
      <c r="D2370" s="253" t="s">
        <v>16299</v>
      </c>
      <c r="E2370" s="253" t="s">
        <v>18349</v>
      </c>
      <c r="F2370" s="253" t="s">
        <v>25551</v>
      </c>
      <c r="G2370" s="255"/>
    </row>
    <row r="2371" spans="1:7" s="211" customFormat="1">
      <c r="A2371" s="211" t="s">
        <v>25552</v>
      </c>
      <c r="B2371" s="211" t="s">
        <v>25553</v>
      </c>
      <c r="C2371" s="211" t="s">
        <v>25552</v>
      </c>
      <c r="D2371" s="211" t="s">
        <v>16346</v>
      </c>
      <c r="E2371" s="211" t="s">
        <v>16299</v>
      </c>
      <c r="F2371" s="211" t="s">
        <v>25554</v>
      </c>
      <c r="G2371" s="232"/>
    </row>
    <row r="2372" spans="1:7" s="253" customFormat="1">
      <c r="A2372" s="253" t="s">
        <v>25555</v>
      </c>
      <c r="B2372" s="253" t="s">
        <v>25556</v>
      </c>
      <c r="C2372" s="253" t="s">
        <v>25557</v>
      </c>
      <c r="D2372" s="253" t="s">
        <v>16299</v>
      </c>
      <c r="E2372" s="253" t="s">
        <v>21918</v>
      </c>
      <c r="F2372" s="253" t="s">
        <v>25558</v>
      </c>
      <c r="G2372" s="255"/>
    </row>
    <row r="2373" spans="1:7" s="210" customFormat="1">
      <c r="A2373" s="210" t="s">
        <v>25559</v>
      </c>
      <c r="B2373" s="210" t="s">
        <v>25560</v>
      </c>
      <c r="C2373" s="210" t="s">
        <v>25561</v>
      </c>
      <c r="D2373" s="210" t="s">
        <v>16299</v>
      </c>
      <c r="E2373" s="210" t="s">
        <v>16319</v>
      </c>
      <c r="F2373" s="210" t="s">
        <v>25562</v>
      </c>
      <c r="G2373" s="231"/>
    </row>
    <row r="2374" spans="1:7" s="210" customFormat="1">
      <c r="A2374" s="210" t="s">
        <v>25563</v>
      </c>
      <c r="B2374" s="210" t="s">
        <v>25564</v>
      </c>
      <c r="C2374" s="210" t="s">
        <v>25565</v>
      </c>
      <c r="D2374" s="210" t="s">
        <v>16299</v>
      </c>
      <c r="E2374" s="210" t="s">
        <v>16980</v>
      </c>
      <c r="F2374" s="210" t="s">
        <v>25566</v>
      </c>
      <c r="G2374" s="231"/>
    </row>
    <row r="2375" spans="1:7" s="254" customFormat="1">
      <c r="A2375" s="254" t="s">
        <v>25567</v>
      </c>
      <c r="B2375" s="254" t="s">
        <v>25568</v>
      </c>
      <c r="C2375" s="254" t="s">
        <v>25569</v>
      </c>
      <c r="D2375" s="254" t="s">
        <v>16299</v>
      </c>
      <c r="E2375" s="254" t="s">
        <v>24363</v>
      </c>
      <c r="F2375" s="254" t="s">
        <v>25570</v>
      </c>
      <c r="G2375" s="281"/>
    </row>
    <row r="2376" spans="1:7" s="210" customFormat="1">
      <c r="A2376" s="210" t="s">
        <v>25571</v>
      </c>
      <c r="B2376" s="210" t="s">
        <v>25572</v>
      </c>
      <c r="C2376" s="210" t="s">
        <v>25573</v>
      </c>
      <c r="D2376" s="210" t="s">
        <v>16299</v>
      </c>
      <c r="E2376" s="210" t="s">
        <v>16369</v>
      </c>
      <c r="F2376" s="210" t="s">
        <v>25574</v>
      </c>
      <c r="G2376" s="231"/>
    </row>
    <row r="2377" spans="1:7" s="210" customFormat="1">
      <c r="A2377" s="210" t="s">
        <v>25575</v>
      </c>
      <c r="B2377" s="210" t="s">
        <v>25576</v>
      </c>
      <c r="C2377" s="210" t="s">
        <v>25575</v>
      </c>
      <c r="D2377" s="210" t="s">
        <v>16299</v>
      </c>
      <c r="E2377" s="210" t="s">
        <v>16369</v>
      </c>
      <c r="F2377" s="210" t="s">
        <v>25577</v>
      </c>
      <c r="G2377" s="231"/>
    </row>
    <row r="2378" spans="1:7" s="210" customFormat="1">
      <c r="A2378" s="210" t="s">
        <v>25578</v>
      </c>
      <c r="B2378" s="210" t="s">
        <v>25579</v>
      </c>
      <c r="C2378" s="210" t="s">
        <v>25578</v>
      </c>
      <c r="D2378" s="210" t="s">
        <v>16299</v>
      </c>
      <c r="E2378" s="210" t="s">
        <v>25580</v>
      </c>
      <c r="F2378" s="210" t="s">
        <v>25581</v>
      </c>
      <c r="G2378" s="231"/>
    </row>
    <row r="2379" spans="1:7" s="11" customFormat="1">
      <c r="A2379" s="11" t="s">
        <v>25582</v>
      </c>
      <c r="B2379" s="11" t="s">
        <v>25583</v>
      </c>
      <c r="C2379" s="11" t="s">
        <v>25582</v>
      </c>
      <c r="D2379" s="11" t="s">
        <v>25584</v>
      </c>
      <c r="E2379" s="11" t="s">
        <v>16299</v>
      </c>
      <c r="F2379" s="11" t="s">
        <v>25585</v>
      </c>
      <c r="G2379" s="252"/>
    </row>
    <row r="2380" spans="1:7" s="210" customFormat="1">
      <c r="A2380" s="210" t="s">
        <v>25586</v>
      </c>
      <c r="B2380" s="210" t="s">
        <v>25587</v>
      </c>
      <c r="C2380" s="210" t="s">
        <v>25586</v>
      </c>
      <c r="D2380" s="210" t="s">
        <v>16299</v>
      </c>
      <c r="E2380" s="210" t="s">
        <v>19765</v>
      </c>
      <c r="F2380" s="210" t="s">
        <v>25588</v>
      </c>
      <c r="G2380" s="231"/>
    </row>
    <row r="2381" spans="1:7" s="210" customFormat="1">
      <c r="A2381" s="210" t="s">
        <v>25589</v>
      </c>
      <c r="B2381" s="210" t="s">
        <v>25590</v>
      </c>
      <c r="C2381" s="210" t="s">
        <v>25591</v>
      </c>
      <c r="D2381" s="210" t="s">
        <v>16299</v>
      </c>
      <c r="E2381" s="210" t="s">
        <v>16838</v>
      </c>
      <c r="F2381" s="294">
        <v>11352724.08</v>
      </c>
      <c r="G2381" s="231"/>
    </row>
    <row r="2382" spans="1:7" s="253" customFormat="1">
      <c r="A2382" s="253" t="s">
        <v>25592</v>
      </c>
      <c r="B2382" s="253" t="s">
        <v>25593</v>
      </c>
      <c r="C2382" s="253" t="s">
        <v>25592</v>
      </c>
      <c r="D2382" s="253" t="s">
        <v>16299</v>
      </c>
      <c r="E2382" s="253" t="s">
        <v>25594</v>
      </c>
      <c r="F2382" s="253" t="s">
        <v>25595</v>
      </c>
      <c r="G2382" s="255"/>
    </row>
    <row r="2383" spans="1:7" s="253" customFormat="1">
      <c r="A2383" s="253" t="s">
        <v>25596</v>
      </c>
      <c r="B2383" s="253" t="s">
        <v>25597</v>
      </c>
      <c r="C2383" s="253" t="s">
        <v>25596</v>
      </c>
      <c r="D2383" s="253" t="s">
        <v>16299</v>
      </c>
      <c r="E2383" s="253" t="s">
        <v>25598</v>
      </c>
      <c r="F2383" s="253" t="s">
        <v>25599</v>
      </c>
      <c r="G2383" s="255"/>
    </row>
    <row r="2384" spans="1:7" s="11" customFormat="1">
      <c r="A2384" s="11" t="s">
        <v>25600</v>
      </c>
      <c r="B2384" s="11" t="s">
        <v>25601</v>
      </c>
      <c r="C2384" s="11" t="s">
        <v>25602</v>
      </c>
      <c r="D2384" s="11" t="s">
        <v>16299</v>
      </c>
      <c r="E2384" s="11" t="s">
        <v>25603</v>
      </c>
      <c r="F2384" s="11" t="s">
        <v>25604</v>
      </c>
      <c r="G2384" s="1"/>
    </row>
    <row r="2385" spans="1:7" s="210" customFormat="1">
      <c r="A2385" s="210" t="s">
        <v>25605</v>
      </c>
      <c r="B2385" s="210" t="s">
        <v>25606</v>
      </c>
      <c r="C2385" s="210" t="s">
        <v>25607</v>
      </c>
      <c r="D2385" s="210" t="s">
        <v>16299</v>
      </c>
      <c r="E2385" s="210" t="s">
        <v>16961</v>
      </c>
      <c r="F2385" s="210" t="s">
        <v>25608</v>
      </c>
      <c r="G2385" s="231"/>
    </row>
    <row r="2386" spans="1:7" s="210" customFormat="1">
      <c r="A2386" s="210" t="s">
        <v>25609</v>
      </c>
      <c r="B2386" s="210" t="s">
        <v>25610</v>
      </c>
      <c r="C2386" s="210" t="s">
        <v>25609</v>
      </c>
      <c r="D2386" s="210" t="s">
        <v>16299</v>
      </c>
      <c r="E2386" s="210" t="s">
        <v>16622</v>
      </c>
      <c r="F2386" s="210" t="s">
        <v>25611</v>
      </c>
      <c r="G2386" s="231"/>
    </row>
    <row r="2387" spans="1:7" s="210" customFormat="1">
      <c r="A2387" s="210" t="s">
        <v>25612</v>
      </c>
      <c r="B2387" s="210" t="s">
        <v>25613</v>
      </c>
      <c r="C2387" s="210" t="s">
        <v>25614</v>
      </c>
      <c r="D2387" s="210" t="s">
        <v>16299</v>
      </c>
      <c r="E2387" s="210" t="s">
        <v>17801</v>
      </c>
      <c r="F2387" s="210" t="s">
        <v>25615</v>
      </c>
      <c r="G2387" s="231"/>
    </row>
    <row r="2388" spans="1:7" s="254" customFormat="1">
      <c r="A2388" s="254" t="s">
        <v>25616</v>
      </c>
      <c r="B2388" s="254" t="s">
        <v>25617</v>
      </c>
      <c r="C2388" s="254" t="s">
        <v>25618</v>
      </c>
      <c r="D2388" s="254" t="s">
        <v>16299</v>
      </c>
      <c r="E2388" s="254" t="s">
        <v>24363</v>
      </c>
      <c r="F2388" s="254" t="s">
        <v>25619</v>
      </c>
      <c r="G2388" s="281"/>
    </row>
    <row r="2389" spans="1:7" s="254" customFormat="1">
      <c r="A2389" s="254" t="s">
        <v>25620</v>
      </c>
      <c r="B2389" s="254" t="s">
        <v>25621</v>
      </c>
      <c r="C2389" s="254" t="s">
        <v>25622</v>
      </c>
      <c r="D2389" s="254" t="s">
        <v>16299</v>
      </c>
      <c r="E2389" s="254" t="s">
        <v>17177</v>
      </c>
      <c r="F2389" s="254" t="s">
        <v>25623</v>
      </c>
      <c r="G2389" s="281"/>
    </row>
    <row r="2390" spans="1:7" s="254" customFormat="1">
      <c r="A2390" s="254" t="s">
        <v>25624</v>
      </c>
      <c r="B2390" s="254" t="s">
        <v>25625</v>
      </c>
      <c r="C2390" s="254" t="s">
        <v>25626</v>
      </c>
      <c r="D2390" s="254" t="s">
        <v>16299</v>
      </c>
      <c r="E2390" s="254" t="s">
        <v>25627</v>
      </c>
      <c r="F2390" s="254" t="s">
        <v>25628</v>
      </c>
      <c r="G2390" s="281"/>
    </row>
    <row r="2391" spans="1:7" s="253" customFormat="1">
      <c r="A2391" s="253" t="s">
        <v>25629</v>
      </c>
      <c r="B2391" s="253" t="s">
        <v>25630</v>
      </c>
      <c r="C2391" s="253" t="s">
        <v>25629</v>
      </c>
      <c r="D2391" s="253" t="s">
        <v>16299</v>
      </c>
      <c r="E2391" s="253" t="s">
        <v>25631</v>
      </c>
      <c r="F2391" s="253" t="s">
        <v>25632</v>
      </c>
      <c r="G2391" s="255"/>
    </row>
    <row r="2392" spans="1:7" s="254" customFormat="1">
      <c r="A2392" s="254" t="s">
        <v>25633</v>
      </c>
      <c r="B2392" s="254" t="s">
        <v>25634</v>
      </c>
      <c r="C2392" s="254" t="s">
        <v>25635</v>
      </c>
      <c r="D2392" s="254" t="s">
        <v>16299</v>
      </c>
      <c r="E2392" s="254" t="s">
        <v>25636</v>
      </c>
      <c r="F2392" s="254" t="s">
        <v>25637</v>
      </c>
      <c r="G2392" s="281"/>
    </row>
    <row r="2393" spans="1:7" s="210" customFormat="1">
      <c r="A2393" s="210" t="s">
        <v>25638</v>
      </c>
      <c r="B2393" s="210" t="s">
        <v>25639</v>
      </c>
      <c r="C2393" s="210" t="s">
        <v>25640</v>
      </c>
      <c r="D2393" s="210" t="s">
        <v>16299</v>
      </c>
      <c r="E2393" s="210" t="s">
        <v>16607</v>
      </c>
      <c r="F2393" s="210" t="s">
        <v>25641</v>
      </c>
      <c r="G2393" s="231"/>
    </row>
    <row r="2394" spans="1:7" s="210" customFormat="1">
      <c r="A2394" s="210" t="s">
        <v>25642</v>
      </c>
      <c r="B2394" s="210" t="s">
        <v>25643</v>
      </c>
      <c r="C2394" s="210" t="s">
        <v>25642</v>
      </c>
      <c r="D2394" s="210" t="s">
        <v>16299</v>
      </c>
      <c r="E2394" s="210" t="s">
        <v>17301</v>
      </c>
      <c r="F2394" s="210" t="s">
        <v>25644</v>
      </c>
      <c r="G2394" s="231"/>
    </row>
    <row r="2395" spans="1:7" s="253" customFormat="1">
      <c r="A2395" s="253" t="s">
        <v>25645</v>
      </c>
      <c r="B2395" s="253" t="s">
        <v>25646</v>
      </c>
      <c r="C2395" s="253" t="s">
        <v>25645</v>
      </c>
      <c r="D2395" s="253" t="s">
        <v>16299</v>
      </c>
      <c r="E2395" s="253" t="s">
        <v>17510</v>
      </c>
      <c r="F2395" s="253" t="s">
        <v>25647</v>
      </c>
      <c r="G2395" s="255"/>
    </row>
    <row r="2396" spans="1:7" s="253" customFormat="1">
      <c r="A2396" s="253" t="s">
        <v>25648</v>
      </c>
      <c r="B2396" s="253" t="s">
        <v>25649</v>
      </c>
      <c r="C2396" s="253" t="s">
        <v>25650</v>
      </c>
      <c r="D2396" s="253" t="s">
        <v>16299</v>
      </c>
      <c r="E2396" s="253" t="s">
        <v>23680</v>
      </c>
      <c r="F2396" s="253" t="s">
        <v>25651</v>
      </c>
      <c r="G2396" s="255"/>
    </row>
    <row r="2397" spans="1:7" s="254" customFormat="1">
      <c r="A2397" s="254" t="s">
        <v>25652</v>
      </c>
      <c r="B2397" s="254" t="s">
        <v>25653</v>
      </c>
      <c r="C2397" s="254" t="s">
        <v>25652</v>
      </c>
      <c r="D2397" s="254" t="s">
        <v>16299</v>
      </c>
      <c r="E2397" s="254" t="s">
        <v>24363</v>
      </c>
      <c r="F2397" s="254" t="s">
        <v>25654</v>
      </c>
      <c r="G2397" s="281"/>
    </row>
    <row r="2398" spans="1:7" s="253" customFormat="1">
      <c r="A2398" s="253" t="s">
        <v>25655</v>
      </c>
      <c r="B2398" s="253" t="s">
        <v>25656</v>
      </c>
      <c r="C2398" s="253" t="s">
        <v>25657</v>
      </c>
      <c r="D2398" s="253" t="s">
        <v>16299</v>
      </c>
      <c r="E2398" s="253" t="s">
        <v>16622</v>
      </c>
      <c r="F2398" s="253" t="s">
        <v>25658</v>
      </c>
      <c r="G2398" s="255"/>
    </row>
    <row r="2399" spans="1:7" s="253" customFormat="1">
      <c r="A2399" s="253" t="s">
        <v>25659</v>
      </c>
      <c r="B2399" s="253" t="s">
        <v>25660</v>
      </c>
      <c r="C2399" s="253" t="s">
        <v>25661</v>
      </c>
      <c r="D2399" s="253" t="s">
        <v>16299</v>
      </c>
      <c r="E2399" s="253" t="s">
        <v>25662</v>
      </c>
      <c r="F2399" s="253" t="s">
        <v>25663</v>
      </c>
      <c r="G2399" s="255"/>
    </row>
    <row r="2400" spans="1:7" s="254" customFormat="1">
      <c r="A2400" s="254" t="s">
        <v>25664</v>
      </c>
      <c r="B2400" s="254" t="s">
        <v>25665</v>
      </c>
      <c r="C2400" s="254" t="s">
        <v>25664</v>
      </c>
      <c r="D2400" s="254" t="s">
        <v>16299</v>
      </c>
      <c r="E2400" s="254" t="s">
        <v>25666</v>
      </c>
      <c r="F2400" s="254" t="s">
        <v>25667</v>
      </c>
      <c r="G2400" s="281"/>
    </row>
    <row r="2401" spans="1:7" s="210" customFormat="1">
      <c r="A2401" s="210" t="s">
        <v>25668</v>
      </c>
      <c r="B2401" s="210" t="s">
        <v>25669</v>
      </c>
      <c r="C2401" s="210" t="s">
        <v>25670</v>
      </c>
      <c r="D2401" s="210" t="s">
        <v>16299</v>
      </c>
      <c r="E2401" s="210" t="s">
        <v>25671</v>
      </c>
      <c r="F2401" s="210" t="s">
        <v>25672</v>
      </c>
      <c r="G2401" s="231"/>
    </row>
    <row r="2402" spans="1:7" s="210" customFormat="1">
      <c r="A2402" s="210" t="s">
        <v>25673</v>
      </c>
      <c r="B2402" s="210" t="s">
        <v>25674</v>
      </c>
      <c r="C2402" s="210" t="s">
        <v>25675</v>
      </c>
      <c r="D2402" s="210" t="s">
        <v>16299</v>
      </c>
      <c r="E2402" s="210" t="s">
        <v>18247</v>
      </c>
      <c r="F2402" s="210" t="s">
        <v>25676</v>
      </c>
      <c r="G2402" s="231"/>
    </row>
    <row r="2403" spans="1:7" s="253" customFormat="1">
      <c r="A2403" s="253" t="s">
        <v>25677</v>
      </c>
      <c r="B2403" s="253" t="s">
        <v>25678</v>
      </c>
      <c r="C2403" s="253" t="s">
        <v>25677</v>
      </c>
      <c r="D2403" s="253" t="s">
        <v>16299</v>
      </c>
      <c r="E2403" s="253" t="s">
        <v>25679</v>
      </c>
      <c r="F2403" s="253" t="s">
        <v>25680</v>
      </c>
      <c r="G2403" s="255"/>
    </row>
    <row r="2404" spans="1:7" s="210" customFormat="1">
      <c r="A2404" s="210" t="s">
        <v>25681</v>
      </c>
      <c r="B2404" s="210" t="s">
        <v>25682</v>
      </c>
      <c r="C2404" s="210" t="s">
        <v>25681</v>
      </c>
      <c r="D2404" s="210" t="s">
        <v>16299</v>
      </c>
      <c r="E2404" s="210" t="s">
        <v>16905</v>
      </c>
      <c r="F2404" s="210" t="s">
        <v>25683</v>
      </c>
      <c r="G2404" s="231"/>
    </row>
    <row r="2405" spans="1:7" s="210" customFormat="1">
      <c r="A2405" s="210" t="s">
        <v>25684</v>
      </c>
      <c r="B2405" s="210" t="s">
        <v>25685</v>
      </c>
      <c r="C2405" s="210" t="s">
        <v>25684</v>
      </c>
      <c r="D2405" s="210" t="s">
        <v>16299</v>
      </c>
      <c r="E2405" s="210" t="s">
        <v>16422</v>
      </c>
      <c r="F2405" s="210" t="s">
        <v>25686</v>
      </c>
      <c r="G2405" s="231"/>
    </row>
    <row r="2406" spans="1:7" s="253" customFormat="1">
      <c r="A2406" s="253" t="s">
        <v>25687</v>
      </c>
      <c r="B2406" s="253" t="s">
        <v>25688</v>
      </c>
      <c r="C2406" s="253" t="s">
        <v>25689</v>
      </c>
      <c r="D2406" s="253" t="s">
        <v>16299</v>
      </c>
      <c r="E2406" s="253" t="s">
        <v>16961</v>
      </c>
      <c r="F2406" s="253" t="s">
        <v>25690</v>
      </c>
      <c r="G2406" s="255"/>
    </row>
    <row r="2407" spans="1:7" s="253" customFormat="1">
      <c r="A2407" s="253" t="s">
        <v>25691</v>
      </c>
      <c r="B2407" s="253" t="s">
        <v>25692</v>
      </c>
      <c r="C2407" s="253" t="s">
        <v>25691</v>
      </c>
      <c r="D2407" s="253" t="s">
        <v>16299</v>
      </c>
      <c r="E2407" s="253" t="s">
        <v>17420</v>
      </c>
      <c r="F2407" s="253" t="s">
        <v>25693</v>
      </c>
      <c r="G2407" s="255"/>
    </row>
    <row r="2408" spans="1:7" s="253" customFormat="1">
      <c r="A2408" s="253" t="s">
        <v>25694</v>
      </c>
      <c r="B2408" s="253" t="s">
        <v>25695</v>
      </c>
      <c r="C2408" s="253" t="s">
        <v>25694</v>
      </c>
      <c r="D2408" s="253" t="s">
        <v>16299</v>
      </c>
      <c r="E2408" s="253" t="s">
        <v>20186</v>
      </c>
      <c r="F2408" s="253" t="s">
        <v>25696</v>
      </c>
      <c r="G2408" s="255"/>
    </row>
    <row r="2409" spans="1:7" s="253" customFormat="1">
      <c r="A2409" s="253" t="s">
        <v>25697</v>
      </c>
      <c r="B2409" s="253" t="s">
        <v>25698</v>
      </c>
      <c r="C2409" s="253" t="s">
        <v>25697</v>
      </c>
      <c r="D2409" s="253" t="s">
        <v>16299</v>
      </c>
      <c r="E2409" s="253" t="s">
        <v>25699</v>
      </c>
      <c r="F2409" s="253" t="s">
        <v>25700</v>
      </c>
      <c r="G2409" s="255"/>
    </row>
    <row r="2410" spans="1:7" s="253" customFormat="1">
      <c r="A2410" s="253" t="s">
        <v>25701</v>
      </c>
      <c r="B2410" s="253" t="s">
        <v>25702</v>
      </c>
      <c r="C2410" s="253" t="s">
        <v>25701</v>
      </c>
      <c r="D2410" s="253" t="s">
        <v>16299</v>
      </c>
      <c r="E2410" s="253" t="s">
        <v>19818</v>
      </c>
      <c r="F2410" s="253" t="s">
        <v>25703</v>
      </c>
      <c r="G2410" s="255"/>
    </row>
    <row r="2411" spans="1:7" s="253" customFormat="1">
      <c r="A2411" s="253" t="s">
        <v>25704</v>
      </c>
      <c r="B2411" s="253" t="s">
        <v>25705</v>
      </c>
      <c r="C2411" s="253" t="s">
        <v>25704</v>
      </c>
      <c r="D2411" s="253" t="s">
        <v>16299</v>
      </c>
      <c r="E2411" s="253" t="s">
        <v>16838</v>
      </c>
      <c r="F2411" s="253" t="s">
        <v>25706</v>
      </c>
      <c r="G2411" s="255"/>
    </row>
    <row r="2412" spans="1:7" s="253" customFormat="1">
      <c r="A2412" s="253" t="s">
        <v>25707</v>
      </c>
      <c r="B2412" s="253" t="s">
        <v>25708</v>
      </c>
      <c r="C2412" s="253" t="s">
        <v>25709</v>
      </c>
      <c r="D2412" s="253" t="s">
        <v>16299</v>
      </c>
      <c r="E2412" s="253" t="s">
        <v>16838</v>
      </c>
      <c r="F2412" s="293">
        <v>140462724.08000001</v>
      </c>
      <c r="G2412" s="255"/>
    </row>
    <row r="2413" spans="1:7" s="254" customFormat="1">
      <c r="A2413" s="254" t="s">
        <v>25710</v>
      </c>
      <c r="B2413" s="254" t="s">
        <v>25711</v>
      </c>
      <c r="C2413" s="254" t="s">
        <v>25712</v>
      </c>
      <c r="D2413" s="254" t="s">
        <v>16299</v>
      </c>
      <c r="E2413" s="254" t="s">
        <v>24363</v>
      </c>
      <c r="F2413" s="254" t="s">
        <v>25713</v>
      </c>
      <c r="G2413" s="281"/>
    </row>
    <row r="2414" spans="1:7" s="253" customFormat="1">
      <c r="A2414" s="253" t="s">
        <v>25714</v>
      </c>
      <c r="B2414" s="253" t="s">
        <v>25715</v>
      </c>
      <c r="C2414" s="253" t="s">
        <v>25714</v>
      </c>
      <c r="D2414" s="253" t="s">
        <v>16299</v>
      </c>
      <c r="E2414" s="253" t="s">
        <v>25716</v>
      </c>
      <c r="F2414" s="253" t="s">
        <v>25717</v>
      </c>
      <c r="G2414" s="255"/>
    </row>
    <row r="2415" spans="1:7" s="253" customFormat="1">
      <c r="A2415" s="253" t="s">
        <v>25718</v>
      </c>
      <c r="B2415" s="253" t="s">
        <v>25719</v>
      </c>
      <c r="C2415" s="253" t="s">
        <v>25718</v>
      </c>
      <c r="D2415" s="253" t="s">
        <v>16299</v>
      </c>
      <c r="E2415" s="253" t="s">
        <v>16617</v>
      </c>
      <c r="F2415" s="253" t="s">
        <v>25720</v>
      </c>
      <c r="G2415" s="255"/>
    </row>
    <row r="2416" spans="1:7" s="210" customFormat="1">
      <c r="A2416" s="210" t="s">
        <v>25721</v>
      </c>
      <c r="B2416" s="210" t="s">
        <v>25722</v>
      </c>
      <c r="C2416" s="210" t="s">
        <v>25721</v>
      </c>
      <c r="D2416" s="210" t="s">
        <v>16299</v>
      </c>
      <c r="E2416" s="210" t="s">
        <v>20752</v>
      </c>
      <c r="F2416" s="210" t="s">
        <v>25723</v>
      </c>
      <c r="G2416" s="231"/>
    </row>
    <row r="2417" spans="1:7" s="253" customFormat="1">
      <c r="A2417" s="253" t="s">
        <v>25724</v>
      </c>
      <c r="B2417" s="253" t="s">
        <v>25725</v>
      </c>
      <c r="C2417" s="253" t="s">
        <v>25724</v>
      </c>
      <c r="D2417" s="253" t="s">
        <v>16299</v>
      </c>
      <c r="E2417" s="253" t="s">
        <v>18509</v>
      </c>
      <c r="F2417" s="253" t="s">
        <v>25726</v>
      </c>
      <c r="G2417" s="255"/>
    </row>
    <row r="2418" spans="1:7" s="211" customFormat="1">
      <c r="A2418" s="211" t="s">
        <v>25727</v>
      </c>
      <c r="B2418" s="211" t="s">
        <v>25728</v>
      </c>
      <c r="C2418" s="211" t="s">
        <v>25727</v>
      </c>
      <c r="D2418" s="211" t="s">
        <v>17599</v>
      </c>
      <c r="E2418" s="211" t="s">
        <v>16299</v>
      </c>
      <c r="F2418" s="211" t="s">
        <v>25729</v>
      </c>
      <c r="G2418" s="243"/>
    </row>
    <row r="2419" spans="1:7" s="211" customFormat="1">
      <c r="A2419" s="211" t="s">
        <v>25730</v>
      </c>
      <c r="B2419" s="211" t="s">
        <v>25731</v>
      </c>
      <c r="C2419" s="211" t="s">
        <v>25730</v>
      </c>
      <c r="D2419" s="211" t="s">
        <v>25732</v>
      </c>
      <c r="E2419" s="211" t="s">
        <v>16299</v>
      </c>
      <c r="F2419" s="211" t="s">
        <v>25733</v>
      </c>
      <c r="G2419" s="243"/>
    </row>
    <row r="2420" spans="1:7" s="253" customFormat="1">
      <c r="A2420" s="253" t="s">
        <v>25734</v>
      </c>
      <c r="B2420" s="253" t="s">
        <v>25735</v>
      </c>
      <c r="C2420" s="253" t="s">
        <v>25736</v>
      </c>
      <c r="D2420" s="253" t="s">
        <v>16299</v>
      </c>
      <c r="E2420" s="253" t="s">
        <v>17974</v>
      </c>
      <c r="F2420" s="253" t="s">
        <v>25737</v>
      </c>
      <c r="G2420" s="255"/>
    </row>
    <row r="2421" spans="1:7" s="210" customFormat="1">
      <c r="A2421" s="210" t="s">
        <v>25738</v>
      </c>
      <c r="B2421" s="210" t="s">
        <v>25739</v>
      </c>
      <c r="C2421" s="210" t="s">
        <v>25740</v>
      </c>
      <c r="D2421" s="210" t="s">
        <v>16299</v>
      </c>
      <c r="E2421" s="210" t="s">
        <v>16381</v>
      </c>
      <c r="F2421" s="210" t="s">
        <v>25741</v>
      </c>
      <c r="G2421" s="231"/>
    </row>
    <row r="2422" spans="1:7" s="253" customFormat="1">
      <c r="A2422" s="253" t="s">
        <v>25742</v>
      </c>
      <c r="B2422" s="253" t="s">
        <v>25743</v>
      </c>
      <c r="C2422" s="253" t="s">
        <v>25742</v>
      </c>
      <c r="D2422" s="253" t="s">
        <v>16299</v>
      </c>
      <c r="E2422" s="253" t="s">
        <v>25744</v>
      </c>
      <c r="F2422" s="253" t="s">
        <v>25745</v>
      </c>
      <c r="G2422" s="255"/>
    </row>
    <row r="2423" spans="1:7" s="210" customFormat="1">
      <c r="A2423" s="210" t="s">
        <v>25746</v>
      </c>
      <c r="B2423" s="210" t="s">
        <v>25747</v>
      </c>
      <c r="C2423" s="210" t="s">
        <v>25746</v>
      </c>
      <c r="D2423" s="210" t="s">
        <v>16299</v>
      </c>
      <c r="E2423" s="210" t="s">
        <v>17986</v>
      </c>
      <c r="F2423" s="210" t="s">
        <v>25748</v>
      </c>
      <c r="G2423" s="231"/>
    </row>
    <row r="2424" spans="1:7" s="253" customFormat="1">
      <c r="A2424" s="253" t="s">
        <v>25749</v>
      </c>
      <c r="B2424" s="253" t="s">
        <v>25750</v>
      </c>
      <c r="C2424" s="253" t="s">
        <v>25751</v>
      </c>
      <c r="D2424" s="253" t="s">
        <v>16299</v>
      </c>
      <c r="E2424" s="253" t="s">
        <v>22246</v>
      </c>
      <c r="F2424" s="253" t="s">
        <v>25752</v>
      </c>
      <c r="G2424" s="255"/>
    </row>
    <row r="2425" spans="1:7" s="211" customFormat="1">
      <c r="A2425" s="211" t="s">
        <v>25753</v>
      </c>
      <c r="B2425" s="211" t="s">
        <v>25754</v>
      </c>
      <c r="C2425" s="211" t="s">
        <v>25753</v>
      </c>
      <c r="D2425" s="211" t="s">
        <v>25755</v>
      </c>
      <c r="E2425" s="211" t="s">
        <v>16299</v>
      </c>
      <c r="F2425" s="211" t="s">
        <v>25756</v>
      </c>
      <c r="G2425" s="243"/>
    </row>
    <row r="2426" spans="1:7" s="11" customFormat="1">
      <c r="A2426" s="11" t="s">
        <v>25757</v>
      </c>
      <c r="B2426" s="11" t="s">
        <v>25758</v>
      </c>
      <c r="C2426" s="11" t="s">
        <v>25759</v>
      </c>
      <c r="D2426" s="11" t="s">
        <v>16299</v>
      </c>
      <c r="E2426" s="11" t="s">
        <v>16304</v>
      </c>
      <c r="F2426" s="11" t="s">
        <v>25760</v>
      </c>
      <c r="G2426" s="1"/>
    </row>
    <row r="2427" spans="1:7" s="254" customFormat="1">
      <c r="A2427" s="254" t="s">
        <v>25761</v>
      </c>
      <c r="B2427" s="254" t="s">
        <v>25762</v>
      </c>
      <c r="C2427" s="254" t="s">
        <v>25763</v>
      </c>
      <c r="D2427" s="254" t="s">
        <v>16299</v>
      </c>
      <c r="E2427" s="254" t="s">
        <v>17177</v>
      </c>
      <c r="F2427" s="254" t="s">
        <v>25764</v>
      </c>
      <c r="G2427" s="281"/>
    </row>
    <row r="2428" spans="1:7" s="210" customFormat="1">
      <c r="A2428" s="210" t="s">
        <v>25765</v>
      </c>
      <c r="B2428" s="210" t="s">
        <v>25766</v>
      </c>
      <c r="C2428" s="210" t="s">
        <v>25765</v>
      </c>
      <c r="D2428" s="210" t="s">
        <v>16299</v>
      </c>
      <c r="E2428" s="210" t="s">
        <v>25767</v>
      </c>
      <c r="F2428" s="210" t="s">
        <v>25768</v>
      </c>
      <c r="G2428" s="231"/>
    </row>
    <row r="2429" spans="1:7" s="210" customFormat="1">
      <c r="A2429" s="210" t="s">
        <v>25769</v>
      </c>
      <c r="B2429" s="210" t="s">
        <v>25770</v>
      </c>
      <c r="C2429" s="210" t="s">
        <v>25771</v>
      </c>
      <c r="D2429" s="210" t="s">
        <v>16299</v>
      </c>
      <c r="E2429" s="210" t="s">
        <v>22627</v>
      </c>
      <c r="F2429" s="210" t="s">
        <v>25772</v>
      </c>
      <c r="G2429" s="231"/>
    </row>
    <row r="2430" spans="1:7" s="253" customFormat="1">
      <c r="A2430" s="253" t="s">
        <v>25773</v>
      </c>
      <c r="B2430" s="253" t="s">
        <v>25774</v>
      </c>
      <c r="C2430" s="253" t="s">
        <v>25775</v>
      </c>
      <c r="D2430" s="253" t="s">
        <v>16299</v>
      </c>
      <c r="E2430" s="253" t="s">
        <v>16838</v>
      </c>
      <c r="F2430" s="253" t="s">
        <v>25776</v>
      </c>
      <c r="G2430" s="255"/>
    </row>
    <row r="2431" spans="1:7" s="253" customFormat="1">
      <c r="A2431" s="253" t="s">
        <v>25777</v>
      </c>
      <c r="B2431" s="253" t="s">
        <v>25778</v>
      </c>
      <c r="C2431" s="253" t="s">
        <v>25777</v>
      </c>
      <c r="D2431" s="253" t="s">
        <v>16299</v>
      </c>
      <c r="E2431" s="253" t="s">
        <v>25779</v>
      </c>
      <c r="F2431" s="253" t="s">
        <v>25780</v>
      </c>
      <c r="G2431" s="255"/>
    </row>
    <row r="2432" spans="1:7" s="210" customFormat="1">
      <c r="A2432" s="210" t="s">
        <v>25781</v>
      </c>
      <c r="B2432" s="210" t="s">
        <v>25782</v>
      </c>
      <c r="C2432" s="210" t="s">
        <v>25783</v>
      </c>
      <c r="D2432" s="210" t="s">
        <v>16299</v>
      </c>
      <c r="E2432" s="210" t="s">
        <v>16838</v>
      </c>
      <c r="F2432" s="210" t="s">
        <v>25784</v>
      </c>
      <c r="G2432" s="231"/>
    </row>
    <row r="2433" spans="1:7" s="210" customFormat="1">
      <c r="A2433" s="210" t="s">
        <v>25785</v>
      </c>
      <c r="B2433" s="210" t="s">
        <v>25786</v>
      </c>
      <c r="C2433" s="210" t="s">
        <v>25785</v>
      </c>
      <c r="D2433" s="210" t="s">
        <v>16299</v>
      </c>
      <c r="E2433" s="210" t="s">
        <v>25787</v>
      </c>
      <c r="F2433" s="210" t="s">
        <v>25788</v>
      </c>
      <c r="G2433" s="231"/>
    </row>
    <row r="2434" spans="1:7" s="253" customFormat="1">
      <c r="A2434" s="253" t="s">
        <v>25789</v>
      </c>
      <c r="B2434" s="253" t="s">
        <v>25790</v>
      </c>
      <c r="C2434" s="253" t="s">
        <v>25791</v>
      </c>
      <c r="D2434" s="253" t="s">
        <v>16299</v>
      </c>
      <c r="E2434" s="253" t="s">
        <v>22651</v>
      </c>
      <c r="F2434" s="253" t="s">
        <v>25792</v>
      </c>
      <c r="G2434" s="255"/>
    </row>
    <row r="2435" spans="1:7" s="253" customFormat="1">
      <c r="A2435" s="253" t="s">
        <v>25793</v>
      </c>
      <c r="B2435" s="253" t="s">
        <v>25794</v>
      </c>
      <c r="C2435" s="253" t="s">
        <v>25793</v>
      </c>
      <c r="D2435" s="253" t="s">
        <v>16299</v>
      </c>
      <c r="E2435" s="253" t="s">
        <v>17053</v>
      </c>
      <c r="F2435" s="253" t="s">
        <v>25795</v>
      </c>
      <c r="G2435" s="255"/>
    </row>
    <row r="2436" spans="1:7" s="253" customFormat="1">
      <c r="A2436" s="253" t="s">
        <v>25796</v>
      </c>
      <c r="B2436" s="253" t="s">
        <v>25797</v>
      </c>
      <c r="C2436" s="253" t="s">
        <v>25798</v>
      </c>
      <c r="D2436" s="253" t="s">
        <v>16299</v>
      </c>
      <c r="E2436" s="253" t="s">
        <v>25799</v>
      </c>
      <c r="F2436" s="253" t="s">
        <v>25800</v>
      </c>
      <c r="G2436" s="255"/>
    </row>
    <row r="2437" spans="1:7" s="211" customFormat="1">
      <c r="A2437" s="211" t="s">
        <v>25801</v>
      </c>
      <c r="B2437" s="211" t="s">
        <v>25802</v>
      </c>
      <c r="C2437" s="211" t="s">
        <v>25801</v>
      </c>
      <c r="D2437" s="211" t="s">
        <v>17568</v>
      </c>
      <c r="E2437" s="211" t="s">
        <v>16299</v>
      </c>
      <c r="F2437" s="211" t="s">
        <v>25803</v>
      </c>
      <c r="G2437" s="243"/>
    </row>
    <row r="2438" spans="1:7" s="211" customFormat="1">
      <c r="A2438" s="211" t="s">
        <v>25801</v>
      </c>
      <c r="B2438" s="211" t="s">
        <v>16461</v>
      </c>
      <c r="C2438" s="211" t="s">
        <v>25801</v>
      </c>
      <c r="D2438" s="211" t="s">
        <v>17570</v>
      </c>
      <c r="E2438" s="211" t="s">
        <v>16299</v>
      </c>
      <c r="F2438" s="211" t="s">
        <v>25804</v>
      </c>
      <c r="G2438" s="243"/>
    </row>
    <row r="2439" spans="1:7" s="211" customFormat="1">
      <c r="A2439" s="211" t="s">
        <v>25805</v>
      </c>
      <c r="B2439" s="211" t="s">
        <v>25806</v>
      </c>
      <c r="C2439" s="211" t="s">
        <v>25805</v>
      </c>
      <c r="D2439" s="211" t="s">
        <v>25807</v>
      </c>
      <c r="E2439" s="211" t="s">
        <v>16299</v>
      </c>
      <c r="F2439" s="211" t="s">
        <v>25808</v>
      </c>
      <c r="G2439" s="243"/>
    </row>
    <row r="2440" spans="1:7" s="254" customFormat="1">
      <c r="A2440" s="254" t="s">
        <v>25809</v>
      </c>
      <c r="B2440" s="254" t="s">
        <v>25810</v>
      </c>
      <c r="C2440" s="254" t="s">
        <v>25809</v>
      </c>
      <c r="D2440" s="254" t="s">
        <v>16299</v>
      </c>
      <c r="E2440" s="254" t="s">
        <v>24363</v>
      </c>
      <c r="F2440" s="254" t="s">
        <v>25811</v>
      </c>
      <c r="G2440" s="281"/>
    </row>
    <row r="2441" spans="1:7" s="210" customFormat="1">
      <c r="A2441" s="210" t="s">
        <v>25812</v>
      </c>
      <c r="B2441" s="210" t="s">
        <v>25813</v>
      </c>
      <c r="C2441" s="210" t="s">
        <v>25814</v>
      </c>
      <c r="D2441" s="210" t="s">
        <v>16299</v>
      </c>
      <c r="E2441" s="210" t="s">
        <v>16422</v>
      </c>
      <c r="F2441" s="210" t="s">
        <v>25815</v>
      </c>
      <c r="G2441" s="231"/>
    </row>
    <row r="2442" spans="1:7" s="211" customFormat="1">
      <c r="A2442" s="211" t="s">
        <v>25816</v>
      </c>
      <c r="B2442" s="211" t="s">
        <v>16501</v>
      </c>
      <c r="C2442" s="211" t="s">
        <v>25816</v>
      </c>
      <c r="D2442" s="211" t="s">
        <v>17595</v>
      </c>
      <c r="E2442" s="211" t="s">
        <v>16299</v>
      </c>
      <c r="F2442" s="211" t="s">
        <v>25817</v>
      </c>
      <c r="G2442" s="243"/>
    </row>
    <row r="2443" spans="1:7" s="210" customFormat="1">
      <c r="A2443" s="210" t="s">
        <v>25818</v>
      </c>
      <c r="B2443" s="210" t="s">
        <v>25819</v>
      </c>
      <c r="C2443" s="210" t="s">
        <v>25820</v>
      </c>
      <c r="D2443" s="210" t="s">
        <v>16299</v>
      </c>
      <c r="E2443" s="210" t="s">
        <v>16838</v>
      </c>
      <c r="F2443" s="210" t="s">
        <v>25821</v>
      </c>
      <c r="G2443" s="231"/>
    </row>
    <row r="2444" spans="1:7" s="210" customFormat="1">
      <c r="A2444" s="210" t="s">
        <v>25822</v>
      </c>
      <c r="B2444" s="210" t="s">
        <v>25823</v>
      </c>
      <c r="C2444" s="210" t="s">
        <v>25824</v>
      </c>
      <c r="D2444" s="210" t="s">
        <v>16299</v>
      </c>
      <c r="E2444" s="210" t="s">
        <v>16980</v>
      </c>
      <c r="F2444" s="210" t="s">
        <v>25825</v>
      </c>
      <c r="G2444" s="231"/>
    </row>
    <row r="2445" spans="1:7" s="210" customFormat="1">
      <c r="A2445" s="210" t="s">
        <v>25826</v>
      </c>
      <c r="B2445" s="210" t="s">
        <v>25827</v>
      </c>
      <c r="C2445" s="210" t="s">
        <v>25826</v>
      </c>
      <c r="D2445" s="210" t="s">
        <v>16299</v>
      </c>
      <c r="E2445" s="210" t="s">
        <v>22246</v>
      </c>
      <c r="F2445" s="210" t="s">
        <v>25828</v>
      </c>
      <c r="G2445" s="231"/>
    </row>
    <row r="2446" spans="1:7" s="253" customFormat="1">
      <c r="A2446" s="253" t="s">
        <v>25829</v>
      </c>
      <c r="B2446" s="253" t="s">
        <v>25830</v>
      </c>
      <c r="C2446" s="253" t="s">
        <v>25831</v>
      </c>
      <c r="D2446" s="253" t="s">
        <v>16299</v>
      </c>
      <c r="E2446" s="253" t="s">
        <v>25832</v>
      </c>
      <c r="F2446" s="253" t="s">
        <v>25833</v>
      </c>
      <c r="G2446" s="255"/>
    </row>
    <row r="2447" spans="1:7" s="210" customFormat="1">
      <c r="A2447" s="210" t="s">
        <v>25834</v>
      </c>
      <c r="B2447" s="210" t="s">
        <v>25835</v>
      </c>
      <c r="C2447" s="210" t="s">
        <v>25834</v>
      </c>
      <c r="D2447" s="210" t="s">
        <v>16299</v>
      </c>
      <c r="E2447" s="210" t="s">
        <v>16961</v>
      </c>
      <c r="F2447" s="210" t="s">
        <v>25836</v>
      </c>
      <c r="G2447" s="231"/>
    </row>
    <row r="2448" spans="1:7" s="210" customFormat="1">
      <c r="A2448" s="210" t="s">
        <v>25837</v>
      </c>
      <c r="B2448" s="210" t="s">
        <v>25838</v>
      </c>
      <c r="C2448" s="210" t="s">
        <v>25839</v>
      </c>
      <c r="D2448" s="210" t="s">
        <v>16299</v>
      </c>
      <c r="E2448" s="210" t="s">
        <v>25840</v>
      </c>
      <c r="F2448" s="210" t="s">
        <v>25841</v>
      </c>
      <c r="G2448" s="231"/>
    </row>
    <row r="2449" spans="1:7" s="253" customFormat="1">
      <c r="A2449" s="253" t="s">
        <v>25842</v>
      </c>
      <c r="B2449" s="253" t="s">
        <v>25843</v>
      </c>
      <c r="C2449" s="253" t="s">
        <v>25844</v>
      </c>
      <c r="D2449" s="253" t="s">
        <v>16299</v>
      </c>
      <c r="E2449" s="253" t="s">
        <v>25845</v>
      </c>
      <c r="F2449" s="253" t="s">
        <v>25846</v>
      </c>
      <c r="G2449" s="255"/>
    </row>
    <row r="2450" spans="1:7" s="253" customFormat="1">
      <c r="A2450" s="253" t="s">
        <v>25847</v>
      </c>
      <c r="B2450" s="253" t="s">
        <v>25848</v>
      </c>
      <c r="C2450" s="253" t="s">
        <v>25849</v>
      </c>
      <c r="D2450" s="253" t="s">
        <v>16299</v>
      </c>
      <c r="E2450" s="253" t="s">
        <v>25850</v>
      </c>
      <c r="F2450" s="253" t="s">
        <v>25851</v>
      </c>
      <c r="G2450" s="255"/>
    </row>
    <row r="2451" spans="1:7" s="254" customFormat="1">
      <c r="A2451" s="254" t="s">
        <v>25852</v>
      </c>
      <c r="B2451" s="254" t="s">
        <v>25853</v>
      </c>
      <c r="C2451" s="254" t="s">
        <v>25852</v>
      </c>
      <c r="D2451" s="254" t="s">
        <v>16299</v>
      </c>
      <c r="E2451" s="254" t="s">
        <v>18168</v>
      </c>
      <c r="F2451" s="254" t="s">
        <v>25854</v>
      </c>
      <c r="G2451" s="281"/>
    </row>
    <row r="2452" spans="1:7" s="253" customFormat="1">
      <c r="A2452" s="253" t="s">
        <v>25855</v>
      </c>
      <c r="B2452" s="253" t="s">
        <v>25856</v>
      </c>
      <c r="C2452" s="253" t="s">
        <v>25857</v>
      </c>
      <c r="D2452" s="253" t="s">
        <v>16299</v>
      </c>
      <c r="E2452" s="253" t="s">
        <v>17974</v>
      </c>
      <c r="F2452" s="253" t="s">
        <v>25858</v>
      </c>
      <c r="G2452" s="255"/>
    </row>
    <row r="2453" spans="1:7" s="211" customFormat="1">
      <c r="A2453" s="211" t="s">
        <v>25859</v>
      </c>
      <c r="B2453" s="211" t="s">
        <v>25860</v>
      </c>
      <c r="C2453" s="211" t="s">
        <v>25859</v>
      </c>
      <c r="D2453" s="211" t="s">
        <v>25861</v>
      </c>
      <c r="E2453" s="211" t="s">
        <v>16299</v>
      </c>
      <c r="F2453" s="211" t="s">
        <v>25862</v>
      </c>
      <c r="G2453" s="243"/>
    </row>
    <row r="2454" spans="1:7" s="210" customFormat="1">
      <c r="A2454" s="210" t="s">
        <v>25863</v>
      </c>
      <c r="B2454" s="210" t="s">
        <v>25864</v>
      </c>
      <c r="C2454" s="210" t="s">
        <v>25863</v>
      </c>
      <c r="D2454" s="210" t="s">
        <v>16299</v>
      </c>
      <c r="E2454" s="210" t="s">
        <v>25865</v>
      </c>
      <c r="F2454" s="210" t="s">
        <v>25866</v>
      </c>
      <c r="G2454" s="231"/>
    </row>
    <row r="2455" spans="1:7" s="210" customFormat="1">
      <c r="A2455" s="210" t="s">
        <v>25867</v>
      </c>
      <c r="B2455" s="210" t="s">
        <v>25868</v>
      </c>
      <c r="C2455" s="210" t="s">
        <v>25869</v>
      </c>
      <c r="D2455" s="210" t="s">
        <v>16299</v>
      </c>
      <c r="E2455" s="210" t="s">
        <v>16752</v>
      </c>
      <c r="F2455" s="210" t="s">
        <v>25870</v>
      </c>
      <c r="G2455" s="231"/>
    </row>
    <row r="2456" spans="1:7" s="253" customFormat="1">
      <c r="A2456" s="253" t="s">
        <v>25871</v>
      </c>
      <c r="B2456" s="253" t="s">
        <v>25872</v>
      </c>
      <c r="C2456" s="253" t="s">
        <v>25871</v>
      </c>
      <c r="D2456" s="253" t="s">
        <v>16299</v>
      </c>
      <c r="E2456" s="253" t="s">
        <v>17835</v>
      </c>
      <c r="F2456" s="253" t="s">
        <v>25873</v>
      </c>
      <c r="G2456" s="255"/>
    </row>
    <row r="2457" spans="1:7" s="253" customFormat="1">
      <c r="A2457" s="253" t="s">
        <v>25874</v>
      </c>
      <c r="B2457" s="253" t="s">
        <v>25875</v>
      </c>
      <c r="C2457" s="253" t="s">
        <v>25874</v>
      </c>
      <c r="D2457" s="253" t="s">
        <v>16299</v>
      </c>
      <c r="E2457" s="253" t="s">
        <v>16980</v>
      </c>
      <c r="F2457" s="253" t="s">
        <v>25876</v>
      </c>
      <c r="G2457" s="255"/>
    </row>
    <row r="2458" spans="1:7" s="253" customFormat="1">
      <c r="A2458" s="253" t="s">
        <v>25877</v>
      </c>
      <c r="B2458" s="253" t="s">
        <v>25878</v>
      </c>
      <c r="C2458" s="253" t="s">
        <v>25879</v>
      </c>
      <c r="D2458" s="253" t="s">
        <v>16299</v>
      </c>
      <c r="E2458" s="253" t="s">
        <v>17222</v>
      </c>
      <c r="F2458" s="253" t="s">
        <v>25880</v>
      </c>
      <c r="G2458" s="255"/>
    </row>
    <row r="2459" spans="1:7" s="211" customFormat="1">
      <c r="A2459" s="211" t="s">
        <v>25881</v>
      </c>
      <c r="B2459" s="211" t="s">
        <v>25882</v>
      </c>
      <c r="C2459" s="211" t="s">
        <v>25881</v>
      </c>
      <c r="D2459" s="211" t="s">
        <v>25883</v>
      </c>
      <c r="E2459" s="211" t="s">
        <v>16299</v>
      </c>
      <c r="F2459" s="211" t="s">
        <v>25884</v>
      </c>
      <c r="G2459" s="243"/>
    </row>
    <row r="2460" spans="1:7" s="210" customFormat="1">
      <c r="A2460" s="210" t="s">
        <v>25885</v>
      </c>
      <c r="B2460" s="210" t="s">
        <v>25886</v>
      </c>
      <c r="C2460" s="210" t="s">
        <v>25887</v>
      </c>
      <c r="D2460" s="210" t="s">
        <v>16299</v>
      </c>
      <c r="E2460" s="210" t="s">
        <v>25888</v>
      </c>
      <c r="F2460" s="210" t="s">
        <v>25889</v>
      </c>
      <c r="G2460" s="231"/>
    </row>
    <row r="2461" spans="1:7" s="254" customFormat="1">
      <c r="A2461" s="254" t="s">
        <v>25890</v>
      </c>
      <c r="B2461" s="254" t="s">
        <v>25891</v>
      </c>
      <c r="C2461" s="254" t="s">
        <v>25892</v>
      </c>
      <c r="D2461" s="254" t="s">
        <v>16299</v>
      </c>
      <c r="E2461" s="254" t="s">
        <v>20954</v>
      </c>
      <c r="F2461" s="254" t="s">
        <v>25893</v>
      </c>
      <c r="G2461" s="281"/>
    </row>
    <row r="2462" spans="1:7" s="210" customFormat="1">
      <c r="A2462" s="210" t="s">
        <v>25894</v>
      </c>
      <c r="B2462" s="210" t="s">
        <v>25895</v>
      </c>
      <c r="C2462" s="210" t="s">
        <v>25894</v>
      </c>
      <c r="D2462" s="210" t="s">
        <v>16299</v>
      </c>
      <c r="E2462" s="210" t="s">
        <v>16304</v>
      </c>
      <c r="F2462" s="210" t="s">
        <v>25896</v>
      </c>
      <c r="G2462" s="231"/>
    </row>
    <row r="2463" spans="1:7" s="210" customFormat="1">
      <c r="A2463" s="210" t="s">
        <v>25897</v>
      </c>
      <c r="B2463" s="210" t="s">
        <v>25898</v>
      </c>
      <c r="C2463" s="210" t="s">
        <v>25899</v>
      </c>
      <c r="D2463" s="210" t="s">
        <v>16299</v>
      </c>
      <c r="E2463" s="210" t="s">
        <v>16319</v>
      </c>
      <c r="F2463" s="210" t="s">
        <v>25900</v>
      </c>
      <c r="G2463" s="231"/>
    </row>
    <row r="2464" spans="1:7" s="254" customFormat="1">
      <c r="A2464" s="254" t="s">
        <v>25901</v>
      </c>
      <c r="B2464" s="254" t="s">
        <v>25902</v>
      </c>
      <c r="C2464" s="254" t="s">
        <v>25903</v>
      </c>
      <c r="D2464" s="254" t="s">
        <v>16299</v>
      </c>
      <c r="E2464" s="254" t="s">
        <v>25904</v>
      </c>
      <c r="F2464" s="254" t="s">
        <v>25905</v>
      </c>
      <c r="G2464" s="281"/>
    </row>
    <row r="2465" spans="1:7" s="254" customFormat="1">
      <c r="A2465" s="254" t="s">
        <v>25906</v>
      </c>
      <c r="B2465" s="254" t="s">
        <v>25907</v>
      </c>
      <c r="C2465" s="254" t="s">
        <v>25908</v>
      </c>
      <c r="D2465" s="254" t="s">
        <v>16299</v>
      </c>
      <c r="E2465" s="254" t="s">
        <v>24363</v>
      </c>
      <c r="F2465" s="254" t="s">
        <v>25909</v>
      </c>
      <c r="G2465" s="281"/>
    </row>
    <row r="2466" spans="1:7" s="253" customFormat="1">
      <c r="A2466" s="253" t="s">
        <v>25910</v>
      </c>
      <c r="B2466" s="253" t="s">
        <v>25911</v>
      </c>
      <c r="C2466" s="253" t="s">
        <v>25912</v>
      </c>
      <c r="D2466" s="253" t="s">
        <v>16299</v>
      </c>
      <c r="E2466" s="253" t="s">
        <v>25913</v>
      </c>
      <c r="F2466" s="253" t="s">
        <v>25914</v>
      </c>
      <c r="G2466" s="255"/>
    </row>
    <row r="2467" spans="1:7" s="253" customFormat="1">
      <c r="A2467" s="253" t="s">
        <v>25915</v>
      </c>
      <c r="B2467" s="253" t="s">
        <v>25916</v>
      </c>
      <c r="C2467" s="253" t="s">
        <v>25917</v>
      </c>
      <c r="D2467" s="253" t="s">
        <v>16299</v>
      </c>
      <c r="E2467" s="253" t="s">
        <v>17222</v>
      </c>
      <c r="F2467" s="253" t="s">
        <v>25918</v>
      </c>
      <c r="G2467" s="255"/>
    </row>
    <row r="2468" spans="1:7" s="253" customFormat="1">
      <c r="A2468" s="253" t="s">
        <v>25919</v>
      </c>
      <c r="B2468" s="253" t="s">
        <v>25920</v>
      </c>
      <c r="C2468" s="253" t="s">
        <v>25919</v>
      </c>
      <c r="D2468" s="253" t="s">
        <v>16299</v>
      </c>
      <c r="E2468" s="253" t="s">
        <v>16910</v>
      </c>
      <c r="F2468" s="253" t="s">
        <v>25921</v>
      </c>
      <c r="G2468" s="255"/>
    </row>
    <row r="2469" spans="1:7" s="253" customFormat="1">
      <c r="A2469" s="253" t="s">
        <v>25922</v>
      </c>
      <c r="B2469" s="253" t="s">
        <v>25923</v>
      </c>
      <c r="C2469" s="253" t="s">
        <v>25922</v>
      </c>
      <c r="D2469" s="253" t="s">
        <v>16299</v>
      </c>
      <c r="E2469" s="253" t="s">
        <v>19458</v>
      </c>
      <c r="F2469" s="253" t="s">
        <v>25924</v>
      </c>
      <c r="G2469" s="255"/>
    </row>
    <row r="2470" spans="1:7" s="253" customFormat="1">
      <c r="A2470" s="253" t="s">
        <v>25925</v>
      </c>
      <c r="B2470" s="253" t="s">
        <v>25926</v>
      </c>
      <c r="C2470" s="253" t="s">
        <v>25925</v>
      </c>
      <c r="D2470" s="253" t="s">
        <v>16299</v>
      </c>
      <c r="E2470" s="253" t="s">
        <v>16350</v>
      </c>
      <c r="F2470" s="253" t="s">
        <v>25927</v>
      </c>
      <c r="G2470" s="255"/>
    </row>
    <row r="2471" spans="1:7" s="253" customFormat="1">
      <c r="A2471" s="253" t="s">
        <v>25928</v>
      </c>
      <c r="B2471" s="253" t="s">
        <v>25929</v>
      </c>
      <c r="C2471" s="253" t="s">
        <v>25928</v>
      </c>
      <c r="D2471" s="253" t="s">
        <v>16299</v>
      </c>
      <c r="E2471" s="253" t="s">
        <v>22181</v>
      </c>
      <c r="F2471" s="253" t="s">
        <v>25930</v>
      </c>
      <c r="G2471" s="255"/>
    </row>
    <row r="2472" spans="1:7" s="253" customFormat="1">
      <c r="A2472" s="253" t="s">
        <v>25931</v>
      </c>
      <c r="B2472" s="253" t="s">
        <v>25932</v>
      </c>
      <c r="C2472" s="253" t="s">
        <v>25931</v>
      </c>
      <c r="D2472" s="253" t="s">
        <v>16299</v>
      </c>
      <c r="E2472" s="253" t="s">
        <v>25933</v>
      </c>
      <c r="F2472" s="253" t="s">
        <v>25934</v>
      </c>
      <c r="G2472" s="255"/>
    </row>
    <row r="2473" spans="1:7" s="254" customFormat="1">
      <c r="A2473" s="254" t="s">
        <v>25935</v>
      </c>
      <c r="B2473" s="254" t="s">
        <v>25936</v>
      </c>
      <c r="C2473" s="254" t="s">
        <v>25937</v>
      </c>
      <c r="D2473" s="254" t="s">
        <v>16299</v>
      </c>
      <c r="E2473" s="254" t="s">
        <v>25938</v>
      </c>
      <c r="F2473" s="254" t="s">
        <v>25939</v>
      </c>
      <c r="G2473" s="281"/>
    </row>
    <row r="2474" spans="1:7" s="254" customFormat="1">
      <c r="A2474" s="254" t="s">
        <v>25940</v>
      </c>
      <c r="B2474" s="254" t="s">
        <v>25941</v>
      </c>
      <c r="C2474" s="254" t="s">
        <v>25940</v>
      </c>
      <c r="D2474" s="254" t="s">
        <v>16299</v>
      </c>
      <c r="E2474" s="254" t="s">
        <v>18168</v>
      </c>
      <c r="F2474" s="254" t="s">
        <v>25942</v>
      </c>
      <c r="G2474" s="281"/>
    </row>
    <row r="2475" spans="1:7" s="254" customFormat="1">
      <c r="A2475" s="254" t="s">
        <v>25943</v>
      </c>
      <c r="B2475" s="254" t="s">
        <v>25944</v>
      </c>
      <c r="C2475" s="254" t="s">
        <v>25945</v>
      </c>
      <c r="D2475" s="254" t="s">
        <v>16299</v>
      </c>
      <c r="E2475" s="254" t="s">
        <v>18168</v>
      </c>
      <c r="F2475" s="254" t="s">
        <v>25946</v>
      </c>
      <c r="G2475" s="281"/>
    </row>
    <row r="2476" spans="1:7" s="253" customFormat="1">
      <c r="A2476" s="253" t="s">
        <v>25947</v>
      </c>
      <c r="B2476" s="253" t="s">
        <v>25948</v>
      </c>
      <c r="C2476" s="253" t="s">
        <v>25949</v>
      </c>
      <c r="D2476" s="253" t="s">
        <v>16299</v>
      </c>
      <c r="E2476" s="253" t="s">
        <v>25950</v>
      </c>
      <c r="F2476" s="253" t="s">
        <v>25951</v>
      </c>
      <c r="G2476" s="255"/>
    </row>
    <row r="2477" spans="1:7" s="210" customFormat="1">
      <c r="A2477" s="210" t="s">
        <v>25952</v>
      </c>
      <c r="B2477" s="210" t="s">
        <v>25953</v>
      </c>
      <c r="C2477" s="210" t="s">
        <v>25954</v>
      </c>
      <c r="D2477" s="210" t="s">
        <v>16299</v>
      </c>
      <c r="E2477" s="210" t="s">
        <v>25955</v>
      </c>
      <c r="F2477" s="210" t="s">
        <v>25956</v>
      </c>
      <c r="G2477" s="231"/>
    </row>
    <row r="2478" spans="1:7" s="253" customFormat="1">
      <c r="A2478" s="253" t="s">
        <v>25957</v>
      </c>
      <c r="B2478" s="253" t="s">
        <v>25958</v>
      </c>
      <c r="C2478" s="253" t="s">
        <v>25959</v>
      </c>
      <c r="D2478" s="253" t="s">
        <v>16299</v>
      </c>
      <c r="E2478" s="253" t="s">
        <v>25960</v>
      </c>
      <c r="F2478" s="253" t="s">
        <v>25961</v>
      </c>
      <c r="G2478" s="255"/>
    </row>
    <row r="2479" spans="1:7" s="253" customFormat="1">
      <c r="A2479" s="253" t="s">
        <v>25962</v>
      </c>
      <c r="B2479" s="253" t="s">
        <v>25963</v>
      </c>
      <c r="C2479" s="253" t="s">
        <v>25962</v>
      </c>
      <c r="D2479" s="253" t="s">
        <v>16299</v>
      </c>
      <c r="E2479" s="253" t="s">
        <v>25964</v>
      </c>
      <c r="F2479" s="253" t="s">
        <v>25965</v>
      </c>
      <c r="G2479" s="255"/>
    </row>
    <row r="2480" spans="1:7" s="211" customFormat="1">
      <c r="A2480" s="211" t="s">
        <v>25966</v>
      </c>
      <c r="B2480" s="211" t="s">
        <v>25967</v>
      </c>
      <c r="C2480" s="211" t="s">
        <v>25966</v>
      </c>
      <c r="D2480" s="211" t="s">
        <v>25968</v>
      </c>
      <c r="E2480" s="211" t="s">
        <v>16299</v>
      </c>
      <c r="F2480" s="211" t="s">
        <v>25969</v>
      </c>
      <c r="G2480" s="243"/>
    </row>
    <row r="2481" spans="1:7" s="11" customFormat="1">
      <c r="A2481" s="11" t="s">
        <v>25970</v>
      </c>
      <c r="B2481" s="11" t="s">
        <v>25971</v>
      </c>
      <c r="C2481" s="11" t="s">
        <v>25972</v>
      </c>
      <c r="D2481" s="11" t="s">
        <v>16299</v>
      </c>
      <c r="E2481" s="11" t="s">
        <v>19458</v>
      </c>
      <c r="F2481" s="11" t="s">
        <v>25973</v>
      </c>
      <c r="G2481" s="1"/>
    </row>
    <row r="2482" spans="1:7" s="210" customFormat="1">
      <c r="A2482" s="210" t="s">
        <v>25974</v>
      </c>
      <c r="B2482" s="210" t="s">
        <v>25975</v>
      </c>
      <c r="C2482" s="210" t="s">
        <v>25976</v>
      </c>
      <c r="D2482" s="210" t="s">
        <v>16299</v>
      </c>
      <c r="E2482" s="210" t="s">
        <v>25977</v>
      </c>
      <c r="F2482" s="210" t="s">
        <v>25978</v>
      </c>
      <c r="G2482" s="231"/>
    </row>
    <row r="2483" spans="1:7" s="211" customFormat="1">
      <c r="A2483" s="211" t="s">
        <v>25979</v>
      </c>
      <c r="B2483" s="211" t="s">
        <v>25980</v>
      </c>
      <c r="C2483" s="211" t="s">
        <v>25979</v>
      </c>
      <c r="D2483" s="211" t="s">
        <v>16804</v>
      </c>
      <c r="E2483" s="211" t="s">
        <v>16299</v>
      </c>
      <c r="F2483" s="211" t="s">
        <v>25981</v>
      </c>
      <c r="G2483" s="243"/>
    </row>
    <row r="2484" spans="1:7" s="253" customFormat="1">
      <c r="A2484" s="253" t="s">
        <v>25982</v>
      </c>
      <c r="B2484" s="253" t="s">
        <v>25983</v>
      </c>
      <c r="C2484" s="253" t="s">
        <v>25982</v>
      </c>
      <c r="D2484" s="253" t="s">
        <v>16299</v>
      </c>
      <c r="E2484" s="253" t="s">
        <v>17835</v>
      </c>
      <c r="F2484" s="253" t="s">
        <v>25984</v>
      </c>
      <c r="G2484" s="255"/>
    </row>
    <row r="2485" spans="1:7" s="254" customFormat="1">
      <c r="A2485" s="254" t="s">
        <v>25985</v>
      </c>
      <c r="B2485" s="254" t="s">
        <v>25986</v>
      </c>
      <c r="C2485" s="254" t="s">
        <v>25987</v>
      </c>
      <c r="D2485" s="254" t="s">
        <v>16299</v>
      </c>
      <c r="E2485" s="254" t="s">
        <v>19107</v>
      </c>
      <c r="F2485" s="254" t="s">
        <v>25988</v>
      </c>
      <c r="G2485" s="281"/>
    </row>
    <row r="2486" spans="1:7" s="254" customFormat="1">
      <c r="A2486" s="254" t="s">
        <v>25989</v>
      </c>
      <c r="B2486" s="254" t="s">
        <v>25990</v>
      </c>
      <c r="C2486" s="254" t="s">
        <v>25991</v>
      </c>
      <c r="D2486" s="254" t="s">
        <v>16299</v>
      </c>
      <c r="E2486" s="254" t="s">
        <v>18509</v>
      </c>
      <c r="F2486" s="254" t="s">
        <v>25992</v>
      </c>
      <c r="G2486" s="281"/>
    </row>
    <row r="2487" spans="1:7" s="254" customFormat="1">
      <c r="A2487" s="254" t="s">
        <v>25993</v>
      </c>
      <c r="B2487" s="254" t="s">
        <v>25994</v>
      </c>
      <c r="C2487" s="254" t="s">
        <v>25995</v>
      </c>
      <c r="D2487" s="254" t="s">
        <v>16299</v>
      </c>
      <c r="E2487" s="254" t="s">
        <v>24363</v>
      </c>
      <c r="F2487" s="254" t="s">
        <v>25996</v>
      </c>
      <c r="G2487" s="281"/>
    </row>
    <row r="2488" spans="1:7" s="253" customFormat="1">
      <c r="A2488" s="253" t="s">
        <v>25997</v>
      </c>
      <c r="B2488" s="253" t="s">
        <v>25998</v>
      </c>
      <c r="C2488" s="253" t="s">
        <v>25999</v>
      </c>
      <c r="D2488" s="253" t="s">
        <v>16299</v>
      </c>
      <c r="E2488" s="253" t="s">
        <v>26000</v>
      </c>
      <c r="F2488" s="253" t="s">
        <v>26001</v>
      </c>
      <c r="G2488" s="255"/>
    </row>
    <row r="2489" spans="1:7" s="253" customFormat="1">
      <c r="A2489" s="253" t="s">
        <v>26002</v>
      </c>
      <c r="B2489" s="253" t="s">
        <v>26003</v>
      </c>
      <c r="C2489" s="253" t="s">
        <v>26002</v>
      </c>
      <c r="D2489" s="253" t="s">
        <v>16299</v>
      </c>
      <c r="E2489" s="253" t="s">
        <v>26004</v>
      </c>
      <c r="F2489" s="253" t="s">
        <v>26005</v>
      </c>
      <c r="G2489" s="255"/>
    </row>
    <row r="2490" spans="1:7" s="210" customFormat="1">
      <c r="A2490" s="210" t="s">
        <v>26006</v>
      </c>
      <c r="B2490" s="210" t="s">
        <v>26007</v>
      </c>
      <c r="C2490" s="210" t="s">
        <v>26008</v>
      </c>
      <c r="D2490" s="210" t="s">
        <v>16299</v>
      </c>
      <c r="E2490" s="210" t="s">
        <v>18963</v>
      </c>
      <c r="F2490" s="210" t="s">
        <v>26009</v>
      </c>
      <c r="G2490" s="231"/>
    </row>
    <row r="2491" spans="1:7" s="253" customFormat="1">
      <c r="A2491" s="253" t="s">
        <v>26010</v>
      </c>
      <c r="B2491" s="253" t="s">
        <v>26011</v>
      </c>
      <c r="C2491" s="253" t="s">
        <v>26012</v>
      </c>
      <c r="D2491" s="253" t="s">
        <v>16299</v>
      </c>
      <c r="E2491" s="253" t="s">
        <v>26013</v>
      </c>
      <c r="F2491" s="253" t="s">
        <v>26014</v>
      </c>
      <c r="G2491" s="255"/>
    </row>
    <row r="2492" spans="1:7" s="254" customFormat="1">
      <c r="A2492" s="254" t="s">
        <v>26015</v>
      </c>
      <c r="B2492" s="254" t="s">
        <v>26016</v>
      </c>
      <c r="C2492" s="254" t="s">
        <v>26017</v>
      </c>
      <c r="D2492" s="254" t="s">
        <v>16299</v>
      </c>
      <c r="E2492" s="254" t="s">
        <v>18168</v>
      </c>
      <c r="F2492" s="254" t="s">
        <v>26018</v>
      </c>
      <c r="G2492" s="281"/>
    </row>
    <row r="2493" spans="1:7" s="210" customFormat="1">
      <c r="A2493" s="210" t="s">
        <v>26019</v>
      </c>
      <c r="B2493" s="210" t="s">
        <v>26020</v>
      </c>
      <c r="C2493" s="210" t="s">
        <v>26019</v>
      </c>
      <c r="D2493" s="210" t="s">
        <v>16299</v>
      </c>
      <c r="E2493" s="210" t="s">
        <v>16373</v>
      </c>
      <c r="F2493" s="210" t="s">
        <v>26021</v>
      </c>
      <c r="G2493" s="231"/>
    </row>
    <row r="2494" spans="1:7" s="253" customFormat="1">
      <c r="A2494" s="253" t="s">
        <v>26022</v>
      </c>
      <c r="B2494" s="253" t="s">
        <v>26023</v>
      </c>
      <c r="C2494" s="253" t="s">
        <v>26022</v>
      </c>
      <c r="D2494" s="253" t="s">
        <v>16299</v>
      </c>
      <c r="E2494" s="253" t="s">
        <v>26024</v>
      </c>
      <c r="F2494" s="253" t="s">
        <v>26025</v>
      </c>
      <c r="G2494" s="255"/>
    </row>
    <row r="2495" spans="1:7" s="254" customFormat="1">
      <c r="A2495" s="254" t="s">
        <v>26026</v>
      </c>
      <c r="B2495" s="254" t="s">
        <v>26027</v>
      </c>
      <c r="C2495" s="254" t="s">
        <v>26026</v>
      </c>
      <c r="D2495" s="254" t="s">
        <v>16299</v>
      </c>
      <c r="E2495" s="254" t="s">
        <v>26028</v>
      </c>
      <c r="F2495" s="254" t="s">
        <v>26029</v>
      </c>
      <c r="G2495" s="281"/>
    </row>
    <row r="2496" spans="1:7" s="253" customFormat="1">
      <c r="A2496" s="253" t="s">
        <v>26030</v>
      </c>
      <c r="B2496" s="253" t="s">
        <v>26031</v>
      </c>
      <c r="C2496" s="253" t="s">
        <v>26030</v>
      </c>
      <c r="D2496" s="253" t="s">
        <v>16299</v>
      </c>
      <c r="E2496" s="253" t="s">
        <v>26032</v>
      </c>
      <c r="F2496" s="253" t="s">
        <v>26033</v>
      </c>
      <c r="G2496" s="255"/>
    </row>
    <row r="2497" spans="1:7" s="254" customFormat="1">
      <c r="A2497" s="254" t="s">
        <v>26034</v>
      </c>
      <c r="B2497" s="254" t="s">
        <v>26035</v>
      </c>
      <c r="C2497" s="254" t="s">
        <v>26034</v>
      </c>
      <c r="D2497" s="254" t="s">
        <v>16299</v>
      </c>
      <c r="E2497" s="254" t="s">
        <v>26036</v>
      </c>
      <c r="F2497" s="254" t="s">
        <v>26037</v>
      </c>
      <c r="G2497" s="281"/>
    </row>
    <row r="2498" spans="1:7" s="211" customFormat="1">
      <c r="A2498" s="211" t="s">
        <v>26038</v>
      </c>
      <c r="B2498" s="211" t="s">
        <v>26039</v>
      </c>
      <c r="C2498" s="211" t="s">
        <v>26040</v>
      </c>
      <c r="D2498" s="211" t="s">
        <v>26041</v>
      </c>
      <c r="E2498" s="211" t="s">
        <v>16299</v>
      </c>
      <c r="F2498" s="211" t="s">
        <v>26042</v>
      </c>
      <c r="G2498" s="243"/>
    </row>
    <row r="2499" spans="1:7" s="211" customFormat="1">
      <c r="A2499" s="211" t="s">
        <v>26043</v>
      </c>
      <c r="B2499" s="211" t="s">
        <v>26044</v>
      </c>
      <c r="C2499" s="211" t="s">
        <v>26043</v>
      </c>
      <c r="D2499" s="211" t="s">
        <v>26045</v>
      </c>
      <c r="E2499" s="211" t="s">
        <v>16299</v>
      </c>
      <c r="F2499" s="211" t="s">
        <v>26046</v>
      </c>
      <c r="G2499" s="243"/>
    </row>
    <row r="2500" spans="1:7" s="211" customFormat="1">
      <c r="A2500" s="211" t="s">
        <v>26047</v>
      </c>
      <c r="B2500" s="211" t="s">
        <v>26048</v>
      </c>
      <c r="C2500" s="211" t="s">
        <v>26047</v>
      </c>
      <c r="D2500" s="211" t="s">
        <v>26049</v>
      </c>
      <c r="E2500" s="211" t="s">
        <v>16299</v>
      </c>
      <c r="F2500" s="211" t="s">
        <v>26050</v>
      </c>
      <c r="G2500" s="243"/>
    </row>
    <row r="2501" spans="1:7" s="210" customFormat="1">
      <c r="A2501" s="210" t="s">
        <v>26051</v>
      </c>
      <c r="B2501" s="210" t="s">
        <v>26052</v>
      </c>
      <c r="C2501" s="210" t="s">
        <v>26053</v>
      </c>
      <c r="D2501" s="210" t="s">
        <v>16299</v>
      </c>
      <c r="E2501" s="210" t="s">
        <v>16838</v>
      </c>
      <c r="F2501" s="210" t="s">
        <v>26054</v>
      </c>
      <c r="G2501" s="231"/>
    </row>
    <row r="2502" spans="1:7" s="254" customFormat="1">
      <c r="A2502" s="254" t="s">
        <v>26055</v>
      </c>
      <c r="B2502" s="254" t="s">
        <v>26056</v>
      </c>
      <c r="C2502" s="254" t="s">
        <v>26057</v>
      </c>
      <c r="D2502" s="254" t="s">
        <v>16299</v>
      </c>
      <c r="E2502" s="254" t="s">
        <v>18168</v>
      </c>
      <c r="F2502" s="254" t="s">
        <v>26058</v>
      </c>
      <c r="G2502" s="281"/>
    </row>
    <row r="2503" spans="1:7" s="254" customFormat="1">
      <c r="A2503" s="254" t="s">
        <v>26059</v>
      </c>
      <c r="B2503" s="254" t="s">
        <v>26060</v>
      </c>
      <c r="C2503" s="254" t="s">
        <v>26061</v>
      </c>
      <c r="D2503" s="254" t="s">
        <v>16299</v>
      </c>
      <c r="E2503" s="254" t="s">
        <v>24363</v>
      </c>
      <c r="F2503" s="254" t="s">
        <v>26062</v>
      </c>
      <c r="G2503" s="281"/>
    </row>
    <row r="2504" spans="1:7" s="210" customFormat="1">
      <c r="A2504" s="210" t="s">
        <v>26063</v>
      </c>
      <c r="B2504" s="210" t="s">
        <v>26064</v>
      </c>
      <c r="C2504" s="210" t="s">
        <v>26065</v>
      </c>
      <c r="D2504" s="210" t="s">
        <v>16299</v>
      </c>
      <c r="E2504" s="210" t="s">
        <v>16980</v>
      </c>
      <c r="F2504" s="210" t="s">
        <v>26066</v>
      </c>
      <c r="G2504" s="231"/>
    </row>
    <row r="2505" spans="1:7" s="253" customFormat="1">
      <c r="A2505" s="253" t="s">
        <v>26067</v>
      </c>
      <c r="B2505" s="253" t="s">
        <v>26068</v>
      </c>
      <c r="C2505" s="253" t="s">
        <v>26069</v>
      </c>
      <c r="D2505" s="253" t="s">
        <v>16299</v>
      </c>
      <c r="E2505" s="253" t="s">
        <v>24394</v>
      </c>
      <c r="F2505" s="253" t="s">
        <v>26070</v>
      </c>
      <c r="G2505" s="255"/>
    </row>
    <row r="2506" spans="1:7" s="210" customFormat="1">
      <c r="A2506" s="210" t="s">
        <v>26071</v>
      </c>
      <c r="B2506" s="210" t="s">
        <v>26072</v>
      </c>
      <c r="C2506" s="210" t="s">
        <v>26071</v>
      </c>
      <c r="D2506" s="210" t="s">
        <v>16299</v>
      </c>
      <c r="E2506" s="210" t="s">
        <v>16838</v>
      </c>
      <c r="F2506" s="210" t="s">
        <v>26073</v>
      </c>
      <c r="G2506" s="231"/>
    </row>
    <row r="2507" spans="1:7" s="210" customFormat="1">
      <c r="A2507" s="210" t="s">
        <v>26074</v>
      </c>
      <c r="B2507" s="210" t="s">
        <v>17644</v>
      </c>
      <c r="C2507" s="210" t="s">
        <v>26074</v>
      </c>
      <c r="D2507" s="210" t="s">
        <v>16299</v>
      </c>
      <c r="E2507" s="210" t="s">
        <v>20700</v>
      </c>
      <c r="F2507" s="210" t="s">
        <v>26075</v>
      </c>
      <c r="G2507" s="231"/>
    </row>
    <row r="2508" spans="1:7" s="210" customFormat="1">
      <c r="A2508" s="210" t="s">
        <v>26076</v>
      </c>
      <c r="B2508" s="210" t="s">
        <v>26077</v>
      </c>
      <c r="C2508" s="210" t="s">
        <v>26076</v>
      </c>
      <c r="D2508" s="210" t="s">
        <v>16299</v>
      </c>
      <c r="E2508" s="210" t="s">
        <v>16422</v>
      </c>
      <c r="F2508" s="210" t="s">
        <v>26078</v>
      </c>
      <c r="G2508" s="231"/>
    </row>
    <row r="2509" spans="1:7" s="254" customFormat="1">
      <c r="A2509" s="254" t="s">
        <v>26079</v>
      </c>
      <c r="B2509" s="254" t="s">
        <v>17644</v>
      </c>
      <c r="C2509" s="254" t="s">
        <v>26080</v>
      </c>
      <c r="D2509" s="254" t="s">
        <v>16299</v>
      </c>
      <c r="E2509" s="254" t="s">
        <v>26081</v>
      </c>
      <c r="F2509" s="254" t="s">
        <v>26082</v>
      </c>
      <c r="G2509" s="281"/>
    </row>
    <row r="2510" spans="1:7" s="210" customFormat="1">
      <c r="A2510" s="210" t="s">
        <v>26083</v>
      </c>
      <c r="B2510" s="210" t="s">
        <v>26084</v>
      </c>
      <c r="C2510" s="210" t="s">
        <v>26083</v>
      </c>
      <c r="D2510" s="210" t="s">
        <v>16299</v>
      </c>
      <c r="E2510" s="210" t="s">
        <v>19165</v>
      </c>
      <c r="F2510" s="210" t="s">
        <v>26085</v>
      </c>
      <c r="G2510" s="231"/>
    </row>
    <row r="2511" spans="1:7" s="210" customFormat="1">
      <c r="A2511" s="210" t="s">
        <v>26086</v>
      </c>
      <c r="B2511" s="210" t="s">
        <v>26087</v>
      </c>
      <c r="C2511" s="210" t="s">
        <v>26086</v>
      </c>
      <c r="D2511" s="210" t="s">
        <v>16299</v>
      </c>
      <c r="E2511" s="210" t="s">
        <v>16369</v>
      </c>
      <c r="F2511" s="210" t="s">
        <v>26088</v>
      </c>
      <c r="G2511" s="231"/>
    </row>
    <row r="2512" spans="1:7" s="254" customFormat="1">
      <c r="A2512" s="254" t="s">
        <v>26089</v>
      </c>
      <c r="B2512" s="254" t="s">
        <v>26090</v>
      </c>
      <c r="C2512" s="254" t="s">
        <v>26089</v>
      </c>
      <c r="D2512" s="254" t="s">
        <v>16299</v>
      </c>
      <c r="E2512" s="254" t="s">
        <v>26091</v>
      </c>
      <c r="F2512" s="254" t="s">
        <v>26092</v>
      </c>
      <c r="G2512" s="281"/>
    </row>
    <row r="2513" spans="1:7" s="254" customFormat="1">
      <c r="A2513" s="254" t="s">
        <v>26093</v>
      </c>
      <c r="B2513" s="254" t="s">
        <v>26094</v>
      </c>
      <c r="C2513" s="254" t="s">
        <v>26095</v>
      </c>
      <c r="D2513" s="254" t="s">
        <v>16299</v>
      </c>
      <c r="E2513" s="254" t="s">
        <v>16466</v>
      </c>
      <c r="F2513" s="254" t="s">
        <v>26096</v>
      </c>
      <c r="G2513" s="281"/>
    </row>
    <row r="2514" spans="1:7" s="254" customFormat="1">
      <c r="A2514" s="254" t="s">
        <v>26097</v>
      </c>
      <c r="B2514" s="254" t="s">
        <v>26098</v>
      </c>
      <c r="C2514" s="254" t="s">
        <v>26099</v>
      </c>
      <c r="D2514" s="254" t="s">
        <v>16299</v>
      </c>
      <c r="E2514" s="254" t="s">
        <v>20954</v>
      </c>
      <c r="F2514" s="254" t="s">
        <v>26100</v>
      </c>
      <c r="G2514" s="281"/>
    </row>
    <row r="2515" spans="1:7" s="254" customFormat="1">
      <c r="A2515" s="254" t="s">
        <v>26101</v>
      </c>
      <c r="B2515" s="254" t="s">
        <v>26102</v>
      </c>
      <c r="C2515" s="254" t="s">
        <v>26101</v>
      </c>
      <c r="D2515" s="254" t="s">
        <v>16299</v>
      </c>
      <c r="E2515" s="254" t="s">
        <v>16418</v>
      </c>
      <c r="F2515" s="254" t="s">
        <v>26103</v>
      </c>
      <c r="G2515" s="281"/>
    </row>
    <row r="2516" spans="1:7" s="254" customFormat="1">
      <c r="A2516" s="254" t="s">
        <v>26104</v>
      </c>
      <c r="B2516" s="254" t="s">
        <v>26105</v>
      </c>
      <c r="C2516" s="254" t="s">
        <v>26104</v>
      </c>
      <c r="D2516" s="254" t="s">
        <v>16299</v>
      </c>
      <c r="E2516" s="254" t="s">
        <v>17801</v>
      </c>
      <c r="F2516" s="254" t="s">
        <v>26106</v>
      </c>
      <c r="G2516" s="281"/>
    </row>
    <row r="2517" spans="1:7" s="254" customFormat="1">
      <c r="A2517" s="254" t="s">
        <v>26107</v>
      </c>
      <c r="B2517" s="254" t="s">
        <v>26108</v>
      </c>
      <c r="C2517" s="254" t="s">
        <v>26109</v>
      </c>
      <c r="D2517" s="254" t="s">
        <v>16299</v>
      </c>
      <c r="E2517" s="254" t="s">
        <v>18232</v>
      </c>
      <c r="F2517" s="254" t="s">
        <v>26110</v>
      </c>
      <c r="G2517" s="281"/>
    </row>
    <row r="2518" spans="1:7" s="254" customFormat="1">
      <c r="A2518" s="254" t="s">
        <v>26111</v>
      </c>
      <c r="B2518" s="254" t="s">
        <v>26112</v>
      </c>
      <c r="C2518" s="254" t="s">
        <v>26111</v>
      </c>
      <c r="D2518" s="254" t="s">
        <v>16299</v>
      </c>
      <c r="E2518" s="254" t="s">
        <v>16961</v>
      </c>
      <c r="F2518" s="254" t="s">
        <v>26113</v>
      </c>
      <c r="G2518" s="281"/>
    </row>
    <row r="2519" spans="1:7" s="211" customFormat="1">
      <c r="A2519" s="211" t="s">
        <v>26114</v>
      </c>
      <c r="B2519" s="211" t="s">
        <v>26115</v>
      </c>
      <c r="C2519" s="211" t="s">
        <v>26114</v>
      </c>
      <c r="D2519" s="211" t="s">
        <v>26116</v>
      </c>
      <c r="E2519" s="211" t="s">
        <v>16299</v>
      </c>
      <c r="F2519" s="211" t="s">
        <v>26117</v>
      </c>
      <c r="G2519" s="243"/>
    </row>
    <row r="2520" spans="1:7" s="253" customFormat="1">
      <c r="A2520" s="253" t="s">
        <v>26118</v>
      </c>
      <c r="B2520" s="253" t="s">
        <v>26119</v>
      </c>
      <c r="C2520" s="253" t="s">
        <v>26118</v>
      </c>
      <c r="D2520" s="253" t="s">
        <v>16299</v>
      </c>
      <c r="E2520" s="253" t="s">
        <v>26120</v>
      </c>
      <c r="F2520" s="253" t="s">
        <v>26121</v>
      </c>
      <c r="G2520" s="255"/>
    </row>
    <row r="2521" spans="1:7" s="254" customFormat="1">
      <c r="A2521" s="254" t="s">
        <v>26122</v>
      </c>
      <c r="B2521" s="254" t="s">
        <v>26123</v>
      </c>
      <c r="C2521" s="254" t="s">
        <v>26124</v>
      </c>
      <c r="D2521" s="254" t="s">
        <v>16299</v>
      </c>
      <c r="E2521" s="254" t="s">
        <v>16820</v>
      </c>
      <c r="F2521" s="254" t="s">
        <v>26125</v>
      </c>
      <c r="G2521" s="281"/>
    </row>
    <row r="2522" spans="1:7" s="254" customFormat="1">
      <c r="A2522" s="254" t="s">
        <v>26126</v>
      </c>
      <c r="B2522" s="254" t="s">
        <v>26127</v>
      </c>
      <c r="C2522" s="254" t="s">
        <v>26126</v>
      </c>
      <c r="D2522" s="254" t="s">
        <v>16299</v>
      </c>
      <c r="E2522" s="254" t="s">
        <v>16980</v>
      </c>
      <c r="F2522" s="254" t="s">
        <v>26128</v>
      </c>
      <c r="G2522" s="281"/>
    </row>
    <row r="2523" spans="1:7" s="254" customFormat="1">
      <c r="A2523" s="254" t="s">
        <v>26129</v>
      </c>
      <c r="B2523" s="254" t="s">
        <v>26130</v>
      </c>
      <c r="C2523" s="254" t="s">
        <v>26131</v>
      </c>
      <c r="D2523" s="254" t="s">
        <v>16299</v>
      </c>
      <c r="E2523" s="254" t="s">
        <v>20954</v>
      </c>
      <c r="F2523" s="254" t="s">
        <v>26132</v>
      </c>
      <c r="G2523" s="281"/>
    </row>
    <row r="2524" spans="1:7" s="254" customFormat="1">
      <c r="A2524" s="254" t="s">
        <v>26133</v>
      </c>
      <c r="B2524" s="254" t="s">
        <v>26134</v>
      </c>
      <c r="C2524" s="254" t="s">
        <v>26133</v>
      </c>
      <c r="D2524" s="254" t="s">
        <v>16299</v>
      </c>
      <c r="E2524" s="254" t="s">
        <v>26135</v>
      </c>
      <c r="F2524" s="254" t="s">
        <v>26136</v>
      </c>
      <c r="G2524" s="281"/>
    </row>
    <row r="2525" spans="1:7" s="210" customFormat="1">
      <c r="A2525" s="210" t="s">
        <v>26137</v>
      </c>
      <c r="B2525" s="210" t="s">
        <v>26138</v>
      </c>
      <c r="C2525" s="210" t="s">
        <v>26137</v>
      </c>
      <c r="D2525" s="210" t="s">
        <v>16299</v>
      </c>
      <c r="E2525" s="210" t="s">
        <v>16622</v>
      </c>
      <c r="F2525" s="210" t="s">
        <v>26139</v>
      </c>
      <c r="G2525" s="231"/>
    </row>
    <row r="2526" spans="1:7" s="254" customFormat="1">
      <c r="A2526" s="254" t="s">
        <v>26140</v>
      </c>
      <c r="B2526" s="254" t="s">
        <v>26141</v>
      </c>
      <c r="C2526" s="254" t="s">
        <v>26142</v>
      </c>
      <c r="D2526" s="254" t="s">
        <v>16299</v>
      </c>
      <c r="E2526" s="254" t="s">
        <v>20954</v>
      </c>
      <c r="F2526" s="291">
        <v>77739483.480000004</v>
      </c>
      <c r="G2526" s="281"/>
    </row>
    <row r="2527" spans="1:7" s="211" customFormat="1">
      <c r="A2527" s="211" t="s">
        <v>26143</v>
      </c>
      <c r="B2527" s="211" t="s">
        <v>26144</v>
      </c>
      <c r="C2527" s="211" t="s">
        <v>26145</v>
      </c>
      <c r="D2527" s="211" t="s">
        <v>24513</v>
      </c>
      <c r="E2527" s="211" t="s">
        <v>16299</v>
      </c>
      <c r="F2527" s="211" t="s">
        <v>26146</v>
      </c>
      <c r="G2527" s="243"/>
    </row>
    <row r="2528" spans="1:7" s="11" customFormat="1">
      <c r="A2528" s="11" t="s">
        <v>26147</v>
      </c>
      <c r="B2528" s="11" t="s">
        <v>26148</v>
      </c>
      <c r="C2528" s="11" t="s">
        <v>26147</v>
      </c>
      <c r="D2528" s="11" t="s">
        <v>20285</v>
      </c>
      <c r="E2528" s="11" t="s">
        <v>16299</v>
      </c>
      <c r="F2528" s="11" t="s">
        <v>26149</v>
      </c>
      <c r="G2528" s="1"/>
    </row>
    <row r="2529" spans="1:7" s="11" customFormat="1">
      <c r="A2529" s="11" t="s">
        <v>26147</v>
      </c>
      <c r="B2529" s="11" t="s">
        <v>26150</v>
      </c>
      <c r="C2529" s="11" t="s">
        <v>26147</v>
      </c>
      <c r="D2529" s="11" t="s">
        <v>20727</v>
      </c>
      <c r="E2529" s="11" t="s">
        <v>16299</v>
      </c>
      <c r="F2529" s="11" t="s">
        <v>26151</v>
      </c>
      <c r="G2529" s="1"/>
    </row>
    <row r="2530" spans="1:7" s="11" customFormat="1">
      <c r="A2530" s="11" t="s">
        <v>26152</v>
      </c>
      <c r="B2530" s="11" t="s">
        <v>16501</v>
      </c>
      <c r="C2530" s="11" t="s">
        <v>26152</v>
      </c>
      <c r="D2530" s="11" t="s">
        <v>20800</v>
      </c>
      <c r="E2530" s="11" t="s">
        <v>16299</v>
      </c>
      <c r="F2530" s="11" t="s">
        <v>26153</v>
      </c>
      <c r="G2530" s="1"/>
    </row>
    <row r="2531" spans="1:7" s="210" customFormat="1">
      <c r="A2531" s="210" t="s">
        <v>26154</v>
      </c>
      <c r="B2531" s="210" t="s">
        <v>26155</v>
      </c>
      <c r="C2531" s="210" t="s">
        <v>26156</v>
      </c>
      <c r="D2531" s="210" t="s">
        <v>16299</v>
      </c>
      <c r="E2531" s="210" t="s">
        <v>16466</v>
      </c>
      <c r="F2531" s="210" t="s">
        <v>26157</v>
      </c>
      <c r="G2531" s="231"/>
    </row>
    <row r="2532" spans="1:7" s="254" customFormat="1">
      <c r="A2532" s="254" t="s">
        <v>26158</v>
      </c>
      <c r="B2532" s="254" t="s">
        <v>26159</v>
      </c>
      <c r="C2532" s="254" t="s">
        <v>26158</v>
      </c>
      <c r="D2532" s="254" t="s">
        <v>16299</v>
      </c>
      <c r="E2532" s="254" t="s">
        <v>16607</v>
      </c>
      <c r="F2532" s="254" t="s">
        <v>26160</v>
      </c>
      <c r="G2532" s="281"/>
    </row>
    <row r="2533" spans="1:7" s="253" customFormat="1">
      <c r="A2533" s="253" t="s">
        <v>26161</v>
      </c>
      <c r="B2533" s="253" t="s">
        <v>26162</v>
      </c>
      <c r="C2533" s="253" t="s">
        <v>26163</v>
      </c>
      <c r="D2533" s="253" t="s">
        <v>16299</v>
      </c>
      <c r="E2533" s="253" t="s">
        <v>22651</v>
      </c>
      <c r="F2533" s="253" t="s">
        <v>26164</v>
      </c>
      <c r="G2533" s="255"/>
    </row>
    <row r="2534" spans="1:7" s="254" customFormat="1">
      <c r="A2534" s="254" t="s">
        <v>26165</v>
      </c>
      <c r="B2534" s="254" t="s">
        <v>26166</v>
      </c>
      <c r="C2534" s="254" t="s">
        <v>26167</v>
      </c>
      <c r="D2534" s="254" t="s">
        <v>16299</v>
      </c>
      <c r="E2534" s="254" t="s">
        <v>17067</v>
      </c>
      <c r="F2534" s="254" t="s">
        <v>26168</v>
      </c>
      <c r="G2534" s="281"/>
    </row>
    <row r="2535" spans="1:7" s="254" customFormat="1">
      <c r="A2535" s="254" t="s">
        <v>26169</v>
      </c>
      <c r="B2535" s="254" t="s">
        <v>26170</v>
      </c>
      <c r="C2535" s="254" t="s">
        <v>26169</v>
      </c>
      <c r="D2535" s="254" t="s">
        <v>16299</v>
      </c>
      <c r="E2535" s="254" t="s">
        <v>24363</v>
      </c>
      <c r="F2535" s="254" t="s">
        <v>26171</v>
      </c>
      <c r="G2535" s="281"/>
    </row>
    <row r="2536" spans="1:7" s="254" customFormat="1">
      <c r="A2536" s="254" t="s">
        <v>26172</v>
      </c>
      <c r="B2536" s="254" t="s">
        <v>26173</v>
      </c>
      <c r="C2536" s="254" t="s">
        <v>26172</v>
      </c>
      <c r="D2536" s="254" t="s">
        <v>16299</v>
      </c>
      <c r="E2536" s="254" t="s">
        <v>17222</v>
      </c>
      <c r="F2536" s="254" t="s">
        <v>26174</v>
      </c>
      <c r="G2536" s="281"/>
    </row>
    <row r="2537" spans="1:7" s="253" customFormat="1">
      <c r="A2537" s="253" t="s">
        <v>26175</v>
      </c>
      <c r="B2537" s="253" t="s">
        <v>26176</v>
      </c>
      <c r="C2537" s="253" t="s">
        <v>26177</v>
      </c>
      <c r="D2537" s="253" t="s">
        <v>16299</v>
      </c>
      <c r="E2537" s="253" t="s">
        <v>26178</v>
      </c>
      <c r="F2537" s="253" t="s">
        <v>26179</v>
      </c>
      <c r="G2537" s="255"/>
    </row>
    <row r="2538" spans="1:7" s="254" customFormat="1">
      <c r="A2538" s="254" t="s">
        <v>26180</v>
      </c>
      <c r="B2538" s="254" t="s">
        <v>26181</v>
      </c>
      <c r="C2538" s="254" t="s">
        <v>26180</v>
      </c>
      <c r="D2538" s="254" t="s">
        <v>16299</v>
      </c>
      <c r="E2538" s="254" t="s">
        <v>20954</v>
      </c>
      <c r="F2538" s="254" t="s">
        <v>26182</v>
      </c>
      <c r="G2538" s="281"/>
    </row>
    <row r="2539" spans="1:7" s="253" customFormat="1">
      <c r="A2539" s="253" t="s">
        <v>26183</v>
      </c>
      <c r="B2539" s="253" t="s">
        <v>26184</v>
      </c>
      <c r="C2539" s="253" t="s">
        <v>26183</v>
      </c>
      <c r="D2539" s="253" t="s">
        <v>16299</v>
      </c>
      <c r="E2539" s="253" t="s">
        <v>18353</v>
      </c>
      <c r="F2539" s="253" t="s">
        <v>26185</v>
      </c>
      <c r="G2539" s="255"/>
    </row>
    <row r="2540" spans="1:7" s="253" customFormat="1">
      <c r="A2540" s="253" t="s">
        <v>26186</v>
      </c>
      <c r="B2540" s="253" t="s">
        <v>26187</v>
      </c>
      <c r="C2540" s="253" t="s">
        <v>26188</v>
      </c>
      <c r="D2540" s="253" t="s">
        <v>16299</v>
      </c>
      <c r="E2540" s="253" t="s">
        <v>26189</v>
      </c>
      <c r="F2540" s="253" t="s">
        <v>26190</v>
      </c>
      <c r="G2540" s="255"/>
    </row>
    <row r="2541" spans="1:7" s="210" customFormat="1">
      <c r="A2541" s="210" t="s">
        <v>26191</v>
      </c>
      <c r="B2541" s="210" t="s">
        <v>26192</v>
      </c>
      <c r="C2541" s="210" t="s">
        <v>26191</v>
      </c>
      <c r="D2541" s="210" t="s">
        <v>16299</v>
      </c>
      <c r="E2541" s="210" t="s">
        <v>16622</v>
      </c>
      <c r="F2541" s="210" t="s">
        <v>26193</v>
      </c>
      <c r="G2541" s="231"/>
    </row>
    <row r="2542" spans="1:7" s="210" customFormat="1">
      <c r="A2542" s="210" t="s">
        <v>26194</v>
      </c>
      <c r="B2542" s="210" t="s">
        <v>26195</v>
      </c>
      <c r="C2542" s="210" t="s">
        <v>26194</v>
      </c>
      <c r="D2542" s="210" t="s">
        <v>16299</v>
      </c>
      <c r="E2542" s="210" t="s">
        <v>26196</v>
      </c>
      <c r="F2542" s="210" t="s">
        <v>26197</v>
      </c>
      <c r="G2542" s="231"/>
    </row>
    <row r="2543" spans="1:7" s="254" customFormat="1">
      <c r="A2543" s="254" t="s">
        <v>26198</v>
      </c>
      <c r="B2543" s="254" t="s">
        <v>26199</v>
      </c>
      <c r="C2543" s="254" t="s">
        <v>26200</v>
      </c>
      <c r="D2543" s="254" t="s">
        <v>16299</v>
      </c>
      <c r="E2543" s="254" t="s">
        <v>16466</v>
      </c>
      <c r="F2543" s="254" t="s">
        <v>26201</v>
      </c>
      <c r="G2543" s="281"/>
    </row>
    <row r="2544" spans="1:7" s="253" customFormat="1">
      <c r="A2544" s="253" t="s">
        <v>26202</v>
      </c>
      <c r="B2544" s="253" t="s">
        <v>26203</v>
      </c>
      <c r="C2544" s="253" t="s">
        <v>26204</v>
      </c>
      <c r="D2544" s="253" t="s">
        <v>16299</v>
      </c>
      <c r="E2544" s="253" t="s">
        <v>17969</v>
      </c>
      <c r="F2544" s="253" t="s">
        <v>26205</v>
      </c>
      <c r="G2544" s="255"/>
    </row>
    <row r="2545" spans="1:7" s="254" customFormat="1">
      <c r="A2545" s="254" t="s">
        <v>26206</v>
      </c>
      <c r="B2545" s="254" t="s">
        <v>26207</v>
      </c>
      <c r="C2545" s="254" t="s">
        <v>26208</v>
      </c>
      <c r="D2545" s="254" t="s">
        <v>16299</v>
      </c>
      <c r="E2545" s="254" t="s">
        <v>17067</v>
      </c>
      <c r="F2545" s="254" t="s">
        <v>26209</v>
      </c>
      <c r="G2545" s="281"/>
    </row>
    <row r="2546" spans="1:7" s="211" customFormat="1">
      <c r="A2546" s="211" t="s">
        <v>26210</v>
      </c>
      <c r="B2546" s="211" t="s">
        <v>26211</v>
      </c>
      <c r="C2546" s="211" t="s">
        <v>26210</v>
      </c>
      <c r="D2546" s="211" t="s">
        <v>26212</v>
      </c>
      <c r="E2546" s="211" t="s">
        <v>16299</v>
      </c>
      <c r="F2546" s="211" t="s">
        <v>26213</v>
      </c>
      <c r="G2546" s="243"/>
    </row>
    <row r="2547" spans="1:7" s="253" customFormat="1">
      <c r="A2547" s="253" t="s">
        <v>26214</v>
      </c>
      <c r="B2547" s="253" t="s">
        <v>26215</v>
      </c>
      <c r="C2547" s="253" t="s">
        <v>26216</v>
      </c>
      <c r="D2547" s="253" t="s">
        <v>16299</v>
      </c>
      <c r="E2547" s="253" t="s">
        <v>26217</v>
      </c>
      <c r="F2547" s="253" t="s">
        <v>26218</v>
      </c>
      <c r="G2547" s="255"/>
    </row>
    <row r="2548" spans="1:7" s="254" customFormat="1">
      <c r="A2548" s="254" t="s">
        <v>26219</v>
      </c>
      <c r="B2548" s="254" t="s">
        <v>26220</v>
      </c>
      <c r="C2548" s="254" t="s">
        <v>26221</v>
      </c>
      <c r="D2548" s="254" t="s">
        <v>16299</v>
      </c>
      <c r="E2548" s="254" t="s">
        <v>21645</v>
      </c>
      <c r="F2548" s="254" t="s">
        <v>26222</v>
      </c>
      <c r="G2548" s="281"/>
    </row>
    <row r="2549" spans="1:7" s="210" customFormat="1">
      <c r="A2549" s="210" t="s">
        <v>26223</v>
      </c>
      <c r="B2549" s="210" t="s">
        <v>26224</v>
      </c>
      <c r="C2549" s="210" t="s">
        <v>26225</v>
      </c>
      <c r="D2549" s="210" t="s">
        <v>16299</v>
      </c>
      <c r="E2549" s="210" t="s">
        <v>16838</v>
      </c>
      <c r="F2549" s="210" t="s">
        <v>26226</v>
      </c>
      <c r="G2549" s="231"/>
    </row>
    <row r="2550" spans="1:7" s="210" customFormat="1">
      <c r="A2550" s="210" t="s">
        <v>26227</v>
      </c>
      <c r="B2550" s="210" t="s">
        <v>26228</v>
      </c>
      <c r="C2550" s="210" t="s">
        <v>26229</v>
      </c>
      <c r="D2550" s="210" t="s">
        <v>16299</v>
      </c>
      <c r="E2550" s="210" t="s">
        <v>16752</v>
      </c>
      <c r="F2550" s="210" t="s">
        <v>26230</v>
      </c>
      <c r="G2550" s="231"/>
    </row>
    <row r="2551" spans="1:7" s="254" customFormat="1">
      <c r="A2551" s="254" t="s">
        <v>26231</v>
      </c>
      <c r="B2551" s="254" t="s">
        <v>26232</v>
      </c>
      <c r="C2551" s="254" t="s">
        <v>26233</v>
      </c>
      <c r="D2551" s="254" t="s">
        <v>16299</v>
      </c>
      <c r="E2551" s="254" t="s">
        <v>24815</v>
      </c>
      <c r="F2551" s="254" t="s">
        <v>26234</v>
      </c>
      <c r="G2551" s="281"/>
    </row>
    <row r="2552" spans="1:7" s="253" customFormat="1">
      <c r="A2552" s="253" t="s">
        <v>26235</v>
      </c>
      <c r="B2552" s="253" t="s">
        <v>26236</v>
      </c>
      <c r="C2552" s="253" t="s">
        <v>26235</v>
      </c>
      <c r="D2552" s="253" t="s">
        <v>16299</v>
      </c>
      <c r="E2552" s="253" t="s">
        <v>16422</v>
      </c>
      <c r="F2552" s="253" t="s">
        <v>26237</v>
      </c>
      <c r="G2552" s="255"/>
    </row>
    <row r="2553" spans="1:7" s="254" customFormat="1">
      <c r="A2553" s="254" t="s">
        <v>26238</v>
      </c>
      <c r="B2553" s="254" t="s">
        <v>26239</v>
      </c>
      <c r="C2553" s="254" t="s">
        <v>26238</v>
      </c>
      <c r="D2553" s="254" t="s">
        <v>16299</v>
      </c>
      <c r="E2553" s="254" t="s">
        <v>17592</v>
      </c>
      <c r="F2553" s="254" t="s">
        <v>26240</v>
      </c>
      <c r="G2553" s="281"/>
    </row>
    <row r="2554" spans="1:7" s="254" customFormat="1">
      <c r="A2554" s="254" t="s">
        <v>26241</v>
      </c>
      <c r="B2554" s="254" t="s">
        <v>26242</v>
      </c>
      <c r="C2554" s="254" t="s">
        <v>26241</v>
      </c>
      <c r="D2554" s="254" t="s">
        <v>16299</v>
      </c>
      <c r="E2554" s="254" t="s">
        <v>17592</v>
      </c>
      <c r="F2554" s="254" t="s">
        <v>26243</v>
      </c>
      <c r="G2554" s="281"/>
    </row>
    <row r="2555" spans="1:7" s="253" customFormat="1">
      <c r="A2555" s="253" t="s">
        <v>26244</v>
      </c>
      <c r="B2555" s="253" t="s">
        <v>26245</v>
      </c>
      <c r="C2555" s="253" t="s">
        <v>26246</v>
      </c>
      <c r="D2555" s="253" t="s">
        <v>16299</v>
      </c>
      <c r="E2555" s="253" t="s">
        <v>26247</v>
      </c>
      <c r="F2555" s="253" t="s">
        <v>26248</v>
      </c>
      <c r="G2555" s="255"/>
    </row>
    <row r="2556" spans="1:7" s="211" customFormat="1">
      <c r="A2556" s="211" t="s">
        <v>26249</v>
      </c>
      <c r="B2556" s="211" t="s">
        <v>26250</v>
      </c>
      <c r="C2556" s="211" t="s">
        <v>26249</v>
      </c>
      <c r="D2556" s="211" t="s">
        <v>26251</v>
      </c>
      <c r="E2556" s="211" t="s">
        <v>16299</v>
      </c>
      <c r="F2556" s="211" t="s">
        <v>26252</v>
      </c>
      <c r="G2556" s="243"/>
    </row>
    <row r="2557" spans="1:7" s="253" customFormat="1">
      <c r="A2557" s="253" t="s">
        <v>26253</v>
      </c>
      <c r="B2557" s="253" t="s">
        <v>26254</v>
      </c>
      <c r="C2557" s="253" t="s">
        <v>26255</v>
      </c>
      <c r="D2557" s="253" t="s">
        <v>16299</v>
      </c>
      <c r="E2557" s="253" t="s">
        <v>16300</v>
      </c>
      <c r="F2557" s="253" t="s">
        <v>26256</v>
      </c>
      <c r="G2557" s="255"/>
    </row>
    <row r="2558" spans="1:7" s="254" customFormat="1">
      <c r="A2558" s="254" t="s">
        <v>26257</v>
      </c>
      <c r="B2558" s="254" t="s">
        <v>26258</v>
      </c>
      <c r="C2558" s="254" t="s">
        <v>26259</v>
      </c>
      <c r="D2558" s="254" t="s">
        <v>16299</v>
      </c>
      <c r="E2558" s="254" t="s">
        <v>26260</v>
      </c>
      <c r="F2558" s="254" t="s">
        <v>26261</v>
      </c>
      <c r="G2558" s="281"/>
    </row>
    <row r="2559" spans="1:7" s="211" customFormat="1">
      <c r="A2559" s="211" t="s">
        <v>26262</v>
      </c>
      <c r="B2559" s="211" t="s">
        <v>26263</v>
      </c>
      <c r="C2559" s="211" t="s">
        <v>26262</v>
      </c>
      <c r="D2559" s="211" t="s">
        <v>16373</v>
      </c>
      <c r="E2559" s="211" t="s">
        <v>16299</v>
      </c>
      <c r="F2559" s="211" t="s">
        <v>26264</v>
      </c>
      <c r="G2559" s="243"/>
    </row>
    <row r="2560" spans="1:7" s="211" customFormat="1">
      <c r="A2560" s="211" t="s">
        <v>26265</v>
      </c>
      <c r="B2560" s="211" t="s">
        <v>26266</v>
      </c>
      <c r="C2560" s="211" t="s">
        <v>26265</v>
      </c>
      <c r="D2560" s="211" t="s">
        <v>26267</v>
      </c>
      <c r="E2560" s="211" t="s">
        <v>16299</v>
      </c>
      <c r="F2560" s="211" t="s">
        <v>26268</v>
      </c>
      <c r="G2560" s="243"/>
    </row>
    <row r="2561" spans="1:7" s="253" customFormat="1">
      <c r="A2561" s="253" t="s">
        <v>26269</v>
      </c>
      <c r="B2561" s="253" t="s">
        <v>26270</v>
      </c>
      <c r="C2561" s="253" t="s">
        <v>26271</v>
      </c>
      <c r="D2561" s="253" t="s">
        <v>16299</v>
      </c>
      <c r="E2561" s="253" t="s">
        <v>22708</v>
      </c>
      <c r="F2561" s="253" t="s">
        <v>26272</v>
      </c>
      <c r="G2561" s="255"/>
    </row>
    <row r="2562" spans="1:7" s="254" customFormat="1">
      <c r="A2562" s="254" t="s">
        <v>26273</v>
      </c>
      <c r="B2562" s="254" t="s">
        <v>26274</v>
      </c>
      <c r="C2562" s="254" t="s">
        <v>26273</v>
      </c>
      <c r="D2562" s="254" t="s">
        <v>16299</v>
      </c>
      <c r="E2562" s="254" t="s">
        <v>20954</v>
      </c>
      <c r="F2562" s="254" t="s">
        <v>26275</v>
      </c>
      <c r="G2562" s="281"/>
    </row>
    <row r="2563" spans="1:7" s="254" customFormat="1">
      <c r="A2563" s="254" t="s">
        <v>26276</v>
      </c>
      <c r="B2563" s="254" t="s">
        <v>26277</v>
      </c>
      <c r="C2563" s="254" t="s">
        <v>26276</v>
      </c>
      <c r="D2563" s="254" t="s">
        <v>16299</v>
      </c>
      <c r="E2563" s="254" t="s">
        <v>17067</v>
      </c>
      <c r="F2563" s="254" t="s">
        <v>26278</v>
      </c>
      <c r="G2563" s="281"/>
    </row>
    <row r="2564" spans="1:7" s="253" customFormat="1">
      <c r="A2564" s="253" t="s">
        <v>26279</v>
      </c>
      <c r="B2564" s="253" t="s">
        <v>26280</v>
      </c>
      <c r="C2564" s="253" t="s">
        <v>26281</v>
      </c>
      <c r="D2564" s="253" t="s">
        <v>16299</v>
      </c>
      <c r="E2564" s="253" t="s">
        <v>16418</v>
      </c>
      <c r="F2564" s="253" t="s">
        <v>26282</v>
      </c>
      <c r="G2564" s="255"/>
    </row>
    <row r="2565" spans="1:7" s="253" customFormat="1">
      <c r="A2565" s="253" t="s">
        <v>26283</v>
      </c>
      <c r="B2565" s="253" t="s">
        <v>26284</v>
      </c>
      <c r="C2565" s="253" t="s">
        <v>26285</v>
      </c>
      <c r="D2565" s="253" t="s">
        <v>16299</v>
      </c>
      <c r="E2565" s="253" t="s">
        <v>26286</v>
      </c>
      <c r="F2565" s="253" t="s">
        <v>26287</v>
      </c>
      <c r="G2565" s="255"/>
    </row>
    <row r="2566" spans="1:7" s="254" customFormat="1">
      <c r="A2566" s="254" t="s">
        <v>26288</v>
      </c>
      <c r="B2566" s="254" t="s">
        <v>26289</v>
      </c>
      <c r="C2566" s="254" t="s">
        <v>26290</v>
      </c>
      <c r="D2566" s="254" t="s">
        <v>16299</v>
      </c>
      <c r="E2566" s="254" t="s">
        <v>17857</v>
      </c>
      <c r="F2566" s="254" t="s">
        <v>26291</v>
      </c>
      <c r="G2566" s="281"/>
    </row>
    <row r="2567" spans="1:7" s="210" customFormat="1">
      <c r="A2567" s="210" t="s">
        <v>26292</v>
      </c>
      <c r="B2567" s="210" t="s">
        <v>26293</v>
      </c>
      <c r="C2567" s="210" t="s">
        <v>26294</v>
      </c>
      <c r="D2567" s="210" t="s">
        <v>16299</v>
      </c>
      <c r="E2567" s="210" t="s">
        <v>16607</v>
      </c>
      <c r="F2567" s="210" t="s">
        <v>26295</v>
      </c>
      <c r="G2567" s="231"/>
    </row>
    <row r="2568" spans="1:7" s="210" customFormat="1">
      <c r="A2568" s="210" t="s">
        <v>26296</v>
      </c>
      <c r="B2568" s="210" t="s">
        <v>26297</v>
      </c>
      <c r="C2568" s="210" t="s">
        <v>26298</v>
      </c>
      <c r="D2568" s="210" t="s">
        <v>16299</v>
      </c>
      <c r="E2568" s="210" t="s">
        <v>16833</v>
      </c>
      <c r="F2568" s="210" t="s">
        <v>26299</v>
      </c>
      <c r="G2568" s="231"/>
    </row>
    <row r="2569" spans="1:7" s="253" customFormat="1">
      <c r="A2569" s="253" t="s">
        <v>26300</v>
      </c>
      <c r="B2569" s="253" t="s">
        <v>26301</v>
      </c>
      <c r="C2569" s="253" t="s">
        <v>26302</v>
      </c>
      <c r="D2569" s="253" t="s">
        <v>16299</v>
      </c>
      <c r="E2569" s="253" t="s">
        <v>26303</v>
      </c>
      <c r="F2569" s="253" t="s">
        <v>26304</v>
      </c>
      <c r="G2569" s="255"/>
    </row>
    <row r="2570" spans="1:7" s="210" customFormat="1">
      <c r="A2570" s="210" t="s">
        <v>26305</v>
      </c>
      <c r="B2570" s="210" t="s">
        <v>26306</v>
      </c>
      <c r="C2570" s="210" t="s">
        <v>26307</v>
      </c>
      <c r="D2570" s="210" t="s">
        <v>16299</v>
      </c>
      <c r="E2570" s="210" t="s">
        <v>26308</v>
      </c>
      <c r="F2570" s="210" t="s">
        <v>26309</v>
      </c>
      <c r="G2570" s="231"/>
    </row>
    <row r="2571" spans="1:7" s="254" customFormat="1">
      <c r="A2571" s="254" t="s">
        <v>26310</v>
      </c>
      <c r="B2571" s="254" t="s">
        <v>26311</v>
      </c>
      <c r="C2571" s="254" t="s">
        <v>26310</v>
      </c>
      <c r="D2571" s="254" t="s">
        <v>16299</v>
      </c>
      <c r="E2571" s="254" t="s">
        <v>23211</v>
      </c>
      <c r="F2571" s="254" t="s">
        <v>26312</v>
      </c>
      <c r="G2571" s="281"/>
    </row>
    <row r="2572" spans="1:7" s="254" customFormat="1">
      <c r="A2572" s="254" t="s">
        <v>26313</v>
      </c>
      <c r="B2572" s="254" t="s">
        <v>26314</v>
      </c>
      <c r="C2572" s="254" t="s">
        <v>26313</v>
      </c>
      <c r="D2572" s="254" t="s">
        <v>16299</v>
      </c>
      <c r="E2572" s="254" t="s">
        <v>17177</v>
      </c>
      <c r="F2572" s="254" t="s">
        <v>26315</v>
      </c>
      <c r="G2572" s="281"/>
    </row>
    <row r="2573" spans="1:7" s="253" customFormat="1">
      <c r="A2573" s="253" t="s">
        <v>26316</v>
      </c>
      <c r="B2573" s="253" t="s">
        <v>26317</v>
      </c>
      <c r="C2573" s="253" t="s">
        <v>26318</v>
      </c>
      <c r="D2573" s="253" t="s">
        <v>16299</v>
      </c>
      <c r="E2573" s="253" t="s">
        <v>26319</v>
      </c>
      <c r="F2573" s="253" t="s">
        <v>26320</v>
      </c>
      <c r="G2573" s="255"/>
    </row>
    <row r="2574" spans="1:7" s="253" customFormat="1">
      <c r="A2574" s="253" t="s">
        <v>26321</v>
      </c>
      <c r="B2574" s="253" t="s">
        <v>26322</v>
      </c>
      <c r="C2574" s="253" t="s">
        <v>26321</v>
      </c>
      <c r="D2574" s="253" t="s">
        <v>16299</v>
      </c>
      <c r="E2574" s="253" t="s">
        <v>26323</v>
      </c>
      <c r="F2574" s="253" t="s">
        <v>26324</v>
      </c>
      <c r="G2574" s="255"/>
    </row>
    <row r="2575" spans="1:7" s="253" customFormat="1">
      <c r="A2575" s="253" t="s">
        <v>26325</v>
      </c>
      <c r="B2575" s="253" t="s">
        <v>26326</v>
      </c>
      <c r="C2575" s="253" t="s">
        <v>26325</v>
      </c>
      <c r="D2575" s="253" t="s">
        <v>16299</v>
      </c>
      <c r="E2575" s="253" t="s">
        <v>20766</v>
      </c>
      <c r="F2575" s="253" t="s">
        <v>26327</v>
      </c>
      <c r="G2575" s="255"/>
    </row>
    <row r="2576" spans="1:7" s="211" customFormat="1">
      <c r="A2576" s="211" t="s">
        <v>26328</v>
      </c>
      <c r="B2576" s="211" t="s">
        <v>26329</v>
      </c>
      <c r="C2576" s="211" t="s">
        <v>26330</v>
      </c>
      <c r="D2576" s="211" t="s">
        <v>26331</v>
      </c>
      <c r="E2576" s="211" t="s">
        <v>16299</v>
      </c>
      <c r="F2576" s="211" t="s">
        <v>26332</v>
      </c>
      <c r="G2576" s="243"/>
    </row>
    <row r="2577" spans="1:7" s="11" customFormat="1">
      <c r="A2577" s="11" t="s">
        <v>26333</v>
      </c>
      <c r="B2577" s="11" t="s">
        <v>26334</v>
      </c>
      <c r="C2577" s="11" t="s">
        <v>26335</v>
      </c>
      <c r="D2577" s="11" t="s">
        <v>16299</v>
      </c>
      <c r="E2577" s="11" t="s">
        <v>17986</v>
      </c>
      <c r="F2577" s="11" t="s">
        <v>26336</v>
      </c>
      <c r="G2577" s="1"/>
    </row>
    <row r="2578" spans="1:7" s="211" customFormat="1">
      <c r="A2578" s="211" t="s">
        <v>26337</v>
      </c>
      <c r="B2578" s="211" t="s">
        <v>26338</v>
      </c>
      <c r="C2578" s="211" t="s">
        <v>26337</v>
      </c>
      <c r="D2578" s="211" t="s">
        <v>26339</v>
      </c>
      <c r="E2578" s="211" t="s">
        <v>16299</v>
      </c>
      <c r="F2578" s="211" t="s">
        <v>26340</v>
      </c>
      <c r="G2578" s="243"/>
    </row>
    <row r="2579" spans="1:7" s="253" customFormat="1">
      <c r="A2579" s="253" t="s">
        <v>26341</v>
      </c>
      <c r="B2579" s="253" t="s">
        <v>26342</v>
      </c>
      <c r="C2579" s="253" t="s">
        <v>26343</v>
      </c>
      <c r="D2579" s="253" t="s">
        <v>16299</v>
      </c>
      <c r="E2579" s="253" t="s">
        <v>16495</v>
      </c>
      <c r="F2579" s="253" t="s">
        <v>26344</v>
      </c>
      <c r="G2579" s="255"/>
    </row>
    <row r="2580" spans="1:7" s="210" customFormat="1">
      <c r="A2580" s="210" t="s">
        <v>26345</v>
      </c>
      <c r="B2580" s="210" t="s">
        <v>26346</v>
      </c>
      <c r="C2580" s="210" t="s">
        <v>26345</v>
      </c>
      <c r="D2580" s="210" t="s">
        <v>16299</v>
      </c>
      <c r="E2580" s="210" t="s">
        <v>26347</v>
      </c>
      <c r="F2580" s="210" t="s">
        <v>26348</v>
      </c>
      <c r="G2580" s="231"/>
    </row>
    <row r="2581" spans="1:7" s="253" customFormat="1">
      <c r="A2581" s="253" t="s">
        <v>26349</v>
      </c>
      <c r="B2581" s="253" t="s">
        <v>26350</v>
      </c>
      <c r="C2581" s="253" t="s">
        <v>26351</v>
      </c>
      <c r="D2581" s="253" t="s">
        <v>16299</v>
      </c>
      <c r="E2581" s="253" t="s">
        <v>16418</v>
      </c>
      <c r="F2581" s="253" t="s">
        <v>26352</v>
      </c>
      <c r="G2581" s="255"/>
    </row>
    <row r="2582" spans="1:7" s="253" customFormat="1">
      <c r="A2582" s="253" t="s">
        <v>26353</v>
      </c>
      <c r="B2582" s="253" t="s">
        <v>26354</v>
      </c>
      <c r="C2582" s="253" t="s">
        <v>26355</v>
      </c>
      <c r="D2582" s="253" t="s">
        <v>16299</v>
      </c>
      <c r="E2582" s="253" t="s">
        <v>26356</v>
      </c>
      <c r="F2582" s="253" t="s">
        <v>26357</v>
      </c>
      <c r="G2582" s="255"/>
    </row>
    <row r="2583" spans="1:7" s="253" customFormat="1" ht="12" customHeight="1">
      <c r="A2583" s="253" t="s">
        <v>26358</v>
      </c>
      <c r="B2583" s="253" t="s">
        <v>26359</v>
      </c>
      <c r="C2583" s="253" t="s">
        <v>26360</v>
      </c>
      <c r="D2583" s="253" t="s">
        <v>16299</v>
      </c>
      <c r="E2583" s="253" t="s">
        <v>26361</v>
      </c>
      <c r="F2583" s="253" t="s">
        <v>26362</v>
      </c>
      <c r="G2583" s="255"/>
    </row>
    <row r="2584" spans="1:7" s="253" customFormat="1">
      <c r="A2584" s="253" t="s">
        <v>26363</v>
      </c>
      <c r="B2584" s="253" t="s">
        <v>26364</v>
      </c>
      <c r="C2584" s="253" t="s">
        <v>26365</v>
      </c>
      <c r="D2584" s="253" t="s">
        <v>16299</v>
      </c>
      <c r="E2584" s="253" t="s">
        <v>26366</v>
      </c>
      <c r="F2584" s="253" t="s">
        <v>26367</v>
      </c>
      <c r="G2584" s="255"/>
    </row>
    <row r="2585" spans="1:7" s="253" customFormat="1">
      <c r="A2585" s="253" t="s">
        <v>26368</v>
      </c>
      <c r="B2585" s="253" t="s">
        <v>26369</v>
      </c>
      <c r="C2585" s="253" t="s">
        <v>26368</v>
      </c>
      <c r="D2585" s="253" t="s">
        <v>16299</v>
      </c>
      <c r="E2585" s="253" t="s">
        <v>21975</v>
      </c>
      <c r="F2585" s="253" t="s">
        <v>26370</v>
      </c>
      <c r="G2585" s="255"/>
    </row>
    <row r="2586" spans="1:7" s="253" customFormat="1">
      <c r="A2586" s="253" t="s">
        <v>26371</v>
      </c>
      <c r="B2586" s="253" t="s">
        <v>26372</v>
      </c>
      <c r="C2586" s="253" t="s">
        <v>26373</v>
      </c>
      <c r="D2586" s="253" t="s">
        <v>16299</v>
      </c>
      <c r="E2586" s="253" t="s">
        <v>26374</v>
      </c>
      <c r="F2586" s="253" t="s">
        <v>26375</v>
      </c>
      <c r="G2586" s="255"/>
    </row>
    <row r="2587" spans="1:7" s="253" customFormat="1">
      <c r="A2587" s="253" t="s">
        <v>26376</v>
      </c>
      <c r="B2587" s="253" t="s">
        <v>26377</v>
      </c>
      <c r="C2587" s="253" t="s">
        <v>26378</v>
      </c>
      <c r="D2587" s="253" t="s">
        <v>16299</v>
      </c>
      <c r="E2587" s="253" t="s">
        <v>16696</v>
      </c>
      <c r="F2587" s="253" t="s">
        <v>26379</v>
      </c>
      <c r="G2587" s="255"/>
    </row>
    <row r="2588" spans="1:7" s="210" customFormat="1">
      <c r="A2588" s="210" t="s">
        <v>26380</v>
      </c>
      <c r="B2588" s="210" t="s">
        <v>26381</v>
      </c>
      <c r="C2588" s="210" t="s">
        <v>26382</v>
      </c>
      <c r="D2588" s="210" t="s">
        <v>16299</v>
      </c>
      <c r="E2588" s="210" t="s">
        <v>26383</v>
      </c>
      <c r="F2588" s="210" t="s">
        <v>26384</v>
      </c>
      <c r="G2588" s="231"/>
    </row>
    <row r="2589" spans="1:7" s="254" customFormat="1">
      <c r="A2589" s="254" t="s">
        <v>26385</v>
      </c>
      <c r="B2589" s="254" t="s">
        <v>26386</v>
      </c>
      <c r="C2589" s="254" t="s">
        <v>26387</v>
      </c>
      <c r="D2589" s="254" t="s">
        <v>16299</v>
      </c>
      <c r="E2589" s="254" t="s">
        <v>17592</v>
      </c>
      <c r="F2589" s="254" t="s">
        <v>26388</v>
      </c>
      <c r="G2589" s="281"/>
    </row>
    <row r="2590" spans="1:7" s="253" customFormat="1">
      <c r="A2590" s="253" t="s">
        <v>26389</v>
      </c>
      <c r="B2590" s="253" t="s">
        <v>26390</v>
      </c>
      <c r="C2590" s="253" t="s">
        <v>26391</v>
      </c>
      <c r="D2590" s="253" t="s">
        <v>16299</v>
      </c>
      <c r="E2590" s="253" t="s">
        <v>26392</v>
      </c>
      <c r="F2590" s="253" t="s">
        <v>26393</v>
      </c>
      <c r="G2590" s="255"/>
    </row>
    <row r="2591" spans="1:7" s="210" customFormat="1">
      <c r="A2591" s="210" t="s">
        <v>26394</v>
      </c>
      <c r="B2591" s="210" t="s">
        <v>26395</v>
      </c>
      <c r="C2591" s="210" t="s">
        <v>26396</v>
      </c>
      <c r="D2591" s="210" t="s">
        <v>16299</v>
      </c>
      <c r="E2591" s="210" t="s">
        <v>17986</v>
      </c>
      <c r="F2591" s="210" t="s">
        <v>26397</v>
      </c>
      <c r="G2591" s="231"/>
    </row>
    <row r="2592" spans="1:7" s="253" customFormat="1">
      <c r="A2592" s="253" t="s">
        <v>26398</v>
      </c>
      <c r="B2592" s="253" t="s">
        <v>26399</v>
      </c>
      <c r="C2592" s="253" t="s">
        <v>26400</v>
      </c>
      <c r="D2592" s="253" t="s">
        <v>16299</v>
      </c>
      <c r="E2592" s="253" t="s">
        <v>26401</v>
      </c>
      <c r="F2592" s="253" t="s">
        <v>26402</v>
      </c>
      <c r="G2592" s="255"/>
    </row>
    <row r="2593" spans="1:7" s="254" customFormat="1">
      <c r="A2593" s="254" t="s">
        <v>26403</v>
      </c>
      <c r="B2593" s="254" t="s">
        <v>26404</v>
      </c>
      <c r="C2593" s="254" t="s">
        <v>26405</v>
      </c>
      <c r="D2593" s="254" t="s">
        <v>16299</v>
      </c>
      <c r="E2593" s="254" t="s">
        <v>17592</v>
      </c>
      <c r="F2593" s="254" t="s">
        <v>26406</v>
      </c>
      <c r="G2593" s="281"/>
    </row>
    <row r="2594" spans="1:7" s="211" customFormat="1">
      <c r="A2594" s="211" t="s">
        <v>26407</v>
      </c>
      <c r="B2594" s="211" t="s">
        <v>26408</v>
      </c>
      <c r="C2594" s="211" t="s">
        <v>26407</v>
      </c>
      <c r="D2594" s="211" t="s">
        <v>24513</v>
      </c>
      <c r="E2594" s="211" t="s">
        <v>16299</v>
      </c>
      <c r="F2594" s="211" t="s">
        <v>26409</v>
      </c>
      <c r="G2594" s="243"/>
    </row>
    <row r="2595" spans="1:7" s="211" customFormat="1">
      <c r="A2595" s="211" t="s">
        <v>26410</v>
      </c>
      <c r="B2595" s="211" t="s">
        <v>26411</v>
      </c>
      <c r="C2595" s="211" t="s">
        <v>26410</v>
      </c>
      <c r="D2595" s="211" t="s">
        <v>16838</v>
      </c>
      <c r="E2595" s="211" t="s">
        <v>16299</v>
      </c>
      <c r="F2595" s="211" t="s">
        <v>26412</v>
      </c>
      <c r="G2595" s="243"/>
    </row>
    <row r="2596" spans="1:7" s="210" customFormat="1">
      <c r="A2596" s="210" t="s">
        <v>26413</v>
      </c>
      <c r="B2596" s="210" t="s">
        <v>26414</v>
      </c>
      <c r="C2596" s="210" t="s">
        <v>26415</v>
      </c>
      <c r="D2596" s="210" t="s">
        <v>16299</v>
      </c>
      <c r="E2596" s="210" t="s">
        <v>16350</v>
      </c>
      <c r="F2596" s="210" t="s">
        <v>26416</v>
      </c>
      <c r="G2596" s="231"/>
    </row>
    <row r="2597" spans="1:7" s="210" customFormat="1">
      <c r="A2597" s="210" t="s">
        <v>26417</v>
      </c>
      <c r="B2597" s="210" t="s">
        <v>26418</v>
      </c>
      <c r="C2597" s="210" t="s">
        <v>26417</v>
      </c>
      <c r="D2597" s="210" t="s">
        <v>16299</v>
      </c>
      <c r="E2597" s="210" t="s">
        <v>16466</v>
      </c>
      <c r="F2597" s="210" t="s">
        <v>26419</v>
      </c>
      <c r="G2597" s="231"/>
    </row>
    <row r="2598" spans="1:7" s="210" customFormat="1">
      <c r="A2598" s="210" t="s">
        <v>26420</v>
      </c>
      <c r="B2598" s="210" t="s">
        <v>26421</v>
      </c>
      <c r="C2598" s="210" t="s">
        <v>26422</v>
      </c>
      <c r="D2598" s="210" t="s">
        <v>16299</v>
      </c>
      <c r="E2598" s="210" t="s">
        <v>16435</v>
      </c>
      <c r="F2598" s="210" t="s">
        <v>26423</v>
      </c>
      <c r="G2598" s="231"/>
    </row>
    <row r="2599" spans="1:7" s="253" customFormat="1">
      <c r="A2599" s="253" t="s">
        <v>26424</v>
      </c>
      <c r="B2599" s="253" t="s">
        <v>26425</v>
      </c>
      <c r="C2599" s="253" t="s">
        <v>26426</v>
      </c>
      <c r="D2599" s="253" t="s">
        <v>16299</v>
      </c>
      <c r="E2599" s="253" t="s">
        <v>17592</v>
      </c>
      <c r="F2599" s="253" t="s">
        <v>26427</v>
      </c>
      <c r="G2599" s="255"/>
    </row>
    <row r="2600" spans="1:7" s="253" customFormat="1">
      <c r="A2600" s="253" t="s">
        <v>26428</v>
      </c>
      <c r="B2600" s="253" t="s">
        <v>26429</v>
      </c>
      <c r="C2600" s="253" t="s">
        <v>26430</v>
      </c>
      <c r="D2600" s="253" t="s">
        <v>16299</v>
      </c>
      <c r="E2600" s="253" t="s">
        <v>26431</v>
      </c>
      <c r="F2600" s="253" t="s">
        <v>26432</v>
      </c>
      <c r="G2600" s="255"/>
    </row>
    <row r="2601" spans="1:7" s="254" customFormat="1">
      <c r="A2601" s="254" t="s">
        <v>26433</v>
      </c>
      <c r="B2601" s="254" t="s">
        <v>26434</v>
      </c>
      <c r="C2601" s="254" t="s">
        <v>26435</v>
      </c>
      <c r="D2601" s="254" t="s">
        <v>16299</v>
      </c>
      <c r="E2601" s="254" t="s">
        <v>20954</v>
      </c>
      <c r="F2601" s="254" t="s">
        <v>26436</v>
      </c>
      <c r="G2601" s="281"/>
    </row>
    <row r="2602" spans="1:7" s="210" customFormat="1">
      <c r="A2602" s="210" t="s">
        <v>26437</v>
      </c>
      <c r="B2602" s="210" t="s">
        <v>26438</v>
      </c>
      <c r="C2602" s="210" t="s">
        <v>26437</v>
      </c>
      <c r="D2602" s="210" t="s">
        <v>16299</v>
      </c>
      <c r="E2602" s="210" t="s">
        <v>16980</v>
      </c>
      <c r="F2602" s="210" t="s">
        <v>26439</v>
      </c>
      <c r="G2602" s="231"/>
    </row>
    <row r="2603" spans="1:7" s="253" customFormat="1">
      <c r="A2603" s="253" t="s">
        <v>26440</v>
      </c>
      <c r="B2603" s="253" t="s">
        <v>26441</v>
      </c>
      <c r="C2603" s="253" t="s">
        <v>26442</v>
      </c>
      <c r="D2603" s="253" t="s">
        <v>16299</v>
      </c>
      <c r="E2603" s="253" t="s">
        <v>16820</v>
      </c>
      <c r="F2603" s="253" t="s">
        <v>26443</v>
      </c>
      <c r="G2603" s="255"/>
    </row>
    <row r="2604" spans="1:7" s="253" customFormat="1">
      <c r="A2604" s="253" t="s">
        <v>26440</v>
      </c>
      <c r="B2604" s="253" t="s">
        <v>26444</v>
      </c>
      <c r="C2604" s="253" t="s">
        <v>26445</v>
      </c>
      <c r="D2604" s="253" t="s">
        <v>16299</v>
      </c>
      <c r="E2604" s="253" t="s">
        <v>16622</v>
      </c>
      <c r="F2604" s="253" t="s">
        <v>26446</v>
      </c>
      <c r="G2604" s="255"/>
    </row>
    <row r="2605" spans="1:7" s="253" customFormat="1">
      <c r="A2605" s="253" t="s">
        <v>26447</v>
      </c>
      <c r="B2605" s="253" t="s">
        <v>26448</v>
      </c>
      <c r="C2605" s="253" t="s">
        <v>26449</v>
      </c>
      <c r="D2605" s="253" t="s">
        <v>16299</v>
      </c>
      <c r="E2605" s="253" t="s">
        <v>26450</v>
      </c>
      <c r="F2605" s="253" t="s">
        <v>26451</v>
      </c>
      <c r="G2605" s="255"/>
    </row>
    <row r="2606" spans="1:7" s="210" customFormat="1">
      <c r="A2606" s="210" t="s">
        <v>26452</v>
      </c>
      <c r="B2606" s="210" t="s">
        <v>26453</v>
      </c>
      <c r="C2606" s="210" t="s">
        <v>26454</v>
      </c>
      <c r="D2606" s="210" t="s">
        <v>16299</v>
      </c>
      <c r="E2606" s="210" t="s">
        <v>17510</v>
      </c>
      <c r="F2606" s="210" t="s">
        <v>26455</v>
      </c>
      <c r="G2606" s="231"/>
    </row>
    <row r="2607" spans="1:7" s="210" customFormat="1">
      <c r="A2607" s="210" t="s">
        <v>26456</v>
      </c>
      <c r="B2607" s="210" t="s">
        <v>26457</v>
      </c>
      <c r="C2607" s="210" t="s">
        <v>26458</v>
      </c>
      <c r="D2607" s="210" t="s">
        <v>16299</v>
      </c>
      <c r="E2607" s="210" t="s">
        <v>26459</v>
      </c>
      <c r="F2607" s="210" t="s">
        <v>26460</v>
      </c>
      <c r="G2607" s="231"/>
    </row>
    <row r="2608" spans="1:7" s="210" customFormat="1">
      <c r="A2608" s="210" t="s">
        <v>26461</v>
      </c>
      <c r="B2608" s="210" t="s">
        <v>26462</v>
      </c>
      <c r="C2608" s="210" t="s">
        <v>26461</v>
      </c>
      <c r="D2608" s="210" t="s">
        <v>16299</v>
      </c>
      <c r="E2608" s="210" t="s">
        <v>16466</v>
      </c>
      <c r="F2608" s="210" t="s">
        <v>26463</v>
      </c>
      <c r="G2608" s="231"/>
    </row>
    <row r="2609" spans="1:7" s="254" customFormat="1">
      <c r="A2609" s="254" t="s">
        <v>26464</v>
      </c>
      <c r="B2609" s="254" t="s">
        <v>26465</v>
      </c>
      <c r="C2609" s="254" t="s">
        <v>26464</v>
      </c>
      <c r="D2609" s="254" t="s">
        <v>16299</v>
      </c>
      <c r="E2609" s="254" t="s">
        <v>17857</v>
      </c>
      <c r="F2609" s="254" t="s">
        <v>26466</v>
      </c>
      <c r="G2609" s="281"/>
    </row>
    <row r="2610" spans="1:7" s="211" customFormat="1">
      <c r="A2610" s="211" t="s">
        <v>26467</v>
      </c>
      <c r="B2610" s="211" t="s">
        <v>26468</v>
      </c>
      <c r="C2610" s="211" t="s">
        <v>26467</v>
      </c>
      <c r="D2610" s="211" t="s">
        <v>26469</v>
      </c>
      <c r="E2610" s="211" t="s">
        <v>16299</v>
      </c>
      <c r="F2610" s="211" t="s">
        <v>26470</v>
      </c>
      <c r="G2610" s="243"/>
    </row>
    <row r="2611" spans="1:7" s="210" customFormat="1">
      <c r="A2611" s="210" t="s">
        <v>26471</v>
      </c>
      <c r="B2611" s="210" t="s">
        <v>26472</v>
      </c>
      <c r="C2611" s="210" t="s">
        <v>26473</v>
      </c>
      <c r="D2611" s="210" t="s">
        <v>16299</v>
      </c>
      <c r="E2611" s="210" t="s">
        <v>16941</v>
      </c>
      <c r="F2611" s="210" t="s">
        <v>26474</v>
      </c>
      <c r="G2611" s="231"/>
    </row>
    <row r="2612" spans="1:7" s="210" customFormat="1">
      <c r="A2612" s="210" t="s">
        <v>26475</v>
      </c>
      <c r="B2612" s="210" t="s">
        <v>26476</v>
      </c>
      <c r="C2612" s="210" t="s">
        <v>26477</v>
      </c>
      <c r="D2612" s="210" t="s">
        <v>16299</v>
      </c>
      <c r="E2612" s="210" t="s">
        <v>16309</v>
      </c>
      <c r="F2612" s="210" t="s">
        <v>26478</v>
      </c>
      <c r="G2612" s="231"/>
    </row>
    <row r="2613" spans="1:7" s="253" customFormat="1">
      <c r="A2613" s="253" t="s">
        <v>26479</v>
      </c>
      <c r="B2613" s="253" t="s">
        <v>26480</v>
      </c>
      <c r="C2613" s="253" t="s">
        <v>26481</v>
      </c>
      <c r="D2613" s="253" t="s">
        <v>16299</v>
      </c>
      <c r="E2613" s="253" t="s">
        <v>17592</v>
      </c>
      <c r="F2613" s="253" t="s">
        <v>26482</v>
      </c>
      <c r="G2613" s="255"/>
    </row>
    <row r="2614" spans="1:7" s="253" customFormat="1">
      <c r="A2614" s="253" t="s">
        <v>26483</v>
      </c>
      <c r="B2614" s="253" t="s">
        <v>26484</v>
      </c>
      <c r="C2614" s="253" t="s">
        <v>26483</v>
      </c>
      <c r="D2614" s="253" t="s">
        <v>16299</v>
      </c>
      <c r="E2614" s="253" t="s">
        <v>26485</v>
      </c>
      <c r="F2614" s="253" t="s">
        <v>26486</v>
      </c>
      <c r="G2614" s="255"/>
    </row>
    <row r="2615" spans="1:7" s="253" customFormat="1">
      <c r="A2615" s="253" t="s">
        <v>26487</v>
      </c>
      <c r="B2615" s="253" t="s">
        <v>26488</v>
      </c>
      <c r="C2615" s="253" t="s">
        <v>26489</v>
      </c>
      <c r="D2615" s="253" t="s">
        <v>16299</v>
      </c>
      <c r="E2615" s="253" t="s">
        <v>26490</v>
      </c>
      <c r="F2615" s="253" t="s">
        <v>26491</v>
      </c>
      <c r="G2615" s="255"/>
    </row>
    <row r="2616" spans="1:7" s="253" customFormat="1">
      <c r="A2616" s="253" t="s">
        <v>26492</v>
      </c>
      <c r="B2616" s="253" t="s">
        <v>26493</v>
      </c>
      <c r="C2616" s="253" t="s">
        <v>26494</v>
      </c>
      <c r="D2616" s="253" t="s">
        <v>16299</v>
      </c>
      <c r="E2616" s="253" t="s">
        <v>16580</v>
      </c>
      <c r="F2616" s="253" t="s">
        <v>26495</v>
      </c>
      <c r="G2616" s="255"/>
    </row>
    <row r="2617" spans="1:7" s="253" customFormat="1">
      <c r="A2617" s="253" t="s">
        <v>26496</v>
      </c>
      <c r="B2617" s="253" t="s">
        <v>26497</v>
      </c>
      <c r="C2617" s="253" t="s">
        <v>26498</v>
      </c>
      <c r="D2617" s="253" t="s">
        <v>16299</v>
      </c>
      <c r="E2617" s="253" t="s">
        <v>26499</v>
      </c>
      <c r="F2617" s="253" t="s">
        <v>26500</v>
      </c>
      <c r="G2617" s="255"/>
    </row>
    <row r="2618" spans="1:7" s="253" customFormat="1">
      <c r="A2618" s="253" t="s">
        <v>26501</v>
      </c>
      <c r="B2618" s="253" t="s">
        <v>26502</v>
      </c>
      <c r="C2618" s="253" t="s">
        <v>26501</v>
      </c>
      <c r="D2618" s="253" t="s">
        <v>16299</v>
      </c>
      <c r="E2618" s="253" t="s">
        <v>26503</v>
      </c>
      <c r="F2618" s="253" t="s">
        <v>26504</v>
      </c>
      <c r="G2618" s="255"/>
    </row>
    <row r="2619" spans="1:7" s="254" customFormat="1">
      <c r="A2619" s="254" t="s">
        <v>26505</v>
      </c>
      <c r="B2619" s="254" t="s">
        <v>26506</v>
      </c>
      <c r="C2619" s="254" t="s">
        <v>26505</v>
      </c>
      <c r="D2619" s="254" t="s">
        <v>16299</v>
      </c>
      <c r="E2619" s="254" t="s">
        <v>24330</v>
      </c>
      <c r="F2619" s="254" t="s">
        <v>26507</v>
      </c>
      <c r="G2619" s="281"/>
    </row>
    <row r="2620" spans="1:7" s="253" customFormat="1">
      <c r="A2620" s="253" t="s">
        <v>26508</v>
      </c>
      <c r="B2620" s="253" t="s">
        <v>26509</v>
      </c>
      <c r="C2620" s="253" t="s">
        <v>26510</v>
      </c>
      <c r="D2620" s="253" t="s">
        <v>16299</v>
      </c>
      <c r="E2620" s="253" t="s">
        <v>26511</v>
      </c>
      <c r="F2620" s="253" t="s">
        <v>26512</v>
      </c>
      <c r="G2620" s="255"/>
    </row>
    <row r="2621" spans="1:7" s="210" customFormat="1">
      <c r="A2621" s="210" t="s">
        <v>26513</v>
      </c>
      <c r="B2621" s="210" t="s">
        <v>26514</v>
      </c>
      <c r="C2621" s="210" t="s">
        <v>26513</v>
      </c>
      <c r="D2621" s="210" t="s">
        <v>16299</v>
      </c>
      <c r="E2621" s="210" t="s">
        <v>16422</v>
      </c>
      <c r="F2621" s="210" t="s">
        <v>26515</v>
      </c>
      <c r="G2621" s="231"/>
    </row>
    <row r="2622" spans="1:7" s="253" customFormat="1">
      <c r="A2622" s="253" t="s">
        <v>26516</v>
      </c>
      <c r="B2622" s="253" t="s">
        <v>26517</v>
      </c>
      <c r="C2622" s="253" t="s">
        <v>26518</v>
      </c>
      <c r="D2622" s="253" t="s">
        <v>16299</v>
      </c>
      <c r="E2622" s="253" t="s">
        <v>26519</v>
      </c>
      <c r="F2622" s="253" t="s">
        <v>26520</v>
      </c>
      <c r="G2622" s="255"/>
    </row>
    <row r="2623" spans="1:7" s="211" customFormat="1">
      <c r="A2623" s="211" t="s">
        <v>26521</v>
      </c>
      <c r="B2623" s="211" t="s">
        <v>26522</v>
      </c>
      <c r="C2623" s="211" t="s">
        <v>26521</v>
      </c>
      <c r="D2623" s="211" t="s">
        <v>16804</v>
      </c>
      <c r="E2623" s="211" t="s">
        <v>16299</v>
      </c>
      <c r="F2623" s="211" t="s">
        <v>26523</v>
      </c>
      <c r="G2623" s="243"/>
    </row>
    <row r="2624" spans="1:7" s="253" customFormat="1">
      <c r="A2624" s="253" t="s">
        <v>26524</v>
      </c>
      <c r="B2624" s="253" t="s">
        <v>26525</v>
      </c>
      <c r="C2624" s="253" t="s">
        <v>26526</v>
      </c>
      <c r="D2624" s="253" t="s">
        <v>16299</v>
      </c>
      <c r="E2624" s="253" t="s">
        <v>26527</v>
      </c>
      <c r="F2624" s="253" t="s">
        <v>26528</v>
      </c>
      <c r="G2624" s="255"/>
    </row>
    <row r="2625" spans="1:7" s="253" customFormat="1">
      <c r="A2625" s="253" t="s">
        <v>26529</v>
      </c>
      <c r="B2625" s="253" t="s">
        <v>26530</v>
      </c>
      <c r="C2625" s="253" t="s">
        <v>26531</v>
      </c>
      <c r="D2625" s="253" t="s">
        <v>16299</v>
      </c>
      <c r="E2625" s="253" t="s">
        <v>26532</v>
      </c>
      <c r="F2625" s="253" t="s">
        <v>26533</v>
      </c>
      <c r="G2625" s="255"/>
    </row>
    <row r="2626" spans="1:7" s="211" customFormat="1">
      <c r="A2626" s="211" t="s">
        <v>26534</v>
      </c>
      <c r="B2626" s="211" t="s">
        <v>26535</v>
      </c>
      <c r="C2626" s="211" t="s">
        <v>26534</v>
      </c>
      <c r="D2626" s="211" t="s">
        <v>16804</v>
      </c>
      <c r="E2626" s="211" t="s">
        <v>16299</v>
      </c>
      <c r="F2626" s="211" t="s">
        <v>26536</v>
      </c>
      <c r="G2626" s="243"/>
    </row>
    <row r="2627" spans="1:7" s="253" customFormat="1">
      <c r="A2627" s="253" t="s">
        <v>26537</v>
      </c>
      <c r="B2627" s="253" t="s">
        <v>26538</v>
      </c>
      <c r="C2627" s="253" t="s">
        <v>26537</v>
      </c>
      <c r="D2627" s="253" t="s">
        <v>16299</v>
      </c>
      <c r="E2627" s="253" t="s">
        <v>18509</v>
      </c>
      <c r="F2627" s="253" t="s">
        <v>26539</v>
      </c>
      <c r="G2627" s="255"/>
    </row>
    <row r="2628" spans="1:7" s="210" customFormat="1">
      <c r="A2628" s="210" t="s">
        <v>26540</v>
      </c>
      <c r="B2628" s="210" t="s">
        <v>26541</v>
      </c>
      <c r="C2628" s="210" t="s">
        <v>26542</v>
      </c>
      <c r="D2628" s="210" t="s">
        <v>16299</v>
      </c>
      <c r="E2628" s="210" t="s">
        <v>16622</v>
      </c>
      <c r="F2628" s="210" t="s">
        <v>26543</v>
      </c>
      <c r="G2628" s="231"/>
    </row>
    <row r="2629" spans="1:7" s="254" customFormat="1">
      <c r="A2629" s="254" t="s">
        <v>26544</v>
      </c>
      <c r="B2629" s="254" t="s">
        <v>26545</v>
      </c>
      <c r="C2629" s="254" t="s">
        <v>26546</v>
      </c>
      <c r="D2629" s="254" t="s">
        <v>16299</v>
      </c>
      <c r="E2629" s="254" t="s">
        <v>16752</v>
      </c>
      <c r="F2629" s="254" t="s">
        <v>26547</v>
      </c>
      <c r="G2629" s="281"/>
    </row>
    <row r="2630" spans="1:7" s="254" customFormat="1">
      <c r="A2630" s="254" t="s">
        <v>26548</v>
      </c>
      <c r="B2630" s="254" t="s">
        <v>26549</v>
      </c>
      <c r="C2630" s="254" t="s">
        <v>26550</v>
      </c>
      <c r="D2630" s="254" t="s">
        <v>16299</v>
      </c>
      <c r="E2630" s="254" t="s">
        <v>25938</v>
      </c>
      <c r="F2630" s="254" t="s">
        <v>26551</v>
      </c>
      <c r="G2630" s="281"/>
    </row>
    <row r="2631" spans="1:7" s="254" customFormat="1">
      <c r="A2631" s="254" t="s">
        <v>26552</v>
      </c>
      <c r="B2631" s="254" t="s">
        <v>26553</v>
      </c>
      <c r="C2631" s="254" t="s">
        <v>26552</v>
      </c>
      <c r="D2631" s="254" t="s">
        <v>16299</v>
      </c>
      <c r="E2631" s="254" t="s">
        <v>17592</v>
      </c>
      <c r="F2631" s="254" t="s">
        <v>26554</v>
      </c>
      <c r="G2631" s="1"/>
    </row>
    <row r="2632" spans="1:7" s="254" customFormat="1">
      <c r="A2632" s="254" t="s">
        <v>26555</v>
      </c>
      <c r="B2632" s="254" t="s">
        <v>26556</v>
      </c>
      <c r="C2632" s="254" t="s">
        <v>26557</v>
      </c>
      <c r="D2632" s="254" t="s">
        <v>16299</v>
      </c>
      <c r="E2632" s="254" t="s">
        <v>25938</v>
      </c>
      <c r="F2632" s="254" t="s">
        <v>26558</v>
      </c>
      <c r="G2632" s="1"/>
    </row>
    <row r="2633" spans="1:7" s="210" customFormat="1">
      <c r="A2633" s="210" t="s">
        <v>26559</v>
      </c>
      <c r="B2633" s="210" t="s">
        <v>26560</v>
      </c>
      <c r="C2633" s="210" t="s">
        <v>26559</v>
      </c>
      <c r="D2633" s="210" t="s">
        <v>16299</v>
      </c>
      <c r="E2633" s="210" t="s">
        <v>19018</v>
      </c>
      <c r="F2633" s="210" t="s">
        <v>26561</v>
      </c>
      <c r="G2633" s="231"/>
    </row>
    <row r="2634" spans="1:7" s="254" customFormat="1">
      <c r="A2634" s="254" t="s">
        <v>26562</v>
      </c>
      <c r="B2634" s="254" t="s">
        <v>26563</v>
      </c>
      <c r="C2634" s="254" t="s">
        <v>26564</v>
      </c>
      <c r="D2634" s="254" t="s">
        <v>16299</v>
      </c>
      <c r="E2634" s="254" t="s">
        <v>17514</v>
      </c>
      <c r="F2634" s="254" t="s">
        <v>26565</v>
      </c>
      <c r="G2634" s="281"/>
    </row>
    <row r="2635" spans="1:7" s="253" customFormat="1">
      <c r="A2635" s="253" t="s">
        <v>26566</v>
      </c>
      <c r="B2635" s="253" t="s">
        <v>26567</v>
      </c>
      <c r="C2635" s="253" t="s">
        <v>26568</v>
      </c>
      <c r="D2635" s="253" t="s">
        <v>16299</v>
      </c>
      <c r="E2635" s="253" t="s">
        <v>26569</v>
      </c>
      <c r="F2635" s="253" t="s">
        <v>26570</v>
      </c>
      <c r="G2635" s="255"/>
    </row>
    <row r="2636" spans="1:7" s="254" customFormat="1">
      <c r="A2636" s="254" t="s">
        <v>26571</v>
      </c>
      <c r="B2636" s="254" t="s">
        <v>26572</v>
      </c>
      <c r="C2636" s="254" t="s">
        <v>26573</v>
      </c>
      <c r="D2636" s="254" t="s">
        <v>16299</v>
      </c>
      <c r="E2636" s="254" t="s">
        <v>20954</v>
      </c>
      <c r="F2636" s="254" t="s">
        <v>26574</v>
      </c>
      <c r="G2636" s="281"/>
    </row>
    <row r="2637" spans="1:7" s="253" customFormat="1">
      <c r="A2637" s="253" t="s">
        <v>26575</v>
      </c>
      <c r="B2637" s="253" t="s">
        <v>26576</v>
      </c>
      <c r="C2637" s="253" t="s">
        <v>26577</v>
      </c>
      <c r="D2637" s="253" t="s">
        <v>16299</v>
      </c>
      <c r="E2637" s="253" t="s">
        <v>22075</v>
      </c>
      <c r="F2637" s="253" t="s">
        <v>26578</v>
      </c>
      <c r="G2637" s="255"/>
    </row>
    <row r="2638" spans="1:7" s="253" customFormat="1">
      <c r="A2638" s="253" t="s">
        <v>26579</v>
      </c>
      <c r="B2638" s="253" t="s">
        <v>26580</v>
      </c>
      <c r="C2638" s="253" t="s">
        <v>26581</v>
      </c>
      <c r="D2638" s="253" t="s">
        <v>16299</v>
      </c>
      <c r="E2638" s="253" t="s">
        <v>26582</v>
      </c>
      <c r="F2638" s="253" t="s">
        <v>26583</v>
      </c>
      <c r="G2638" s="255"/>
    </row>
    <row r="2639" spans="1:7" s="254" customFormat="1">
      <c r="A2639" s="254" t="s">
        <v>26584</v>
      </c>
      <c r="B2639" s="254" t="s">
        <v>26585</v>
      </c>
      <c r="C2639" s="254" t="s">
        <v>26586</v>
      </c>
      <c r="D2639" s="254" t="s">
        <v>16299</v>
      </c>
      <c r="E2639" s="254" t="s">
        <v>17592</v>
      </c>
      <c r="F2639" s="254" t="s">
        <v>26587</v>
      </c>
      <c r="G2639" s="281"/>
    </row>
    <row r="2640" spans="1:7" s="254" customFormat="1">
      <c r="A2640" s="254" t="s">
        <v>26588</v>
      </c>
      <c r="B2640" s="254" t="s">
        <v>26589</v>
      </c>
      <c r="C2640" s="254" t="s">
        <v>26590</v>
      </c>
      <c r="D2640" s="254" t="s">
        <v>16299</v>
      </c>
      <c r="E2640" s="254" t="s">
        <v>26591</v>
      </c>
      <c r="F2640" s="254" t="s">
        <v>26592</v>
      </c>
      <c r="G2640" s="281"/>
    </row>
    <row r="2641" spans="1:7" s="210" customFormat="1">
      <c r="A2641" s="210" t="s">
        <v>26593</v>
      </c>
      <c r="B2641" s="210" t="s">
        <v>26594</v>
      </c>
      <c r="C2641" s="210" t="s">
        <v>26595</v>
      </c>
      <c r="D2641" s="210" t="s">
        <v>16299</v>
      </c>
      <c r="E2641" s="210" t="s">
        <v>19165</v>
      </c>
      <c r="F2641" s="210" t="s">
        <v>26596</v>
      </c>
      <c r="G2641" s="231"/>
    </row>
    <row r="2642" spans="1:7" s="210" customFormat="1">
      <c r="A2642" s="210" t="s">
        <v>26597</v>
      </c>
      <c r="B2642" s="210" t="s">
        <v>26598</v>
      </c>
      <c r="C2642" s="210" t="s">
        <v>26597</v>
      </c>
      <c r="D2642" s="210" t="s">
        <v>16299</v>
      </c>
      <c r="E2642" s="210" t="s">
        <v>26599</v>
      </c>
      <c r="F2642" s="210" t="s">
        <v>26600</v>
      </c>
      <c r="G2642" s="231"/>
    </row>
    <row r="2643" spans="1:7" s="253" customFormat="1">
      <c r="A2643" s="253" t="s">
        <v>26601</v>
      </c>
      <c r="B2643" s="253" t="s">
        <v>26602</v>
      </c>
      <c r="C2643" s="253" t="s">
        <v>26603</v>
      </c>
      <c r="D2643" s="253" t="s">
        <v>16299</v>
      </c>
      <c r="E2643" s="253" t="s">
        <v>26604</v>
      </c>
      <c r="F2643" s="253" t="s">
        <v>26605</v>
      </c>
      <c r="G2643" s="255"/>
    </row>
    <row r="2644" spans="1:7" s="210" customFormat="1">
      <c r="A2644" s="210" t="s">
        <v>26606</v>
      </c>
      <c r="B2644" s="210" t="s">
        <v>26607</v>
      </c>
      <c r="C2644" s="210" t="s">
        <v>26606</v>
      </c>
      <c r="D2644" s="210" t="s">
        <v>16299</v>
      </c>
      <c r="E2644" s="210" t="s">
        <v>16466</v>
      </c>
      <c r="F2644" s="210" t="s">
        <v>26608</v>
      </c>
      <c r="G2644" s="231"/>
    </row>
    <row r="2645" spans="1:7" s="211" customFormat="1">
      <c r="A2645" s="211" t="s">
        <v>26609</v>
      </c>
      <c r="B2645" s="211" t="s">
        <v>26610</v>
      </c>
      <c r="C2645" s="211" t="s">
        <v>26609</v>
      </c>
      <c r="D2645" s="211" t="s">
        <v>26611</v>
      </c>
      <c r="E2645" s="211" t="s">
        <v>16299</v>
      </c>
      <c r="F2645" s="211" t="s">
        <v>26612</v>
      </c>
      <c r="G2645" s="243"/>
    </row>
    <row r="2646" spans="1:7" s="211" customFormat="1">
      <c r="A2646" s="211" t="s">
        <v>26613</v>
      </c>
      <c r="B2646" s="211" t="s">
        <v>26614</v>
      </c>
      <c r="C2646" s="211" t="s">
        <v>26609</v>
      </c>
      <c r="D2646" s="211" t="s">
        <v>16551</v>
      </c>
      <c r="E2646" s="211" t="s">
        <v>16299</v>
      </c>
      <c r="F2646" s="211" t="s">
        <v>26615</v>
      </c>
      <c r="G2646" s="243"/>
    </row>
    <row r="2647" spans="1:7" s="253" customFormat="1">
      <c r="A2647" s="253" t="s">
        <v>26616</v>
      </c>
      <c r="B2647" s="253" t="s">
        <v>26617</v>
      </c>
      <c r="C2647" s="253" t="s">
        <v>26618</v>
      </c>
      <c r="D2647" s="253" t="s">
        <v>16299</v>
      </c>
      <c r="E2647" s="253" t="s">
        <v>26619</v>
      </c>
      <c r="F2647" s="253" t="s">
        <v>26620</v>
      </c>
      <c r="G2647" s="255"/>
    </row>
    <row r="2648" spans="1:7" s="211" customFormat="1">
      <c r="A2648" s="211" t="s">
        <v>26621</v>
      </c>
      <c r="B2648" s="211" t="s">
        <v>26622</v>
      </c>
      <c r="C2648" s="211" t="s">
        <v>26621</v>
      </c>
      <c r="D2648" s="211" t="s">
        <v>26623</v>
      </c>
      <c r="E2648" s="211" t="s">
        <v>16299</v>
      </c>
      <c r="F2648" s="211" t="s">
        <v>26624</v>
      </c>
      <c r="G2648" s="243"/>
    </row>
    <row r="2649" spans="1:7" s="253" customFormat="1">
      <c r="A2649" s="253" t="s">
        <v>26625</v>
      </c>
      <c r="B2649" s="253" t="s">
        <v>26626</v>
      </c>
      <c r="C2649" s="253" t="s">
        <v>26627</v>
      </c>
      <c r="D2649" s="253" t="s">
        <v>16299</v>
      </c>
      <c r="E2649" s="253" t="s">
        <v>26628</v>
      </c>
      <c r="F2649" s="253" t="s">
        <v>26629</v>
      </c>
      <c r="G2649" s="255"/>
    </row>
    <row r="2650" spans="1:7" s="254" customFormat="1">
      <c r="A2650" s="254" t="s">
        <v>26630</v>
      </c>
      <c r="B2650" s="254" t="s">
        <v>26631</v>
      </c>
      <c r="C2650" s="254" t="s">
        <v>26632</v>
      </c>
      <c r="D2650" s="254" t="s">
        <v>16299</v>
      </c>
      <c r="E2650" s="254" t="s">
        <v>17592</v>
      </c>
      <c r="F2650" s="254" t="s">
        <v>26633</v>
      </c>
      <c r="G2650" s="281"/>
    </row>
    <row r="2651" spans="1:7" s="253" customFormat="1">
      <c r="A2651" s="253" t="s">
        <v>26634</v>
      </c>
      <c r="B2651" s="253" t="s">
        <v>26635</v>
      </c>
      <c r="C2651" s="253" t="s">
        <v>26636</v>
      </c>
      <c r="D2651" s="253" t="s">
        <v>16299</v>
      </c>
      <c r="E2651" s="253" t="s">
        <v>20232</v>
      </c>
      <c r="F2651" s="253" t="s">
        <v>26637</v>
      </c>
      <c r="G2651" s="255"/>
    </row>
    <row r="2652" spans="1:7" s="210" customFormat="1">
      <c r="A2652" s="210" t="s">
        <v>26638</v>
      </c>
      <c r="B2652" s="210" t="s">
        <v>26639</v>
      </c>
      <c r="C2652" s="210" t="s">
        <v>26640</v>
      </c>
      <c r="D2652" s="210" t="s">
        <v>16299</v>
      </c>
      <c r="E2652" s="210" t="s">
        <v>16319</v>
      </c>
      <c r="F2652" s="210" t="s">
        <v>26641</v>
      </c>
      <c r="G2652" s="231"/>
    </row>
    <row r="2653" spans="1:7" s="254" customFormat="1">
      <c r="A2653" s="254" t="s">
        <v>26642</v>
      </c>
      <c r="B2653" s="254" t="s">
        <v>26643</v>
      </c>
      <c r="C2653" s="254" t="s">
        <v>26642</v>
      </c>
      <c r="D2653" s="254" t="s">
        <v>16299</v>
      </c>
      <c r="E2653" s="254" t="s">
        <v>17592</v>
      </c>
      <c r="F2653" s="254" t="s">
        <v>26644</v>
      </c>
      <c r="G2653" s="281"/>
    </row>
    <row r="2654" spans="1:7" s="210" customFormat="1">
      <c r="A2654" s="210" t="s">
        <v>26645</v>
      </c>
      <c r="B2654" s="210" t="s">
        <v>26646</v>
      </c>
      <c r="C2654" s="210" t="s">
        <v>26647</v>
      </c>
      <c r="D2654" s="210" t="s">
        <v>16299</v>
      </c>
      <c r="E2654" s="210" t="s">
        <v>20891</v>
      </c>
      <c r="F2654" s="210" t="s">
        <v>26648</v>
      </c>
      <c r="G2654" s="231"/>
    </row>
    <row r="2655" spans="1:7" s="253" customFormat="1">
      <c r="A2655" s="253" t="s">
        <v>26649</v>
      </c>
      <c r="B2655" s="253" t="s">
        <v>26650</v>
      </c>
      <c r="C2655" s="253" t="s">
        <v>26651</v>
      </c>
      <c r="D2655" s="253" t="s">
        <v>16299</v>
      </c>
      <c r="E2655" s="253" t="s">
        <v>18459</v>
      </c>
      <c r="F2655" s="253" t="s">
        <v>26652</v>
      </c>
      <c r="G2655" s="255"/>
    </row>
    <row r="2656" spans="1:7" s="210" customFormat="1">
      <c r="A2656" s="210" t="s">
        <v>26653</v>
      </c>
      <c r="B2656" s="210" t="s">
        <v>26654</v>
      </c>
      <c r="C2656" s="210" t="s">
        <v>26655</v>
      </c>
      <c r="D2656" s="210" t="s">
        <v>16299</v>
      </c>
      <c r="E2656" s="210" t="s">
        <v>26656</v>
      </c>
      <c r="F2656" s="210" t="s">
        <v>26657</v>
      </c>
      <c r="G2656" s="231"/>
    </row>
    <row r="2657" spans="1:7" s="253" customFormat="1">
      <c r="A2657" s="253" t="s">
        <v>26658</v>
      </c>
      <c r="B2657" s="253" t="s">
        <v>26659</v>
      </c>
      <c r="C2657" s="253" t="s">
        <v>26660</v>
      </c>
      <c r="D2657" s="253" t="s">
        <v>16299</v>
      </c>
      <c r="E2657" s="253" t="s">
        <v>26661</v>
      </c>
      <c r="F2657" s="253" t="s">
        <v>26662</v>
      </c>
      <c r="G2657" s="255"/>
    </row>
    <row r="2658" spans="1:7" s="210" customFormat="1">
      <c r="A2658" s="210" t="s">
        <v>26663</v>
      </c>
      <c r="B2658" s="210" t="s">
        <v>26664</v>
      </c>
      <c r="C2658" s="210" t="s">
        <v>26663</v>
      </c>
      <c r="D2658" s="210" t="s">
        <v>16299</v>
      </c>
      <c r="E2658" s="210" t="s">
        <v>16528</v>
      </c>
      <c r="F2658" s="210" t="s">
        <v>26665</v>
      </c>
      <c r="G2658" s="231"/>
    </row>
    <row r="2659" spans="1:7" s="254" customFormat="1">
      <c r="A2659" s="254" t="s">
        <v>26666</v>
      </c>
      <c r="B2659" s="254" t="s">
        <v>26667</v>
      </c>
      <c r="C2659" s="254" t="s">
        <v>26668</v>
      </c>
      <c r="D2659" s="254" t="s">
        <v>16299</v>
      </c>
      <c r="E2659" s="254" t="s">
        <v>26669</v>
      </c>
      <c r="F2659" s="254" t="s">
        <v>26670</v>
      </c>
      <c r="G2659" s="281"/>
    </row>
    <row r="2660" spans="1:7" s="253" customFormat="1">
      <c r="A2660" s="253" t="s">
        <v>26671</v>
      </c>
      <c r="B2660" s="253" t="s">
        <v>26672</v>
      </c>
      <c r="C2660" s="253" t="s">
        <v>26673</v>
      </c>
      <c r="D2660" s="253" t="s">
        <v>16299</v>
      </c>
      <c r="E2660" s="253" t="s">
        <v>26674</v>
      </c>
      <c r="F2660" s="253" t="s">
        <v>26675</v>
      </c>
      <c r="G2660" s="255"/>
    </row>
    <row r="2661" spans="1:7" s="254" customFormat="1">
      <c r="A2661" s="254" t="s">
        <v>26676</v>
      </c>
      <c r="B2661" s="254" t="s">
        <v>26677</v>
      </c>
      <c r="C2661" s="254" t="s">
        <v>26676</v>
      </c>
      <c r="D2661" s="254" t="s">
        <v>16299</v>
      </c>
      <c r="E2661" s="254" t="s">
        <v>26591</v>
      </c>
      <c r="F2661" s="254" t="s">
        <v>26678</v>
      </c>
      <c r="G2661" s="281"/>
    </row>
    <row r="2662" spans="1:7" s="253" customFormat="1">
      <c r="A2662" s="253" t="s">
        <v>26679</v>
      </c>
      <c r="B2662" s="253" t="s">
        <v>26680</v>
      </c>
      <c r="C2662" s="253" t="s">
        <v>26681</v>
      </c>
      <c r="D2662" s="253" t="s">
        <v>16299</v>
      </c>
      <c r="E2662" s="253" t="s">
        <v>23621</v>
      </c>
      <c r="F2662" s="253" t="s">
        <v>26682</v>
      </c>
      <c r="G2662" s="255"/>
    </row>
    <row r="2663" spans="1:7" s="253" customFormat="1">
      <c r="A2663" s="253" t="s">
        <v>26683</v>
      </c>
      <c r="B2663" s="253" t="s">
        <v>26684</v>
      </c>
      <c r="C2663" s="253" t="s">
        <v>26683</v>
      </c>
      <c r="D2663" s="253" t="s">
        <v>16299</v>
      </c>
      <c r="E2663" s="253" t="s">
        <v>17301</v>
      </c>
      <c r="F2663" s="253" t="s">
        <v>26685</v>
      </c>
      <c r="G2663" s="255"/>
    </row>
    <row r="2664" spans="1:7" s="253" customFormat="1">
      <c r="A2664" s="253" t="s">
        <v>26686</v>
      </c>
      <c r="B2664" s="253" t="s">
        <v>26687</v>
      </c>
      <c r="C2664" s="253" t="s">
        <v>26686</v>
      </c>
      <c r="D2664" s="253" t="s">
        <v>16299</v>
      </c>
      <c r="E2664" s="253" t="s">
        <v>24177</v>
      </c>
      <c r="F2664" s="253" t="s">
        <v>26688</v>
      </c>
      <c r="G2664" s="255"/>
    </row>
    <row r="2665" spans="1:7" s="253" customFormat="1">
      <c r="A2665" s="253" t="s">
        <v>26689</v>
      </c>
      <c r="B2665" s="253" t="s">
        <v>26690</v>
      </c>
      <c r="C2665" s="253" t="s">
        <v>26691</v>
      </c>
      <c r="D2665" s="253" t="s">
        <v>16299</v>
      </c>
      <c r="E2665" s="253" t="s">
        <v>26692</v>
      </c>
      <c r="F2665" s="253" t="s">
        <v>26693</v>
      </c>
      <c r="G2665" s="255"/>
    </row>
    <row r="2666" spans="1:7" s="211" customFormat="1">
      <c r="A2666" s="211" t="s">
        <v>26694</v>
      </c>
      <c r="B2666" s="211" t="s">
        <v>26695</v>
      </c>
      <c r="C2666" s="211" t="s">
        <v>26694</v>
      </c>
      <c r="D2666" s="211" t="s">
        <v>20130</v>
      </c>
      <c r="E2666" s="211" t="s">
        <v>16299</v>
      </c>
      <c r="F2666" s="211" t="s">
        <v>26696</v>
      </c>
      <c r="G2666" s="243"/>
    </row>
    <row r="2667" spans="1:7" s="254" customFormat="1">
      <c r="A2667" s="254" t="s">
        <v>26697</v>
      </c>
      <c r="B2667" s="254" t="s">
        <v>26698</v>
      </c>
      <c r="C2667" s="254" t="s">
        <v>26697</v>
      </c>
      <c r="D2667" s="254" t="s">
        <v>16299</v>
      </c>
      <c r="E2667" s="254" t="s">
        <v>18870</v>
      </c>
      <c r="F2667" s="254" t="s">
        <v>26699</v>
      </c>
      <c r="G2667" s="281"/>
    </row>
    <row r="2668" spans="1:7" s="210" customFormat="1">
      <c r="A2668" s="210" t="s">
        <v>26700</v>
      </c>
      <c r="B2668" s="210" t="s">
        <v>26701</v>
      </c>
      <c r="C2668" s="210" t="s">
        <v>26700</v>
      </c>
      <c r="D2668" s="210" t="s">
        <v>16299</v>
      </c>
      <c r="E2668" s="210" t="s">
        <v>17514</v>
      </c>
      <c r="F2668" s="210" t="s">
        <v>26702</v>
      </c>
      <c r="G2668" s="231"/>
    </row>
    <row r="2669" spans="1:7" s="253" customFormat="1">
      <c r="A2669" s="253" t="s">
        <v>26703</v>
      </c>
      <c r="B2669" s="253" t="s">
        <v>26704</v>
      </c>
      <c r="C2669" s="253" t="s">
        <v>26705</v>
      </c>
      <c r="D2669" s="253" t="s">
        <v>16299</v>
      </c>
      <c r="E2669" s="253" t="s">
        <v>26706</v>
      </c>
      <c r="F2669" s="253" t="s">
        <v>26707</v>
      </c>
      <c r="G2669" s="255"/>
    </row>
    <row r="2670" spans="1:7" s="254" customFormat="1">
      <c r="A2670" s="254" t="s">
        <v>26708</v>
      </c>
      <c r="B2670" s="254" t="s">
        <v>26709</v>
      </c>
      <c r="C2670" s="254" t="s">
        <v>26708</v>
      </c>
      <c r="D2670" s="254" t="s">
        <v>16299</v>
      </c>
      <c r="E2670" s="254" t="s">
        <v>20954</v>
      </c>
      <c r="F2670" s="254" t="s">
        <v>26710</v>
      </c>
      <c r="G2670" s="281"/>
    </row>
    <row r="2671" spans="1:7" s="253" customFormat="1">
      <c r="A2671" s="253" t="s">
        <v>26711</v>
      </c>
      <c r="B2671" s="253" t="s">
        <v>26712</v>
      </c>
      <c r="C2671" s="253" t="s">
        <v>26713</v>
      </c>
      <c r="D2671" s="253" t="s">
        <v>16299</v>
      </c>
      <c r="E2671" s="253" t="s">
        <v>26714</v>
      </c>
      <c r="F2671" s="253" t="s">
        <v>26715</v>
      </c>
      <c r="G2671" s="255"/>
    </row>
    <row r="2672" spans="1:7" s="254" customFormat="1">
      <c r="A2672" s="254" t="s">
        <v>26716</v>
      </c>
      <c r="B2672" s="254" t="s">
        <v>26717</v>
      </c>
      <c r="C2672" s="254" t="s">
        <v>26718</v>
      </c>
      <c r="D2672" s="254" t="s">
        <v>16299</v>
      </c>
      <c r="E2672" s="254" t="s">
        <v>17857</v>
      </c>
      <c r="F2672" s="254" t="s">
        <v>26719</v>
      </c>
      <c r="G2672" s="281"/>
    </row>
    <row r="2673" spans="1:7" s="254" customFormat="1">
      <c r="A2673" s="254" t="s">
        <v>26720</v>
      </c>
      <c r="B2673" s="254" t="s">
        <v>26721</v>
      </c>
      <c r="C2673" s="254" t="s">
        <v>26720</v>
      </c>
      <c r="D2673" s="254" t="s">
        <v>16299</v>
      </c>
      <c r="E2673" s="254" t="s">
        <v>17712</v>
      </c>
      <c r="F2673" s="254" t="s">
        <v>26722</v>
      </c>
      <c r="G2673" s="281"/>
    </row>
    <row r="2674" spans="1:7" s="253" customFormat="1">
      <c r="A2674" s="253" t="s">
        <v>26723</v>
      </c>
      <c r="B2674" s="253" t="s">
        <v>26724</v>
      </c>
      <c r="C2674" s="253" t="s">
        <v>26725</v>
      </c>
      <c r="D2674" s="253" t="s">
        <v>16299</v>
      </c>
      <c r="E2674" s="253" t="s">
        <v>16838</v>
      </c>
      <c r="F2674" s="253" t="s">
        <v>26726</v>
      </c>
      <c r="G2674" s="255"/>
    </row>
    <row r="2675" spans="1:7" s="210" customFormat="1">
      <c r="A2675" s="210" t="s">
        <v>26727</v>
      </c>
      <c r="B2675" s="210" t="s">
        <v>26728</v>
      </c>
      <c r="C2675" s="210" t="s">
        <v>26729</v>
      </c>
      <c r="D2675" s="210" t="s">
        <v>16299</v>
      </c>
      <c r="E2675" s="210" t="s">
        <v>18659</v>
      </c>
      <c r="F2675" s="210" t="s">
        <v>26730</v>
      </c>
      <c r="G2675" s="231"/>
    </row>
    <row r="2676" spans="1:7" s="254" customFormat="1">
      <c r="A2676" s="254" t="s">
        <v>26731</v>
      </c>
      <c r="B2676" s="254" t="s">
        <v>26732</v>
      </c>
      <c r="C2676" s="254" t="s">
        <v>26733</v>
      </c>
      <c r="D2676" s="254" t="s">
        <v>16299</v>
      </c>
      <c r="E2676" s="254" t="s">
        <v>17592</v>
      </c>
      <c r="F2676" s="254" t="s">
        <v>26734</v>
      </c>
      <c r="G2676" s="281"/>
    </row>
    <row r="2677" spans="1:7" s="253" customFormat="1">
      <c r="A2677" s="253" t="s">
        <v>26735</v>
      </c>
      <c r="B2677" s="253" t="s">
        <v>26736</v>
      </c>
      <c r="C2677" s="253" t="s">
        <v>26737</v>
      </c>
      <c r="D2677" s="253" t="s">
        <v>16299</v>
      </c>
      <c r="E2677" s="253" t="s">
        <v>16607</v>
      </c>
      <c r="F2677" s="253" t="s">
        <v>26738</v>
      </c>
      <c r="G2677" s="255"/>
    </row>
    <row r="2678" spans="1:7" s="254" customFormat="1">
      <c r="A2678" s="254" t="s">
        <v>26739</v>
      </c>
      <c r="B2678" s="254" t="s">
        <v>26740</v>
      </c>
      <c r="C2678" s="254" t="s">
        <v>26741</v>
      </c>
      <c r="D2678" s="254" t="s">
        <v>16299</v>
      </c>
      <c r="E2678" s="254" t="s">
        <v>16381</v>
      </c>
      <c r="F2678" s="254" t="s">
        <v>26742</v>
      </c>
      <c r="G2678" s="281"/>
    </row>
    <row r="2679" spans="1:7" s="253" customFormat="1">
      <c r="A2679" s="253" t="s">
        <v>26743</v>
      </c>
      <c r="B2679" s="253" t="s">
        <v>26744</v>
      </c>
      <c r="C2679" s="253" t="s">
        <v>26743</v>
      </c>
      <c r="D2679" s="253" t="s">
        <v>16299</v>
      </c>
      <c r="E2679" s="253" t="s">
        <v>26745</v>
      </c>
      <c r="F2679" s="253" t="s">
        <v>26746</v>
      </c>
      <c r="G2679" s="255"/>
    </row>
    <row r="2680" spans="1:7" s="253" customFormat="1">
      <c r="A2680" s="253" t="s">
        <v>26747</v>
      </c>
      <c r="B2680" s="253" t="s">
        <v>26748</v>
      </c>
      <c r="C2680" s="253" t="s">
        <v>26749</v>
      </c>
      <c r="D2680" s="253" t="s">
        <v>16299</v>
      </c>
      <c r="E2680" s="253" t="s">
        <v>26750</v>
      </c>
      <c r="F2680" s="253" t="s">
        <v>26751</v>
      </c>
      <c r="G2680" s="255"/>
    </row>
    <row r="2681" spans="1:7" s="253" customFormat="1">
      <c r="A2681" s="253" t="s">
        <v>26752</v>
      </c>
      <c r="B2681" s="253" t="s">
        <v>26753</v>
      </c>
      <c r="C2681" s="253" t="s">
        <v>26754</v>
      </c>
      <c r="D2681" s="253" t="s">
        <v>16299</v>
      </c>
      <c r="E2681" s="253" t="s">
        <v>26755</v>
      </c>
      <c r="F2681" s="253" t="s">
        <v>26756</v>
      </c>
      <c r="G2681" s="255"/>
    </row>
    <row r="2682" spans="1:7" s="11" customFormat="1">
      <c r="A2682" s="11" t="s">
        <v>26757</v>
      </c>
      <c r="B2682" s="11" t="s">
        <v>26758</v>
      </c>
      <c r="C2682" s="11" t="s">
        <v>26759</v>
      </c>
      <c r="D2682" s="11" t="s">
        <v>16299</v>
      </c>
      <c r="E2682" s="11" t="s">
        <v>17592</v>
      </c>
      <c r="F2682" s="11" t="s">
        <v>26760</v>
      </c>
      <c r="G2682" s="1"/>
    </row>
    <row r="2683" spans="1:7" s="253" customFormat="1">
      <c r="A2683" s="253" t="s">
        <v>26761</v>
      </c>
      <c r="B2683" s="253" t="s">
        <v>26762</v>
      </c>
      <c r="C2683" s="253" t="s">
        <v>26761</v>
      </c>
      <c r="D2683" s="253" t="s">
        <v>16299</v>
      </c>
      <c r="E2683" s="253" t="s">
        <v>26763</v>
      </c>
      <c r="F2683" s="253" t="s">
        <v>26764</v>
      </c>
      <c r="G2683" s="255"/>
    </row>
    <row r="2684" spans="1:7" s="253" customFormat="1">
      <c r="A2684" s="253" t="s">
        <v>26765</v>
      </c>
      <c r="B2684" s="253" t="s">
        <v>26766</v>
      </c>
      <c r="C2684" s="253" t="s">
        <v>26767</v>
      </c>
      <c r="D2684" s="253" t="s">
        <v>16299</v>
      </c>
      <c r="E2684" s="253" t="s">
        <v>26768</v>
      </c>
      <c r="F2684" s="253" t="s">
        <v>26769</v>
      </c>
      <c r="G2684" s="255"/>
    </row>
    <row r="2685" spans="1:7" s="253" customFormat="1">
      <c r="A2685" s="253" t="s">
        <v>26770</v>
      </c>
      <c r="B2685" s="253" t="s">
        <v>26771</v>
      </c>
      <c r="C2685" s="253" t="s">
        <v>26772</v>
      </c>
      <c r="D2685" s="253" t="s">
        <v>16299</v>
      </c>
      <c r="E2685" s="253" t="s">
        <v>26661</v>
      </c>
      <c r="F2685" s="253" t="s">
        <v>26773</v>
      </c>
      <c r="G2685" s="255"/>
    </row>
    <row r="2686" spans="1:7" s="253" customFormat="1">
      <c r="A2686" s="253" t="s">
        <v>26774</v>
      </c>
      <c r="B2686" s="253" t="s">
        <v>26775</v>
      </c>
      <c r="C2686" s="253" t="s">
        <v>26774</v>
      </c>
      <c r="D2686" s="253" t="s">
        <v>16299</v>
      </c>
      <c r="E2686" s="253" t="s">
        <v>26776</v>
      </c>
      <c r="F2686" s="253" t="s">
        <v>26777</v>
      </c>
      <c r="G2686" s="255"/>
    </row>
    <row r="2687" spans="1:7" s="211" customFormat="1">
      <c r="A2687" s="211" t="s">
        <v>26778</v>
      </c>
      <c r="B2687" s="211" t="s">
        <v>26779</v>
      </c>
      <c r="C2687" s="211" t="s">
        <v>26778</v>
      </c>
      <c r="D2687" s="211" t="s">
        <v>26780</v>
      </c>
      <c r="E2687" s="211" t="s">
        <v>16299</v>
      </c>
      <c r="F2687" s="211" t="s">
        <v>26781</v>
      </c>
      <c r="G2687" s="243"/>
    </row>
    <row r="2688" spans="1:7" s="210" customFormat="1">
      <c r="A2688" s="210" t="s">
        <v>26782</v>
      </c>
      <c r="B2688" s="210" t="s">
        <v>26783</v>
      </c>
      <c r="C2688" s="210" t="s">
        <v>26782</v>
      </c>
      <c r="D2688" s="210" t="s">
        <v>16299</v>
      </c>
      <c r="E2688" s="210" t="s">
        <v>20107</v>
      </c>
      <c r="F2688" s="210" t="s">
        <v>26784</v>
      </c>
      <c r="G2688" s="231"/>
    </row>
    <row r="2689" spans="1:7" s="210" customFormat="1">
      <c r="A2689" s="210" t="s">
        <v>26785</v>
      </c>
      <c r="B2689" s="210" t="s">
        <v>26786</v>
      </c>
      <c r="C2689" s="210" t="s">
        <v>26785</v>
      </c>
      <c r="D2689" s="210" t="s">
        <v>16299</v>
      </c>
      <c r="E2689" s="210" t="s">
        <v>17369</v>
      </c>
      <c r="F2689" s="210" t="s">
        <v>26787</v>
      </c>
      <c r="G2689" s="231"/>
    </row>
    <row r="2690" spans="1:7" s="210" customFormat="1">
      <c r="A2690" s="210" t="s">
        <v>26788</v>
      </c>
      <c r="B2690" s="210" t="s">
        <v>26789</v>
      </c>
      <c r="C2690" s="210" t="s">
        <v>26790</v>
      </c>
      <c r="D2690" s="210" t="s">
        <v>16299</v>
      </c>
      <c r="E2690" s="210" t="s">
        <v>18417</v>
      </c>
      <c r="F2690" s="210" t="s">
        <v>26791</v>
      </c>
      <c r="G2690" s="231"/>
    </row>
    <row r="2691" spans="1:7" s="210" customFormat="1">
      <c r="A2691" s="210" t="s">
        <v>26792</v>
      </c>
      <c r="B2691" s="210" t="s">
        <v>26793</v>
      </c>
      <c r="C2691" s="210" t="s">
        <v>26792</v>
      </c>
      <c r="D2691" s="210" t="s">
        <v>16299</v>
      </c>
      <c r="E2691" s="210" t="s">
        <v>26794</v>
      </c>
      <c r="F2691" s="210" t="s">
        <v>26795</v>
      </c>
      <c r="G2691" s="231"/>
    </row>
    <row r="2692" spans="1:7" s="254" customFormat="1">
      <c r="A2692" s="254" t="s">
        <v>26796</v>
      </c>
      <c r="B2692" s="254" t="s">
        <v>26797</v>
      </c>
      <c r="C2692" s="254" t="s">
        <v>26796</v>
      </c>
      <c r="D2692" s="254" t="s">
        <v>16299</v>
      </c>
      <c r="E2692" s="254" t="s">
        <v>26591</v>
      </c>
      <c r="F2692" s="254" t="s">
        <v>26798</v>
      </c>
      <c r="G2692" s="281"/>
    </row>
    <row r="2693" spans="1:7" s="210" customFormat="1">
      <c r="A2693" s="210" t="s">
        <v>26799</v>
      </c>
      <c r="B2693" s="210" t="s">
        <v>26800</v>
      </c>
      <c r="C2693" s="210" t="s">
        <v>26801</v>
      </c>
      <c r="D2693" s="210" t="s">
        <v>16299</v>
      </c>
      <c r="E2693" s="210" t="s">
        <v>26802</v>
      </c>
      <c r="F2693" s="210" t="s">
        <v>26803</v>
      </c>
      <c r="G2693" s="231"/>
    </row>
    <row r="2694" spans="1:7" s="210" customFormat="1">
      <c r="A2694" s="210" t="s">
        <v>26804</v>
      </c>
      <c r="B2694" s="210" t="s">
        <v>26805</v>
      </c>
      <c r="C2694" s="210" t="s">
        <v>26806</v>
      </c>
      <c r="D2694" s="210" t="s">
        <v>16299</v>
      </c>
      <c r="E2694" s="210" t="s">
        <v>17835</v>
      </c>
      <c r="F2694" s="210" t="s">
        <v>26807</v>
      </c>
      <c r="G2694" s="231"/>
    </row>
    <row r="2695" spans="1:7" s="210" customFormat="1">
      <c r="A2695" s="210" t="s">
        <v>26808</v>
      </c>
      <c r="B2695" s="210" t="s">
        <v>26138</v>
      </c>
      <c r="C2695" s="210" t="s">
        <v>26808</v>
      </c>
      <c r="D2695" s="210" t="s">
        <v>16299</v>
      </c>
      <c r="E2695" s="210" t="s">
        <v>16373</v>
      </c>
      <c r="F2695" s="210" t="s">
        <v>26809</v>
      </c>
      <c r="G2695" s="231"/>
    </row>
    <row r="2696" spans="1:7" s="253" customFormat="1">
      <c r="A2696" s="253" t="s">
        <v>26810</v>
      </c>
      <c r="B2696" s="253" t="s">
        <v>26811</v>
      </c>
      <c r="C2696" s="253" t="s">
        <v>26810</v>
      </c>
      <c r="D2696" s="253" t="s">
        <v>16299</v>
      </c>
      <c r="E2696" s="253" t="s">
        <v>16658</v>
      </c>
      <c r="F2696" s="253" t="s">
        <v>26812</v>
      </c>
      <c r="G2696" s="255"/>
    </row>
    <row r="2697" spans="1:7" s="254" customFormat="1">
      <c r="A2697" s="254" t="s">
        <v>26813</v>
      </c>
      <c r="B2697" s="254" t="s">
        <v>26814</v>
      </c>
      <c r="C2697" s="254" t="s">
        <v>26813</v>
      </c>
      <c r="D2697" s="254" t="s">
        <v>16299</v>
      </c>
      <c r="E2697" s="254" t="s">
        <v>17301</v>
      </c>
      <c r="F2697" s="254" t="s">
        <v>26815</v>
      </c>
      <c r="G2697" s="281"/>
    </row>
    <row r="2698" spans="1:7" s="210" customFormat="1">
      <c r="A2698" s="210" t="s">
        <v>26816</v>
      </c>
      <c r="B2698" s="210" t="s">
        <v>26817</v>
      </c>
      <c r="C2698" s="210" t="s">
        <v>26818</v>
      </c>
      <c r="D2698" s="210" t="s">
        <v>16299</v>
      </c>
      <c r="E2698" s="210" t="s">
        <v>18405</v>
      </c>
      <c r="F2698" s="210" t="s">
        <v>26819</v>
      </c>
      <c r="G2698" s="231"/>
    </row>
    <row r="2699" spans="1:7" s="210" customFormat="1">
      <c r="A2699" s="210" t="s">
        <v>26820</v>
      </c>
      <c r="B2699" s="210" t="s">
        <v>26821</v>
      </c>
      <c r="C2699" s="210" t="s">
        <v>26822</v>
      </c>
      <c r="D2699" s="210" t="s">
        <v>16299</v>
      </c>
      <c r="E2699" s="210" t="s">
        <v>20130</v>
      </c>
      <c r="F2699" s="210" t="s">
        <v>26823</v>
      </c>
      <c r="G2699" s="231"/>
    </row>
    <row r="2700" spans="1:7" s="253" customFormat="1">
      <c r="A2700" s="253" t="s">
        <v>26824</v>
      </c>
      <c r="B2700" s="253" t="s">
        <v>26825</v>
      </c>
      <c r="C2700" s="253" t="s">
        <v>26826</v>
      </c>
      <c r="D2700" s="253" t="s">
        <v>16299</v>
      </c>
      <c r="E2700" s="253" t="s">
        <v>19998</v>
      </c>
      <c r="F2700" s="253" t="s">
        <v>26827</v>
      </c>
      <c r="G2700" s="255"/>
    </row>
    <row r="2701" spans="1:7" s="210" customFormat="1">
      <c r="A2701" s="210" t="s">
        <v>26828</v>
      </c>
      <c r="B2701" s="210" t="s">
        <v>26829</v>
      </c>
      <c r="C2701" s="210" t="s">
        <v>26830</v>
      </c>
      <c r="D2701" s="210" t="s">
        <v>16299</v>
      </c>
      <c r="E2701" s="210" t="s">
        <v>16622</v>
      </c>
      <c r="F2701" s="210" t="s">
        <v>26831</v>
      </c>
      <c r="G2701" s="231"/>
    </row>
    <row r="2702" spans="1:7" s="253" customFormat="1">
      <c r="A2702" s="253" t="s">
        <v>26832</v>
      </c>
      <c r="B2702" s="253" t="s">
        <v>26833</v>
      </c>
      <c r="C2702" s="253" t="s">
        <v>26834</v>
      </c>
      <c r="D2702" s="253" t="s">
        <v>16299</v>
      </c>
      <c r="E2702" s="253" t="s">
        <v>21255</v>
      </c>
      <c r="F2702" s="253" t="s">
        <v>26835</v>
      </c>
      <c r="G2702" s="1"/>
    </row>
    <row r="2703" spans="1:7" s="210" customFormat="1">
      <c r="A2703" s="210" t="s">
        <v>26836</v>
      </c>
      <c r="B2703" s="210" t="s">
        <v>26837</v>
      </c>
      <c r="C2703" s="210" t="s">
        <v>26836</v>
      </c>
      <c r="D2703" s="210" t="s">
        <v>16299</v>
      </c>
      <c r="E2703" s="210" t="s">
        <v>16980</v>
      </c>
      <c r="F2703" s="210" t="s">
        <v>26838</v>
      </c>
      <c r="G2703" s="1"/>
    </row>
    <row r="2704" spans="1:7" s="254" customFormat="1">
      <c r="A2704" s="254" t="s">
        <v>26839</v>
      </c>
      <c r="B2704" s="254" t="s">
        <v>26840</v>
      </c>
      <c r="C2704" s="254" t="s">
        <v>26841</v>
      </c>
      <c r="D2704" s="254" t="s">
        <v>16299</v>
      </c>
      <c r="E2704" s="254" t="s">
        <v>16617</v>
      </c>
      <c r="F2704" s="254" t="s">
        <v>26842</v>
      </c>
      <c r="G2704" s="281"/>
    </row>
    <row r="2705" spans="1:7" s="253" customFormat="1">
      <c r="A2705" s="253" t="s">
        <v>26843</v>
      </c>
      <c r="B2705" s="253" t="s">
        <v>26844</v>
      </c>
      <c r="C2705" s="253" t="s">
        <v>26845</v>
      </c>
      <c r="D2705" s="253" t="s">
        <v>16299</v>
      </c>
      <c r="E2705" s="253" t="s">
        <v>26846</v>
      </c>
      <c r="F2705" s="253" t="s">
        <v>26847</v>
      </c>
      <c r="G2705" s="1"/>
    </row>
    <row r="2706" spans="1:7" s="210" customFormat="1">
      <c r="A2706" s="210" t="s">
        <v>26848</v>
      </c>
      <c r="B2706" s="210" t="s">
        <v>26849</v>
      </c>
      <c r="C2706" s="210" t="s">
        <v>26848</v>
      </c>
      <c r="D2706" s="210" t="s">
        <v>16299</v>
      </c>
      <c r="E2706" s="210" t="s">
        <v>16622</v>
      </c>
      <c r="F2706" s="210" t="s">
        <v>26850</v>
      </c>
      <c r="G2706" s="231"/>
    </row>
    <row r="2707" spans="1:7" s="210" customFormat="1">
      <c r="A2707" s="210" t="s">
        <v>26851</v>
      </c>
      <c r="B2707" s="210" t="s">
        <v>26852</v>
      </c>
      <c r="C2707" s="210" t="s">
        <v>26853</v>
      </c>
      <c r="D2707" s="210" t="s">
        <v>16299</v>
      </c>
      <c r="E2707" s="210" t="s">
        <v>18061</v>
      </c>
      <c r="F2707" s="210" t="s">
        <v>26854</v>
      </c>
      <c r="G2707" s="231"/>
    </row>
    <row r="2708" spans="1:7" s="253" customFormat="1">
      <c r="A2708" s="253" t="s">
        <v>26855</v>
      </c>
      <c r="B2708" s="253" t="s">
        <v>26856</v>
      </c>
      <c r="C2708" s="253" t="s">
        <v>26855</v>
      </c>
      <c r="D2708" s="253" t="s">
        <v>16299</v>
      </c>
      <c r="E2708" s="253" t="s">
        <v>26857</v>
      </c>
      <c r="F2708" s="253" t="s">
        <v>26858</v>
      </c>
      <c r="G2708" s="255"/>
    </row>
    <row r="2709" spans="1:7" s="253" customFormat="1">
      <c r="A2709" s="253" t="s">
        <v>26859</v>
      </c>
      <c r="B2709" s="253" t="s">
        <v>26860</v>
      </c>
      <c r="C2709" s="253" t="s">
        <v>26859</v>
      </c>
      <c r="D2709" s="253" t="s">
        <v>16299</v>
      </c>
      <c r="E2709" s="253" t="s">
        <v>17801</v>
      </c>
      <c r="F2709" s="253" t="s">
        <v>26861</v>
      </c>
      <c r="G2709" s="255"/>
    </row>
    <row r="2710" spans="1:7" s="254" customFormat="1">
      <c r="A2710" s="254" t="s">
        <v>26862</v>
      </c>
      <c r="B2710" s="254" t="s">
        <v>26863</v>
      </c>
      <c r="C2710" s="254" t="s">
        <v>26864</v>
      </c>
      <c r="D2710" s="254" t="s">
        <v>16299</v>
      </c>
      <c r="E2710" s="254" t="s">
        <v>16369</v>
      </c>
      <c r="F2710" s="254" t="s">
        <v>26865</v>
      </c>
      <c r="G2710" s="281"/>
    </row>
    <row r="2711" spans="1:7" s="211" customFormat="1">
      <c r="A2711" s="211" t="s">
        <v>26866</v>
      </c>
      <c r="B2711" s="211" t="s">
        <v>26867</v>
      </c>
      <c r="C2711" s="211" t="s">
        <v>26866</v>
      </c>
      <c r="D2711" s="211" t="s">
        <v>26868</v>
      </c>
      <c r="E2711" s="211" t="s">
        <v>16299</v>
      </c>
      <c r="F2711" s="211" t="s">
        <v>26869</v>
      </c>
      <c r="G2711" s="243"/>
    </row>
    <row r="2712" spans="1:7" s="210" customFormat="1">
      <c r="A2712" s="210" t="s">
        <v>26870</v>
      </c>
      <c r="B2712" s="210" t="s">
        <v>26871</v>
      </c>
      <c r="C2712" s="210" t="s">
        <v>26870</v>
      </c>
      <c r="D2712" s="210" t="s">
        <v>16299</v>
      </c>
      <c r="E2712" s="210" t="s">
        <v>16369</v>
      </c>
      <c r="F2712" s="210" t="s">
        <v>26872</v>
      </c>
      <c r="G2712" s="231"/>
    </row>
    <row r="2713" spans="1:7" s="254" customFormat="1">
      <c r="A2713" s="254" t="s">
        <v>26873</v>
      </c>
      <c r="B2713" s="254" t="s">
        <v>26874</v>
      </c>
      <c r="C2713" s="254" t="s">
        <v>26875</v>
      </c>
      <c r="D2713" s="254" t="s">
        <v>16299</v>
      </c>
      <c r="E2713" s="254" t="s">
        <v>19349</v>
      </c>
      <c r="F2713" s="254" t="s">
        <v>26876</v>
      </c>
      <c r="G2713" s="281"/>
    </row>
    <row r="2714" spans="1:7" s="254" customFormat="1">
      <c r="A2714" s="254" t="s">
        <v>26877</v>
      </c>
      <c r="B2714" s="254" t="s">
        <v>26878</v>
      </c>
      <c r="C2714" s="254" t="s">
        <v>26879</v>
      </c>
      <c r="D2714" s="254" t="s">
        <v>16299</v>
      </c>
      <c r="E2714" s="254" t="s">
        <v>16696</v>
      </c>
      <c r="F2714" s="254" t="s">
        <v>26880</v>
      </c>
      <c r="G2714" s="281"/>
    </row>
    <row r="2715" spans="1:7" s="210" customFormat="1">
      <c r="A2715" s="210" t="s">
        <v>26881</v>
      </c>
      <c r="B2715" s="210" t="s">
        <v>26882</v>
      </c>
      <c r="C2715" s="210" t="s">
        <v>26883</v>
      </c>
      <c r="D2715" s="210" t="s">
        <v>16299</v>
      </c>
      <c r="E2715" s="210" t="s">
        <v>16333</v>
      </c>
      <c r="F2715" s="210" t="s">
        <v>26884</v>
      </c>
      <c r="G2715" s="231"/>
    </row>
    <row r="2716" spans="1:7" s="253" customFormat="1">
      <c r="A2716" s="253" t="s">
        <v>26885</v>
      </c>
      <c r="B2716" s="253" t="s">
        <v>26886</v>
      </c>
      <c r="C2716" s="253" t="s">
        <v>26885</v>
      </c>
      <c r="D2716" s="253" t="s">
        <v>16299</v>
      </c>
      <c r="E2716" s="253" t="s">
        <v>26887</v>
      </c>
      <c r="F2716" s="253" t="s">
        <v>26888</v>
      </c>
      <c r="G2716" s="255"/>
    </row>
    <row r="2717" spans="1:7" s="253" customFormat="1">
      <c r="A2717" s="253" t="s">
        <v>26889</v>
      </c>
      <c r="B2717" s="253" t="s">
        <v>26890</v>
      </c>
      <c r="C2717" s="253" t="s">
        <v>26889</v>
      </c>
      <c r="D2717" s="253" t="s">
        <v>16299</v>
      </c>
      <c r="E2717" s="253" t="s">
        <v>26891</v>
      </c>
      <c r="F2717" s="253" t="s">
        <v>26892</v>
      </c>
      <c r="G2717" s="255"/>
    </row>
    <row r="2718" spans="1:7" s="254" customFormat="1">
      <c r="A2718" s="254" t="s">
        <v>26893</v>
      </c>
      <c r="B2718" s="254" t="s">
        <v>26894</v>
      </c>
      <c r="C2718" s="254" t="s">
        <v>26895</v>
      </c>
      <c r="D2718" s="254" t="s">
        <v>16299</v>
      </c>
      <c r="E2718" s="254" t="s">
        <v>18870</v>
      </c>
      <c r="F2718" s="254" t="s">
        <v>26896</v>
      </c>
      <c r="G2718" s="281"/>
    </row>
    <row r="2719" spans="1:7" s="259" customFormat="1">
      <c r="A2719" s="259" t="s">
        <v>26897</v>
      </c>
      <c r="B2719" s="259" t="s">
        <v>26898</v>
      </c>
      <c r="C2719" s="259" t="s">
        <v>26897</v>
      </c>
      <c r="D2719" s="259" t="s">
        <v>16299</v>
      </c>
      <c r="E2719" s="259" t="s">
        <v>26899</v>
      </c>
      <c r="F2719" s="259" t="s">
        <v>26900</v>
      </c>
      <c r="G2719" s="289"/>
    </row>
    <row r="2720" spans="1:7" s="253" customFormat="1">
      <c r="A2720" s="253" t="s">
        <v>26901</v>
      </c>
      <c r="B2720" s="253" t="s">
        <v>26902</v>
      </c>
      <c r="C2720" s="253" t="s">
        <v>26901</v>
      </c>
      <c r="D2720" s="253" t="s">
        <v>16299</v>
      </c>
      <c r="E2720" s="253" t="s">
        <v>26903</v>
      </c>
      <c r="F2720" s="253" t="s">
        <v>26904</v>
      </c>
      <c r="G2720" s="255"/>
    </row>
    <row r="2721" spans="1:7" s="211" customFormat="1">
      <c r="A2721" s="211" t="s">
        <v>26905</v>
      </c>
      <c r="B2721" s="211" t="s">
        <v>26906</v>
      </c>
      <c r="C2721" s="211" t="s">
        <v>26905</v>
      </c>
      <c r="D2721" s="211" t="s">
        <v>26907</v>
      </c>
      <c r="E2721" s="211" t="s">
        <v>16299</v>
      </c>
      <c r="F2721" s="211" t="s">
        <v>26908</v>
      </c>
      <c r="G2721" s="243"/>
    </row>
    <row r="2722" spans="1:7" s="210" customFormat="1">
      <c r="A2722" s="210" t="s">
        <v>26909</v>
      </c>
      <c r="B2722" s="210" t="s">
        <v>26910</v>
      </c>
      <c r="C2722" s="210" t="s">
        <v>26909</v>
      </c>
      <c r="D2722" s="210" t="s">
        <v>16299</v>
      </c>
      <c r="E2722" s="210" t="s">
        <v>26911</v>
      </c>
      <c r="F2722" s="210" t="s">
        <v>26912</v>
      </c>
      <c r="G2722" s="231"/>
    </row>
    <row r="2723" spans="1:7" s="210" customFormat="1">
      <c r="A2723" s="210" t="s">
        <v>26913</v>
      </c>
      <c r="B2723" s="210" t="s">
        <v>26914</v>
      </c>
      <c r="C2723" s="210" t="s">
        <v>26915</v>
      </c>
      <c r="D2723" s="210" t="s">
        <v>16299</v>
      </c>
      <c r="E2723" s="210" t="s">
        <v>25938</v>
      </c>
      <c r="F2723" s="210" t="s">
        <v>26916</v>
      </c>
      <c r="G2723" s="231"/>
    </row>
    <row r="2724" spans="1:7" s="211" customFormat="1">
      <c r="A2724" s="211" t="s">
        <v>26917</v>
      </c>
      <c r="B2724" s="211" t="s">
        <v>26918</v>
      </c>
      <c r="C2724" s="211" t="s">
        <v>26917</v>
      </c>
      <c r="D2724" s="211" t="s">
        <v>26919</v>
      </c>
      <c r="E2724" s="211" t="s">
        <v>16299</v>
      </c>
      <c r="F2724" s="211" t="s">
        <v>26920</v>
      </c>
      <c r="G2724" s="243"/>
    </row>
    <row r="2725" spans="1:7" s="211" customFormat="1">
      <c r="A2725" s="211" t="s">
        <v>26921</v>
      </c>
      <c r="B2725" s="211" t="s">
        <v>26922</v>
      </c>
      <c r="C2725" s="211" t="s">
        <v>26921</v>
      </c>
      <c r="D2725" s="211" t="s">
        <v>17439</v>
      </c>
      <c r="E2725" s="211" t="s">
        <v>16299</v>
      </c>
      <c r="F2725" s="211" t="s">
        <v>26923</v>
      </c>
      <c r="G2725" s="243"/>
    </row>
    <row r="2726" spans="1:7" s="254" customFormat="1">
      <c r="A2726" s="254" t="s">
        <v>26924</v>
      </c>
      <c r="B2726" s="254" t="s">
        <v>26925</v>
      </c>
      <c r="C2726" s="254" t="s">
        <v>26924</v>
      </c>
      <c r="D2726" s="254" t="s">
        <v>16299</v>
      </c>
      <c r="E2726" s="254" t="s">
        <v>17835</v>
      </c>
      <c r="F2726" s="254" t="s">
        <v>26926</v>
      </c>
      <c r="G2726" s="281"/>
    </row>
    <row r="2727" spans="1:7" s="210" customFormat="1">
      <c r="A2727" s="210" t="s">
        <v>26927</v>
      </c>
      <c r="B2727" s="210" t="s">
        <v>26928</v>
      </c>
      <c r="C2727" s="210" t="s">
        <v>26929</v>
      </c>
      <c r="D2727" s="210" t="s">
        <v>16299</v>
      </c>
      <c r="E2727" s="210" t="s">
        <v>26930</v>
      </c>
      <c r="F2727" s="210" t="s">
        <v>26931</v>
      </c>
      <c r="G2727" s="231"/>
    </row>
    <row r="2728" spans="1:7" s="254" customFormat="1">
      <c r="A2728" s="254" t="s">
        <v>26932</v>
      </c>
      <c r="B2728" s="254" t="s">
        <v>26933</v>
      </c>
      <c r="C2728" s="254" t="s">
        <v>26932</v>
      </c>
      <c r="D2728" s="254" t="s">
        <v>16299</v>
      </c>
      <c r="E2728" s="254" t="s">
        <v>20016</v>
      </c>
      <c r="F2728" s="254" t="s">
        <v>26934</v>
      </c>
      <c r="G2728" s="281"/>
    </row>
    <row r="2729" spans="1:7" s="254" customFormat="1">
      <c r="A2729" s="254" t="s">
        <v>26935</v>
      </c>
      <c r="B2729" s="254" t="s">
        <v>26936</v>
      </c>
      <c r="C2729" s="254" t="s">
        <v>26937</v>
      </c>
      <c r="D2729" s="254" t="s">
        <v>16299</v>
      </c>
      <c r="E2729" s="254" t="s">
        <v>18870</v>
      </c>
      <c r="F2729" s="254" t="s">
        <v>26938</v>
      </c>
      <c r="G2729" s="281"/>
    </row>
    <row r="2730" spans="1:7" s="210" customFormat="1">
      <c r="A2730" s="210" t="s">
        <v>26939</v>
      </c>
      <c r="B2730" s="210" t="s">
        <v>26940</v>
      </c>
      <c r="C2730" s="210" t="s">
        <v>26939</v>
      </c>
      <c r="D2730" s="210" t="s">
        <v>16299</v>
      </c>
      <c r="E2730" s="210" t="s">
        <v>22246</v>
      </c>
      <c r="F2730" s="210" t="s">
        <v>26941</v>
      </c>
      <c r="G2730" s="231"/>
    </row>
    <row r="2731" spans="1:7" s="211" customFormat="1">
      <c r="A2731" s="211" t="s">
        <v>26942</v>
      </c>
      <c r="B2731" s="211" t="s">
        <v>26943</v>
      </c>
      <c r="C2731" s="211" t="s">
        <v>26942</v>
      </c>
      <c r="D2731" s="211" t="s">
        <v>26944</v>
      </c>
      <c r="E2731" s="211" t="s">
        <v>16299</v>
      </c>
      <c r="F2731" s="211" t="s">
        <v>26945</v>
      </c>
      <c r="G2731" s="243"/>
    </row>
    <row r="2732" spans="1:7" s="210" customFormat="1">
      <c r="A2732" s="210" t="s">
        <v>26946</v>
      </c>
      <c r="B2732" s="210" t="s">
        <v>26947</v>
      </c>
      <c r="C2732" s="210" t="s">
        <v>26948</v>
      </c>
      <c r="D2732" s="210" t="s">
        <v>16299</v>
      </c>
      <c r="E2732" s="210" t="s">
        <v>20240</v>
      </c>
      <c r="F2732" s="210" t="s">
        <v>26949</v>
      </c>
      <c r="G2732" s="231"/>
    </row>
    <row r="2733" spans="1:7" s="253" customFormat="1">
      <c r="A2733" s="253" t="s">
        <v>26950</v>
      </c>
      <c r="B2733" s="253" t="s">
        <v>26951</v>
      </c>
      <c r="C2733" s="253" t="s">
        <v>26952</v>
      </c>
      <c r="D2733" s="253" t="s">
        <v>16299</v>
      </c>
      <c r="E2733" s="253" t="s">
        <v>18232</v>
      </c>
      <c r="F2733" s="253" t="s">
        <v>26953</v>
      </c>
      <c r="G2733" s="255"/>
    </row>
    <row r="2734" spans="1:7" s="254" customFormat="1">
      <c r="A2734" s="254" t="s">
        <v>26954</v>
      </c>
      <c r="B2734" s="254" t="s">
        <v>26955</v>
      </c>
      <c r="C2734" s="254" t="s">
        <v>26956</v>
      </c>
      <c r="D2734" s="254" t="s">
        <v>16299</v>
      </c>
      <c r="E2734" s="254" t="s">
        <v>17271</v>
      </c>
      <c r="F2734" s="254" t="s">
        <v>26957</v>
      </c>
      <c r="G2734" s="281"/>
    </row>
    <row r="2735" spans="1:7" s="253" customFormat="1">
      <c r="A2735" s="253" t="s">
        <v>26958</v>
      </c>
      <c r="B2735" s="253" t="s">
        <v>26959</v>
      </c>
      <c r="C2735" s="253" t="s">
        <v>26960</v>
      </c>
      <c r="D2735" s="253" t="s">
        <v>16299</v>
      </c>
      <c r="E2735" s="253" t="s">
        <v>16833</v>
      </c>
      <c r="F2735" s="253" t="s">
        <v>26961</v>
      </c>
      <c r="G2735" s="255"/>
    </row>
    <row r="2736" spans="1:7" s="253" customFormat="1">
      <c r="A2736" s="253" t="s">
        <v>26962</v>
      </c>
      <c r="B2736" s="253" t="s">
        <v>26963</v>
      </c>
      <c r="C2736" s="253" t="s">
        <v>26964</v>
      </c>
      <c r="D2736" s="253" t="s">
        <v>16299</v>
      </c>
      <c r="E2736" s="253" t="s">
        <v>26189</v>
      </c>
      <c r="F2736" s="253" t="s">
        <v>26965</v>
      </c>
      <c r="G2736" s="255"/>
    </row>
    <row r="2737" spans="1:7" s="211" customFormat="1">
      <c r="A2737" s="211" t="s">
        <v>26966</v>
      </c>
      <c r="B2737" s="211" t="s">
        <v>26967</v>
      </c>
      <c r="C2737" s="211" t="s">
        <v>26966</v>
      </c>
      <c r="D2737" s="211" t="s">
        <v>26968</v>
      </c>
      <c r="E2737" s="211" t="s">
        <v>16299</v>
      </c>
      <c r="F2737" s="211" t="s">
        <v>26969</v>
      </c>
      <c r="G2737" s="243"/>
    </row>
    <row r="2738" spans="1:7" s="253" customFormat="1">
      <c r="A2738" s="253" t="s">
        <v>26970</v>
      </c>
      <c r="B2738" s="253" t="s">
        <v>26971</v>
      </c>
      <c r="C2738" s="253" t="s">
        <v>26972</v>
      </c>
      <c r="D2738" s="253" t="s">
        <v>16299</v>
      </c>
      <c r="E2738" s="253" t="s">
        <v>17840</v>
      </c>
      <c r="F2738" s="253" t="s">
        <v>26973</v>
      </c>
      <c r="G2738" s="255"/>
    </row>
    <row r="2739" spans="1:7" s="253" customFormat="1">
      <c r="A2739" s="253" t="s">
        <v>26974</v>
      </c>
      <c r="B2739" s="253" t="s">
        <v>26975</v>
      </c>
      <c r="C2739" s="253" t="s">
        <v>26974</v>
      </c>
      <c r="D2739" s="253" t="s">
        <v>16299</v>
      </c>
      <c r="E2739" s="253" t="s">
        <v>26976</v>
      </c>
      <c r="F2739" s="253" t="s">
        <v>26977</v>
      </c>
      <c r="G2739" s="255"/>
    </row>
    <row r="2740" spans="1:7" s="253" customFormat="1">
      <c r="A2740" s="253" t="s">
        <v>26978</v>
      </c>
      <c r="B2740" s="253" t="s">
        <v>26979</v>
      </c>
      <c r="C2740" s="253" t="s">
        <v>26980</v>
      </c>
      <c r="D2740" s="253" t="s">
        <v>16299</v>
      </c>
      <c r="E2740" s="253" t="s">
        <v>21488</v>
      </c>
      <c r="F2740" s="253" t="s">
        <v>26981</v>
      </c>
      <c r="G2740" s="255"/>
    </row>
    <row r="2741" spans="1:7" s="253" customFormat="1">
      <c r="A2741" s="253" t="s">
        <v>26982</v>
      </c>
      <c r="B2741" s="253" t="s">
        <v>26983</v>
      </c>
      <c r="C2741" s="253" t="s">
        <v>26982</v>
      </c>
      <c r="D2741" s="253" t="s">
        <v>16299</v>
      </c>
      <c r="E2741" s="253" t="s">
        <v>26984</v>
      </c>
      <c r="F2741" s="253" t="s">
        <v>26985</v>
      </c>
      <c r="G2741" s="255"/>
    </row>
    <row r="2742" spans="1:7" s="210" customFormat="1">
      <c r="A2742" s="210" t="s">
        <v>26986</v>
      </c>
      <c r="B2742" s="210" t="s">
        <v>26987</v>
      </c>
      <c r="C2742" s="210" t="s">
        <v>26988</v>
      </c>
      <c r="D2742" s="210" t="s">
        <v>16299</v>
      </c>
      <c r="E2742" s="210" t="s">
        <v>17986</v>
      </c>
      <c r="F2742" s="210" t="s">
        <v>26989</v>
      </c>
      <c r="G2742" s="231"/>
    </row>
    <row r="2743" spans="1:7" s="253" customFormat="1">
      <c r="A2743" s="253" t="s">
        <v>26990</v>
      </c>
      <c r="B2743" s="253" t="s">
        <v>26991</v>
      </c>
      <c r="C2743" s="253" t="s">
        <v>26992</v>
      </c>
      <c r="D2743" s="253" t="s">
        <v>16299</v>
      </c>
      <c r="E2743" s="253" t="s">
        <v>17702</v>
      </c>
      <c r="F2743" s="253" t="s">
        <v>26993</v>
      </c>
      <c r="G2743" s="255"/>
    </row>
    <row r="2744" spans="1:7" s="210" customFormat="1">
      <c r="A2744" s="210" t="s">
        <v>26994</v>
      </c>
      <c r="B2744" s="210" t="s">
        <v>26995</v>
      </c>
      <c r="C2744" s="210" t="s">
        <v>26996</v>
      </c>
      <c r="D2744" s="210" t="s">
        <v>16299</v>
      </c>
      <c r="E2744" s="210" t="s">
        <v>16385</v>
      </c>
      <c r="F2744" s="210" t="s">
        <v>26997</v>
      </c>
      <c r="G2744" s="231"/>
    </row>
    <row r="2745" spans="1:7" s="210" customFormat="1">
      <c r="A2745" s="210" t="s">
        <v>26998</v>
      </c>
      <c r="B2745" s="210" t="s">
        <v>26999</v>
      </c>
      <c r="C2745" s="210" t="s">
        <v>27000</v>
      </c>
      <c r="D2745" s="210" t="s">
        <v>16299</v>
      </c>
      <c r="E2745" s="210" t="s">
        <v>19018</v>
      </c>
      <c r="F2745" s="210" t="s">
        <v>27001</v>
      </c>
      <c r="G2745" s="231"/>
    </row>
    <row r="2746" spans="1:7" s="253" customFormat="1">
      <c r="A2746" s="253" t="s">
        <v>27002</v>
      </c>
      <c r="B2746" s="253" t="s">
        <v>27003</v>
      </c>
      <c r="C2746" s="253" t="s">
        <v>27002</v>
      </c>
      <c r="D2746" s="253" t="s">
        <v>16299</v>
      </c>
      <c r="E2746" s="253" t="s">
        <v>27004</v>
      </c>
      <c r="F2746" s="253" t="s">
        <v>27005</v>
      </c>
      <c r="G2746" s="255"/>
    </row>
    <row r="2747" spans="1:7" s="253" customFormat="1">
      <c r="A2747" s="253" t="s">
        <v>27006</v>
      </c>
      <c r="B2747" s="253" t="s">
        <v>27007</v>
      </c>
      <c r="C2747" s="253" t="s">
        <v>27006</v>
      </c>
      <c r="D2747" s="253" t="s">
        <v>16299</v>
      </c>
      <c r="E2747" s="253" t="s">
        <v>20919</v>
      </c>
      <c r="F2747" s="253" t="s">
        <v>27008</v>
      </c>
      <c r="G2747" s="255"/>
    </row>
    <row r="2748" spans="1:7" s="253" customFormat="1">
      <c r="A2748" s="253" t="s">
        <v>27009</v>
      </c>
      <c r="B2748" s="253" t="s">
        <v>27010</v>
      </c>
      <c r="C2748" s="253" t="s">
        <v>27011</v>
      </c>
      <c r="D2748" s="253" t="s">
        <v>16299</v>
      </c>
      <c r="E2748" s="253" t="s">
        <v>17969</v>
      </c>
      <c r="F2748" s="253" t="s">
        <v>27012</v>
      </c>
      <c r="G2748" s="255"/>
    </row>
    <row r="2749" spans="1:7" s="253" customFormat="1">
      <c r="A2749" s="253" t="s">
        <v>27013</v>
      </c>
      <c r="B2749" s="253" t="s">
        <v>27014</v>
      </c>
      <c r="C2749" s="253" t="s">
        <v>27013</v>
      </c>
      <c r="D2749" s="253" t="s">
        <v>16299</v>
      </c>
      <c r="E2749" s="253" t="s">
        <v>27015</v>
      </c>
      <c r="F2749" s="253" t="s">
        <v>27016</v>
      </c>
      <c r="G2749" s="255"/>
    </row>
    <row r="2750" spans="1:7" s="210" customFormat="1">
      <c r="A2750" s="210" t="s">
        <v>27017</v>
      </c>
      <c r="B2750" s="210" t="s">
        <v>27018</v>
      </c>
      <c r="C2750" s="210" t="s">
        <v>27017</v>
      </c>
      <c r="D2750" s="210" t="s">
        <v>16299</v>
      </c>
      <c r="E2750" s="210" t="s">
        <v>16622</v>
      </c>
      <c r="F2750" s="210" t="s">
        <v>27019</v>
      </c>
      <c r="G2750" s="231"/>
    </row>
    <row r="2751" spans="1:7" s="211" customFormat="1">
      <c r="A2751" s="211" t="s">
        <v>27020</v>
      </c>
      <c r="B2751" s="211" t="s">
        <v>27021</v>
      </c>
      <c r="C2751" s="211" t="s">
        <v>27020</v>
      </c>
      <c r="D2751" s="292">
        <v>4824996</v>
      </c>
      <c r="E2751" s="211" t="s">
        <v>16299</v>
      </c>
      <c r="F2751" s="211" t="s">
        <v>27022</v>
      </c>
      <c r="G2751" s="243"/>
    </row>
    <row r="2752" spans="1:7" s="211" customFormat="1">
      <c r="A2752" s="211" t="s">
        <v>27020</v>
      </c>
      <c r="B2752" s="211" t="s">
        <v>16461</v>
      </c>
      <c r="C2752" s="211" t="s">
        <v>27020</v>
      </c>
      <c r="D2752" s="292">
        <v>28798</v>
      </c>
      <c r="E2752" s="211" t="s">
        <v>16299</v>
      </c>
      <c r="F2752" s="211" t="s">
        <v>27023</v>
      </c>
      <c r="G2752" s="243"/>
    </row>
    <row r="2753" spans="1:7" s="211" customFormat="1">
      <c r="A2753" s="211" t="s">
        <v>27024</v>
      </c>
      <c r="B2753" s="211" t="s">
        <v>27025</v>
      </c>
      <c r="C2753" s="211" t="s">
        <v>27024</v>
      </c>
      <c r="D2753" s="211" t="s">
        <v>27026</v>
      </c>
      <c r="E2753" s="211" t="s">
        <v>16299</v>
      </c>
      <c r="F2753" s="211" t="s">
        <v>27027</v>
      </c>
      <c r="G2753" s="243"/>
    </row>
    <row r="2754" spans="1:7" s="210" customFormat="1">
      <c r="A2754" s="210" t="s">
        <v>27028</v>
      </c>
      <c r="B2754" s="210" t="s">
        <v>27029</v>
      </c>
      <c r="C2754" s="210" t="s">
        <v>27030</v>
      </c>
      <c r="D2754" s="210" t="s">
        <v>16299</v>
      </c>
      <c r="E2754" s="210" t="s">
        <v>20919</v>
      </c>
      <c r="F2754" s="210" t="s">
        <v>27031</v>
      </c>
      <c r="G2754" s="231"/>
    </row>
    <row r="2755" spans="1:7" s="254" customFormat="1">
      <c r="A2755" s="254" t="s">
        <v>27032</v>
      </c>
      <c r="B2755" s="254" t="s">
        <v>27033</v>
      </c>
      <c r="C2755" s="254" t="s">
        <v>27034</v>
      </c>
      <c r="D2755" s="254" t="s">
        <v>16299</v>
      </c>
      <c r="E2755" s="254" t="s">
        <v>17514</v>
      </c>
      <c r="F2755" s="254" t="s">
        <v>27035</v>
      </c>
      <c r="G2755" s="281"/>
    </row>
    <row r="2756" spans="1:7" s="210" customFormat="1">
      <c r="A2756" s="210" t="s">
        <v>27036</v>
      </c>
      <c r="B2756" s="210" t="s">
        <v>27037</v>
      </c>
      <c r="C2756" s="210" t="s">
        <v>27038</v>
      </c>
      <c r="D2756" s="210" t="s">
        <v>16299</v>
      </c>
      <c r="E2756" s="210" t="s">
        <v>27039</v>
      </c>
      <c r="F2756" s="210" t="s">
        <v>27040</v>
      </c>
      <c r="G2756" s="231"/>
    </row>
    <row r="2757" spans="1:7" s="210" customFormat="1">
      <c r="A2757" s="210" t="s">
        <v>27041</v>
      </c>
      <c r="B2757" s="210" t="s">
        <v>27042</v>
      </c>
      <c r="C2757" s="210" t="s">
        <v>27041</v>
      </c>
      <c r="D2757" s="210" t="s">
        <v>16299</v>
      </c>
      <c r="E2757" s="210" t="s">
        <v>17253</v>
      </c>
      <c r="F2757" s="210" t="s">
        <v>27043</v>
      </c>
      <c r="G2757" s="231"/>
    </row>
    <row r="2758" spans="1:7" s="211" customFormat="1">
      <c r="A2758" s="211" t="s">
        <v>27044</v>
      </c>
      <c r="B2758" s="211" t="s">
        <v>27045</v>
      </c>
      <c r="C2758" s="211" t="s">
        <v>27044</v>
      </c>
      <c r="D2758" s="211" t="s">
        <v>27046</v>
      </c>
      <c r="E2758" s="211" t="s">
        <v>16299</v>
      </c>
      <c r="F2758" s="211" t="s">
        <v>27047</v>
      </c>
      <c r="G2758" s="243"/>
    </row>
    <row r="2759" spans="1:7" s="253" customFormat="1">
      <c r="A2759" s="253" t="s">
        <v>27048</v>
      </c>
      <c r="B2759" s="253" t="s">
        <v>27049</v>
      </c>
      <c r="C2759" s="253" t="s">
        <v>27050</v>
      </c>
      <c r="D2759" s="253" t="s">
        <v>16299</v>
      </c>
      <c r="E2759" s="253" t="s">
        <v>17253</v>
      </c>
      <c r="F2759" s="253" t="s">
        <v>27051</v>
      </c>
      <c r="G2759" s="255"/>
    </row>
    <row r="2760" spans="1:7" s="253" customFormat="1">
      <c r="A2760" s="253" t="s">
        <v>27052</v>
      </c>
      <c r="B2760" s="253" t="s">
        <v>27053</v>
      </c>
      <c r="C2760" s="253" t="s">
        <v>27054</v>
      </c>
      <c r="D2760" s="253" t="s">
        <v>16299</v>
      </c>
      <c r="E2760" s="253" t="s">
        <v>16319</v>
      </c>
      <c r="F2760" s="253" t="s">
        <v>27055</v>
      </c>
      <c r="G2760" s="255"/>
    </row>
    <row r="2761" spans="1:7" s="253" customFormat="1">
      <c r="A2761" s="253" t="s">
        <v>27056</v>
      </c>
      <c r="B2761" s="253" t="s">
        <v>27057</v>
      </c>
      <c r="C2761" s="253" t="s">
        <v>27056</v>
      </c>
      <c r="D2761" s="253" t="s">
        <v>16299</v>
      </c>
      <c r="E2761" s="253" t="s">
        <v>27058</v>
      </c>
      <c r="F2761" s="253" t="s">
        <v>27059</v>
      </c>
      <c r="G2761" s="255"/>
    </row>
    <row r="2762" spans="1:7" s="253" customFormat="1">
      <c r="A2762" s="253" t="s">
        <v>27060</v>
      </c>
      <c r="B2762" s="253" t="s">
        <v>27061</v>
      </c>
      <c r="C2762" s="253" t="s">
        <v>27062</v>
      </c>
      <c r="D2762" s="253" t="s">
        <v>16299</v>
      </c>
      <c r="E2762" s="253" t="s">
        <v>17969</v>
      </c>
      <c r="F2762" s="253" t="s">
        <v>27063</v>
      </c>
      <c r="G2762" s="255"/>
    </row>
    <row r="2763" spans="1:7" s="254" customFormat="1">
      <c r="A2763" s="254" t="s">
        <v>27064</v>
      </c>
      <c r="B2763" s="254" t="s">
        <v>27065</v>
      </c>
      <c r="C2763" s="254" t="s">
        <v>27066</v>
      </c>
      <c r="D2763" s="254" t="s">
        <v>16299</v>
      </c>
      <c r="E2763" s="254" t="s">
        <v>17514</v>
      </c>
      <c r="F2763" s="254" t="s">
        <v>27067</v>
      </c>
      <c r="G2763" s="281"/>
    </row>
    <row r="2764" spans="1:7" s="210" customFormat="1">
      <c r="A2764" s="210" t="s">
        <v>27068</v>
      </c>
      <c r="B2764" s="210" t="s">
        <v>27069</v>
      </c>
      <c r="C2764" s="210" t="s">
        <v>27070</v>
      </c>
      <c r="D2764" s="210" t="s">
        <v>16299</v>
      </c>
      <c r="E2764" s="210" t="s">
        <v>17480</v>
      </c>
      <c r="F2764" s="210" t="s">
        <v>27071</v>
      </c>
      <c r="G2764" s="231"/>
    </row>
    <row r="2765" spans="1:7" s="253" customFormat="1">
      <c r="A2765" s="253" t="s">
        <v>27072</v>
      </c>
      <c r="B2765" s="253" t="s">
        <v>27073</v>
      </c>
      <c r="C2765" s="253" t="s">
        <v>27072</v>
      </c>
      <c r="D2765" s="253" t="s">
        <v>16299</v>
      </c>
      <c r="E2765" s="253" t="s">
        <v>16838</v>
      </c>
      <c r="F2765" s="253" t="s">
        <v>27074</v>
      </c>
      <c r="G2765" s="255"/>
    </row>
    <row r="2766" spans="1:7" s="253" customFormat="1">
      <c r="A2766" s="253" t="s">
        <v>27075</v>
      </c>
      <c r="B2766" s="253" t="s">
        <v>27076</v>
      </c>
      <c r="C2766" s="253" t="s">
        <v>27075</v>
      </c>
      <c r="D2766" s="253" t="s">
        <v>16299</v>
      </c>
      <c r="E2766" s="253" t="s">
        <v>27077</v>
      </c>
      <c r="F2766" s="253" t="s">
        <v>27078</v>
      </c>
      <c r="G2766" s="1"/>
    </row>
    <row r="2767" spans="1:7" s="210" customFormat="1">
      <c r="A2767" s="210" t="s">
        <v>27079</v>
      </c>
      <c r="B2767" s="210" t="s">
        <v>27080</v>
      </c>
      <c r="C2767" s="210" t="s">
        <v>27081</v>
      </c>
      <c r="D2767" s="210" t="s">
        <v>16299</v>
      </c>
      <c r="E2767" s="210" t="s">
        <v>27082</v>
      </c>
      <c r="F2767" s="210" t="s">
        <v>27083</v>
      </c>
      <c r="G2767" s="231"/>
    </row>
    <row r="2768" spans="1:7" s="210" customFormat="1">
      <c r="A2768" s="210" t="s">
        <v>27084</v>
      </c>
      <c r="B2768" s="210" t="s">
        <v>27085</v>
      </c>
      <c r="C2768" s="210" t="s">
        <v>27086</v>
      </c>
      <c r="D2768" s="210" t="s">
        <v>16299</v>
      </c>
      <c r="E2768" s="210" t="s">
        <v>19605</v>
      </c>
      <c r="F2768" s="210" t="s">
        <v>27087</v>
      </c>
      <c r="G2768" s="231"/>
    </row>
    <row r="2769" spans="1:7" s="210" customFormat="1">
      <c r="A2769" s="210" t="s">
        <v>27088</v>
      </c>
      <c r="B2769" s="210" t="s">
        <v>27089</v>
      </c>
      <c r="C2769" s="210" t="s">
        <v>27088</v>
      </c>
      <c r="D2769" s="210" t="s">
        <v>16299</v>
      </c>
      <c r="E2769" s="210" t="s">
        <v>16385</v>
      </c>
      <c r="F2769" s="210" t="s">
        <v>27090</v>
      </c>
      <c r="G2769" s="231"/>
    </row>
    <row r="2770" spans="1:7" s="254" customFormat="1">
      <c r="A2770" s="254" t="s">
        <v>27091</v>
      </c>
      <c r="B2770" s="254" t="s">
        <v>27092</v>
      </c>
      <c r="C2770" s="254" t="s">
        <v>27093</v>
      </c>
      <c r="D2770" s="254" t="s">
        <v>16299</v>
      </c>
      <c r="E2770" s="254" t="s">
        <v>17514</v>
      </c>
      <c r="F2770" s="254" t="s">
        <v>27094</v>
      </c>
      <c r="G2770" s="281"/>
    </row>
    <row r="2771" spans="1:7" s="210" customFormat="1">
      <c r="A2771" s="210" t="s">
        <v>27095</v>
      </c>
      <c r="B2771" s="210" t="s">
        <v>27096</v>
      </c>
      <c r="C2771" s="210" t="s">
        <v>27095</v>
      </c>
      <c r="D2771" s="210" t="s">
        <v>16299</v>
      </c>
      <c r="E2771" s="210" t="s">
        <v>27097</v>
      </c>
      <c r="F2771" s="210" t="s">
        <v>27098</v>
      </c>
      <c r="G2771" s="231"/>
    </row>
    <row r="2772" spans="1:7" s="253" customFormat="1">
      <c r="A2772" s="253" t="s">
        <v>27099</v>
      </c>
      <c r="B2772" s="253" t="s">
        <v>27100</v>
      </c>
      <c r="C2772" s="253" t="s">
        <v>27101</v>
      </c>
      <c r="D2772" s="253" t="s">
        <v>16299</v>
      </c>
      <c r="E2772" s="253" t="s">
        <v>16905</v>
      </c>
      <c r="F2772" s="253" t="s">
        <v>27102</v>
      </c>
      <c r="G2772" s="255"/>
    </row>
    <row r="2773" spans="1:7" s="254" customFormat="1">
      <c r="A2773" s="254" t="s">
        <v>27103</v>
      </c>
      <c r="B2773" s="254" t="s">
        <v>27104</v>
      </c>
      <c r="C2773" s="254" t="s">
        <v>27105</v>
      </c>
      <c r="D2773" s="254" t="s">
        <v>16299</v>
      </c>
      <c r="E2773" s="254" t="s">
        <v>16607</v>
      </c>
      <c r="F2773" s="254" t="s">
        <v>27106</v>
      </c>
      <c r="G2773" s="281"/>
    </row>
    <row r="2774" spans="1:7" s="253" customFormat="1">
      <c r="A2774" s="253" t="s">
        <v>27107</v>
      </c>
      <c r="B2774" s="253" t="s">
        <v>27108</v>
      </c>
      <c r="C2774" s="253" t="s">
        <v>27109</v>
      </c>
      <c r="D2774" s="253" t="s">
        <v>16299</v>
      </c>
      <c r="E2774" s="253" t="s">
        <v>27110</v>
      </c>
      <c r="F2774" s="253" t="s">
        <v>27111</v>
      </c>
      <c r="G2774" s="255"/>
    </row>
    <row r="2775" spans="1:7" s="254" customFormat="1">
      <c r="A2775" s="254" t="s">
        <v>27112</v>
      </c>
      <c r="B2775" s="254" t="s">
        <v>27113</v>
      </c>
      <c r="C2775" s="254" t="s">
        <v>27114</v>
      </c>
      <c r="D2775" s="254" t="s">
        <v>16299</v>
      </c>
      <c r="E2775" s="254" t="s">
        <v>23340</v>
      </c>
      <c r="F2775" s="254" t="s">
        <v>27115</v>
      </c>
      <c r="G2775" s="281"/>
    </row>
    <row r="2776" spans="1:7" s="210" customFormat="1">
      <c r="A2776" s="210" t="s">
        <v>27116</v>
      </c>
      <c r="B2776" s="210" t="s">
        <v>27117</v>
      </c>
      <c r="C2776" s="210" t="s">
        <v>27116</v>
      </c>
      <c r="D2776" s="210" t="s">
        <v>16299</v>
      </c>
      <c r="E2776" s="210" t="s">
        <v>16369</v>
      </c>
      <c r="F2776" s="210" t="s">
        <v>27118</v>
      </c>
      <c r="G2776" s="231"/>
    </row>
    <row r="2777" spans="1:7" s="211" customFormat="1">
      <c r="A2777" s="211" t="s">
        <v>27119</v>
      </c>
      <c r="B2777" s="211" t="s">
        <v>27120</v>
      </c>
      <c r="C2777" s="211" t="s">
        <v>27119</v>
      </c>
      <c r="D2777" s="211" t="s">
        <v>17648</v>
      </c>
      <c r="E2777" s="211" t="s">
        <v>16299</v>
      </c>
      <c r="F2777" s="211" t="s">
        <v>27121</v>
      </c>
      <c r="G2777" s="243"/>
    </row>
    <row r="2778" spans="1:7" s="211" customFormat="1">
      <c r="A2778" s="211" t="s">
        <v>27122</v>
      </c>
      <c r="B2778" s="211" t="s">
        <v>16501</v>
      </c>
      <c r="C2778" s="211" t="s">
        <v>27122</v>
      </c>
      <c r="D2778" s="211" t="s">
        <v>20791</v>
      </c>
      <c r="E2778" s="211" t="s">
        <v>16299</v>
      </c>
      <c r="F2778" s="211" t="s">
        <v>27123</v>
      </c>
      <c r="G2778" s="243"/>
    </row>
    <row r="2779" spans="1:7" s="210" customFormat="1">
      <c r="A2779" s="210" t="s">
        <v>27124</v>
      </c>
      <c r="B2779" s="210" t="s">
        <v>27125</v>
      </c>
      <c r="C2779" s="210" t="s">
        <v>27124</v>
      </c>
      <c r="D2779" s="210" t="s">
        <v>16299</v>
      </c>
      <c r="E2779" s="210" t="s">
        <v>17801</v>
      </c>
      <c r="F2779" s="210" t="s">
        <v>27126</v>
      </c>
      <c r="G2779" s="231"/>
    </row>
    <row r="2780" spans="1:7" s="210" customFormat="1">
      <c r="A2780" s="210" t="s">
        <v>27127</v>
      </c>
      <c r="B2780" s="210" t="s">
        <v>27128</v>
      </c>
      <c r="C2780" s="210" t="s">
        <v>27127</v>
      </c>
      <c r="D2780" s="210" t="s">
        <v>16299</v>
      </c>
      <c r="E2780" s="210" t="s">
        <v>17253</v>
      </c>
      <c r="F2780" s="210" t="s">
        <v>27129</v>
      </c>
      <c r="G2780" s="231"/>
    </row>
    <row r="2781" spans="1:7" s="253" customFormat="1">
      <c r="A2781" s="253" t="s">
        <v>27130</v>
      </c>
      <c r="B2781" s="253" t="s">
        <v>27131</v>
      </c>
      <c r="C2781" s="253" t="s">
        <v>27130</v>
      </c>
      <c r="D2781" s="253" t="s">
        <v>16299</v>
      </c>
      <c r="E2781" s="253" t="s">
        <v>27132</v>
      </c>
      <c r="F2781" s="253" t="s">
        <v>27133</v>
      </c>
      <c r="G2781" s="255"/>
    </row>
    <row r="2782" spans="1:7" s="210" customFormat="1">
      <c r="A2782" s="210" t="s">
        <v>27134</v>
      </c>
      <c r="B2782" s="210" t="s">
        <v>27135</v>
      </c>
      <c r="C2782" s="210" t="s">
        <v>27134</v>
      </c>
      <c r="D2782" s="210" t="s">
        <v>16299</v>
      </c>
      <c r="E2782" s="210" t="s">
        <v>22837</v>
      </c>
      <c r="F2782" s="210" t="s">
        <v>27136</v>
      </c>
      <c r="G2782" s="231"/>
    </row>
    <row r="2783" spans="1:7" s="253" customFormat="1">
      <c r="A2783" s="253" t="s">
        <v>27137</v>
      </c>
      <c r="B2783" s="253" t="s">
        <v>27138</v>
      </c>
      <c r="C2783" s="253" t="s">
        <v>27139</v>
      </c>
      <c r="D2783" s="253" t="s">
        <v>16299</v>
      </c>
      <c r="E2783" s="253" t="s">
        <v>27140</v>
      </c>
      <c r="F2783" s="253" t="s">
        <v>27141</v>
      </c>
      <c r="G2783" s="255"/>
    </row>
    <row r="2784" spans="1:7" s="253" customFormat="1">
      <c r="A2784" s="253" t="s">
        <v>27142</v>
      </c>
      <c r="B2784" s="253" t="s">
        <v>27143</v>
      </c>
      <c r="C2784" s="253" t="s">
        <v>27144</v>
      </c>
      <c r="D2784" s="253" t="s">
        <v>16299</v>
      </c>
      <c r="E2784" s="253" t="s">
        <v>27145</v>
      </c>
      <c r="F2784" s="253" t="s">
        <v>27146</v>
      </c>
      <c r="G2784" s="255"/>
    </row>
    <row r="2785" spans="1:7" s="253" customFormat="1">
      <c r="A2785" s="253" t="s">
        <v>27147</v>
      </c>
      <c r="B2785" s="253" t="s">
        <v>27148</v>
      </c>
      <c r="C2785" s="253" t="s">
        <v>27149</v>
      </c>
      <c r="D2785" s="253" t="s">
        <v>16299</v>
      </c>
      <c r="E2785" s="253" t="s">
        <v>18582</v>
      </c>
      <c r="F2785" s="253" t="s">
        <v>27150</v>
      </c>
      <c r="G2785" s="255"/>
    </row>
    <row r="2786" spans="1:7" s="210" customFormat="1">
      <c r="A2786" s="210" t="s">
        <v>27151</v>
      </c>
      <c r="B2786" s="210" t="s">
        <v>27152</v>
      </c>
      <c r="C2786" s="210" t="s">
        <v>27153</v>
      </c>
      <c r="D2786" s="210" t="s">
        <v>16299</v>
      </c>
      <c r="E2786" s="210" t="s">
        <v>21488</v>
      </c>
      <c r="F2786" s="210" t="s">
        <v>27154</v>
      </c>
      <c r="G2786" s="231"/>
    </row>
    <row r="2787" spans="1:7" s="210" customFormat="1">
      <c r="A2787" s="210" t="s">
        <v>27155</v>
      </c>
      <c r="B2787" s="210" t="s">
        <v>27156</v>
      </c>
      <c r="C2787" s="210" t="s">
        <v>27155</v>
      </c>
      <c r="D2787" s="210" t="s">
        <v>16299</v>
      </c>
      <c r="E2787" s="210" t="s">
        <v>16607</v>
      </c>
      <c r="F2787" s="210" t="s">
        <v>27157</v>
      </c>
      <c r="G2787" s="231"/>
    </row>
    <row r="2788" spans="1:7" s="210" customFormat="1">
      <c r="A2788" s="210" t="s">
        <v>27158</v>
      </c>
      <c r="B2788" s="210" t="s">
        <v>27159</v>
      </c>
      <c r="C2788" s="210" t="s">
        <v>27160</v>
      </c>
      <c r="D2788" s="210" t="s">
        <v>16299</v>
      </c>
      <c r="E2788" s="210" t="s">
        <v>23934</v>
      </c>
      <c r="F2788" s="210" t="s">
        <v>27161</v>
      </c>
      <c r="G2788" s="231"/>
    </row>
    <row r="2789" spans="1:7" s="253" customFormat="1">
      <c r="A2789" s="253" t="s">
        <v>27162</v>
      </c>
      <c r="B2789" s="253" t="s">
        <v>27163</v>
      </c>
      <c r="C2789" s="253" t="s">
        <v>27164</v>
      </c>
      <c r="D2789" s="253" t="s">
        <v>16299</v>
      </c>
      <c r="E2789" s="253" t="s">
        <v>27165</v>
      </c>
      <c r="F2789" s="253" t="s">
        <v>27166</v>
      </c>
      <c r="G2789" s="255"/>
    </row>
    <row r="2790" spans="1:7" s="210" customFormat="1">
      <c r="A2790" s="210" t="s">
        <v>27167</v>
      </c>
      <c r="B2790" s="210" t="s">
        <v>27168</v>
      </c>
      <c r="C2790" s="210" t="s">
        <v>27169</v>
      </c>
      <c r="D2790" s="210" t="s">
        <v>16299</v>
      </c>
      <c r="E2790" s="210" t="s">
        <v>17835</v>
      </c>
      <c r="F2790" s="210" t="s">
        <v>27170</v>
      </c>
      <c r="G2790" s="231"/>
    </row>
    <row r="2791" spans="1:7" s="253" customFormat="1">
      <c r="A2791" s="253" t="s">
        <v>27171</v>
      </c>
      <c r="B2791" s="253" t="s">
        <v>27172</v>
      </c>
      <c r="C2791" s="253" t="s">
        <v>27173</v>
      </c>
      <c r="D2791" s="253" t="s">
        <v>16299</v>
      </c>
      <c r="E2791" s="253" t="s">
        <v>16622</v>
      </c>
      <c r="F2791" s="253" t="s">
        <v>27174</v>
      </c>
      <c r="G2791" s="255"/>
    </row>
    <row r="2792" spans="1:7" s="211" customFormat="1">
      <c r="A2792" s="211" t="s">
        <v>27175</v>
      </c>
      <c r="B2792" s="211" t="s">
        <v>27176</v>
      </c>
      <c r="C2792" s="211" t="s">
        <v>27175</v>
      </c>
      <c r="D2792" s="211" t="s">
        <v>27177</v>
      </c>
      <c r="E2792" s="211" t="s">
        <v>16299</v>
      </c>
      <c r="F2792" s="211" t="s">
        <v>27178</v>
      </c>
      <c r="G2792" s="243"/>
    </row>
    <row r="2793" spans="1:7" s="253" customFormat="1">
      <c r="A2793" s="253" t="s">
        <v>27179</v>
      </c>
      <c r="B2793" s="253" t="s">
        <v>27180</v>
      </c>
      <c r="C2793" s="253" t="s">
        <v>27179</v>
      </c>
      <c r="D2793" s="253" t="s">
        <v>16299</v>
      </c>
      <c r="E2793" s="253" t="s">
        <v>18499</v>
      </c>
      <c r="F2793" s="253" t="s">
        <v>27181</v>
      </c>
      <c r="G2793" s="255"/>
    </row>
    <row r="2794" spans="1:7" s="253" customFormat="1">
      <c r="A2794" s="253" t="s">
        <v>27182</v>
      </c>
      <c r="B2794" s="253" t="s">
        <v>27183</v>
      </c>
      <c r="C2794" s="253" t="s">
        <v>27184</v>
      </c>
      <c r="D2794" s="253" t="s">
        <v>16299</v>
      </c>
      <c r="E2794" s="253" t="s">
        <v>27185</v>
      </c>
      <c r="F2794" s="253" t="s">
        <v>27186</v>
      </c>
      <c r="G2794" s="255"/>
    </row>
    <row r="2795" spans="1:7" s="211" customFormat="1">
      <c r="A2795" s="211" t="s">
        <v>27187</v>
      </c>
      <c r="B2795" s="211" t="s">
        <v>27188</v>
      </c>
      <c r="C2795" s="211" t="s">
        <v>27187</v>
      </c>
      <c r="D2795" s="211" t="s">
        <v>17510</v>
      </c>
      <c r="E2795" s="211" t="s">
        <v>16299</v>
      </c>
      <c r="F2795" s="211" t="s">
        <v>27189</v>
      </c>
      <c r="G2795" s="243"/>
    </row>
    <row r="2796" spans="1:7" s="211" customFormat="1">
      <c r="A2796" s="211" t="s">
        <v>27190</v>
      </c>
      <c r="B2796" s="211" t="s">
        <v>27191</v>
      </c>
      <c r="C2796" s="211" t="s">
        <v>27190</v>
      </c>
      <c r="D2796" s="211" t="s">
        <v>27192</v>
      </c>
      <c r="E2796" s="211" t="s">
        <v>16299</v>
      </c>
      <c r="F2796" s="211" t="s">
        <v>27193</v>
      </c>
      <c r="G2796" s="243"/>
    </row>
    <row r="2797" spans="1:7" s="211" customFormat="1">
      <c r="A2797" s="211" t="s">
        <v>27194</v>
      </c>
      <c r="B2797" s="211" t="s">
        <v>27195</v>
      </c>
      <c r="C2797" s="211" t="s">
        <v>27194</v>
      </c>
      <c r="D2797" s="211" t="s">
        <v>27196</v>
      </c>
      <c r="E2797" s="211" t="s">
        <v>16299</v>
      </c>
      <c r="F2797" s="211" t="s">
        <v>27197</v>
      </c>
      <c r="G2797" s="243"/>
    </row>
    <row r="2798" spans="1:7" s="210" customFormat="1">
      <c r="A2798" s="210" t="s">
        <v>27198</v>
      </c>
      <c r="B2798" s="210" t="s">
        <v>27199</v>
      </c>
      <c r="C2798" s="210" t="s">
        <v>27198</v>
      </c>
      <c r="D2798" s="210" t="s">
        <v>16299</v>
      </c>
      <c r="E2798" s="210" t="s">
        <v>26857</v>
      </c>
      <c r="F2798" s="210" t="s">
        <v>27200</v>
      </c>
      <c r="G2798" s="231"/>
    </row>
    <row r="2799" spans="1:7" s="210" customFormat="1">
      <c r="A2799" s="210" t="s">
        <v>27201</v>
      </c>
      <c r="B2799" s="210" t="s">
        <v>27202</v>
      </c>
      <c r="C2799" s="210" t="s">
        <v>27203</v>
      </c>
      <c r="D2799" s="210" t="s">
        <v>16299</v>
      </c>
      <c r="E2799" s="210" t="s">
        <v>27204</v>
      </c>
      <c r="F2799" s="210" t="s">
        <v>27205</v>
      </c>
      <c r="G2799" s="231"/>
    </row>
    <row r="2800" spans="1:7" s="211" customFormat="1">
      <c r="A2800" s="211" t="s">
        <v>27206</v>
      </c>
      <c r="B2800" s="211" t="s">
        <v>27207</v>
      </c>
      <c r="C2800" s="211" t="s">
        <v>27206</v>
      </c>
      <c r="D2800" s="211" t="s">
        <v>27208</v>
      </c>
      <c r="E2800" s="211" t="s">
        <v>16299</v>
      </c>
      <c r="F2800" s="211" t="s">
        <v>27209</v>
      </c>
      <c r="G2800" s="243"/>
    </row>
    <row r="2801" spans="1:7" s="253" customFormat="1">
      <c r="A2801" s="253" t="s">
        <v>27210</v>
      </c>
      <c r="B2801" s="253" t="s">
        <v>27211</v>
      </c>
      <c r="C2801" s="253" t="s">
        <v>27210</v>
      </c>
      <c r="D2801" s="253" t="s">
        <v>16299</v>
      </c>
      <c r="E2801" s="253" t="s">
        <v>16422</v>
      </c>
      <c r="F2801" s="253" t="s">
        <v>27212</v>
      </c>
      <c r="G2801" s="255"/>
    </row>
    <row r="2802" spans="1:7" s="254" customFormat="1">
      <c r="A2802" s="254" t="s">
        <v>27213</v>
      </c>
      <c r="B2802" s="254" t="s">
        <v>27214</v>
      </c>
      <c r="C2802" s="254" t="s">
        <v>27215</v>
      </c>
      <c r="D2802" s="254" t="s">
        <v>16299</v>
      </c>
      <c r="E2802" s="254" t="s">
        <v>18341</v>
      </c>
      <c r="F2802" s="254" t="s">
        <v>27216</v>
      </c>
      <c r="G2802" s="281"/>
    </row>
    <row r="2803" spans="1:7" s="254" customFormat="1">
      <c r="A2803" s="254" t="s">
        <v>27217</v>
      </c>
      <c r="B2803" s="254" t="s">
        <v>27218</v>
      </c>
      <c r="C2803" s="254" t="s">
        <v>27217</v>
      </c>
      <c r="D2803" s="254" t="s">
        <v>16299</v>
      </c>
      <c r="E2803" s="254" t="s">
        <v>18349</v>
      </c>
      <c r="F2803" s="254" t="s">
        <v>27219</v>
      </c>
      <c r="G2803" s="281"/>
    </row>
    <row r="2804" spans="1:7" s="11" customFormat="1">
      <c r="A2804" s="11" t="s">
        <v>27220</v>
      </c>
      <c r="B2804" s="11" t="s">
        <v>27221</v>
      </c>
      <c r="C2804" s="11" t="s">
        <v>27222</v>
      </c>
      <c r="D2804" s="11" t="s">
        <v>16299</v>
      </c>
      <c r="E2804" s="11" t="s">
        <v>27223</v>
      </c>
      <c r="F2804" s="11" t="s">
        <v>27224</v>
      </c>
      <c r="G2804" s="1"/>
    </row>
    <row r="2805" spans="1:7" s="254" customFormat="1">
      <c r="A2805" s="254" t="s">
        <v>27225</v>
      </c>
      <c r="B2805" s="254" t="s">
        <v>27226</v>
      </c>
      <c r="C2805" s="254" t="s">
        <v>27225</v>
      </c>
      <c r="D2805" s="254" t="s">
        <v>16299</v>
      </c>
      <c r="E2805" s="254" t="s">
        <v>18168</v>
      </c>
      <c r="F2805" s="254" t="s">
        <v>27227</v>
      </c>
      <c r="G2805" s="281"/>
    </row>
    <row r="2806" spans="1:7" s="253" customFormat="1">
      <c r="A2806" s="253" t="s">
        <v>27228</v>
      </c>
      <c r="B2806" s="253" t="s">
        <v>27229</v>
      </c>
      <c r="C2806" s="253" t="s">
        <v>27230</v>
      </c>
      <c r="D2806" s="253" t="s">
        <v>16299</v>
      </c>
      <c r="E2806" s="253" t="s">
        <v>27231</v>
      </c>
      <c r="F2806" s="253" t="s">
        <v>27232</v>
      </c>
      <c r="G2806" s="255"/>
    </row>
    <row r="2807" spans="1:7" s="211" customFormat="1">
      <c r="A2807" s="211" t="s">
        <v>27233</v>
      </c>
      <c r="B2807" s="211" t="s">
        <v>27234</v>
      </c>
      <c r="C2807" s="211" t="s">
        <v>27233</v>
      </c>
      <c r="D2807" s="211" t="s">
        <v>16622</v>
      </c>
      <c r="E2807" s="211" t="s">
        <v>16299</v>
      </c>
      <c r="F2807" s="211" t="s">
        <v>27235</v>
      </c>
      <c r="G2807" s="243"/>
    </row>
    <row r="2808" spans="1:7" s="253" customFormat="1">
      <c r="A2808" s="253" t="s">
        <v>27236</v>
      </c>
      <c r="B2808" s="253" t="s">
        <v>27237</v>
      </c>
      <c r="C2808" s="253" t="s">
        <v>27236</v>
      </c>
      <c r="D2808" s="253" t="s">
        <v>16299</v>
      </c>
      <c r="E2808" s="253" t="s">
        <v>27238</v>
      </c>
      <c r="F2808" s="253" t="s">
        <v>27239</v>
      </c>
      <c r="G2808" s="255"/>
    </row>
    <row r="2809" spans="1:7" s="210" customFormat="1">
      <c r="A2809" s="210" t="s">
        <v>27240</v>
      </c>
      <c r="B2809" s="210" t="s">
        <v>27241</v>
      </c>
      <c r="C2809" s="210" t="s">
        <v>27242</v>
      </c>
      <c r="D2809" s="210" t="s">
        <v>16299</v>
      </c>
      <c r="E2809" s="210" t="s">
        <v>16319</v>
      </c>
      <c r="F2809" s="210" t="s">
        <v>27243</v>
      </c>
      <c r="G2809" s="231"/>
    </row>
    <row r="2810" spans="1:7" s="253" customFormat="1">
      <c r="A2810" s="253" t="s">
        <v>27244</v>
      </c>
      <c r="B2810" s="253" t="s">
        <v>27245</v>
      </c>
      <c r="C2810" s="253" t="s">
        <v>27246</v>
      </c>
      <c r="D2810" s="253" t="s">
        <v>16299</v>
      </c>
      <c r="E2810" s="253" t="s">
        <v>25679</v>
      </c>
      <c r="F2810" s="253" t="s">
        <v>27247</v>
      </c>
      <c r="G2810" s="255"/>
    </row>
    <row r="2811" spans="1:7" s="210" customFormat="1">
      <c r="A2811" s="210" t="s">
        <v>27248</v>
      </c>
      <c r="B2811" s="210" t="s">
        <v>27249</v>
      </c>
      <c r="C2811" s="210" t="s">
        <v>27248</v>
      </c>
      <c r="D2811" s="210" t="s">
        <v>16299</v>
      </c>
      <c r="E2811" s="210" t="s">
        <v>27250</v>
      </c>
      <c r="F2811" s="210" t="s">
        <v>27251</v>
      </c>
      <c r="G2811" s="231"/>
    </row>
    <row r="2812" spans="1:7" s="254" customFormat="1">
      <c r="A2812" s="254" t="s">
        <v>27252</v>
      </c>
      <c r="B2812" s="254" t="s">
        <v>27253</v>
      </c>
      <c r="C2812" s="254" t="s">
        <v>27254</v>
      </c>
      <c r="D2812" s="254" t="s">
        <v>16299</v>
      </c>
      <c r="E2812" s="254" t="s">
        <v>17514</v>
      </c>
      <c r="F2812" s="254" t="s">
        <v>27255</v>
      </c>
      <c r="G2812" s="281"/>
    </row>
    <row r="2813" spans="1:7" s="253" customFormat="1">
      <c r="A2813" s="253" t="s">
        <v>27256</v>
      </c>
      <c r="B2813" s="253" t="s">
        <v>27257</v>
      </c>
      <c r="C2813" s="253" t="s">
        <v>27258</v>
      </c>
      <c r="D2813" s="253" t="s">
        <v>16299</v>
      </c>
      <c r="E2813" s="253" t="s">
        <v>27259</v>
      </c>
      <c r="F2813" s="253" t="s">
        <v>27260</v>
      </c>
      <c r="G2813" s="255"/>
    </row>
    <row r="2814" spans="1:7" s="253" customFormat="1">
      <c r="A2814" s="253" t="s">
        <v>27261</v>
      </c>
      <c r="B2814" s="253" t="s">
        <v>27262</v>
      </c>
      <c r="C2814" s="253" t="s">
        <v>27263</v>
      </c>
      <c r="D2814" s="253" t="s">
        <v>16299</v>
      </c>
      <c r="E2814" s="253" t="s">
        <v>27264</v>
      </c>
      <c r="F2814" s="253" t="s">
        <v>27265</v>
      </c>
      <c r="G2814" s="255"/>
    </row>
    <row r="2815" spans="1:7" s="211" customFormat="1">
      <c r="A2815" s="211" t="s">
        <v>27266</v>
      </c>
      <c r="B2815" s="211" t="s">
        <v>27267</v>
      </c>
      <c r="C2815" s="211" t="s">
        <v>27268</v>
      </c>
      <c r="D2815" s="211" t="s">
        <v>27269</v>
      </c>
      <c r="E2815" s="211" t="s">
        <v>16299</v>
      </c>
      <c r="F2815" s="211" t="s">
        <v>27270</v>
      </c>
      <c r="G2815" s="243"/>
    </row>
    <row r="2816" spans="1:7" s="210" customFormat="1">
      <c r="A2816" s="210" t="s">
        <v>27271</v>
      </c>
      <c r="B2816" s="210" t="s">
        <v>27272</v>
      </c>
      <c r="C2816" s="210" t="s">
        <v>27271</v>
      </c>
      <c r="D2816" s="210" t="s">
        <v>16299</v>
      </c>
      <c r="E2816" s="210" t="s">
        <v>27273</v>
      </c>
      <c r="F2816" s="210" t="s">
        <v>27274</v>
      </c>
      <c r="G2816" s="231"/>
    </row>
    <row r="2817" spans="1:7" s="210" customFormat="1">
      <c r="A2817" s="210" t="s">
        <v>27275</v>
      </c>
      <c r="B2817" s="210" t="s">
        <v>27276</v>
      </c>
      <c r="C2817" s="210" t="s">
        <v>27277</v>
      </c>
      <c r="D2817" s="210" t="s">
        <v>16299</v>
      </c>
      <c r="E2817" s="210" t="s">
        <v>27278</v>
      </c>
      <c r="F2817" s="210" t="s">
        <v>27279</v>
      </c>
      <c r="G2817" s="231"/>
    </row>
    <row r="2818" spans="1:7" s="211" customFormat="1">
      <c r="A2818" s="211" t="s">
        <v>27280</v>
      </c>
      <c r="B2818" s="211" t="s">
        <v>27281</v>
      </c>
      <c r="C2818" s="211" t="s">
        <v>27280</v>
      </c>
      <c r="D2818" s="211" t="s">
        <v>16528</v>
      </c>
      <c r="E2818" s="211" t="s">
        <v>16299</v>
      </c>
      <c r="F2818" s="211" t="s">
        <v>27282</v>
      </c>
      <c r="G2818" s="243"/>
    </row>
    <row r="2819" spans="1:7" s="253" customFormat="1">
      <c r="A2819" s="253" t="s">
        <v>27283</v>
      </c>
      <c r="B2819" s="253" t="s">
        <v>27284</v>
      </c>
      <c r="C2819" s="253" t="s">
        <v>27283</v>
      </c>
      <c r="D2819" s="253" t="s">
        <v>16299</v>
      </c>
      <c r="E2819" s="253" t="s">
        <v>27285</v>
      </c>
      <c r="F2819" s="253" t="s">
        <v>27286</v>
      </c>
      <c r="G2819" s="255"/>
    </row>
    <row r="2820" spans="1:7" s="210" customFormat="1">
      <c r="A2820" s="210" t="s">
        <v>27287</v>
      </c>
      <c r="B2820" s="210" t="s">
        <v>27288</v>
      </c>
      <c r="C2820" s="210" t="s">
        <v>27289</v>
      </c>
      <c r="D2820" s="210" t="s">
        <v>16299</v>
      </c>
      <c r="E2820" s="210" t="s">
        <v>16319</v>
      </c>
      <c r="F2820" s="210" t="s">
        <v>27290</v>
      </c>
      <c r="G2820" s="231"/>
    </row>
    <row r="2821" spans="1:7" s="211" customFormat="1">
      <c r="A2821" s="211" t="s">
        <v>27291</v>
      </c>
      <c r="B2821" s="211" t="s">
        <v>16595</v>
      </c>
      <c r="C2821" s="211" t="s">
        <v>27292</v>
      </c>
      <c r="D2821" s="211" t="s">
        <v>16596</v>
      </c>
      <c r="E2821" s="211" t="s">
        <v>16299</v>
      </c>
      <c r="F2821" s="211" t="s">
        <v>27293</v>
      </c>
      <c r="G2821" s="243"/>
    </row>
    <row r="2822" spans="1:7" s="211" customFormat="1">
      <c r="A2822" s="211" t="s">
        <v>27294</v>
      </c>
      <c r="B2822" s="211" t="s">
        <v>16501</v>
      </c>
      <c r="C2822" s="211" t="s">
        <v>27294</v>
      </c>
      <c r="D2822" s="211" t="s">
        <v>16599</v>
      </c>
      <c r="E2822" s="211" t="s">
        <v>16299</v>
      </c>
      <c r="F2822" s="211" t="s">
        <v>27295</v>
      </c>
      <c r="G2822" s="243"/>
    </row>
    <row r="2823" spans="1:7" s="254" customFormat="1">
      <c r="A2823" s="254" t="s">
        <v>27296</v>
      </c>
      <c r="B2823" s="254" t="s">
        <v>27297</v>
      </c>
      <c r="C2823" s="254" t="s">
        <v>27298</v>
      </c>
      <c r="D2823" s="254" t="s">
        <v>16299</v>
      </c>
      <c r="E2823" s="254" t="s">
        <v>25009</v>
      </c>
      <c r="F2823" s="254" t="s">
        <v>27299</v>
      </c>
      <c r="G2823" s="281"/>
    </row>
    <row r="2824" spans="1:7" s="210" customFormat="1">
      <c r="A2824" s="210" t="s">
        <v>27300</v>
      </c>
      <c r="B2824" s="210" t="s">
        <v>27301</v>
      </c>
      <c r="C2824" s="210" t="s">
        <v>27300</v>
      </c>
      <c r="D2824" s="210" t="s">
        <v>16299</v>
      </c>
      <c r="E2824" s="210" t="s">
        <v>16319</v>
      </c>
      <c r="F2824" s="210" t="s">
        <v>27302</v>
      </c>
      <c r="G2824" s="231"/>
    </row>
    <row r="2825" spans="1:7" s="254" customFormat="1">
      <c r="A2825" s="254" t="s">
        <v>27303</v>
      </c>
      <c r="B2825" s="254" t="s">
        <v>27304</v>
      </c>
      <c r="C2825" s="254" t="s">
        <v>27303</v>
      </c>
      <c r="D2825" s="254" t="s">
        <v>16299</v>
      </c>
      <c r="E2825" s="254" t="s">
        <v>18168</v>
      </c>
      <c r="F2825" s="254" t="s">
        <v>27305</v>
      </c>
      <c r="G2825" s="281"/>
    </row>
    <row r="2826" spans="1:7" s="253" customFormat="1">
      <c r="A2826" s="253" t="s">
        <v>27306</v>
      </c>
      <c r="B2826" s="253" t="s">
        <v>27307</v>
      </c>
      <c r="C2826" s="253" t="s">
        <v>27306</v>
      </c>
      <c r="D2826" s="253" t="s">
        <v>16299</v>
      </c>
      <c r="E2826" s="253" t="s">
        <v>27308</v>
      </c>
      <c r="F2826" s="253" t="s">
        <v>27309</v>
      </c>
      <c r="G2826" s="255"/>
    </row>
    <row r="2827" spans="1:7" s="253" customFormat="1">
      <c r="A2827" s="253" t="s">
        <v>27310</v>
      </c>
      <c r="B2827" s="253" t="s">
        <v>27311</v>
      </c>
      <c r="C2827" s="253" t="s">
        <v>27312</v>
      </c>
      <c r="D2827" s="253" t="s">
        <v>16299</v>
      </c>
      <c r="E2827" s="253" t="s">
        <v>22075</v>
      </c>
      <c r="F2827" s="253" t="s">
        <v>27313</v>
      </c>
      <c r="G2827" s="255"/>
    </row>
    <row r="2828" spans="1:7" s="253" customFormat="1">
      <c r="A2828" s="253" t="s">
        <v>27314</v>
      </c>
      <c r="B2828" s="253" t="s">
        <v>27315</v>
      </c>
      <c r="C2828" s="253" t="s">
        <v>27316</v>
      </c>
      <c r="D2828" s="253" t="s">
        <v>16299</v>
      </c>
      <c r="E2828" s="253" t="s">
        <v>27317</v>
      </c>
      <c r="F2828" s="253" t="s">
        <v>27318</v>
      </c>
      <c r="G2828" s="255"/>
    </row>
    <row r="2829" spans="1:7" s="253" customFormat="1">
      <c r="A2829" s="253" t="s">
        <v>27319</v>
      </c>
      <c r="B2829" s="253" t="s">
        <v>27320</v>
      </c>
      <c r="C2829" s="253" t="s">
        <v>27321</v>
      </c>
      <c r="D2829" s="253" t="s">
        <v>16299</v>
      </c>
      <c r="E2829" s="253" t="s">
        <v>16422</v>
      </c>
      <c r="F2829" s="253" t="s">
        <v>27322</v>
      </c>
      <c r="G2829" s="255"/>
    </row>
    <row r="2830" spans="1:7" s="253" customFormat="1">
      <c r="A2830" s="253" t="s">
        <v>27323</v>
      </c>
      <c r="B2830" s="253" t="s">
        <v>27324</v>
      </c>
      <c r="C2830" s="253" t="s">
        <v>27323</v>
      </c>
      <c r="D2830" s="253" t="s">
        <v>16299</v>
      </c>
      <c r="E2830" s="253" t="s">
        <v>16971</v>
      </c>
      <c r="F2830" s="253" t="s">
        <v>27325</v>
      </c>
      <c r="G2830" s="255"/>
    </row>
    <row r="2831" spans="1:7" s="254" customFormat="1">
      <c r="A2831" s="254" t="s">
        <v>27326</v>
      </c>
      <c r="B2831" s="254" t="s">
        <v>27327</v>
      </c>
      <c r="C2831" s="254" t="s">
        <v>27328</v>
      </c>
      <c r="D2831" s="254" t="s">
        <v>16299</v>
      </c>
      <c r="E2831" s="254" t="s">
        <v>16905</v>
      </c>
      <c r="F2831" s="254" t="s">
        <v>27329</v>
      </c>
      <c r="G2831" s="281"/>
    </row>
    <row r="2832" spans="1:7" s="253" customFormat="1">
      <c r="A2832" s="253" t="s">
        <v>27330</v>
      </c>
      <c r="B2832" s="253" t="s">
        <v>27331</v>
      </c>
      <c r="C2832" s="253" t="s">
        <v>27332</v>
      </c>
      <c r="D2832" s="253" t="s">
        <v>16299</v>
      </c>
      <c r="E2832" s="253" t="s">
        <v>27333</v>
      </c>
      <c r="F2832" s="253" t="s">
        <v>27334</v>
      </c>
      <c r="G2832" s="255"/>
    </row>
    <row r="2833" spans="1:7" s="253" customFormat="1">
      <c r="A2833" s="253" t="s">
        <v>27335</v>
      </c>
      <c r="B2833" s="253" t="s">
        <v>27336</v>
      </c>
      <c r="C2833" s="253" t="s">
        <v>27337</v>
      </c>
      <c r="D2833" s="253" t="s">
        <v>16299</v>
      </c>
      <c r="E2833" s="253" t="s">
        <v>18232</v>
      </c>
      <c r="F2833" s="253" t="s">
        <v>27338</v>
      </c>
      <c r="G2833" s="255"/>
    </row>
    <row r="2834" spans="1:7" s="253" customFormat="1">
      <c r="A2834" s="253" t="s">
        <v>27339</v>
      </c>
      <c r="B2834" s="253" t="s">
        <v>27340</v>
      </c>
      <c r="C2834" s="253" t="s">
        <v>27341</v>
      </c>
      <c r="D2834" s="253" t="s">
        <v>16299</v>
      </c>
      <c r="E2834" s="253" t="s">
        <v>20401</v>
      </c>
      <c r="F2834" s="253" t="s">
        <v>27342</v>
      </c>
      <c r="G2834" s="255"/>
    </row>
    <row r="2835" spans="1:7" s="253" customFormat="1">
      <c r="A2835" s="253" t="s">
        <v>27343</v>
      </c>
      <c r="B2835" s="253" t="s">
        <v>27344</v>
      </c>
      <c r="C2835" s="253" t="s">
        <v>27343</v>
      </c>
      <c r="D2835" s="253" t="s">
        <v>16299</v>
      </c>
      <c r="E2835" s="253" t="s">
        <v>27345</v>
      </c>
      <c r="F2835" s="253" t="s">
        <v>27346</v>
      </c>
      <c r="G2835" s="255"/>
    </row>
    <row r="2836" spans="1:7" s="253" customFormat="1">
      <c r="A2836" s="253" t="s">
        <v>27347</v>
      </c>
      <c r="B2836" s="253" t="s">
        <v>27348</v>
      </c>
      <c r="C2836" s="253" t="s">
        <v>27349</v>
      </c>
      <c r="D2836" s="253" t="s">
        <v>16299</v>
      </c>
      <c r="E2836" s="253" t="s">
        <v>18499</v>
      </c>
      <c r="F2836" s="253" t="s">
        <v>27350</v>
      </c>
      <c r="G2836" s="255"/>
    </row>
    <row r="2837" spans="1:7" s="253" customFormat="1">
      <c r="A2837" s="253" t="s">
        <v>27351</v>
      </c>
      <c r="B2837" s="253" t="s">
        <v>27352</v>
      </c>
      <c r="C2837" s="253" t="s">
        <v>27353</v>
      </c>
      <c r="D2837" s="253" t="s">
        <v>16299</v>
      </c>
      <c r="E2837" s="253" t="s">
        <v>23382</v>
      </c>
      <c r="F2837" s="253" t="s">
        <v>27354</v>
      </c>
      <c r="G2837" s="255"/>
    </row>
    <row r="2838" spans="1:7" s="253" customFormat="1">
      <c r="A2838" s="253" t="s">
        <v>27355</v>
      </c>
      <c r="B2838" s="253" t="s">
        <v>27356</v>
      </c>
      <c r="C2838" s="253" t="s">
        <v>27357</v>
      </c>
      <c r="D2838" s="253" t="s">
        <v>16299</v>
      </c>
      <c r="E2838" s="253" t="s">
        <v>27358</v>
      </c>
      <c r="F2838" s="253" t="s">
        <v>27359</v>
      </c>
      <c r="G2838" s="255"/>
    </row>
    <row r="2839" spans="1:7" s="210" customFormat="1">
      <c r="A2839" s="210" t="s">
        <v>27360</v>
      </c>
      <c r="B2839" s="210" t="s">
        <v>27361</v>
      </c>
      <c r="C2839" s="210" t="s">
        <v>27360</v>
      </c>
      <c r="D2839" s="210" t="s">
        <v>16299</v>
      </c>
      <c r="E2839" s="210" t="s">
        <v>21488</v>
      </c>
      <c r="F2839" s="210" t="s">
        <v>27362</v>
      </c>
      <c r="G2839" s="231"/>
    </row>
    <row r="2840" spans="1:7" s="254" customFormat="1">
      <c r="A2840" s="254" t="s">
        <v>27363</v>
      </c>
      <c r="B2840" s="254" t="s">
        <v>27364</v>
      </c>
      <c r="C2840" s="254" t="s">
        <v>27365</v>
      </c>
      <c r="D2840" s="254" t="s">
        <v>16299</v>
      </c>
      <c r="E2840" s="254" t="s">
        <v>17514</v>
      </c>
      <c r="F2840" s="254" t="s">
        <v>27366</v>
      </c>
      <c r="G2840" s="281"/>
    </row>
    <row r="2841" spans="1:7" s="210" customFormat="1">
      <c r="A2841" s="210" t="s">
        <v>27367</v>
      </c>
      <c r="B2841" s="210" t="s">
        <v>27368</v>
      </c>
      <c r="C2841" s="210" t="s">
        <v>27369</v>
      </c>
      <c r="D2841" s="210" t="s">
        <v>16299</v>
      </c>
      <c r="E2841" s="210" t="s">
        <v>20981</v>
      </c>
      <c r="F2841" s="210" t="s">
        <v>27370</v>
      </c>
      <c r="G2841" s="231"/>
    </row>
    <row r="2842" spans="1:7" s="211" customFormat="1">
      <c r="A2842" s="211" t="s">
        <v>27371</v>
      </c>
      <c r="B2842" s="211" t="s">
        <v>27372</v>
      </c>
      <c r="C2842" s="211" t="s">
        <v>27371</v>
      </c>
      <c r="D2842" s="211" t="s">
        <v>18851</v>
      </c>
      <c r="E2842" s="211" t="s">
        <v>16299</v>
      </c>
      <c r="F2842" s="211" t="s">
        <v>27373</v>
      </c>
      <c r="G2842" s="243"/>
    </row>
    <row r="2843" spans="1:7" s="210" customFormat="1">
      <c r="A2843" s="210" t="s">
        <v>27374</v>
      </c>
      <c r="B2843" s="210" t="s">
        <v>27375</v>
      </c>
      <c r="C2843" s="210" t="s">
        <v>27376</v>
      </c>
      <c r="D2843" s="210" t="s">
        <v>16299</v>
      </c>
      <c r="E2843" s="210" t="s">
        <v>27377</v>
      </c>
      <c r="F2843" s="210" t="s">
        <v>27378</v>
      </c>
      <c r="G2843" s="231"/>
    </row>
    <row r="2844" spans="1:7" s="254" customFormat="1">
      <c r="A2844" s="254" t="s">
        <v>27379</v>
      </c>
      <c r="B2844" s="254" t="s">
        <v>27380</v>
      </c>
      <c r="C2844" s="254" t="s">
        <v>27381</v>
      </c>
      <c r="D2844" s="254" t="s">
        <v>16299</v>
      </c>
      <c r="E2844" s="254" t="s">
        <v>24363</v>
      </c>
      <c r="F2844" s="254" t="s">
        <v>27382</v>
      </c>
      <c r="G2844" s="281"/>
    </row>
    <row r="2845" spans="1:7" s="254" customFormat="1">
      <c r="A2845" s="254" t="s">
        <v>27383</v>
      </c>
      <c r="B2845" s="254" t="s">
        <v>27384</v>
      </c>
      <c r="C2845" s="254" t="s">
        <v>27385</v>
      </c>
      <c r="D2845" s="254" t="s">
        <v>16299</v>
      </c>
      <c r="E2845" s="254" t="s">
        <v>27386</v>
      </c>
      <c r="F2845" s="254" t="s">
        <v>27387</v>
      </c>
      <c r="G2845" s="281"/>
    </row>
    <row r="2846" spans="1:7" s="210" customFormat="1">
      <c r="A2846" s="210" t="s">
        <v>27388</v>
      </c>
      <c r="B2846" s="210" t="s">
        <v>27389</v>
      </c>
      <c r="C2846" s="210" t="s">
        <v>27390</v>
      </c>
      <c r="D2846" s="210" t="s">
        <v>16299</v>
      </c>
      <c r="E2846" s="210" t="s">
        <v>27391</v>
      </c>
      <c r="F2846" s="210" t="s">
        <v>27392</v>
      </c>
      <c r="G2846" s="231"/>
    </row>
    <row r="2847" spans="1:7" s="254" customFormat="1">
      <c r="A2847" s="254" t="s">
        <v>27393</v>
      </c>
      <c r="B2847" s="254" t="s">
        <v>27394</v>
      </c>
      <c r="C2847" s="254" t="s">
        <v>27393</v>
      </c>
      <c r="D2847" s="254" t="s">
        <v>16299</v>
      </c>
      <c r="E2847" s="254" t="s">
        <v>18168</v>
      </c>
      <c r="F2847" s="254" t="s">
        <v>27395</v>
      </c>
      <c r="G2847" s="281"/>
    </row>
    <row r="2848" spans="1:7" s="253" customFormat="1">
      <c r="A2848" s="253" t="s">
        <v>27396</v>
      </c>
      <c r="B2848" s="253" t="s">
        <v>27397</v>
      </c>
      <c r="C2848" s="253" t="s">
        <v>27396</v>
      </c>
      <c r="D2848" s="253" t="s">
        <v>16299</v>
      </c>
      <c r="E2848" s="253" t="s">
        <v>16319</v>
      </c>
      <c r="F2848" s="253" t="s">
        <v>27398</v>
      </c>
      <c r="G2848" s="255"/>
    </row>
    <row r="2849" spans="1:7" s="254" customFormat="1">
      <c r="A2849" s="254" t="s">
        <v>27399</v>
      </c>
      <c r="B2849" s="254" t="s">
        <v>27400</v>
      </c>
      <c r="C2849" s="254" t="s">
        <v>27401</v>
      </c>
      <c r="D2849" s="254" t="s">
        <v>16299</v>
      </c>
      <c r="E2849" s="254" t="s">
        <v>17514</v>
      </c>
      <c r="F2849" s="254" t="s">
        <v>27402</v>
      </c>
      <c r="G2849" s="281"/>
    </row>
    <row r="2850" spans="1:7" s="210" customFormat="1">
      <c r="A2850" s="210" t="s">
        <v>27403</v>
      </c>
      <c r="B2850" s="210" t="s">
        <v>27404</v>
      </c>
      <c r="C2850" s="210" t="s">
        <v>27403</v>
      </c>
      <c r="D2850" s="210" t="s">
        <v>16299</v>
      </c>
      <c r="E2850" s="210" t="s">
        <v>16980</v>
      </c>
      <c r="F2850" s="210" t="s">
        <v>27405</v>
      </c>
      <c r="G2850" s="231"/>
    </row>
    <row r="2851" spans="1:7" s="253" customFormat="1">
      <c r="A2851" s="253" t="s">
        <v>27406</v>
      </c>
      <c r="B2851" s="253" t="s">
        <v>27407</v>
      </c>
      <c r="C2851" s="253" t="s">
        <v>27408</v>
      </c>
      <c r="D2851" s="253" t="s">
        <v>16299</v>
      </c>
      <c r="E2851" s="253" t="s">
        <v>16369</v>
      </c>
      <c r="F2851" s="253" t="s">
        <v>27409</v>
      </c>
      <c r="G2851" s="255"/>
    </row>
    <row r="2852" spans="1:7" s="253" customFormat="1">
      <c r="A2852" s="253" t="s">
        <v>27410</v>
      </c>
      <c r="B2852" s="253" t="s">
        <v>27411</v>
      </c>
      <c r="C2852" s="253" t="s">
        <v>27412</v>
      </c>
      <c r="D2852" s="253" t="s">
        <v>16299</v>
      </c>
      <c r="E2852" s="253" t="s">
        <v>24833</v>
      </c>
      <c r="F2852" s="253" t="s">
        <v>27413</v>
      </c>
      <c r="G2852" s="255"/>
    </row>
    <row r="2853" spans="1:7" s="254" customFormat="1">
      <c r="A2853" s="254" t="s">
        <v>27414</v>
      </c>
      <c r="B2853" s="254" t="s">
        <v>27415</v>
      </c>
      <c r="C2853" s="254" t="s">
        <v>27416</v>
      </c>
      <c r="D2853" s="254" t="s">
        <v>16299</v>
      </c>
      <c r="E2853" s="254" t="s">
        <v>16466</v>
      </c>
      <c r="F2853" s="254" t="s">
        <v>27417</v>
      </c>
      <c r="G2853" s="281"/>
    </row>
    <row r="2854" spans="1:7" s="253" customFormat="1">
      <c r="A2854" s="253" t="s">
        <v>27418</v>
      </c>
      <c r="B2854" s="253" t="s">
        <v>27419</v>
      </c>
      <c r="C2854" s="253" t="s">
        <v>27420</v>
      </c>
      <c r="D2854" s="253" t="s">
        <v>16299</v>
      </c>
      <c r="E2854" s="253" t="s">
        <v>27421</v>
      </c>
      <c r="F2854" s="253" t="s">
        <v>27422</v>
      </c>
      <c r="G2854" s="255"/>
    </row>
    <row r="2855" spans="1:7" s="253" customFormat="1">
      <c r="A2855" s="253" t="s">
        <v>27423</v>
      </c>
      <c r="B2855" s="253" t="s">
        <v>27424</v>
      </c>
      <c r="C2855" s="253" t="s">
        <v>27425</v>
      </c>
      <c r="D2855" s="253" t="s">
        <v>16299</v>
      </c>
      <c r="E2855" s="253" t="s">
        <v>27426</v>
      </c>
      <c r="F2855" s="253" t="s">
        <v>27427</v>
      </c>
      <c r="G2855" s="255"/>
    </row>
    <row r="2856" spans="1:7" s="254" customFormat="1">
      <c r="A2856" s="254" t="s">
        <v>27428</v>
      </c>
      <c r="B2856" s="254" t="s">
        <v>27429</v>
      </c>
      <c r="C2856" s="254" t="s">
        <v>27430</v>
      </c>
      <c r="D2856" s="254" t="s">
        <v>16299</v>
      </c>
      <c r="E2856" s="254" t="s">
        <v>20891</v>
      </c>
      <c r="F2856" s="254" t="s">
        <v>27431</v>
      </c>
      <c r="G2856" s="281"/>
    </row>
    <row r="2857" spans="1:7" s="210" customFormat="1">
      <c r="A2857" s="210" t="s">
        <v>27432</v>
      </c>
      <c r="B2857" s="210" t="s">
        <v>27433</v>
      </c>
      <c r="C2857" s="210" t="s">
        <v>27432</v>
      </c>
      <c r="D2857" s="210" t="s">
        <v>16299</v>
      </c>
      <c r="E2857" s="210" t="s">
        <v>17986</v>
      </c>
      <c r="F2857" s="210" t="s">
        <v>27434</v>
      </c>
      <c r="G2857" s="231"/>
    </row>
    <row r="2858" spans="1:7" s="210" customFormat="1">
      <c r="A2858" s="210" t="s">
        <v>27435</v>
      </c>
      <c r="B2858" s="210" t="s">
        <v>27436</v>
      </c>
      <c r="C2858" s="210" t="s">
        <v>27435</v>
      </c>
      <c r="D2858" s="210" t="s">
        <v>16299</v>
      </c>
      <c r="E2858" s="210" t="s">
        <v>23187</v>
      </c>
      <c r="F2858" s="210" t="s">
        <v>27437</v>
      </c>
      <c r="G2858" s="231"/>
    </row>
    <row r="2859" spans="1:7" s="254" customFormat="1">
      <c r="A2859" s="254" t="s">
        <v>27438</v>
      </c>
      <c r="B2859" s="254" t="s">
        <v>27439</v>
      </c>
      <c r="C2859" s="254" t="s">
        <v>27440</v>
      </c>
      <c r="D2859" s="254" t="s">
        <v>16299</v>
      </c>
      <c r="E2859" s="254" t="s">
        <v>17514</v>
      </c>
      <c r="F2859" s="254" t="s">
        <v>27441</v>
      </c>
      <c r="G2859" s="281"/>
    </row>
    <row r="2860" spans="1:7" s="210" customFormat="1">
      <c r="A2860" s="210" t="s">
        <v>27442</v>
      </c>
      <c r="B2860" s="210" t="s">
        <v>27443</v>
      </c>
      <c r="C2860" s="210" t="s">
        <v>27444</v>
      </c>
      <c r="D2860" s="210" t="s">
        <v>16299</v>
      </c>
      <c r="E2860" s="210" t="s">
        <v>16622</v>
      </c>
      <c r="F2860" s="210" t="s">
        <v>27445</v>
      </c>
      <c r="G2860" s="231"/>
    </row>
    <row r="2861" spans="1:7" s="253" customFormat="1">
      <c r="A2861" s="253" t="s">
        <v>27446</v>
      </c>
      <c r="B2861" s="253" t="s">
        <v>27447</v>
      </c>
      <c r="C2861" s="253" t="s">
        <v>27448</v>
      </c>
      <c r="D2861" s="253" t="s">
        <v>16299</v>
      </c>
      <c r="E2861" s="253" t="s">
        <v>16346</v>
      </c>
      <c r="F2861" s="253" t="s">
        <v>27449</v>
      </c>
      <c r="G2861" s="255"/>
    </row>
    <row r="2862" spans="1:7" s="253" customFormat="1">
      <c r="A2862" s="253" t="s">
        <v>27450</v>
      </c>
      <c r="B2862" s="253" t="s">
        <v>27451</v>
      </c>
      <c r="C2862" s="253" t="s">
        <v>27452</v>
      </c>
      <c r="D2862" s="253" t="s">
        <v>16299</v>
      </c>
      <c r="E2862" s="253" t="s">
        <v>27453</v>
      </c>
      <c r="F2862" s="253" t="s">
        <v>27454</v>
      </c>
      <c r="G2862" s="255"/>
    </row>
    <row r="2863" spans="1:7" s="254" customFormat="1">
      <c r="A2863" s="254" t="s">
        <v>27455</v>
      </c>
      <c r="B2863" s="254" t="s">
        <v>27456</v>
      </c>
      <c r="C2863" s="254" t="s">
        <v>27455</v>
      </c>
      <c r="D2863" s="254" t="s">
        <v>16299</v>
      </c>
      <c r="E2863" s="254" t="s">
        <v>27457</v>
      </c>
      <c r="F2863" s="254" t="s">
        <v>27458</v>
      </c>
      <c r="G2863" s="281"/>
    </row>
    <row r="2864" spans="1:7" s="253" customFormat="1">
      <c r="A2864" s="253" t="s">
        <v>27459</v>
      </c>
      <c r="B2864" s="253" t="s">
        <v>27460</v>
      </c>
      <c r="C2864" s="253" t="s">
        <v>27461</v>
      </c>
      <c r="D2864" s="253" t="s">
        <v>16299</v>
      </c>
      <c r="E2864" s="253" t="s">
        <v>27462</v>
      </c>
      <c r="F2864" s="253" t="s">
        <v>27463</v>
      </c>
      <c r="G2864" s="255"/>
    </row>
    <row r="2865" spans="1:7" s="253" customFormat="1">
      <c r="A2865" s="253" t="s">
        <v>27464</v>
      </c>
      <c r="B2865" s="253" t="s">
        <v>27465</v>
      </c>
      <c r="C2865" s="253" t="s">
        <v>27466</v>
      </c>
      <c r="D2865" s="253" t="s">
        <v>16299</v>
      </c>
      <c r="E2865" s="253" t="s">
        <v>18763</v>
      </c>
      <c r="F2865" s="253" t="s">
        <v>27467</v>
      </c>
      <c r="G2865" s="255"/>
    </row>
    <row r="2866" spans="1:7" s="253" customFormat="1">
      <c r="A2866" s="253" t="s">
        <v>27468</v>
      </c>
      <c r="B2866" s="253" t="s">
        <v>27469</v>
      </c>
      <c r="C2866" s="253" t="s">
        <v>27468</v>
      </c>
      <c r="D2866" s="253" t="s">
        <v>16299</v>
      </c>
      <c r="E2866" s="253" t="s">
        <v>27470</v>
      </c>
      <c r="F2866" s="253" t="s">
        <v>27471</v>
      </c>
      <c r="G2866" s="255"/>
    </row>
    <row r="2867" spans="1:7" s="211" customFormat="1">
      <c r="A2867" s="211" t="s">
        <v>27472</v>
      </c>
      <c r="B2867" s="211" t="s">
        <v>27473</v>
      </c>
      <c r="C2867" s="211" t="s">
        <v>27474</v>
      </c>
      <c r="D2867" s="211" t="s">
        <v>25083</v>
      </c>
      <c r="E2867" s="211" t="s">
        <v>16299</v>
      </c>
      <c r="F2867" s="211" t="s">
        <v>27475</v>
      </c>
      <c r="G2867" s="243"/>
    </row>
    <row r="2868" spans="1:7" s="253" customFormat="1">
      <c r="A2868" s="253" t="s">
        <v>27476</v>
      </c>
      <c r="B2868" s="253" t="s">
        <v>27477</v>
      </c>
      <c r="C2868" s="253" t="s">
        <v>27478</v>
      </c>
      <c r="D2868" s="253" t="s">
        <v>16299</v>
      </c>
      <c r="E2868" s="253" t="s">
        <v>16495</v>
      </c>
      <c r="F2868" s="253" t="s">
        <v>27479</v>
      </c>
      <c r="G2868" s="255"/>
    </row>
    <row r="2869" spans="1:7" s="253" customFormat="1">
      <c r="A2869" s="253" t="s">
        <v>27480</v>
      </c>
      <c r="B2869" s="253" t="s">
        <v>27481</v>
      </c>
      <c r="C2869" s="253" t="s">
        <v>27482</v>
      </c>
      <c r="D2869" s="253" t="s">
        <v>16299</v>
      </c>
      <c r="E2869" s="253" t="s">
        <v>27483</v>
      </c>
      <c r="F2869" s="253" t="s">
        <v>27484</v>
      </c>
      <c r="G2869" s="255"/>
    </row>
    <row r="2870" spans="1:7" s="254" customFormat="1">
      <c r="A2870" s="254" t="s">
        <v>27485</v>
      </c>
      <c r="B2870" s="254" t="s">
        <v>27486</v>
      </c>
      <c r="C2870" s="254" t="s">
        <v>27487</v>
      </c>
      <c r="D2870" s="254" t="s">
        <v>16299</v>
      </c>
      <c r="E2870" s="254" t="s">
        <v>18168</v>
      </c>
      <c r="F2870" s="254" t="s">
        <v>27488</v>
      </c>
      <c r="G2870" s="257"/>
    </row>
    <row r="2871" spans="1:7" s="210" customFormat="1">
      <c r="A2871" s="210" t="s">
        <v>27489</v>
      </c>
      <c r="B2871" s="210" t="s">
        <v>27490</v>
      </c>
      <c r="C2871" s="210" t="s">
        <v>27491</v>
      </c>
      <c r="D2871" s="210" t="s">
        <v>16299</v>
      </c>
      <c r="E2871" s="210" t="s">
        <v>16622</v>
      </c>
      <c r="F2871" s="210" t="s">
        <v>27492</v>
      </c>
      <c r="G2871" s="231"/>
    </row>
    <row r="2872" spans="1:7" s="210" customFormat="1">
      <c r="A2872" s="210" t="s">
        <v>27493</v>
      </c>
      <c r="B2872" s="210" t="s">
        <v>27494</v>
      </c>
      <c r="C2872" s="210" t="s">
        <v>27493</v>
      </c>
      <c r="D2872" s="210" t="s">
        <v>16299</v>
      </c>
      <c r="E2872" s="210" t="s">
        <v>24202</v>
      </c>
      <c r="F2872" s="210" t="s">
        <v>27495</v>
      </c>
      <c r="G2872" s="1"/>
    </row>
    <row r="2873" spans="1:7" s="210" customFormat="1">
      <c r="A2873" s="210" t="s">
        <v>27496</v>
      </c>
      <c r="B2873" s="210" t="s">
        <v>27497</v>
      </c>
      <c r="C2873" s="210" t="s">
        <v>27498</v>
      </c>
      <c r="D2873" s="210" t="s">
        <v>16299</v>
      </c>
      <c r="E2873" s="210" t="s">
        <v>19053</v>
      </c>
      <c r="F2873" s="210" t="s">
        <v>27499</v>
      </c>
      <c r="G2873" s="231"/>
    </row>
    <row r="2874" spans="1:7" s="254" customFormat="1">
      <c r="A2874" s="254" t="s">
        <v>27500</v>
      </c>
      <c r="B2874" s="254" t="s">
        <v>27501</v>
      </c>
      <c r="C2874" s="254" t="s">
        <v>27502</v>
      </c>
      <c r="D2874" s="254" t="s">
        <v>16299</v>
      </c>
      <c r="E2874" s="254" t="s">
        <v>24363</v>
      </c>
      <c r="F2874" s="254" t="s">
        <v>27503</v>
      </c>
      <c r="G2874" s="281"/>
    </row>
    <row r="2875" spans="1:7" s="253" customFormat="1">
      <c r="A2875" s="253" t="s">
        <v>27504</v>
      </c>
      <c r="B2875" s="253" t="s">
        <v>27505</v>
      </c>
      <c r="C2875" s="253" t="s">
        <v>27506</v>
      </c>
      <c r="D2875" s="253" t="s">
        <v>16299</v>
      </c>
      <c r="E2875" s="253" t="s">
        <v>27507</v>
      </c>
      <c r="F2875" s="253" t="s">
        <v>27508</v>
      </c>
      <c r="G2875" s="255"/>
    </row>
    <row r="2876" spans="1:7" s="253" customFormat="1">
      <c r="A2876" s="253" t="s">
        <v>27509</v>
      </c>
      <c r="B2876" s="253" t="s">
        <v>27510</v>
      </c>
      <c r="C2876" s="253" t="s">
        <v>27511</v>
      </c>
      <c r="D2876" s="253" t="s">
        <v>16299</v>
      </c>
      <c r="E2876" s="253" t="s">
        <v>20560</v>
      </c>
      <c r="F2876" s="253" t="s">
        <v>27512</v>
      </c>
      <c r="G2876" s="255"/>
    </row>
    <row r="2877" spans="1:7" s="254" customFormat="1">
      <c r="A2877" s="254" t="s">
        <v>27513</v>
      </c>
      <c r="B2877" s="254" t="s">
        <v>27514</v>
      </c>
      <c r="C2877" s="254" t="s">
        <v>27515</v>
      </c>
      <c r="D2877" s="254" t="s">
        <v>16299</v>
      </c>
      <c r="E2877" s="254" t="s">
        <v>16319</v>
      </c>
      <c r="F2877" s="254" t="s">
        <v>27516</v>
      </c>
      <c r="G2877" s="281"/>
    </row>
    <row r="2878" spans="1:7" s="210" customFormat="1">
      <c r="A2878" s="210" t="s">
        <v>27517</v>
      </c>
      <c r="B2878" s="210" t="s">
        <v>27518</v>
      </c>
      <c r="C2878" s="210" t="s">
        <v>27519</v>
      </c>
      <c r="D2878" s="210" t="s">
        <v>16299</v>
      </c>
      <c r="E2878" s="210" t="s">
        <v>23203</v>
      </c>
      <c r="F2878" s="210" t="s">
        <v>27520</v>
      </c>
      <c r="G2878" s="231"/>
    </row>
    <row r="2879" spans="1:7" s="253" customFormat="1">
      <c r="A2879" s="253" t="s">
        <v>27521</v>
      </c>
      <c r="B2879" s="253" t="s">
        <v>27522</v>
      </c>
      <c r="C2879" s="253" t="s">
        <v>27521</v>
      </c>
      <c r="D2879" s="253" t="s">
        <v>16299</v>
      </c>
      <c r="E2879" s="253" t="s">
        <v>16993</v>
      </c>
      <c r="F2879" s="253" t="s">
        <v>27523</v>
      </c>
      <c r="G2879" s="255"/>
    </row>
    <row r="2880" spans="1:7" s="210" customFormat="1">
      <c r="A2880" s="210" t="s">
        <v>27524</v>
      </c>
      <c r="B2880" s="210" t="s">
        <v>27525</v>
      </c>
      <c r="C2880" s="210" t="s">
        <v>27524</v>
      </c>
      <c r="D2880" s="210" t="s">
        <v>16299</v>
      </c>
      <c r="E2880" s="210" t="s">
        <v>16838</v>
      </c>
      <c r="F2880" s="210" t="s">
        <v>27526</v>
      </c>
      <c r="G2880" s="231"/>
    </row>
    <row r="2881" spans="1:7" s="210" customFormat="1">
      <c r="A2881" s="210" t="s">
        <v>27527</v>
      </c>
      <c r="B2881" s="210" t="s">
        <v>27528</v>
      </c>
      <c r="C2881" s="210" t="s">
        <v>27527</v>
      </c>
      <c r="D2881" s="210" t="s">
        <v>16299</v>
      </c>
      <c r="E2881" s="210" t="s">
        <v>27529</v>
      </c>
      <c r="F2881" s="210" t="s">
        <v>27530</v>
      </c>
      <c r="G2881" s="231"/>
    </row>
    <row r="2882" spans="1:7" s="253" customFormat="1">
      <c r="A2882" s="253" t="s">
        <v>27531</v>
      </c>
      <c r="B2882" s="253" t="s">
        <v>27532</v>
      </c>
      <c r="C2882" s="253" t="s">
        <v>27533</v>
      </c>
      <c r="D2882" s="253" t="s">
        <v>16299</v>
      </c>
      <c r="E2882" s="253" t="s">
        <v>27534</v>
      </c>
      <c r="F2882" s="253" t="s">
        <v>27535</v>
      </c>
      <c r="G2882" s="255"/>
    </row>
    <row r="2883" spans="1:7" s="211" customFormat="1">
      <c r="A2883" s="211" t="s">
        <v>27536</v>
      </c>
      <c r="B2883" s="211" t="s">
        <v>27537</v>
      </c>
      <c r="C2883" s="211" t="s">
        <v>27536</v>
      </c>
      <c r="D2883" s="211" t="s">
        <v>27538</v>
      </c>
      <c r="E2883" s="211" t="s">
        <v>16299</v>
      </c>
      <c r="F2883" s="211" t="s">
        <v>27539</v>
      </c>
      <c r="G2883" s="243"/>
    </row>
    <row r="2884" spans="1:7" s="253" customFormat="1">
      <c r="A2884" s="253" t="s">
        <v>27540</v>
      </c>
      <c r="B2884" s="253" t="s">
        <v>27541</v>
      </c>
      <c r="C2884" s="253" t="s">
        <v>27542</v>
      </c>
      <c r="D2884" s="253" t="s">
        <v>16299</v>
      </c>
      <c r="E2884" s="253" t="s">
        <v>27543</v>
      </c>
      <c r="F2884" s="253" t="s">
        <v>27544</v>
      </c>
      <c r="G2884" s="255"/>
    </row>
    <row r="2885" spans="1:7" s="210" customFormat="1">
      <c r="A2885" s="210" t="s">
        <v>27545</v>
      </c>
      <c r="B2885" s="210" t="s">
        <v>27546</v>
      </c>
      <c r="C2885" s="210" t="s">
        <v>27545</v>
      </c>
      <c r="D2885" s="210" t="s">
        <v>16299</v>
      </c>
      <c r="E2885" s="210" t="s">
        <v>16418</v>
      </c>
      <c r="F2885" s="210" t="s">
        <v>27547</v>
      </c>
      <c r="G2885" s="231"/>
    </row>
    <row r="2886" spans="1:7" s="253" customFormat="1">
      <c r="A2886" s="253" t="s">
        <v>27548</v>
      </c>
      <c r="B2886" s="253" t="s">
        <v>27549</v>
      </c>
      <c r="C2886" s="253" t="s">
        <v>27548</v>
      </c>
      <c r="D2886" s="253" t="s">
        <v>16299</v>
      </c>
      <c r="E2886" s="253" t="s">
        <v>18194</v>
      </c>
      <c r="F2886" s="253" t="s">
        <v>27550</v>
      </c>
      <c r="G2886" s="255"/>
    </row>
    <row r="2887" spans="1:7" s="210" customFormat="1">
      <c r="A2887" s="210" t="s">
        <v>27551</v>
      </c>
      <c r="B2887" s="210" t="s">
        <v>27552</v>
      </c>
      <c r="C2887" s="210" t="s">
        <v>27551</v>
      </c>
      <c r="D2887" s="210" t="s">
        <v>16299</v>
      </c>
      <c r="E2887" s="210" t="s">
        <v>16607</v>
      </c>
      <c r="F2887" s="210" t="s">
        <v>27553</v>
      </c>
      <c r="G2887" s="231"/>
    </row>
    <row r="2888" spans="1:7" s="253" customFormat="1">
      <c r="A2888" s="253" t="s">
        <v>27554</v>
      </c>
      <c r="B2888" s="253" t="s">
        <v>27555</v>
      </c>
      <c r="C2888" s="253" t="s">
        <v>27556</v>
      </c>
      <c r="D2888" s="253" t="s">
        <v>16299</v>
      </c>
      <c r="E2888" s="253" t="s">
        <v>27557</v>
      </c>
      <c r="F2888" s="253" t="s">
        <v>27558</v>
      </c>
      <c r="G2888" s="255"/>
    </row>
    <row r="2889" spans="1:7" s="253" customFormat="1">
      <c r="A2889" s="253" t="s">
        <v>27559</v>
      </c>
      <c r="B2889" s="253" t="s">
        <v>27560</v>
      </c>
      <c r="C2889" s="253" t="s">
        <v>27561</v>
      </c>
      <c r="D2889" s="253" t="s">
        <v>16299</v>
      </c>
      <c r="E2889" s="253" t="s">
        <v>27562</v>
      </c>
      <c r="F2889" s="253" t="s">
        <v>27563</v>
      </c>
      <c r="G2889" s="255"/>
    </row>
    <row r="2890" spans="1:7" s="211" customFormat="1">
      <c r="A2890" s="211" t="s">
        <v>27564</v>
      </c>
      <c r="B2890" s="211" t="s">
        <v>27565</v>
      </c>
      <c r="C2890" s="211" t="s">
        <v>27564</v>
      </c>
      <c r="D2890" s="211" t="s">
        <v>27566</v>
      </c>
      <c r="E2890" s="211" t="s">
        <v>16299</v>
      </c>
      <c r="F2890" s="211" t="s">
        <v>27567</v>
      </c>
      <c r="G2890" s="243"/>
    </row>
    <row r="2891" spans="1:7" s="210" customFormat="1">
      <c r="A2891" s="210" t="s">
        <v>27568</v>
      </c>
      <c r="B2891" s="210" t="s">
        <v>27569</v>
      </c>
      <c r="C2891" s="210" t="s">
        <v>27568</v>
      </c>
      <c r="D2891" s="210" t="s">
        <v>16299</v>
      </c>
      <c r="E2891" s="210" t="s">
        <v>16838</v>
      </c>
      <c r="F2891" s="210" t="s">
        <v>27570</v>
      </c>
      <c r="G2891" s="231"/>
    </row>
    <row r="2892" spans="1:7" s="211" customFormat="1">
      <c r="A2892" s="211" t="s">
        <v>27571</v>
      </c>
      <c r="B2892" s="211" t="s">
        <v>27572</v>
      </c>
      <c r="C2892" s="211" t="s">
        <v>27571</v>
      </c>
      <c r="D2892" s="211" t="s">
        <v>16804</v>
      </c>
      <c r="E2892" s="211" t="s">
        <v>16299</v>
      </c>
      <c r="F2892" s="211" t="s">
        <v>27573</v>
      </c>
      <c r="G2892" s="243"/>
    </row>
    <row r="2893" spans="1:7" s="210" customFormat="1">
      <c r="A2893" s="210" t="s">
        <v>27574</v>
      </c>
      <c r="B2893" s="210" t="s">
        <v>27575</v>
      </c>
      <c r="C2893" s="210" t="s">
        <v>27576</v>
      </c>
      <c r="D2893" s="210" t="s">
        <v>16299</v>
      </c>
      <c r="E2893" s="210" t="s">
        <v>18637</v>
      </c>
      <c r="F2893" s="210" t="s">
        <v>27577</v>
      </c>
      <c r="G2893" s="231"/>
    </row>
    <row r="2894" spans="1:7" s="253" customFormat="1">
      <c r="A2894" s="253" t="s">
        <v>27578</v>
      </c>
      <c r="B2894" s="253" t="s">
        <v>27579</v>
      </c>
      <c r="C2894" s="253" t="s">
        <v>27578</v>
      </c>
      <c r="D2894" s="253" t="s">
        <v>16299</v>
      </c>
      <c r="E2894" s="253" t="s">
        <v>27580</v>
      </c>
      <c r="F2894" s="253" t="s">
        <v>27581</v>
      </c>
      <c r="G2894" s="255"/>
    </row>
    <row r="2895" spans="1:7" s="253" customFormat="1">
      <c r="A2895" s="253" t="s">
        <v>27582</v>
      </c>
      <c r="B2895" s="253" t="s">
        <v>27583</v>
      </c>
      <c r="C2895" s="253" t="s">
        <v>27584</v>
      </c>
      <c r="D2895" s="253" t="s">
        <v>16299</v>
      </c>
      <c r="E2895" s="253" t="s">
        <v>16418</v>
      </c>
      <c r="F2895" s="253" t="s">
        <v>27585</v>
      </c>
      <c r="G2895" s="255"/>
    </row>
    <row r="2896" spans="1:7" s="253" customFormat="1">
      <c r="A2896" s="253" t="s">
        <v>27586</v>
      </c>
      <c r="B2896" s="253" t="s">
        <v>27587</v>
      </c>
      <c r="C2896" s="253" t="s">
        <v>27588</v>
      </c>
      <c r="D2896" s="253" t="s">
        <v>16299</v>
      </c>
      <c r="E2896" s="253" t="s">
        <v>27589</v>
      </c>
      <c r="F2896" s="253" t="s">
        <v>27590</v>
      </c>
      <c r="G2896" s="255"/>
    </row>
    <row r="2897" spans="1:7" s="254" customFormat="1">
      <c r="A2897" s="254" t="s">
        <v>27591</v>
      </c>
      <c r="B2897" s="254" t="s">
        <v>27592</v>
      </c>
      <c r="C2897" s="254" t="s">
        <v>27593</v>
      </c>
      <c r="D2897" s="254" t="s">
        <v>16299</v>
      </c>
      <c r="E2897" s="254" t="s">
        <v>18168</v>
      </c>
      <c r="F2897" s="254" t="s">
        <v>27594</v>
      </c>
      <c r="G2897" s="281"/>
    </row>
    <row r="2898" spans="1:7" s="211" customFormat="1">
      <c r="A2898" s="211" t="s">
        <v>27595</v>
      </c>
      <c r="B2898" s="211" t="s">
        <v>27596</v>
      </c>
      <c r="C2898" s="211" t="s">
        <v>27597</v>
      </c>
      <c r="D2898" s="211" t="s">
        <v>27598</v>
      </c>
      <c r="E2898" s="211" t="s">
        <v>16299</v>
      </c>
      <c r="F2898" s="211" t="s">
        <v>27599</v>
      </c>
      <c r="G2898" s="243"/>
    </row>
    <row r="2899" spans="1:7" s="254" customFormat="1">
      <c r="A2899" s="254" t="s">
        <v>27600</v>
      </c>
      <c r="B2899" s="254" t="s">
        <v>27601</v>
      </c>
      <c r="C2899" s="254" t="s">
        <v>27602</v>
      </c>
      <c r="D2899" s="254" t="s">
        <v>16299</v>
      </c>
      <c r="E2899" s="254" t="s">
        <v>17514</v>
      </c>
      <c r="F2899" s="254" t="s">
        <v>27603</v>
      </c>
      <c r="G2899" s="281"/>
    </row>
    <row r="2900" spans="1:7" s="210" customFormat="1">
      <c r="A2900" s="210" t="s">
        <v>27604</v>
      </c>
      <c r="B2900" s="210" t="s">
        <v>27605</v>
      </c>
      <c r="C2900" s="210" t="s">
        <v>27606</v>
      </c>
      <c r="D2900" s="210" t="s">
        <v>16299</v>
      </c>
      <c r="E2900" s="210" t="s">
        <v>16466</v>
      </c>
      <c r="F2900" s="210" t="s">
        <v>27607</v>
      </c>
      <c r="G2900" s="231"/>
    </row>
    <row r="2901" spans="1:7" s="210" customFormat="1">
      <c r="A2901" s="210" t="s">
        <v>27608</v>
      </c>
      <c r="B2901" s="210" t="s">
        <v>27609</v>
      </c>
      <c r="C2901" s="210" t="s">
        <v>27610</v>
      </c>
      <c r="D2901" s="210" t="s">
        <v>16299</v>
      </c>
      <c r="E2901" s="210" t="s">
        <v>16607</v>
      </c>
      <c r="F2901" s="210" t="s">
        <v>27611</v>
      </c>
      <c r="G2901" s="231"/>
    </row>
    <row r="2902" spans="1:7" s="211" customFormat="1">
      <c r="A2902" s="211" t="s">
        <v>27612</v>
      </c>
      <c r="B2902" s="211" t="s">
        <v>27613</v>
      </c>
      <c r="C2902" s="211" t="s">
        <v>27612</v>
      </c>
      <c r="D2902" s="211" t="s">
        <v>27614</v>
      </c>
      <c r="E2902" s="211" t="s">
        <v>16299</v>
      </c>
      <c r="F2902" s="211" t="s">
        <v>27615</v>
      </c>
      <c r="G2902" s="243"/>
    </row>
    <row r="2903" spans="1:7" s="253" customFormat="1">
      <c r="A2903" s="253" t="s">
        <v>27616</v>
      </c>
      <c r="B2903" s="253" t="s">
        <v>27617</v>
      </c>
      <c r="C2903" s="253" t="s">
        <v>27618</v>
      </c>
      <c r="D2903" s="253" t="s">
        <v>16299</v>
      </c>
      <c r="E2903" s="253" t="s">
        <v>27619</v>
      </c>
      <c r="F2903" s="253" t="s">
        <v>27620</v>
      </c>
      <c r="G2903" s="255"/>
    </row>
    <row r="2904" spans="1:7" s="210" customFormat="1">
      <c r="A2904" s="210" t="s">
        <v>27621</v>
      </c>
      <c r="B2904" s="210" t="s">
        <v>27622</v>
      </c>
      <c r="C2904" s="210" t="s">
        <v>27621</v>
      </c>
      <c r="D2904" s="210" t="s">
        <v>16299</v>
      </c>
      <c r="E2904" s="210" t="s">
        <v>16838</v>
      </c>
      <c r="F2904" s="210" t="s">
        <v>27623</v>
      </c>
      <c r="G2904" s="231"/>
    </row>
    <row r="2905" spans="1:7" s="253" customFormat="1">
      <c r="A2905" s="253" t="s">
        <v>27624</v>
      </c>
      <c r="B2905" s="253" t="s">
        <v>27625</v>
      </c>
      <c r="C2905" s="253" t="s">
        <v>27626</v>
      </c>
      <c r="D2905" s="253" t="s">
        <v>16299</v>
      </c>
      <c r="E2905" s="253" t="s">
        <v>16910</v>
      </c>
      <c r="F2905" s="253" t="s">
        <v>27627</v>
      </c>
      <c r="G2905" s="255"/>
    </row>
    <row r="2906" spans="1:7" s="253" customFormat="1">
      <c r="A2906" s="253" t="s">
        <v>27628</v>
      </c>
      <c r="B2906" s="253" t="s">
        <v>27629</v>
      </c>
      <c r="C2906" s="253" t="s">
        <v>27628</v>
      </c>
      <c r="D2906" s="253" t="s">
        <v>16299</v>
      </c>
      <c r="E2906" s="253" t="s">
        <v>18659</v>
      </c>
      <c r="F2906" s="253" t="s">
        <v>27630</v>
      </c>
      <c r="G2906" s="255"/>
    </row>
    <row r="2907" spans="1:7" s="253" customFormat="1">
      <c r="A2907" s="253" t="s">
        <v>27631</v>
      </c>
      <c r="B2907" s="253" t="s">
        <v>27632</v>
      </c>
      <c r="C2907" s="253" t="s">
        <v>27633</v>
      </c>
      <c r="D2907" s="253" t="s">
        <v>16299</v>
      </c>
      <c r="E2907" s="253" t="s">
        <v>27634</v>
      </c>
      <c r="F2907" s="253" t="s">
        <v>27635</v>
      </c>
      <c r="G2907" s="255"/>
    </row>
    <row r="2908" spans="1:7" s="211" customFormat="1">
      <c r="A2908" s="211" t="s">
        <v>27636</v>
      </c>
      <c r="B2908" s="211" t="s">
        <v>27637</v>
      </c>
      <c r="C2908" s="211" t="s">
        <v>27636</v>
      </c>
      <c r="D2908" s="211" t="s">
        <v>27638</v>
      </c>
      <c r="E2908" s="211" t="s">
        <v>16299</v>
      </c>
      <c r="F2908" s="211" t="s">
        <v>27639</v>
      </c>
      <c r="G2908" s="302" t="s">
        <v>27640</v>
      </c>
    </row>
    <row r="2909" spans="1:7" s="211" customFormat="1">
      <c r="A2909" s="243"/>
      <c r="B2909" s="211" t="s">
        <v>27641</v>
      </c>
      <c r="C2909" s="211" t="s">
        <v>27636</v>
      </c>
      <c r="D2909" s="211" t="s">
        <v>20727</v>
      </c>
      <c r="E2909" s="211" t="s">
        <v>16299</v>
      </c>
      <c r="F2909" s="211" t="s">
        <v>27642</v>
      </c>
      <c r="G2909" s="243"/>
    </row>
    <row r="2910" spans="1:7" s="253" customFormat="1">
      <c r="A2910" s="253" t="s">
        <v>27643</v>
      </c>
      <c r="B2910" s="253" t="s">
        <v>27644</v>
      </c>
      <c r="C2910" s="253" t="s">
        <v>27645</v>
      </c>
      <c r="D2910" s="253" t="s">
        <v>16299</v>
      </c>
      <c r="E2910" s="253" t="s">
        <v>27646</v>
      </c>
      <c r="F2910" s="253" t="s">
        <v>27647</v>
      </c>
      <c r="G2910" s="255"/>
    </row>
    <row r="2911" spans="1:7" s="253" customFormat="1">
      <c r="A2911" s="253" t="s">
        <v>27648</v>
      </c>
      <c r="B2911" s="253" t="s">
        <v>27649</v>
      </c>
      <c r="C2911" s="253" t="s">
        <v>27648</v>
      </c>
      <c r="D2911" s="253" t="s">
        <v>16299</v>
      </c>
      <c r="E2911" s="253" t="s">
        <v>19628</v>
      </c>
      <c r="F2911" s="253" t="s">
        <v>27650</v>
      </c>
      <c r="G2911" s="255"/>
    </row>
    <row r="2912" spans="1:7" s="253" customFormat="1">
      <c r="A2912" s="253" t="s">
        <v>27651</v>
      </c>
      <c r="B2912" s="253" t="s">
        <v>27652</v>
      </c>
      <c r="C2912" s="253" t="s">
        <v>27653</v>
      </c>
      <c r="D2912" s="253" t="s">
        <v>16299</v>
      </c>
      <c r="E2912" s="253" t="s">
        <v>27654</v>
      </c>
      <c r="F2912" s="253" t="s">
        <v>27655</v>
      </c>
      <c r="G2912" s="255"/>
    </row>
    <row r="2913" spans="1:7" s="210" customFormat="1">
      <c r="A2913" s="210" t="s">
        <v>27656</v>
      </c>
      <c r="B2913" s="210" t="s">
        <v>27657</v>
      </c>
      <c r="C2913" s="210" t="s">
        <v>27656</v>
      </c>
      <c r="D2913" s="210" t="s">
        <v>16299</v>
      </c>
      <c r="E2913" s="210" t="s">
        <v>18061</v>
      </c>
      <c r="F2913" s="210" t="s">
        <v>27658</v>
      </c>
      <c r="G2913" s="231"/>
    </row>
    <row r="2914" spans="1:7" s="254" customFormat="1">
      <c r="A2914" s="254" t="s">
        <v>27659</v>
      </c>
      <c r="B2914" s="254" t="s">
        <v>27660</v>
      </c>
      <c r="C2914" s="254" t="s">
        <v>27661</v>
      </c>
      <c r="D2914" s="254" t="s">
        <v>16299</v>
      </c>
      <c r="E2914" s="254" t="s">
        <v>21966</v>
      </c>
      <c r="F2914" s="254" t="s">
        <v>27662</v>
      </c>
      <c r="G2914" s="281"/>
    </row>
    <row r="2915" spans="1:7" s="210" customFormat="1">
      <c r="A2915" s="210" t="s">
        <v>27663</v>
      </c>
      <c r="B2915" s="210" t="s">
        <v>27664</v>
      </c>
      <c r="C2915" s="210" t="s">
        <v>27663</v>
      </c>
      <c r="D2915" s="210" t="s">
        <v>16299</v>
      </c>
      <c r="E2915" s="210" t="s">
        <v>27665</v>
      </c>
      <c r="F2915" s="210" t="s">
        <v>27666</v>
      </c>
      <c r="G2915" s="231"/>
    </row>
    <row r="2916" spans="1:7" s="254" customFormat="1">
      <c r="A2916" s="254" t="s">
        <v>27667</v>
      </c>
      <c r="B2916" s="254" t="s">
        <v>27668</v>
      </c>
      <c r="C2916" s="254" t="s">
        <v>27669</v>
      </c>
      <c r="D2916" s="254" t="s">
        <v>16299</v>
      </c>
      <c r="E2916" s="254" t="s">
        <v>24363</v>
      </c>
      <c r="F2916" s="254" t="s">
        <v>27670</v>
      </c>
      <c r="G2916" s="281"/>
    </row>
    <row r="2917" spans="1:7" s="253" customFormat="1">
      <c r="A2917" s="253" t="s">
        <v>27671</v>
      </c>
      <c r="B2917" s="253" t="s">
        <v>27672</v>
      </c>
      <c r="C2917" s="253" t="s">
        <v>27673</v>
      </c>
      <c r="D2917" s="253" t="s">
        <v>16299</v>
      </c>
      <c r="E2917" s="253" t="s">
        <v>27674</v>
      </c>
      <c r="F2917" s="253" t="s">
        <v>27675</v>
      </c>
      <c r="G2917" s="255"/>
    </row>
    <row r="2918" spans="1:7" s="253" customFormat="1">
      <c r="A2918" s="253" t="s">
        <v>27676</v>
      </c>
      <c r="B2918" s="253" t="s">
        <v>27677</v>
      </c>
      <c r="C2918" s="253" t="s">
        <v>27678</v>
      </c>
      <c r="D2918" s="253" t="s">
        <v>16299</v>
      </c>
      <c r="E2918" s="253" t="s">
        <v>27679</v>
      </c>
      <c r="F2918" s="253" t="s">
        <v>27680</v>
      </c>
      <c r="G2918" s="255"/>
    </row>
    <row r="2919" spans="1:7" s="210" customFormat="1">
      <c r="A2919" s="210" t="s">
        <v>27681</v>
      </c>
      <c r="B2919" s="210" t="s">
        <v>27682</v>
      </c>
      <c r="C2919" s="210" t="s">
        <v>27681</v>
      </c>
      <c r="D2919" s="210" t="s">
        <v>16299</v>
      </c>
      <c r="E2919" s="210" t="s">
        <v>27683</v>
      </c>
      <c r="F2919" s="210" t="s">
        <v>27684</v>
      </c>
      <c r="G2919" s="231"/>
    </row>
    <row r="2920" spans="1:7" s="253" customFormat="1">
      <c r="A2920" s="253" t="s">
        <v>27685</v>
      </c>
      <c r="B2920" s="253" t="s">
        <v>27686</v>
      </c>
      <c r="C2920" s="253" t="s">
        <v>27685</v>
      </c>
      <c r="D2920" s="253" t="s">
        <v>16299</v>
      </c>
      <c r="E2920" s="253" t="s">
        <v>23211</v>
      </c>
      <c r="F2920" s="253" t="s">
        <v>27687</v>
      </c>
      <c r="G2920" s="255"/>
    </row>
    <row r="2921" spans="1:7" s="253" customFormat="1">
      <c r="A2921" s="253" t="s">
        <v>27688</v>
      </c>
      <c r="B2921" s="253" t="s">
        <v>27689</v>
      </c>
      <c r="C2921" s="253" t="s">
        <v>27688</v>
      </c>
      <c r="D2921" s="253" t="s">
        <v>16299</v>
      </c>
      <c r="E2921" s="253" t="s">
        <v>25845</v>
      </c>
      <c r="F2921" s="253" t="s">
        <v>27690</v>
      </c>
      <c r="G2921" s="255"/>
    </row>
    <row r="2922" spans="1:7" s="253" customFormat="1">
      <c r="A2922" s="253" t="s">
        <v>27691</v>
      </c>
      <c r="B2922" s="253" t="s">
        <v>27692</v>
      </c>
      <c r="C2922" s="253" t="s">
        <v>27691</v>
      </c>
      <c r="D2922" s="253" t="s">
        <v>16299</v>
      </c>
      <c r="E2922" s="253" t="s">
        <v>27693</v>
      </c>
      <c r="F2922" s="253" t="s">
        <v>27694</v>
      </c>
      <c r="G2922" s="255"/>
    </row>
    <row r="2923" spans="1:7" s="254" customFormat="1">
      <c r="A2923" s="254" t="s">
        <v>27695</v>
      </c>
      <c r="B2923" s="254" t="s">
        <v>27696</v>
      </c>
      <c r="C2923" s="254" t="s">
        <v>27695</v>
      </c>
      <c r="D2923" s="254" t="s">
        <v>16299</v>
      </c>
      <c r="E2923" s="254" t="s">
        <v>27697</v>
      </c>
      <c r="F2923" s="254" t="s">
        <v>27698</v>
      </c>
      <c r="G2923" s="281"/>
    </row>
    <row r="2924" spans="1:7" s="211" customFormat="1">
      <c r="A2924" s="211" t="s">
        <v>27699</v>
      </c>
      <c r="B2924" s="211" t="s">
        <v>27700</v>
      </c>
      <c r="C2924" s="211" t="s">
        <v>27699</v>
      </c>
      <c r="D2924" s="211" t="s">
        <v>17599</v>
      </c>
      <c r="E2924" s="211" t="s">
        <v>16299</v>
      </c>
      <c r="F2924" s="211" t="s">
        <v>27701</v>
      </c>
      <c r="G2924" s="243"/>
    </row>
    <row r="2925" spans="1:7" s="254" customFormat="1">
      <c r="A2925" s="254" t="s">
        <v>27702</v>
      </c>
      <c r="B2925" s="254" t="s">
        <v>27703</v>
      </c>
      <c r="C2925" s="254" t="s">
        <v>27704</v>
      </c>
      <c r="D2925" s="254" t="s">
        <v>16299</v>
      </c>
      <c r="E2925" s="254" t="s">
        <v>20700</v>
      </c>
      <c r="F2925" s="254" t="s">
        <v>27705</v>
      </c>
      <c r="G2925" s="281"/>
    </row>
    <row r="2926" spans="1:7" s="254" customFormat="1">
      <c r="A2926" s="254" t="s">
        <v>27706</v>
      </c>
      <c r="B2926" s="254" t="s">
        <v>27707</v>
      </c>
      <c r="C2926" s="254" t="s">
        <v>27708</v>
      </c>
      <c r="D2926" s="254" t="s">
        <v>16299</v>
      </c>
      <c r="E2926" s="254" t="s">
        <v>18168</v>
      </c>
      <c r="F2926" s="254" t="s">
        <v>27709</v>
      </c>
      <c r="G2926" s="281"/>
    </row>
    <row r="2927" spans="1:7" s="253" customFormat="1">
      <c r="A2927" s="253" t="s">
        <v>27710</v>
      </c>
      <c r="B2927" s="253" t="s">
        <v>27711</v>
      </c>
      <c r="C2927" s="253" t="s">
        <v>27712</v>
      </c>
      <c r="D2927" s="253" t="s">
        <v>16299</v>
      </c>
      <c r="E2927" s="253" t="s">
        <v>16422</v>
      </c>
      <c r="F2927" s="253" t="s">
        <v>27713</v>
      </c>
      <c r="G2927" s="255"/>
    </row>
    <row r="2928" spans="1:7" s="210" customFormat="1">
      <c r="A2928" s="210" t="s">
        <v>27714</v>
      </c>
      <c r="B2928" s="210" t="s">
        <v>27715</v>
      </c>
      <c r="C2928" s="210" t="s">
        <v>27716</v>
      </c>
      <c r="D2928" s="210" t="s">
        <v>16299</v>
      </c>
      <c r="E2928" s="210" t="s">
        <v>17301</v>
      </c>
      <c r="F2928" s="210" t="s">
        <v>27717</v>
      </c>
      <c r="G2928" s="231"/>
    </row>
    <row r="2929" spans="1:7" s="253" customFormat="1">
      <c r="A2929" s="253" t="s">
        <v>27718</v>
      </c>
      <c r="B2929" s="253" t="s">
        <v>27719</v>
      </c>
      <c r="C2929" s="253" t="s">
        <v>27720</v>
      </c>
      <c r="D2929" s="253" t="s">
        <v>16299</v>
      </c>
      <c r="E2929" s="253" t="s">
        <v>16418</v>
      </c>
      <c r="F2929" s="253" t="s">
        <v>27721</v>
      </c>
      <c r="G2929" s="255"/>
    </row>
    <row r="2930" spans="1:7" s="253" customFormat="1">
      <c r="A2930" s="253" t="s">
        <v>27722</v>
      </c>
      <c r="B2930" s="253" t="s">
        <v>27723</v>
      </c>
      <c r="C2930" s="253" t="s">
        <v>27724</v>
      </c>
      <c r="D2930" s="253" t="s">
        <v>16299</v>
      </c>
      <c r="E2930" s="253" t="s">
        <v>16838</v>
      </c>
      <c r="F2930" s="253" t="s">
        <v>27725</v>
      </c>
      <c r="G2930" s="255"/>
    </row>
    <row r="2931" spans="1:7" s="253" customFormat="1">
      <c r="A2931" s="253" t="s">
        <v>27726</v>
      </c>
      <c r="B2931" s="253" t="s">
        <v>27727</v>
      </c>
      <c r="C2931" s="253" t="s">
        <v>27726</v>
      </c>
      <c r="D2931" s="253" t="s">
        <v>16299</v>
      </c>
      <c r="E2931" s="253" t="s">
        <v>27728</v>
      </c>
      <c r="F2931" s="253" t="s">
        <v>27729</v>
      </c>
      <c r="G2931" s="255"/>
    </row>
    <row r="2932" spans="1:7" s="254" customFormat="1">
      <c r="A2932" s="254" t="s">
        <v>27730</v>
      </c>
      <c r="B2932" s="254" t="s">
        <v>27731</v>
      </c>
      <c r="C2932" s="254" t="s">
        <v>27732</v>
      </c>
      <c r="D2932" s="254" t="s">
        <v>16299</v>
      </c>
      <c r="E2932" s="254" t="s">
        <v>16607</v>
      </c>
      <c r="F2932" s="254" t="s">
        <v>27733</v>
      </c>
      <c r="G2932" s="281"/>
    </row>
    <row r="2933" spans="1:7" s="210" customFormat="1">
      <c r="A2933" s="210" t="s">
        <v>27734</v>
      </c>
      <c r="B2933" s="210" t="s">
        <v>27735</v>
      </c>
      <c r="C2933" s="210" t="s">
        <v>27734</v>
      </c>
      <c r="D2933" s="210" t="s">
        <v>16299</v>
      </c>
      <c r="E2933" s="210" t="s">
        <v>16390</v>
      </c>
      <c r="F2933" s="210" t="s">
        <v>27736</v>
      </c>
      <c r="G2933" s="231"/>
    </row>
    <row r="2934" spans="1:7" s="254" customFormat="1">
      <c r="A2934" s="254" t="s">
        <v>27737</v>
      </c>
      <c r="B2934" s="254" t="s">
        <v>27738</v>
      </c>
      <c r="C2934" s="254" t="s">
        <v>27739</v>
      </c>
      <c r="D2934" s="254" t="s">
        <v>16299</v>
      </c>
      <c r="E2934" s="254" t="s">
        <v>16369</v>
      </c>
      <c r="F2934" s="254" t="s">
        <v>27740</v>
      </c>
      <c r="G2934" s="281"/>
    </row>
    <row r="2935" spans="1:7" s="253" customFormat="1">
      <c r="A2935" s="253" t="s">
        <v>27741</v>
      </c>
      <c r="B2935" s="253" t="s">
        <v>27742</v>
      </c>
      <c r="C2935" s="253" t="s">
        <v>27743</v>
      </c>
      <c r="D2935" s="253" t="s">
        <v>16299</v>
      </c>
      <c r="E2935" s="253" t="s">
        <v>27744</v>
      </c>
      <c r="F2935" s="253" t="s">
        <v>27745</v>
      </c>
      <c r="G2935" s="255"/>
    </row>
    <row r="2936" spans="1:7" s="210" customFormat="1">
      <c r="A2936" s="210" t="s">
        <v>27746</v>
      </c>
      <c r="B2936" s="210" t="s">
        <v>27747</v>
      </c>
      <c r="C2936" s="210" t="s">
        <v>27746</v>
      </c>
      <c r="D2936" s="210" t="s">
        <v>16299</v>
      </c>
      <c r="E2936" s="210" t="s">
        <v>25333</v>
      </c>
      <c r="F2936" s="210" t="s">
        <v>27748</v>
      </c>
      <c r="G2936" s="231"/>
    </row>
    <row r="2937" spans="1:7" s="210" customFormat="1">
      <c r="A2937" s="210" t="s">
        <v>27749</v>
      </c>
      <c r="B2937" s="210" t="s">
        <v>27750</v>
      </c>
      <c r="C2937" s="210" t="s">
        <v>27749</v>
      </c>
      <c r="D2937" s="210" t="s">
        <v>16299</v>
      </c>
      <c r="E2937" s="210" t="s">
        <v>27751</v>
      </c>
      <c r="F2937" s="210" t="s">
        <v>27752</v>
      </c>
      <c r="G2937" s="231"/>
    </row>
    <row r="2938" spans="1:7" s="254" customFormat="1">
      <c r="A2938" s="254" t="s">
        <v>27753</v>
      </c>
      <c r="B2938" s="254" t="s">
        <v>27754</v>
      </c>
      <c r="C2938" s="254" t="s">
        <v>27755</v>
      </c>
      <c r="D2938" s="254" t="s">
        <v>16299</v>
      </c>
      <c r="E2938" s="254" t="s">
        <v>21255</v>
      </c>
      <c r="F2938" s="254" t="s">
        <v>27756</v>
      </c>
      <c r="G2938" s="281"/>
    </row>
    <row r="2939" spans="1:7" s="254" customFormat="1">
      <c r="A2939" s="254" t="s">
        <v>27757</v>
      </c>
      <c r="B2939" s="254" t="s">
        <v>27758</v>
      </c>
      <c r="C2939" s="254" t="s">
        <v>27759</v>
      </c>
      <c r="D2939" s="254" t="s">
        <v>16299</v>
      </c>
      <c r="E2939" s="254" t="s">
        <v>16622</v>
      </c>
      <c r="F2939" s="254" t="s">
        <v>27760</v>
      </c>
      <c r="G2939" s="281"/>
    </row>
    <row r="2940" spans="1:7" s="210" customFormat="1">
      <c r="A2940" s="210" t="s">
        <v>27761</v>
      </c>
      <c r="B2940" s="210" t="s">
        <v>27762</v>
      </c>
      <c r="C2940" s="210" t="s">
        <v>27763</v>
      </c>
      <c r="D2940" s="210" t="s">
        <v>16299</v>
      </c>
      <c r="E2940" s="210" t="s">
        <v>19669</v>
      </c>
      <c r="F2940" s="210" t="s">
        <v>27764</v>
      </c>
      <c r="G2940" s="231"/>
    </row>
    <row r="2941" spans="1:7" s="254" customFormat="1">
      <c r="A2941" s="254" t="s">
        <v>27765</v>
      </c>
      <c r="B2941" s="254" t="s">
        <v>27766</v>
      </c>
      <c r="C2941" s="254" t="s">
        <v>27767</v>
      </c>
      <c r="D2941" s="254" t="s">
        <v>16299</v>
      </c>
      <c r="E2941" s="254" t="s">
        <v>18341</v>
      </c>
      <c r="F2941" s="254" t="s">
        <v>27768</v>
      </c>
      <c r="G2941" s="281"/>
    </row>
    <row r="2942" spans="1:7" s="254" customFormat="1">
      <c r="A2942" s="254" t="s">
        <v>27769</v>
      </c>
      <c r="B2942" s="254" t="s">
        <v>27770</v>
      </c>
      <c r="C2942" s="254" t="s">
        <v>27771</v>
      </c>
      <c r="D2942" s="254" t="s">
        <v>16299</v>
      </c>
      <c r="E2942" s="254" t="s">
        <v>18168</v>
      </c>
      <c r="F2942" s="254" t="s">
        <v>27772</v>
      </c>
      <c r="G2942" s="281"/>
    </row>
    <row r="2943" spans="1:7" s="211" customFormat="1">
      <c r="A2943" s="211" t="s">
        <v>27773</v>
      </c>
      <c r="B2943" s="211" t="s">
        <v>27774</v>
      </c>
      <c r="C2943" s="211" t="s">
        <v>27773</v>
      </c>
      <c r="D2943" s="211" t="s">
        <v>16487</v>
      </c>
      <c r="E2943" s="211" t="s">
        <v>16299</v>
      </c>
      <c r="F2943" s="211" t="s">
        <v>27775</v>
      </c>
      <c r="G2943" s="243"/>
    </row>
    <row r="2944" spans="1:7" s="211" customFormat="1">
      <c r="A2944" s="211" t="s">
        <v>27776</v>
      </c>
      <c r="B2944" s="211" t="s">
        <v>27777</v>
      </c>
      <c r="C2944" s="211" t="s">
        <v>27776</v>
      </c>
      <c r="D2944" s="211" t="s">
        <v>27778</v>
      </c>
      <c r="E2944" s="211" t="s">
        <v>16299</v>
      </c>
      <c r="F2944" s="211" t="s">
        <v>27779</v>
      </c>
      <c r="G2944" s="243"/>
    </row>
    <row r="2945" spans="1:7" s="253" customFormat="1">
      <c r="A2945" s="253" t="s">
        <v>27780</v>
      </c>
      <c r="B2945" s="253" t="s">
        <v>27781</v>
      </c>
      <c r="C2945" s="253" t="s">
        <v>27780</v>
      </c>
      <c r="D2945" s="253" t="s">
        <v>16299</v>
      </c>
      <c r="E2945" s="253" t="s">
        <v>16838</v>
      </c>
      <c r="F2945" s="253" t="s">
        <v>27782</v>
      </c>
      <c r="G2945" s="255"/>
    </row>
    <row r="2946" spans="1:7" s="253" customFormat="1">
      <c r="A2946" s="253" t="s">
        <v>27783</v>
      </c>
      <c r="B2946" s="253" t="s">
        <v>27784</v>
      </c>
      <c r="C2946" s="253" t="s">
        <v>27785</v>
      </c>
      <c r="D2946" s="253" t="s">
        <v>16299</v>
      </c>
      <c r="E2946" s="253" t="s">
        <v>20795</v>
      </c>
      <c r="F2946" s="253" t="s">
        <v>27786</v>
      </c>
      <c r="G2946" s="255"/>
    </row>
    <row r="2947" spans="1:7" s="11" customFormat="1">
      <c r="A2947" s="11" t="s">
        <v>27787</v>
      </c>
      <c r="B2947" s="11" t="s">
        <v>27788</v>
      </c>
      <c r="C2947" s="11" t="s">
        <v>27789</v>
      </c>
      <c r="D2947" s="11" t="s">
        <v>16299</v>
      </c>
      <c r="E2947" s="11" t="s">
        <v>20954</v>
      </c>
      <c r="F2947" s="11" t="s">
        <v>27790</v>
      </c>
      <c r="G2947" s="1"/>
    </row>
    <row r="2948" spans="1:7" s="254" customFormat="1">
      <c r="A2948" s="254" t="s">
        <v>27791</v>
      </c>
      <c r="B2948" s="254" t="s">
        <v>27792</v>
      </c>
      <c r="C2948" s="254" t="s">
        <v>27791</v>
      </c>
      <c r="D2948" s="254" t="s">
        <v>16299</v>
      </c>
      <c r="E2948" s="254" t="s">
        <v>18637</v>
      </c>
      <c r="F2948" s="254" t="s">
        <v>27793</v>
      </c>
      <c r="G2948" s="281"/>
    </row>
    <row r="2949" spans="1:7" s="253" customFormat="1">
      <c r="A2949" s="253" t="s">
        <v>27794</v>
      </c>
      <c r="B2949" s="253" t="s">
        <v>27795</v>
      </c>
      <c r="C2949" s="253" t="s">
        <v>27794</v>
      </c>
      <c r="D2949" s="253" t="s">
        <v>16299</v>
      </c>
      <c r="E2949" s="253" t="s">
        <v>27796</v>
      </c>
      <c r="F2949" s="253" t="s">
        <v>27797</v>
      </c>
      <c r="G2949" s="255"/>
    </row>
    <row r="2950" spans="1:7" s="253" customFormat="1">
      <c r="A2950" s="253" t="s">
        <v>27798</v>
      </c>
      <c r="B2950" s="253" t="s">
        <v>27799</v>
      </c>
      <c r="C2950" s="253" t="s">
        <v>27798</v>
      </c>
      <c r="D2950" s="253" t="s">
        <v>16299</v>
      </c>
      <c r="E2950" s="253" t="s">
        <v>16319</v>
      </c>
      <c r="F2950" s="253" t="s">
        <v>27800</v>
      </c>
      <c r="G2950" s="255"/>
    </row>
    <row r="2951" spans="1:7" s="254" customFormat="1">
      <c r="A2951" s="254" t="s">
        <v>27801</v>
      </c>
      <c r="B2951" s="254" t="s">
        <v>27802</v>
      </c>
      <c r="C2951" s="254" t="s">
        <v>27803</v>
      </c>
      <c r="D2951" s="254" t="s">
        <v>16299</v>
      </c>
      <c r="E2951" s="254" t="s">
        <v>22837</v>
      </c>
      <c r="F2951" s="254" t="s">
        <v>27804</v>
      </c>
      <c r="G2951" s="281"/>
    </row>
    <row r="2952" spans="1:7" s="253" customFormat="1">
      <c r="A2952" s="253" t="s">
        <v>27805</v>
      </c>
      <c r="B2952" s="253" t="s">
        <v>27806</v>
      </c>
      <c r="C2952" s="253" t="s">
        <v>27807</v>
      </c>
      <c r="D2952" s="253" t="s">
        <v>16299</v>
      </c>
      <c r="E2952" s="253" t="s">
        <v>19205</v>
      </c>
      <c r="F2952" s="253" t="s">
        <v>27808</v>
      </c>
      <c r="G2952" s="255"/>
    </row>
    <row r="2953" spans="1:7" s="253" customFormat="1">
      <c r="A2953" s="253" t="s">
        <v>27809</v>
      </c>
      <c r="B2953" s="253" t="s">
        <v>27810</v>
      </c>
      <c r="C2953" s="253" t="s">
        <v>27809</v>
      </c>
      <c r="D2953" s="253" t="s">
        <v>16299</v>
      </c>
      <c r="E2953" s="253" t="s">
        <v>27811</v>
      </c>
      <c r="F2953" s="253" t="s">
        <v>27812</v>
      </c>
      <c r="G2953" s="255"/>
    </row>
    <row r="2954" spans="1:7" s="253" customFormat="1">
      <c r="A2954" s="253" t="s">
        <v>27813</v>
      </c>
      <c r="B2954" s="253" t="s">
        <v>27814</v>
      </c>
      <c r="C2954" s="253" t="s">
        <v>27815</v>
      </c>
      <c r="D2954" s="253" t="s">
        <v>16299</v>
      </c>
      <c r="E2954" s="253" t="s">
        <v>27816</v>
      </c>
      <c r="F2954" s="253" t="s">
        <v>27817</v>
      </c>
      <c r="G2954" s="255"/>
    </row>
    <row r="2955" spans="1:7" s="253" customFormat="1">
      <c r="A2955" s="253" t="s">
        <v>27818</v>
      </c>
      <c r="B2955" s="253" t="s">
        <v>27819</v>
      </c>
      <c r="C2955" s="253" t="s">
        <v>27820</v>
      </c>
      <c r="D2955" s="253" t="s">
        <v>16299</v>
      </c>
      <c r="E2955" s="253" t="s">
        <v>27821</v>
      </c>
      <c r="F2955" s="253" t="s">
        <v>27822</v>
      </c>
      <c r="G2955" s="255"/>
    </row>
    <row r="2956" spans="1:7" s="253" customFormat="1">
      <c r="A2956" s="253" t="s">
        <v>27823</v>
      </c>
      <c r="B2956" s="253" t="s">
        <v>27824</v>
      </c>
      <c r="C2956" s="253" t="s">
        <v>27825</v>
      </c>
      <c r="D2956" s="253" t="s">
        <v>16299</v>
      </c>
      <c r="E2956" s="253" t="s">
        <v>22029</v>
      </c>
      <c r="F2956" s="253" t="s">
        <v>27826</v>
      </c>
      <c r="G2956" s="255"/>
    </row>
    <row r="2957" spans="1:7" s="254" customFormat="1">
      <c r="A2957" s="254" t="s">
        <v>27827</v>
      </c>
      <c r="B2957" s="254" t="s">
        <v>27828</v>
      </c>
      <c r="C2957" s="254" t="s">
        <v>27829</v>
      </c>
      <c r="D2957" s="254" t="s">
        <v>16299</v>
      </c>
      <c r="E2957" s="254" t="s">
        <v>18168</v>
      </c>
      <c r="F2957" s="254" t="s">
        <v>27830</v>
      </c>
      <c r="G2957" s="281"/>
    </row>
    <row r="2958" spans="1:7" s="253" customFormat="1">
      <c r="A2958" s="253" t="s">
        <v>27831</v>
      </c>
      <c r="B2958" s="253" t="s">
        <v>27832</v>
      </c>
      <c r="C2958" s="253" t="s">
        <v>27831</v>
      </c>
      <c r="D2958" s="253" t="s">
        <v>16299</v>
      </c>
      <c r="E2958" s="253" t="s">
        <v>16319</v>
      </c>
      <c r="F2958" s="253" t="s">
        <v>27833</v>
      </c>
      <c r="G2958" s="255"/>
    </row>
    <row r="2959" spans="1:7" s="11" customFormat="1">
      <c r="A2959" s="11" t="s">
        <v>27834</v>
      </c>
      <c r="B2959" s="11" t="s">
        <v>27835</v>
      </c>
      <c r="C2959" s="11" t="s">
        <v>27836</v>
      </c>
      <c r="D2959" s="11" t="s">
        <v>16299</v>
      </c>
      <c r="E2959" s="11" t="s">
        <v>16418</v>
      </c>
      <c r="F2959" s="11" t="s">
        <v>27837</v>
      </c>
      <c r="G2959" s="1"/>
    </row>
    <row r="2960" spans="1:7" s="253" customFormat="1">
      <c r="A2960" s="253" t="s">
        <v>27838</v>
      </c>
      <c r="B2960" s="253" t="s">
        <v>27839</v>
      </c>
      <c r="C2960" s="253" t="s">
        <v>27838</v>
      </c>
      <c r="D2960" s="253" t="s">
        <v>16299</v>
      </c>
      <c r="E2960" s="253" t="s">
        <v>27840</v>
      </c>
      <c r="F2960" s="253" t="s">
        <v>27841</v>
      </c>
      <c r="G2960" s="255"/>
    </row>
    <row r="2961" spans="1:7" s="210" customFormat="1">
      <c r="A2961" s="210" t="s">
        <v>27842</v>
      </c>
      <c r="B2961" s="210" t="s">
        <v>27843</v>
      </c>
      <c r="C2961" s="210" t="s">
        <v>27844</v>
      </c>
      <c r="D2961" s="210" t="s">
        <v>16299</v>
      </c>
      <c r="E2961" s="210" t="s">
        <v>16369</v>
      </c>
      <c r="F2961" s="210" t="s">
        <v>27845</v>
      </c>
      <c r="G2961" s="231"/>
    </row>
    <row r="2962" spans="1:7" s="253" customFormat="1">
      <c r="A2962" s="253" t="s">
        <v>27846</v>
      </c>
      <c r="B2962" s="253" t="s">
        <v>27847</v>
      </c>
      <c r="C2962" s="253" t="s">
        <v>27848</v>
      </c>
      <c r="D2962" s="253" t="s">
        <v>16299</v>
      </c>
      <c r="E2962" s="253" t="s">
        <v>27849</v>
      </c>
      <c r="F2962" s="253" t="s">
        <v>27850</v>
      </c>
      <c r="G2962" s="255"/>
    </row>
    <row r="2963" spans="1:7" s="210" customFormat="1">
      <c r="A2963" s="210" t="s">
        <v>27851</v>
      </c>
      <c r="B2963" s="210" t="s">
        <v>27852</v>
      </c>
      <c r="C2963" s="210" t="s">
        <v>27851</v>
      </c>
      <c r="D2963" s="210" t="s">
        <v>16299</v>
      </c>
      <c r="E2963" s="210" t="s">
        <v>17986</v>
      </c>
      <c r="F2963" s="210" t="s">
        <v>27853</v>
      </c>
      <c r="G2963" s="231"/>
    </row>
    <row r="2964" spans="1:7" s="210" customFormat="1">
      <c r="A2964" s="210" t="s">
        <v>27854</v>
      </c>
      <c r="B2964" s="210" t="s">
        <v>27855</v>
      </c>
      <c r="C2964" s="210" t="s">
        <v>27856</v>
      </c>
      <c r="D2964" s="210" t="s">
        <v>16299</v>
      </c>
      <c r="E2964" s="210" t="s">
        <v>16950</v>
      </c>
      <c r="F2964" s="210" t="s">
        <v>27857</v>
      </c>
      <c r="G2964" s="231"/>
    </row>
    <row r="2965" spans="1:7" s="253" customFormat="1">
      <c r="A2965" s="253" t="s">
        <v>27858</v>
      </c>
      <c r="B2965" s="253" t="s">
        <v>27859</v>
      </c>
      <c r="C2965" s="253" t="s">
        <v>27858</v>
      </c>
      <c r="D2965" s="253" t="s">
        <v>16299</v>
      </c>
      <c r="E2965" s="253" t="s">
        <v>27860</v>
      </c>
      <c r="F2965" s="253" t="s">
        <v>27861</v>
      </c>
      <c r="G2965" s="255"/>
    </row>
    <row r="2966" spans="1:7" s="11" customFormat="1">
      <c r="A2966" s="11" t="s">
        <v>27862</v>
      </c>
      <c r="B2966" s="11" t="s">
        <v>27863</v>
      </c>
      <c r="C2966" s="11" t="s">
        <v>27864</v>
      </c>
      <c r="D2966" s="11" t="s">
        <v>16299</v>
      </c>
      <c r="E2966" s="11" t="s">
        <v>18168</v>
      </c>
      <c r="F2966" s="11" t="s">
        <v>27865</v>
      </c>
      <c r="G2966" s="1"/>
    </row>
    <row r="2967" spans="1:7" s="11" customFormat="1">
      <c r="A2967" s="11" t="s">
        <v>27866</v>
      </c>
      <c r="B2967" s="11" t="s">
        <v>27867</v>
      </c>
      <c r="C2967" s="11" t="s">
        <v>27866</v>
      </c>
      <c r="D2967" s="11" t="s">
        <v>16299</v>
      </c>
      <c r="E2967" s="11" t="s">
        <v>16466</v>
      </c>
      <c r="F2967" s="11" t="s">
        <v>27868</v>
      </c>
      <c r="G2967" s="1"/>
    </row>
    <row r="2968" spans="1:7" s="253" customFormat="1">
      <c r="A2968" s="253" t="s">
        <v>27869</v>
      </c>
      <c r="B2968" s="253" t="s">
        <v>27870</v>
      </c>
      <c r="C2968" s="253" t="s">
        <v>27869</v>
      </c>
      <c r="D2968" s="253" t="s">
        <v>16299</v>
      </c>
      <c r="E2968" s="253" t="s">
        <v>27871</v>
      </c>
      <c r="F2968" s="253" t="s">
        <v>27872</v>
      </c>
      <c r="G2968" s="255"/>
    </row>
    <row r="2969" spans="1:7" s="210" customFormat="1">
      <c r="A2969" s="210" t="s">
        <v>27873</v>
      </c>
      <c r="B2969" s="210" t="s">
        <v>27874</v>
      </c>
      <c r="C2969" s="210" t="s">
        <v>27873</v>
      </c>
      <c r="D2969" s="210" t="s">
        <v>16299</v>
      </c>
      <c r="E2969" s="210" t="s">
        <v>17480</v>
      </c>
      <c r="F2969" s="210" t="s">
        <v>27875</v>
      </c>
      <c r="G2969" s="231"/>
    </row>
    <row r="2970" spans="1:7" s="211" customFormat="1">
      <c r="A2970" s="211" t="s">
        <v>27876</v>
      </c>
      <c r="B2970" s="211" t="s">
        <v>27877</v>
      </c>
      <c r="C2970" s="211" t="s">
        <v>27876</v>
      </c>
      <c r="D2970" s="211" t="s">
        <v>24513</v>
      </c>
      <c r="E2970" s="211" t="s">
        <v>16299</v>
      </c>
      <c r="F2970" s="211" t="s">
        <v>27878</v>
      </c>
      <c r="G2970" s="243"/>
    </row>
    <row r="2971" spans="1:7" s="210" customFormat="1">
      <c r="A2971" s="210" t="s">
        <v>27879</v>
      </c>
      <c r="B2971" s="210" t="s">
        <v>27880</v>
      </c>
      <c r="C2971" s="210" t="s">
        <v>27879</v>
      </c>
      <c r="D2971" s="210" t="s">
        <v>16299</v>
      </c>
      <c r="E2971" s="210" t="s">
        <v>16418</v>
      </c>
      <c r="F2971" s="210" t="s">
        <v>27881</v>
      </c>
      <c r="G2971" s="231"/>
    </row>
    <row r="2972" spans="1:7" s="210" customFormat="1">
      <c r="A2972" s="210" t="s">
        <v>27882</v>
      </c>
      <c r="B2972" s="210" t="s">
        <v>27883</v>
      </c>
      <c r="C2972" s="210" t="s">
        <v>27882</v>
      </c>
      <c r="D2972" s="210" t="s">
        <v>16299</v>
      </c>
      <c r="E2972" s="210" t="s">
        <v>17801</v>
      </c>
      <c r="F2972" s="210" t="s">
        <v>27884</v>
      </c>
      <c r="G2972" s="231"/>
    </row>
    <row r="2973" spans="1:7" s="253" customFormat="1">
      <c r="A2973" s="253" t="s">
        <v>27885</v>
      </c>
      <c r="B2973" s="253" t="s">
        <v>27886</v>
      </c>
      <c r="C2973" s="253" t="s">
        <v>27887</v>
      </c>
      <c r="D2973" s="253" t="s">
        <v>16299</v>
      </c>
      <c r="E2973" s="253" t="s">
        <v>27888</v>
      </c>
      <c r="F2973" s="253" t="s">
        <v>27889</v>
      </c>
      <c r="G2973" s="255"/>
    </row>
    <row r="2974" spans="1:7" s="210" customFormat="1">
      <c r="A2974" s="210" t="s">
        <v>27890</v>
      </c>
      <c r="B2974" s="210" t="s">
        <v>27891</v>
      </c>
      <c r="C2974" s="210" t="s">
        <v>27890</v>
      </c>
      <c r="D2974" s="210" t="s">
        <v>16299</v>
      </c>
      <c r="E2974" s="210" t="s">
        <v>16319</v>
      </c>
      <c r="F2974" s="210" t="s">
        <v>27892</v>
      </c>
      <c r="G2974" s="231"/>
    </row>
    <row r="2975" spans="1:7" s="253" customFormat="1">
      <c r="A2975" s="253" t="s">
        <v>27893</v>
      </c>
      <c r="B2975" s="253" t="s">
        <v>27894</v>
      </c>
      <c r="C2975" s="253" t="s">
        <v>27895</v>
      </c>
      <c r="D2975" s="253" t="s">
        <v>16299</v>
      </c>
      <c r="E2975" s="253" t="s">
        <v>27896</v>
      </c>
      <c r="F2975" s="253" t="s">
        <v>27897</v>
      </c>
      <c r="G2975" s="255"/>
    </row>
    <row r="2976" spans="1:7" s="253" customFormat="1">
      <c r="A2976" s="253" t="s">
        <v>27898</v>
      </c>
      <c r="B2976" s="253" t="s">
        <v>27899</v>
      </c>
      <c r="C2976" s="253" t="s">
        <v>27898</v>
      </c>
      <c r="D2976" s="253" t="s">
        <v>16299</v>
      </c>
      <c r="E2976" s="253" t="s">
        <v>27900</v>
      </c>
      <c r="F2976" s="253" t="s">
        <v>27901</v>
      </c>
      <c r="G2976" s="255"/>
    </row>
    <row r="2977" spans="1:7" s="210" customFormat="1">
      <c r="A2977" s="210" t="s">
        <v>27902</v>
      </c>
      <c r="B2977" s="210" t="s">
        <v>27903</v>
      </c>
      <c r="C2977" s="210" t="s">
        <v>27902</v>
      </c>
      <c r="D2977" s="210" t="s">
        <v>16299</v>
      </c>
      <c r="E2977" s="210" t="s">
        <v>16607</v>
      </c>
      <c r="F2977" s="210" t="s">
        <v>27904</v>
      </c>
      <c r="G2977" s="231"/>
    </row>
    <row r="2978" spans="1:7" s="211" customFormat="1">
      <c r="A2978" s="211" t="s">
        <v>27905</v>
      </c>
      <c r="B2978" s="211" t="s">
        <v>27906</v>
      </c>
      <c r="C2978" s="211" t="s">
        <v>27905</v>
      </c>
      <c r="D2978" s="211" t="s">
        <v>27907</v>
      </c>
      <c r="E2978" s="211" t="s">
        <v>16299</v>
      </c>
      <c r="F2978" s="211" t="s">
        <v>27908</v>
      </c>
      <c r="G2978" s="243"/>
    </row>
    <row r="2979" spans="1:7" s="210" customFormat="1">
      <c r="A2979" s="210" t="s">
        <v>27909</v>
      </c>
      <c r="B2979" s="210" t="s">
        <v>27910</v>
      </c>
      <c r="C2979" s="210" t="s">
        <v>27911</v>
      </c>
      <c r="D2979" s="210" t="s">
        <v>16299</v>
      </c>
      <c r="E2979" s="210" t="s">
        <v>17301</v>
      </c>
      <c r="F2979" s="210" t="s">
        <v>27912</v>
      </c>
      <c r="G2979" s="231"/>
    </row>
    <row r="2980" spans="1:7" s="253" customFormat="1">
      <c r="A2980" s="253" t="s">
        <v>27913</v>
      </c>
      <c r="B2980" s="253" t="s">
        <v>27914</v>
      </c>
      <c r="C2980" s="253" t="s">
        <v>27913</v>
      </c>
      <c r="D2980" s="253" t="s">
        <v>16299</v>
      </c>
      <c r="E2980" s="253" t="s">
        <v>23340</v>
      </c>
      <c r="F2980" s="253" t="s">
        <v>27915</v>
      </c>
      <c r="G2980" s="255"/>
    </row>
    <row r="2981" spans="1:7" s="253" customFormat="1">
      <c r="A2981" s="253" t="s">
        <v>27916</v>
      </c>
      <c r="B2981" s="253" t="s">
        <v>27917</v>
      </c>
      <c r="C2981" s="253" t="s">
        <v>27918</v>
      </c>
      <c r="D2981" s="253" t="s">
        <v>16299</v>
      </c>
      <c r="E2981" s="253" t="s">
        <v>16369</v>
      </c>
      <c r="F2981" s="253" t="s">
        <v>27919</v>
      </c>
      <c r="G2981" s="255"/>
    </row>
    <row r="2982" spans="1:7" s="253" customFormat="1">
      <c r="A2982" s="253" t="s">
        <v>27920</v>
      </c>
      <c r="B2982" s="253" t="s">
        <v>27921</v>
      </c>
      <c r="C2982" s="253" t="s">
        <v>27920</v>
      </c>
      <c r="D2982" s="253" t="s">
        <v>16299</v>
      </c>
      <c r="E2982" s="253" t="s">
        <v>27922</v>
      </c>
      <c r="F2982" s="253" t="s">
        <v>27923</v>
      </c>
      <c r="G2982" s="255"/>
    </row>
    <row r="2983" spans="1:7" s="253" customFormat="1">
      <c r="A2983" s="253" t="s">
        <v>27924</v>
      </c>
      <c r="B2983" s="253" t="s">
        <v>27925</v>
      </c>
      <c r="C2983" s="253" t="s">
        <v>27924</v>
      </c>
      <c r="D2983" s="253" t="s">
        <v>16299</v>
      </c>
      <c r="E2983" s="253" t="s">
        <v>27926</v>
      </c>
      <c r="F2983" s="253" t="s">
        <v>27927</v>
      </c>
      <c r="G2983" s="255"/>
    </row>
    <row r="2984" spans="1:7" s="211" customFormat="1">
      <c r="A2984" s="211" t="s">
        <v>27928</v>
      </c>
      <c r="B2984" s="211" t="s">
        <v>27929</v>
      </c>
      <c r="C2984" s="211" t="s">
        <v>27928</v>
      </c>
      <c r="D2984" s="211" t="s">
        <v>27930</v>
      </c>
      <c r="E2984" s="211" t="s">
        <v>16299</v>
      </c>
      <c r="F2984" s="211" t="s">
        <v>27931</v>
      </c>
      <c r="G2984" s="243"/>
    </row>
    <row r="2985" spans="1:7" s="253" customFormat="1">
      <c r="A2985" s="253" t="s">
        <v>27932</v>
      </c>
      <c r="B2985" s="253" t="s">
        <v>27933</v>
      </c>
      <c r="C2985" s="253" t="s">
        <v>27932</v>
      </c>
      <c r="D2985" s="253" t="s">
        <v>16299</v>
      </c>
      <c r="E2985" s="253" t="s">
        <v>20333</v>
      </c>
      <c r="F2985" s="253" t="s">
        <v>27934</v>
      </c>
      <c r="G2985" s="255"/>
    </row>
    <row r="2986" spans="1:7" s="253" customFormat="1">
      <c r="A2986" s="253" t="s">
        <v>27935</v>
      </c>
      <c r="B2986" s="253" t="s">
        <v>27936</v>
      </c>
      <c r="C2986" s="253" t="s">
        <v>27935</v>
      </c>
      <c r="D2986" s="253" t="s">
        <v>16299</v>
      </c>
      <c r="E2986" s="253" t="s">
        <v>21876</v>
      </c>
      <c r="F2986" s="253" t="s">
        <v>27937</v>
      </c>
      <c r="G2986" s="255"/>
    </row>
    <row r="2987" spans="1:7" s="210" customFormat="1">
      <c r="A2987" s="210" t="s">
        <v>27938</v>
      </c>
      <c r="B2987" s="210" t="s">
        <v>27939</v>
      </c>
      <c r="C2987" s="210" t="s">
        <v>27940</v>
      </c>
      <c r="D2987" s="210" t="s">
        <v>16299</v>
      </c>
      <c r="E2987" s="210" t="s">
        <v>21570</v>
      </c>
      <c r="F2987" s="210" t="s">
        <v>27941</v>
      </c>
      <c r="G2987" s="231"/>
    </row>
    <row r="2988" spans="1:7" s="210" customFormat="1">
      <c r="A2988" s="210" t="s">
        <v>27942</v>
      </c>
      <c r="B2988" s="210" t="s">
        <v>27943</v>
      </c>
      <c r="C2988" s="210" t="s">
        <v>27944</v>
      </c>
      <c r="D2988" s="210" t="s">
        <v>16299</v>
      </c>
      <c r="E2988" s="210" t="s">
        <v>27377</v>
      </c>
      <c r="F2988" s="210" t="s">
        <v>27945</v>
      </c>
      <c r="G2988" s="231"/>
    </row>
    <row r="2989" spans="1:7" s="253" customFormat="1">
      <c r="A2989" s="253" t="s">
        <v>27946</v>
      </c>
      <c r="B2989" s="253" t="s">
        <v>27947</v>
      </c>
      <c r="C2989" s="253" t="s">
        <v>27948</v>
      </c>
      <c r="D2989" s="253" t="s">
        <v>16299</v>
      </c>
      <c r="E2989" s="253" t="s">
        <v>17835</v>
      </c>
      <c r="F2989" s="253" t="s">
        <v>27949</v>
      </c>
      <c r="G2989" s="255"/>
    </row>
    <row r="2990" spans="1:7" s="210" customFormat="1">
      <c r="A2990" s="210" t="s">
        <v>27950</v>
      </c>
      <c r="B2990" s="210" t="s">
        <v>27951</v>
      </c>
      <c r="C2990" s="210" t="s">
        <v>27950</v>
      </c>
      <c r="D2990" s="210" t="s">
        <v>16299</v>
      </c>
      <c r="E2990" s="210" t="s">
        <v>17986</v>
      </c>
      <c r="F2990" s="210" t="s">
        <v>27952</v>
      </c>
      <c r="G2990" s="231"/>
    </row>
    <row r="2991" spans="1:7" s="210" customFormat="1">
      <c r="A2991" s="210" t="s">
        <v>27953</v>
      </c>
      <c r="B2991" s="210" t="s">
        <v>27954</v>
      </c>
      <c r="C2991" s="210" t="s">
        <v>27953</v>
      </c>
      <c r="D2991" s="210" t="s">
        <v>16299</v>
      </c>
      <c r="E2991" s="210" t="s">
        <v>17835</v>
      </c>
      <c r="F2991" s="210" t="s">
        <v>27955</v>
      </c>
      <c r="G2991" s="231"/>
    </row>
    <row r="2992" spans="1:7" s="253" customFormat="1" ht="17.45" customHeight="1">
      <c r="A2992" s="253" t="s">
        <v>27956</v>
      </c>
      <c r="B2992" s="253" t="s">
        <v>27957</v>
      </c>
      <c r="C2992" s="253" t="s">
        <v>27956</v>
      </c>
      <c r="D2992" s="253" t="s">
        <v>16299</v>
      </c>
      <c r="E2992" s="253" t="s">
        <v>27958</v>
      </c>
      <c r="F2992" s="253" t="s">
        <v>27959</v>
      </c>
      <c r="G2992" s="255"/>
    </row>
    <row r="2993" spans="1:7" s="253" customFormat="1" ht="17.45" customHeight="1">
      <c r="A2993" s="253" t="s">
        <v>27960</v>
      </c>
      <c r="B2993" s="253" t="s">
        <v>27961</v>
      </c>
      <c r="C2993" s="253" t="s">
        <v>27962</v>
      </c>
      <c r="D2993" s="253" t="s">
        <v>16299</v>
      </c>
      <c r="E2993" s="253" t="s">
        <v>20875</v>
      </c>
      <c r="F2993" s="253" t="s">
        <v>27963</v>
      </c>
      <c r="G2993" s="255"/>
    </row>
    <row r="2994" spans="1:7" s="11" customFormat="1">
      <c r="A2994" s="11" t="s">
        <v>27964</v>
      </c>
      <c r="B2994" s="11" t="s">
        <v>16501</v>
      </c>
      <c r="C2994" s="11" t="s">
        <v>27964</v>
      </c>
      <c r="D2994" s="11" t="s">
        <v>20800</v>
      </c>
      <c r="E2994" s="11" t="s">
        <v>16299</v>
      </c>
      <c r="F2994" s="11" t="s">
        <v>27965</v>
      </c>
      <c r="G2994" s="1"/>
    </row>
    <row r="2995" spans="1:7" s="253" customFormat="1">
      <c r="A2995" s="253" t="s">
        <v>27966</v>
      </c>
      <c r="B2995" s="253" t="s">
        <v>27967</v>
      </c>
      <c r="C2995" s="253" t="s">
        <v>27968</v>
      </c>
      <c r="D2995" s="253" t="s">
        <v>16299</v>
      </c>
      <c r="E2995" s="253" t="s">
        <v>27969</v>
      </c>
      <c r="F2995" s="253" t="s">
        <v>27970</v>
      </c>
      <c r="G2995" s="255"/>
    </row>
    <row r="2996" spans="1:7" s="253" customFormat="1">
      <c r="A2996" s="253" t="s">
        <v>27971</v>
      </c>
      <c r="B2996" s="253" t="s">
        <v>27972</v>
      </c>
      <c r="C2996" s="253" t="s">
        <v>27973</v>
      </c>
      <c r="D2996" s="253" t="s">
        <v>16299</v>
      </c>
      <c r="E2996" s="253" t="s">
        <v>27974</v>
      </c>
      <c r="F2996" s="253" t="s">
        <v>27975</v>
      </c>
      <c r="G2996" s="255"/>
    </row>
    <row r="2997" spans="1:7" s="254" customFormat="1">
      <c r="A2997" s="254" t="s">
        <v>27976</v>
      </c>
      <c r="B2997" s="254" t="s">
        <v>27977</v>
      </c>
      <c r="C2997" s="254" t="s">
        <v>27978</v>
      </c>
      <c r="D2997" s="254" t="s">
        <v>16299</v>
      </c>
      <c r="E2997" s="254" t="s">
        <v>27457</v>
      </c>
      <c r="F2997" s="254" t="s">
        <v>27979</v>
      </c>
      <c r="G2997" s="281"/>
    </row>
    <row r="2998" spans="1:7" s="210" customFormat="1">
      <c r="A2998" s="210" t="s">
        <v>27980</v>
      </c>
      <c r="B2998" s="210" t="s">
        <v>27981</v>
      </c>
      <c r="C2998" s="210" t="s">
        <v>27980</v>
      </c>
      <c r="D2998" s="210" t="s">
        <v>16299</v>
      </c>
      <c r="E2998" s="210" t="s">
        <v>27982</v>
      </c>
      <c r="F2998" s="210" t="s">
        <v>27983</v>
      </c>
      <c r="G2998" s="231"/>
    </row>
    <row r="2999" spans="1:7" s="254" customFormat="1">
      <c r="A2999" s="254" t="s">
        <v>27984</v>
      </c>
      <c r="B2999" s="254" t="s">
        <v>27985</v>
      </c>
      <c r="C2999" s="254" t="s">
        <v>27986</v>
      </c>
      <c r="D2999" s="254" t="s">
        <v>16299</v>
      </c>
      <c r="E2999" s="254" t="s">
        <v>17514</v>
      </c>
      <c r="F2999" s="254" t="s">
        <v>27987</v>
      </c>
      <c r="G2999" s="281"/>
    </row>
    <row r="3000" spans="1:7" s="253" customFormat="1">
      <c r="A3000" s="253" t="s">
        <v>27988</v>
      </c>
      <c r="B3000" s="253" t="s">
        <v>27989</v>
      </c>
      <c r="C3000" s="253" t="s">
        <v>27990</v>
      </c>
      <c r="D3000" s="253" t="s">
        <v>16299</v>
      </c>
      <c r="E3000" s="253" t="s">
        <v>16622</v>
      </c>
      <c r="F3000" s="253" t="s">
        <v>27991</v>
      </c>
      <c r="G3000" s="255"/>
    </row>
    <row r="3001" spans="1:7" s="254" customFormat="1">
      <c r="A3001" s="254" t="s">
        <v>27992</v>
      </c>
      <c r="B3001" s="254" t="s">
        <v>27993</v>
      </c>
      <c r="C3001" s="254" t="s">
        <v>27994</v>
      </c>
      <c r="D3001" s="254" t="s">
        <v>16299</v>
      </c>
      <c r="E3001" s="254" t="s">
        <v>20954</v>
      </c>
      <c r="F3001" s="254" t="s">
        <v>27995</v>
      </c>
      <c r="G3001" s="281"/>
    </row>
    <row r="3002" spans="1:7" s="253" customFormat="1">
      <c r="A3002" s="253" t="s">
        <v>27996</v>
      </c>
      <c r="B3002" s="253" t="s">
        <v>27997</v>
      </c>
      <c r="C3002" s="253" t="s">
        <v>27998</v>
      </c>
      <c r="D3002" s="253" t="s">
        <v>16299</v>
      </c>
      <c r="E3002" s="253" t="s">
        <v>20787</v>
      </c>
      <c r="F3002" s="253" t="s">
        <v>27999</v>
      </c>
      <c r="G3002" s="255"/>
    </row>
    <row r="3003" spans="1:7" s="253" customFormat="1">
      <c r="A3003" s="253" t="s">
        <v>28000</v>
      </c>
      <c r="B3003" s="253" t="s">
        <v>28001</v>
      </c>
      <c r="C3003" s="253" t="s">
        <v>28002</v>
      </c>
      <c r="D3003" s="253" t="s">
        <v>16299</v>
      </c>
      <c r="E3003" s="253" t="s">
        <v>28003</v>
      </c>
      <c r="F3003" s="253" t="s">
        <v>28004</v>
      </c>
      <c r="G3003" s="255"/>
    </row>
    <row r="3004" spans="1:7" s="253" customFormat="1">
      <c r="A3004" s="253" t="s">
        <v>28005</v>
      </c>
      <c r="B3004" s="253" t="s">
        <v>28006</v>
      </c>
      <c r="C3004" s="253" t="s">
        <v>28007</v>
      </c>
      <c r="D3004" s="253" t="s">
        <v>16299</v>
      </c>
      <c r="E3004" s="253" t="s">
        <v>16524</v>
      </c>
      <c r="F3004" s="253" t="s">
        <v>28008</v>
      </c>
      <c r="G3004" s="255"/>
    </row>
    <row r="3005" spans="1:7" s="253" customFormat="1">
      <c r="A3005" s="253" t="s">
        <v>28009</v>
      </c>
      <c r="B3005" s="253" t="s">
        <v>28010</v>
      </c>
      <c r="C3005" s="253" t="s">
        <v>28011</v>
      </c>
      <c r="D3005" s="253" t="s">
        <v>16299</v>
      </c>
      <c r="E3005" s="253" t="s">
        <v>28012</v>
      </c>
      <c r="F3005" s="253" t="s">
        <v>28013</v>
      </c>
      <c r="G3005" s="255"/>
    </row>
    <row r="3006" spans="1:7" s="253" customFormat="1">
      <c r="A3006" s="253" t="s">
        <v>28014</v>
      </c>
      <c r="B3006" s="253" t="s">
        <v>28015</v>
      </c>
      <c r="C3006" s="253" t="s">
        <v>28016</v>
      </c>
      <c r="D3006" s="253" t="s">
        <v>16299</v>
      </c>
      <c r="E3006" s="253" t="s">
        <v>22921</v>
      </c>
      <c r="F3006" s="253" t="s">
        <v>28017</v>
      </c>
      <c r="G3006" s="255"/>
    </row>
    <row r="3007" spans="1:7" s="254" customFormat="1">
      <c r="A3007" s="254" t="s">
        <v>28018</v>
      </c>
      <c r="B3007" s="254" t="s">
        <v>28019</v>
      </c>
      <c r="C3007" s="254" t="s">
        <v>28020</v>
      </c>
      <c r="D3007" s="254" t="s">
        <v>16299</v>
      </c>
      <c r="E3007" s="254" t="s">
        <v>18168</v>
      </c>
      <c r="F3007" s="254" t="s">
        <v>28021</v>
      </c>
      <c r="G3007" s="281"/>
    </row>
    <row r="3008" spans="1:7" s="253" customFormat="1">
      <c r="A3008" s="253" t="s">
        <v>28022</v>
      </c>
      <c r="B3008" s="253" t="s">
        <v>28023</v>
      </c>
      <c r="C3008" s="253" t="s">
        <v>28024</v>
      </c>
      <c r="D3008" s="253" t="s">
        <v>16299</v>
      </c>
      <c r="E3008" s="253" t="s">
        <v>17030</v>
      </c>
      <c r="F3008" s="253" t="s">
        <v>28025</v>
      </c>
      <c r="G3008" s="255"/>
    </row>
    <row r="3009" spans="1:7" s="254" customFormat="1">
      <c r="A3009" s="254" t="s">
        <v>28026</v>
      </c>
      <c r="B3009" s="254" t="s">
        <v>28027</v>
      </c>
      <c r="C3009" s="254" t="s">
        <v>28026</v>
      </c>
      <c r="D3009" s="254" t="s">
        <v>16299</v>
      </c>
      <c r="E3009" s="254" t="s">
        <v>16617</v>
      </c>
      <c r="F3009" s="254" t="s">
        <v>28028</v>
      </c>
      <c r="G3009" s="281"/>
    </row>
    <row r="3010" spans="1:7" s="253" customFormat="1">
      <c r="A3010" s="253" t="s">
        <v>28029</v>
      </c>
      <c r="B3010" s="253" t="s">
        <v>28030</v>
      </c>
      <c r="C3010" s="253" t="s">
        <v>28031</v>
      </c>
      <c r="D3010" s="253" t="s">
        <v>16299</v>
      </c>
      <c r="E3010" s="253" t="s">
        <v>16466</v>
      </c>
      <c r="F3010" s="253" t="s">
        <v>28032</v>
      </c>
      <c r="G3010" s="255"/>
    </row>
    <row r="3011" spans="1:7" s="254" customFormat="1">
      <c r="A3011" s="254" t="s">
        <v>28033</v>
      </c>
      <c r="B3011" s="254" t="s">
        <v>28034</v>
      </c>
      <c r="C3011" s="254" t="s">
        <v>28035</v>
      </c>
      <c r="D3011" s="254" t="s">
        <v>16299</v>
      </c>
      <c r="E3011" s="254" t="s">
        <v>16346</v>
      </c>
      <c r="F3011" s="254" t="s">
        <v>28036</v>
      </c>
      <c r="G3011" s="281"/>
    </row>
    <row r="3012" spans="1:7" s="253" customFormat="1">
      <c r="A3012" s="253" t="s">
        <v>28037</v>
      </c>
      <c r="B3012" s="253" t="s">
        <v>28038</v>
      </c>
      <c r="C3012" s="253" t="s">
        <v>28037</v>
      </c>
      <c r="D3012" s="253" t="s">
        <v>16299</v>
      </c>
      <c r="E3012" s="253" t="s">
        <v>16466</v>
      </c>
      <c r="F3012" s="253" t="s">
        <v>28039</v>
      </c>
      <c r="G3012" s="255"/>
    </row>
    <row r="3013" spans="1:7" s="253" customFormat="1">
      <c r="A3013" s="253" t="s">
        <v>28040</v>
      </c>
      <c r="B3013" s="253" t="s">
        <v>28041</v>
      </c>
      <c r="C3013" s="253" t="s">
        <v>28042</v>
      </c>
      <c r="D3013" s="253" t="s">
        <v>16299</v>
      </c>
      <c r="E3013" s="253" t="s">
        <v>16319</v>
      </c>
      <c r="F3013" s="253" t="s">
        <v>28043</v>
      </c>
      <c r="G3013" s="255"/>
    </row>
    <row r="3014" spans="1:7" s="210" customFormat="1">
      <c r="A3014" s="210" t="s">
        <v>28044</v>
      </c>
      <c r="B3014" s="210" t="s">
        <v>28045</v>
      </c>
      <c r="C3014" s="210" t="s">
        <v>28046</v>
      </c>
      <c r="D3014" s="210" t="s">
        <v>16299</v>
      </c>
      <c r="E3014" s="210" t="s">
        <v>28047</v>
      </c>
      <c r="F3014" s="210" t="s">
        <v>28048</v>
      </c>
      <c r="G3014" s="231"/>
    </row>
    <row r="3015" spans="1:7" s="211" customFormat="1">
      <c r="A3015" s="211" t="s">
        <v>28049</v>
      </c>
      <c r="B3015" s="211" t="s">
        <v>28050</v>
      </c>
      <c r="C3015" s="211" t="s">
        <v>28049</v>
      </c>
      <c r="D3015" s="211" t="s">
        <v>17305</v>
      </c>
      <c r="E3015" s="211" t="s">
        <v>16299</v>
      </c>
      <c r="F3015" s="211" t="s">
        <v>28051</v>
      </c>
      <c r="G3015" s="243"/>
    </row>
    <row r="3016" spans="1:7" s="254" customFormat="1">
      <c r="A3016" s="254" t="s">
        <v>28052</v>
      </c>
      <c r="B3016" s="254" t="s">
        <v>28053</v>
      </c>
      <c r="C3016" s="254" t="s">
        <v>28054</v>
      </c>
      <c r="D3016" s="254" t="s">
        <v>16299</v>
      </c>
      <c r="E3016" s="254" t="s">
        <v>18168</v>
      </c>
      <c r="F3016" s="254" t="s">
        <v>28055</v>
      </c>
      <c r="G3016" s="281"/>
    </row>
    <row r="3017" spans="1:7" s="253" customFormat="1">
      <c r="A3017" s="253" t="s">
        <v>28056</v>
      </c>
      <c r="B3017" s="253" t="s">
        <v>28057</v>
      </c>
      <c r="C3017" s="253" t="s">
        <v>28058</v>
      </c>
      <c r="D3017" s="253" t="s">
        <v>16299</v>
      </c>
      <c r="E3017" s="253" t="s">
        <v>28059</v>
      </c>
      <c r="F3017" s="253" t="s">
        <v>28060</v>
      </c>
      <c r="G3017" s="255"/>
    </row>
    <row r="3018" spans="1:7" s="210" customFormat="1">
      <c r="A3018" s="210" t="s">
        <v>28061</v>
      </c>
      <c r="B3018" s="210" t="s">
        <v>28062</v>
      </c>
      <c r="C3018" s="210" t="s">
        <v>28063</v>
      </c>
      <c r="D3018" s="210" t="s">
        <v>16299</v>
      </c>
      <c r="E3018" s="210" t="s">
        <v>16319</v>
      </c>
      <c r="F3018" s="210" t="s">
        <v>28064</v>
      </c>
      <c r="G3018" s="231"/>
    </row>
    <row r="3019" spans="1:7" s="210" customFormat="1">
      <c r="A3019" s="210" t="s">
        <v>28065</v>
      </c>
      <c r="B3019" s="210" t="s">
        <v>28066</v>
      </c>
      <c r="C3019" s="210" t="s">
        <v>28067</v>
      </c>
      <c r="D3019" s="210" t="s">
        <v>16299</v>
      </c>
      <c r="E3019" s="210" t="s">
        <v>28068</v>
      </c>
      <c r="F3019" s="210" t="s">
        <v>28069</v>
      </c>
      <c r="G3019" s="231"/>
    </row>
    <row r="3020" spans="1:7" s="211" customFormat="1">
      <c r="A3020" s="211" t="s">
        <v>28070</v>
      </c>
      <c r="B3020" s="211" t="s">
        <v>28071</v>
      </c>
      <c r="C3020" s="211" t="s">
        <v>28070</v>
      </c>
      <c r="D3020" s="211" t="s">
        <v>17599</v>
      </c>
      <c r="E3020" s="211" t="s">
        <v>16299</v>
      </c>
      <c r="F3020" s="211" t="s">
        <v>28072</v>
      </c>
      <c r="G3020" s="243"/>
    </row>
    <row r="3021" spans="1:7" s="211" customFormat="1">
      <c r="A3021" s="211" t="s">
        <v>28073</v>
      </c>
      <c r="B3021" s="211" t="s">
        <v>28074</v>
      </c>
      <c r="C3021" s="211" t="s">
        <v>28073</v>
      </c>
      <c r="D3021" s="211" t="s">
        <v>17439</v>
      </c>
      <c r="E3021" s="211" t="s">
        <v>16299</v>
      </c>
      <c r="F3021" s="211" t="s">
        <v>28075</v>
      </c>
      <c r="G3021" s="243"/>
    </row>
    <row r="3022" spans="1:7" s="210" customFormat="1">
      <c r="A3022" s="210" t="s">
        <v>28076</v>
      </c>
      <c r="B3022" s="210" t="s">
        <v>28077</v>
      </c>
      <c r="C3022" s="210" t="s">
        <v>28078</v>
      </c>
      <c r="D3022" s="210" t="s">
        <v>16299</v>
      </c>
      <c r="E3022" s="210" t="s">
        <v>16592</v>
      </c>
      <c r="F3022" s="210" t="s">
        <v>28079</v>
      </c>
      <c r="G3022" s="231"/>
    </row>
    <row r="3023" spans="1:7" s="254" customFormat="1">
      <c r="A3023" s="254" t="s">
        <v>28080</v>
      </c>
      <c r="B3023" s="254" t="s">
        <v>28081</v>
      </c>
      <c r="C3023" s="254" t="s">
        <v>28082</v>
      </c>
      <c r="D3023" s="254" t="s">
        <v>16299</v>
      </c>
      <c r="E3023" s="254" t="s">
        <v>16607</v>
      </c>
      <c r="F3023" s="254" t="s">
        <v>28083</v>
      </c>
      <c r="G3023" s="281"/>
    </row>
    <row r="3024" spans="1:7" s="254" customFormat="1">
      <c r="A3024" s="254" t="s">
        <v>28084</v>
      </c>
      <c r="B3024" s="254" t="s">
        <v>28085</v>
      </c>
      <c r="C3024" s="254" t="s">
        <v>28086</v>
      </c>
      <c r="D3024" s="254" t="s">
        <v>16299</v>
      </c>
      <c r="E3024" s="254" t="s">
        <v>18168</v>
      </c>
      <c r="F3024" s="254" t="s">
        <v>28087</v>
      </c>
      <c r="G3024" s="281"/>
    </row>
    <row r="3025" spans="1:7" s="210" customFormat="1">
      <c r="A3025" s="210" t="s">
        <v>28088</v>
      </c>
      <c r="B3025" s="210" t="s">
        <v>28089</v>
      </c>
      <c r="C3025" s="210" t="s">
        <v>28090</v>
      </c>
      <c r="D3025" s="210" t="s">
        <v>16299</v>
      </c>
      <c r="E3025" s="210" t="s">
        <v>28091</v>
      </c>
      <c r="F3025" s="210" t="s">
        <v>28092</v>
      </c>
      <c r="G3025" s="231"/>
    </row>
    <row r="3026" spans="1:7" s="253" customFormat="1">
      <c r="A3026" s="253" t="s">
        <v>28093</v>
      </c>
      <c r="B3026" s="253" t="s">
        <v>28094</v>
      </c>
      <c r="C3026" s="253" t="s">
        <v>28093</v>
      </c>
      <c r="D3026" s="253" t="s">
        <v>16299</v>
      </c>
      <c r="E3026" s="253" t="s">
        <v>28095</v>
      </c>
      <c r="F3026" s="253" t="s">
        <v>28096</v>
      </c>
      <c r="G3026" s="255"/>
    </row>
    <row r="3027" spans="1:7" s="210" customFormat="1">
      <c r="A3027" s="210" t="s">
        <v>28097</v>
      </c>
      <c r="B3027" s="210" t="s">
        <v>28098</v>
      </c>
      <c r="C3027" s="210" t="s">
        <v>28097</v>
      </c>
      <c r="D3027" s="210" t="s">
        <v>16299</v>
      </c>
      <c r="E3027" s="210" t="s">
        <v>17114</v>
      </c>
      <c r="F3027" s="210" t="s">
        <v>28099</v>
      </c>
      <c r="G3027" s="231"/>
    </row>
    <row r="3028" spans="1:7" s="259" customFormat="1">
      <c r="A3028" s="259" t="s">
        <v>28100</v>
      </c>
      <c r="B3028" s="259" t="s">
        <v>28101</v>
      </c>
      <c r="C3028" s="259" t="s">
        <v>28100</v>
      </c>
      <c r="D3028" s="259" t="s">
        <v>16299</v>
      </c>
      <c r="E3028" s="259" t="s">
        <v>28102</v>
      </c>
      <c r="F3028" s="259" t="s">
        <v>28103</v>
      </c>
      <c r="G3028" s="289"/>
    </row>
    <row r="3029" spans="1:7" s="253" customFormat="1">
      <c r="A3029" s="253" t="s">
        <v>28104</v>
      </c>
      <c r="B3029" s="253" t="s">
        <v>28105</v>
      </c>
      <c r="C3029" s="253" t="s">
        <v>28104</v>
      </c>
      <c r="D3029" s="253" t="s">
        <v>16299</v>
      </c>
      <c r="E3029" s="253" t="s">
        <v>28106</v>
      </c>
      <c r="F3029" s="253" t="s">
        <v>28107</v>
      </c>
      <c r="G3029" s="255"/>
    </row>
    <row r="3030" spans="1:7" s="254" customFormat="1">
      <c r="A3030" s="254" t="s">
        <v>28108</v>
      </c>
      <c r="B3030" s="254" t="s">
        <v>28109</v>
      </c>
      <c r="C3030" s="254" t="s">
        <v>28108</v>
      </c>
      <c r="D3030" s="254" t="s">
        <v>16299</v>
      </c>
      <c r="E3030" s="254" t="s">
        <v>17146</v>
      </c>
      <c r="F3030" s="254" t="s">
        <v>28110</v>
      </c>
      <c r="G3030" s="281"/>
    </row>
    <row r="3031" spans="1:7" s="210" customFormat="1">
      <c r="A3031" s="210" t="s">
        <v>28111</v>
      </c>
      <c r="B3031" s="210" t="s">
        <v>28112</v>
      </c>
      <c r="C3031" s="210" t="s">
        <v>28113</v>
      </c>
      <c r="D3031" s="210" t="s">
        <v>16299</v>
      </c>
      <c r="E3031" s="210" t="s">
        <v>23203</v>
      </c>
      <c r="F3031" s="210" t="s">
        <v>28114</v>
      </c>
      <c r="G3031" s="231"/>
    </row>
    <row r="3032" spans="1:7" s="210" customFormat="1">
      <c r="A3032" s="210" t="s">
        <v>28115</v>
      </c>
      <c r="B3032" s="210" t="s">
        <v>28116</v>
      </c>
      <c r="C3032" s="210" t="s">
        <v>28117</v>
      </c>
      <c r="D3032" s="210" t="s">
        <v>16299</v>
      </c>
      <c r="E3032" s="210" t="s">
        <v>16838</v>
      </c>
      <c r="F3032" s="210" t="s">
        <v>28118</v>
      </c>
      <c r="G3032" s="231"/>
    </row>
    <row r="3033" spans="1:7" s="254" customFormat="1">
      <c r="A3033" s="254" t="s">
        <v>28119</v>
      </c>
      <c r="B3033" s="254" t="s">
        <v>28120</v>
      </c>
      <c r="C3033" s="254" t="s">
        <v>28121</v>
      </c>
      <c r="D3033" s="254" t="s">
        <v>16299</v>
      </c>
      <c r="E3033" s="254" t="s">
        <v>18168</v>
      </c>
      <c r="F3033" s="254" t="s">
        <v>28122</v>
      </c>
      <c r="G3033" s="281"/>
    </row>
    <row r="3034" spans="1:7" s="253" customFormat="1">
      <c r="A3034" s="253" t="s">
        <v>28123</v>
      </c>
      <c r="B3034" s="253" t="s">
        <v>28124</v>
      </c>
      <c r="C3034" s="253" t="s">
        <v>28123</v>
      </c>
      <c r="D3034" s="253" t="s">
        <v>16299</v>
      </c>
      <c r="E3034" s="253" t="s">
        <v>17924</v>
      </c>
      <c r="F3034" s="253" t="s">
        <v>28125</v>
      </c>
      <c r="G3034" s="255"/>
    </row>
    <row r="3035" spans="1:7" s="254" customFormat="1">
      <c r="A3035" s="254" t="s">
        <v>28126</v>
      </c>
      <c r="B3035" s="254" t="s">
        <v>28127</v>
      </c>
      <c r="C3035" s="254" t="s">
        <v>28128</v>
      </c>
      <c r="D3035" s="254" t="s">
        <v>16299</v>
      </c>
      <c r="E3035" s="254" t="s">
        <v>25666</v>
      </c>
      <c r="F3035" s="254" t="s">
        <v>28129</v>
      </c>
      <c r="G3035" s="281"/>
    </row>
    <row r="3036" spans="1:7" s="253" customFormat="1">
      <c r="A3036" s="253" t="s">
        <v>28130</v>
      </c>
      <c r="B3036" s="253" t="s">
        <v>28131</v>
      </c>
      <c r="C3036" s="253" t="s">
        <v>28132</v>
      </c>
      <c r="D3036" s="253" t="s">
        <v>16299</v>
      </c>
      <c r="E3036" s="253" t="s">
        <v>28133</v>
      </c>
      <c r="F3036" s="253" t="s">
        <v>28134</v>
      </c>
      <c r="G3036" s="255"/>
    </row>
    <row r="3037" spans="1:7" s="253" customFormat="1">
      <c r="A3037" s="253" t="s">
        <v>28135</v>
      </c>
      <c r="B3037" s="253" t="s">
        <v>28136</v>
      </c>
      <c r="C3037" s="253" t="s">
        <v>28137</v>
      </c>
      <c r="D3037" s="253" t="s">
        <v>16299</v>
      </c>
      <c r="E3037" s="253" t="s">
        <v>21791</v>
      </c>
      <c r="F3037" s="253" t="s">
        <v>28138</v>
      </c>
      <c r="G3037" s="255"/>
    </row>
    <row r="3038" spans="1:7" s="254" customFormat="1">
      <c r="A3038" s="254" t="s">
        <v>28139</v>
      </c>
      <c r="B3038" s="254" t="s">
        <v>28140</v>
      </c>
      <c r="C3038" s="254" t="s">
        <v>28141</v>
      </c>
      <c r="D3038" s="254" t="s">
        <v>16299</v>
      </c>
      <c r="E3038" s="254" t="s">
        <v>24413</v>
      </c>
      <c r="F3038" s="254" t="s">
        <v>28142</v>
      </c>
      <c r="G3038" s="281"/>
    </row>
    <row r="3039" spans="1:7" s="210" customFormat="1">
      <c r="A3039" s="210" t="s">
        <v>28143</v>
      </c>
      <c r="B3039" s="210" t="s">
        <v>28144</v>
      </c>
      <c r="C3039" s="210" t="s">
        <v>28143</v>
      </c>
      <c r="D3039" s="210" t="s">
        <v>16299</v>
      </c>
      <c r="E3039" s="210" t="s">
        <v>16369</v>
      </c>
      <c r="F3039" s="210" t="s">
        <v>28145</v>
      </c>
      <c r="G3039" s="231"/>
    </row>
    <row r="3040" spans="1:7" s="253" customFormat="1">
      <c r="A3040" s="253" t="s">
        <v>28146</v>
      </c>
      <c r="B3040" s="253" t="s">
        <v>28147</v>
      </c>
      <c r="C3040" s="253" t="s">
        <v>28146</v>
      </c>
      <c r="D3040" s="253" t="s">
        <v>16299</v>
      </c>
      <c r="E3040" s="253" t="s">
        <v>28148</v>
      </c>
      <c r="F3040" s="253" t="s">
        <v>28149</v>
      </c>
      <c r="G3040" s="255"/>
    </row>
    <row r="3041" spans="1:7" s="210" customFormat="1">
      <c r="A3041" s="210" t="s">
        <v>28150</v>
      </c>
      <c r="B3041" s="210" t="s">
        <v>28151</v>
      </c>
      <c r="C3041" s="210" t="s">
        <v>28150</v>
      </c>
      <c r="D3041" s="210" t="s">
        <v>16299</v>
      </c>
      <c r="E3041" s="210" t="s">
        <v>17835</v>
      </c>
      <c r="F3041" s="210" t="s">
        <v>28152</v>
      </c>
      <c r="G3041" s="231"/>
    </row>
    <row r="3042" spans="1:7" s="11" customFormat="1">
      <c r="A3042" s="11" t="s">
        <v>28153</v>
      </c>
      <c r="B3042" s="11" t="s">
        <v>28154</v>
      </c>
      <c r="C3042" s="11" t="s">
        <v>28155</v>
      </c>
      <c r="D3042" s="11" t="s">
        <v>16299</v>
      </c>
      <c r="E3042" s="11" t="s">
        <v>28156</v>
      </c>
      <c r="F3042" s="11" t="s">
        <v>28157</v>
      </c>
      <c r="G3042" s="1"/>
    </row>
    <row r="3043" spans="1:7" s="11" customFormat="1">
      <c r="A3043" s="11" t="s">
        <v>28158</v>
      </c>
      <c r="B3043" s="11" t="s">
        <v>28159</v>
      </c>
      <c r="C3043" s="11" t="s">
        <v>28158</v>
      </c>
      <c r="D3043" s="11" t="s">
        <v>16299</v>
      </c>
      <c r="E3043" s="11" t="s">
        <v>16319</v>
      </c>
      <c r="F3043" s="11" t="s">
        <v>28160</v>
      </c>
      <c r="G3043" s="1"/>
    </row>
    <row r="3044" spans="1:7" s="210" customFormat="1">
      <c r="A3044" s="210" t="s">
        <v>28161</v>
      </c>
      <c r="B3044" s="210" t="s">
        <v>28162</v>
      </c>
      <c r="C3044" s="210" t="s">
        <v>28163</v>
      </c>
      <c r="D3044" s="210" t="s">
        <v>16299</v>
      </c>
      <c r="E3044" s="210" t="s">
        <v>19107</v>
      </c>
      <c r="F3044" s="210" t="s">
        <v>28164</v>
      </c>
      <c r="G3044" s="231"/>
    </row>
    <row r="3045" spans="1:7" s="210" customFormat="1">
      <c r="A3045" s="210" t="s">
        <v>28165</v>
      </c>
      <c r="B3045" s="210" t="s">
        <v>28166</v>
      </c>
      <c r="C3045" s="210" t="s">
        <v>28167</v>
      </c>
      <c r="D3045" s="210" t="s">
        <v>16299</v>
      </c>
      <c r="E3045" s="210" t="s">
        <v>16418</v>
      </c>
      <c r="F3045" s="210" t="s">
        <v>28168</v>
      </c>
      <c r="G3045" s="231"/>
    </row>
    <row r="3046" spans="1:7" s="210" customFormat="1">
      <c r="A3046" s="210" t="s">
        <v>28169</v>
      </c>
      <c r="B3046" s="210" t="s">
        <v>28170</v>
      </c>
      <c r="C3046" s="210" t="s">
        <v>28169</v>
      </c>
      <c r="D3046" s="210" t="s">
        <v>16299</v>
      </c>
      <c r="E3046" s="210" t="s">
        <v>28171</v>
      </c>
      <c r="F3046" s="210" t="s">
        <v>28172</v>
      </c>
      <c r="G3046" s="231"/>
    </row>
    <row r="3047" spans="1:7" s="253" customFormat="1">
      <c r="A3047" s="253" t="s">
        <v>28173</v>
      </c>
      <c r="B3047" s="253" t="s">
        <v>28174</v>
      </c>
      <c r="C3047" s="253" t="s">
        <v>28175</v>
      </c>
      <c r="D3047" s="253" t="s">
        <v>16299</v>
      </c>
      <c r="E3047" s="253" t="s">
        <v>18232</v>
      </c>
      <c r="F3047" s="253" t="s">
        <v>28176</v>
      </c>
      <c r="G3047" s="255"/>
    </row>
    <row r="3048" spans="1:7" s="210" customFormat="1">
      <c r="A3048" s="210" t="s">
        <v>28177</v>
      </c>
      <c r="B3048" s="210" t="s">
        <v>28178</v>
      </c>
      <c r="C3048" s="210" t="s">
        <v>28179</v>
      </c>
      <c r="D3048" s="210" t="s">
        <v>16299</v>
      </c>
      <c r="E3048" s="210" t="s">
        <v>19266</v>
      </c>
      <c r="F3048" s="210" t="s">
        <v>28180</v>
      </c>
      <c r="G3048" s="231"/>
    </row>
    <row r="3049" spans="1:7" s="254" customFormat="1">
      <c r="A3049" s="254" t="s">
        <v>28181</v>
      </c>
      <c r="B3049" s="254" t="s">
        <v>28182</v>
      </c>
      <c r="C3049" s="254" t="s">
        <v>28181</v>
      </c>
      <c r="D3049" s="254" t="s">
        <v>16299</v>
      </c>
      <c r="E3049" s="254" t="s">
        <v>27457</v>
      </c>
      <c r="F3049" s="254" t="s">
        <v>28183</v>
      </c>
      <c r="G3049" s="281"/>
    </row>
    <row r="3050" spans="1:7" s="253" customFormat="1">
      <c r="A3050" s="253" t="s">
        <v>28184</v>
      </c>
      <c r="B3050" s="253" t="s">
        <v>28185</v>
      </c>
      <c r="C3050" s="253" t="s">
        <v>28186</v>
      </c>
      <c r="D3050" s="253" t="s">
        <v>16299</v>
      </c>
      <c r="E3050" s="253" t="s">
        <v>28187</v>
      </c>
      <c r="F3050" s="253" t="s">
        <v>28188</v>
      </c>
      <c r="G3050" s="255"/>
    </row>
    <row r="3051" spans="1:7" s="211" customFormat="1">
      <c r="A3051" s="211" t="s">
        <v>28189</v>
      </c>
      <c r="B3051" s="211" t="s">
        <v>28190</v>
      </c>
      <c r="C3051" s="211" t="s">
        <v>28189</v>
      </c>
      <c r="D3051" s="211" t="s">
        <v>17568</v>
      </c>
      <c r="E3051" s="211" t="s">
        <v>16299</v>
      </c>
      <c r="F3051" s="211" t="s">
        <v>28191</v>
      </c>
      <c r="G3051" s="243"/>
    </row>
    <row r="3052" spans="1:7" s="211" customFormat="1">
      <c r="A3052" s="211" t="s">
        <v>28189</v>
      </c>
      <c r="B3052" s="211" t="s">
        <v>16461</v>
      </c>
      <c r="C3052" s="211" t="s">
        <v>28189</v>
      </c>
      <c r="D3052" s="211" t="s">
        <v>17570</v>
      </c>
      <c r="E3052" s="211" t="s">
        <v>16299</v>
      </c>
      <c r="F3052" s="211" t="s">
        <v>28192</v>
      </c>
      <c r="G3052" s="243"/>
    </row>
    <row r="3053" spans="1:7" s="211" customFormat="1">
      <c r="A3053" s="211" t="s">
        <v>28193</v>
      </c>
      <c r="B3053" s="211" t="s">
        <v>28194</v>
      </c>
      <c r="C3053" s="211" t="s">
        <v>28193</v>
      </c>
      <c r="D3053" s="211" t="s">
        <v>17599</v>
      </c>
      <c r="E3053" s="211" t="s">
        <v>16299</v>
      </c>
      <c r="F3053" s="211" t="s">
        <v>28195</v>
      </c>
      <c r="G3053" s="243"/>
    </row>
    <row r="3054" spans="1:7" s="211" customFormat="1">
      <c r="A3054" s="211" t="s">
        <v>28196</v>
      </c>
      <c r="B3054" s="211" t="s">
        <v>28197</v>
      </c>
      <c r="C3054" s="211" t="s">
        <v>28196</v>
      </c>
      <c r="D3054" s="211" t="s">
        <v>16662</v>
      </c>
      <c r="E3054" s="211" t="s">
        <v>16299</v>
      </c>
      <c r="F3054" s="211" t="s">
        <v>28198</v>
      </c>
      <c r="G3054" s="243"/>
    </row>
    <row r="3055" spans="1:7" s="253" customFormat="1">
      <c r="A3055" s="253" t="s">
        <v>28199</v>
      </c>
      <c r="B3055" s="253" t="s">
        <v>28200</v>
      </c>
      <c r="C3055" s="253" t="s">
        <v>28201</v>
      </c>
      <c r="D3055" s="253" t="s">
        <v>16299</v>
      </c>
      <c r="E3055" s="253" t="s">
        <v>28202</v>
      </c>
      <c r="F3055" s="253" t="s">
        <v>28203</v>
      </c>
      <c r="G3055" s="255"/>
    </row>
    <row r="3056" spans="1:7" s="259" customFormat="1">
      <c r="A3056" s="259" t="s">
        <v>28204</v>
      </c>
      <c r="B3056" s="259" t="s">
        <v>28205</v>
      </c>
      <c r="C3056" s="259" t="s">
        <v>28206</v>
      </c>
      <c r="D3056" s="259" t="s">
        <v>16299</v>
      </c>
      <c r="E3056" s="259" t="s">
        <v>28207</v>
      </c>
      <c r="F3056" s="259" t="s">
        <v>28208</v>
      </c>
      <c r="G3056" s="289"/>
    </row>
    <row r="3057" spans="1:7" s="210" customFormat="1">
      <c r="A3057" s="210" t="s">
        <v>28209</v>
      </c>
      <c r="B3057" s="210" t="s">
        <v>28210</v>
      </c>
      <c r="C3057" s="210" t="s">
        <v>28211</v>
      </c>
      <c r="D3057" s="210" t="s">
        <v>16299</v>
      </c>
      <c r="E3057" s="210" t="s">
        <v>28212</v>
      </c>
      <c r="F3057" s="210" t="s">
        <v>28213</v>
      </c>
      <c r="G3057" s="231"/>
    </row>
    <row r="3058" spans="1:7" s="253" customFormat="1">
      <c r="A3058" s="253" t="s">
        <v>28214</v>
      </c>
      <c r="B3058" s="253" t="s">
        <v>28215</v>
      </c>
      <c r="C3058" s="253" t="s">
        <v>28216</v>
      </c>
      <c r="D3058" s="253" t="s">
        <v>16299</v>
      </c>
      <c r="E3058" s="253" t="s">
        <v>28217</v>
      </c>
      <c r="F3058" s="253" t="s">
        <v>28218</v>
      </c>
      <c r="G3058" s="255"/>
    </row>
    <row r="3059" spans="1:7" s="211" customFormat="1">
      <c r="A3059" s="211" t="s">
        <v>28219</v>
      </c>
      <c r="B3059" s="211" t="s">
        <v>28220</v>
      </c>
      <c r="C3059" s="211" t="s">
        <v>28219</v>
      </c>
      <c r="D3059" s="211" t="s">
        <v>28221</v>
      </c>
      <c r="E3059" s="211" t="s">
        <v>16299</v>
      </c>
      <c r="F3059" s="211" t="s">
        <v>28222</v>
      </c>
      <c r="G3059" s="243"/>
    </row>
    <row r="3060" spans="1:7" s="254" customFormat="1">
      <c r="A3060" s="254" t="s">
        <v>28223</v>
      </c>
      <c r="B3060" s="254" t="s">
        <v>28224</v>
      </c>
      <c r="C3060" s="254" t="s">
        <v>28225</v>
      </c>
      <c r="D3060" s="254" t="s">
        <v>16299</v>
      </c>
      <c r="E3060" s="254" t="s">
        <v>18168</v>
      </c>
      <c r="F3060" s="254" t="s">
        <v>28226</v>
      </c>
      <c r="G3060" s="281"/>
    </row>
    <row r="3061" spans="1:7" s="254" customFormat="1">
      <c r="A3061" s="254" t="s">
        <v>28227</v>
      </c>
      <c r="B3061" s="254" t="s">
        <v>28228</v>
      </c>
      <c r="C3061" s="254" t="s">
        <v>28227</v>
      </c>
      <c r="D3061" s="254" t="s">
        <v>16299</v>
      </c>
      <c r="E3061" s="254" t="s">
        <v>18168</v>
      </c>
      <c r="F3061" s="254" t="s">
        <v>28229</v>
      </c>
      <c r="G3061" s="281"/>
    </row>
    <row r="3062" spans="1:7" s="210" customFormat="1">
      <c r="A3062" s="210" t="s">
        <v>28230</v>
      </c>
      <c r="B3062" s="210" t="s">
        <v>28231</v>
      </c>
      <c r="C3062" s="210" t="s">
        <v>28230</v>
      </c>
      <c r="D3062" s="210" t="s">
        <v>16299</v>
      </c>
      <c r="E3062" s="210" t="s">
        <v>28232</v>
      </c>
      <c r="F3062" s="210" t="s">
        <v>28233</v>
      </c>
      <c r="G3062" s="231"/>
    </row>
    <row r="3063" spans="1:7" s="254" customFormat="1">
      <c r="A3063" s="254" t="s">
        <v>28234</v>
      </c>
      <c r="B3063" s="254" t="s">
        <v>28235</v>
      </c>
      <c r="C3063" s="254" t="s">
        <v>28236</v>
      </c>
      <c r="D3063" s="254" t="s">
        <v>16299</v>
      </c>
      <c r="E3063" s="254" t="s">
        <v>18168</v>
      </c>
      <c r="F3063" s="254" t="s">
        <v>28237</v>
      </c>
      <c r="G3063" s="281"/>
    </row>
    <row r="3064" spans="1:7" s="254" customFormat="1">
      <c r="A3064" s="254" t="s">
        <v>28238</v>
      </c>
      <c r="B3064" s="254" t="s">
        <v>28239</v>
      </c>
      <c r="C3064" s="254" t="s">
        <v>28240</v>
      </c>
      <c r="D3064" s="254" t="s">
        <v>16299</v>
      </c>
      <c r="E3064" s="254" t="s">
        <v>16466</v>
      </c>
      <c r="F3064" s="254" t="s">
        <v>28241</v>
      </c>
      <c r="G3064" s="281"/>
    </row>
    <row r="3065" spans="1:7" s="254" customFormat="1">
      <c r="A3065" s="254" t="s">
        <v>28242</v>
      </c>
      <c r="B3065" s="254" t="s">
        <v>28243</v>
      </c>
      <c r="C3065" s="254" t="s">
        <v>28242</v>
      </c>
      <c r="D3065" s="254" t="s">
        <v>16299</v>
      </c>
      <c r="E3065" s="254" t="s">
        <v>16422</v>
      </c>
      <c r="F3065" s="254" t="s">
        <v>28244</v>
      </c>
      <c r="G3065" s="281"/>
    </row>
    <row r="3066" spans="1:7" s="210" customFormat="1">
      <c r="A3066" s="210" t="s">
        <v>28245</v>
      </c>
      <c r="B3066" s="210" t="s">
        <v>28246</v>
      </c>
      <c r="C3066" s="210" t="s">
        <v>28247</v>
      </c>
      <c r="D3066" s="210" t="s">
        <v>16299</v>
      </c>
      <c r="E3066" s="210" t="s">
        <v>28248</v>
      </c>
      <c r="F3066" s="210" t="s">
        <v>28249</v>
      </c>
      <c r="G3066" s="231"/>
    </row>
    <row r="3067" spans="1:7" s="211" customFormat="1">
      <c r="A3067" s="211" t="s">
        <v>28250</v>
      </c>
      <c r="B3067" s="211" t="s">
        <v>28251</v>
      </c>
      <c r="C3067" s="211" t="s">
        <v>28250</v>
      </c>
      <c r="D3067" s="211" t="s">
        <v>28252</v>
      </c>
      <c r="E3067" s="211" t="s">
        <v>16299</v>
      </c>
      <c r="F3067" s="211" t="s">
        <v>28253</v>
      </c>
      <c r="G3067" s="243"/>
    </row>
    <row r="3068" spans="1:7" s="211" customFormat="1">
      <c r="A3068" s="211" t="s">
        <v>28254</v>
      </c>
      <c r="B3068" s="211" t="s">
        <v>28255</v>
      </c>
      <c r="C3068" s="211" t="s">
        <v>28254</v>
      </c>
      <c r="D3068" s="211" t="s">
        <v>16487</v>
      </c>
      <c r="E3068" s="211" t="s">
        <v>16299</v>
      </c>
      <c r="F3068" s="211" t="s">
        <v>28256</v>
      </c>
      <c r="G3068" s="243"/>
    </row>
    <row r="3069" spans="1:7" s="253" customFormat="1">
      <c r="A3069" s="253" t="s">
        <v>28257</v>
      </c>
      <c r="B3069" s="253" t="s">
        <v>28258</v>
      </c>
      <c r="C3069" s="253" t="s">
        <v>28259</v>
      </c>
      <c r="D3069" s="253" t="s">
        <v>16299</v>
      </c>
      <c r="E3069" s="253" t="s">
        <v>16418</v>
      </c>
      <c r="F3069" s="253" t="s">
        <v>28260</v>
      </c>
      <c r="G3069" s="255"/>
    </row>
    <row r="3070" spans="1:7" s="253" customFormat="1">
      <c r="A3070" s="253" t="s">
        <v>28261</v>
      </c>
      <c r="B3070" s="253" t="s">
        <v>28262</v>
      </c>
      <c r="C3070" s="253" t="s">
        <v>28263</v>
      </c>
      <c r="D3070" s="253" t="s">
        <v>16299</v>
      </c>
      <c r="E3070" s="253" t="s">
        <v>28264</v>
      </c>
      <c r="F3070" s="253" t="s">
        <v>28265</v>
      </c>
      <c r="G3070" s="255"/>
    </row>
    <row r="3071" spans="1:7" s="254" customFormat="1">
      <c r="A3071" s="254" t="s">
        <v>28266</v>
      </c>
      <c r="B3071" s="254" t="s">
        <v>28267</v>
      </c>
      <c r="C3071" s="254" t="s">
        <v>28268</v>
      </c>
      <c r="D3071" s="254" t="s">
        <v>16299</v>
      </c>
      <c r="E3071" s="254" t="s">
        <v>27457</v>
      </c>
      <c r="F3071" s="254" t="s">
        <v>28269</v>
      </c>
      <c r="G3071" s="281"/>
    </row>
    <row r="3072" spans="1:7" s="253" customFormat="1">
      <c r="A3072" s="253" t="s">
        <v>28270</v>
      </c>
      <c r="B3072" s="253" t="s">
        <v>28271</v>
      </c>
      <c r="C3072" s="253" t="s">
        <v>28270</v>
      </c>
      <c r="D3072" s="253" t="s">
        <v>16299</v>
      </c>
      <c r="E3072" s="253" t="s">
        <v>16980</v>
      </c>
      <c r="F3072" s="253" t="s">
        <v>28272</v>
      </c>
      <c r="G3072" s="255"/>
    </row>
    <row r="3073" spans="1:7" s="210" customFormat="1">
      <c r="A3073" s="210" t="s">
        <v>28273</v>
      </c>
      <c r="B3073" s="210" t="s">
        <v>28274</v>
      </c>
      <c r="C3073" s="210" t="s">
        <v>28275</v>
      </c>
      <c r="D3073" s="210" t="s">
        <v>16299</v>
      </c>
      <c r="E3073" s="210" t="s">
        <v>16813</v>
      </c>
      <c r="F3073" s="210" t="s">
        <v>28276</v>
      </c>
      <c r="G3073" s="231"/>
    </row>
    <row r="3074" spans="1:7" s="211" customFormat="1">
      <c r="A3074" s="211" t="s">
        <v>28277</v>
      </c>
      <c r="B3074" s="211" t="s">
        <v>28278</v>
      </c>
      <c r="C3074" s="211" t="s">
        <v>28277</v>
      </c>
      <c r="D3074" s="211" t="s">
        <v>28279</v>
      </c>
      <c r="E3074" s="211" t="s">
        <v>16299</v>
      </c>
      <c r="F3074" s="211" t="s">
        <v>28280</v>
      </c>
      <c r="G3074" s="243"/>
    </row>
    <row r="3075" spans="1:7" s="254" customFormat="1">
      <c r="A3075" s="254" t="s">
        <v>28281</v>
      </c>
      <c r="B3075" s="254" t="s">
        <v>28282</v>
      </c>
      <c r="C3075" s="254" t="s">
        <v>28281</v>
      </c>
      <c r="D3075" s="254" t="s">
        <v>16299</v>
      </c>
      <c r="E3075" s="254" t="s">
        <v>18168</v>
      </c>
      <c r="F3075" s="254" t="s">
        <v>28283</v>
      </c>
      <c r="G3075" s="281"/>
    </row>
    <row r="3076" spans="1:7" s="253" customFormat="1">
      <c r="A3076" s="253" t="s">
        <v>28284</v>
      </c>
      <c r="B3076" s="253" t="s">
        <v>28285</v>
      </c>
      <c r="C3076" s="253" t="s">
        <v>28286</v>
      </c>
      <c r="D3076" s="253" t="s">
        <v>16299</v>
      </c>
      <c r="E3076" s="253" t="s">
        <v>16838</v>
      </c>
      <c r="F3076" s="253" t="s">
        <v>28287</v>
      </c>
      <c r="G3076" s="1"/>
    </row>
    <row r="3077" spans="1:7" s="253" customFormat="1">
      <c r="A3077" s="253" t="s">
        <v>28288</v>
      </c>
      <c r="B3077" s="253" t="s">
        <v>28289</v>
      </c>
      <c r="C3077" s="253" t="s">
        <v>28290</v>
      </c>
      <c r="D3077" s="253" t="s">
        <v>16299</v>
      </c>
      <c r="E3077" s="253" t="s">
        <v>16607</v>
      </c>
      <c r="F3077" s="253" t="s">
        <v>28291</v>
      </c>
      <c r="G3077" s="1"/>
    </row>
    <row r="3078" spans="1:7" s="254" customFormat="1">
      <c r="A3078" s="254" t="s">
        <v>28292</v>
      </c>
      <c r="B3078" s="254" t="s">
        <v>28293</v>
      </c>
      <c r="C3078" s="254" t="s">
        <v>28292</v>
      </c>
      <c r="D3078" s="254" t="s">
        <v>16299</v>
      </c>
      <c r="E3078" s="254" t="s">
        <v>17905</v>
      </c>
      <c r="F3078" s="254" t="s">
        <v>28294</v>
      </c>
      <c r="G3078" s="1"/>
    </row>
    <row r="3079" spans="1:7" s="254" customFormat="1">
      <c r="A3079" s="254" t="s">
        <v>28295</v>
      </c>
      <c r="B3079" s="254" t="s">
        <v>28296</v>
      </c>
      <c r="C3079" s="254" t="s">
        <v>28295</v>
      </c>
      <c r="D3079" s="254" t="s">
        <v>16299</v>
      </c>
      <c r="E3079" s="254" t="s">
        <v>16304</v>
      </c>
      <c r="F3079" s="254" t="s">
        <v>28297</v>
      </c>
      <c r="G3079" s="1"/>
    </row>
    <row r="3080" spans="1:7" s="210" customFormat="1">
      <c r="A3080" s="210" t="s">
        <v>28298</v>
      </c>
      <c r="B3080" s="210" t="s">
        <v>28299</v>
      </c>
      <c r="C3080" s="210" t="s">
        <v>28300</v>
      </c>
      <c r="D3080" s="210" t="s">
        <v>16299</v>
      </c>
      <c r="E3080" s="210" t="s">
        <v>28301</v>
      </c>
      <c r="F3080" s="210" t="s">
        <v>28302</v>
      </c>
      <c r="G3080" s="1"/>
    </row>
    <row r="3081" spans="1:7" s="253" customFormat="1">
      <c r="A3081" s="253" t="s">
        <v>28303</v>
      </c>
      <c r="B3081" s="253" t="s">
        <v>28304</v>
      </c>
      <c r="C3081" s="253" t="s">
        <v>28305</v>
      </c>
      <c r="D3081" s="253" t="s">
        <v>16299</v>
      </c>
      <c r="E3081" s="253" t="s">
        <v>28306</v>
      </c>
      <c r="F3081" s="253" t="s">
        <v>28307</v>
      </c>
      <c r="G3081" s="1"/>
    </row>
    <row r="3082" spans="1:7" s="210" customFormat="1">
      <c r="A3082" s="210" t="s">
        <v>28308</v>
      </c>
      <c r="B3082" s="210" t="s">
        <v>28309</v>
      </c>
      <c r="C3082" s="210" t="s">
        <v>28310</v>
      </c>
      <c r="D3082" s="210" t="s">
        <v>16299</v>
      </c>
      <c r="E3082" s="210" t="s">
        <v>28311</v>
      </c>
      <c r="F3082" s="210" t="s">
        <v>28312</v>
      </c>
      <c r="G3082" s="231"/>
    </row>
    <row r="3083" spans="1:7" s="254" customFormat="1">
      <c r="A3083" s="254" t="s">
        <v>28313</v>
      </c>
      <c r="B3083" s="254" t="s">
        <v>28314</v>
      </c>
      <c r="C3083" s="254" t="s">
        <v>28315</v>
      </c>
      <c r="D3083" s="254" t="s">
        <v>16299</v>
      </c>
      <c r="E3083" s="254" t="s">
        <v>20954</v>
      </c>
      <c r="F3083" s="254" t="s">
        <v>28316</v>
      </c>
      <c r="G3083" s="281"/>
    </row>
    <row r="3084" spans="1:7" s="210" customFormat="1">
      <c r="A3084" s="210" t="s">
        <v>28317</v>
      </c>
      <c r="B3084" s="210" t="s">
        <v>28318</v>
      </c>
      <c r="C3084" s="210" t="s">
        <v>28319</v>
      </c>
      <c r="D3084" s="210" t="s">
        <v>16299</v>
      </c>
      <c r="E3084" s="210" t="s">
        <v>19610</v>
      </c>
      <c r="F3084" s="210" t="s">
        <v>28320</v>
      </c>
      <c r="G3084" s="231"/>
    </row>
    <row r="3085" spans="1:7" s="210" customFormat="1">
      <c r="A3085" s="210" t="s">
        <v>28321</v>
      </c>
      <c r="B3085" s="210" t="s">
        <v>28322</v>
      </c>
      <c r="C3085" s="210" t="s">
        <v>28321</v>
      </c>
      <c r="D3085" s="210" t="s">
        <v>16299</v>
      </c>
      <c r="E3085" s="210" t="s">
        <v>17380</v>
      </c>
      <c r="F3085" s="210" t="s">
        <v>28323</v>
      </c>
      <c r="G3085" s="231"/>
    </row>
    <row r="3086" spans="1:7" s="254" customFormat="1">
      <c r="A3086" s="254" t="s">
        <v>28324</v>
      </c>
      <c r="B3086" s="254" t="s">
        <v>28325</v>
      </c>
      <c r="C3086" s="254" t="s">
        <v>28324</v>
      </c>
      <c r="D3086" s="254" t="s">
        <v>16299</v>
      </c>
      <c r="E3086" s="254" t="s">
        <v>28326</v>
      </c>
      <c r="F3086" s="254" t="s">
        <v>28327</v>
      </c>
      <c r="G3086" s="281"/>
    </row>
    <row r="3087" spans="1:7" s="211" customFormat="1">
      <c r="A3087" s="211" t="s">
        <v>28328</v>
      </c>
      <c r="B3087" s="211" t="s">
        <v>28329</v>
      </c>
      <c r="C3087" s="211" t="s">
        <v>28328</v>
      </c>
      <c r="D3087" s="211" t="s">
        <v>16804</v>
      </c>
      <c r="E3087" s="211" t="s">
        <v>16299</v>
      </c>
      <c r="F3087" s="211" t="s">
        <v>28330</v>
      </c>
      <c r="G3087" s="243"/>
    </row>
    <row r="3088" spans="1:7" s="253" customFormat="1">
      <c r="A3088" s="253" t="s">
        <v>28331</v>
      </c>
      <c r="B3088" s="253" t="s">
        <v>28332</v>
      </c>
      <c r="C3088" s="253" t="s">
        <v>28333</v>
      </c>
      <c r="D3088" s="253" t="s">
        <v>16299</v>
      </c>
      <c r="E3088" s="253" t="s">
        <v>28334</v>
      </c>
      <c r="F3088" s="253" t="s">
        <v>28335</v>
      </c>
      <c r="G3088" s="255"/>
    </row>
    <row r="3089" spans="1:7" s="253" customFormat="1">
      <c r="A3089" s="253" t="s">
        <v>28336</v>
      </c>
      <c r="B3089" s="253" t="s">
        <v>28337</v>
      </c>
      <c r="C3089" s="253" t="s">
        <v>28338</v>
      </c>
      <c r="D3089" s="253" t="s">
        <v>16299</v>
      </c>
      <c r="E3089" s="253" t="s">
        <v>28339</v>
      </c>
      <c r="F3089" s="253" t="s">
        <v>28340</v>
      </c>
      <c r="G3089" s="255"/>
    </row>
    <row r="3090" spans="1:7" s="253" customFormat="1">
      <c r="A3090" s="253" t="s">
        <v>28341</v>
      </c>
      <c r="B3090" s="253" t="s">
        <v>28342</v>
      </c>
      <c r="C3090" s="253" t="s">
        <v>28343</v>
      </c>
      <c r="D3090" s="253" t="s">
        <v>16299</v>
      </c>
      <c r="E3090" s="253" t="s">
        <v>28344</v>
      </c>
      <c r="F3090" s="253" t="s">
        <v>28345</v>
      </c>
      <c r="G3090" s="255"/>
    </row>
    <row r="3091" spans="1:7" s="210" customFormat="1">
      <c r="A3091" s="210" t="s">
        <v>28346</v>
      </c>
      <c r="B3091" s="210" t="s">
        <v>28347</v>
      </c>
      <c r="C3091" s="210" t="s">
        <v>28348</v>
      </c>
      <c r="D3091" s="210" t="s">
        <v>16299</v>
      </c>
      <c r="E3091" s="210" t="s">
        <v>27004</v>
      </c>
      <c r="F3091" s="210" t="s">
        <v>28349</v>
      </c>
      <c r="G3091" s="231"/>
    </row>
    <row r="3092" spans="1:7" s="211" customFormat="1">
      <c r="A3092" s="211" t="s">
        <v>28350</v>
      </c>
      <c r="B3092" s="211" t="s">
        <v>28351</v>
      </c>
      <c r="C3092" s="211" t="s">
        <v>28350</v>
      </c>
      <c r="D3092" s="211" t="s">
        <v>17510</v>
      </c>
      <c r="E3092" s="211" t="s">
        <v>16299</v>
      </c>
      <c r="F3092" s="211" t="s">
        <v>28352</v>
      </c>
      <c r="G3092" s="243"/>
    </row>
    <row r="3093" spans="1:7" s="254" customFormat="1">
      <c r="A3093" s="254" t="s">
        <v>28353</v>
      </c>
      <c r="B3093" s="254" t="s">
        <v>28354</v>
      </c>
      <c r="C3093" s="254" t="s">
        <v>28353</v>
      </c>
      <c r="D3093" s="254" t="s">
        <v>16299</v>
      </c>
      <c r="E3093" s="254" t="s">
        <v>18168</v>
      </c>
      <c r="F3093" s="254" t="s">
        <v>28355</v>
      </c>
      <c r="G3093" s="281"/>
    </row>
    <row r="3094" spans="1:7" s="211" customFormat="1">
      <c r="A3094" s="211" t="s">
        <v>28356</v>
      </c>
      <c r="B3094" s="211" t="s">
        <v>28357</v>
      </c>
      <c r="C3094" s="211" t="s">
        <v>28356</v>
      </c>
      <c r="D3094" s="211" t="s">
        <v>16487</v>
      </c>
      <c r="E3094" s="211" t="s">
        <v>16299</v>
      </c>
      <c r="F3094" s="211" t="s">
        <v>28358</v>
      </c>
      <c r="G3094" s="243"/>
    </row>
    <row r="3095" spans="1:7" s="210" customFormat="1">
      <c r="A3095" s="210" t="s">
        <v>28359</v>
      </c>
      <c r="B3095" s="210" t="s">
        <v>28360</v>
      </c>
      <c r="C3095" s="210" t="s">
        <v>28359</v>
      </c>
      <c r="D3095" s="210" t="s">
        <v>16299</v>
      </c>
      <c r="E3095" s="210" t="s">
        <v>17765</v>
      </c>
      <c r="F3095" s="210" t="s">
        <v>28361</v>
      </c>
      <c r="G3095" s="231"/>
    </row>
    <row r="3096" spans="1:7" s="254" customFormat="1">
      <c r="A3096" s="254" t="s">
        <v>28362</v>
      </c>
      <c r="B3096" s="254" t="s">
        <v>28363</v>
      </c>
      <c r="C3096" s="254" t="s">
        <v>28362</v>
      </c>
      <c r="D3096" s="254" t="s">
        <v>16299</v>
      </c>
      <c r="E3096" s="254" t="s">
        <v>28364</v>
      </c>
      <c r="F3096" s="254" t="s">
        <v>28365</v>
      </c>
      <c r="G3096" s="281"/>
    </row>
    <row r="3097" spans="1:7" s="254" customFormat="1">
      <c r="A3097" s="254" t="s">
        <v>28366</v>
      </c>
      <c r="B3097" s="254" t="s">
        <v>28367</v>
      </c>
      <c r="C3097" s="254" t="s">
        <v>28368</v>
      </c>
      <c r="D3097" s="254" t="s">
        <v>16299</v>
      </c>
      <c r="E3097" s="254" t="s">
        <v>18168</v>
      </c>
      <c r="F3097" s="254" t="s">
        <v>28369</v>
      </c>
      <c r="G3097" s="281"/>
    </row>
    <row r="3098" spans="1:7" s="210" customFormat="1">
      <c r="A3098" s="210" t="s">
        <v>28370</v>
      </c>
      <c r="B3098" s="210" t="s">
        <v>28371</v>
      </c>
      <c r="C3098" s="210" t="s">
        <v>28370</v>
      </c>
      <c r="D3098" s="210" t="s">
        <v>16299</v>
      </c>
      <c r="E3098" s="210" t="s">
        <v>16980</v>
      </c>
      <c r="F3098" s="210" t="s">
        <v>28372</v>
      </c>
      <c r="G3098" s="231"/>
    </row>
    <row r="3099" spans="1:7" s="210" customFormat="1">
      <c r="A3099" s="210" t="s">
        <v>28373</v>
      </c>
      <c r="B3099" s="210" t="s">
        <v>28374</v>
      </c>
      <c r="C3099" s="210" t="s">
        <v>28373</v>
      </c>
      <c r="D3099" s="210" t="s">
        <v>16299</v>
      </c>
      <c r="E3099" s="210" t="s">
        <v>27377</v>
      </c>
      <c r="F3099" s="210" t="s">
        <v>28375</v>
      </c>
      <c r="G3099" s="231"/>
    </row>
    <row r="3100" spans="1:7" s="254" customFormat="1">
      <c r="A3100" s="254" t="s">
        <v>28376</v>
      </c>
      <c r="B3100" s="254" t="s">
        <v>28377</v>
      </c>
      <c r="C3100" s="254" t="s">
        <v>28378</v>
      </c>
      <c r="D3100" s="254" t="s">
        <v>16299</v>
      </c>
      <c r="E3100" s="254" t="s">
        <v>28379</v>
      </c>
      <c r="F3100" s="254" t="s">
        <v>28380</v>
      </c>
      <c r="G3100" s="281"/>
    </row>
    <row r="3101" spans="1:7" s="253" customFormat="1">
      <c r="A3101" s="253" t="s">
        <v>28381</v>
      </c>
      <c r="B3101" s="253" t="s">
        <v>28382</v>
      </c>
      <c r="C3101" s="253" t="s">
        <v>28383</v>
      </c>
      <c r="D3101" s="253" t="s">
        <v>16299</v>
      </c>
      <c r="E3101" s="253" t="s">
        <v>19818</v>
      </c>
      <c r="F3101" s="253" t="s">
        <v>28384</v>
      </c>
      <c r="G3101" s="255"/>
    </row>
    <row r="3102" spans="1:7" s="210" customFormat="1">
      <c r="A3102" s="210" t="s">
        <v>28385</v>
      </c>
      <c r="B3102" s="210" t="s">
        <v>28386</v>
      </c>
      <c r="C3102" s="210" t="s">
        <v>28385</v>
      </c>
      <c r="D3102" s="210" t="s">
        <v>16299</v>
      </c>
      <c r="E3102" s="210" t="s">
        <v>16422</v>
      </c>
      <c r="F3102" s="210" t="s">
        <v>28387</v>
      </c>
      <c r="G3102" s="231"/>
    </row>
    <row r="3103" spans="1:7" s="210" customFormat="1">
      <c r="A3103" s="210" t="s">
        <v>28388</v>
      </c>
      <c r="B3103" s="210" t="s">
        <v>28389</v>
      </c>
      <c r="C3103" s="210" t="s">
        <v>28390</v>
      </c>
      <c r="D3103" s="210" t="s">
        <v>16299</v>
      </c>
      <c r="E3103" s="210" t="s">
        <v>17480</v>
      </c>
      <c r="F3103" s="210" t="s">
        <v>28391</v>
      </c>
      <c r="G3103" s="231"/>
    </row>
    <row r="3104" spans="1:7" s="254" customFormat="1">
      <c r="A3104" s="254" t="s">
        <v>28392</v>
      </c>
      <c r="B3104" s="254" t="s">
        <v>28393</v>
      </c>
      <c r="C3104" s="254" t="s">
        <v>28394</v>
      </c>
      <c r="D3104" s="254" t="s">
        <v>16299</v>
      </c>
      <c r="E3104" s="254" t="s">
        <v>16980</v>
      </c>
      <c r="F3104" s="254" t="s">
        <v>28395</v>
      </c>
      <c r="G3104" s="281"/>
    </row>
    <row r="3105" spans="1:7" s="210" customFormat="1">
      <c r="A3105" s="210" t="s">
        <v>28396</v>
      </c>
      <c r="B3105" s="210" t="s">
        <v>28397</v>
      </c>
      <c r="C3105" s="210" t="s">
        <v>28398</v>
      </c>
      <c r="D3105" s="210" t="s">
        <v>16299</v>
      </c>
      <c r="E3105" s="210" t="s">
        <v>28399</v>
      </c>
      <c r="F3105" s="210" t="s">
        <v>28400</v>
      </c>
      <c r="G3105" s="231"/>
    </row>
    <row r="3106" spans="1:7" s="254" customFormat="1">
      <c r="A3106" s="254" t="s">
        <v>28401</v>
      </c>
      <c r="B3106" s="254" t="s">
        <v>28402</v>
      </c>
      <c r="C3106" s="254" t="s">
        <v>28401</v>
      </c>
      <c r="D3106" s="254" t="s">
        <v>16299</v>
      </c>
      <c r="E3106" s="254" t="s">
        <v>18168</v>
      </c>
      <c r="F3106" s="254" t="s">
        <v>28403</v>
      </c>
      <c r="G3106" s="281"/>
    </row>
    <row r="3107" spans="1:7" s="253" customFormat="1">
      <c r="A3107" s="253" t="s">
        <v>28404</v>
      </c>
      <c r="B3107" s="253" t="s">
        <v>28405</v>
      </c>
      <c r="C3107" s="253" t="s">
        <v>28404</v>
      </c>
      <c r="D3107" s="253" t="s">
        <v>16299</v>
      </c>
      <c r="E3107" s="253" t="s">
        <v>16385</v>
      </c>
      <c r="F3107" s="253" t="s">
        <v>28406</v>
      </c>
      <c r="G3107" s="255"/>
    </row>
    <row r="3108" spans="1:7" s="210" customFormat="1">
      <c r="A3108" s="210" t="s">
        <v>28407</v>
      </c>
      <c r="B3108" s="210" t="s">
        <v>28408</v>
      </c>
      <c r="C3108" s="210" t="s">
        <v>28409</v>
      </c>
      <c r="D3108" s="210" t="s">
        <v>16299</v>
      </c>
      <c r="E3108" s="210" t="s">
        <v>16838</v>
      </c>
      <c r="F3108" s="210" t="s">
        <v>28410</v>
      </c>
      <c r="G3108" s="231"/>
    </row>
    <row r="3109" spans="1:7" s="253" customFormat="1">
      <c r="A3109" s="253" t="s">
        <v>28411</v>
      </c>
      <c r="B3109" s="253" t="s">
        <v>28412</v>
      </c>
      <c r="C3109" s="253" t="s">
        <v>28413</v>
      </c>
      <c r="D3109" s="253" t="s">
        <v>16299</v>
      </c>
      <c r="E3109" s="253" t="s">
        <v>28414</v>
      </c>
      <c r="F3109" s="253" t="s">
        <v>28415</v>
      </c>
      <c r="G3109" s="255"/>
    </row>
    <row r="3110" spans="1:7" s="253" customFormat="1">
      <c r="A3110" s="253" t="s">
        <v>28416</v>
      </c>
      <c r="B3110" s="253" t="s">
        <v>28417</v>
      </c>
      <c r="C3110" s="253" t="s">
        <v>28418</v>
      </c>
      <c r="D3110" s="253" t="s">
        <v>16299</v>
      </c>
      <c r="E3110" s="253" t="s">
        <v>18509</v>
      </c>
      <c r="F3110" s="253" t="s">
        <v>28419</v>
      </c>
      <c r="G3110" s="255"/>
    </row>
    <row r="3111" spans="1:7" s="211" customFormat="1">
      <c r="A3111" s="211" t="s">
        <v>28420</v>
      </c>
      <c r="B3111" s="211" t="s">
        <v>28421</v>
      </c>
      <c r="C3111" s="211" t="s">
        <v>28420</v>
      </c>
      <c r="D3111" s="211" t="s">
        <v>28422</v>
      </c>
      <c r="E3111" s="211" t="s">
        <v>16299</v>
      </c>
      <c r="F3111" s="211" t="s">
        <v>28423</v>
      </c>
      <c r="G3111" s="243"/>
    </row>
    <row r="3112" spans="1:7" s="211" customFormat="1">
      <c r="A3112" s="211" t="s">
        <v>28424</v>
      </c>
      <c r="B3112" s="211" t="s">
        <v>28425</v>
      </c>
      <c r="C3112" s="211" t="s">
        <v>28424</v>
      </c>
      <c r="D3112" s="211" t="s">
        <v>28426</v>
      </c>
      <c r="E3112" s="211" t="s">
        <v>16299</v>
      </c>
      <c r="F3112" s="211" t="s">
        <v>28427</v>
      </c>
      <c r="G3112" s="243"/>
    </row>
    <row r="3113" spans="1:7" s="253" customFormat="1">
      <c r="A3113" s="253" t="s">
        <v>28428</v>
      </c>
      <c r="B3113" s="253" t="s">
        <v>28429</v>
      </c>
      <c r="C3113" s="253" t="s">
        <v>28430</v>
      </c>
      <c r="D3113" s="253" t="s">
        <v>16299</v>
      </c>
      <c r="E3113" s="253" t="s">
        <v>28431</v>
      </c>
      <c r="F3113" s="253" t="s">
        <v>28432</v>
      </c>
      <c r="G3113" s="255"/>
    </row>
    <row r="3114" spans="1:7" s="253" customFormat="1">
      <c r="A3114" s="253" t="s">
        <v>28433</v>
      </c>
      <c r="B3114" s="253" t="s">
        <v>28434</v>
      </c>
      <c r="C3114" s="253" t="s">
        <v>28433</v>
      </c>
      <c r="D3114" s="253" t="s">
        <v>16299</v>
      </c>
      <c r="E3114" s="253" t="s">
        <v>28435</v>
      </c>
      <c r="F3114" s="253" t="s">
        <v>28436</v>
      </c>
      <c r="G3114" s="255"/>
    </row>
    <row r="3115" spans="1:7" s="211" customFormat="1">
      <c r="A3115" s="211" t="s">
        <v>28437</v>
      </c>
      <c r="B3115" s="211" t="s">
        <v>28438</v>
      </c>
      <c r="C3115" s="211" t="s">
        <v>28437</v>
      </c>
      <c r="D3115" s="211" t="s">
        <v>16662</v>
      </c>
      <c r="E3115" s="211" t="s">
        <v>16299</v>
      </c>
      <c r="F3115" s="211" t="s">
        <v>28439</v>
      </c>
      <c r="G3115" s="243"/>
    </row>
    <row r="3116" spans="1:7" s="253" customFormat="1">
      <c r="A3116" s="253" t="s">
        <v>28440</v>
      </c>
      <c r="B3116" s="253" t="s">
        <v>28441</v>
      </c>
      <c r="C3116" s="253" t="s">
        <v>28442</v>
      </c>
      <c r="D3116" s="253" t="s">
        <v>16299</v>
      </c>
      <c r="E3116" s="253" t="s">
        <v>28443</v>
      </c>
      <c r="F3116" s="253" t="s">
        <v>28444</v>
      </c>
      <c r="G3116" s="255"/>
    </row>
    <row r="3117" spans="1:7" s="254" customFormat="1">
      <c r="A3117" s="254" t="s">
        <v>28445</v>
      </c>
      <c r="B3117" s="254" t="s">
        <v>28446</v>
      </c>
      <c r="C3117" s="254" t="s">
        <v>28447</v>
      </c>
      <c r="D3117" s="254" t="s">
        <v>16299</v>
      </c>
      <c r="E3117" s="254" t="s">
        <v>20954</v>
      </c>
      <c r="F3117" s="254" t="s">
        <v>28448</v>
      </c>
      <c r="G3117" s="281"/>
    </row>
    <row r="3118" spans="1:7" s="210" customFormat="1">
      <c r="A3118" s="210" t="s">
        <v>28449</v>
      </c>
      <c r="B3118" s="210" t="s">
        <v>28450</v>
      </c>
      <c r="C3118" s="210" t="s">
        <v>28449</v>
      </c>
      <c r="D3118" s="210" t="s">
        <v>16299</v>
      </c>
      <c r="E3118" s="210" t="s">
        <v>16838</v>
      </c>
      <c r="F3118" s="210" t="s">
        <v>28451</v>
      </c>
      <c r="G3118" s="231"/>
    </row>
    <row r="3119" spans="1:7" s="210" customFormat="1">
      <c r="A3119" s="210" t="s">
        <v>28452</v>
      </c>
      <c r="B3119" s="210" t="s">
        <v>28453</v>
      </c>
      <c r="C3119" s="210" t="s">
        <v>28454</v>
      </c>
      <c r="D3119" s="210" t="s">
        <v>16299</v>
      </c>
      <c r="E3119" s="210" t="s">
        <v>17159</v>
      </c>
      <c r="F3119" s="210" t="s">
        <v>28455</v>
      </c>
      <c r="G3119" s="231"/>
    </row>
    <row r="3120" spans="1:7" s="210" customFormat="1">
      <c r="A3120" s="210" t="s">
        <v>28456</v>
      </c>
      <c r="B3120" s="210" t="s">
        <v>28457</v>
      </c>
      <c r="C3120" s="210" t="s">
        <v>28458</v>
      </c>
      <c r="D3120" s="210" t="s">
        <v>16299</v>
      </c>
      <c r="E3120" s="210" t="s">
        <v>17480</v>
      </c>
      <c r="F3120" s="210" t="s">
        <v>28459</v>
      </c>
      <c r="G3120" s="231"/>
    </row>
    <row r="3121" spans="1:7" s="210" customFormat="1">
      <c r="A3121" s="210" t="s">
        <v>28460</v>
      </c>
      <c r="B3121" s="210" t="s">
        <v>28461</v>
      </c>
      <c r="C3121" s="210" t="s">
        <v>28460</v>
      </c>
      <c r="D3121" s="210" t="s">
        <v>16299</v>
      </c>
      <c r="E3121" s="210" t="s">
        <v>16838</v>
      </c>
      <c r="F3121" s="210" t="s">
        <v>28462</v>
      </c>
      <c r="G3121" s="231"/>
    </row>
    <row r="3122" spans="1:7" s="253" customFormat="1">
      <c r="A3122" s="253" t="s">
        <v>28463</v>
      </c>
      <c r="B3122" s="253" t="s">
        <v>28464</v>
      </c>
      <c r="C3122" s="253" t="s">
        <v>28463</v>
      </c>
      <c r="D3122" s="253" t="s">
        <v>16299</v>
      </c>
      <c r="E3122" s="253" t="s">
        <v>26247</v>
      </c>
      <c r="F3122" s="253" t="s">
        <v>28465</v>
      </c>
      <c r="G3122" s="255"/>
    </row>
    <row r="3123" spans="1:7" s="11" customFormat="1">
      <c r="A3123" s="11" t="s">
        <v>28466</v>
      </c>
      <c r="B3123" s="11" t="s">
        <v>28467</v>
      </c>
      <c r="C3123" s="11" t="s">
        <v>28466</v>
      </c>
      <c r="D3123" s="11" t="s">
        <v>16299</v>
      </c>
      <c r="E3123" s="11" t="s">
        <v>16369</v>
      </c>
      <c r="F3123" s="11" t="s">
        <v>28468</v>
      </c>
      <c r="G3123" s="1"/>
    </row>
    <row r="3124" spans="1:7" s="211" customFormat="1">
      <c r="A3124" s="211" t="s">
        <v>28469</v>
      </c>
      <c r="B3124" s="211" t="s">
        <v>28470</v>
      </c>
      <c r="C3124" s="211" t="s">
        <v>28471</v>
      </c>
      <c r="D3124" s="211" t="s">
        <v>28472</v>
      </c>
      <c r="E3124" s="211" t="s">
        <v>16299</v>
      </c>
      <c r="F3124" s="211" t="s">
        <v>28473</v>
      </c>
      <c r="G3124" s="243"/>
    </row>
    <row r="3125" spans="1:7" s="254" customFormat="1">
      <c r="A3125" s="254" t="s">
        <v>28474</v>
      </c>
      <c r="B3125" s="254" t="s">
        <v>28475</v>
      </c>
      <c r="C3125" s="254" t="s">
        <v>28474</v>
      </c>
      <c r="D3125" s="254" t="s">
        <v>16299</v>
      </c>
      <c r="E3125" s="254" t="s">
        <v>16422</v>
      </c>
      <c r="F3125" s="254" t="s">
        <v>28476</v>
      </c>
      <c r="G3125" s="281"/>
    </row>
    <row r="3126" spans="1:7" s="254" customFormat="1">
      <c r="A3126" s="254" t="s">
        <v>28477</v>
      </c>
      <c r="B3126" s="254" t="s">
        <v>28478</v>
      </c>
      <c r="C3126" s="254" t="s">
        <v>28479</v>
      </c>
      <c r="D3126" s="254" t="s">
        <v>16299</v>
      </c>
      <c r="E3126" s="254" t="s">
        <v>18923</v>
      </c>
      <c r="F3126" s="254" t="s">
        <v>28480</v>
      </c>
      <c r="G3126" s="281"/>
    </row>
    <row r="3127" spans="1:7" s="254" customFormat="1">
      <c r="A3127" s="254" t="s">
        <v>28481</v>
      </c>
      <c r="B3127" s="254" t="s">
        <v>28482</v>
      </c>
      <c r="C3127" s="254" t="s">
        <v>28483</v>
      </c>
      <c r="D3127" s="254" t="s">
        <v>16299</v>
      </c>
      <c r="E3127" s="254" t="s">
        <v>20954</v>
      </c>
      <c r="F3127" s="254" t="s">
        <v>28484</v>
      </c>
      <c r="G3127" s="281"/>
    </row>
    <row r="3128" spans="1:7" s="254" customFormat="1">
      <c r="A3128" s="254" t="s">
        <v>28485</v>
      </c>
      <c r="B3128" s="254" t="s">
        <v>28486</v>
      </c>
      <c r="C3128" s="254" t="s">
        <v>28487</v>
      </c>
      <c r="D3128" s="254" t="s">
        <v>16299</v>
      </c>
      <c r="E3128" s="254" t="s">
        <v>20954</v>
      </c>
      <c r="F3128" s="254" t="s">
        <v>28488</v>
      </c>
      <c r="G3128" s="281"/>
    </row>
    <row r="3129" spans="1:7" s="253" customFormat="1">
      <c r="A3129" s="253" t="s">
        <v>28489</v>
      </c>
      <c r="B3129" s="253" t="s">
        <v>28490</v>
      </c>
      <c r="C3129" s="253" t="s">
        <v>28491</v>
      </c>
      <c r="D3129" s="253" t="s">
        <v>16299</v>
      </c>
      <c r="E3129" s="253" t="s">
        <v>26247</v>
      </c>
      <c r="F3129" s="253" t="s">
        <v>28492</v>
      </c>
      <c r="G3129" s="255"/>
    </row>
    <row r="3130" spans="1:7" s="253" customFormat="1">
      <c r="A3130" s="253" t="s">
        <v>28493</v>
      </c>
      <c r="B3130" s="253" t="s">
        <v>28494</v>
      </c>
      <c r="C3130" s="253" t="s">
        <v>28495</v>
      </c>
      <c r="D3130" s="253" t="s">
        <v>16299</v>
      </c>
      <c r="E3130" s="253" t="s">
        <v>28496</v>
      </c>
      <c r="F3130" s="253" t="s">
        <v>28497</v>
      </c>
      <c r="G3130" s="255"/>
    </row>
    <row r="3131" spans="1:7" s="211" customFormat="1">
      <c r="A3131" s="211" t="s">
        <v>28498</v>
      </c>
      <c r="B3131" s="211" t="s">
        <v>28499</v>
      </c>
      <c r="C3131" s="211" t="s">
        <v>28498</v>
      </c>
      <c r="D3131" s="211" t="s">
        <v>18468</v>
      </c>
      <c r="E3131" s="211" t="s">
        <v>16299</v>
      </c>
      <c r="F3131" s="211" t="s">
        <v>28500</v>
      </c>
      <c r="G3131" s="243"/>
    </row>
    <row r="3132" spans="1:7" s="253" customFormat="1">
      <c r="A3132" s="253" t="s">
        <v>28501</v>
      </c>
      <c r="B3132" s="253" t="s">
        <v>28502</v>
      </c>
      <c r="C3132" s="253" t="s">
        <v>28503</v>
      </c>
      <c r="D3132" s="253" t="s">
        <v>16299</v>
      </c>
      <c r="E3132" s="253" t="s">
        <v>28504</v>
      </c>
      <c r="F3132" s="253" t="s">
        <v>28505</v>
      </c>
      <c r="G3132" s="255"/>
    </row>
    <row r="3133" spans="1:7" s="211" customFormat="1">
      <c r="A3133" s="211" t="s">
        <v>28506</v>
      </c>
      <c r="B3133" s="211" t="s">
        <v>16501</v>
      </c>
      <c r="C3133" s="211" t="s">
        <v>28506</v>
      </c>
      <c r="D3133" s="211" t="s">
        <v>17595</v>
      </c>
      <c r="E3133" s="211" t="s">
        <v>16299</v>
      </c>
      <c r="F3133" s="211" t="s">
        <v>28507</v>
      </c>
      <c r="G3133" s="243"/>
    </row>
    <row r="3134" spans="1:7" s="254" customFormat="1">
      <c r="A3134" s="254" t="s">
        <v>28508</v>
      </c>
      <c r="B3134" s="254" t="s">
        <v>28509</v>
      </c>
      <c r="C3134" s="254" t="s">
        <v>28510</v>
      </c>
      <c r="D3134" s="254" t="s">
        <v>16299</v>
      </c>
      <c r="E3134" s="254" t="s">
        <v>18168</v>
      </c>
      <c r="F3134" s="254" t="s">
        <v>28511</v>
      </c>
      <c r="G3134" s="281"/>
    </row>
    <row r="3135" spans="1:7" s="210" customFormat="1">
      <c r="A3135" s="210" t="s">
        <v>28512</v>
      </c>
      <c r="B3135" s="210" t="s">
        <v>28513</v>
      </c>
      <c r="C3135" s="210" t="s">
        <v>28512</v>
      </c>
      <c r="D3135" s="210" t="s">
        <v>16299</v>
      </c>
      <c r="E3135" s="210" t="s">
        <v>16622</v>
      </c>
      <c r="F3135" s="210" t="s">
        <v>28514</v>
      </c>
      <c r="G3135" s="231"/>
    </row>
    <row r="3136" spans="1:7" s="253" customFormat="1">
      <c r="A3136" s="253" t="s">
        <v>28515</v>
      </c>
      <c r="B3136" s="253" t="s">
        <v>28516</v>
      </c>
      <c r="C3136" s="253" t="s">
        <v>28515</v>
      </c>
      <c r="D3136" s="253" t="s">
        <v>16299</v>
      </c>
      <c r="E3136" s="253" t="s">
        <v>16300</v>
      </c>
      <c r="F3136" s="253" t="s">
        <v>28517</v>
      </c>
      <c r="G3136" s="255"/>
    </row>
    <row r="3137" spans="1:7" s="253" customFormat="1">
      <c r="A3137" s="253" t="s">
        <v>28518</v>
      </c>
      <c r="B3137" s="253" t="s">
        <v>28519</v>
      </c>
      <c r="C3137" s="253" t="s">
        <v>28520</v>
      </c>
      <c r="D3137" s="253" t="s">
        <v>16299</v>
      </c>
      <c r="E3137" s="253" t="s">
        <v>21066</v>
      </c>
      <c r="F3137" s="253" t="s">
        <v>28521</v>
      </c>
      <c r="G3137" s="255"/>
    </row>
    <row r="3138" spans="1:7" s="210" customFormat="1">
      <c r="A3138" s="210" t="s">
        <v>28522</v>
      </c>
      <c r="B3138" s="210" t="s">
        <v>28523</v>
      </c>
      <c r="C3138" s="210" t="s">
        <v>28522</v>
      </c>
      <c r="D3138" s="210" t="s">
        <v>16299</v>
      </c>
      <c r="E3138" s="210" t="s">
        <v>28524</v>
      </c>
      <c r="F3138" s="210" t="s">
        <v>28525</v>
      </c>
      <c r="G3138" s="1"/>
    </row>
    <row r="3139" spans="1:7" s="210" customFormat="1">
      <c r="A3139" s="210" t="s">
        <v>28526</v>
      </c>
      <c r="B3139" s="210" t="s">
        <v>28527</v>
      </c>
      <c r="C3139" s="210" t="s">
        <v>28528</v>
      </c>
      <c r="D3139" s="210" t="s">
        <v>16299</v>
      </c>
      <c r="E3139" s="210" t="s">
        <v>16385</v>
      </c>
      <c r="F3139" s="210" t="s">
        <v>28529</v>
      </c>
      <c r="G3139" s="231"/>
    </row>
    <row r="3140" spans="1:7" s="211" customFormat="1">
      <c r="A3140" s="211" t="s">
        <v>28530</v>
      </c>
      <c r="B3140" s="211" t="s">
        <v>28531</v>
      </c>
      <c r="C3140" s="211" t="s">
        <v>28530</v>
      </c>
      <c r="D3140" s="211" t="s">
        <v>28532</v>
      </c>
      <c r="E3140" s="211" t="s">
        <v>16299</v>
      </c>
      <c r="F3140" s="211" t="s">
        <v>28533</v>
      </c>
      <c r="G3140" s="243"/>
    </row>
    <row r="3141" spans="1:7" s="210" customFormat="1">
      <c r="A3141" s="210" t="s">
        <v>28534</v>
      </c>
      <c r="B3141" s="210" t="s">
        <v>28535</v>
      </c>
      <c r="C3141" s="210" t="s">
        <v>28534</v>
      </c>
      <c r="D3141" s="210" t="s">
        <v>16299</v>
      </c>
      <c r="E3141" s="210" t="s">
        <v>16658</v>
      </c>
      <c r="F3141" s="210" t="s">
        <v>28536</v>
      </c>
      <c r="G3141" s="231"/>
    </row>
    <row r="3142" spans="1:7" s="254" customFormat="1">
      <c r="A3142" s="254" t="s">
        <v>28537</v>
      </c>
      <c r="B3142" s="254" t="s">
        <v>28538</v>
      </c>
      <c r="C3142" s="254" t="s">
        <v>28537</v>
      </c>
      <c r="D3142" s="254" t="s">
        <v>16299</v>
      </c>
      <c r="E3142" s="254" t="s">
        <v>24413</v>
      </c>
      <c r="F3142" s="254" t="s">
        <v>28539</v>
      </c>
      <c r="G3142" s="281"/>
    </row>
    <row r="3143" spans="1:7" s="253" customFormat="1">
      <c r="A3143" s="253" t="s">
        <v>28540</v>
      </c>
      <c r="B3143" s="253" t="s">
        <v>28541</v>
      </c>
      <c r="C3143" s="253" t="s">
        <v>28542</v>
      </c>
      <c r="D3143" s="253" t="s">
        <v>16299</v>
      </c>
      <c r="E3143" s="253" t="s">
        <v>23360</v>
      </c>
      <c r="F3143" s="253" t="s">
        <v>28543</v>
      </c>
      <c r="G3143" s="1"/>
    </row>
    <row r="3144" spans="1:7" s="210" customFormat="1">
      <c r="A3144" s="210" t="s">
        <v>28544</v>
      </c>
      <c r="B3144" s="210" t="s">
        <v>28545</v>
      </c>
      <c r="C3144" s="210" t="s">
        <v>28544</v>
      </c>
      <c r="D3144" s="210" t="s">
        <v>16299</v>
      </c>
      <c r="E3144" s="210" t="s">
        <v>16369</v>
      </c>
      <c r="F3144" s="210" t="s">
        <v>28546</v>
      </c>
      <c r="G3144" s="231"/>
    </row>
    <row r="3145" spans="1:7" s="253" customFormat="1">
      <c r="A3145" s="253" t="s">
        <v>28547</v>
      </c>
      <c r="B3145" s="253" t="s">
        <v>28548</v>
      </c>
      <c r="C3145" s="253" t="s">
        <v>28549</v>
      </c>
      <c r="D3145" s="253" t="s">
        <v>16299</v>
      </c>
      <c r="E3145" s="253" t="s">
        <v>28550</v>
      </c>
      <c r="F3145" s="253" t="s">
        <v>28551</v>
      </c>
      <c r="G3145" s="255"/>
    </row>
    <row r="3146" spans="1:7" s="253" customFormat="1">
      <c r="A3146" s="253" t="s">
        <v>28552</v>
      </c>
      <c r="B3146" s="253" t="s">
        <v>28553</v>
      </c>
      <c r="C3146" s="253" t="s">
        <v>28554</v>
      </c>
      <c r="D3146" s="253" t="s">
        <v>16299</v>
      </c>
      <c r="E3146" s="253" t="s">
        <v>16300</v>
      </c>
      <c r="F3146" s="253" t="s">
        <v>28555</v>
      </c>
      <c r="G3146" s="255"/>
    </row>
    <row r="3147" spans="1:7" s="210" customFormat="1">
      <c r="A3147" s="210" t="s">
        <v>28556</v>
      </c>
      <c r="B3147" s="210" t="s">
        <v>28557</v>
      </c>
      <c r="C3147" s="210" t="s">
        <v>28556</v>
      </c>
      <c r="D3147" s="210" t="s">
        <v>16299</v>
      </c>
      <c r="E3147" s="210" t="s">
        <v>28558</v>
      </c>
      <c r="F3147" s="210" t="s">
        <v>28559</v>
      </c>
      <c r="G3147" s="231"/>
    </row>
    <row r="3148" spans="1:7" s="210" customFormat="1">
      <c r="A3148" s="210" t="s">
        <v>28560</v>
      </c>
      <c r="B3148" s="210" t="s">
        <v>28561</v>
      </c>
      <c r="C3148" s="210" t="s">
        <v>28560</v>
      </c>
      <c r="D3148" s="210" t="s">
        <v>16299</v>
      </c>
      <c r="E3148" s="210" t="s">
        <v>24973</v>
      </c>
      <c r="F3148" s="210" t="s">
        <v>28562</v>
      </c>
      <c r="G3148" s="231"/>
    </row>
    <row r="3149" spans="1:7" s="253" customFormat="1">
      <c r="A3149" s="253" t="s">
        <v>28563</v>
      </c>
      <c r="B3149" s="253" t="s">
        <v>28564</v>
      </c>
      <c r="C3149" s="253" t="s">
        <v>28565</v>
      </c>
      <c r="D3149" s="253" t="s">
        <v>16299</v>
      </c>
      <c r="E3149" s="253" t="s">
        <v>28566</v>
      </c>
      <c r="F3149" s="253" t="s">
        <v>28567</v>
      </c>
      <c r="G3149" s="255"/>
    </row>
    <row r="3150" spans="1:7" s="253" customFormat="1">
      <c r="A3150" s="253" t="s">
        <v>28568</v>
      </c>
      <c r="B3150" s="253" t="s">
        <v>28569</v>
      </c>
      <c r="C3150" s="253" t="s">
        <v>28570</v>
      </c>
      <c r="D3150" s="253" t="s">
        <v>16299</v>
      </c>
      <c r="E3150" s="253" t="s">
        <v>28571</v>
      </c>
      <c r="F3150" s="253" t="s">
        <v>28572</v>
      </c>
      <c r="G3150" s="255"/>
    </row>
    <row r="3151" spans="1:7" s="253" customFormat="1">
      <c r="A3151" s="253" t="s">
        <v>28573</v>
      </c>
      <c r="B3151" s="253" t="s">
        <v>28574</v>
      </c>
      <c r="C3151" s="253" t="s">
        <v>28573</v>
      </c>
      <c r="D3151" s="253" t="s">
        <v>16299</v>
      </c>
      <c r="E3151" s="253" t="s">
        <v>28575</v>
      </c>
      <c r="F3151" s="253" t="s">
        <v>28576</v>
      </c>
      <c r="G3151" s="255"/>
    </row>
    <row r="3152" spans="1:7" s="253" customFormat="1">
      <c r="A3152" s="253" t="s">
        <v>28577</v>
      </c>
      <c r="B3152" s="253" t="s">
        <v>28578</v>
      </c>
      <c r="C3152" s="253" t="s">
        <v>28579</v>
      </c>
      <c r="D3152" s="253" t="s">
        <v>16299</v>
      </c>
      <c r="E3152" s="253" t="s">
        <v>28580</v>
      </c>
      <c r="F3152" s="253" t="s">
        <v>28581</v>
      </c>
      <c r="G3152" s="255"/>
    </row>
    <row r="3153" spans="1:7" s="253" customFormat="1">
      <c r="A3153" s="253" t="s">
        <v>28582</v>
      </c>
      <c r="B3153" s="253" t="s">
        <v>28583</v>
      </c>
      <c r="C3153" s="253" t="s">
        <v>28584</v>
      </c>
      <c r="D3153" s="253" t="s">
        <v>16299</v>
      </c>
      <c r="E3153" s="253" t="s">
        <v>16677</v>
      </c>
      <c r="F3153" s="253" t="s">
        <v>28585</v>
      </c>
      <c r="G3153" s="255"/>
    </row>
    <row r="3154" spans="1:7" s="210" customFormat="1">
      <c r="A3154" s="210" t="s">
        <v>28586</v>
      </c>
      <c r="B3154" s="210" t="s">
        <v>28587</v>
      </c>
      <c r="C3154" s="210" t="s">
        <v>28588</v>
      </c>
      <c r="D3154" s="210" t="s">
        <v>16299</v>
      </c>
      <c r="E3154" s="210" t="s">
        <v>18509</v>
      </c>
      <c r="F3154" s="210" t="s">
        <v>28589</v>
      </c>
      <c r="G3154" s="231"/>
    </row>
    <row r="3155" spans="1:7" s="254" customFormat="1">
      <c r="A3155" s="254" t="s">
        <v>28590</v>
      </c>
      <c r="B3155" s="254" t="s">
        <v>28591</v>
      </c>
      <c r="C3155" s="254" t="s">
        <v>28590</v>
      </c>
      <c r="D3155" s="254" t="s">
        <v>16299</v>
      </c>
      <c r="E3155" s="254" t="s">
        <v>20954</v>
      </c>
      <c r="F3155" s="254" t="s">
        <v>28592</v>
      </c>
      <c r="G3155" s="281"/>
    </row>
    <row r="3156" spans="1:7" s="211" customFormat="1">
      <c r="A3156" s="211" t="s">
        <v>28593</v>
      </c>
      <c r="B3156" s="211" t="s">
        <v>28594</v>
      </c>
      <c r="C3156" s="211" t="s">
        <v>28595</v>
      </c>
      <c r="D3156" s="211" t="s">
        <v>28596</v>
      </c>
      <c r="E3156" s="211" t="s">
        <v>16299</v>
      </c>
      <c r="F3156" s="211" t="s">
        <v>28597</v>
      </c>
      <c r="G3156" s="243"/>
    </row>
    <row r="3157" spans="1:7" s="210" customFormat="1">
      <c r="A3157" s="210" t="s">
        <v>28598</v>
      </c>
      <c r="B3157" s="210" t="s">
        <v>28599</v>
      </c>
      <c r="C3157" s="210" t="s">
        <v>28600</v>
      </c>
      <c r="D3157" s="210" t="s">
        <v>16299</v>
      </c>
      <c r="E3157" s="210" t="s">
        <v>28601</v>
      </c>
      <c r="F3157" s="210" t="s">
        <v>28602</v>
      </c>
      <c r="G3157" s="231"/>
    </row>
    <row r="3158" spans="1:7" s="210" customFormat="1">
      <c r="A3158" s="210" t="s">
        <v>28603</v>
      </c>
      <c r="B3158" s="210" t="s">
        <v>28604</v>
      </c>
      <c r="C3158" s="210" t="s">
        <v>28605</v>
      </c>
      <c r="D3158" s="210" t="s">
        <v>16299</v>
      </c>
      <c r="E3158" s="210" t="s">
        <v>28606</v>
      </c>
      <c r="F3158" s="210" t="s">
        <v>28607</v>
      </c>
      <c r="G3158" s="231"/>
    </row>
    <row r="3159" spans="1:7" s="254" customFormat="1">
      <c r="A3159" s="254" t="s">
        <v>28608</v>
      </c>
      <c r="B3159" s="254" t="s">
        <v>28609</v>
      </c>
      <c r="C3159" s="254" t="s">
        <v>28610</v>
      </c>
      <c r="D3159" s="254" t="s">
        <v>16299</v>
      </c>
      <c r="E3159" s="254" t="s">
        <v>18168</v>
      </c>
      <c r="F3159" s="254" t="s">
        <v>28611</v>
      </c>
      <c r="G3159" s="281"/>
    </row>
    <row r="3160" spans="1:7" s="210" customFormat="1">
      <c r="A3160" s="210" t="s">
        <v>28612</v>
      </c>
      <c r="B3160" s="210" t="s">
        <v>28613</v>
      </c>
      <c r="C3160" s="210" t="s">
        <v>28612</v>
      </c>
      <c r="D3160" s="210" t="s">
        <v>16299</v>
      </c>
      <c r="E3160" s="210" t="s">
        <v>17514</v>
      </c>
      <c r="F3160" s="210" t="s">
        <v>28614</v>
      </c>
      <c r="G3160" s="231"/>
    </row>
    <row r="3161" spans="1:7" s="253" customFormat="1">
      <c r="A3161" s="253" t="s">
        <v>28615</v>
      </c>
      <c r="B3161" s="253" t="s">
        <v>28616</v>
      </c>
      <c r="C3161" s="253" t="s">
        <v>28615</v>
      </c>
      <c r="D3161" s="253" t="s">
        <v>16299</v>
      </c>
      <c r="E3161" s="253" t="s">
        <v>19998</v>
      </c>
      <c r="F3161" s="253" t="s">
        <v>28617</v>
      </c>
      <c r="G3161" s="255"/>
    </row>
    <row r="3162" spans="1:7" s="210" customFormat="1">
      <c r="A3162" s="210" t="s">
        <v>28618</v>
      </c>
      <c r="B3162" s="210" t="s">
        <v>28619</v>
      </c>
      <c r="C3162" s="210" t="s">
        <v>28618</v>
      </c>
      <c r="D3162" s="210" t="s">
        <v>16299</v>
      </c>
      <c r="E3162" s="210" t="s">
        <v>16838</v>
      </c>
      <c r="F3162" s="210" t="s">
        <v>28620</v>
      </c>
      <c r="G3162" s="231"/>
    </row>
    <row r="3163" spans="1:7" s="253" customFormat="1">
      <c r="A3163" s="253" t="s">
        <v>28621</v>
      </c>
      <c r="B3163" s="253" t="s">
        <v>28622</v>
      </c>
      <c r="C3163" s="253" t="s">
        <v>28621</v>
      </c>
      <c r="D3163" s="253" t="s">
        <v>16299</v>
      </c>
      <c r="E3163" s="253" t="s">
        <v>17533</v>
      </c>
      <c r="F3163" s="253" t="s">
        <v>28623</v>
      </c>
      <c r="G3163" s="255"/>
    </row>
    <row r="3164" spans="1:7" s="210" customFormat="1">
      <c r="A3164" s="210" t="s">
        <v>28624</v>
      </c>
      <c r="B3164" s="210" t="s">
        <v>28625</v>
      </c>
      <c r="C3164" s="210" t="s">
        <v>28626</v>
      </c>
      <c r="D3164" s="210" t="s">
        <v>16299</v>
      </c>
      <c r="E3164" s="210" t="s">
        <v>16369</v>
      </c>
      <c r="F3164" s="210" t="s">
        <v>28627</v>
      </c>
      <c r="G3164" s="231"/>
    </row>
    <row r="3165" spans="1:7" s="253" customFormat="1">
      <c r="A3165" s="253" t="s">
        <v>28628</v>
      </c>
      <c r="B3165" s="253" t="s">
        <v>28629</v>
      </c>
      <c r="C3165" s="253" t="s">
        <v>28628</v>
      </c>
      <c r="D3165" s="253" t="s">
        <v>16299</v>
      </c>
      <c r="E3165" s="253" t="s">
        <v>22837</v>
      </c>
      <c r="F3165" s="253" t="s">
        <v>28630</v>
      </c>
      <c r="G3165" s="255"/>
    </row>
    <row r="3166" spans="1:7" s="210" customFormat="1">
      <c r="A3166" s="210" t="s">
        <v>28631</v>
      </c>
      <c r="B3166" s="210" t="s">
        <v>28632</v>
      </c>
      <c r="C3166" s="210" t="s">
        <v>28631</v>
      </c>
      <c r="D3166" s="210" t="s">
        <v>16299</v>
      </c>
      <c r="E3166" s="210" t="s">
        <v>16418</v>
      </c>
      <c r="F3166" s="210" t="s">
        <v>28633</v>
      </c>
      <c r="G3166" s="231"/>
    </row>
    <row r="3167" spans="1:7" s="210" customFormat="1">
      <c r="A3167" s="210" t="s">
        <v>28634</v>
      </c>
      <c r="B3167" s="210" t="s">
        <v>28635</v>
      </c>
      <c r="C3167" s="210" t="s">
        <v>28636</v>
      </c>
      <c r="D3167" s="210" t="s">
        <v>16299</v>
      </c>
      <c r="E3167" s="210" t="s">
        <v>17420</v>
      </c>
      <c r="F3167" s="210" t="s">
        <v>28637</v>
      </c>
      <c r="G3167" s="231"/>
    </row>
    <row r="3168" spans="1:7" s="210" customFormat="1">
      <c r="A3168" s="210" t="s">
        <v>28638</v>
      </c>
      <c r="B3168" s="210" t="s">
        <v>28639</v>
      </c>
      <c r="C3168" s="210" t="s">
        <v>28640</v>
      </c>
      <c r="D3168" s="210" t="s">
        <v>16299</v>
      </c>
      <c r="E3168" s="210" t="s">
        <v>16622</v>
      </c>
      <c r="F3168" s="210" t="s">
        <v>28641</v>
      </c>
      <c r="G3168" s="231"/>
    </row>
    <row r="3169" spans="1:7" s="253" customFormat="1">
      <c r="A3169" s="253" t="s">
        <v>28642</v>
      </c>
      <c r="B3169" s="253" t="s">
        <v>28643</v>
      </c>
      <c r="C3169" s="253" t="s">
        <v>28644</v>
      </c>
      <c r="D3169" s="253" t="s">
        <v>16299</v>
      </c>
      <c r="E3169" s="253" t="s">
        <v>28645</v>
      </c>
      <c r="F3169" s="253" t="s">
        <v>28646</v>
      </c>
      <c r="G3169" s="255"/>
    </row>
    <row r="3170" spans="1:7" s="253" customFormat="1">
      <c r="A3170" s="253" t="s">
        <v>28647</v>
      </c>
      <c r="B3170" s="253" t="s">
        <v>28648</v>
      </c>
      <c r="C3170" s="253" t="s">
        <v>28649</v>
      </c>
      <c r="D3170" s="253" t="s">
        <v>16299</v>
      </c>
      <c r="E3170" s="253" t="s">
        <v>16980</v>
      </c>
      <c r="F3170" s="253" t="s">
        <v>28650</v>
      </c>
      <c r="G3170" s="255"/>
    </row>
    <row r="3171" spans="1:7" s="210" customFormat="1">
      <c r="A3171" s="210" t="s">
        <v>28651</v>
      </c>
      <c r="B3171" s="210" t="s">
        <v>28652</v>
      </c>
      <c r="C3171" s="210" t="s">
        <v>28651</v>
      </c>
      <c r="D3171" s="210" t="s">
        <v>16299</v>
      </c>
      <c r="E3171" s="210" t="s">
        <v>16319</v>
      </c>
      <c r="F3171" s="210" t="s">
        <v>28653</v>
      </c>
      <c r="G3171" s="231"/>
    </row>
    <row r="3172" spans="1:7" s="254" customFormat="1">
      <c r="A3172" s="254" t="s">
        <v>28654</v>
      </c>
      <c r="B3172" s="254" t="s">
        <v>28655</v>
      </c>
      <c r="C3172" s="254" t="s">
        <v>28654</v>
      </c>
      <c r="D3172" s="254" t="s">
        <v>16299</v>
      </c>
      <c r="E3172" s="254" t="s">
        <v>18168</v>
      </c>
      <c r="F3172" s="254" t="s">
        <v>28656</v>
      </c>
      <c r="G3172" s="281"/>
    </row>
    <row r="3173" spans="1:7" s="253" customFormat="1">
      <c r="A3173" s="253" t="s">
        <v>28657</v>
      </c>
      <c r="B3173" s="253" t="s">
        <v>28658</v>
      </c>
      <c r="C3173" s="253" t="s">
        <v>28659</v>
      </c>
      <c r="D3173" s="253" t="s">
        <v>16299</v>
      </c>
      <c r="E3173" s="253" t="s">
        <v>28660</v>
      </c>
      <c r="F3173" s="253" t="s">
        <v>28661</v>
      </c>
      <c r="G3173" s="255"/>
    </row>
    <row r="3174" spans="1:7" s="210" customFormat="1">
      <c r="A3174" s="210" t="s">
        <v>28662</v>
      </c>
      <c r="B3174" s="210" t="s">
        <v>28663</v>
      </c>
      <c r="C3174" s="210" t="s">
        <v>28664</v>
      </c>
      <c r="D3174" s="210" t="s">
        <v>16299</v>
      </c>
      <c r="E3174" s="210" t="s">
        <v>24633</v>
      </c>
      <c r="F3174" s="210" t="s">
        <v>28665</v>
      </c>
      <c r="G3174" s="231"/>
    </row>
    <row r="3175" spans="1:7" s="253" customFormat="1">
      <c r="A3175" s="253" t="s">
        <v>28666</v>
      </c>
      <c r="B3175" s="253" t="s">
        <v>28667</v>
      </c>
      <c r="C3175" s="253" t="s">
        <v>28668</v>
      </c>
      <c r="D3175" s="253" t="s">
        <v>16299</v>
      </c>
      <c r="E3175" s="253" t="s">
        <v>25845</v>
      </c>
      <c r="F3175" s="253" t="s">
        <v>28669</v>
      </c>
      <c r="G3175" s="255"/>
    </row>
    <row r="3176" spans="1:7" s="253" customFormat="1">
      <c r="A3176" s="253" t="s">
        <v>28670</v>
      </c>
      <c r="B3176" s="253" t="s">
        <v>28671</v>
      </c>
      <c r="C3176" s="253" t="s">
        <v>28670</v>
      </c>
      <c r="D3176" s="253" t="s">
        <v>16299</v>
      </c>
      <c r="E3176" s="253" t="s">
        <v>16466</v>
      </c>
      <c r="F3176" s="253" t="s">
        <v>28672</v>
      </c>
      <c r="G3176" s="255"/>
    </row>
    <row r="3177" spans="1:7" s="254" customFormat="1">
      <c r="A3177" s="254" t="s">
        <v>28673</v>
      </c>
      <c r="B3177" s="254" t="s">
        <v>28674</v>
      </c>
      <c r="C3177" s="254" t="s">
        <v>28675</v>
      </c>
      <c r="D3177" s="254" t="s">
        <v>16299</v>
      </c>
      <c r="E3177" s="254" t="s">
        <v>18168</v>
      </c>
      <c r="F3177" s="254" t="s">
        <v>28676</v>
      </c>
      <c r="G3177" s="281"/>
    </row>
    <row r="3178" spans="1:7" s="253" customFormat="1">
      <c r="A3178" s="253" t="s">
        <v>28677</v>
      </c>
      <c r="B3178" s="253" t="s">
        <v>28678</v>
      </c>
      <c r="C3178" s="253" t="s">
        <v>28679</v>
      </c>
      <c r="D3178" s="253" t="s">
        <v>16299</v>
      </c>
      <c r="E3178" s="253" t="s">
        <v>16319</v>
      </c>
      <c r="F3178" s="253" t="s">
        <v>28680</v>
      </c>
      <c r="G3178" s="1"/>
    </row>
    <row r="3179" spans="1:7" s="253" customFormat="1">
      <c r="A3179" s="253" t="s">
        <v>28681</v>
      </c>
      <c r="B3179" s="253" t="s">
        <v>28682</v>
      </c>
      <c r="C3179" s="253" t="s">
        <v>28683</v>
      </c>
      <c r="D3179" s="253" t="s">
        <v>16299</v>
      </c>
      <c r="E3179" s="253" t="s">
        <v>16466</v>
      </c>
      <c r="F3179" s="253" t="s">
        <v>28684</v>
      </c>
      <c r="G3179" s="1"/>
    </row>
    <row r="3180" spans="1:7" s="254" customFormat="1">
      <c r="A3180" s="254" t="s">
        <v>28685</v>
      </c>
      <c r="B3180" s="254" t="s">
        <v>28686</v>
      </c>
      <c r="C3180" s="254" t="s">
        <v>28687</v>
      </c>
      <c r="D3180" s="254" t="s">
        <v>16299</v>
      </c>
      <c r="E3180" s="254" t="s">
        <v>16346</v>
      </c>
      <c r="F3180" s="254" t="s">
        <v>28688</v>
      </c>
      <c r="G3180" s="281"/>
    </row>
    <row r="3181" spans="1:7" s="210" customFormat="1">
      <c r="A3181" s="210" t="s">
        <v>28689</v>
      </c>
      <c r="B3181" s="210" t="s">
        <v>28690</v>
      </c>
      <c r="C3181" s="210" t="s">
        <v>28689</v>
      </c>
      <c r="D3181" s="210" t="s">
        <v>16299</v>
      </c>
      <c r="E3181" s="210" t="s">
        <v>17510</v>
      </c>
      <c r="F3181" s="210" t="s">
        <v>28691</v>
      </c>
      <c r="G3181" s="1"/>
    </row>
    <row r="3182" spans="1:7" s="210" customFormat="1">
      <c r="A3182" s="210" t="s">
        <v>28692</v>
      </c>
      <c r="B3182" s="210" t="s">
        <v>28693</v>
      </c>
      <c r="C3182" s="210" t="s">
        <v>28694</v>
      </c>
      <c r="D3182" s="210" t="s">
        <v>16299</v>
      </c>
      <c r="E3182" s="210" t="s">
        <v>16622</v>
      </c>
      <c r="F3182" s="210" t="s">
        <v>28695</v>
      </c>
      <c r="G3182" s="231"/>
    </row>
    <row r="3183" spans="1:7" s="210" customFormat="1">
      <c r="A3183" s="210" t="s">
        <v>28696</v>
      </c>
      <c r="B3183" s="210" t="s">
        <v>28697</v>
      </c>
      <c r="C3183" s="210" t="s">
        <v>28696</v>
      </c>
      <c r="D3183" s="210" t="s">
        <v>16299</v>
      </c>
      <c r="E3183" s="210" t="s">
        <v>17222</v>
      </c>
      <c r="F3183" s="210" t="s">
        <v>28698</v>
      </c>
      <c r="G3183" s="231"/>
    </row>
    <row r="3184" spans="1:7" s="253" customFormat="1">
      <c r="A3184" s="253" t="s">
        <v>28699</v>
      </c>
      <c r="B3184" s="253" t="s">
        <v>28700</v>
      </c>
      <c r="C3184" s="253" t="s">
        <v>28701</v>
      </c>
      <c r="D3184" s="253" t="s">
        <v>16299</v>
      </c>
      <c r="E3184" s="253" t="s">
        <v>28702</v>
      </c>
      <c r="F3184" s="253" t="s">
        <v>28703</v>
      </c>
      <c r="G3184" s="255"/>
    </row>
    <row r="3185" spans="1:7" s="210" customFormat="1">
      <c r="A3185" s="210" t="s">
        <v>28704</v>
      </c>
      <c r="B3185" s="210" t="s">
        <v>28705</v>
      </c>
      <c r="C3185" s="210" t="s">
        <v>28706</v>
      </c>
      <c r="D3185" s="210" t="s">
        <v>16299</v>
      </c>
      <c r="E3185" s="210" t="s">
        <v>20586</v>
      </c>
      <c r="F3185" s="210" t="s">
        <v>28707</v>
      </c>
      <c r="G3185" s="231"/>
    </row>
    <row r="3186" spans="1:7" s="253" customFormat="1">
      <c r="A3186" s="253" t="s">
        <v>28708</v>
      </c>
      <c r="B3186" s="253" t="s">
        <v>28709</v>
      </c>
      <c r="C3186" s="253" t="s">
        <v>28708</v>
      </c>
      <c r="D3186" s="253" t="s">
        <v>16299</v>
      </c>
      <c r="E3186" s="253" t="s">
        <v>17222</v>
      </c>
      <c r="F3186" s="253" t="s">
        <v>28710</v>
      </c>
      <c r="G3186" s="255"/>
    </row>
    <row r="3187" spans="1:7" s="210" customFormat="1">
      <c r="A3187" s="210" t="s">
        <v>28711</v>
      </c>
      <c r="B3187" s="210" t="s">
        <v>28712</v>
      </c>
      <c r="C3187" s="210" t="s">
        <v>28711</v>
      </c>
      <c r="D3187" s="210" t="s">
        <v>16299</v>
      </c>
      <c r="E3187" s="210" t="s">
        <v>16300</v>
      </c>
      <c r="F3187" s="210" t="s">
        <v>28713</v>
      </c>
      <c r="G3187" s="231"/>
    </row>
    <row r="3188" spans="1:7" s="254" customFormat="1">
      <c r="A3188" s="254" t="s">
        <v>28714</v>
      </c>
      <c r="B3188" s="254" t="s">
        <v>28715</v>
      </c>
      <c r="C3188" s="254" t="s">
        <v>28716</v>
      </c>
      <c r="D3188" s="254" t="s">
        <v>16299</v>
      </c>
      <c r="E3188" s="254" t="s">
        <v>18168</v>
      </c>
      <c r="F3188" s="254" t="s">
        <v>28717</v>
      </c>
      <c r="G3188" s="281"/>
    </row>
    <row r="3189" spans="1:7" s="254" customFormat="1">
      <c r="A3189" s="254" t="s">
        <v>28718</v>
      </c>
      <c r="B3189" s="254" t="s">
        <v>28719</v>
      </c>
      <c r="C3189" s="254" t="s">
        <v>28720</v>
      </c>
      <c r="D3189" s="254" t="s">
        <v>16299</v>
      </c>
      <c r="E3189" s="254" t="s">
        <v>20954</v>
      </c>
      <c r="F3189" s="254" t="s">
        <v>28721</v>
      </c>
      <c r="G3189" s="281"/>
    </row>
    <row r="3190" spans="1:7" s="211" customFormat="1">
      <c r="A3190" s="211" t="s">
        <v>28722</v>
      </c>
      <c r="B3190" s="211" t="s">
        <v>28723</v>
      </c>
      <c r="C3190" s="211" t="s">
        <v>28722</v>
      </c>
      <c r="D3190" s="211" t="s">
        <v>18851</v>
      </c>
      <c r="E3190" s="211" t="s">
        <v>16299</v>
      </c>
      <c r="F3190" s="211" t="s">
        <v>28724</v>
      </c>
      <c r="G3190" s="243"/>
    </row>
    <row r="3191" spans="1:7" s="211" customFormat="1">
      <c r="A3191" s="211" t="s">
        <v>28725</v>
      </c>
      <c r="B3191" s="211" t="s">
        <v>28726</v>
      </c>
      <c r="C3191" s="211" t="s">
        <v>28725</v>
      </c>
      <c r="D3191" s="211" t="s">
        <v>16804</v>
      </c>
      <c r="E3191" s="211" t="s">
        <v>16299</v>
      </c>
      <c r="F3191" s="211" t="s">
        <v>28727</v>
      </c>
      <c r="G3191" s="243"/>
    </row>
    <row r="3192" spans="1:7" s="210" customFormat="1">
      <c r="A3192" s="210" t="s">
        <v>28728</v>
      </c>
      <c r="B3192" s="210" t="s">
        <v>28729</v>
      </c>
      <c r="C3192" s="210" t="s">
        <v>28730</v>
      </c>
      <c r="D3192" s="210" t="s">
        <v>16299</v>
      </c>
      <c r="E3192" s="210" t="s">
        <v>27377</v>
      </c>
      <c r="F3192" s="210" t="s">
        <v>28731</v>
      </c>
      <c r="G3192" s="1"/>
    </row>
    <row r="3193" spans="1:7" s="11" customFormat="1">
      <c r="A3193" s="11" t="s">
        <v>28732</v>
      </c>
      <c r="B3193" s="11" t="s">
        <v>28733</v>
      </c>
      <c r="C3193" s="11" t="s">
        <v>28734</v>
      </c>
      <c r="D3193" s="11" t="s">
        <v>16299</v>
      </c>
      <c r="E3193" s="11" t="s">
        <v>28735</v>
      </c>
      <c r="F3193" s="11" t="s">
        <v>28736</v>
      </c>
      <c r="G3193" s="1"/>
    </row>
    <row r="3194" spans="1:7" s="210" customFormat="1">
      <c r="A3194" s="210" t="s">
        <v>28737</v>
      </c>
      <c r="B3194" s="210" t="s">
        <v>28738</v>
      </c>
      <c r="C3194" s="210" t="s">
        <v>28739</v>
      </c>
      <c r="D3194" s="210" t="s">
        <v>16299</v>
      </c>
      <c r="E3194" s="210" t="s">
        <v>20635</v>
      </c>
      <c r="F3194" s="210" t="s">
        <v>28740</v>
      </c>
      <c r="G3194" s="231"/>
    </row>
    <row r="3195" spans="1:7" s="254" customFormat="1">
      <c r="A3195" s="254" t="s">
        <v>28741</v>
      </c>
      <c r="B3195" s="254" t="s">
        <v>28742</v>
      </c>
      <c r="C3195" s="254" t="s">
        <v>28743</v>
      </c>
      <c r="D3195" s="254" t="s">
        <v>16299</v>
      </c>
      <c r="E3195" s="254" t="s">
        <v>28744</v>
      </c>
      <c r="F3195" s="254" t="s">
        <v>28745</v>
      </c>
      <c r="G3195" s="281"/>
    </row>
    <row r="3196" spans="1:7" s="253" customFormat="1">
      <c r="A3196" s="253" t="s">
        <v>28746</v>
      </c>
      <c r="B3196" s="253" t="s">
        <v>28747</v>
      </c>
      <c r="C3196" s="253" t="s">
        <v>28748</v>
      </c>
      <c r="D3196" s="253" t="s">
        <v>16299</v>
      </c>
      <c r="E3196" s="253" t="s">
        <v>28749</v>
      </c>
      <c r="F3196" s="253" t="s">
        <v>28750</v>
      </c>
      <c r="G3196" s="255"/>
    </row>
    <row r="3197" spans="1:7" s="253" customFormat="1">
      <c r="A3197" s="253" t="s">
        <v>28751</v>
      </c>
      <c r="B3197" s="253" t="s">
        <v>28752</v>
      </c>
      <c r="C3197" s="253" t="s">
        <v>28753</v>
      </c>
      <c r="D3197" s="253" t="s">
        <v>16299</v>
      </c>
      <c r="E3197" s="253" t="s">
        <v>16346</v>
      </c>
      <c r="F3197" s="253" t="s">
        <v>28754</v>
      </c>
      <c r="G3197" s="255"/>
    </row>
    <row r="3198" spans="1:7" s="254" customFormat="1">
      <c r="A3198" s="254" t="s">
        <v>28755</v>
      </c>
      <c r="B3198" s="254" t="s">
        <v>28756</v>
      </c>
      <c r="C3198" s="254" t="s">
        <v>28755</v>
      </c>
      <c r="D3198" s="254" t="s">
        <v>16299</v>
      </c>
      <c r="E3198" s="254" t="s">
        <v>20954</v>
      </c>
      <c r="F3198" s="254" t="s">
        <v>28757</v>
      </c>
      <c r="G3198" s="281"/>
    </row>
    <row r="3199" spans="1:7" s="254" customFormat="1">
      <c r="A3199" s="254" t="s">
        <v>28758</v>
      </c>
      <c r="B3199" s="254" t="s">
        <v>28759</v>
      </c>
      <c r="C3199" s="254" t="s">
        <v>28760</v>
      </c>
      <c r="D3199" s="254" t="s">
        <v>16299</v>
      </c>
      <c r="E3199" s="254" t="s">
        <v>18341</v>
      </c>
      <c r="F3199" s="254" t="s">
        <v>28761</v>
      </c>
      <c r="G3199" s="281"/>
    </row>
    <row r="3200" spans="1:7" s="253" customFormat="1">
      <c r="A3200" s="253" t="s">
        <v>28762</v>
      </c>
      <c r="B3200" s="253" t="s">
        <v>28763</v>
      </c>
      <c r="C3200" s="253" t="s">
        <v>28764</v>
      </c>
      <c r="D3200" s="253" t="s">
        <v>16299</v>
      </c>
      <c r="E3200" s="253" t="s">
        <v>16466</v>
      </c>
      <c r="F3200" s="253" t="s">
        <v>28765</v>
      </c>
      <c r="G3200" s="255"/>
    </row>
    <row r="3201" spans="1:7" s="253" customFormat="1">
      <c r="A3201" s="253" t="s">
        <v>28766</v>
      </c>
      <c r="B3201" s="253" t="s">
        <v>28767</v>
      </c>
      <c r="C3201" s="253" t="s">
        <v>28768</v>
      </c>
      <c r="D3201" s="253" t="s">
        <v>16299</v>
      </c>
      <c r="E3201" s="253" t="s">
        <v>18566</v>
      </c>
      <c r="F3201" s="253" t="s">
        <v>28769</v>
      </c>
      <c r="G3201" s="255"/>
    </row>
    <row r="3202" spans="1:7" s="253" customFormat="1">
      <c r="A3202" s="253" t="s">
        <v>28770</v>
      </c>
      <c r="B3202" s="253" t="s">
        <v>28771</v>
      </c>
      <c r="C3202" s="253" t="s">
        <v>28770</v>
      </c>
      <c r="D3202" s="253" t="s">
        <v>16299</v>
      </c>
      <c r="E3202" s="253" t="s">
        <v>16466</v>
      </c>
      <c r="F3202" s="253" t="s">
        <v>28772</v>
      </c>
      <c r="G3202" s="255"/>
    </row>
    <row r="3203" spans="1:7" s="254" customFormat="1">
      <c r="A3203" s="254" t="s">
        <v>28773</v>
      </c>
      <c r="B3203" s="254" t="s">
        <v>28774</v>
      </c>
      <c r="C3203" s="254" t="s">
        <v>28773</v>
      </c>
      <c r="D3203" s="254" t="s">
        <v>16299</v>
      </c>
      <c r="E3203" s="254" t="s">
        <v>20954</v>
      </c>
      <c r="F3203" s="254" t="s">
        <v>28775</v>
      </c>
      <c r="G3203" s="281"/>
    </row>
    <row r="3204" spans="1:7" s="254" customFormat="1">
      <c r="A3204" s="254" t="s">
        <v>28776</v>
      </c>
      <c r="B3204" s="254" t="s">
        <v>28777</v>
      </c>
      <c r="C3204" s="254" t="s">
        <v>28776</v>
      </c>
      <c r="D3204" s="254" t="s">
        <v>16299</v>
      </c>
      <c r="E3204" s="254" t="s">
        <v>18168</v>
      </c>
      <c r="F3204" s="254" t="s">
        <v>28778</v>
      </c>
      <c r="G3204" s="281"/>
    </row>
    <row r="3205" spans="1:7" s="254" customFormat="1">
      <c r="A3205" s="254" t="s">
        <v>28779</v>
      </c>
      <c r="B3205" s="254" t="s">
        <v>28780</v>
      </c>
      <c r="C3205" s="254" t="s">
        <v>28781</v>
      </c>
      <c r="D3205" s="254" t="s">
        <v>16299</v>
      </c>
      <c r="E3205" s="254" t="s">
        <v>18168</v>
      </c>
      <c r="F3205" s="254" t="s">
        <v>28782</v>
      </c>
      <c r="G3205" s="281"/>
    </row>
    <row r="3206" spans="1:7" s="210" customFormat="1">
      <c r="A3206" s="210" t="s">
        <v>28783</v>
      </c>
      <c r="B3206" s="210" t="s">
        <v>28784</v>
      </c>
      <c r="C3206" s="210" t="s">
        <v>28785</v>
      </c>
      <c r="D3206" s="210" t="s">
        <v>16299</v>
      </c>
      <c r="E3206" s="210" t="s">
        <v>28786</v>
      </c>
      <c r="F3206" s="210" t="s">
        <v>28787</v>
      </c>
      <c r="G3206" s="231"/>
    </row>
    <row r="3207" spans="1:7" s="210" customFormat="1">
      <c r="A3207" s="210" t="s">
        <v>28788</v>
      </c>
      <c r="B3207" s="210" t="s">
        <v>28789</v>
      </c>
      <c r="C3207" s="210" t="s">
        <v>28788</v>
      </c>
      <c r="D3207" s="210" t="s">
        <v>16299</v>
      </c>
      <c r="E3207" s="210" t="s">
        <v>20116</v>
      </c>
      <c r="F3207" s="210" t="s">
        <v>28790</v>
      </c>
      <c r="G3207" s="231"/>
    </row>
    <row r="3208" spans="1:7" s="210" customFormat="1">
      <c r="A3208" s="210" t="s">
        <v>28791</v>
      </c>
      <c r="B3208" s="210" t="s">
        <v>28792</v>
      </c>
      <c r="C3208" s="210" t="s">
        <v>28791</v>
      </c>
      <c r="D3208" s="210" t="s">
        <v>16299</v>
      </c>
      <c r="E3208" s="210" t="s">
        <v>28793</v>
      </c>
      <c r="F3208" s="210" t="s">
        <v>28794</v>
      </c>
      <c r="G3208" s="231"/>
    </row>
    <row r="3209" spans="1:7" s="210" customFormat="1">
      <c r="A3209" s="210" t="s">
        <v>28795</v>
      </c>
      <c r="B3209" s="210" t="s">
        <v>28796</v>
      </c>
      <c r="C3209" s="210" t="s">
        <v>28797</v>
      </c>
      <c r="D3209" s="210" t="s">
        <v>16299</v>
      </c>
      <c r="E3209" s="210" t="s">
        <v>28798</v>
      </c>
      <c r="F3209" s="210" t="s">
        <v>28799</v>
      </c>
      <c r="G3209" s="231"/>
    </row>
    <row r="3210" spans="1:7" s="211" customFormat="1">
      <c r="A3210" s="211" t="s">
        <v>28800</v>
      </c>
      <c r="B3210" s="211" t="s">
        <v>28801</v>
      </c>
      <c r="C3210" s="211" t="s">
        <v>28800</v>
      </c>
      <c r="D3210" s="211" t="s">
        <v>16804</v>
      </c>
      <c r="E3210" s="211" t="s">
        <v>16299</v>
      </c>
      <c r="F3210" s="211" t="s">
        <v>28802</v>
      </c>
      <c r="G3210" s="243"/>
    </row>
    <row r="3211" spans="1:7" s="253" customFormat="1">
      <c r="A3211" s="253" t="s">
        <v>28803</v>
      </c>
      <c r="B3211" s="253" t="s">
        <v>28804</v>
      </c>
      <c r="C3211" s="253" t="s">
        <v>28803</v>
      </c>
      <c r="D3211" s="253" t="s">
        <v>16299</v>
      </c>
      <c r="E3211" s="253" t="s">
        <v>16752</v>
      </c>
      <c r="F3211" s="253" t="s">
        <v>28805</v>
      </c>
      <c r="G3211" s="255"/>
    </row>
    <row r="3212" spans="1:7" s="210" customFormat="1">
      <c r="A3212" s="210" t="s">
        <v>28806</v>
      </c>
      <c r="B3212" s="210" t="s">
        <v>28807</v>
      </c>
      <c r="C3212" s="210" t="s">
        <v>28806</v>
      </c>
      <c r="D3212" s="210" t="s">
        <v>16299</v>
      </c>
      <c r="E3212" s="210" t="s">
        <v>17030</v>
      </c>
      <c r="F3212" s="210" t="s">
        <v>28808</v>
      </c>
      <c r="G3212" s="231"/>
    </row>
    <row r="3213" spans="1:7" s="210" customFormat="1">
      <c r="A3213" s="210" t="s">
        <v>28809</v>
      </c>
      <c r="B3213" s="210" t="s">
        <v>28810</v>
      </c>
      <c r="C3213" s="210" t="s">
        <v>28811</v>
      </c>
      <c r="D3213" s="210" t="s">
        <v>16299</v>
      </c>
      <c r="E3213" s="210" t="s">
        <v>16466</v>
      </c>
      <c r="F3213" s="210" t="s">
        <v>28812</v>
      </c>
      <c r="G3213" s="231"/>
    </row>
    <row r="3214" spans="1:7" s="210" customFormat="1">
      <c r="A3214" s="210" t="s">
        <v>28813</v>
      </c>
      <c r="B3214" s="210" t="s">
        <v>28814</v>
      </c>
      <c r="C3214" s="210" t="s">
        <v>28815</v>
      </c>
      <c r="D3214" s="210" t="s">
        <v>16299</v>
      </c>
      <c r="E3214" s="210" t="s">
        <v>28816</v>
      </c>
      <c r="F3214" s="210" t="s">
        <v>28817</v>
      </c>
      <c r="G3214" s="231"/>
    </row>
    <row r="3215" spans="1:7" s="210" customFormat="1">
      <c r="A3215" s="210" t="s">
        <v>28818</v>
      </c>
      <c r="B3215" s="210" t="s">
        <v>28819</v>
      </c>
      <c r="C3215" s="210" t="s">
        <v>28820</v>
      </c>
      <c r="D3215" s="210" t="s">
        <v>16299</v>
      </c>
      <c r="E3215" s="210" t="s">
        <v>18247</v>
      </c>
      <c r="F3215" s="210" t="s">
        <v>28821</v>
      </c>
      <c r="G3215" s="231"/>
    </row>
    <row r="3216" spans="1:7" s="210" customFormat="1">
      <c r="A3216" s="210" t="s">
        <v>28822</v>
      </c>
      <c r="B3216" s="210" t="s">
        <v>28823</v>
      </c>
      <c r="C3216" s="210" t="s">
        <v>28822</v>
      </c>
      <c r="D3216" s="210" t="s">
        <v>16299</v>
      </c>
      <c r="E3216" s="210" t="s">
        <v>16813</v>
      </c>
      <c r="F3216" s="210" t="s">
        <v>28824</v>
      </c>
      <c r="G3216" s="231"/>
    </row>
    <row r="3217" spans="1:7" s="210" customFormat="1">
      <c r="A3217" s="210" t="s">
        <v>28825</v>
      </c>
      <c r="B3217" s="210" t="s">
        <v>28826</v>
      </c>
      <c r="C3217" s="210" t="s">
        <v>28825</v>
      </c>
      <c r="D3217" s="210" t="s">
        <v>16299</v>
      </c>
      <c r="E3217" s="210" t="s">
        <v>16607</v>
      </c>
      <c r="F3217" s="210" t="s">
        <v>28827</v>
      </c>
      <c r="G3217" s="231"/>
    </row>
    <row r="3218" spans="1:7" s="253" customFormat="1">
      <c r="A3218" s="253" t="s">
        <v>28828</v>
      </c>
      <c r="B3218" s="253" t="s">
        <v>28829</v>
      </c>
      <c r="C3218" s="253" t="s">
        <v>28830</v>
      </c>
      <c r="D3218" s="253" t="s">
        <v>16299</v>
      </c>
      <c r="E3218" s="253" t="s">
        <v>16422</v>
      </c>
      <c r="F3218" s="253" t="s">
        <v>28831</v>
      </c>
      <c r="G3218" s="255"/>
    </row>
    <row r="3219" spans="1:7" s="254" customFormat="1">
      <c r="A3219" s="254" t="s">
        <v>28832</v>
      </c>
      <c r="B3219" s="254" t="s">
        <v>28833</v>
      </c>
      <c r="C3219" s="254" t="s">
        <v>28832</v>
      </c>
      <c r="D3219" s="254" t="s">
        <v>16299</v>
      </c>
      <c r="E3219" s="254" t="s">
        <v>28834</v>
      </c>
      <c r="F3219" s="254" t="s">
        <v>28835</v>
      </c>
      <c r="G3219" s="281"/>
    </row>
    <row r="3220" spans="1:7" s="253" customFormat="1">
      <c r="A3220" s="253" t="s">
        <v>28836</v>
      </c>
      <c r="B3220" s="253" t="s">
        <v>28837</v>
      </c>
      <c r="C3220" s="253" t="s">
        <v>28838</v>
      </c>
      <c r="D3220" s="253" t="s">
        <v>16299</v>
      </c>
      <c r="E3220" s="253" t="s">
        <v>21419</v>
      </c>
      <c r="F3220" s="253" t="s">
        <v>28839</v>
      </c>
      <c r="G3220" s="255"/>
    </row>
    <row r="3221" spans="1:7" s="210" customFormat="1">
      <c r="A3221" s="210" t="s">
        <v>28840</v>
      </c>
      <c r="B3221" s="210" t="s">
        <v>28841</v>
      </c>
      <c r="C3221" s="210" t="s">
        <v>28842</v>
      </c>
      <c r="D3221" s="210" t="s">
        <v>16299</v>
      </c>
      <c r="E3221" s="210" t="s">
        <v>28843</v>
      </c>
      <c r="F3221" s="210" t="s">
        <v>28844</v>
      </c>
      <c r="G3221" s="231"/>
    </row>
    <row r="3222" spans="1:7" s="253" customFormat="1">
      <c r="A3222" s="253" t="s">
        <v>28845</v>
      </c>
      <c r="B3222" s="253" t="s">
        <v>28846</v>
      </c>
      <c r="C3222" s="253" t="s">
        <v>28845</v>
      </c>
      <c r="D3222" s="253" t="s">
        <v>16299</v>
      </c>
      <c r="E3222" s="253" t="s">
        <v>28847</v>
      </c>
      <c r="F3222" s="253" t="s">
        <v>28848</v>
      </c>
      <c r="G3222" s="255"/>
    </row>
    <row r="3223" spans="1:7" s="254" customFormat="1">
      <c r="A3223" s="254" t="s">
        <v>28849</v>
      </c>
      <c r="B3223" s="254" t="s">
        <v>28850</v>
      </c>
      <c r="C3223" s="254" t="s">
        <v>28851</v>
      </c>
      <c r="D3223" s="254" t="s">
        <v>16299</v>
      </c>
      <c r="E3223" s="254" t="s">
        <v>17159</v>
      </c>
      <c r="F3223" s="254" t="s">
        <v>28852</v>
      </c>
      <c r="G3223" s="281"/>
    </row>
    <row r="3224" spans="1:7" s="210" customFormat="1">
      <c r="A3224" s="210" t="s">
        <v>28853</v>
      </c>
      <c r="B3224" s="210" t="s">
        <v>28854</v>
      </c>
      <c r="C3224" s="210" t="s">
        <v>28853</v>
      </c>
      <c r="D3224" s="210" t="s">
        <v>16299</v>
      </c>
      <c r="E3224" s="210" t="s">
        <v>16422</v>
      </c>
      <c r="F3224" s="210" t="s">
        <v>28855</v>
      </c>
      <c r="G3224" s="231"/>
    </row>
    <row r="3225" spans="1:7" s="11" customFormat="1">
      <c r="A3225" s="11" t="s">
        <v>28856</v>
      </c>
      <c r="B3225" s="11" t="s">
        <v>28857</v>
      </c>
      <c r="C3225" s="11" t="s">
        <v>28858</v>
      </c>
      <c r="D3225" s="11" t="s">
        <v>16299</v>
      </c>
      <c r="E3225" s="11" t="s">
        <v>28859</v>
      </c>
      <c r="F3225" s="11" t="s">
        <v>28860</v>
      </c>
      <c r="G3225" s="1"/>
    </row>
    <row r="3226" spans="1:7" s="253" customFormat="1">
      <c r="A3226" s="253" t="s">
        <v>28861</v>
      </c>
      <c r="B3226" s="253" t="s">
        <v>28862</v>
      </c>
      <c r="C3226" s="253" t="s">
        <v>28863</v>
      </c>
      <c r="D3226" s="253" t="s">
        <v>16299</v>
      </c>
      <c r="E3226" s="253" t="s">
        <v>17030</v>
      </c>
      <c r="F3226" s="253" t="s">
        <v>28864</v>
      </c>
      <c r="G3226" s="255"/>
    </row>
    <row r="3227" spans="1:7" s="210" customFormat="1">
      <c r="A3227" s="210" t="s">
        <v>28865</v>
      </c>
      <c r="B3227" s="210" t="s">
        <v>28866</v>
      </c>
      <c r="C3227" s="210" t="s">
        <v>28865</v>
      </c>
      <c r="D3227" s="210" t="s">
        <v>16299</v>
      </c>
      <c r="E3227" s="210" t="s">
        <v>28867</v>
      </c>
      <c r="F3227" s="210" t="s">
        <v>28868</v>
      </c>
      <c r="G3227" s="231"/>
    </row>
    <row r="3228" spans="1:7" s="253" customFormat="1">
      <c r="A3228" s="253" t="s">
        <v>28869</v>
      </c>
      <c r="B3228" s="253" t="s">
        <v>28870</v>
      </c>
      <c r="C3228" s="253" t="s">
        <v>28869</v>
      </c>
      <c r="D3228" s="253" t="s">
        <v>16299</v>
      </c>
      <c r="E3228" s="253" t="s">
        <v>16466</v>
      </c>
      <c r="F3228" s="253" t="s">
        <v>28871</v>
      </c>
      <c r="G3228" s="255"/>
    </row>
    <row r="3229" spans="1:7" s="253" customFormat="1">
      <c r="A3229" s="253" t="s">
        <v>28872</v>
      </c>
      <c r="B3229" s="253" t="s">
        <v>28873</v>
      </c>
      <c r="C3229" s="253" t="s">
        <v>28872</v>
      </c>
      <c r="D3229" s="253" t="s">
        <v>16299</v>
      </c>
      <c r="E3229" s="253" t="s">
        <v>28874</v>
      </c>
      <c r="F3229" s="253" t="s">
        <v>28875</v>
      </c>
      <c r="G3229" s="255"/>
    </row>
    <row r="3230" spans="1:7" s="253" customFormat="1">
      <c r="A3230" s="253" t="s">
        <v>28876</v>
      </c>
      <c r="B3230" s="253" t="s">
        <v>28877</v>
      </c>
      <c r="C3230" s="253" t="s">
        <v>28878</v>
      </c>
      <c r="D3230" s="253" t="s">
        <v>16299</v>
      </c>
      <c r="E3230" s="253" t="s">
        <v>28879</v>
      </c>
      <c r="F3230" s="253" t="s">
        <v>28880</v>
      </c>
      <c r="G3230" s="255"/>
    </row>
    <row r="3231" spans="1:7" s="253" customFormat="1">
      <c r="A3231" s="253" t="s">
        <v>28881</v>
      </c>
      <c r="B3231" s="253" t="s">
        <v>28882</v>
      </c>
      <c r="C3231" s="253" t="s">
        <v>28883</v>
      </c>
      <c r="D3231" s="253" t="s">
        <v>16299</v>
      </c>
      <c r="E3231" s="253" t="s">
        <v>17986</v>
      </c>
      <c r="F3231" s="253" t="s">
        <v>28884</v>
      </c>
      <c r="G3231" s="255"/>
    </row>
    <row r="3232" spans="1:7" s="211" customFormat="1">
      <c r="A3232" s="211" t="s">
        <v>28885</v>
      </c>
      <c r="B3232" s="211" t="s">
        <v>28886</v>
      </c>
      <c r="C3232" s="211" t="s">
        <v>28885</v>
      </c>
      <c r="D3232" s="211" t="s">
        <v>16804</v>
      </c>
      <c r="E3232" s="211" t="s">
        <v>16299</v>
      </c>
      <c r="F3232" s="211" t="s">
        <v>28887</v>
      </c>
      <c r="G3232" s="1"/>
    </row>
    <row r="3233" spans="1:7" s="211" customFormat="1">
      <c r="A3233" s="211" t="s">
        <v>28888</v>
      </c>
      <c r="B3233" s="211" t="s">
        <v>28889</v>
      </c>
      <c r="C3233" s="211" t="s">
        <v>28888</v>
      </c>
      <c r="D3233" s="211" t="s">
        <v>17466</v>
      </c>
      <c r="E3233" s="211" t="s">
        <v>16299</v>
      </c>
      <c r="F3233" s="211" t="s">
        <v>28890</v>
      </c>
      <c r="G3233" s="1"/>
    </row>
    <row r="3234" spans="1:7" s="253" customFormat="1">
      <c r="A3234" s="253" t="s">
        <v>28891</v>
      </c>
      <c r="B3234" s="253" t="s">
        <v>28892</v>
      </c>
      <c r="C3234" s="253" t="s">
        <v>28893</v>
      </c>
      <c r="D3234" s="253" t="s">
        <v>16299</v>
      </c>
      <c r="E3234" s="253" t="s">
        <v>24177</v>
      </c>
      <c r="F3234" s="253" t="s">
        <v>28894</v>
      </c>
      <c r="G3234" s="255"/>
    </row>
    <row r="3235" spans="1:7" s="210" customFormat="1">
      <c r="A3235" s="210" t="s">
        <v>28895</v>
      </c>
      <c r="B3235" s="210" t="s">
        <v>28896</v>
      </c>
      <c r="C3235" s="210" t="s">
        <v>28895</v>
      </c>
      <c r="D3235" s="210" t="s">
        <v>16299</v>
      </c>
      <c r="E3235" s="210" t="s">
        <v>17538</v>
      </c>
      <c r="F3235" s="210" t="s">
        <v>28897</v>
      </c>
      <c r="G3235" s="231"/>
    </row>
    <row r="3236" spans="1:7" s="210" customFormat="1">
      <c r="A3236" s="210" t="s">
        <v>28898</v>
      </c>
      <c r="B3236" s="210" t="s">
        <v>28899</v>
      </c>
      <c r="C3236" s="210" t="s">
        <v>28900</v>
      </c>
      <c r="D3236" s="210" t="s">
        <v>16299</v>
      </c>
      <c r="E3236" s="210" t="s">
        <v>18855</v>
      </c>
      <c r="F3236" s="210" t="s">
        <v>28901</v>
      </c>
      <c r="G3236" s="231"/>
    </row>
    <row r="3237" spans="1:7" s="210" customFormat="1">
      <c r="A3237" s="210" t="s">
        <v>28902</v>
      </c>
      <c r="B3237" s="210" t="s">
        <v>28903</v>
      </c>
      <c r="C3237" s="210" t="s">
        <v>28904</v>
      </c>
      <c r="D3237" s="210" t="s">
        <v>16299</v>
      </c>
      <c r="E3237" s="210" t="s">
        <v>28905</v>
      </c>
      <c r="F3237" s="210" t="s">
        <v>28906</v>
      </c>
      <c r="G3237" s="231"/>
    </row>
    <row r="3238" spans="1:7" s="210" customFormat="1">
      <c r="A3238" s="210" t="s">
        <v>28907</v>
      </c>
      <c r="B3238" s="210" t="s">
        <v>28908</v>
      </c>
      <c r="C3238" s="210" t="s">
        <v>28907</v>
      </c>
      <c r="D3238" s="210" t="s">
        <v>16299</v>
      </c>
      <c r="E3238" s="210" t="s">
        <v>16622</v>
      </c>
      <c r="F3238" s="210" t="s">
        <v>28909</v>
      </c>
      <c r="G3238" s="231"/>
    </row>
    <row r="3239" spans="1:7" s="253" customFormat="1" ht="17.45" customHeight="1">
      <c r="A3239" s="253" t="s">
        <v>28910</v>
      </c>
      <c r="B3239" s="253" t="s">
        <v>28911</v>
      </c>
      <c r="C3239" s="253" t="s">
        <v>28912</v>
      </c>
      <c r="D3239" s="253" t="s">
        <v>16299</v>
      </c>
      <c r="E3239" s="253" t="s">
        <v>28913</v>
      </c>
      <c r="F3239" s="253" t="s">
        <v>28914</v>
      </c>
      <c r="G3239" s="255"/>
    </row>
    <row r="3240" spans="1:7" s="253" customFormat="1">
      <c r="A3240" s="253" t="s">
        <v>28915</v>
      </c>
      <c r="B3240" s="253" t="s">
        <v>28916</v>
      </c>
      <c r="C3240" s="253" t="s">
        <v>28915</v>
      </c>
      <c r="D3240" s="253" t="s">
        <v>16299</v>
      </c>
      <c r="E3240" s="253" t="s">
        <v>17480</v>
      </c>
      <c r="F3240" s="253" t="s">
        <v>28917</v>
      </c>
      <c r="G3240" s="255"/>
    </row>
    <row r="3241" spans="1:7" s="253" customFormat="1">
      <c r="A3241" s="253" t="s">
        <v>28918</v>
      </c>
      <c r="B3241" s="253" t="s">
        <v>28919</v>
      </c>
      <c r="C3241" s="253" t="s">
        <v>28918</v>
      </c>
      <c r="D3241" s="253" t="s">
        <v>16299</v>
      </c>
      <c r="E3241" s="253" t="s">
        <v>17712</v>
      </c>
      <c r="F3241" s="253" t="s">
        <v>28920</v>
      </c>
      <c r="G3241" s="255"/>
    </row>
    <row r="3242" spans="1:7" s="11" customFormat="1">
      <c r="A3242" s="11" t="s">
        <v>28921</v>
      </c>
      <c r="B3242" s="11" t="s">
        <v>28922</v>
      </c>
      <c r="C3242" s="11" t="s">
        <v>28921</v>
      </c>
      <c r="D3242" s="11" t="s">
        <v>16299</v>
      </c>
      <c r="E3242" s="11" t="s">
        <v>16677</v>
      </c>
      <c r="F3242" s="11" t="s">
        <v>28923</v>
      </c>
      <c r="G3242" s="299"/>
    </row>
    <row r="3243" spans="1:7" s="253" customFormat="1">
      <c r="A3243" s="253" t="s">
        <v>28924</v>
      </c>
      <c r="B3243" s="253" t="s">
        <v>28925</v>
      </c>
      <c r="C3243" s="253" t="s">
        <v>28924</v>
      </c>
      <c r="D3243" s="253" t="s">
        <v>16299</v>
      </c>
      <c r="E3243" s="253" t="s">
        <v>22075</v>
      </c>
      <c r="F3243" s="253" t="s">
        <v>28926</v>
      </c>
      <c r="G3243" s="255"/>
    </row>
    <row r="3244" spans="1:7" s="254" customFormat="1">
      <c r="A3244" s="254" t="s">
        <v>28927</v>
      </c>
      <c r="B3244" s="254" t="s">
        <v>28928</v>
      </c>
      <c r="C3244" s="254" t="s">
        <v>28927</v>
      </c>
      <c r="D3244" s="254" t="s">
        <v>16299</v>
      </c>
      <c r="E3244" s="254" t="s">
        <v>20954</v>
      </c>
      <c r="F3244" s="254" t="s">
        <v>28929</v>
      </c>
      <c r="G3244" s="281"/>
    </row>
    <row r="3245" spans="1:7" s="253" customFormat="1">
      <c r="A3245" s="253" t="s">
        <v>28930</v>
      </c>
      <c r="B3245" s="253" t="s">
        <v>28931</v>
      </c>
      <c r="C3245" s="253" t="s">
        <v>28930</v>
      </c>
      <c r="D3245" s="253" t="s">
        <v>16299</v>
      </c>
      <c r="E3245" s="253" t="s">
        <v>28932</v>
      </c>
      <c r="F3245" s="253" t="s">
        <v>28933</v>
      </c>
      <c r="G3245" s="255"/>
    </row>
    <row r="3246" spans="1:7" s="254" customFormat="1">
      <c r="A3246" s="254" t="s">
        <v>28934</v>
      </c>
      <c r="B3246" s="254" t="s">
        <v>28935</v>
      </c>
      <c r="C3246" s="254" t="s">
        <v>28934</v>
      </c>
      <c r="D3246" s="254" t="s">
        <v>16299</v>
      </c>
      <c r="E3246" s="254" t="s">
        <v>20954</v>
      </c>
      <c r="F3246" s="254" t="s">
        <v>28936</v>
      </c>
      <c r="G3246" s="281"/>
    </row>
    <row r="3247" spans="1:7" s="254" customFormat="1">
      <c r="A3247" s="254" t="s">
        <v>28937</v>
      </c>
      <c r="B3247" s="254" t="s">
        <v>28938</v>
      </c>
      <c r="C3247" s="254" t="s">
        <v>28939</v>
      </c>
      <c r="D3247" s="254" t="s">
        <v>16299</v>
      </c>
      <c r="E3247" s="254" t="s">
        <v>18168</v>
      </c>
      <c r="F3247" s="254" t="s">
        <v>28940</v>
      </c>
      <c r="G3247" s="281"/>
    </row>
    <row r="3248" spans="1:7" s="211" customFormat="1">
      <c r="A3248" s="211" t="s">
        <v>28941</v>
      </c>
      <c r="B3248" s="211" t="s">
        <v>28942</v>
      </c>
      <c r="C3248" s="211" t="s">
        <v>28941</v>
      </c>
      <c r="D3248" s="211" t="s">
        <v>28943</v>
      </c>
      <c r="E3248" s="211" t="s">
        <v>16299</v>
      </c>
      <c r="F3248" s="211" t="s">
        <v>28944</v>
      </c>
      <c r="G3248" s="243"/>
    </row>
    <row r="3249" spans="1:7" s="210" customFormat="1">
      <c r="A3249" s="210" t="s">
        <v>28945</v>
      </c>
      <c r="B3249" s="210" t="s">
        <v>28946</v>
      </c>
      <c r="C3249" s="210" t="s">
        <v>28947</v>
      </c>
      <c r="D3249" s="210" t="s">
        <v>16299</v>
      </c>
      <c r="E3249" s="210" t="s">
        <v>21609</v>
      </c>
      <c r="F3249" s="210" t="s">
        <v>28948</v>
      </c>
      <c r="G3249" s="231"/>
    </row>
    <row r="3250" spans="1:7" s="210" customFormat="1">
      <c r="A3250" s="210" t="s">
        <v>28949</v>
      </c>
      <c r="B3250" s="210" t="s">
        <v>28950</v>
      </c>
      <c r="C3250" s="210" t="s">
        <v>28951</v>
      </c>
      <c r="D3250" s="210" t="s">
        <v>16299</v>
      </c>
      <c r="E3250" s="210" t="s">
        <v>28952</v>
      </c>
      <c r="F3250" s="210" t="s">
        <v>28953</v>
      </c>
      <c r="G3250" s="231"/>
    </row>
    <row r="3251" spans="1:7" s="210" customFormat="1">
      <c r="A3251" s="210" t="s">
        <v>28954</v>
      </c>
      <c r="B3251" s="210" t="s">
        <v>28955</v>
      </c>
      <c r="C3251" s="210" t="s">
        <v>28956</v>
      </c>
      <c r="D3251" s="210" t="s">
        <v>16299</v>
      </c>
      <c r="E3251" s="210" t="s">
        <v>17514</v>
      </c>
      <c r="F3251" s="210" t="s">
        <v>28957</v>
      </c>
      <c r="G3251" s="231"/>
    </row>
    <row r="3252" spans="1:7" s="254" customFormat="1">
      <c r="A3252" s="254" t="s">
        <v>28958</v>
      </c>
      <c r="B3252" s="254" t="s">
        <v>28959</v>
      </c>
      <c r="C3252" s="254" t="s">
        <v>28960</v>
      </c>
      <c r="D3252" s="254" t="s">
        <v>16299</v>
      </c>
      <c r="E3252" s="254" t="s">
        <v>18168</v>
      </c>
      <c r="F3252" s="254" t="s">
        <v>28961</v>
      </c>
      <c r="G3252" s="281"/>
    </row>
    <row r="3253" spans="1:7" s="210" customFormat="1">
      <c r="A3253" s="210" t="s">
        <v>28962</v>
      </c>
      <c r="B3253" s="210" t="s">
        <v>28963</v>
      </c>
      <c r="C3253" s="210" t="s">
        <v>28962</v>
      </c>
      <c r="D3253" s="210" t="s">
        <v>16299</v>
      </c>
      <c r="E3253" s="210" t="s">
        <v>16980</v>
      </c>
      <c r="F3253" s="210" t="s">
        <v>28964</v>
      </c>
      <c r="G3253" s="231"/>
    </row>
    <row r="3254" spans="1:7" s="253" customFormat="1">
      <c r="A3254" s="253" t="s">
        <v>28965</v>
      </c>
      <c r="B3254" s="253" t="s">
        <v>28966</v>
      </c>
      <c r="C3254" s="253" t="s">
        <v>28967</v>
      </c>
      <c r="D3254" s="253" t="s">
        <v>16299</v>
      </c>
      <c r="E3254" s="253" t="s">
        <v>16622</v>
      </c>
      <c r="F3254" s="253" t="s">
        <v>28968</v>
      </c>
      <c r="G3254" s="255"/>
    </row>
    <row r="3255" spans="1:7" s="253" customFormat="1">
      <c r="A3255" s="253" t="s">
        <v>28969</v>
      </c>
      <c r="B3255" s="253" t="s">
        <v>28970</v>
      </c>
      <c r="C3255" s="253" t="s">
        <v>28971</v>
      </c>
      <c r="D3255" s="253" t="s">
        <v>16299</v>
      </c>
      <c r="E3255" s="253" t="s">
        <v>28972</v>
      </c>
      <c r="F3255" s="253" t="s">
        <v>28973</v>
      </c>
      <c r="G3255" s="255"/>
    </row>
    <row r="3256" spans="1:7" s="210" customFormat="1">
      <c r="A3256" s="210" t="s">
        <v>28974</v>
      </c>
      <c r="B3256" s="210" t="s">
        <v>28975</v>
      </c>
      <c r="C3256" s="210" t="s">
        <v>28974</v>
      </c>
      <c r="D3256" s="210" t="s">
        <v>16299</v>
      </c>
      <c r="E3256" s="210" t="s">
        <v>16422</v>
      </c>
      <c r="F3256" s="210" t="s">
        <v>28976</v>
      </c>
      <c r="G3256" s="231"/>
    </row>
    <row r="3257" spans="1:7" s="253" customFormat="1">
      <c r="A3257" s="253" t="s">
        <v>28977</v>
      </c>
      <c r="B3257" s="253" t="s">
        <v>28978</v>
      </c>
      <c r="C3257" s="253" t="s">
        <v>28979</v>
      </c>
      <c r="D3257" s="253" t="s">
        <v>16299</v>
      </c>
      <c r="E3257" s="253" t="s">
        <v>28980</v>
      </c>
      <c r="F3257" s="253" t="s">
        <v>28981</v>
      </c>
      <c r="G3257" s="255"/>
    </row>
    <row r="3258" spans="1:7" s="253" customFormat="1">
      <c r="A3258" s="253" t="s">
        <v>28982</v>
      </c>
      <c r="B3258" s="253" t="s">
        <v>28983</v>
      </c>
      <c r="C3258" s="253" t="s">
        <v>28984</v>
      </c>
      <c r="D3258" s="253" t="s">
        <v>16299</v>
      </c>
      <c r="E3258" s="253" t="s">
        <v>20333</v>
      </c>
      <c r="F3258" s="253" t="s">
        <v>28985</v>
      </c>
      <c r="G3258" s="255"/>
    </row>
    <row r="3259" spans="1:7" s="210" customFormat="1">
      <c r="A3259" s="210" t="s">
        <v>28986</v>
      </c>
      <c r="B3259" s="210" t="s">
        <v>28987</v>
      </c>
      <c r="C3259" s="210" t="s">
        <v>28986</v>
      </c>
      <c r="D3259" s="210" t="s">
        <v>16299</v>
      </c>
      <c r="E3259" s="210" t="s">
        <v>17301</v>
      </c>
      <c r="F3259" s="210" t="s">
        <v>28988</v>
      </c>
      <c r="G3259" s="231"/>
    </row>
    <row r="3260" spans="1:7" s="210" customFormat="1">
      <c r="A3260" s="210" t="s">
        <v>28989</v>
      </c>
      <c r="B3260" s="210" t="s">
        <v>28990</v>
      </c>
      <c r="C3260" s="210" t="s">
        <v>28991</v>
      </c>
      <c r="D3260" s="210" t="s">
        <v>16299</v>
      </c>
      <c r="E3260" s="210" t="s">
        <v>25840</v>
      </c>
      <c r="F3260" s="210" t="s">
        <v>28992</v>
      </c>
      <c r="G3260" s="231"/>
    </row>
    <row r="3261" spans="1:7" s="254" customFormat="1">
      <c r="A3261" s="254" t="s">
        <v>28993</v>
      </c>
      <c r="B3261" s="254" t="s">
        <v>28994</v>
      </c>
      <c r="C3261" s="254" t="s">
        <v>28995</v>
      </c>
      <c r="D3261" s="254" t="s">
        <v>16299</v>
      </c>
      <c r="E3261" s="254" t="s">
        <v>20954</v>
      </c>
      <c r="F3261" s="254" t="s">
        <v>28996</v>
      </c>
      <c r="G3261" s="281"/>
    </row>
    <row r="3262" spans="1:7" s="254" customFormat="1">
      <c r="A3262" s="254" t="s">
        <v>28997</v>
      </c>
      <c r="B3262" s="254" t="s">
        <v>28998</v>
      </c>
      <c r="C3262" s="254" t="s">
        <v>28999</v>
      </c>
      <c r="D3262" s="254" t="s">
        <v>16299</v>
      </c>
      <c r="E3262" s="254" t="s">
        <v>20954</v>
      </c>
      <c r="F3262" s="254" t="s">
        <v>29000</v>
      </c>
      <c r="G3262" s="281"/>
    </row>
    <row r="3263" spans="1:7" s="211" customFormat="1">
      <c r="A3263" s="211" t="s">
        <v>29001</v>
      </c>
      <c r="B3263" s="211" t="s">
        <v>29002</v>
      </c>
      <c r="C3263" s="211" t="s">
        <v>29001</v>
      </c>
      <c r="D3263" s="211" t="s">
        <v>19927</v>
      </c>
      <c r="E3263" s="211" t="s">
        <v>16299</v>
      </c>
      <c r="F3263" s="211" t="s">
        <v>29003</v>
      </c>
      <c r="G3263" s="243"/>
    </row>
    <row r="3264" spans="1:7" s="253" customFormat="1">
      <c r="A3264" s="253" t="s">
        <v>29004</v>
      </c>
      <c r="B3264" s="253" t="s">
        <v>29005</v>
      </c>
      <c r="C3264" s="253" t="s">
        <v>29006</v>
      </c>
      <c r="D3264" s="253" t="s">
        <v>16299</v>
      </c>
      <c r="E3264" s="253" t="s">
        <v>16466</v>
      </c>
      <c r="F3264" s="253" t="s">
        <v>29007</v>
      </c>
      <c r="G3264" s="255"/>
    </row>
    <row r="3265" spans="1:7" s="253" customFormat="1">
      <c r="A3265" s="253" t="s">
        <v>29008</v>
      </c>
      <c r="B3265" s="253" t="s">
        <v>29009</v>
      </c>
      <c r="C3265" s="253" t="s">
        <v>29008</v>
      </c>
      <c r="D3265" s="253" t="s">
        <v>16299</v>
      </c>
      <c r="E3265" s="253" t="s">
        <v>22837</v>
      </c>
      <c r="F3265" s="253" t="s">
        <v>29010</v>
      </c>
      <c r="G3265" s="255"/>
    </row>
    <row r="3266" spans="1:7" s="210" customFormat="1">
      <c r="A3266" s="210" t="s">
        <v>29011</v>
      </c>
      <c r="B3266" s="210" t="s">
        <v>29012</v>
      </c>
      <c r="C3266" s="210" t="s">
        <v>29013</v>
      </c>
      <c r="D3266" s="210" t="s">
        <v>16299</v>
      </c>
      <c r="E3266" s="210" t="s">
        <v>26714</v>
      </c>
      <c r="F3266" s="210" t="s">
        <v>29014</v>
      </c>
      <c r="G3266" s="231"/>
    </row>
    <row r="3267" spans="1:7" s="253" customFormat="1">
      <c r="A3267" s="253" t="s">
        <v>29015</v>
      </c>
      <c r="B3267" s="253" t="s">
        <v>29016</v>
      </c>
      <c r="C3267" s="253" t="s">
        <v>29015</v>
      </c>
      <c r="D3267" s="253" t="s">
        <v>16299</v>
      </c>
      <c r="E3267" s="253" t="s">
        <v>29017</v>
      </c>
      <c r="F3267" s="253" t="s">
        <v>29018</v>
      </c>
      <c r="G3267" s="255"/>
    </row>
    <row r="3268" spans="1:7" s="253" customFormat="1">
      <c r="A3268" s="253" t="s">
        <v>29019</v>
      </c>
      <c r="B3268" s="253" t="s">
        <v>29020</v>
      </c>
      <c r="C3268" s="253" t="s">
        <v>29021</v>
      </c>
      <c r="D3268" s="253" t="s">
        <v>16299</v>
      </c>
      <c r="E3268" s="253" t="s">
        <v>16971</v>
      </c>
      <c r="F3268" s="253" t="s">
        <v>29022</v>
      </c>
      <c r="G3268" s="255"/>
    </row>
    <row r="3269" spans="1:7" s="253" customFormat="1">
      <c r="A3269" s="253" t="s">
        <v>29023</v>
      </c>
      <c r="B3269" s="253" t="s">
        <v>29024</v>
      </c>
      <c r="C3269" s="253" t="s">
        <v>29025</v>
      </c>
      <c r="D3269" s="253" t="s">
        <v>16299</v>
      </c>
      <c r="E3269" s="253" t="s">
        <v>16319</v>
      </c>
      <c r="F3269" s="253" t="s">
        <v>29026</v>
      </c>
      <c r="G3269" s="255"/>
    </row>
    <row r="3270" spans="1:7" s="210" customFormat="1">
      <c r="A3270" s="210" t="s">
        <v>29027</v>
      </c>
      <c r="B3270" s="210" t="s">
        <v>29028</v>
      </c>
      <c r="C3270" s="210" t="s">
        <v>29029</v>
      </c>
      <c r="D3270" s="210" t="s">
        <v>16299</v>
      </c>
      <c r="E3270" s="210" t="s">
        <v>29030</v>
      </c>
      <c r="F3270" s="210" t="s">
        <v>29031</v>
      </c>
      <c r="G3270" s="231"/>
    </row>
    <row r="3271" spans="1:7" s="254" customFormat="1">
      <c r="A3271" s="254" t="s">
        <v>29032</v>
      </c>
      <c r="B3271" s="254" t="s">
        <v>29033</v>
      </c>
      <c r="C3271" s="254" t="s">
        <v>29034</v>
      </c>
      <c r="D3271" s="254" t="s">
        <v>16299</v>
      </c>
      <c r="E3271" s="254" t="s">
        <v>20954</v>
      </c>
      <c r="F3271" s="254" t="s">
        <v>29035</v>
      </c>
      <c r="G3271" s="281"/>
    </row>
    <row r="3272" spans="1:7" s="210" customFormat="1">
      <c r="A3272" s="210" t="s">
        <v>29036</v>
      </c>
      <c r="B3272" s="210" t="s">
        <v>29037</v>
      </c>
      <c r="C3272" s="210" t="s">
        <v>29038</v>
      </c>
      <c r="D3272" s="210" t="s">
        <v>16299</v>
      </c>
      <c r="E3272" s="210" t="s">
        <v>16319</v>
      </c>
      <c r="F3272" s="210" t="s">
        <v>29039</v>
      </c>
      <c r="G3272" s="231"/>
    </row>
    <row r="3273" spans="1:7" s="210" customFormat="1">
      <c r="A3273" s="210" t="s">
        <v>29040</v>
      </c>
      <c r="B3273" s="210" t="s">
        <v>29041</v>
      </c>
      <c r="C3273" s="210" t="s">
        <v>29042</v>
      </c>
      <c r="D3273" s="210" t="s">
        <v>16299</v>
      </c>
      <c r="E3273" s="210" t="s">
        <v>18963</v>
      </c>
      <c r="F3273" s="210" t="s">
        <v>29043</v>
      </c>
      <c r="G3273" s="231"/>
    </row>
    <row r="3274" spans="1:7" s="210" customFormat="1">
      <c r="A3274" s="210" t="s">
        <v>29044</v>
      </c>
      <c r="B3274" s="210" t="s">
        <v>29045</v>
      </c>
      <c r="C3274" s="210" t="s">
        <v>29044</v>
      </c>
      <c r="D3274" s="210" t="s">
        <v>16299</v>
      </c>
      <c r="E3274" s="210" t="s">
        <v>29046</v>
      </c>
      <c r="F3274" s="210" t="s">
        <v>29047</v>
      </c>
      <c r="G3274" s="231"/>
    </row>
    <row r="3275" spans="1:7" s="253" customFormat="1">
      <c r="A3275" s="253" t="s">
        <v>29048</v>
      </c>
      <c r="B3275" s="253" t="s">
        <v>29049</v>
      </c>
      <c r="C3275" s="253" t="s">
        <v>29048</v>
      </c>
      <c r="D3275" s="253" t="s">
        <v>16299</v>
      </c>
      <c r="E3275" s="253" t="s">
        <v>29050</v>
      </c>
      <c r="F3275" s="253" t="s">
        <v>29051</v>
      </c>
      <c r="G3275" s="255"/>
    </row>
    <row r="3276" spans="1:7" s="254" customFormat="1">
      <c r="A3276" s="254" t="s">
        <v>29052</v>
      </c>
      <c r="B3276" s="254" t="s">
        <v>29053</v>
      </c>
      <c r="C3276" s="254" t="s">
        <v>29054</v>
      </c>
      <c r="D3276" s="254" t="s">
        <v>16299</v>
      </c>
      <c r="E3276" s="254" t="s">
        <v>18610</v>
      </c>
      <c r="F3276" s="254" t="s">
        <v>29055</v>
      </c>
      <c r="G3276" s="281"/>
    </row>
    <row r="3277" spans="1:7" s="254" customFormat="1">
      <c r="A3277" s="254" t="s">
        <v>29056</v>
      </c>
      <c r="B3277" s="254" t="s">
        <v>29057</v>
      </c>
      <c r="C3277" s="254" t="s">
        <v>29056</v>
      </c>
      <c r="D3277" s="254" t="s">
        <v>16299</v>
      </c>
      <c r="E3277" s="254" t="s">
        <v>16422</v>
      </c>
      <c r="F3277" s="254" t="s">
        <v>29058</v>
      </c>
      <c r="G3277" s="281"/>
    </row>
    <row r="3278" spans="1:7" s="211" customFormat="1">
      <c r="A3278" s="211" t="s">
        <v>29059</v>
      </c>
      <c r="B3278" s="211" t="s">
        <v>29060</v>
      </c>
      <c r="C3278" s="211" t="s">
        <v>29059</v>
      </c>
      <c r="D3278" s="211" t="s">
        <v>29061</v>
      </c>
      <c r="E3278" s="211" t="s">
        <v>16299</v>
      </c>
      <c r="F3278" s="211" t="s">
        <v>29062</v>
      </c>
      <c r="G3278" s="243"/>
    </row>
    <row r="3279" spans="1:7" s="253" customFormat="1">
      <c r="A3279" s="253" t="s">
        <v>29063</v>
      </c>
      <c r="B3279" s="253" t="s">
        <v>29064</v>
      </c>
      <c r="C3279" s="253" t="s">
        <v>29065</v>
      </c>
      <c r="D3279" s="253" t="s">
        <v>16299</v>
      </c>
      <c r="E3279" s="253" t="s">
        <v>17448</v>
      </c>
      <c r="F3279" s="253" t="s">
        <v>29066</v>
      </c>
      <c r="G3279" s="255"/>
    </row>
    <row r="3280" spans="1:7" s="210" customFormat="1">
      <c r="A3280" s="210" t="s">
        <v>29067</v>
      </c>
      <c r="B3280" s="210" t="s">
        <v>29068</v>
      </c>
      <c r="C3280" s="210" t="s">
        <v>29069</v>
      </c>
      <c r="D3280" s="210" t="s">
        <v>16299</v>
      </c>
      <c r="E3280" s="210" t="s">
        <v>16369</v>
      </c>
      <c r="F3280" s="210" t="s">
        <v>29070</v>
      </c>
      <c r="G3280" s="231"/>
    </row>
    <row r="3281" spans="1:7" s="253" customFormat="1">
      <c r="A3281" s="253" t="s">
        <v>29071</v>
      </c>
      <c r="B3281" s="253" t="s">
        <v>29072</v>
      </c>
      <c r="C3281" s="253" t="s">
        <v>29071</v>
      </c>
      <c r="D3281" s="253" t="s">
        <v>16299</v>
      </c>
      <c r="E3281" s="253" t="s">
        <v>29073</v>
      </c>
      <c r="F3281" s="253" t="s">
        <v>29074</v>
      </c>
      <c r="G3281" s="255"/>
    </row>
    <row r="3282" spans="1:7" s="253" customFormat="1">
      <c r="A3282" s="253" t="s">
        <v>29075</v>
      </c>
      <c r="B3282" s="253" t="s">
        <v>29076</v>
      </c>
      <c r="C3282" s="253" t="s">
        <v>29077</v>
      </c>
      <c r="D3282" s="253" t="s">
        <v>16299</v>
      </c>
      <c r="E3282" s="253" t="s">
        <v>29078</v>
      </c>
      <c r="F3282" s="253" t="s">
        <v>29079</v>
      </c>
      <c r="G3282" s="255"/>
    </row>
    <row r="3283" spans="1:7" s="210" customFormat="1">
      <c r="A3283" s="210" t="s">
        <v>29080</v>
      </c>
      <c r="B3283" s="210" t="s">
        <v>29081</v>
      </c>
      <c r="C3283" s="210" t="s">
        <v>29080</v>
      </c>
      <c r="D3283" s="210" t="s">
        <v>16299</v>
      </c>
      <c r="E3283" s="210" t="s">
        <v>29082</v>
      </c>
      <c r="F3283" s="210" t="s">
        <v>29083</v>
      </c>
      <c r="G3283" s="231"/>
    </row>
    <row r="3284" spans="1:7" s="210" customFormat="1">
      <c r="A3284" s="210" t="s">
        <v>29084</v>
      </c>
      <c r="B3284" s="210" t="s">
        <v>29085</v>
      </c>
      <c r="C3284" s="210" t="s">
        <v>29086</v>
      </c>
      <c r="D3284" s="210" t="s">
        <v>16299</v>
      </c>
      <c r="E3284" s="210" t="s">
        <v>18566</v>
      </c>
      <c r="F3284" s="210" t="s">
        <v>29087</v>
      </c>
      <c r="G3284" s="231"/>
    </row>
    <row r="3285" spans="1:7" s="210" customFormat="1">
      <c r="A3285" s="210" t="s">
        <v>29088</v>
      </c>
      <c r="B3285" s="210" t="s">
        <v>29089</v>
      </c>
      <c r="C3285" s="210" t="s">
        <v>29090</v>
      </c>
      <c r="D3285" s="210" t="s">
        <v>16299</v>
      </c>
      <c r="E3285" s="210" t="s">
        <v>16622</v>
      </c>
      <c r="F3285" s="210" t="s">
        <v>29091</v>
      </c>
      <c r="G3285" s="231"/>
    </row>
    <row r="3286" spans="1:7" s="253" customFormat="1">
      <c r="A3286" s="253" t="s">
        <v>29092</v>
      </c>
      <c r="B3286" s="253" t="s">
        <v>29093</v>
      </c>
      <c r="C3286" s="253" t="s">
        <v>29094</v>
      </c>
      <c r="D3286" s="253" t="s">
        <v>16299</v>
      </c>
      <c r="E3286" s="253" t="s">
        <v>18353</v>
      </c>
      <c r="F3286" s="253" t="s">
        <v>29095</v>
      </c>
      <c r="G3286" s="255"/>
    </row>
    <row r="3287" spans="1:7" s="253" customFormat="1">
      <c r="A3287" s="253" t="s">
        <v>29096</v>
      </c>
      <c r="B3287" s="253" t="s">
        <v>29097</v>
      </c>
      <c r="C3287" s="253" t="s">
        <v>29098</v>
      </c>
      <c r="D3287" s="253" t="s">
        <v>16299</v>
      </c>
      <c r="E3287" s="253" t="s">
        <v>29099</v>
      </c>
      <c r="F3287" s="253" t="s">
        <v>29100</v>
      </c>
      <c r="G3287" s="255"/>
    </row>
    <row r="3288" spans="1:7" s="210" customFormat="1">
      <c r="A3288" s="210" t="s">
        <v>29101</v>
      </c>
      <c r="B3288" s="210" t="s">
        <v>29102</v>
      </c>
      <c r="C3288" s="210" t="s">
        <v>29103</v>
      </c>
      <c r="D3288" s="210" t="s">
        <v>16299</v>
      </c>
      <c r="E3288" s="210" t="s">
        <v>20766</v>
      </c>
      <c r="F3288" s="210" t="s">
        <v>29104</v>
      </c>
      <c r="G3288" s="231"/>
    </row>
    <row r="3289" spans="1:7" s="253" customFormat="1">
      <c r="A3289" s="253" t="s">
        <v>29105</v>
      </c>
      <c r="B3289" s="253" t="s">
        <v>29106</v>
      </c>
      <c r="C3289" s="253" t="s">
        <v>29105</v>
      </c>
      <c r="D3289" s="253" t="s">
        <v>16299</v>
      </c>
      <c r="E3289" s="253" t="s">
        <v>20787</v>
      </c>
      <c r="F3289" s="253" t="s">
        <v>29107</v>
      </c>
      <c r="G3289" s="255"/>
    </row>
    <row r="3290" spans="1:7" s="254" customFormat="1">
      <c r="A3290" s="254" t="s">
        <v>29108</v>
      </c>
      <c r="B3290" s="254" t="s">
        <v>29109</v>
      </c>
      <c r="C3290" s="254" t="s">
        <v>29110</v>
      </c>
      <c r="D3290" s="254" t="s">
        <v>16299</v>
      </c>
      <c r="E3290" s="254" t="s">
        <v>28744</v>
      </c>
      <c r="F3290" s="254" t="s">
        <v>29111</v>
      </c>
      <c r="G3290" s="281"/>
    </row>
    <row r="3291" spans="1:7" s="253" customFormat="1">
      <c r="A3291" s="253" t="s">
        <v>29112</v>
      </c>
      <c r="B3291" s="253" t="s">
        <v>29113</v>
      </c>
      <c r="C3291" s="253" t="s">
        <v>29114</v>
      </c>
      <c r="D3291" s="253" t="s">
        <v>16299</v>
      </c>
      <c r="E3291" s="253" t="s">
        <v>18601</v>
      </c>
      <c r="F3291" s="253" t="s">
        <v>29115</v>
      </c>
      <c r="G3291" s="255"/>
    </row>
    <row r="3292" spans="1:7" s="253" customFormat="1">
      <c r="A3292" s="253" t="s">
        <v>29116</v>
      </c>
      <c r="B3292" s="253" t="s">
        <v>29117</v>
      </c>
      <c r="C3292" s="253" t="s">
        <v>29116</v>
      </c>
      <c r="D3292" s="253" t="s">
        <v>16299</v>
      </c>
      <c r="E3292" s="253" t="s">
        <v>29118</v>
      </c>
      <c r="F3292" s="253" t="s">
        <v>29119</v>
      </c>
      <c r="G3292" s="255"/>
    </row>
    <row r="3293" spans="1:7" s="253" customFormat="1">
      <c r="A3293" s="253" t="s">
        <v>29120</v>
      </c>
      <c r="B3293" s="253" t="s">
        <v>29121</v>
      </c>
      <c r="C3293" s="253" t="s">
        <v>29122</v>
      </c>
      <c r="D3293" s="253" t="s">
        <v>16299</v>
      </c>
      <c r="E3293" s="253" t="s">
        <v>29123</v>
      </c>
      <c r="F3293" s="253" t="s">
        <v>29124</v>
      </c>
      <c r="G3293" s="255"/>
    </row>
    <row r="3294" spans="1:7" s="210" customFormat="1">
      <c r="A3294" s="210" t="s">
        <v>29125</v>
      </c>
      <c r="B3294" s="210" t="s">
        <v>29126</v>
      </c>
      <c r="C3294" s="210" t="s">
        <v>29127</v>
      </c>
      <c r="D3294" s="210" t="s">
        <v>16299</v>
      </c>
      <c r="E3294" s="210" t="s">
        <v>16466</v>
      </c>
      <c r="F3294" s="210" t="s">
        <v>29128</v>
      </c>
      <c r="G3294" s="231"/>
    </row>
    <row r="3295" spans="1:7" s="253" customFormat="1">
      <c r="A3295" s="253" t="s">
        <v>29129</v>
      </c>
      <c r="B3295" s="253" t="s">
        <v>29130</v>
      </c>
      <c r="C3295" s="253" t="s">
        <v>29131</v>
      </c>
      <c r="D3295" s="253" t="s">
        <v>16299</v>
      </c>
      <c r="E3295" s="253" t="s">
        <v>29132</v>
      </c>
      <c r="F3295" s="253" t="s">
        <v>29133</v>
      </c>
      <c r="G3295" s="255"/>
    </row>
    <row r="3296" spans="1:7" s="253" customFormat="1">
      <c r="A3296" s="253" t="s">
        <v>29134</v>
      </c>
      <c r="B3296" s="253" t="s">
        <v>29135</v>
      </c>
      <c r="C3296" s="253" t="s">
        <v>29136</v>
      </c>
      <c r="D3296" s="253" t="s">
        <v>16299</v>
      </c>
      <c r="E3296" s="253" t="s">
        <v>16422</v>
      </c>
      <c r="F3296" s="253" t="s">
        <v>29137</v>
      </c>
      <c r="G3296" s="255"/>
    </row>
    <row r="3297" spans="1:7" s="210" customFormat="1">
      <c r="A3297" s="210" t="s">
        <v>29138</v>
      </c>
      <c r="B3297" s="210" t="s">
        <v>29139</v>
      </c>
      <c r="C3297" s="210" t="s">
        <v>29138</v>
      </c>
      <c r="D3297" s="210" t="s">
        <v>16299</v>
      </c>
      <c r="E3297" s="210" t="s">
        <v>29140</v>
      </c>
      <c r="F3297" s="210" t="s">
        <v>29141</v>
      </c>
      <c r="G3297" s="231"/>
    </row>
    <row r="3298" spans="1:7" s="211" customFormat="1">
      <c r="A3298" s="211" t="s">
        <v>29142</v>
      </c>
      <c r="B3298" s="211" t="s">
        <v>29143</v>
      </c>
      <c r="C3298" s="211" t="s">
        <v>29142</v>
      </c>
      <c r="D3298" s="211" t="s">
        <v>17599</v>
      </c>
      <c r="E3298" s="211" t="s">
        <v>16299</v>
      </c>
      <c r="F3298" s="211" t="s">
        <v>29144</v>
      </c>
      <c r="G3298" s="243"/>
    </row>
    <row r="3299" spans="1:7" s="211" customFormat="1">
      <c r="A3299" s="211" t="s">
        <v>29145</v>
      </c>
      <c r="B3299" s="211" t="s">
        <v>29146</v>
      </c>
      <c r="C3299" s="211" t="s">
        <v>29145</v>
      </c>
      <c r="D3299" s="211" t="s">
        <v>27026</v>
      </c>
      <c r="E3299" s="211" t="s">
        <v>16299</v>
      </c>
      <c r="F3299" s="211" t="s">
        <v>29147</v>
      </c>
      <c r="G3299" s="243"/>
    </row>
    <row r="3300" spans="1:7" s="254" customFormat="1">
      <c r="A3300" s="254" t="s">
        <v>29148</v>
      </c>
      <c r="B3300" s="254" t="s">
        <v>29149</v>
      </c>
      <c r="C3300" s="254" t="s">
        <v>29150</v>
      </c>
      <c r="D3300" s="254" t="s">
        <v>16299</v>
      </c>
      <c r="E3300" s="254" t="s">
        <v>20954</v>
      </c>
      <c r="F3300" s="254" t="s">
        <v>29151</v>
      </c>
      <c r="G3300" s="281"/>
    </row>
    <row r="3301" spans="1:7" s="253" customFormat="1">
      <c r="A3301" s="253" t="s">
        <v>29152</v>
      </c>
      <c r="B3301" s="253" t="s">
        <v>29153</v>
      </c>
      <c r="C3301" s="253" t="s">
        <v>29154</v>
      </c>
      <c r="D3301" s="253" t="s">
        <v>16299</v>
      </c>
      <c r="E3301" s="253" t="s">
        <v>26178</v>
      </c>
      <c r="F3301" s="253" t="s">
        <v>29155</v>
      </c>
      <c r="G3301" s="255"/>
    </row>
    <row r="3302" spans="1:7" s="210" customFormat="1">
      <c r="A3302" s="210" t="s">
        <v>29156</v>
      </c>
      <c r="B3302" s="210" t="s">
        <v>29157</v>
      </c>
      <c r="C3302" s="210" t="s">
        <v>29156</v>
      </c>
      <c r="D3302" s="210" t="s">
        <v>16299</v>
      </c>
      <c r="E3302" s="210" t="s">
        <v>17514</v>
      </c>
      <c r="F3302" s="210" t="s">
        <v>29158</v>
      </c>
      <c r="G3302" s="231"/>
    </row>
    <row r="3303" spans="1:7" s="253" customFormat="1">
      <c r="A3303" s="253" t="s">
        <v>29159</v>
      </c>
      <c r="B3303" s="253" t="s">
        <v>29160</v>
      </c>
      <c r="C3303" s="253" t="s">
        <v>29161</v>
      </c>
      <c r="D3303" s="253" t="s">
        <v>16299</v>
      </c>
      <c r="E3303" s="253" t="s">
        <v>21255</v>
      </c>
      <c r="F3303" s="253" t="s">
        <v>29162</v>
      </c>
      <c r="G3303" s="255"/>
    </row>
    <row r="3304" spans="1:7" s="210" customFormat="1">
      <c r="A3304" s="210" t="s">
        <v>29163</v>
      </c>
      <c r="B3304" s="210" t="s">
        <v>29164</v>
      </c>
      <c r="C3304" s="210" t="s">
        <v>29163</v>
      </c>
      <c r="D3304" s="210" t="s">
        <v>16299</v>
      </c>
      <c r="E3304" s="210" t="s">
        <v>16346</v>
      </c>
      <c r="F3304" s="210" t="s">
        <v>29165</v>
      </c>
      <c r="G3304" s="231"/>
    </row>
    <row r="3305" spans="1:7" s="253" customFormat="1">
      <c r="A3305" s="253" t="s">
        <v>29166</v>
      </c>
      <c r="B3305" s="253" t="s">
        <v>29167</v>
      </c>
      <c r="C3305" s="253" t="s">
        <v>29166</v>
      </c>
      <c r="D3305" s="253" t="s">
        <v>16299</v>
      </c>
      <c r="E3305" s="253" t="s">
        <v>21687</v>
      </c>
      <c r="F3305" s="253" t="s">
        <v>29168</v>
      </c>
      <c r="G3305" s="255"/>
    </row>
    <row r="3306" spans="1:7" s="253" customFormat="1">
      <c r="A3306" s="253" t="s">
        <v>29169</v>
      </c>
      <c r="B3306" s="253" t="s">
        <v>29170</v>
      </c>
      <c r="C3306" s="253" t="s">
        <v>29171</v>
      </c>
      <c r="D3306" s="253" t="s">
        <v>16299</v>
      </c>
      <c r="E3306" s="253" t="s">
        <v>16381</v>
      </c>
      <c r="F3306" s="253" t="s">
        <v>29172</v>
      </c>
      <c r="G3306" s="255"/>
    </row>
    <row r="3307" spans="1:7" s="253" customFormat="1">
      <c r="A3307" s="253" t="s">
        <v>29173</v>
      </c>
      <c r="B3307" s="253" t="s">
        <v>29174</v>
      </c>
      <c r="C3307" s="253" t="s">
        <v>29173</v>
      </c>
      <c r="D3307" s="253" t="s">
        <v>16299</v>
      </c>
      <c r="E3307" s="253" t="s">
        <v>29175</v>
      </c>
      <c r="F3307" s="253" t="s">
        <v>29176</v>
      </c>
      <c r="G3307" s="255"/>
    </row>
    <row r="3308" spans="1:7" s="253" customFormat="1">
      <c r="A3308" s="253" t="s">
        <v>29177</v>
      </c>
      <c r="B3308" s="253" t="s">
        <v>29178</v>
      </c>
      <c r="C3308" s="253" t="s">
        <v>29177</v>
      </c>
      <c r="D3308" s="253" t="s">
        <v>16299</v>
      </c>
      <c r="E3308" s="253" t="s">
        <v>26763</v>
      </c>
      <c r="F3308" s="253" t="s">
        <v>29179</v>
      </c>
      <c r="G3308" s="255"/>
    </row>
    <row r="3309" spans="1:7" s="253" customFormat="1">
      <c r="A3309" s="253" t="s">
        <v>29180</v>
      </c>
      <c r="B3309" s="253" t="s">
        <v>29181</v>
      </c>
      <c r="C3309" s="253" t="s">
        <v>29182</v>
      </c>
      <c r="D3309" s="253" t="s">
        <v>16299</v>
      </c>
      <c r="E3309" s="253" t="s">
        <v>29183</v>
      </c>
      <c r="F3309" s="253" t="s">
        <v>29184</v>
      </c>
      <c r="G3309" s="255"/>
    </row>
    <row r="3310" spans="1:7" s="254" customFormat="1">
      <c r="A3310" s="254" t="s">
        <v>29185</v>
      </c>
      <c r="B3310" s="254" t="s">
        <v>29186</v>
      </c>
      <c r="C3310" s="254" t="s">
        <v>29187</v>
      </c>
      <c r="D3310" s="254" t="s">
        <v>16299</v>
      </c>
      <c r="E3310" s="254" t="s">
        <v>25938</v>
      </c>
      <c r="F3310" s="254" t="s">
        <v>29188</v>
      </c>
      <c r="G3310" s="281"/>
    </row>
    <row r="3311" spans="1:7" s="210" customFormat="1">
      <c r="A3311" s="210" t="s">
        <v>29189</v>
      </c>
      <c r="B3311" s="210" t="s">
        <v>29190</v>
      </c>
      <c r="C3311" s="210" t="s">
        <v>29191</v>
      </c>
      <c r="D3311" s="210" t="s">
        <v>16299</v>
      </c>
      <c r="E3311" s="210" t="s">
        <v>19322</v>
      </c>
      <c r="F3311" s="210" t="s">
        <v>29192</v>
      </c>
      <c r="G3311" s="231"/>
    </row>
    <row r="3312" spans="1:7" s="210" customFormat="1">
      <c r="A3312" s="210" t="s">
        <v>29193</v>
      </c>
      <c r="B3312" s="210" t="s">
        <v>29194</v>
      </c>
      <c r="C3312" s="210" t="s">
        <v>29195</v>
      </c>
      <c r="D3312" s="210" t="s">
        <v>16299</v>
      </c>
      <c r="E3312" s="210" t="s">
        <v>16752</v>
      </c>
      <c r="F3312" s="210" t="s">
        <v>29196</v>
      </c>
      <c r="G3312" s="231"/>
    </row>
    <row r="3313" spans="1:7" s="254" customFormat="1">
      <c r="A3313" s="254" t="s">
        <v>29197</v>
      </c>
      <c r="B3313" s="254" t="s">
        <v>29198</v>
      </c>
      <c r="C3313" s="254" t="s">
        <v>29199</v>
      </c>
      <c r="D3313" s="254" t="s">
        <v>16299</v>
      </c>
      <c r="E3313" s="254" t="s">
        <v>18939</v>
      </c>
      <c r="F3313" s="254" t="s">
        <v>29200</v>
      </c>
      <c r="G3313" s="281"/>
    </row>
    <row r="3314" spans="1:7" s="254" customFormat="1">
      <c r="A3314" s="254" t="s">
        <v>29201</v>
      </c>
      <c r="B3314" s="254" t="s">
        <v>29202</v>
      </c>
      <c r="C3314" s="254" t="s">
        <v>29203</v>
      </c>
      <c r="D3314" s="254" t="s">
        <v>16299</v>
      </c>
      <c r="E3314" s="254" t="s">
        <v>20954</v>
      </c>
      <c r="F3314" s="254" t="s">
        <v>29204</v>
      </c>
      <c r="G3314" s="281"/>
    </row>
    <row r="3315" spans="1:7" s="210" customFormat="1">
      <c r="A3315" s="210" t="s">
        <v>29205</v>
      </c>
      <c r="B3315" s="210" t="s">
        <v>29206</v>
      </c>
      <c r="C3315" s="210" t="s">
        <v>29207</v>
      </c>
      <c r="D3315" s="210" t="s">
        <v>16299</v>
      </c>
      <c r="E3315" s="210" t="s">
        <v>17448</v>
      </c>
      <c r="F3315" s="210" t="s">
        <v>29208</v>
      </c>
      <c r="G3315" s="231"/>
    </row>
    <row r="3316" spans="1:7" s="210" customFormat="1">
      <c r="A3316" s="210" t="s">
        <v>29209</v>
      </c>
      <c r="B3316" s="210" t="s">
        <v>29210</v>
      </c>
      <c r="C3316" s="210" t="s">
        <v>29211</v>
      </c>
      <c r="D3316" s="210" t="s">
        <v>16299</v>
      </c>
      <c r="E3316" s="210" t="s">
        <v>29212</v>
      </c>
      <c r="F3316" s="210" t="s">
        <v>29213</v>
      </c>
      <c r="G3316" s="231"/>
    </row>
    <row r="3317" spans="1:7" s="211" customFormat="1">
      <c r="A3317" s="211" t="s">
        <v>29214</v>
      </c>
      <c r="B3317" s="211" t="s">
        <v>29215</v>
      </c>
      <c r="C3317" s="211" t="s">
        <v>29214</v>
      </c>
      <c r="D3317" s="211" t="s">
        <v>25807</v>
      </c>
      <c r="E3317" s="211" t="s">
        <v>16299</v>
      </c>
      <c r="F3317" s="211" t="s">
        <v>29216</v>
      </c>
      <c r="G3317" s="243"/>
    </row>
    <row r="3318" spans="1:7" s="210" customFormat="1">
      <c r="A3318" s="210" t="s">
        <v>29217</v>
      </c>
      <c r="B3318" s="210" t="s">
        <v>29218</v>
      </c>
      <c r="C3318" s="210" t="s">
        <v>29217</v>
      </c>
      <c r="D3318" s="210" t="s">
        <v>16299</v>
      </c>
      <c r="E3318" s="210" t="s">
        <v>28859</v>
      </c>
      <c r="F3318" s="210" t="s">
        <v>29219</v>
      </c>
      <c r="G3318" s="231"/>
    </row>
    <row r="3319" spans="1:7" s="254" customFormat="1">
      <c r="A3319" s="254" t="s">
        <v>29220</v>
      </c>
      <c r="B3319" s="254" t="s">
        <v>29221</v>
      </c>
      <c r="C3319" s="254" t="s">
        <v>29220</v>
      </c>
      <c r="D3319" s="254" t="s">
        <v>16299</v>
      </c>
      <c r="E3319" s="254" t="s">
        <v>29222</v>
      </c>
      <c r="F3319" s="254" t="s">
        <v>29223</v>
      </c>
      <c r="G3319" s="281"/>
    </row>
    <row r="3320" spans="1:7" s="254" customFormat="1">
      <c r="A3320" s="254" t="s">
        <v>29224</v>
      </c>
      <c r="B3320" s="254" t="s">
        <v>29225</v>
      </c>
      <c r="C3320" s="254" t="s">
        <v>29224</v>
      </c>
      <c r="D3320" s="254" t="s">
        <v>16299</v>
      </c>
      <c r="E3320" s="254" t="s">
        <v>17067</v>
      </c>
      <c r="F3320" s="254" t="s">
        <v>29226</v>
      </c>
      <c r="G3320" s="281"/>
    </row>
    <row r="3321" spans="1:7" s="254" customFormat="1">
      <c r="A3321" s="254" t="s">
        <v>29227</v>
      </c>
      <c r="B3321" s="254" t="s">
        <v>29228</v>
      </c>
      <c r="C3321" s="254" t="s">
        <v>29227</v>
      </c>
      <c r="D3321" s="254" t="s">
        <v>16299</v>
      </c>
      <c r="E3321" s="254" t="s">
        <v>20954</v>
      </c>
      <c r="F3321" s="254" t="s">
        <v>29229</v>
      </c>
      <c r="G3321" s="281"/>
    </row>
    <row r="3322" spans="1:7" s="211" customFormat="1">
      <c r="A3322" s="211" t="s">
        <v>29230</v>
      </c>
      <c r="B3322" s="211" t="s">
        <v>29231</v>
      </c>
      <c r="C3322" s="211" t="s">
        <v>29230</v>
      </c>
      <c r="D3322" s="211" t="s">
        <v>17510</v>
      </c>
      <c r="E3322" s="211" t="s">
        <v>16299</v>
      </c>
      <c r="F3322" s="211" t="s">
        <v>29232</v>
      </c>
      <c r="G3322" s="243"/>
    </row>
    <row r="3323" spans="1:7" s="210" customFormat="1">
      <c r="A3323" s="210" t="s">
        <v>29233</v>
      </c>
      <c r="B3323" s="210" t="s">
        <v>29234</v>
      </c>
      <c r="C3323" s="210" t="s">
        <v>29233</v>
      </c>
      <c r="D3323" s="210" t="s">
        <v>16299</v>
      </c>
      <c r="E3323" s="210" t="s">
        <v>16838</v>
      </c>
      <c r="F3323" s="210" t="s">
        <v>29235</v>
      </c>
      <c r="G3323" s="231"/>
    </row>
    <row r="3324" spans="1:7" s="254" customFormat="1">
      <c r="A3324" s="254" t="s">
        <v>29236</v>
      </c>
      <c r="B3324" s="254" t="s">
        <v>29237</v>
      </c>
      <c r="C3324" s="254" t="s">
        <v>29238</v>
      </c>
      <c r="D3324" s="254" t="s">
        <v>16299</v>
      </c>
      <c r="E3324" s="254" t="s">
        <v>19112</v>
      </c>
      <c r="F3324" s="254" t="s">
        <v>29239</v>
      </c>
      <c r="G3324" s="281"/>
    </row>
    <row r="3325" spans="1:7" s="254" customFormat="1">
      <c r="A3325" s="254" t="s">
        <v>29240</v>
      </c>
      <c r="B3325" s="254" t="s">
        <v>29241</v>
      </c>
      <c r="C3325" s="254" t="s">
        <v>29242</v>
      </c>
      <c r="D3325" s="254" t="s">
        <v>16299</v>
      </c>
      <c r="E3325" s="254" t="s">
        <v>20954</v>
      </c>
      <c r="F3325" s="254" t="s">
        <v>29243</v>
      </c>
      <c r="G3325" s="281"/>
    </row>
    <row r="3326" spans="1:7" s="253" customFormat="1">
      <c r="A3326" s="253" t="s">
        <v>29244</v>
      </c>
      <c r="B3326" s="253" t="s">
        <v>29245</v>
      </c>
      <c r="C3326" s="253" t="s">
        <v>29244</v>
      </c>
      <c r="D3326" s="253" t="s">
        <v>16299</v>
      </c>
      <c r="E3326" s="253" t="s">
        <v>29246</v>
      </c>
      <c r="F3326" s="253" t="s">
        <v>29247</v>
      </c>
      <c r="G3326" s="255"/>
    </row>
    <row r="3327" spans="1:7" s="253" customFormat="1">
      <c r="A3327" s="253" t="s">
        <v>29248</v>
      </c>
      <c r="B3327" s="253" t="s">
        <v>29249</v>
      </c>
      <c r="C3327" s="253" t="s">
        <v>29248</v>
      </c>
      <c r="D3327" s="253" t="s">
        <v>16299</v>
      </c>
      <c r="E3327" s="253" t="s">
        <v>17102</v>
      </c>
      <c r="F3327" s="253" t="s">
        <v>29250</v>
      </c>
      <c r="G3327" s="255"/>
    </row>
    <row r="3328" spans="1:7" s="254" customFormat="1">
      <c r="A3328" s="254" t="s">
        <v>29251</v>
      </c>
      <c r="B3328" s="254" t="s">
        <v>29252</v>
      </c>
      <c r="C3328" s="254" t="s">
        <v>29253</v>
      </c>
      <c r="D3328" s="254" t="s">
        <v>16299</v>
      </c>
      <c r="E3328" s="254" t="s">
        <v>18870</v>
      </c>
      <c r="F3328" s="254" t="s">
        <v>29254</v>
      </c>
      <c r="G3328" s="281"/>
    </row>
    <row r="3329" spans="1:7" s="253" customFormat="1">
      <c r="A3329" s="253" t="s">
        <v>29255</v>
      </c>
      <c r="B3329" s="253" t="s">
        <v>29256</v>
      </c>
      <c r="C3329" s="253" t="s">
        <v>29255</v>
      </c>
      <c r="D3329" s="253" t="s">
        <v>16299</v>
      </c>
      <c r="E3329" s="253" t="s">
        <v>24740</v>
      </c>
      <c r="F3329" s="253" t="s">
        <v>29257</v>
      </c>
      <c r="G3329" s="255"/>
    </row>
    <row r="3330" spans="1:7" s="253" customFormat="1">
      <c r="A3330" s="253" t="s">
        <v>29258</v>
      </c>
      <c r="B3330" s="253" t="s">
        <v>29259</v>
      </c>
      <c r="C3330" s="253" t="s">
        <v>29260</v>
      </c>
      <c r="D3330" s="253" t="s">
        <v>16299</v>
      </c>
      <c r="E3330" s="253" t="s">
        <v>16622</v>
      </c>
      <c r="F3330" s="253" t="s">
        <v>29261</v>
      </c>
      <c r="G3330" s="255"/>
    </row>
    <row r="3331" spans="1:7" s="210" customFormat="1">
      <c r="A3331" s="210" t="s">
        <v>29262</v>
      </c>
      <c r="B3331" s="210" t="s">
        <v>29263</v>
      </c>
      <c r="C3331" s="210" t="s">
        <v>29262</v>
      </c>
      <c r="D3331" s="210" t="s">
        <v>16299</v>
      </c>
      <c r="E3331" s="210" t="s">
        <v>27377</v>
      </c>
      <c r="F3331" s="210" t="s">
        <v>29264</v>
      </c>
      <c r="G3331" s="231"/>
    </row>
    <row r="3332" spans="1:7" s="253" customFormat="1">
      <c r="A3332" s="253" t="s">
        <v>29265</v>
      </c>
      <c r="B3332" s="253" t="s">
        <v>29266</v>
      </c>
      <c r="C3332" s="253" t="s">
        <v>29265</v>
      </c>
      <c r="D3332" s="253" t="s">
        <v>16299</v>
      </c>
      <c r="E3332" s="253" t="s">
        <v>29267</v>
      </c>
      <c r="F3332" s="253" t="s">
        <v>29268</v>
      </c>
      <c r="G3332" s="255"/>
    </row>
    <row r="3333" spans="1:7" s="210" customFormat="1">
      <c r="A3333" s="210" t="s">
        <v>29269</v>
      </c>
      <c r="B3333" s="210" t="s">
        <v>29270</v>
      </c>
      <c r="C3333" s="210" t="s">
        <v>29269</v>
      </c>
      <c r="D3333" s="210" t="s">
        <v>16299</v>
      </c>
      <c r="E3333" s="210" t="s">
        <v>16838</v>
      </c>
      <c r="F3333" s="210" t="s">
        <v>29271</v>
      </c>
      <c r="G3333" s="231"/>
    </row>
    <row r="3334" spans="1:7" s="210" customFormat="1">
      <c r="A3334" s="210" t="s">
        <v>29272</v>
      </c>
      <c r="B3334" s="210" t="s">
        <v>29273</v>
      </c>
      <c r="C3334" s="210" t="s">
        <v>29272</v>
      </c>
      <c r="D3334" s="210" t="s">
        <v>16299</v>
      </c>
      <c r="E3334" s="210" t="s">
        <v>29274</v>
      </c>
      <c r="F3334" s="210" t="s">
        <v>29275</v>
      </c>
      <c r="G3334" s="231"/>
    </row>
    <row r="3335" spans="1:7" s="253" customFormat="1">
      <c r="A3335" s="253" t="s">
        <v>29276</v>
      </c>
      <c r="B3335" s="253" t="s">
        <v>29277</v>
      </c>
      <c r="C3335" s="253" t="s">
        <v>29278</v>
      </c>
      <c r="D3335" s="253" t="s">
        <v>16299</v>
      </c>
      <c r="E3335" s="253" t="s">
        <v>27457</v>
      </c>
      <c r="F3335" s="253" t="s">
        <v>29279</v>
      </c>
      <c r="G3335" s="255"/>
    </row>
    <row r="3336" spans="1:7" s="11" customFormat="1">
      <c r="A3336" s="11" t="s">
        <v>29280</v>
      </c>
      <c r="B3336" s="11" t="s">
        <v>29281</v>
      </c>
      <c r="C3336" s="11" t="s">
        <v>29282</v>
      </c>
      <c r="D3336" s="11" t="s">
        <v>16299</v>
      </c>
      <c r="E3336" s="11" t="s">
        <v>20981</v>
      </c>
      <c r="F3336" s="11" t="s">
        <v>29283</v>
      </c>
      <c r="G3336" s="1"/>
    </row>
    <row r="3337" spans="1:7" s="210" customFormat="1">
      <c r="A3337" s="210" t="s">
        <v>29284</v>
      </c>
      <c r="B3337" s="210" t="s">
        <v>29285</v>
      </c>
      <c r="C3337" s="210" t="s">
        <v>29284</v>
      </c>
      <c r="D3337" s="210" t="s">
        <v>16299</v>
      </c>
      <c r="E3337" s="210" t="s">
        <v>16319</v>
      </c>
      <c r="F3337" s="210" t="s">
        <v>29286</v>
      </c>
      <c r="G3337" s="231"/>
    </row>
    <row r="3338" spans="1:7" s="253" customFormat="1">
      <c r="A3338" s="253" t="s">
        <v>29287</v>
      </c>
      <c r="B3338" s="253" t="s">
        <v>29288</v>
      </c>
      <c r="C3338" s="253" t="s">
        <v>29289</v>
      </c>
      <c r="D3338" s="253" t="s">
        <v>16299</v>
      </c>
      <c r="E3338" s="253" t="s">
        <v>29290</v>
      </c>
      <c r="F3338" s="253" t="s">
        <v>29291</v>
      </c>
      <c r="G3338" s="255"/>
    </row>
    <row r="3339" spans="1:7" s="253" customFormat="1">
      <c r="A3339" s="253" t="s">
        <v>29292</v>
      </c>
      <c r="B3339" s="253" t="s">
        <v>29293</v>
      </c>
      <c r="C3339" s="253" t="s">
        <v>29292</v>
      </c>
      <c r="D3339" s="253" t="s">
        <v>16299</v>
      </c>
      <c r="E3339" s="253" t="s">
        <v>29294</v>
      </c>
      <c r="F3339" s="253" t="s">
        <v>29295</v>
      </c>
      <c r="G3339" s="255"/>
    </row>
    <row r="3340" spans="1:7" s="254" customFormat="1">
      <c r="A3340" s="254" t="s">
        <v>29296</v>
      </c>
      <c r="B3340" s="254" t="s">
        <v>29297</v>
      </c>
      <c r="C3340" s="254" t="s">
        <v>29296</v>
      </c>
      <c r="D3340" s="254" t="s">
        <v>16299</v>
      </c>
      <c r="E3340" s="254" t="s">
        <v>17177</v>
      </c>
      <c r="F3340" s="254" t="s">
        <v>29298</v>
      </c>
      <c r="G3340" s="281"/>
    </row>
    <row r="3341" spans="1:7" s="254" customFormat="1">
      <c r="A3341" s="254" t="s">
        <v>29299</v>
      </c>
      <c r="B3341" s="254" t="s">
        <v>29300</v>
      </c>
      <c r="C3341" s="254" t="s">
        <v>29299</v>
      </c>
      <c r="D3341" s="254" t="s">
        <v>16299</v>
      </c>
      <c r="E3341" s="254" t="s">
        <v>16466</v>
      </c>
      <c r="F3341" s="254" t="s">
        <v>29301</v>
      </c>
      <c r="G3341" s="1"/>
    </row>
    <row r="3342" spans="1:7" s="254" customFormat="1">
      <c r="A3342" s="254" t="s">
        <v>29302</v>
      </c>
      <c r="B3342" s="254" t="s">
        <v>29303</v>
      </c>
      <c r="C3342" s="254" t="s">
        <v>29304</v>
      </c>
      <c r="D3342" s="254" t="s">
        <v>16299</v>
      </c>
      <c r="E3342" s="254" t="s">
        <v>16422</v>
      </c>
      <c r="F3342" s="254" t="s">
        <v>29305</v>
      </c>
      <c r="G3342" s="1"/>
    </row>
    <row r="3343" spans="1:7" s="254" customFormat="1">
      <c r="A3343" s="254" t="s">
        <v>29306</v>
      </c>
      <c r="B3343" s="254" t="s">
        <v>29307</v>
      </c>
      <c r="C3343" s="254" t="s">
        <v>29308</v>
      </c>
      <c r="D3343" s="254" t="s">
        <v>16299</v>
      </c>
      <c r="E3343" s="254" t="s">
        <v>19107</v>
      </c>
      <c r="F3343" s="254" t="s">
        <v>29309</v>
      </c>
      <c r="G3343" s="1"/>
    </row>
    <row r="3344" spans="1:7" s="253" customFormat="1">
      <c r="A3344" s="253" t="s">
        <v>29310</v>
      </c>
      <c r="B3344" s="253" t="s">
        <v>29311</v>
      </c>
      <c r="C3344" s="253" t="s">
        <v>29312</v>
      </c>
      <c r="D3344" s="253" t="s">
        <v>16299</v>
      </c>
      <c r="E3344" s="253" t="s">
        <v>29313</v>
      </c>
      <c r="F3344" s="253" t="s">
        <v>29314</v>
      </c>
      <c r="G3344" s="255"/>
    </row>
    <row r="3345" spans="1:7" s="210" customFormat="1">
      <c r="A3345" s="210" t="s">
        <v>29315</v>
      </c>
      <c r="B3345" s="210" t="s">
        <v>29316</v>
      </c>
      <c r="C3345" s="210" t="s">
        <v>29315</v>
      </c>
      <c r="D3345" s="210" t="s">
        <v>16299</v>
      </c>
      <c r="E3345" s="210" t="s">
        <v>16838</v>
      </c>
      <c r="F3345" s="210" t="s">
        <v>29317</v>
      </c>
      <c r="G3345" s="231"/>
    </row>
    <row r="3346" spans="1:7" s="253" customFormat="1">
      <c r="A3346" s="253" t="s">
        <v>29318</v>
      </c>
      <c r="B3346" s="253" t="s">
        <v>29319</v>
      </c>
      <c r="C3346" s="253" t="s">
        <v>29318</v>
      </c>
      <c r="D3346" s="253" t="s">
        <v>16299</v>
      </c>
      <c r="E3346" s="253" t="s">
        <v>19714</v>
      </c>
      <c r="F3346" s="253" t="s">
        <v>29320</v>
      </c>
      <c r="G3346" s="255"/>
    </row>
    <row r="3347" spans="1:7" s="253" customFormat="1">
      <c r="A3347" s="253" t="s">
        <v>29321</v>
      </c>
      <c r="B3347" s="253" t="s">
        <v>29322</v>
      </c>
      <c r="C3347" s="253" t="s">
        <v>29321</v>
      </c>
      <c r="D3347" s="253" t="s">
        <v>16299</v>
      </c>
      <c r="E3347" s="253" t="s">
        <v>18247</v>
      </c>
      <c r="F3347" s="253" t="s">
        <v>29323</v>
      </c>
      <c r="G3347" s="255"/>
    </row>
    <row r="3348" spans="1:7" s="253" customFormat="1">
      <c r="A3348" s="253" t="s">
        <v>29324</v>
      </c>
      <c r="B3348" s="253" t="s">
        <v>29325</v>
      </c>
      <c r="C3348" s="253" t="s">
        <v>29324</v>
      </c>
      <c r="D3348" s="253" t="s">
        <v>16299</v>
      </c>
      <c r="E3348" s="253" t="s">
        <v>29326</v>
      </c>
      <c r="F3348" s="253" t="s">
        <v>29327</v>
      </c>
      <c r="G3348" s="255"/>
    </row>
    <row r="3349" spans="1:7" s="210" customFormat="1">
      <c r="A3349" s="210" t="s">
        <v>29328</v>
      </c>
      <c r="B3349" s="210" t="s">
        <v>29329</v>
      </c>
      <c r="C3349" s="210" t="s">
        <v>29330</v>
      </c>
      <c r="D3349" s="210" t="s">
        <v>16299</v>
      </c>
      <c r="E3349" s="210" t="s">
        <v>29331</v>
      </c>
      <c r="F3349" s="210" t="s">
        <v>29332</v>
      </c>
      <c r="G3349" s="231"/>
    </row>
    <row r="3350" spans="1:7" s="210" customFormat="1">
      <c r="A3350" s="210" t="s">
        <v>29333</v>
      </c>
      <c r="B3350" s="210" t="s">
        <v>29334</v>
      </c>
      <c r="C3350" s="210" t="s">
        <v>29335</v>
      </c>
      <c r="D3350" s="210" t="s">
        <v>16299</v>
      </c>
      <c r="E3350" s="210" t="s">
        <v>17702</v>
      </c>
      <c r="F3350" s="210" t="s">
        <v>29336</v>
      </c>
      <c r="G3350" s="231"/>
    </row>
    <row r="3351" spans="1:7" s="211" customFormat="1">
      <c r="A3351" s="211" t="s">
        <v>29337</v>
      </c>
      <c r="B3351" s="211" t="s">
        <v>29338</v>
      </c>
      <c r="C3351" s="211" t="s">
        <v>29337</v>
      </c>
      <c r="D3351" s="211" t="s">
        <v>17599</v>
      </c>
      <c r="E3351" s="211" t="s">
        <v>16299</v>
      </c>
      <c r="F3351" s="211" t="s">
        <v>29339</v>
      </c>
      <c r="G3351" s="243"/>
    </row>
    <row r="3352" spans="1:7" s="254" customFormat="1">
      <c r="A3352" s="254" t="s">
        <v>29340</v>
      </c>
      <c r="B3352" s="254" t="s">
        <v>29341</v>
      </c>
      <c r="C3352" s="254" t="s">
        <v>29342</v>
      </c>
      <c r="D3352" s="254" t="s">
        <v>16299</v>
      </c>
      <c r="E3352" s="254" t="s">
        <v>17592</v>
      </c>
      <c r="F3352" s="254" t="s">
        <v>29343</v>
      </c>
      <c r="G3352" s="281"/>
    </row>
    <row r="3353" spans="1:7" s="210" customFormat="1">
      <c r="A3353" s="210" t="s">
        <v>29344</v>
      </c>
      <c r="B3353" s="210" t="s">
        <v>29345</v>
      </c>
      <c r="C3353" s="210" t="s">
        <v>29346</v>
      </c>
      <c r="D3353" s="210" t="s">
        <v>16299</v>
      </c>
      <c r="E3353" s="210" t="s">
        <v>16346</v>
      </c>
      <c r="F3353" s="210" t="s">
        <v>29347</v>
      </c>
      <c r="G3353" s="231"/>
    </row>
    <row r="3354" spans="1:7" s="253" customFormat="1">
      <c r="A3354" s="253" t="s">
        <v>29348</v>
      </c>
      <c r="B3354" s="253" t="s">
        <v>29349</v>
      </c>
      <c r="C3354" s="253" t="s">
        <v>29348</v>
      </c>
      <c r="D3354" s="253" t="s">
        <v>16299</v>
      </c>
      <c r="E3354" s="253" t="s">
        <v>29350</v>
      </c>
      <c r="F3354" s="253" t="s">
        <v>29351</v>
      </c>
      <c r="G3354" s="255"/>
    </row>
    <row r="3355" spans="1:7" s="210" customFormat="1">
      <c r="A3355" s="210" t="s">
        <v>29352</v>
      </c>
      <c r="B3355" s="210" t="s">
        <v>29353</v>
      </c>
      <c r="C3355" s="210" t="s">
        <v>29352</v>
      </c>
      <c r="D3355" s="210" t="s">
        <v>16299</v>
      </c>
      <c r="E3355" s="210" t="s">
        <v>29354</v>
      </c>
      <c r="F3355" s="210" t="s">
        <v>29355</v>
      </c>
      <c r="G3355" s="231"/>
    </row>
    <row r="3356" spans="1:7" s="210" customFormat="1">
      <c r="A3356" s="210" t="s">
        <v>29356</v>
      </c>
      <c r="B3356" s="210" t="s">
        <v>29357</v>
      </c>
      <c r="C3356" s="210" t="s">
        <v>29356</v>
      </c>
      <c r="D3356" s="210" t="s">
        <v>16299</v>
      </c>
      <c r="E3356" s="210" t="s">
        <v>16319</v>
      </c>
      <c r="F3356" s="210" t="s">
        <v>29358</v>
      </c>
      <c r="G3356" s="231"/>
    </row>
    <row r="3357" spans="1:7" s="253" customFormat="1">
      <c r="A3357" s="253" t="s">
        <v>29359</v>
      </c>
      <c r="B3357" s="253" t="s">
        <v>29360</v>
      </c>
      <c r="C3357" s="253" t="s">
        <v>29361</v>
      </c>
      <c r="D3357" s="253" t="s">
        <v>16299</v>
      </c>
      <c r="E3357" s="253" t="s">
        <v>18582</v>
      </c>
      <c r="F3357" s="253" t="s">
        <v>29362</v>
      </c>
      <c r="G3357" s="255"/>
    </row>
    <row r="3358" spans="1:7" s="253" customFormat="1">
      <c r="A3358" s="253" t="s">
        <v>29363</v>
      </c>
      <c r="B3358" s="253" t="s">
        <v>29364</v>
      </c>
      <c r="C3358" s="253" t="s">
        <v>29363</v>
      </c>
      <c r="D3358" s="253" t="s">
        <v>16299</v>
      </c>
      <c r="E3358" s="253" t="s">
        <v>27004</v>
      </c>
      <c r="F3358" s="253" t="s">
        <v>29365</v>
      </c>
      <c r="G3358" s="255"/>
    </row>
    <row r="3359" spans="1:7" s="253" customFormat="1">
      <c r="A3359" s="253" t="s">
        <v>29366</v>
      </c>
      <c r="B3359" s="253" t="s">
        <v>29367</v>
      </c>
      <c r="C3359" s="253" t="s">
        <v>29366</v>
      </c>
      <c r="D3359" s="253" t="s">
        <v>16299</v>
      </c>
      <c r="E3359" s="253" t="s">
        <v>29368</v>
      </c>
      <c r="F3359" s="253" t="s">
        <v>29369</v>
      </c>
      <c r="G3359" s="255"/>
    </row>
    <row r="3360" spans="1:7" s="253" customFormat="1">
      <c r="A3360" s="253" t="s">
        <v>29370</v>
      </c>
      <c r="B3360" s="253" t="s">
        <v>29371</v>
      </c>
      <c r="C3360" s="253" t="s">
        <v>29372</v>
      </c>
      <c r="D3360" s="253" t="s">
        <v>16299</v>
      </c>
      <c r="E3360" s="253" t="s">
        <v>16418</v>
      </c>
      <c r="F3360" s="253" t="s">
        <v>29373</v>
      </c>
      <c r="G3360" s="255"/>
    </row>
    <row r="3361" spans="1:7" s="210" customFormat="1">
      <c r="A3361" s="210" t="s">
        <v>29374</v>
      </c>
      <c r="B3361" s="210" t="s">
        <v>29375</v>
      </c>
      <c r="C3361" s="210" t="s">
        <v>29374</v>
      </c>
      <c r="D3361" s="210" t="s">
        <v>16299</v>
      </c>
      <c r="E3361" s="210" t="s">
        <v>17301</v>
      </c>
      <c r="F3361" s="210" t="s">
        <v>29376</v>
      </c>
      <c r="G3361" s="231"/>
    </row>
    <row r="3362" spans="1:7" s="253" customFormat="1">
      <c r="A3362" s="253" t="s">
        <v>29377</v>
      </c>
      <c r="B3362" s="253" t="s">
        <v>29378</v>
      </c>
      <c r="C3362" s="253" t="s">
        <v>29379</v>
      </c>
      <c r="D3362" s="253" t="s">
        <v>16299</v>
      </c>
      <c r="E3362" s="253" t="s">
        <v>24394</v>
      </c>
      <c r="F3362" s="253" t="s">
        <v>29380</v>
      </c>
      <c r="G3362" s="255"/>
    </row>
    <row r="3363" spans="1:7" s="254" customFormat="1">
      <c r="A3363" s="254" t="s">
        <v>29381</v>
      </c>
      <c r="B3363" s="254" t="s">
        <v>29382</v>
      </c>
      <c r="C3363" s="254" t="s">
        <v>29381</v>
      </c>
      <c r="D3363" s="254" t="s">
        <v>16299</v>
      </c>
      <c r="E3363" s="254" t="s">
        <v>16617</v>
      </c>
      <c r="F3363" s="254" t="s">
        <v>29383</v>
      </c>
      <c r="G3363" s="281"/>
    </row>
    <row r="3364" spans="1:7" s="210" customFormat="1">
      <c r="A3364" s="210" t="s">
        <v>29384</v>
      </c>
      <c r="B3364" s="210" t="s">
        <v>29385</v>
      </c>
      <c r="C3364" s="210" t="s">
        <v>29386</v>
      </c>
      <c r="D3364" s="210" t="s">
        <v>16299</v>
      </c>
      <c r="E3364" s="210" t="s">
        <v>19165</v>
      </c>
      <c r="F3364" s="210" t="s">
        <v>29387</v>
      </c>
      <c r="G3364" s="231"/>
    </row>
    <row r="3365" spans="1:7" s="254" customFormat="1">
      <c r="A3365" s="254" t="s">
        <v>29388</v>
      </c>
      <c r="B3365" s="254" t="s">
        <v>29389</v>
      </c>
      <c r="C3365" s="254" t="s">
        <v>29388</v>
      </c>
      <c r="D3365" s="254" t="s">
        <v>16299</v>
      </c>
      <c r="E3365" s="254" t="s">
        <v>20954</v>
      </c>
      <c r="F3365" s="254" t="s">
        <v>29390</v>
      </c>
      <c r="G3365" s="281"/>
    </row>
    <row r="3366" spans="1:7" s="253" customFormat="1">
      <c r="A3366" s="253" t="s">
        <v>29391</v>
      </c>
      <c r="B3366" s="253" t="s">
        <v>29392</v>
      </c>
      <c r="C3366" s="253" t="s">
        <v>29393</v>
      </c>
      <c r="D3366" s="253" t="s">
        <v>16299</v>
      </c>
      <c r="E3366" s="253" t="s">
        <v>29394</v>
      </c>
      <c r="F3366" s="253" t="s">
        <v>29395</v>
      </c>
      <c r="G3366" s="255"/>
    </row>
    <row r="3367" spans="1:7" s="254" customFormat="1">
      <c r="A3367" s="254" t="s">
        <v>29396</v>
      </c>
      <c r="B3367" s="254" t="s">
        <v>29397</v>
      </c>
      <c r="C3367" s="254" t="s">
        <v>29398</v>
      </c>
      <c r="D3367" s="254" t="s">
        <v>16299</v>
      </c>
      <c r="E3367" s="254" t="s">
        <v>20954</v>
      </c>
      <c r="F3367" s="254" t="s">
        <v>29399</v>
      </c>
      <c r="G3367" s="281"/>
    </row>
    <row r="3368" spans="1:7" s="253" customFormat="1">
      <c r="A3368" s="253" t="s">
        <v>29400</v>
      </c>
      <c r="B3368" s="253" t="s">
        <v>29401</v>
      </c>
      <c r="C3368" s="253" t="s">
        <v>29402</v>
      </c>
      <c r="D3368" s="253" t="s">
        <v>16299</v>
      </c>
      <c r="E3368" s="253" t="s">
        <v>29403</v>
      </c>
      <c r="F3368" s="253" t="s">
        <v>29404</v>
      </c>
      <c r="G3368" s="255"/>
    </row>
    <row r="3369" spans="1:7" s="253" customFormat="1">
      <c r="A3369" s="253" t="s">
        <v>29405</v>
      </c>
      <c r="B3369" s="253" t="s">
        <v>29406</v>
      </c>
      <c r="C3369" s="253" t="s">
        <v>29407</v>
      </c>
      <c r="D3369" s="253" t="s">
        <v>16299</v>
      </c>
      <c r="E3369" s="253" t="s">
        <v>29408</v>
      </c>
      <c r="F3369" s="253" t="s">
        <v>29409</v>
      </c>
      <c r="G3369" s="255"/>
    </row>
    <row r="3370" spans="1:7" s="253" customFormat="1">
      <c r="A3370" s="253" t="s">
        <v>29410</v>
      </c>
      <c r="B3370" s="253" t="s">
        <v>29411</v>
      </c>
      <c r="C3370" s="253" t="s">
        <v>29412</v>
      </c>
      <c r="D3370" s="253" t="s">
        <v>16299</v>
      </c>
      <c r="E3370" s="253" t="s">
        <v>22246</v>
      </c>
      <c r="F3370" s="253" t="s">
        <v>29413</v>
      </c>
      <c r="G3370" s="255"/>
    </row>
    <row r="3371" spans="1:7" s="253" customFormat="1">
      <c r="A3371" s="253" t="s">
        <v>29414</v>
      </c>
      <c r="B3371" s="253" t="s">
        <v>29415</v>
      </c>
      <c r="C3371" s="253" t="s">
        <v>29414</v>
      </c>
      <c r="D3371" s="253" t="s">
        <v>16299</v>
      </c>
      <c r="E3371" s="253" t="s">
        <v>16422</v>
      </c>
      <c r="F3371" s="253" t="s">
        <v>29416</v>
      </c>
      <c r="G3371" s="255"/>
    </row>
    <row r="3372" spans="1:7" s="253" customFormat="1">
      <c r="A3372" s="253" t="s">
        <v>29417</v>
      </c>
      <c r="B3372" s="253" t="s">
        <v>29418</v>
      </c>
      <c r="C3372" s="253" t="s">
        <v>29417</v>
      </c>
      <c r="D3372" s="253" t="s">
        <v>16299</v>
      </c>
      <c r="E3372" s="253" t="s">
        <v>29419</v>
      </c>
      <c r="F3372" s="253" t="s">
        <v>29420</v>
      </c>
      <c r="G3372" s="255"/>
    </row>
    <row r="3373" spans="1:7" s="254" customFormat="1">
      <c r="A3373" s="254" t="s">
        <v>29421</v>
      </c>
      <c r="B3373" s="254" t="s">
        <v>29422</v>
      </c>
      <c r="C3373" s="254" t="s">
        <v>29421</v>
      </c>
      <c r="D3373" s="254" t="s">
        <v>16299</v>
      </c>
      <c r="E3373" s="254" t="s">
        <v>16585</v>
      </c>
      <c r="F3373" s="254" t="s">
        <v>29423</v>
      </c>
      <c r="G3373" s="281"/>
    </row>
    <row r="3374" spans="1:7" s="253" customFormat="1">
      <c r="A3374" s="253" t="s">
        <v>29424</v>
      </c>
      <c r="B3374" s="253" t="s">
        <v>29425</v>
      </c>
      <c r="C3374" s="253" t="s">
        <v>29426</v>
      </c>
      <c r="D3374" s="253" t="s">
        <v>16299</v>
      </c>
      <c r="E3374" s="253" t="s">
        <v>16418</v>
      </c>
      <c r="F3374" s="253" t="s">
        <v>29427</v>
      </c>
      <c r="G3374" s="255"/>
    </row>
    <row r="3375" spans="1:7" s="211" customFormat="1">
      <c r="A3375" s="211" t="s">
        <v>29428</v>
      </c>
      <c r="B3375" s="211" t="s">
        <v>29429</v>
      </c>
      <c r="C3375" s="211" t="s">
        <v>29428</v>
      </c>
      <c r="D3375" s="211" t="s">
        <v>16804</v>
      </c>
      <c r="E3375" s="211" t="s">
        <v>16299</v>
      </c>
      <c r="F3375" s="211" t="s">
        <v>29430</v>
      </c>
      <c r="G3375" s="243"/>
    </row>
    <row r="3376" spans="1:7" s="211" customFormat="1">
      <c r="A3376" s="211" t="s">
        <v>29431</v>
      </c>
      <c r="B3376" s="211" t="s">
        <v>29432</v>
      </c>
      <c r="C3376" s="211" t="s">
        <v>29431</v>
      </c>
      <c r="D3376" s="211" t="s">
        <v>29433</v>
      </c>
      <c r="E3376" s="211" t="s">
        <v>16299</v>
      </c>
      <c r="F3376" s="211" t="s">
        <v>29434</v>
      </c>
      <c r="G3376" s="243"/>
    </row>
    <row r="3377" spans="1:7" s="210" customFormat="1">
      <c r="A3377" s="210" t="s">
        <v>29435</v>
      </c>
      <c r="B3377" s="210" t="s">
        <v>29436</v>
      </c>
      <c r="C3377" s="210" t="s">
        <v>29437</v>
      </c>
      <c r="D3377" s="210" t="s">
        <v>16299</v>
      </c>
      <c r="E3377" s="210" t="s">
        <v>29438</v>
      </c>
      <c r="F3377" s="210" t="s">
        <v>29439</v>
      </c>
      <c r="G3377" s="231"/>
    </row>
    <row r="3378" spans="1:7" s="210" customFormat="1">
      <c r="A3378" s="210" t="s">
        <v>29440</v>
      </c>
      <c r="B3378" s="210" t="s">
        <v>29441</v>
      </c>
      <c r="C3378" s="210" t="s">
        <v>29440</v>
      </c>
      <c r="D3378" s="210" t="s">
        <v>16299</v>
      </c>
      <c r="E3378" s="210" t="s">
        <v>29442</v>
      </c>
      <c r="F3378" s="210" t="s">
        <v>29443</v>
      </c>
      <c r="G3378" s="231"/>
    </row>
    <row r="3379" spans="1:7" s="210" customFormat="1">
      <c r="A3379" s="210" t="s">
        <v>29444</v>
      </c>
      <c r="B3379" s="210" t="s">
        <v>29445</v>
      </c>
      <c r="C3379" s="210" t="s">
        <v>29444</v>
      </c>
      <c r="D3379" s="210" t="s">
        <v>16299</v>
      </c>
      <c r="E3379" s="210" t="s">
        <v>19053</v>
      </c>
      <c r="F3379" s="210" t="s">
        <v>29446</v>
      </c>
      <c r="G3379" s="231"/>
    </row>
    <row r="3380" spans="1:7" s="253" customFormat="1">
      <c r="A3380" s="253" t="s">
        <v>29447</v>
      </c>
      <c r="B3380" s="253" t="s">
        <v>29448</v>
      </c>
      <c r="C3380" s="253" t="s">
        <v>29449</v>
      </c>
      <c r="D3380" s="253" t="s">
        <v>16299</v>
      </c>
      <c r="E3380" s="253" t="s">
        <v>29450</v>
      </c>
      <c r="F3380" s="253" t="s">
        <v>29451</v>
      </c>
      <c r="G3380" s="255"/>
    </row>
    <row r="3381" spans="1:7" s="253" customFormat="1">
      <c r="A3381" s="253" t="s">
        <v>29452</v>
      </c>
      <c r="B3381" s="253" t="s">
        <v>29453</v>
      </c>
      <c r="C3381" s="253" t="s">
        <v>29454</v>
      </c>
      <c r="D3381" s="253" t="s">
        <v>16299</v>
      </c>
      <c r="E3381" s="253" t="s">
        <v>18232</v>
      </c>
      <c r="F3381" s="253" t="s">
        <v>29455</v>
      </c>
      <c r="G3381" s="255"/>
    </row>
    <row r="3382" spans="1:7" s="253" customFormat="1">
      <c r="A3382" s="253" t="s">
        <v>29456</v>
      </c>
      <c r="B3382" s="253" t="s">
        <v>29457</v>
      </c>
      <c r="C3382" s="253" t="s">
        <v>29458</v>
      </c>
      <c r="D3382" s="253" t="s">
        <v>16299</v>
      </c>
      <c r="E3382" s="253" t="s">
        <v>22837</v>
      </c>
      <c r="F3382" s="253" t="s">
        <v>29459</v>
      </c>
      <c r="G3382" s="255"/>
    </row>
    <row r="3383" spans="1:7" s="253" customFormat="1">
      <c r="A3383" s="253" t="s">
        <v>29460</v>
      </c>
      <c r="B3383" s="253" t="s">
        <v>29461</v>
      </c>
      <c r="C3383" s="253" t="s">
        <v>29462</v>
      </c>
      <c r="D3383" s="253" t="s">
        <v>16299</v>
      </c>
      <c r="E3383" s="253" t="s">
        <v>17702</v>
      </c>
      <c r="F3383" s="253" t="s">
        <v>29463</v>
      </c>
      <c r="G3383" s="255"/>
    </row>
    <row r="3384" spans="1:7" s="253" customFormat="1">
      <c r="A3384" s="253" t="s">
        <v>29464</v>
      </c>
      <c r="B3384" s="253" t="s">
        <v>29465</v>
      </c>
      <c r="C3384" s="253" t="s">
        <v>29466</v>
      </c>
      <c r="D3384" s="253" t="s">
        <v>16299</v>
      </c>
      <c r="E3384" s="253" t="s">
        <v>29467</v>
      </c>
      <c r="F3384" s="253" t="s">
        <v>29468</v>
      </c>
      <c r="G3384" s="255"/>
    </row>
    <row r="3385" spans="1:7" s="253" customFormat="1">
      <c r="A3385" s="253" t="s">
        <v>29469</v>
      </c>
      <c r="B3385" s="253" t="s">
        <v>29470</v>
      </c>
      <c r="C3385" s="253" t="s">
        <v>29471</v>
      </c>
      <c r="D3385" s="253" t="s">
        <v>16299</v>
      </c>
      <c r="E3385" s="253" t="s">
        <v>29472</v>
      </c>
      <c r="F3385" s="253" t="s">
        <v>29473</v>
      </c>
      <c r="G3385" s="255"/>
    </row>
    <row r="3386" spans="1:7" s="253" customFormat="1">
      <c r="A3386" s="253" t="s">
        <v>29474</v>
      </c>
      <c r="B3386" s="253" t="s">
        <v>29475</v>
      </c>
      <c r="C3386" s="253" t="s">
        <v>29474</v>
      </c>
      <c r="D3386" s="253" t="s">
        <v>16299</v>
      </c>
      <c r="E3386" s="253" t="s">
        <v>16319</v>
      </c>
      <c r="F3386" s="253" t="s">
        <v>29476</v>
      </c>
      <c r="G3386" s="255"/>
    </row>
    <row r="3387" spans="1:7" s="253" customFormat="1">
      <c r="A3387" s="253" t="s">
        <v>29477</v>
      </c>
      <c r="B3387" s="253" t="s">
        <v>29478</v>
      </c>
      <c r="C3387" s="253" t="s">
        <v>29479</v>
      </c>
      <c r="D3387" s="253" t="s">
        <v>16299</v>
      </c>
      <c r="E3387" s="253" t="s">
        <v>17702</v>
      </c>
      <c r="F3387" s="253" t="s">
        <v>29480</v>
      </c>
      <c r="G3387" s="255"/>
    </row>
    <row r="3388" spans="1:7" s="254" customFormat="1">
      <c r="A3388" s="254" t="s">
        <v>29481</v>
      </c>
      <c r="B3388" s="254" t="s">
        <v>29482</v>
      </c>
      <c r="C3388" s="254" t="s">
        <v>29481</v>
      </c>
      <c r="D3388" s="254" t="s">
        <v>16299</v>
      </c>
      <c r="E3388" s="254" t="s">
        <v>25938</v>
      </c>
      <c r="F3388" s="254" t="s">
        <v>29483</v>
      </c>
      <c r="G3388" s="1"/>
    </row>
    <row r="3389" spans="1:7" s="253" customFormat="1">
      <c r="A3389" s="253" t="s">
        <v>29484</v>
      </c>
      <c r="B3389" s="253" t="s">
        <v>29485</v>
      </c>
      <c r="C3389" s="253" t="s">
        <v>29486</v>
      </c>
      <c r="D3389" s="253" t="s">
        <v>16299</v>
      </c>
      <c r="E3389" s="253" t="s">
        <v>29487</v>
      </c>
      <c r="F3389" s="253" t="s">
        <v>29488</v>
      </c>
      <c r="G3389" s="1"/>
    </row>
    <row r="3390" spans="1:7" s="210" customFormat="1">
      <c r="A3390" s="210" t="s">
        <v>29489</v>
      </c>
      <c r="B3390" s="210" t="s">
        <v>29490</v>
      </c>
      <c r="C3390" s="210" t="s">
        <v>29489</v>
      </c>
      <c r="D3390" s="210" t="s">
        <v>16299</v>
      </c>
      <c r="E3390" s="210" t="s">
        <v>29491</v>
      </c>
      <c r="F3390" s="210" t="s">
        <v>29492</v>
      </c>
      <c r="G3390" s="231"/>
    </row>
    <row r="3391" spans="1:7" s="254" customFormat="1">
      <c r="A3391" s="254" t="s">
        <v>29493</v>
      </c>
      <c r="B3391" s="254" t="s">
        <v>29494</v>
      </c>
      <c r="C3391" s="254" t="s">
        <v>29493</v>
      </c>
      <c r="D3391" s="254" t="s">
        <v>16299</v>
      </c>
      <c r="E3391" s="254" t="s">
        <v>17592</v>
      </c>
      <c r="F3391" s="254" t="s">
        <v>29495</v>
      </c>
      <c r="G3391" s="1"/>
    </row>
    <row r="3392" spans="1:7" s="253" customFormat="1">
      <c r="A3392" s="253" t="s">
        <v>29496</v>
      </c>
      <c r="B3392" s="253" t="s">
        <v>29497</v>
      </c>
      <c r="C3392" s="253" t="s">
        <v>29498</v>
      </c>
      <c r="D3392" s="253" t="s">
        <v>16299</v>
      </c>
      <c r="E3392" s="253" t="s">
        <v>16466</v>
      </c>
      <c r="F3392" s="253" t="s">
        <v>29499</v>
      </c>
      <c r="G3392" s="255"/>
    </row>
    <row r="3393" spans="1:7" s="11" customFormat="1">
      <c r="A3393" s="11" t="s">
        <v>29500</v>
      </c>
      <c r="B3393" s="11" t="s">
        <v>29501</v>
      </c>
      <c r="C3393" s="11" t="s">
        <v>29502</v>
      </c>
      <c r="D3393" s="11" t="s">
        <v>16299</v>
      </c>
      <c r="E3393" s="11" t="s">
        <v>16833</v>
      </c>
      <c r="F3393" s="11" t="s">
        <v>29503</v>
      </c>
      <c r="G3393" s="1"/>
    </row>
    <row r="3394" spans="1:7" s="254" customFormat="1">
      <c r="A3394" s="254" t="s">
        <v>29504</v>
      </c>
      <c r="B3394" s="254" t="s">
        <v>29505</v>
      </c>
      <c r="C3394" s="254" t="s">
        <v>29506</v>
      </c>
      <c r="D3394" s="254" t="s">
        <v>16299</v>
      </c>
      <c r="E3394" s="254" t="s">
        <v>20954</v>
      </c>
      <c r="F3394" s="254" t="s">
        <v>29507</v>
      </c>
      <c r="G3394" s="281"/>
    </row>
    <row r="3395" spans="1:7" s="254" customFormat="1">
      <c r="A3395" s="254" t="s">
        <v>29508</v>
      </c>
      <c r="B3395" s="254" t="s">
        <v>29509</v>
      </c>
      <c r="C3395" s="254" t="s">
        <v>29508</v>
      </c>
      <c r="D3395" s="254" t="s">
        <v>16299</v>
      </c>
      <c r="E3395" s="254" t="s">
        <v>20954</v>
      </c>
      <c r="F3395" s="254" t="s">
        <v>29510</v>
      </c>
      <c r="G3395" s="281"/>
    </row>
    <row r="3396" spans="1:7" s="254" customFormat="1">
      <c r="A3396" s="254" t="s">
        <v>29511</v>
      </c>
      <c r="B3396" s="254" t="s">
        <v>29512</v>
      </c>
      <c r="C3396" s="254" t="s">
        <v>29513</v>
      </c>
      <c r="D3396" s="254" t="s">
        <v>16299</v>
      </c>
      <c r="E3396" s="254" t="s">
        <v>16838</v>
      </c>
      <c r="F3396" s="254" t="s">
        <v>29514</v>
      </c>
      <c r="G3396" s="281"/>
    </row>
    <row r="3397" spans="1:7" s="210" customFormat="1">
      <c r="A3397" s="210" t="s">
        <v>29515</v>
      </c>
      <c r="B3397" s="210" t="s">
        <v>29516</v>
      </c>
      <c r="C3397" s="210" t="s">
        <v>29517</v>
      </c>
      <c r="D3397" s="210" t="s">
        <v>16299</v>
      </c>
      <c r="E3397" s="210" t="s">
        <v>27377</v>
      </c>
      <c r="F3397" s="210" t="s">
        <v>29518</v>
      </c>
      <c r="G3397" s="231"/>
    </row>
    <row r="3398" spans="1:7" s="11" customFormat="1">
      <c r="A3398" s="11" t="s">
        <v>29519</v>
      </c>
      <c r="B3398" s="11" t="s">
        <v>29520</v>
      </c>
      <c r="C3398" s="11" t="s">
        <v>29521</v>
      </c>
      <c r="D3398" s="11" t="s">
        <v>16299</v>
      </c>
      <c r="E3398" s="11" t="s">
        <v>20954</v>
      </c>
      <c r="F3398" s="11" t="s">
        <v>29522</v>
      </c>
      <c r="G3398" s="1"/>
    </row>
    <row r="3399" spans="1:7" s="11" customFormat="1">
      <c r="A3399" s="11" t="s">
        <v>29523</v>
      </c>
      <c r="B3399" s="11" t="s">
        <v>29524</v>
      </c>
      <c r="C3399" s="11" t="s">
        <v>29525</v>
      </c>
      <c r="D3399" s="11" t="s">
        <v>16299</v>
      </c>
      <c r="E3399" s="11" t="s">
        <v>29526</v>
      </c>
      <c r="F3399" s="11" t="s">
        <v>29527</v>
      </c>
      <c r="G3399" s="1"/>
    </row>
    <row r="3400" spans="1:7" s="253" customFormat="1">
      <c r="A3400" s="253" t="s">
        <v>29528</v>
      </c>
      <c r="B3400" s="253" t="s">
        <v>29529</v>
      </c>
      <c r="C3400" s="253" t="s">
        <v>29530</v>
      </c>
      <c r="D3400" s="253" t="s">
        <v>16299</v>
      </c>
      <c r="E3400" s="253" t="s">
        <v>29531</v>
      </c>
      <c r="F3400" s="253" t="s">
        <v>29532</v>
      </c>
      <c r="G3400" s="255"/>
    </row>
    <row r="3401" spans="1:7" s="11" customFormat="1">
      <c r="A3401" s="11" t="s">
        <v>29533</v>
      </c>
      <c r="B3401" s="11" t="s">
        <v>29534</v>
      </c>
      <c r="C3401" s="11" t="s">
        <v>29535</v>
      </c>
      <c r="D3401" s="11" t="s">
        <v>16299</v>
      </c>
      <c r="E3401" s="11" t="s">
        <v>20954</v>
      </c>
      <c r="F3401" s="11" t="s">
        <v>29536</v>
      </c>
      <c r="G3401" s="1"/>
    </row>
    <row r="3402" spans="1:7" s="254" customFormat="1">
      <c r="A3402" s="254" t="s">
        <v>29537</v>
      </c>
      <c r="B3402" s="254" t="s">
        <v>29538</v>
      </c>
      <c r="C3402" s="254" t="s">
        <v>29539</v>
      </c>
      <c r="D3402" s="254" t="s">
        <v>16299</v>
      </c>
      <c r="E3402" s="254" t="s">
        <v>29540</v>
      </c>
      <c r="F3402" s="254" t="s">
        <v>29541</v>
      </c>
      <c r="G3402" s="281"/>
    </row>
    <row r="3403" spans="1:7" s="210" customFormat="1">
      <c r="A3403" s="210" t="s">
        <v>29542</v>
      </c>
      <c r="B3403" s="210" t="s">
        <v>29543</v>
      </c>
      <c r="C3403" s="210" t="s">
        <v>29542</v>
      </c>
      <c r="D3403" s="210" t="s">
        <v>16299</v>
      </c>
      <c r="E3403" s="210" t="s">
        <v>29544</v>
      </c>
      <c r="F3403" s="210" t="s">
        <v>29545</v>
      </c>
      <c r="G3403" s="231"/>
    </row>
    <row r="3404" spans="1:7" s="210" customFormat="1">
      <c r="A3404" s="210" t="s">
        <v>29546</v>
      </c>
      <c r="B3404" s="210" t="s">
        <v>29547</v>
      </c>
      <c r="C3404" s="210" t="s">
        <v>29548</v>
      </c>
      <c r="D3404" s="210" t="s">
        <v>16299</v>
      </c>
      <c r="E3404" s="210" t="s">
        <v>29549</v>
      </c>
      <c r="F3404" s="210" t="s">
        <v>29550</v>
      </c>
      <c r="G3404" s="231"/>
    </row>
    <row r="3405" spans="1:7" s="210" customFormat="1">
      <c r="A3405" s="210" t="s">
        <v>29551</v>
      </c>
      <c r="B3405" s="210" t="s">
        <v>29552</v>
      </c>
      <c r="C3405" s="210" t="s">
        <v>29553</v>
      </c>
      <c r="D3405" s="210" t="s">
        <v>16299</v>
      </c>
      <c r="E3405" s="210" t="s">
        <v>16495</v>
      </c>
      <c r="F3405" s="210" t="s">
        <v>29554</v>
      </c>
      <c r="G3405" s="231"/>
    </row>
    <row r="3406" spans="1:7" s="253" customFormat="1">
      <c r="A3406" s="253" t="s">
        <v>29555</v>
      </c>
      <c r="B3406" s="253" t="s">
        <v>29556</v>
      </c>
      <c r="C3406" s="253" t="s">
        <v>29555</v>
      </c>
      <c r="D3406" s="253" t="s">
        <v>16299</v>
      </c>
      <c r="E3406" s="253" t="s">
        <v>16369</v>
      </c>
      <c r="F3406" s="253" t="s">
        <v>29557</v>
      </c>
      <c r="G3406" s="255"/>
    </row>
    <row r="3407" spans="1:7" s="253" customFormat="1">
      <c r="A3407" s="253" t="s">
        <v>29558</v>
      </c>
      <c r="B3407" s="253" t="s">
        <v>29559</v>
      </c>
      <c r="C3407" s="253" t="s">
        <v>29560</v>
      </c>
      <c r="D3407" s="253" t="s">
        <v>16299</v>
      </c>
      <c r="E3407" s="253" t="s">
        <v>29561</v>
      </c>
      <c r="F3407" s="253" t="s">
        <v>29562</v>
      </c>
      <c r="G3407" s="255"/>
    </row>
    <row r="3408" spans="1:7" s="254" customFormat="1">
      <c r="A3408" s="254" t="s">
        <v>29563</v>
      </c>
      <c r="B3408" s="254" t="s">
        <v>29564</v>
      </c>
      <c r="C3408" s="254" t="s">
        <v>29565</v>
      </c>
      <c r="D3408" s="254" t="s">
        <v>16299</v>
      </c>
      <c r="E3408" s="254" t="s">
        <v>18168</v>
      </c>
      <c r="F3408" s="254" t="s">
        <v>29566</v>
      </c>
      <c r="G3408" s="281"/>
    </row>
    <row r="3409" spans="1:7" s="253" customFormat="1">
      <c r="A3409" s="253" t="s">
        <v>29567</v>
      </c>
      <c r="B3409" s="253" t="s">
        <v>29568</v>
      </c>
      <c r="C3409" s="253" t="s">
        <v>29569</v>
      </c>
      <c r="D3409" s="253" t="s">
        <v>16299</v>
      </c>
      <c r="E3409" s="253" t="s">
        <v>22837</v>
      </c>
      <c r="F3409" s="253" t="s">
        <v>29570</v>
      </c>
      <c r="G3409" s="255"/>
    </row>
    <row r="3410" spans="1:7" s="211" customFormat="1">
      <c r="A3410" s="211" t="s">
        <v>29571</v>
      </c>
      <c r="B3410" s="211" t="s">
        <v>29572</v>
      </c>
      <c r="C3410" s="211" t="s">
        <v>29571</v>
      </c>
      <c r="D3410" s="211" t="s">
        <v>29573</v>
      </c>
      <c r="E3410" s="211" t="s">
        <v>16299</v>
      </c>
      <c r="F3410" s="211" t="s">
        <v>29574</v>
      </c>
      <c r="G3410" s="243"/>
    </row>
    <row r="3411" spans="1:7" s="211" customFormat="1">
      <c r="A3411" s="211" t="s">
        <v>29575</v>
      </c>
      <c r="B3411" s="211" t="s">
        <v>16461</v>
      </c>
      <c r="C3411" s="211" t="s">
        <v>29571</v>
      </c>
      <c r="D3411" s="211" t="s">
        <v>20691</v>
      </c>
      <c r="E3411" s="211" t="s">
        <v>16299</v>
      </c>
      <c r="F3411" s="211" t="s">
        <v>29576</v>
      </c>
      <c r="G3411" s="243"/>
    </row>
    <row r="3412" spans="1:7" s="210" customFormat="1">
      <c r="A3412" s="210" t="s">
        <v>29577</v>
      </c>
      <c r="B3412" s="210" t="s">
        <v>29578</v>
      </c>
      <c r="C3412" s="210" t="s">
        <v>29579</v>
      </c>
      <c r="D3412" s="210" t="s">
        <v>16299</v>
      </c>
      <c r="E3412" s="210" t="s">
        <v>21570</v>
      </c>
      <c r="F3412" s="210" t="s">
        <v>29580</v>
      </c>
      <c r="G3412" s="231"/>
    </row>
    <row r="3413" spans="1:7" s="210" customFormat="1">
      <c r="A3413" s="210" t="s">
        <v>29581</v>
      </c>
      <c r="B3413" s="210" t="s">
        <v>29582</v>
      </c>
      <c r="C3413" s="210" t="s">
        <v>29583</v>
      </c>
      <c r="D3413" s="210" t="s">
        <v>16299</v>
      </c>
      <c r="E3413" s="210" t="s">
        <v>16838</v>
      </c>
      <c r="F3413" s="210" t="s">
        <v>29584</v>
      </c>
      <c r="G3413" s="1"/>
    </row>
    <row r="3414" spans="1:7" s="253" customFormat="1">
      <c r="A3414" s="253" t="s">
        <v>29585</v>
      </c>
      <c r="B3414" s="253" t="s">
        <v>29586</v>
      </c>
      <c r="C3414" s="253" t="s">
        <v>29587</v>
      </c>
      <c r="D3414" s="253" t="s">
        <v>16299</v>
      </c>
      <c r="E3414" s="253" t="s">
        <v>29588</v>
      </c>
      <c r="F3414" s="253" t="s">
        <v>29589</v>
      </c>
      <c r="G3414" s="255"/>
    </row>
    <row r="3415" spans="1:7" s="210" customFormat="1">
      <c r="A3415" s="210" t="s">
        <v>29590</v>
      </c>
      <c r="B3415" s="210" t="s">
        <v>29591</v>
      </c>
      <c r="C3415" s="210" t="s">
        <v>29592</v>
      </c>
      <c r="D3415" s="210" t="s">
        <v>16299</v>
      </c>
      <c r="E3415" s="210" t="s">
        <v>29593</v>
      </c>
      <c r="F3415" s="210" t="s">
        <v>29594</v>
      </c>
      <c r="G3415" s="231"/>
    </row>
    <row r="3416" spans="1:7" s="253" customFormat="1">
      <c r="A3416" s="253" t="s">
        <v>29595</v>
      </c>
      <c r="B3416" s="253" t="s">
        <v>29596</v>
      </c>
      <c r="C3416" s="253" t="s">
        <v>29597</v>
      </c>
      <c r="D3416" s="253" t="s">
        <v>16299</v>
      </c>
      <c r="E3416" s="253" t="s">
        <v>29598</v>
      </c>
      <c r="F3416" s="253" t="s">
        <v>29599</v>
      </c>
      <c r="G3416" s="255"/>
    </row>
    <row r="3417" spans="1:7" s="253" customFormat="1">
      <c r="A3417" s="253" t="s">
        <v>29600</v>
      </c>
      <c r="B3417" s="253" t="s">
        <v>29601</v>
      </c>
      <c r="C3417" s="253" t="s">
        <v>29602</v>
      </c>
      <c r="D3417" s="253" t="s">
        <v>16299</v>
      </c>
      <c r="E3417" s="253" t="s">
        <v>16319</v>
      </c>
      <c r="F3417" s="253" t="s">
        <v>29603</v>
      </c>
      <c r="G3417" s="255"/>
    </row>
    <row r="3418" spans="1:7" s="211" customFormat="1">
      <c r="A3418" s="211" t="s">
        <v>29604</v>
      </c>
      <c r="B3418" s="211" t="s">
        <v>29605</v>
      </c>
      <c r="C3418" s="211" t="s">
        <v>29604</v>
      </c>
      <c r="D3418" s="211" t="s">
        <v>29606</v>
      </c>
      <c r="E3418" s="211" t="s">
        <v>16299</v>
      </c>
      <c r="F3418" s="211" t="s">
        <v>29607</v>
      </c>
      <c r="G3418" s="243"/>
    </row>
    <row r="3419" spans="1:7" s="210" customFormat="1">
      <c r="A3419" s="210" t="s">
        <v>29608</v>
      </c>
      <c r="B3419" s="210" t="s">
        <v>29609</v>
      </c>
      <c r="C3419" s="210" t="s">
        <v>29610</v>
      </c>
      <c r="D3419" s="210" t="s">
        <v>16299</v>
      </c>
      <c r="E3419" s="210" t="s">
        <v>16777</v>
      </c>
      <c r="F3419" s="210" t="s">
        <v>29611</v>
      </c>
      <c r="G3419" s="231"/>
    </row>
    <row r="3420" spans="1:7" s="210" customFormat="1" ht="17.45" customHeight="1">
      <c r="A3420" s="210" t="s">
        <v>29612</v>
      </c>
      <c r="B3420" s="210" t="s">
        <v>29613</v>
      </c>
      <c r="C3420" s="210" t="s">
        <v>29612</v>
      </c>
      <c r="D3420" s="210" t="s">
        <v>16299</v>
      </c>
      <c r="E3420" s="210" t="s">
        <v>16466</v>
      </c>
      <c r="F3420" s="210" t="s">
        <v>29614</v>
      </c>
      <c r="G3420" s="231"/>
    </row>
    <row r="3421" spans="1:7" s="210" customFormat="1" ht="17.45" customHeight="1">
      <c r="A3421" s="210" t="s">
        <v>29615</v>
      </c>
      <c r="B3421" s="210" t="s">
        <v>29616</v>
      </c>
      <c r="C3421" s="210" t="s">
        <v>29617</v>
      </c>
      <c r="D3421" s="210" t="s">
        <v>16299</v>
      </c>
      <c r="E3421" s="210" t="s">
        <v>21419</v>
      </c>
      <c r="F3421" s="210" t="s">
        <v>29618</v>
      </c>
      <c r="G3421" s="231"/>
    </row>
    <row r="3422" spans="1:7" s="253" customFormat="1">
      <c r="A3422" s="253" t="s">
        <v>29619</v>
      </c>
      <c r="B3422" s="253" t="s">
        <v>29620</v>
      </c>
      <c r="C3422" s="253" t="s">
        <v>29619</v>
      </c>
      <c r="D3422" s="253" t="s">
        <v>16299</v>
      </c>
      <c r="E3422" s="253" t="s">
        <v>17538</v>
      </c>
      <c r="F3422" s="253" t="s">
        <v>29621</v>
      </c>
      <c r="G3422" s="255"/>
    </row>
    <row r="3423" spans="1:7" s="210" customFormat="1" ht="17.45" customHeight="1">
      <c r="A3423" s="210" t="s">
        <v>29622</v>
      </c>
      <c r="B3423" s="210" t="s">
        <v>29623</v>
      </c>
      <c r="C3423" s="210" t="s">
        <v>29624</v>
      </c>
      <c r="D3423" s="210" t="s">
        <v>16299</v>
      </c>
      <c r="E3423" s="210" t="s">
        <v>16838</v>
      </c>
      <c r="F3423" s="210" t="s">
        <v>29625</v>
      </c>
      <c r="G3423" s="231"/>
    </row>
    <row r="3424" spans="1:7" s="210" customFormat="1">
      <c r="A3424" s="210" t="s">
        <v>29626</v>
      </c>
      <c r="B3424" s="210" t="s">
        <v>29627</v>
      </c>
      <c r="C3424" s="210" t="s">
        <v>29628</v>
      </c>
      <c r="D3424" s="210" t="s">
        <v>16299</v>
      </c>
      <c r="E3424" s="210" t="s">
        <v>29629</v>
      </c>
      <c r="F3424" s="210" t="s">
        <v>29630</v>
      </c>
      <c r="G3424" s="231"/>
    </row>
    <row r="3425" spans="1:7" s="211" customFormat="1">
      <c r="A3425" s="211" t="s">
        <v>29631</v>
      </c>
      <c r="B3425" s="211" t="s">
        <v>29632</v>
      </c>
      <c r="C3425" s="211" t="s">
        <v>29631</v>
      </c>
      <c r="D3425" s="211" t="s">
        <v>16804</v>
      </c>
      <c r="E3425" s="211" t="s">
        <v>16299</v>
      </c>
      <c r="F3425" s="211" t="s">
        <v>29633</v>
      </c>
      <c r="G3425" s="243"/>
    </row>
    <row r="3426" spans="1:7" s="211" customFormat="1">
      <c r="A3426" s="211" t="s">
        <v>29634</v>
      </c>
      <c r="B3426" s="211" t="s">
        <v>29635</v>
      </c>
      <c r="C3426" s="211" t="s">
        <v>29634</v>
      </c>
      <c r="D3426" s="211" t="s">
        <v>29636</v>
      </c>
      <c r="E3426" s="211" t="s">
        <v>16299</v>
      </c>
      <c r="F3426" s="211" t="s">
        <v>29637</v>
      </c>
      <c r="G3426" s="243"/>
    </row>
    <row r="3427" spans="1:7" s="210" customFormat="1">
      <c r="A3427" s="210" t="s">
        <v>29638</v>
      </c>
      <c r="B3427" s="210" t="s">
        <v>29639</v>
      </c>
      <c r="C3427" s="210" t="s">
        <v>29640</v>
      </c>
      <c r="D3427" s="210" t="s">
        <v>16299</v>
      </c>
      <c r="E3427" s="210" t="s">
        <v>16319</v>
      </c>
      <c r="F3427" s="210" t="s">
        <v>29641</v>
      </c>
      <c r="G3427" s="231"/>
    </row>
    <row r="3428" spans="1:7" s="210" customFormat="1">
      <c r="A3428" s="210" t="s">
        <v>29642</v>
      </c>
      <c r="B3428" s="210" t="s">
        <v>29643</v>
      </c>
      <c r="C3428" s="210" t="s">
        <v>29642</v>
      </c>
      <c r="D3428" s="210" t="s">
        <v>16299</v>
      </c>
      <c r="E3428" s="210" t="s">
        <v>17801</v>
      </c>
      <c r="F3428" s="210" t="s">
        <v>29644</v>
      </c>
      <c r="G3428" s="231"/>
    </row>
    <row r="3429" spans="1:7" s="210" customFormat="1">
      <c r="A3429" s="210" t="s">
        <v>29645</v>
      </c>
      <c r="B3429" s="210" t="s">
        <v>29646</v>
      </c>
      <c r="C3429" s="210" t="s">
        <v>29647</v>
      </c>
      <c r="D3429" s="210" t="s">
        <v>16299</v>
      </c>
      <c r="E3429" s="210" t="s">
        <v>29648</v>
      </c>
      <c r="F3429" s="210" t="s">
        <v>29649</v>
      </c>
      <c r="G3429" s="231"/>
    </row>
    <row r="3430" spans="1:7" s="210" customFormat="1">
      <c r="A3430" s="210" t="s">
        <v>29650</v>
      </c>
      <c r="B3430" s="210" t="s">
        <v>29651</v>
      </c>
      <c r="C3430" s="210" t="s">
        <v>29650</v>
      </c>
      <c r="D3430" s="210" t="s">
        <v>16299</v>
      </c>
      <c r="E3430" s="210" t="s">
        <v>29652</v>
      </c>
      <c r="F3430" s="210" t="s">
        <v>29653</v>
      </c>
      <c r="G3430" s="231"/>
    </row>
    <row r="3431" spans="1:7" s="210" customFormat="1">
      <c r="A3431" s="210" t="s">
        <v>29654</v>
      </c>
      <c r="B3431" s="210" t="s">
        <v>29655</v>
      </c>
      <c r="C3431" s="210" t="s">
        <v>29656</v>
      </c>
      <c r="D3431" s="210" t="s">
        <v>16299</v>
      </c>
      <c r="E3431" s="210" t="s">
        <v>17514</v>
      </c>
      <c r="F3431" s="210" t="s">
        <v>29657</v>
      </c>
      <c r="G3431" s="231"/>
    </row>
    <row r="3432" spans="1:7" s="210" customFormat="1">
      <c r="A3432" s="210" t="s">
        <v>29658</v>
      </c>
      <c r="B3432" s="210" t="s">
        <v>29659</v>
      </c>
      <c r="C3432" s="210" t="s">
        <v>29658</v>
      </c>
      <c r="D3432" s="210" t="s">
        <v>16299</v>
      </c>
      <c r="E3432" s="210" t="s">
        <v>17488</v>
      </c>
      <c r="F3432" s="210" t="s">
        <v>29660</v>
      </c>
      <c r="G3432" s="231"/>
    </row>
    <row r="3433" spans="1:7" s="210" customFormat="1">
      <c r="A3433" s="210" t="s">
        <v>29661</v>
      </c>
      <c r="B3433" s="210" t="s">
        <v>29662</v>
      </c>
      <c r="C3433" s="210" t="s">
        <v>29663</v>
      </c>
      <c r="D3433" s="210" t="s">
        <v>16299</v>
      </c>
      <c r="E3433" s="210" t="s">
        <v>29664</v>
      </c>
      <c r="F3433" s="210" t="s">
        <v>29665</v>
      </c>
      <c r="G3433" s="231"/>
    </row>
    <row r="3434" spans="1:7" s="210" customFormat="1">
      <c r="A3434" s="210" t="s">
        <v>29666</v>
      </c>
      <c r="B3434" s="210" t="s">
        <v>29667</v>
      </c>
      <c r="C3434" s="210" t="s">
        <v>29666</v>
      </c>
      <c r="D3434" s="210" t="s">
        <v>16299</v>
      </c>
      <c r="E3434" s="210" t="s">
        <v>16369</v>
      </c>
      <c r="F3434" s="210" t="s">
        <v>29668</v>
      </c>
      <c r="G3434" s="231"/>
    </row>
    <row r="3435" spans="1:7" s="254" customFormat="1">
      <c r="A3435" s="254" t="s">
        <v>29669</v>
      </c>
      <c r="B3435" s="254" t="s">
        <v>29670</v>
      </c>
      <c r="C3435" s="254" t="s">
        <v>29671</v>
      </c>
      <c r="D3435" s="254" t="s">
        <v>16299</v>
      </c>
      <c r="E3435" s="254" t="s">
        <v>20635</v>
      </c>
      <c r="F3435" s="254" t="s">
        <v>29672</v>
      </c>
      <c r="G3435" s="281"/>
    </row>
    <row r="3436" spans="1:7" s="253" customFormat="1">
      <c r="A3436" s="253" t="s">
        <v>29673</v>
      </c>
      <c r="B3436" s="253" t="s">
        <v>29674</v>
      </c>
      <c r="C3436" s="253" t="s">
        <v>29675</v>
      </c>
      <c r="D3436" s="253" t="s">
        <v>16299</v>
      </c>
      <c r="E3436" s="253" t="s">
        <v>16319</v>
      </c>
      <c r="F3436" s="253" t="s">
        <v>29676</v>
      </c>
      <c r="G3436" s="255"/>
    </row>
    <row r="3437" spans="1:7" s="253" customFormat="1">
      <c r="A3437" s="253" t="s">
        <v>29677</v>
      </c>
      <c r="B3437" s="253" t="s">
        <v>29678</v>
      </c>
      <c r="C3437" s="253" t="s">
        <v>29677</v>
      </c>
      <c r="D3437" s="253" t="s">
        <v>16299</v>
      </c>
      <c r="E3437" s="253" t="s">
        <v>20954</v>
      </c>
      <c r="F3437" s="253" t="s">
        <v>29679</v>
      </c>
      <c r="G3437" s="1"/>
    </row>
    <row r="3438" spans="1:7" s="254" customFormat="1">
      <c r="A3438" s="254" t="s">
        <v>29680</v>
      </c>
      <c r="B3438" s="254" t="s">
        <v>29681</v>
      </c>
      <c r="C3438" s="254" t="s">
        <v>29682</v>
      </c>
      <c r="D3438" s="254" t="s">
        <v>16299</v>
      </c>
      <c r="E3438" s="254" t="s">
        <v>18341</v>
      </c>
      <c r="F3438" s="254" t="s">
        <v>29683</v>
      </c>
      <c r="G3438" s="281"/>
    </row>
    <row r="3439" spans="1:7" s="254" customFormat="1">
      <c r="A3439" s="254" t="s">
        <v>29684</v>
      </c>
      <c r="B3439" s="254" t="s">
        <v>29685</v>
      </c>
      <c r="C3439" s="254" t="s">
        <v>29686</v>
      </c>
      <c r="D3439" s="254" t="s">
        <v>16299</v>
      </c>
      <c r="E3439" s="254" t="s">
        <v>20954</v>
      </c>
      <c r="F3439" s="254" t="s">
        <v>29687</v>
      </c>
      <c r="G3439" s="281"/>
    </row>
    <row r="3440" spans="1:7" s="210" customFormat="1">
      <c r="A3440" s="210" t="s">
        <v>29688</v>
      </c>
      <c r="B3440" s="210" t="s">
        <v>29689</v>
      </c>
      <c r="C3440" s="210" t="s">
        <v>29690</v>
      </c>
      <c r="D3440" s="210" t="s">
        <v>16299</v>
      </c>
      <c r="E3440" s="210" t="s">
        <v>21081</v>
      </c>
      <c r="F3440" s="210" t="s">
        <v>29691</v>
      </c>
      <c r="G3440" s="231"/>
    </row>
    <row r="3441" spans="1:7" s="253" customFormat="1">
      <c r="A3441" s="253" t="s">
        <v>29692</v>
      </c>
      <c r="B3441" s="253" t="s">
        <v>29693</v>
      </c>
      <c r="C3441" s="253" t="s">
        <v>29694</v>
      </c>
      <c r="D3441" s="253" t="s">
        <v>16299</v>
      </c>
      <c r="E3441" s="253" t="s">
        <v>29695</v>
      </c>
      <c r="F3441" s="253" t="s">
        <v>29696</v>
      </c>
      <c r="G3441" s="255"/>
    </row>
    <row r="3442" spans="1:7" s="253" customFormat="1">
      <c r="A3442" s="253" t="s">
        <v>29697</v>
      </c>
      <c r="B3442" s="253" t="s">
        <v>29698</v>
      </c>
      <c r="C3442" s="253" t="s">
        <v>29699</v>
      </c>
      <c r="D3442" s="253" t="s">
        <v>16299</v>
      </c>
      <c r="E3442" s="253" t="s">
        <v>16319</v>
      </c>
      <c r="F3442" s="253" t="s">
        <v>29700</v>
      </c>
      <c r="G3442" s="255"/>
    </row>
    <row r="3443" spans="1:7" s="254" customFormat="1">
      <c r="A3443" s="254" t="s">
        <v>29701</v>
      </c>
      <c r="B3443" s="254" t="s">
        <v>29702</v>
      </c>
      <c r="C3443" s="254" t="s">
        <v>29701</v>
      </c>
      <c r="D3443" s="254" t="s">
        <v>16299</v>
      </c>
      <c r="E3443" s="254" t="s">
        <v>17514</v>
      </c>
      <c r="F3443" s="254" t="s">
        <v>29703</v>
      </c>
      <c r="G3443" s="281"/>
    </row>
    <row r="3444" spans="1:7" s="253" customFormat="1">
      <c r="A3444" s="253" t="s">
        <v>29704</v>
      </c>
      <c r="B3444" s="253" t="s">
        <v>29705</v>
      </c>
      <c r="C3444" s="253" t="s">
        <v>29704</v>
      </c>
      <c r="D3444" s="253" t="s">
        <v>16299</v>
      </c>
      <c r="E3444" s="253" t="s">
        <v>28148</v>
      </c>
      <c r="F3444" s="253" t="s">
        <v>29706</v>
      </c>
      <c r="G3444" s="255"/>
    </row>
    <row r="3445" spans="1:7" s="254" customFormat="1">
      <c r="A3445" s="254" t="s">
        <v>29707</v>
      </c>
      <c r="B3445" s="254" t="s">
        <v>29708</v>
      </c>
      <c r="C3445" s="254" t="s">
        <v>29709</v>
      </c>
      <c r="D3445" s="254" t="s">
        <v>16299</v>
      </c>
      <c r="E3445" s="254" t="s">
        <v>17765</v>
      </c>
      <c r="F3445" s="254" t="s">
        <v>29710</v>
      </c>
      <c r="G3445" s="281"/>
    </row>
    <row r="3446" spans="1:7" s="254" customFormat="1">
      <c r="A3446" s="254" t="s">
        <v>29711</v>
      </c>
      <c r="B3446" s="254" t="s">
        <v>29712</v>
      </c>
      <c r="C3446" s="254" t="s">
        <v>29713</v>
      </c>
      <c r="D3446" s="254" t="s">
        <v>16299</v>
      </c>
      <c r="E3446" s="254" t="s">
        <v>18168</v>
      </c>
      <c r="F3446" s="254" t="s">
        <v>29714</v>
      </c>
      <c r="G3446" s="281"/>
    </row>
    <row r="3447" spans="1:7" s="210" customFormat="1">
      <c r="A3447" s="210" t="s">
        <v>29715</v>
      </c>
      <c r="B3447" s="210" t="s">
        <v>29716</v>
      </c>
      <c r="C3447" s="210" t="s">
        <v>29717</v>
      </c>
      <c r="D3447" s="210" t="s">
        <v>16299</v>
      </c>
      <c r="E3447" s="210" t="s">
        <v>16369</v>
      </c>
      <c r="F3447" s="210" t="s">
        <v>29718</v>
      </c>
      <c r="G3447" s="231"/>
    </row>
    <row r="3448" spans="1:7" s="253" customFormat="1">
      <c r="A3448" s="253" t="s">
        <v>29719</v>
      </c>
      <c r="B3448" s="253" t="s">
        <v>29720</v>
      </c>
      <c r="C3448" s="253" t="s">
        <v>29721</v>
      </c>
      <c r="D3448" s="253" t="s">
        <v>16299</v>
      </c>
      <c r="E3448" s="253" t="s">
        <v>29722</v>
      </c>
      <c r="F3448" s="253" t="s">
        <v>29723</v>
      </c>
      <c r="G3448" s="255"/>
    </row>
    <row r="3449" spans="1:7" s="210" customFormat="1">
      <c r="A3449" s="210" t="s">
        <v>29724</v>
      </c>
      <c r="B3449" s="210" t="s">
        <v>29725</v>
      </c>
      <c r="C3449" s="210" t="s">
        <v>29724</v>
      </c>
      <c r="D3449" s="210" t="s">
        <v>16299</v>
      </c>
      <c r="E3449" s="210" t="s">
        <v>17146</v>
      </c>
      <c r="F3449" s="210" t="s">
        <v>29726</v>
      </c>
      <c r="G3449" s="231"/>
    </row>
    <row r="3450" spans="1:7" s="210" customFormat="1">
      <c r="A3450" s="210" t="s">
        <v>29727</v>
      </c>
      <c r="B3450" s="210" t="s">
        <v>29728</v>
      </c>
      <c r="C3450" s="210" t="s">
        <v>29729</v>
      </c>
      <c r="D3450" s="210" t="s">
        <v>16299</v>
      </c>
      <c r="E3450" s="210" t="s">
        <v>29730</v>
      </c>
      <c r="F3450" s="210" t="s">
        <v>29731</v>
      </c>
      <c r="G3450" s="231"/>
    </row>
    <row r="3451" spans="1:7" s="253" customFormat="1">
      <c r="A3451" s="253" t="s">
        <v>29732</v>
      </c>
      <c r="B3451" s="253" t="s">
        <v>29733</v>
      </c>
      <c r="C3451" s="253" t="s">
        <v>29734</v>
      </c>
      <c r="D3451" s="253" t="s">
        <v>16299</v>
      </c>
      <c r="E3451" s="253" t="s">
        <v>24488</v>
      </c>
      <c r="F3451" s="253" t="s">
        <v>29735</v>
      </c>
      <c r="G3451" s="255"/>
    </row>
    <row r="3452" spans="1:7" s="253" customFormat="1">
      <c r="A3452" s="253" t="s">
        <v>29736</v>
      </c>
      <c r="B3452" s="253" t="s">
        <v>29737</v>
      </c>
      <c r="C3452" s="253" t="s">
        <v>29738</v>
      </c>
      <c r="D3452" s="253" t="s">
        <v>16299</v>
      </c>
      <c r="E3452" s="253" t="s">
        <v>29739</v>
      </c>
      <c r="F3452" s="253" t="s">
        <v>29740</v>
      </c>
      <c r="G3452" s="255"/>
    </row>
    <row r="3453" spans="1:7" s="253" customFormat="1">
      <c r="A3453" s="253" t="s">
        <v>29741</v>
      </c>
      <c r="B3453" s="253" t="s">
        <v>29742</v>
      </c>
      <c r="C3453" s="253" t="s">
        <v>29741</v>
      </c>
      <c r="D3453" s="253" t="s">
        <v>16299</v>
      </c>
      <c r="E3453" s="253" t="s">
        <v>29743</v>
      </c>
      <c r="F3453" s="253" t="s">
        <v>29744</v>
      </c>
      <c r="G3453" s="255"/>
    </row>
    <row r="3454" spans="1:7" s="253" customFormat="1">
      <c r="A3454" s="253" t="s">
        <v>29745</v>
      </c>
      <c r="B3454" s="253" t="s">
        <v>29746</v>
      </c>
      <c r="C3454" s="253" t="s">
        <v>29747</v>
      </c>
      <c r="D3454" s="253" t="s">
        <v>16299</v>
      </c>
      <c r="E3454" s="253" t="s">
        <v>29748</v>
      </c>
      <c r="F3454" s="253" t="s">
        <v>29749</v>
      </c>
      <c r="G3454" s="255"/>
    </row>
    <row r="3455" spans="1:7" s="253" customFormat="1">
      <c r="A3455" s="253" t="s">
        <v>29750</v>
      </c>
      <c r="B3455" s="253" t="s">
        <v>29751</v>
      </c>
      <c r="C3455" s="253" t="s">
        <v>29750</v>
      </c>
      <c r="D3455" s="253" t="s">
        <v>16299</v>
      </c>
      <c r="E3455" s="253" t="s">
        <v>24488</v>
      </c>
      <c r="F3455" s="253" t="s">
        <v>29752</v>
      </c>
      <c r="G3455" s="255"/>
    </row>
    <row r="3456" spans="1:7" s="253" customFormat="1">
      <c r="A3456" s="253" t="s">
        <v>29753</v>
      </c>
      <c r="B3456" s="253" t="s">
        <v>29754</v>
      </c>
      <c r="C3456" s="253" t="s">
        <v>29755</v>
      </c>
      <c r="D3456" s="253" t="s">
        <v>16299</v>
      </c>
      <c r="E3456" s="253" t="s">
        <v>18138</v>
      </c>
      <c r="F3456" s="253" t="s">
        <v>29756</v>
      </c>
      <c r="G3456" s="255"/>
    </row>
    <row r="3457" spans="1:7" s="253" customFormat="1">
      <c r="A3457" s="253" t="s">
        <v>29757</v>
      </c>
      <c r="B3457" s="253" t="s">
        <v>29758</v>
      </c>
      <c r="C3457" s="253" t="s">
        <v>29759</v>
      </c>
      <c r="D3457" s="253" t="s">
        <v>16299</v>
      </c>
      <c r="E3457" s="253" t="s">
        <v>16622</v>
      </c>
      <c r="F3457" s="253" t="s">
        <v>29760</v>
      </c>
      <c r="G3457" s="255"/>
    </row>
    <row r="3458" spans="1:7" s="253" customFormat="1">
      <c r="A3458" s="253" t="s">
        <v>29761</v>
      </c>
      <c r="B3458" s="253" t="s">
        <v>29762</v>
      </c>
      <c r="C3458" s="253" t="s">
        <v>29761</v>
      </c>
      <c r="D3458" s="253" t="s">
        <v>16299</v>
      </c>
      <c r="E3458" s="253" t="s">
        <v>29763</v>
      </c>
      <c r="F3458" s="253" t="s">
        <v>29764</v>
      </c>
      <c r="G3458" s="255"/>
    </row>
    <row r="3459" spans="1:7" s="253" customFormat="1">
      <c r="A3459" s="253" t="s">
        <v>29765</v>
      </c>
      <c r="B3459" s="253" t="s">
        <v>29766</v>
      </c>
      <c r="C3459" s="253" t="s">
        <v>29767</v>
      </c>
      <c r="D3459" s="253" t="s">
        <v>16299</v>
      </c>
      <c r="E3459" s="253" t="s">
        <v>29768</v>
      </c>
      <c r="F3459" s="253" t="s">
        <v>29769</v>
      </c>
      <c r="G3459" s="255"/>
    </row>
    <row r="3460" spans="1:7" s="210" customFormat="1">
      <c r="A3460" s="210" t="s">
        <v>29770</v>
      </c>
      <c r="B3460" s="210" t="s">
        <v>29771</v>
      </c>
      <c r="C3460" s="210" t="s">
        <v>29770</v>
      </c>
      <c r="D3460" s="210" t="s">
        <v>16299</v>
      </c>
      <c r="E3460" s="210" t="s">
        <v>29772</v>
      </c>
      <c r="F3460" s="210" t="s">
        <v>29773</v>
      </c>
      <c r="G3460" s="231"/>
    </row>
    <row r="3461" spans="1:7" s="253" customFormat="1">
      <c r="A3461" s="253" t="s">
        <v>29774</v>
      </c>
      <c r="B3461" s="253" t="s">
        <v>29775</v>
      </c>
      <c r="C3461" s="253" t="s">
        <v>29776</v>
      </c>
      <c r="D3461" s="253" t="s">
        <v>16299</v>
      </c>
      <c r="E3461" s="253" t="s">
        <v>17253</v>
      </c>
      <c r="F3461" s="253" t="s">
        <v>29777</v>
      </c>
      <c r="G3461" s="255"/>
    </row>
    <row r="3462" spans="1:7" s="253" customFormat="1">
      <c r="A3462" s="253" t="s">
        <v>29778</v>
      </c>
      <c r="B3462" s="253" t="s">
        <v>29779</v>
      </c>
      <c r="C3462" s="253" t="s">
        <v>29778</v>
      </c>
      <c r="D3462" s="253" t="s">
        <v>16299</v>
      </c>
      <c r="E3462" s="253" t="s">
        <v>29780</v>
      </c>
      <c r="F3462" s="253" t="s">
        <v>29781</v>
      </c>
      <c r="G3462" s="255"/>
    </row>
    <row r="3463" spans="1:7" s="254" customFormat="1">
      <c r="A3463" s="254" t="s">
        <v>29782</v>
      </c>
      <c r="B3463" s="254" t="s">
        <v>29783</v>
      </c>
      <c r="C3463" s="254" t="s">
        <v>29784</v>
      </c>
      <c r="D3463" s="254" t="s">
        <v>16299</v>
      </c>
      <c r="E3463" s="254" t="s">
        <v>18168</v>
      </c>
      <c r="F3463" s="254" t="s">
        <v>29785</v>
      </c>
      <c r="G3463" s="281"/>
    </row>
    <row r="3464" spans="1:7" s="253" customFormat="1">
      <c r="A3464" s="253" t="s">
        <v>29786</v>
      </c>
      <c r="B3464" s="253" t="s">
        <v>29787</v>
      </c>
      <c r="C3464" s="253" t="s">
        <v>29788</v>
      </c>
      <c r="D3464" s="253" t="s">
        <v>16299</v>
      </c>
      <c r="E3464" s="253" t="s">
        <v>29789</v>
      </c>
      <c r="F3464" s="253" t="s">
        <v>29790</v>
      </c>
      <c r="G3464" s="255"/>
    </row>
    <row r="3465" spans="1:7" s="210" customFormat="1">
      <c r="A3465" s="210" t="s">
        <v>29791</v>
      </c>
      <c r="B3465" s="210" t="s">
        <v>29792</v>
      </c>
      <c r="C3465" s="210" t="s">
        <v>29791</v>
      </c>
      <c r="D3465" s="210" t="s">
        <v>16299</v>
      </c>
      <c r="E3465" s="210" t="s">
        <v>20064</v>
      </c>
      <c r="F3465" s="210" t="s">
        <v>29793</v>
      </c>
      <c r="G3465" s="231"/>
    </row>
    <row r="3466" spans="1:7" s="253" customFormat="1">
      <c r="A3466" s="253" t="s">
        <v>29794</v>
      </c>
      <c r="B3466" s="253" t="s">
        <v>29795</v>
      </c>
      <c r="C3466" s="253" t="s">
        <v>29794</v>
      </c>
      <c r="D3466" s="253" t="s">
        <v>16299</v>
      </c>
      <c r="E3466" s="253" t="s">
        <v>29796</v>
      </c>
      <c r="F3466" s="253" t="s">
        <v>29797</v>
      </c>
      <c r="G3466" s="255"/>
    </row>
    <row r="3467" spans="1:7" s="253" customFormat="1">
      <c r="A3467" s="253" t="s">
        <v>29798</v>
      </c>
      <c r="B3467" s="253" t="s">
        <v>29799</v>
      </c>
      <c r="C3467" s="253" t="s">
        <v>29798</v>
      </c>
      <c r="D3467" s="253" t="s">
        <v>16299</v>
      </c>
      <c r="E3467" s="253" t="s">
        <v>29800</v>
      </c>
      <c r="F3467" s="253" t="s">
        <v>29801</v>
      </c>
      <c r="G3467" s="255"/>
    </row>
    <row r="3468" spans="1:7" s="253" customFormat="1">
      <c r="A3468" s="253" t="s">
        <v>29802</v>
      </c>
      <c r="B3468" s="253" t="s">
        <v>29803</v>
      </c>
      <c r="C3468" s="253" t="s">
        <v>29802</v>
      </c>
      <c r="D3468" s="253" t="s">
        <v>16299</v>
      </c>
      <c r="E3468" s="253" t="s">
        <v>29804</v>
      </c>
      <c r="F3468" s="253" t="s">
        <v>29805</v>
      </c>
      <c r="G3468" s="255"/>
    </row>
    <row r="3469" spans="1:7" s="210" customFormat="1">
      <c r="A3469" s="210" t="s">
        <v>29806</v>
      </c>
      <c r="B3469" s="210" t="s">
        <v>29807</v>
      </c>
      <c r="C3469" s="210" t="s">
        <v>29806</v>
      </c>
      <c r="D3469" s="210" t="s">
        <v>16299</v>
      </c>
      <c r="E3469" s="210" t="s">
        <v>29808</v>
      </c>
      <c r="F3469" s="210" t="s">
        <v>29809</v>
      </c>
      <c r="G3469" s="231"/>
    </row>
    <row r="3470" spans="1:7" s="254" customFormat="1">
      <c r="A3470" s="254" t="s">
        <v>29810</v>
      </c>
      <c r="B3470" s="254" t="s">
        <v>29811</v>
      </c>
      <c r="C3470" s="254" t="s">
        <v>29810</v>
      </c>
      <c r="D3470" s="254" t="s">
        <v>16299</v>
      </c>
      <c r="E3470" s="254" t="s">
        <v>18168</v>
      </c>
      <c r="F3470" s="254" t="s">
        <v>29812</v>
      </c>
      <c r="G3470" s="281"/>
    </row>
    <row r="3471" spans="1:7" s="210" customFormat="1">
      <c r="A3471" s="210" t="s">
        <v>29813</v>
      </c>
      <c r="B3471" s="210" t="s">
        <v>29814</v>
      </c>
      <c r="C3471" s="210" t="s">
        <v>29815</v>
      </c>
      <c r="D3471" s="210" t="s">
        <v>16299</v>
      </c>
      <c r="E3471" s="210" t="s">
        <v>20130</v>
      </c>
      <c r="F3471" s="210" t="s">
        <v>29816</v>
      </c>
      <c r="G3471" s="231"/>
    </row>
    <row r="3472" spans="1:7" s="211" customFormat="1">
      <c r="A3472" s="211" t="s">
        <v>29817</v>
      </c>
      <c r="B3472" s="211" t="s">
        <v>29818</v>
      </c>
      <c r="C3472" s="211" t="s">
        <v>29817</v>
      </c>
      <c r="D3472" s="211" t="s">
        <v>16804</v>
      </c>
      <c r="E3472" s="211" t="s">
        <v>16299</v>
      </c>
      <c r="F3472" s="211" t="s">
        <v>29819</v>
      </c>
      <c r="G3472" s="1"/>
    </row>
    <row r="3473" spans="1:7" s="210" customFormat="1">
      <c r="A3473" s="210" t="s">
        <v>29820</v>
      </c>
      <c r="B3473" s="210" t="s">
        <v>29821</v>
      </c>
      <c r="C3473" s="210" t="s">
        <v>29822</v>
      </c>
      <c r="D3473" s="210" t="s">
        <v>16299</v>
      </c>
      <c r="E3473" s="210" t="s">
        <v>29823</v>
      </c>
      <c r="F3473" s="210" t="s">
        <v>29824</v>
      </c>
      <c r="G3473" s="231"/>
    </row>
    <row r="3474" spans="1:7" s="211" customFormat="1">
      <c r="A3474" s="211" t="s">
        <v>29825</v>
      </c>
      <c r="B3474" s="211" t="s">
        <v>29826</v>
      </c>
      <c r="C3474" s="211" t="s">
        <v>29825</v>
      </c>
      <c r="D3474" s="211" t="s">
        <v>20130</v>
      </c>
      <c r="E3474" s="211" t="s">
        <v>16299</v>
      </c>
      <c r="F3474" s="211" t="s">
        <v>29827</v>
      </c>
      <c r="G3474" s="1"/>
    </row>
    <row r="3475" spans="1:7" s="254" customFormat="1">
      <c r="A3475" s="254" t="s">
        <v>29828</v>
      </c>
      <c r="B3475" s="254" t="s">
        <v>29829</v>
      </c>
      <c r="C3475" s="254" t="s">
        <v>29830</v>
      </c>
      <c r="D3475" s="254" t="s">
        <v>16299</v>
      </c>
      <c r="E3475" s="254" t="s">
        <v>20954</v>
      </c>
      <c r="F3475" s="254" t="s">
        <v>29831</v>
      </c>
      <c r="G3475" s="281"/>
    </row>
    <row r="3476" spans="1:7" s="11" customFormat="1">
      <c r="A3476" s="11" t="s">
        <v>29832</v>
      </c>
      <c r="B3476" s="11" t="s">
        <v>29833</v>
      </c>
      <c r="C3476" s="11" t="s">
        <v>29832</v>
      </c>
      <c r="D3476" s="11" t="s">
        <v>16299</v>
      </c>
      <c r="E3476" s="11" t="s">
        <v>21458</v>
      </c>
      <c r="F3476" s="11" t="s">
        <v>29834</v>
      </c>
      <c r="G3476" s="1"/>
    </row>
    <row r="3477" spans="1:7" s="11" customFormat="1">
      <c r="A3477" s="11" t="s">
        <v>29835</v>
      </c>
      <c r="B3477" s="11" t="s">
        <v>29836</v>
      </c>
      <c r="C3477" s="11" t="s">
        <v>29835</v>
      </c>
      <c r="D3477" s="11" t="s">
        <v>16299</v>
      </c>
      <c r="E3477" s="11" t="s">
        <v>16319</v>
      </c>
      <c r="F3477" s="11" t="s">
        <v>29837</v>
      </c>
      <c r="G3477" s="1"/>
    </row>
    <row r="3478" spans="1:7" s="11" customFormat="1">
      <c r="A3478" s="11" t="s">
        <v>29838</v>
      </c>
      <c r="B3478" s="11" t="s">
        <v>29839</v>
      </c>
      <c r="C3478" s="11" t="s">
        <v>29838</v>
      </c>
      <c r="D3478" s="11" t="s">
        <v>16299</v>
      </c>
      <c r="E3478" s="11" t="s">
        <v>16466</v>
      </c>
      <c r="F3478" s="11" t="s">
        <v>29840</v>
      </c>
      <c r="G3478" s="1"/>
    </row>
    <row r="3479" spans="1:7" s="211" customFormat="1">
      <c r="A3479" s="211" t="s">
        <v>29841</v>
      </c>
      <c r="B3479" s="211" t="s">
        <v>16595</v>
      </c>
      <c r="C3479" s="211" t="s">
        <v>29841</v>
      </c>
      <c r="D3479" s="211" t="s">
        <v>16596</v>
      </c>
      <c r="E3479" s="211" t="s">
        <v>16299</v>
      </c>
      <c r="F3479" s="211" t="s">
        <v>29842</v>
      </c>
      <c r="G3479" s="243"/>
    </row>
    <row r="3480" spans="1:7" s="211" customFormat="1">
      <c r="A3480" s="211" t="s">
        <v>29843</v>
      </c>
      <c r="B3480" s="211" t="s">
        <v>16501</v>
      </c>
      <c r="C3480" s="211" t="s">
        <v>29843</v>
      </c>
      <c r="D3480" s="211" t="s">
        <v>16599</v>
      </c>
      <c r="E3480" s="211" t="s">
        <v>16299</v>
      </c>
      <c r="F3480" s="211" t="s">
        <v>29844</v>
      </c>
      <c r="G3480" s="243"/>
    </row>
    <row r="3481" spans="1:7" s="254" customFormat="1">
      <c r="A3481" s="254" t="s">
        <v>29845</v>
      </c>
      <c r="B3481" s="254" t="s">
        <v>29846</v>
      </c>
      <c r="C3481" s="254" t="s">
        <v>29847</v>
      </c>
      <c r="D3481" s="254" t="s">
        <v>16299</v>
      </c>
      <c r="E3481" s="254" t="s">
        <v>18168</v>
      </c>
      <c r="F3481" s="254" t="s">
        <v>29848</v>
      </c>
      <c r="G3481" s="281"/>
    </row>
    <row r="3482" spans="1:7" s="210" customFormat="1">
      <c r="A3482" s="210" t="s">
        <v>29849</v>
      </c>
      <c r="B3482" s="210" t="s">
        <v>29850</v>
      </c>
      <c r="C3482" s="210" t="s">
        <v>29851</v>
      </c>
      <c r="D3482" s="210" t="s">
        <v>16299</v>
      </c>
      <c r="E3482" s="210" t="s">
        <v>27377</v>
      </c>
      <c r="F3482" s="210" t="s">
        <v>29852</v>
      </c>
      <c r="G3482" s="231"/>
    </row>
    <row r="3483" spans="1:7" s="254" customFormat="1">
      <c r="A3483" s="254" t="s">
        <v>29853</v>
      </c>
      <c r="B3483" s="254" t="s">
        <v>29854</v>
      </c>
      <c r="C3483" s="254" t="s">
        <v>29855</v>
      </c>
      <c r="D3483" s="254" t="s">
        <v>16299</v>
      </c>
      <c r="E3483" s="254" t="s">
        <v>18168</v>
      </c>
      <c r="F3483" s="254" t="s">
        <v>29856</v>
      </c>
      <c r="G3483" s="281"/>
    </row>
    <row r="3484" spans="1:7" s="253" customFormat="1">
      <c r="A3484" s="253" t="s">
        <v>29857</v>
      </c>
      <c r="B3484" s="253" t="s">
        <v>29858</v>
      </c>
      <c r="C3484" s="253" t="s">
        <v>29859</v>
      </c>
      <c r="D3484" s="253" t="s">
        <v>16299</v>
      </c>
      <c r="E3484" s="253" t="s">
        <v>16622</v>
      </c>
      <c r="F3484" s="253" t="s">
        <v>29860</v>
      </c>
      <c r="G3484" s="255"/>
    </row>
    <row r="3485" spans="1:7" s="210" customFormat="1">
      <c r="A3485" s="210" t="s">
        <v>29861</v>
      </c>
      <c r="B3485" s="210" t="s">
        <v>21716</v>
      </c>
      <c r="C3485" s="210" t="s">
        <v>29861</v>
      </c>
      <c r="D3485" s="210" t="s">
        <v>16299</v>
      </c>
      <c r="E3485" s="210" t="s">
        <v>17510</v>
      </c>
      <c r="F3485" s="210" t="s">
        <v>29862</v>
      </c>
      <c r="G3485" s="231"/>
    </row>
    <row r="3486" spans="1:7" s="210" customFormat="1">
      <c r="A3486" s="210" t="s">
        <v>29863</v>
      </c>
      <c r="B3486" s="210" t="s">
        <v>22197</v>
      </c>
      <c r="C3486" s="210" t="s">
        <v>29863</v>
      </c>
      <c r="D3486" s="210" t="s">
        <v>16299</v>
      </c>
      <c r="E3486" s="210" t="s">
        <v>18417</v>
      </c>
      <c r="F3486" s="210" t="s">
        <v>29864</v>
      </c>
      <c r="G3486" s="231"/>
    </row>
    <row r="3487" spans="1:7" s="210" customFormat="1">
      <c r="A3487" s="210" t="s">
        <v>29865</v>
      </c>
      <c r="B3487" s="210" t="s">
        <v>29866</v>
      </c>
      <c r="C3487" s="210" t="s">
        <v>29867</v>
      </c>
      <c r="D3487" s="210" t="s">
        <v>16299</v>
      </c>
      <c r="E3487" s="210" t="s">
        <v>17514</v>
      </c>
      <c r="F3487" s="210" t="s">
        <v>29868</v>
      </c>
      <c r="G3487" s="231"/>
    </row>
    <row r="3488" spans="1:7" s="254" customFormat="1">
      <c r="A3488" s="254" t="s">
        <v>29869</v>
      </c>
      <c r="B3488" s="254" t="s">
        <v>29870</v>
      </c>
      <c r="C3488" s="254" t="s">
        <v>29869</v>
      </c>
      <c r="D3488" s="254" t="s">
        <v>16299</v>
      </c>
      <c r="E3488" s="254" t="s">
        <v>18168</v>
      </c>
      <c r="F3488" s="254" t="s">
        <v>29871</v>
      </c>
      <c r="G3488" s="281"/>
    </row>
    <row r="3489" spans="1:7" s="253" customFormat="1">
      <c r="A3489" s="253" t="s">
        <v>29872</v>
      </c>
      <c r="B3489" s="253" t="s">
        <v>29873</v>
      </c>
      <c r="C3489" s="253" t="s">
        <v>29872</v>
      </c>
      <c r="D3489" s="253" t="s">
        <v>16299</v>
      </c>
      <c r="E3489" s="253" t="s">
        <v>18484</v>
      </c>
      <c r="F3489" s="253" t="s">
        <v>29874</v>
      </c>
      <c r="G3489" s="255"/>
    </row>
    <row r="3490" spans="1:7" s="253" customFormat="1">
      <c r="A3490" s="253" t="s">
        <v>29875</v>
      </c>
      <c r="B3490" s="253" t="s">
        <v>29876</v>
      </c>
      <c r="C3490" s="253" t="s">
        <v>29875</v>
      </c>
      <c r="D3490" s="253" t="s">
        <v>16299</v>
      </c>
      <c r="E3490" s="253" t="s">
        <v>16319</v>
      </c>
      <c r="F3490" s="253" t="s">
        <v>29877</v>
      </c>
      <c r="G3490" s="255"/>
    </row>
    <row r="3491" spans="1:7" s="254" customFormat="1">
      <c r="A3491" s="254" t="s">
        <v>29878</v>
      </c>
      <c r="B3491" s="254" t="s">
        <v>29879</v>
      </c>
      <c r="C3491" s="254" t="s">
        <v>29880</v>
      </c>
      <c r="D3491" s="254" t="s">
        <v>16299</v>
      </c>
      <c r="E3491" s="254" t="s">
        <v>18168</v>
      </c>
      <c r="F3491" s="254" t="s">
        <v>29881</v>
      </c>
      <c r="G3491" s="281"/>
    </row>
    <row r="3492" spans="1:7" s="211" customFormat="1">
      <c r="A3492" s="211" t="s">
        <v>29882</v>
      </c>
      <c r="B3492" s="211" t="s">
        <v>29883</v>
      </c>
      <c r="C3492" s="211" t="s">
        <v>29882</v>
      </c>
      <c r="D3492" s="211" t="s">
        <v>29884</v>
      </c>
      <c r="E3492" s="211" t="s">
        <v>16299</v>
      </c>
      <c r="F3492" s="211" t="s">
        <v>29885</v>
      </c>
      <c r="G3492" s="243"/>
    </row>
    <row r="3493" spans="1:7" s="253" customFormat="1">
      <c r="A3493" s="253" t="s">
        <v>29886</v>
      </c>
      <c r="B3493" s="253" t="s">
        <v>29887</v>
      </c>
      <c r="C3493" s="253" t="s">
        <v>29888</v>
      </c>
      <c r="D3493" s="253" t="s">
        <v>16299</v>
      </c>
      <c r="E3493" s="253" t="s">
        <v>29889</v>
      </c>
      <c r="F3493" s="253" t="s">
        <v>29890</v>
      </c>
      <c r="G3493" s="255"/>
    </row>
    <row r="3494" spans="1:7" s="253" customFormat="1">
      <c r="A3494" s="253" t="s">
        <v>29891</v>
      </c>
      <c r="B3494" s="253" t="s">
        <v>29892</v>
      </c>
      <c r="C3494" s="253" t="s">
        <v>29893</v>
      </c>
      <c r="D3494" s="253" t="s">
        <v>16299</v>
      </c>
      <c r="E3494" s="253" t="s">
        <v>17016</v>
      </c>
      <c r="F3494" s="253" t="s">
        <v>29894</v>
      </c>
      <c r="G3494" s="255"/>
    </row>
    <row r="3495" spans="1:7" s="211" customFormat="1">
      <c r="A3495" s="211" t="s">
        <v>29895</v>
      </c>
      <c r="B3495" s="211" t="s">
        <v>29896</v>
      </c>
      <c r="C3495" s="211" t="s">
        <v>29895</v>
      </c>
      <c r="D3495" s="211" t="s">
        <v>17510</v>
      </c>
      <c r="E3495" s="211" t="s">
        <v>16299</v>
      </c>
      <c r="F3495" s="211" t="s">
        <v>29897</v>
      </c>
      <c r="G3495" s="243"/>
    </row>
    <row r="3496" spans="1:7" s="210" customFormat="1">
      <c r="A3496" s="210" t="s">
        <v>29898</v>
      </c>
      <c r="B3496" s="210" t="s">
        <v>29899</v>
      </c>
      <c r="C3496" s="210" t="s">
        <v>29898</v>
      </c>
      <c r="D3496" s="210" t="s">
        <v>16299</v>
      </c>
      <c r="E3496" s="210" t="s">
        <v>16369</v>
      </c>
      <c r="F3496" s="210" t="s">
        <v>29900</v>
      </c>
      <c r="G3496" s="231"/>
    </row>
    <row r="3497" spans="1:7" s="211" customFormat="1">
      <c r="A3497" s="211" t="s">
        <v>29901</v>
      </c>
      <c r="B3497" s="211" t="s">
        <v>29902</v>
      </c>
      <c r="C3497" s="211" t="s">
        <v>29903</v>
      </c>
      <c r="D3497" s="211" t="s">
        <v>29904</v>
      </c>
      <c r="E3497" s="211" t="s">
        <v>16299</v>
      </c>
      <c r="F3497" s="211" t="s">
        <v>29905</v>
      </c>
      <c r="G3497" s="243"/>
    </row>
    <row r="3498" spans="1:7" s="253" customFormat="1">
      <c r="A3498" s="253" t="s">
        <v>29906</v>
      </c>
      <c r="B3498" s="253" t="s">
        <v>29907</v>
      </c>
      <c r="C3498" s="253" t="s">
        <v>29906</v>
      </c>
      <c r="D3498" s="253" t="s">
        <v>16299</v>
      </c>
      <c r="E3498" s="253" t="s">
        <v>29908</v>
      </c>
      <c r="F3498" s="253" t="s">
        <v>29909</v>
      </c>
      <c r="G3498" s="255"/>
    </row>
    <row r="3499" spans="1:7" s="253" customFormat="1">
      <c r="A3499" s="253" t="s">
        <v>29910</v>
      </c>
      <c r="B3499" s="253" t="s">
        <v>29911</v>
      </c>
      <c r="C3499" s="253" t="s">
        <v>29910</v>
      </c>
      <c r="D3499" s="253" t="s">
        <v>16299</v>
      </c>
      <c r="E3499" s="253" t="s">
        <v>17102</v>
      </c>
      <c r="F3499" s="253" t="s">
        <v>29912</v>
      </c>
      <c r="G3499" s="255"/>
    </row>
    <row r="3500" spans="1:7" s="253" customFormat="1">
      <c r="A3500" s="253" t="s">
        <v>29913</v>
      </c>
      <c r="B3500" s="253" t="s">
        <v>29914</v>
      </c>
      <c r="C3500" s="253" t="s">
        <v>29915</v>
      </c>
      <c r="D3500" s="253" t="s">
        <v>16299</v>
      </c>
      <c r="E3500" s="253" t="s">
        <v>18954</v>
      </c>
      <c r="F3500" s="253" t="s">
        <v>29916</v>
      </c>
      <c r="G3500" s="255"/>
    </row>
    <row r="3501" spans="1:7" s="253" customFormat="1">
      <c r="A3501" s="253" t="s">
        <v>29917</v>
      </c>
      <c r="B3501" s="253" t="s">
        <v>29918</v>
      </c>
      <c r="C3501" s="253" t="s">
        <v>29919</v>
      </c>
      <c r="D3501" s="253" t="s">
        <v>16299</v>
      </c>
      <c r="E3501" s="253" t="s">
        <v>26024</v>
      </c>
      <c r="F3501" s="253" t="s">
        <v>29920</v>
      </c>
      <c r="G3501" s="255"/>
    </row>
    <row r="3502" spans="1:7" s="253" customFormat="1">
      <c r="A3502" s="253" t="s">
        <v>29921</v>
      </c>
      <c r="B3502" s="253" t="s">
        <v>29922</v>
      </c>
      <c r="C3502" s="253" t="s">
        <v>29921</v>
      </c>
      <c r="D3502" s="253" t="s">
        <v>16299</v>
      </c>
      <c r="E3502" s="253" t="s">
        <v>29923</v>
      </c>
      <c r="F3502" s="253" t="s">
        <v>29924</v>
      </c>
      <c r="G3502" s="255"/>
    </row>
    <row r="3503" spans="1:7" s="210" customFormat="1">
      <c r="A3503" s="210" t="s">
        <v>29925</v>
      </c>
      <c r="B3503" s="210" t="s">
        <v>29926</v>
      </c>
      <c r="C3503" s="210" t="s">
        <v>29927</v>
      </c>
      <c r="D3503" s="210" t="s">
        <v>16299</v>
      </c>
      <c r="E3503" s="210" t="s">
        <v>29928</v>
      </c>
      <c r="F3503" s="210" t="s">
        <v>29929</v>
      </c>
      <c r="G3503" s="231"/>
    </row>
    <row r="3504" spans="1:7" s="211" customFormat="1">
      <c r="A3504" s="211" t="s">
        <v>29930</v>
      </c>
      <c r="B3504" s="211" t="s">
        <v>29931</v>
      </c>
      <c r="C3504" s="211" t="s">
        <v>29930</v>
      </c>
      <c r="D3504" s="211" t="s">
        <v>16662</v>
      </c>
      <c r="E3504" s="211" t="s">
        <v>16299</v>
      </c>
      <c r="F3504" s="211" t="s">
        <v>29932</v>
      </c>
      <c r="G3504" s="243"/>
    </row>
    <row r="3505" spans="1:7" s="211" customFormat="1">
      <c r="A3505" s="211" t="s">
        <v>29933</v>
      </c>
      <c r="B3505" s="211" t="s">
        <v>29934</v>
      </c>
      <c r="C3505" s="211" t="s">
        <v>29935</v>
      </c>
      <c r="D3505" s="211" t="s">
        <v>27026</v>
      </c>
      <c r="E3505" s="211" t="s">
        <v>16299</v>
      </c>
      <c r="F3505" s="211" t="s">
        <v>29936</v>
      </c>
      <c r="G3505" s="243"/>
    </row>
    <row r="3506" spans="1:7" s="210" customFormat="1">
      <c r="A3506" s="210" t="s">
        <v>29937</v>
      </c>
      <c r="B3506" s="210" t="s">
        <v>29938</v>
      </c>
      <c r="C3506" s="210" t="s">
        <v>29939</v>
      </c>
      <c r="D3506" s="210" t="s">
        <v>16299</v>
      </c>
      <c r="E3506" s="210" t="s">
        <v>18972</v>
      </c>
      <c r="F3506" s="210" t="s">
        <v>29940</v>
      </c>
      <c r="G3506" s="231"/>
    </row>
    <row r="3507" spans="1:7" s="253" customFormat="1">
      <c r="A3507" s="253" t="s">
        <v>29941</v>
      </c>
      <c r="B3507" s="253" t="s">
        <v>29942</v>
      </c>
      <c r="C3507" s="253" t="s">
        <v>29943</v>
      </c>
      <c r="D3507" s="253" t="s">
        <v>16299</v>
      </c>
      <c r="E3507" s="253" t="s">
        <v>16418</v>
      </c>
      <c r="F3507" s="253" t="s">
        <v>29944</v>
      </c>
      <c r="G3507" s="255"/>
    </row>
    <row r="3508" spans="1:7" s="254" customFormat="1">
      <c r="A3508" s="254" t="s">
        <v>29945</v>
      </c>
      <c r="B3508" s="254" t="s">
        <v>29946</v>
      </c>
      <c r="C3508" s="254" t="s">
        <v>29947</v>
      </c>
      <c r="D3508" s="254" t="s">
        <v>16299</v>
      </c>
      <c r="E3508" s="254" t="s">
        <v>17067</v>
      </c>
      <c r="F3508" s="254" t="s">
        <v>29948</v>
      </c>
      <c r="G3508" s="281"/>
    </row>
    <row r="3509" spans="1:7" s="254" customFormat="1">
      <c r="A3509" s="254" t="s">
        <v>29949</v>
      </c>
      <c r="B3509" s="254" t="s">
        <v>29950</v>
      </c>
      <c r="C3509" s="254" t="s">
        <v>29951</v>
      </c>
      <c r="D3509" s="254" t="s">
        <v>16299</v>
      </c>
      <c r="E3509" s="254" t="s">
        <v>29952</v>
      </c>
      <c r="F3509" s="254" t="s">
        <v>29953</v>
      </c>
      <c r="G3509" s="281"/>
    </row>
    <row r="3510" spans="1:7" s="210" customFormat="1">
      <c r="A3510" s="210" t="s">
        <v>29954</v>
      </c>
      <c r="B3510" s="210" t="s">
        <v>29955</v>
      </c>
      <c r="C3510" s="210" t="s">
        <v>29956</v>
      </c>
      <c r="D3510" s="210" t="s">
        <v>16299</v>
      </c>
      <c r="E3510" s="210" t="s">
        <v>18349</v>
      </c>
      <c r="F3510" s="210" t="s">
        <v>29957</v>
      </c>
      <c r="G3510" s="231"/>
    </row>
    <row r="3511" spans="1:7" s="210" customFormat="1">
      <c r="A3511" s="210" t="s">
        <v>29958</v>
      </c>
      <c r="B3511" s="210" t="s">
        <v>29959</v>
      </c>
      <c r="C3511" s="210" t="s">
        <v>29958</v>
      </c>
      <c r="D3511" s="210" t="s">
        <v>16299</v>
      </c>
      <c r="E3511" s="210" t="s">
        <v>16466</v>
      </c>
      <c r="F3511" s="210" t="s">
        <v>29960</v>
      </c>
      <c r="G3511" s="231"/>
    </row>
    <row r="3512" spans="1:7" s="253" customFormat="1">
      <c r="A3512" s="253" t="s">
        <v>29961</v>
      </c>
      <c r="B3512" s="253" t="s">
        <v>29962</v>
      </c>
      <c r="C3512" s="253" t="s">
        <v>29961</v>
      </c>
      <c r="D3512" s="253" t="s">
        <v>16299</v>
      </c>
      <c r="E3512" s="253" t="s">
        <v>29963</v>
      </c>
      <c r="F3512" s="253" t="s">
        <v>29964</v>
      </c>
      <c r="G3512" s="255"/>
    </row>
    <row r="3513" spans="1:7" s="253" customFormat="1">
      <c r="A3513" s="253" t="s">
        <v>29965</v>
      </c>
      <c r="B3513" s="253" t="s">
        <v>29966</v>
      </c>
      <c r="C3513" s="253" t="s">
        <v>29967</v>
      </c>
      <c r="D3513" s="253" t="s">
        <v>16299</v>
      </c>
      <c r="E3513" s="253" t="s">
        <v>29968</v>
      </c>
      <c r="F3513" s="253" t="s">
        <v>29969</v>
      </c>
      <c r="G3513" s="255"/>
    </row>
    <row r="3514" spans="1:7" s="253" customFormat="1">
      <c r="A3514" s="253" t="s">
        <v>29970</v>
      </c>
      <c r="B3514" s="253" t="s">
        <v>29971</v>
      </c>
      <c r="C3514" s="253" t="s">
        <v>29970</v>
      </c>
      <c r="D3514" s="253" t="s">
        <v>16299</v>
      </c>
      <c r="E3514" s="253" t="s">
        <v>29972</v>
      </c>
      <c r="F3514" s="253" t="s">
        <v>29973</v>
      </c>
      <c r="G3514" s="255"/>
    </row>
    <row r="3515" spans="1:7" s="253" customFormat="1">
      <c r="A3515" s="253" t="s">
        <v>29974</v>
      </c>
      <c r="B3515" s="253" t="s">
        <v>29975</v>
      </c>
      <c r="C3515" s="253" t="s">
        <v>29974</v>
      </c>
      <c r="D3515" s="253" t="s">
        <v>16299</v>
      </c>
      <c r="E3515" s="253" t="s">
        <v>16607</v>
      </c>
      <c r="F3515" s="253" t="s">
        <v>29976</v>
      </c>
      <c r="G3515" s="255"/>
    </row>
    <row r="3516" spans="1:7" s="253" customFormat="1">
      <c r="A3516" s="253" t="s">
        <v>29977</v>
      </c>
      <c r="B3516" s="253" t="s">
        <v>29978</v>
      </c>
      <c r="C3516" s="253" t="s">
        <v>29979</v>
      </c>
      <c r="D3516" s="253" t="s">
        <v>16299</v>
      </c>
      <c r="E3516" s="253" t="s">
        <v>29980</v>
      </c>
      <c r="F3516" s="253" t="s">
        <v>29981</v>
      </c>
      <c r="G3516" s="255"/>
    </row>
    <row r="3517" spans="1:7" s="253" customFormat="1">
      <c r="A3517" s="253" t="s">
        <v>29982</v>
      </c>
      <c r="B3517" s="253" t="s">
        <v>29983</v>
      </c>
      <c r="C3517" s="253" t="s">
        <v>29984</v>
      </c>
      <c r="D3517" s="253" t="s">
        <v>16299</v>
      </c>
      <c r="E3517" s="253" t="s">
        <v>29985</v>
      </c>
      <c r="F3517" s="253" t="s">
        <v>29986</v>
      </c>
      <c r="G3517" s="255"/>
    </row>
    <row r="3518" spans="1:7" s="254" customFormat="1">
      <c r="A3518" s="254" t="s">
        <v>29987</v>
      </c>
      <c r="B3518" s="254" t="s">
        <v>29988</v>
      </c>
      <c r="C3518" s="254" t="s">
        <v>29989</v>
      </c>
      <c r="D3518" s="254" t="s">
        <v>16299</v>
      </c>
      <c r="E3518" s="254" t="s">
        <v>27386</v>
      </c>
      <c r="F3518" s="254" t="s">
        <v>29990</v>
      </c>
      <c r="G3518" s="281"/>
    </row>
    <row r="3519" spans="1:7" s="254" customFormat="1">
      <c r="A3519" s="254" t="s">
        <v>29991</v>
      </c>
      <c r="B3519" s="254" t="s">
        <v>29992</v>
      </c>
      <c r="C3519" s="254" t="s">
        <v>29991</v>
      </c>
      <c r="D3519" s="254" t="s">
        <v>16299</v>
      </c>
      <c r="E3519" s="254" t="s">
        <v>18168</v>
      </c>
      <c r="F3519" s="254" t="s">
        <v>29993</v>
      </c>
      <c r="G3519" s="1"/>
    </row>
    <row r="3520" spans="1:7" s="210" customFormat="1">
      <c r="A3520" s="210" t="s">
        <v>29994</v>
      </c>
      <c r="B3520" s="210" t="s">
        <v>29995</v>
      </c>
      <c r="C3520" s="210" t="s">
        <v>29996</v>
      </c>
      <c r="D3520" s="210" t="s">
        <v>16299</v>
      </c>
      <c r="E3520" s="210" t="s">
        <v>20602</v>
      </c>
      <c r="F3520" s="210" t="s">
        <v>29997</v>
      </c>
      <c r="G3520" s="231"/>
    </row>
    <row r="3521" spans="1:7" s="210" customFormat="1">
      <c r="A3521" s="210" t="s">
        <v>29998</v>
      </c>
      <c r="B3521" s="210" t="s">
        <v>29999</v>
      </c>
      <c r="C3521" s="210" t="s">
        <v>29998</v>
      </c>
      <c r="D3521" s="210" t="s">
        <v>16299</v>
      </c>
      <c r="E3521" s="210" t="s">
        <v>30000</v>
      </c>
      <c r="F3521" s="210" t="s">
        <v>30001</v>
      </c>
      <c r="G3521" s="231"/>
    </row>
    <row r="3522" spans="1:7" s="254" customFormat="1">
      <c r="A3522" s="254" t="s">
        <v>30002</v>
      </c>
      <c r="B3522" s="254" t="s">
        <v>30003</v>
      </c>
      <c r="C3522" s="254" t="s">
        <v>30004</v>
      </c>
      <c r="D3522" s="254" t="s">
        <v>16299</v>
      </c>
      <c r="E3522" s="254" t="s">
        <v>18168</v>
      </c>
      <c r="F3522" s="254" t="s">
        <v>30005</v>
      </c>
      <c r="G3522" s="281"/>
    </row>
    <row r="3523" spans="1:7" s="253" customFormat="1">
      <c r="A3523" s="253" t="s">
        <v>30006</v>
      </c>
      <c r="B3523" s="253" t="s">
        <v>30007</v>
      </c>
      <c r="C3523" s="253" t="s">
        <v>30008</v>
      </c>
      <c r="D3523" s="253" t="s">
        <v>16299</v>
      </c>
      <c r="E3523" s="253" t="s">
        <v>17380</v>
      </c>
      <c r="F3523" s="253" t="s">
        <v>30009</v>
      </c>
      <c r="G3523" s="255"/>
    </row>
    <row r="3524" spans="1:7" s="210" customFormat="1">
      <c r="A3524" s="210" t="s">
        <v>30010</v>
      </c>
      <c r="B3524" s="210" t="s">
        <v>30011</v>
      </c>
      <c r="C3524" s="210" t="s">
        <v>30012</v>
      </c>
      <c r="D3524" s="210" t="s">
        <v>16299</v>
      </c>
      <c r="E3524" s="210" t="s">
        <v>17974</v>
      </c>
      <c r="F3524" s="210" t="s">
        <v>30013</v>
      </c>
      <c r="G3524" s="231"/>
    </row>
    <row r="3525" spans="1:7" s="253" customFormat="1">
      <c r="A3525" s="253" t="s">
        <v>30014</v>
      </c>
      <c r="B3525" s="253" t="s">
        <v>30015</v>
      </c>
      <c r="C3525" s="253" t="s">
        <v>30016</v>
      </c>
      <c r="D3525" s="253" t="s">
        <v>16299</v>
      </c>
      <c r="E3525" s="253" t="s">
        <v>30017</v>
      </c>
      <c r="F3525" s="253" t="s">
        <v>30018</v>
      </c>
      <c r="G3525" s="255"/>
    </row>
    <row r="3526" spans="1:7" s="210" customFormat="1">
      <c r="A3526" s="210" t="s">
        <v>30019</v>
      </c>
      <c r="B3526" s="210" t="s">
        <v>30020</v>
      </c>
      <c r="C3526" s="210" t="s">
        <v>30021</v>
      </c>
      <c r="D3526" s="210" t="s">
        <v>16299</v>
      </c>
      <c r="E3526" s="210" t="s">
        <v>23738</v>
      </c>
      <c r="F3526" s="210" t="s">
        <v>30022</v>
      </c>
      <c r="G3526" s="231"/>
    </row>
    <row r="3527" spans="1:7" s="253" customFormat="1">
      <c r="A3527" s="253" t="s">
        <v>30023</v>
      </c>
      <c r="B3527" s="253" t="s">
        <v>30024</v>
      </c>
      <c r="C3527" s="253" t="s">
        <v>30025</v>
      </c>
      <c r="D3527" s="253" t="s">
        <v>16299</v>
      </c>
      <c r="E3527" s="253" t="s">
        <v>18199</v>
      </c>
      <c r="F3527" s="253" t="s">
        <v>30026</v>
      </c>
      <c r="G3527" s="255"/>
    </row>
    <row r="3528" spans="1:7" s="253" customFormat="1">
      <c r="A3528" s="253" t="s">
        <v>30027</v>
      </c>
      <c r="B3528" s="253" t="s">
        <v>30028</v>
      </c>
      <c r="C3528" s="253" t="s">
        <v>30029</v>
      </c>
      <c r="D3528" s="253" t="s">
        <v>16299</v>
      </c>
      <c r="E3528" s="253" t="s">
        <v>18566</v>
      </c>
      <c r="F3528" s="253" t="s">
        <v>30030</v>
      </c>
      <c r="G3528" s="255"/>
    </row>
    <row r="3529" spans="1:7" s="253" customFormat="1">
      <c r="A3529" s="253" t="s">
        <v>30031</v>
      </c>
      <c r="B3529" s="253" t="s">
        <v>30032</v>
      </c>
      <c r="C3529" s="253" t="s">
        <v>30033</v>
      </c>
      <c r="D3529" s="253" t="s">
        <v>16299</v>
      </c>
      <c r="E3529" s="253" t="s">
        <v>16319</v>
      </c>
      <c r="F3529" s="253" t="s">
        <v>30034</v>
      </c>
      <c r="G3529" s="255"/>
    </row>
    <row r="3530" spans="1:7" s="253" customFormat="1">
      <c r="A3530" s="253" t="s">
        <v>30035</v>
      </c>
      <c r="B3530" s="253" t="s">
        <v>30036</v>
      </c>
      <c r="C3530" s="253" t="s">
        <v>30037</v>
      </c>
      <c r="D3530" s="253" t="s">
        <v>16299</v>
      </c>
      <c r="E3530" s="253" t="s">
        <v>17835</v>
      </c>
      <c r="F3530" s="253" t="s">
        <v>30038</v>
      </c>
      <c r="G3530" s="255"/>
    </row>
    <row r="3531" spans="1:7" s="253" customFormat="1">
      <c r="A3531" s="253" t="s">
        <v>30039</v>
      </c>
      <c r="B3531" s="253" t="s">
        <v>30040</v>
      </c>
      <c r="C3531" s="253" t="s">
        <v>30039</v>
      </c>
      <c r="D3531" s="253" t="s">
        <v>16299</v>
      </c>
      <c r="E3531" s="253" t="s">
        <v>16607</v>
      </c>
      <c r="F3531" s="253" t="s">
        <v>30041</v>
      </c>
      <c r="G3531" s="255"/>
    </row>
    <row r="3532" spans="1:7" s="11" customFormat="1">
      <c r="A3532" s="11" t="s">
        <v>30042</v>
      </c>
      <c r="B3532" s="11" t="s">
        <v>30043</v>
      </c>
      <c r="C3532" s="11" t="s">
        <v>30044</v>
      </c>
      <c r="D3532" s="11" t="s">
        <v>16299</v>
      </c>
      <c r="E3532" s="11" t="s">
        <v>18168</v>
      </c>
      <c r="F3532" s="11" t="s">
        <v>30045</v>
      </c>
      <c r="G3532" s="1"/>
    </row>
    <row r="3533" spans="1:7" s="210" customFormat="1">
      <c r="A3533" s="210" t="s">
        <v>30046</v>
      </c>
      <c r="B3533" s="210" t="s">
        <v>30047</v>
      </c>
      <c r="C3533" s="210" t="s">
        <v>30048</v>
      </c>
      <c r="D3533" s="210" t="s">
        <v>16299</v>
      </c>
      <c r="E3533" s="210" t="s">
        <v>16422</v>
      </c>
      <c r="F3533" s="210" t="s">
        <v>30049</v>
      </c>
      <c r="G3533" s="231"/>
    </row>
    <row r="3534" spans="1:7" s="210" customFormat="1">
      <c r="A3534" s="210" t="s">
        <v>30050</v>
      </c>
      <c r="B3534" s="210" t="s">
        <v>30051</v>
      </c>
      <c r="C3534" s="210" t="s">
        <v>30050</v>
      </c>
      <c r="D3534" s="210" t="s">
        <v>16299</v>
      </c>
      <c r="E3534" s="210" t="s">
        <v>16622</v>
      </c>
      <c r="F3534" s="210" t="s">
        <v>30052</v>
      </c>
      <c r="G3534" s="231"/>
    </row>
    <row r="3535" spans="1:7" s="210" customFormat="1">
      <c r="A3535" s="210" t="s">
        <v>30053</v>
      </c>
      <c r="B3535" s="210" t="s">
        <v>30054</v>
      </c>
      <c r="C3535" s="210" t="s">
        <v>30055</v>
      </c>
      <c r="D3535" s="210" t="s">
        <v>16299</v>
      </c>
      <c r="E3535" s="210" t="s">
        <v>30056</v>
      </c>
      <c r="F3535" s="210" t="s">
        <v>30057</v>
      </c>
      <c r="G3535" s="231"/>
    </row>
    <row r="3536" spans="1:7" s="254" customFormat="1">
      <c r="A3536" s="254" t="s">
        <v>30058</v>
      </c>
      <c r="B3536" s="254" t="s">
        <v>30059</v>
      </c>
      <c r="C3536" s="254" t="s">
        <v>30060</v>
      </c>
      <c r="D3536" s="254" t="s">
        <v>16299</v>
      </c>
      <c r="E3536" s="254" t="s">
        <v>16435</v>
      </c>
      <c r="F3536" s="254" t="s">
        <v>30061</v>
      </c>
      <c r="G3536" s="281"/>
    </row>
    <row r="3537" spans="1:7" s="253" customFormat="1">
      <c r="A3537" s="253" t="s">
        <v>30062</v>
      </c>
      <c r="B3537" s="253" t="s">
        <v>30063</v>
      </c>
      <c r="C3537" s="253" t="s">
        <v>30064</v>
      </c>
      <c r="D3537" s="253" t="s">
        <v>16299</v>
      </c>
      <c r="E3537" s="253" t="s">
        <v>17924</v>
      </c>
      <c r="F3537" s="253" t="s">
        <v>30065</v>
      </c>
      <c r="G3537" s="255"/>
    </row>
    <row r="3538" spans="1:7" s="210" customFormat="1">
      <c r="A3538" s="210" t="s">
        <v>30066</v>
      </c>
      <c r="B3538" s="210" t="s">
        <v>30067</v>
      </c>
      <c r="C3538" s="210" t="s">
        <v>30068</v>
      </c>
      <c r="D3538" s="210" t="s">
        <v>16299</v>
      </c>
      <c r="E3538" s="210" t="s">
        <v>30069</v>
      </c>
      <c r="F3538" s="210" t="s">
        <v>30070</v>
      </c>
      <c r="G3538" s="231"/>
    </row>
    <row r="3539" spans="1:7" s="253" customFormat="1">
      <c r="A3539" s="253" t="s">
        <v>30071</v>
      </c>
      <c r="B3539" s="253" t="s">
        <v>30072</v>
      </c>
      <c r="C3539" s="253" t="s">
        <v>30073</v>
      </c>
      <c r="D3539" s="253" t="s">
        <v>16299</v>
      </c>
      <c r="E3539" s="253" t="s">
        <v>30074</v>
      </c>
      <c r="F3539" s="253" t="s">
        <v>30075</v>
      </c>
      <c r="G3539" s="255"/>
    </row>
    <row r="3540" spans="1:7" s="253" customFormat="1">
      <c r="A3540" s="253" t="s">
        <v>30076</v>
      </c>
      <c r="B3540" s="253" t="s">
        <v>30077</v>
      </c>
      <c r="C3540" s="253" t="s">
        <v>30076</v>
      </c>
      <c r="D3540" s="253" t="s">
        <v>16299</v>
      </c>
      <c r="E3540" s="253" t="s">
        <v>16422</v>
      </c>
      <c r="F3540" s="253" t="s">
        <v>30078</v>
      </c>
      <c r="G3540" s="255"/>
    </row>
    <row r="3541" spans="1:7" s="210" customFormat="1">
      <c r="A3541" s="210" t="s">
        <v>30079</v>
      </c>
      <c r="B3541" s="210" t="s">
        <v>30080</v>
      </c>
      <c r="C3541" s="210" t="s">
        <v>30079</v>
      </c>
      <c r="D3541" s="210" t="s">
        <v>16299</v>
      </c>
      <c r="E3541" s="210" t="s">
        <v>18885</v>
      </c>
      <c r="F3541" s="210" t="s">
        <v>30081</v>
      </c>
      <c r="G3541" s="231"/>
    </row>
    <row r="3542" spans="1:7" s="253" customFormat="1">
      <c r="A3542" s="253" t="s">
        <v>30082</v>
      </c>
      <c r="B3542" s="253" t="s">
        <v>30083</v>
      </c>
      <c r="C3542" s="253" t="s">
        <v>30082</v>
      </c>
      <c r="D3542" s="253" t="s">
        <v>16299</v>
      </c>
      <c r="E3542" s="253" t="s">
        <v>17146</v>
      </c>
      <c r="F3542" s="253" t="s">
        <v>30084</v>
      </c>
      <c r="G3542" s="255"/>
    </row>
    <row r="3543" spans="1:7" s="211" customFormat="1">
      <c r="A3543" s="211" t="s">
        <v>30085</v>
      </c>
      <c r="B3543" s="211" t="s">
        <v>30086</v>
      </c>
      <c r="C3543" s="211" t="s">
        <v>30085</v>
      </c>
      <c r="D3543" s="211" t="s">
        <v>16804</v>
      </c>
      <c r="E3543" s="211" t="s">
        <v>16299</v>
      </c>
      <c r="F3543" s="211" t="s">
        <v>30087</v>
      </c>
      <c r="G3543" s="243"/>
    </row>
    <row r="3544" spans="1:7" s="211" customFormat="1">
      <c r="A3544" s="211" t="s">
        <v>30088</v>
      </c>
      <c r="B3544" s="211" t="s">
        <v>30089</v>
      </c>
      <c r="C3544" s="211" t="s">
        <v>30088</v>
      </c>
      <c r="D3544" s="211" t="s">
        <v>16804</v>
      </c>
      <c r="E3544" s="211" t="s">
        <v>16299</v>
      </c>
      <c r="F3544" s="211" t="s">
        <v>30090</v>
      </c>
      <c r="G3544" s="243"/>
    </row>
    <row r="3545" spans="1:7" s="211" customFormat="1">
      <c r="A3545" s="211" t="s">
        <v>30091</v>
      </c>
      <c r="B3545" s="211" t="s">
        <v>30092</v>
      </c>
      <c r="C3545" s="211" t="s">
        <v>30091</v>
      </c>
      <c r="D3545" s="211" t="s">
        <v>30093</v>
      </c>
      <c r="E3545" s="211" t="s">
        <v>16299</v>
      </c>
      <c r="F3545" s="211" t="s">
        <v>30094</v>
      </c>
      <c r="G3545" s="243"/>
    </row>
    <row r="3546" spans="1:7" s="253" customFormat="1">
      <c r="A3546" s="253" t="s">
        <v>30095</v>
      </c>
      <c r="B3546" s="253" t="s">
        <v>30096</v>
      </c>
      <c r="C3546" s="253" t="s">
        <v>30095</v>
      </c>
      <c r="D3546" s="253" t="s">
        <v>16299</v>
      </c>
      <c r="E3546" s="253" t="s">
        <v>25004</v>
      </c>
      <c r="F3546" s="253" t="s">
        <v>30097</v>
      </c>
      <c r="G3546" s="255"/>
    </row>
    <row r="3547" spans="1:7" s="210" customFormat="1">
      <c r="A3547" s="210" t="s">
        <v>30098</v>
      </c>
      <c r="B3547" s="210" t="s">
        <v>30099</v>
      </c>
      <c r="C3547" s="210" t="s">
        <v>30100</v>
      </c>
      <c r="D3547" s="210" t="s">
        <v>16299</v>
      </c>
      <c r="E3547" s="210" t="s">
        <v>21081</v>
      </c>
      <c r="F3547" s="210" t="s">
        <v>30101</v>
      </c>
      <c r="G3547" s="231"/>
    </row>
    <row r="3548" spans="1:7" s="210" customFormat="1">
      <c r="A3548" s="210" t="s">
        <v>30102</v>
      </c>
      <c r="B3548" s="210" t="s">
        <v>30103</v>
      </c>
      <c r="C3548" s="210" t="s">
        <v>30102</v>
      </c>
      <c r="D3548" s="210" t="s">
        <v>16299</v>
      </c>
      <c r="E3548" s="210" t="s">
        <v>30104</v>
      </c>
      <c r="F3548" s="210" t="s">
        <v>30105</v>
      </c>
      <c r="G3548" s="231"/>
    </row>
    <row r="3549" spans="1:7" s="210" customFormat="1">
      <c r="A3549" s="210" t="s">
        <v>30106</v>
      </c>
      <c r="B3549" s="210" t="s">
        <v>30107</v>
      </c>
      <c r="C3549" s="210" t="s">
        <v>30108</v>
      </c>
      <c r="D3549" s="210" t="s">
        <v>16299</v>
      </c>
      <c r="E3549" s="210" t="s">
        <v>30109</v>
      </c>
      <c r="F3549" s="210" t="s">
        <v>30110</v>
      </c>
      <c r="G3549" s="231"/>
    </row>
    <row r="3550" spans="1:7" s="210" customFormat="1">
      <c r="A3550" s="210" t="s">
        <v>30111</v>
      </c>
      <c r="B3550" s="210" t="s">
        <v>30112</v>
      </c>
      <c r="C3550" s="210" t="s">
        <v>30113</v>
      </c>
      <c r="D3550" s="210" t="s">
        <v>16299</v>
      </c>
      <c r="E3550" s="210" t="s">
        <v>30114</v>
      </c>
      <c r="F3550" s="210" t="s">
        <v>30115</v>
      </c>
      <c r="G3550" s="231"/>
    </row>
    <row r="3551" spans="1:7" s="254" customFormat="1">
      <c r="A3551" s="254" t="s">
        <v>30116</v>
      </c>
      <c r="B3551" s="254" t="s">
        <v>30117</v>
      </c>
      <c r="C3551" s="254" t="s">
        <v>30118</v>
      </c>
      <c r="D3551" s="254" t="s">
        <v>16299</v>
      </c>
      <c r="E3551" s="254" t="s">
        <v>18168</v>
      </c>
      <c r="F3551" s="254" t="s">
        <v>30119</v>
      </c>
      <c r="G3551" s="281"/>
    </row>
    <row r="3552" spans="1:7" s="253" customFormat="1">
      <c r="A3552" s="253" t="s">
        <v>30120</v>
      </c>
      <c r="B3552" s="253" t="s">
        <v>30121</v>
      </c>
      <c r="C3552" s="253" t="s">
        <v>30122</v>
      </c>
      <c r="D3552" s="253" t="s">
        <v>16299</v>
      </c>
      <c r="E3552" s="253" t="s">
        <v>30123</v>
      </c>
      <c r="F3552" s="253" t="s">
        <v>30124</v>
      </c>
      <c r="G3552" s="255"/>
    </row>
    <row r="3553" spans="1:7" s="253" customFormat="1">
      <c r="A3553" s="253" t="s">
        <v>30125</v>
      </c>
      <c r="B3553" s="253" t="s">
        <v>30126</v>
      </c>
      <c r="C3553" s="253" t="s">
        <v>30125</v>
      </c>
      <c r="D3553" s="253" t="s">
        <v>16299</v>
      </c>
      <c r="E3553" s="253" t="s">
        <v>16622</v>
      </c>
      <c r="F3553" s="253" t="s">
        <v>30127</v>
      </c>
      <c r="G3553" s="255"/>
    </row>
    <row r="3554" spans="1:7" s="211" customFormat="1">
      <c r="A3554" s="211" t="s">
        <v>30128</v>
      </c>
      <c r="B3554" s="211" t="s">
        <v>30129</v>
      </c>
      <c r="C3554" s="211" t="s">
        <v>30128</v>
      </c>
      <c r="D3554" s="211" t="s">
        <v>30130</v>
      </c>
      <c r="E3554" s="211" t="s">
        <v>16299</v>
      </c>
      <c r="F3554" s="211" t="s">
        <v>30131</v>
      </c>
      <c r="G3554" s="243"/>
    </row>
    <row r="3555" spans="1:7" s="253" customFormat="1">
      <c r="A3555" s="253" t="s">
        <v>30132</v>
      </c>
      <c r="B3555" s="253" t="s">
        <v>30133</v>
      </c>
      <c r="C3555" s="253" t="s">
        <v>30132</v>
      </c>
      <c r="D3555" s="253" t="s">
        <v>16299</v>
      </c>
      <c r="E3555" s="253" t="s">
        <v>30134</v>
      </c>
      <c r="F3555" s="253" t="s">
        <v>30135</v>
      </c>
      <c r="G3555" s="255"/>
    </row>
    <row r="3556" spans="1:7" s="211" customFormat="1">
      <c r="A3556" s="211" t="s">
        <v>30136</v>
      </c>
      <c r="B3556" s="211" t="s">
        <v>30137</v>
      </c>
      <c r="C3556" s="211" t="s">
        <v>30136</v>
      </c>
      <c r="D3556" s="211" t="s">
        <v>30138</v>
      </c>
      <c r="E3556" s="211" t="s">
        <v>16299</v>
      </c>
      <c r="F3556" s="211" t="s">
        <v>30139</v>
      </c>
      <c r="G3556" s="243"/>
    </row>
    <row r="3557" spans="1:7" s="253" customFormat="1">
      <c r="A3557" s="253" t="s">
        <v>30140</v>
      </c>
      <c r="B3557" s="253" t="s">
        <v>30141</v>
      </c>
      <c r="C3557" s="253" t="s">
        <v>30142</v>
      </c>
      <c r="D3557" s="253" t="s">
        <v>16299</v>
      </c>
      <c r="E3557" s="253" t="s">
        <v>18582</v>
      </c>
      <c r="F3557" s="253" t="s">
        <v>30143</v>
      </c>
      <c r="G3557" s="255"/>
    </row>
    <row r="3558" spans="1:7" s="253" customFormat="1">
      <c r="A3558" s="253" t="s">
        <v>30144</v>
      </c>
      <c r="B3558" s="253" t="s">
        <v>30145</v>
      </c>
      <c r="C3558" s="253" t="s">
        <v>30146</v>
      </c>
      <c r="D3558" s="253" t="s">
        <v>16299</v>
      </c>
      <c r="E3558" s="253" t="s">
        <v>30147</v>
      </c>
      <c r="F3558" s="253" t="s">
        <v>30148</v>
      </c>
      <c r="G3558" s="255"/>
    </row>
    <row r="3559" spans="1:7" s="11" customFormat="1">
      <c r="A3559" s="11" t="s">
        <v>30149</v>
      </c>
      <c r="B3559" s="11" t="s">
        <v>30150</v>
      </c>
      <c r="C3559" s="11" t="s">
        <v>30151</v>
      </c>
      <c r="D3559" s="11" t="s">
        <v>16299</v>
      </c>
      <c r="E3559" s="11" t="s">
        <v>16319</v>
      </c>
      <c r="F3559" s="11" t="s">
        <v>30152</v>
      </c>
      <c r="G3559" s="1"/>
    </row>
    <row r="3560" spans="1:7" s="254" customFormat="1">
      <c r="A3560" s="254" t="s">
        <v>30153</v>
      </c>
      <c r="B3560" s="254" t="s">
        <v>30154</v>
      </c>
      <c r="C3560" s="254" t="s">
        <v>30155</v>
      </c>
      <c r="D3560" s="254" t="s">
        <v>16299</v>
      </c>
      <c r="E3560" s="254" t="s">
        <v>18168</v>
      </c>
      <c r="F3560" s="254" t="s">
        <v>30156</v>
      </c>
      <c r="G3560" s="1"/>
    </row>
    <row r="3561" spans="1:7" s="253" customFormat="1">
      <c r="A3561" s="253" t="s">
        <v>30157</v>
      </c>
      <c r="B3561" s="253" t="s">
        <v>30158</v>
      </c>
      <c r="C3561" s="253" t="s">
        <v>30159</v>
      </c>
      <c r="D3561" s="253" t="s">
        <v>16299</v>
      </c>
      <c r="E3561" s="253" t="s">
        <v>18566</v>
      </c>
      <c r="F3561" s="253" t="s">
        <v>30160</v>
      </c>
      <c r="G3561" s="255"/>
    </row>
    <row r="3562" spans="1:7" s="253" customFormat="1">
      <c r="A3562" s="253" t="s">
        <v>30161</v>
      </c>
      <c r="B3562" s="253" t="s">
        <v>30162</v>
      </c>
      <c r="C3562" s="253" t="s">
        <v>30163</v>
      </c>
      <c r="D3562" s="253" t="s">
        <v>16299</v>
      </c>
      <c r="E3562" s="253" t="s">
        <v>16466</v>
      </c>
      <c r="F3562" s="253" t="s">
        <v>30164</v>
      </c>
      <c r="G3562" s="255"/>
    </row>
    <row r="3563" spans="1:7" s="253" customFormat="1">
      <c r="A3563" s="253" t="s">
        <v>30165</v>
      </c>
      <c r="B3563" s="253" t="s">
        <v>30166</v>
      </c>
      <c r="C3563" s="253" t="s">
        <v>30167</v>
      </c>
      <c r="D3563" s="253" t="s">
        <v>16299</v>
      </c>
      <c r="E3563" s="253" t="s">
        <v>23560</v>
      </c>
      <c r="F3563" s="253" t="s">
        <v>30168</v>
      </c>
      <c r="G3563" s="255"/>
    </row>
    <row r="3564" spans="1:7" s="210" customFormat="1">
      <c r="A3564" s="210" t="s">
        <v>30169</v>
      </c>
      <c r="B3564" s="210" t="s">
        <v>30170</v>
      </c>
      <c r="C3564" s="210" t="s">
        <v>30169</v>
      </c>
      <c r="D3564" s="210" t="s">
        <v>16299</v>
      </c>
      <c r="E3564" s="210" t="s">
        <v>16346</v>
      </c>
      <c r="F3564" s="210" t="s">
        <v>30171</v>
      </c>
      <c r="G3564" s="231"/>
    </row>
    <row r="3565" spans="1:7" s="210" customFormat="1">
      <c r="A3565" s="210" t="s">
        <v>30172</v>
      </c>
      <c r="B3565" s="210" t="s">
        <v>30173</v>
      </c>
      <c r="C3565" s="210" t="s">
        <v>30172</v>
      </c>
      <c r="D3565" s="210" t="s">
        <v>16299</v>
      </c>
      <c r="E3565" s="210" t="s">
        <v>16369</v>
      </c>
      <c r="F3565" s="210" t="s">
        <v>30174</v>
      </c>
      <c r="G3565" s="231"/>
    </row>
    <row r="3566" spans="1:7" s="210" customFormat="1">
      <c r="A3566" s="210" t="s">
        <v>30175</v>
      </c>
      <c r="B3566" s="210" t="s">
        <v>30176</v>
      </c>
      <c r="C3566" s="210" t="s">
        <v>30177</v>
      </c>
      <c r="D3566" s="210" t="s">
        <v>16299</v>
      </c>
      <c r="E3566" s="210" t="s">
        <v>25938</v>
      </c>
      <c r="F3566" s="210" t="s">
        <v>30178</v>
      </c>
      <c r="G3566" s="231"/>
    </row>
    <row r="3567" spans="1:7" s="253" customFormat="1">
      <c r="A3567" s="253" t="s">
        <v>30179</v>
      </c>
      <c r="B3567" s="253" t="s">
        <v>30180</v>
      </c>
      <c r="C3567" s="253" t="s">
        <v>30181</v>
      </c>
      <c r="D3567" s="253" t="s">
        <v>16299</v>
      </c>
      <c r="E3567" s="253" t="s">
        <v>30182</v>
      </c>
      <c r="F3567" s="253" t="s">
        <v>30183</v>
      </c>
      <c r="G3567" s="255"/>
    </row>
    <row r="3568" spans="1:7" s="210" customFormat="1">
      <c r="A3568" s="210" t="s">
        <v>30184</v>
      </c>
      <c r="B3568" s="210" t="s">
        <v>30185</v>
      </c>
      <c r="C3568" s="210" t="s">
        <v>30186</v>
      </c>
      <c r="D3568" s="210" t="s">
        <v>16299</v>
      </c>
      <c r="E3568" s="210" t="s">
        <v>30187</v>
      </c>
      <c r="F3568" s="210" t="s">
        <v>30188</v>
      </c>
      <c r="G3568" s="231"/>
    </row>
    <row r="3569" spans="1:7" s="210" customFormat="1">
      <c r="A3569" s="210" t="s">
        <v>30189</v>
      </c>
      <c r="B3569" s="210" t="s">
        <v>30190</v>
      </c>
      <c r="C3569" s="210" t="s">
        <v>30189</v>
      </c>
      <c r="D3569" s="210" t="s">
        <v>16299</v>
      </c>
      <c r="E3569" s="210" t="s">
        <v>30191</v>
      </c>
      <c r="F3569" s="210" t="s">
        <v>30192</v>
      </c>
      <c r="G3569" s="231"/>
    </row>
    <row r="3570" spans="1:7" s="254" customFormat="1">
      <c r="A3570" s="254" t="s">
        <v>30193</v>
      </c>
      <c r="B3570" s="254" t="s">
        <v>30194</v>
      </c>
      <c r="C3570" s="254" t="s">
        <v>30195</v>
      </c>
      <c r="D3570" s="254" t="s">
        <v>16299</v>
      </c>
      <c r="E3570" s="254" t="s">
        <v>22837</v>
      </c>
      <c r="F3570" s="254" t="s">
        <v>30196</v>
      </c>
      <c r="G3570" s="281"/>
    </row>
    <row r="3571" spans="1:7" s="211" customFormat="1">
      <c r="A3571" s="211" t="s">
        <v>30197</v>
      </c>
      <c r="B3571" s="211" t="s">
        <v>30198</v>
      </c>
      <c r="C3571" s="211" t="s">
        <v>30197</v>
      </c>
      <c r="D3571" s="211" t="s">
        <v>30199</v>
      </c>
      <c r="E3571" s="211" t="s">
        <v>16299</v>
      </c>
      <c r="F3571" s="211" t="s">
        <v>30200</v>
      </c>
      <c r="G3571" s="243"/>
    </row>
    <row r="3572" spans="1:7" s="211" customFormat="1">
      <c r="A3572" s="211" t="s">
        <v>30197</v>
      </c>
      <c r="B3572" s="211" t="s">
        <v>30201</v>
      </c>
      <c r="C3572" s="211" t="s">
        <v>30197</v>
      </c>
      <c r="D3572" s="211" t="s">
        <v>16551</v>
      </c>
      <c r="E3572" s="211" t="s">
        <v>16299</v>
      </c>
      <c r="F3572" s="211" t="s">
        <v>30202</v>
      </c>
      <c r="G3572" s="243"/>
    </row>
    <row r="3573" spans="1:7" s="211" customFormat="1">
      <c r="A3573" s="211" t="s">
        <v>30203</v>
      </c>
      <c r="B3573" s="211" t="s">
        <v>30204</v>
      </c>
      <c r="C3573" s="211" t="s">
        <v>30205</v>
      </c>
      <c r="D3573" s="211" t="s">
        <v>30206</v>
      </c>
      <c r="E3573" s="211" t="s">
        <v>16299</v>
      </c>
      <c r="F3573" s="211" t="s">
        <v>30207</v>
      </c>
      <c r="G3573" s="243"/>
    </row>
    <row r="3574" spans="1:7" s="211" customFormat="1">
      <c r="A3574" s="211" t="s">
        <v>30203</v>
      </c>
      <c r="B3574" s="211" t="s">
        <v>30208</v>
      </c>
      <c r="C3574" s="211" t="s">
        <v>30205</v>
      </c>
      <c r="D3574" s="211" t="s">
        <v>18983</v>
      </c>
      <c r="E3574" s="211" t="s">
        <v>16299</v>
      </c>
      <c r="F3574" s="211" t="s">
        <v>30209</v>
      </c>
      <c r="G3574" s="243"/>
    </row>
    <row r="3575" spans="1:7" s="253" customFormat="1">
      <c r="A3575" s="253" t="s">
        <v>30210</v>
      </c>
      <c r="B3575" s="253" t="s">
        <v>30211</v>
      </c>
      <c r="C3575" s="253" t="s">
        <v>30210</v>
      </c>
      <c r="D3575" s="253" t="s">
        <v>16299</v>
      </c>
      <c r="E3575" s="253" t="s">
        <v>20752</v>
      </c>
      <c r="F3575" s="253" t="s">
        <v>30212</v>
      </c>
      <c r="G3575" s="255"/>
    </row>
    <row r="3576" spans="1:7" s="210" customFormat="1">
      <c r="A3576" s="210" t="s">
        <v>30213</v>
      </c>
      <c r="B3576" s="210" t="s">
        <v>30214</v>
      </c>
      <c r="C3576" s="210" t="s">
        <v>30215</v>
      </c>
      <c r="D3576" s="210" t="s">
        <v>16299</v>
      </c>
      <c r="E3576" s="210" t="s">
        <v>20515</v>
      </c>
      <c r="F3576" s="210" t="s">
        <v>30216</v>
      </c>
      <c r="G3576" s="231"/>
    </row>
    <row r="3577" spans="1:7" s="211" customFormat="1">
      <c r="A3577" s="211" t="s">
        <v>30217</v>
      </c>
      <c r="B3577" s="211" t="s">
        <v>30218</v>
      </c>
      <c r="C3577" s="211" t="s">
        <v>30217</v>
      </c>
      <c r="D3577" s="211" t="s">
        <v>30219</v>
      </c>
      <c r="E3577" s="211" t="s">
        <v>16299</v>
      </c>
      <c r="F3577" s="211" t="s">
        <v>30220</v>
      </c>
      <c r="G3577" s="243"/>
    </row>
    <row r="3578" spans="1:7" s="211" customFormat="1">
      <c r="A3578" s="211" t="s">
        <v>30221</v>
      </c>
      <c r="B3578" s="211" t="s">
        <v>26150</v>
      </c>
      <c r="C3578" s="211" t="s">
        <v>30217</v>
      </c>
      <c r="D3578" s="211" t="s">
        <v>20727</v>
      </c>
      <c r="E3578" s="211" t="s">
        <v>16299</v>
      </c>
      <c r="F3578" s="211" t="s">
        <v>30222</v>
      </c>
      <c r="G3578" s="243"/>
    </row>
    <row r="3579" spans="1:7" s="211" customFormat="1">
      <c r="A3579" s="211" t="s">
        <v>30223</v>
      </c>
      <c r="B3579" s="211" t="s">
        <v>30224</v>
      </c>
      <c r="C3579" s="211" t="s">
        <v>30225</v>
      </c>
      <c r="D3579" s="211" t="s">
        <v>30226</v>
      </c>
      <c r="E3579" s="211" t="s">
        <v>16299</v>
      </c>
      <c r="F3579" s="211" t="s">
        <v>30227</v>
      </c>
      <c r="G3579" s="243"/>
    </row>
    <row r="3580" spans="1:7" s="211" customFormat="1">
      <c r="A3580" s="211" t="s">
        <v>30223</v>
      </c>
      <c r="B3580" s="211" t="s">
        <v>26150</v>
      </c>
      <c r="C3580" s="211" t="s">
        <v>30225</v>
      </c>
      <c r="D3580" s="211" t="s">
        <v>20727</v>
      </c>
      <c r="E3580" s="211" t="s">
        <v>16299</v>
      </c>
      <c r="F3580" s="211" t="s">
        <v>30228</v>
      </c>
      <c r="G3580" s="243"/>
    </row>
    <row r="3581" spans="1:7" s="254" customFormat="1">
      <c r="A3581" s="254" t="s">
        <v>30229</v>
      </c>
      <c r="B3581" s="254" t="s">
        <v>30230</v>
      </c>
      <c r="C3581" s="254" t="s">
        <v>30229</v>
      </c>
      <c r="D3581" s="254" t="s">
        <v>16299</v>
      </c>
      <c r="E3581" s="254" t="s">
        <v>16466</v>
      </c>
      <c r="F3581" s="254" t="s">
        <v>30231</v>
      </c>
      <c r="G3581" s="281"/>
    </row>
    <row r="3582" spans="1:7" s="254" customFormat="1">
      <c r="A3582" s="254" t="s">
        <v>30232</v>
      </c>
      <c r="B3582" s="254" t="s">
        <v>30233</v>
      </c>
      <c r="C3582" s="254" t="s">
        <v>30234</v>
      </c>
      <c r="D3582" s="254" t="s">
        <v>16299</v>
      </c>
      <c r="E3582" s="254" t="s">
        <v>16319</v>
      </c>
      <c r="F3582" s="254" t="s">
        <v>30235</v>
      </c>
      <c r="G3582" s="281"/>
    </row>
    <row r="3583" spans="1:7" s="254" customFormat="1">
      <c r="A3583" s="254" t="s">
        <v>30236</v>
      </c>
      <c r="B3583" s="254" t="s">
        <v>30237</v>
      </c>
      <c r="C3583" s="254" t="s">
        <v>30238</v>
      </c>
      <c r="D3583" s="254" t="s">
        <v>16299</v>
      </c>
      <c r="E3583" s="254" t="s">
        <v>18168</v>
      </c>
      <c r="F3583" s="254" t="s">
        <v>30239</v>
      </c>
      <c r="G3583" s="281"/>
    </row>
    <row r="3584" spans="1:7" s="254" customFormat="1">
      <c r="A3584" s="254" t="s">
        <v>30240</v>
      </c>
      <c r="B3584" s="254" t="s">
        <v>30241</v>
      </c>
      <c r="C3584" s="254" t="s">
        <v>30240</v>
      </c>
      <c r="D3584" s="254" t="s">
        <v>16299</v>
      </c>
      <c r="E3584" s="254" t="s">
        <v>16304</v>
      </c>
      <c r="F3584" s="254" t="s">
        <v>30242</v>
      </c>
      <c r="G3584" s="281"/>
    </row>
    <row r="3585" spans="1:7" s="253" customFormat="1">
      <c r="A3585" s="253" t="s">
        <v>30243</v>
      </c>
      <c r="B3585" s="253" t="s">
        <v>30244</v>
      </c>
      <c r="C3585" s="253" t="s">
        <v>30243</v>
      </c>
      <c r="D3585" s="253" t="s">
        <v>16299</v>
      </c>
      <c r="E3585" s="253" t="s">
        <v>27264</v>
      </c>
      <c r="F3585" s="253" t="s">
        <v>30245</v>
      </c>
      <c r="G3585" s="255"/>
    </row>
    <row r="3586" spans="1:7" s="254" customFormat="1">
      <c r="A3586" s="254" t="s">
        <v>30246</v>
      </c>
      <c r="B3586" s="254" t="s">
        <v>30247</v>
      </c>
      <c r="C3586" s="254" t="s">
        <v>30246</v>
      </c>
      <c r="D3586" s="254" t="s">
        <v>16299</v>
      </c>
      <c r="E3586" s="254" t="s">
        <v>30248</v>
      </c>
      <c r="F3586" s="254" t="s">
        <v>30249</v>
      </c>
      <c r="G3586" s="281"/>
    </row>
    <row r="3587" spans="1:7" s="211" customFormat="1">
      <c r="A3587" s="211" t="s">
        <v>30250</v>
      </c>
      <c r="B3587" s="211" t="s">
        <v>30251</v>
      </c>
      <c r="C3587" s="211" t="s">
        <v>30252</v>
      </c>
      <c r="D3587" s="211" t="s">
        <v>16804</v>
      </c>
      <c r="E3587" s="211" t="s">
        <v>16299</v>
      </c>
      <c r="F3587" s="211" t="s">
        <v>30253</v>
      </c>
      <c r="G3587" s="243"/>
    </row>
    <row r="3588" spans="1:7" s="211" customFormat="1">
      <c r="A3588" s="211" t="s">
        <v>30254</v>
      </c>
      <c r="B3588" s="211" t="s">
        <v>30255</v>
      </c>
      <c r="C3588" s="211" t="s">
        <v>30256</v>
      </c>
      <c r="D3588" s="211" t="s">
        <v>24172</v>
      </c>
      <c r="E3588" s="211" t="s">
        <v>16299</v>
      </c>
      <c r="F3588" s="211" t="s">
        <v>30257</v>
      </c>
      <c r="G3588" s="243"/>
    </row>
    <row r="3589" spans="1:7" s="253" customFormat="1">
      <c r="A3589" s="253" t="s">
        <v>30258</v>
      </c>
      <c r="B3589" s="253" t="s">
        <v>30259</v>
      </c>
      <c r="C3589" s="253" t="s">
        <v>30260</v>
      </c>
      <c r="D3589" s="253" t="s">
        <v>16299</v>
      </c>
      <c r="E3589" s="253" t="s">
        <v>30261</v>
      </c>
      <c r="F3589" s="253" t="s">
        <v>30262</v>
      </c>
      <c r="G3589" s="255"/>
    </row>
    <row r="3590" spans="1:7" s="253" customFormat="1">
      <c r="A3590" s="253" t="s">
        <v>30263</v>
      </c>
      <c r="B3590" s="253" t="s">
        <v>30264</v>
      </c>
      <c r="C3590" s="253" t="s">
        <v>30265</v>
      </c>
      <c r="D3590" s="253" t="s">
        <v>16299</v>
      </c>
      <c r="E3590" s="253" t="s">
        <v>18959</v>
      </c>
      <c r="F3590" s="253" t="s">
        <v>30266</v>
      </c>
      <c r="G3590" s="255"/>
    </row>
    <row r="3591" spans="1:7" s="210" customFormat="1">
      <c r="A3591" s="210" t="s">
        <v>30267</v>
      </c>
      <c r="B3591" s="210" t="s">
        <v>30268</v>
      </c>
      <c r="C3591" s="210" t="s">
        <v>30267</v>
      </c>
      <c r="D3591" s="210" t="s">
        <v>16299</v>
      </c>
      <c r="E3591" s="210" t="s">
        <v>17986</v>
      </c>
      <c r="F3591" s="210" t="s">
        <v>30269</v>
      </c>
      <c r="G3591" s="231"/>
    </row>
    <row r="3592" spans="1:7" s="210" customFormat="1">
      <c r="A3592" s="210" t="s">
        <v>30270</v>
      </c>
      <c r="B3592" s="210" t="s">
        <v>30271</v>
      </c>
      <c r="C3592" s="210" t="s">
        <v>30272</v>
      </c>
      <c r="D3592" s="210" t="s">
        <v>16299</v>
      </c>
      <c r="E3592" s="210" t="s">
        <v>30273</v>
      </c>
      <c r="F3592" s="210" t="s">
        <v>30274</v>
      </c>
      <c r="G3592" s="231"/>
    </row>
    <row r="3593" spans="1:7" s="210" customFormat="1">
      <c r="A3593" s="210" t="s">
        <v>30275</v>
      </c>
      <c r="B3593" s="210" t="s">
        <v>30276</v>
      </c>
      <c r="C3593" s="210" t="s">
        <v>30277</v>
      </c>
      <c r="D3593" s="210" t="s">
        <v>16299</v>
      </c>
      <c r="E3593" s="210" t="s">
        <v>25840</v>
      </c>
      <c r="F3593" s="210" t="s">
        <v>30278</v>
      </c>
      <c r="G3593" s="231"/>
    </row>
    <row r="3594" spans="1:7" s="253" customFormat="1">
      <c r="A3594" s="253" t="s">
        <v>30279</v>
      </c>
      <c r="B3594" s="253" t="s">
        <v>30280</v>
      </c>
      <c r="C3594" s="253" t="s">
        <v>30281</v>
      </c>
      <c r="D3594" s="253" t="s">
        <v>16299</v>
      </c>
      <c r="E3594" s="253" t="s">
        <v>30282</v>
      </c>
      <c r="F3594" s="253" t="s">
        <v>30283</v>
      </c>
      <c r="G3594" s="255"/>
    </row>
    <row r="3595" spans="1:7" s="210" customFormat="1">
      <c r="A3595" s="210" t="s">
        <v>30284</v>
      </c>
      <c r="B3595" s="210" t="s">
        <v>30285</v>
      </c>
      <c r="C3595" s="210" t="s">
        <v>30286</v>
      </c>
      <c r="D3595" s="210" t="s">
        <v>16299</v>
      </c>
      <c r="E3595" s="210" t="s">
        <v>30287</v>
      </c>
      <c r="F3595" s="210" t="s">
        <v>30288</v>
      </c>
      <c r="G3595" s="231"/>
    </row>
    <row r="3596" spans="1:7" s="254" customFormat="1">
      <c r="A3596" s="254" t="s">
        <v>30289</v>
      </c>
      <c r="B3596" s="254" t="s">
        <v>30290</v>
      </c>
      <c r="C3596" s="254" t="s">
        <v>30291</v>
      </c>
      <c r="D3596" s="254" t="s">
        <v>16299</v>
      </c>
      <c r="E3596" s="254" t="s">
        <v>20954</v>
      </c>
      <c r="F3596" s="254" t="s">
        <v>30292</v>
      </c>
      <c r="G3596" s="281"/>
    </row>
    <row r="3597" spans="1:7" s="253" customFormat="1">
      <c r="A3597" s="253" t="s">
        <v>30293</v>
      </c>
      <c r="B3597" s="253" t="s">
        <v>30294</v>
      </c>
      <c r="C3597" s="253" t="s">
        <v>30295</v>
      </c>
      <c r="D3597" s="253" t="s">
        <v>16299</v>
      </c>
      <c r="E3597" s="253" t="s">
        <v>24177</v>
      </c>
      <c r="F3597" s="253" t="s">
        <v>30296</v>
      </c>
      <c r="G3597" s="255"/>
    </row>
    <row r="3598" spans="1:7" s="254" customFormat="1">
      <c r="A3598" s="254" t="s">
        <v>30297</v>
      </c>
      <c r="B3598" s="254" t="s">
        <v>30298</v>
      </c>
      <c r="C3598" s="254" t="s">
        <v>30297</v>
      </c>
      <c r="D3598" s="254" t="s">
        <v>16299</v>
      </c>
      <c r="E3598" s="254" t="s">
        <v>17030</v>
      </c>
      <c r="F3598" s="254" t="s">
        <v>30299</v>
      </c>
      <c r="G3598" s="281"/>
    </row>
    <row r="3599" spans="1:7" s="253" customFormat="1">
      <c r="A3599" s="253" t="s">
        <v>30300</v>
      </c>
      <c r="B3599" s="253" t="s">
        <v>30301</v>
      </c>
      <c r="C3599" s="253" t="s">
        <v>30302</v>
      </c>
      <c r="D3599" s="253" t="s">
        <v>16299</v>
      </c>
      <c r="E3599" s="253" t="s">
        <v>17222</v>
      </c>
      <c r="F3599" s="253" t="s">
        <v>30303</v>
      </c>
      <c r="G3599" s="255"/>
    </row>
    <row r="3600" spans="1:7" s="210" customFormat="1">
      <c r="A3600" s="210" t="s">
        <v>30304</v>
      </c>
      <c r="B3600" s="210" t="s">
        <v>30305</v>
      </c>
      <c r="C3600" s="210" t="s">
        <v>30304</v>
      </c>
      <c r="D3600" s="210" t="s">
        <v>16299</v>
      </c>
      <c r="E3600" s="210" t="s">
        <v>30306</v>
      </c>
      <c r="F3600" s="210" t="s">
        <v>30307</v>
      </c>
      <c r="G3600" s="231"/>
    </row>
    <row r="3601" spans="1:7" s="210" customFormat="1">
      <c r="A3601" s="210" t="s">
        <v>30308</v>
      </c>
      <c r="B3601" s="210" t="s">
        <v>30309</v>
      </c>
      <c r="C3601" s="210" t="s">
        <v>30308</v>
      </c>
      <c r="D3601" s="210" t="s">
        <v>16299</v>
      </c>
      <c r="E3601" s="210" t="s">
        <v>17835</v>
      </c>
      <c r="F3601" s="210" t="s">
        <v>30310</v>
      </c>
      <c r="G3601" s="231"/>
    </row>
    <row r="3602" spans="1:7" s="210" customFormat="1">
      <c r="A3602" s="210" t="s">
        <v>30311</v>
      </c>
      <c r="B3602" s="210" t="s">
        <v>30312</v>
      </c>
      <c r="C3602" s="210" t="s">
        <v>30313</v>
      </c>
      <c r="D3602" s="210" t="s">
        <v>16299</v>
      </c>
      <c r="E3602" s="210" t="s">
        <v>30314</v>
      </c>
      <c r="F3602" s="210" t="s">
        <v>30315</v>
      </c>
      <c r="G3602" s="231"/>
    </row>
    <row r="3603" spans="1:7" s="211" customFormat="1">
      <c r="A3603" s="211" t="s">
        <v>30316</v>
      </c>
      <c r="B3603" s="211" t="s">
        <v>16501</v>
      </c>
      <c r="C3603" s="211" t="s">
        <v>30316</v>
      </c>
      <c r="D3603" s="211" t="s">
        <v>20791</v>
      </c>
      <c r="E3603" s="211" t="s">
        <v>16299</v>
      </c>
      <c r="F3603" s="211" t="s">
        <v>30317</v>
      </c>
      <c r="G3603" s="243"/>
    </row>
    <row r="3604" spans="1:7" s="254" customFormat="1">
      <c r="A3604" s="254" t="s">
        <v>30318</v>
      </c>
      <c r="B3604" s="254" t="s">
        <v>30319</v>
      </c>
      <c r="C3604" s="254" t="s">
        <v>30320</v>
      </c>
      <c r="D3604" s="254" t="s">
        <v>16299</v>
      </c>
      <c r="E3604" s="254" t="s">
        <v>18168</v>
      </c>
      <c r="F3604" s="254" t="s">
        <v>30321</v>
      </c>
      <c r="G3604" s="281"/>
    </row>
    <row r="3605" spans="1:7" s="254" customFormat="1">
      <c r="A3605" s="254" t="s">
        <v>30322</v>
      </c>
      <c r="B3605" s="254" t="s">
        <v>30323</v>
      </c>
      <c r="C3605" s="254" t="s">
        <v>30324</v>
      </c>
      <c r="D3605" s="254" t="s">
        <v>16299</v>
      </c>
      <c r="E3605" s="254" t="s">
        <v>30325</v>
      </c>
      <c r="F3605" s="254" t="s">
        <v>30326</v>
      </c>
      <c r="G3605" s="281"/>
    </row>
    <row r="3606" spans="1:7" s="210" customFormat="1">
      <c r="A3606" s="210" t="s">
        <v>30327</v>
      </c>
      <c r="B3606" s="210" t="s">
        <v>30328</v>
      </c>
      <c r="C3606" s="210" t="s">
        <v>30329</v>
      </c>
      <c r="D3606" s="210" t="s">
        <v>16299</v>
      </c>
      <c r="E3606" s="210" t="s">
        <v>16622</v>
      </c>
      <c r="F3606" s="210" t="s">
        <v>30330</v>
      </c>
      <c r="G3606" s="231"/>
    </row>
    <row r="3607" spans="1:7" s="254" customFormat="1">
      <c r="A3607" s="254" t="s">
        <v>30331</v>
      </c>
      <c r="B3607" s="254" t="s">
        <v>30332</v>
      </c>
      <c r="C3607" s="254" t="s">
        <v>30331</v>
      </c>
      <c r="D3607" s="254" t="s">
        <v>16299</v>
      </c>
      <c r="E3607" s="254" t="s">
        <v>18168</v>
      </c>
      <c r="F3607" s="254" t="s">
        <v>30333</v>
      </c>
      <c r="G3607" s="281"/>
    </row>
    <row r="3608" spans="1:7" s="253" customFormat="1">
      <c r="A3608" s="253" t="s">
        <v>30334</v>
      </c>
      <c r="B3608" s="253" t="s">
        <v>30335</v>
      </c>
      <c r="C3608" s="253" t="s">
        <v>30334</v>
      </c>
      <c r="D3608" s="253" t="s">
        <v>16299</v>
      </c>
      <c r="E3608" s="253" t="s">
        <v>16975</v>
      </c>
      <c r="F3608" s="253" t="s">
        <v>30336</v>
      </c>
      <c r="G3608" s="255"/>
    </row>
    <row r="3609" spans="1:7" s="254" customFormat="1" ht="11.1" customHeight="1">
      <c r="A3609" s="254" t="s">
        <v>30337</v>
      </c>
      <c r="B3609" s="254" t="s">
        <v>30338</v>
      </c>
      <c r="C3609" s="254" t="s">
        <v>30339</v>
      </c>
      <c r="D3609" s="254" t="s">
        <v>16299</v>
      </c>
      <c r="E3609" s="254" t="s">
        <v>18168</v>
      </c>
      <c r="F3609" s="254" t="s">
        <v>30340</v>
      </c>
      <c r="G3609" s="281"/>
    </row>
    <row r="3610" spans="1:7" s="253" customFormat="1">
      <c r="A3610" s="253" t="s">
        <v>30341</v>
      </c>
      <c r="B3610" s="253" t="s">
        <v>30342</v>
      </c>
      <c r="C3610" s="253" t="s">
        <v>30341</v>
      </c>
      <c r="D3610" s="253" t="s">
        <v>16299</v>
      </c>
      <c r="E3610" s="253" t="s">
        <v>22075</v>
      </c>
      <c r="F3610" s="253" t="s">
        <v>30343</v>
      </c>
      <c r="G3610" s="255"/>
    </row>
    <row r="3611" spans="1:7" s="253" customFormat="1">
      <c r="A3611" s="253" t="s">
        <v>30344</v>
      </c>
      <c r="B3611" s="253" t="s">
        <v>30345</v>
      </c>
      <c r="C3611" s="253" t="s">
        <v>30346</v>
      </c>
      <c r="D3611" s="253" t="s">
        <v>16299</v>
      </c>
      <c r="E3611" s="253" t="s">
        <v>26794</v>
      </c>
      <c r="F3611" s="253" t="s">
        <v>30347</v>
      </c>
      <c r="G3611" s="255"/>
    </row>
    <row r="3612" spans="1:7" s="253" customFormat="1">
      <c r="A3612" s="253" t="s">
        <v>30348</v>
      </c>
      <c r="B3612" s="253" t="s">
        <v>30349</v>
      </c>
      <c r="C3612" s="253" t="s">
        <v>30350</v>
      </c>
      <c r="D3612" s="253" t="s">
        <v>16299</v>
      </c>
      <c r="E3612" s="253" t="s">
        <v>30351</v>
      </c>
      <c r="F3612" s="253" t="s">
        <v>30352</v>
      </c>
      <c r="G3612" s="255"/>
    </row>
    <row r="3613" spans="1:7" s="253" customFormat="1">
      <c r="A3613" s="253" t="s">
        <v>30353</v>
      </c>
      <c r="B3613" s="253" t="s">
        <v>30354</v>
      </c>
      <c r="C3613" s="253" t="s">
        <v>30355</v>
      </c>
      <c r="D3613" s="253" t="s">
        <v>16299</v>
      </c>
      <c r="E3613" s="253" t="s">
        <v>30356</v>
      </c>
      <c r="F3613" s="253" t="s">
        <v>30357</v>
      </c>
      <c r="G3613" s="255"/>
    </row>
    <row r="3614" spans="1:7" s="253" customFormat="1">
      <c r="A3614" s="253" t="s">
        <v>30358</v>
      </c>
      <c r="B3614" s="253" t="s">
        <v>30359</v>
      </c>
      <c r="C3614" s="253" t="s">
        <v>30360</v>
      </c>
      <c r="D3614" s="253" t="s">
        <v>16299</v>
      </c>
      <c r="E3614" s="253" t="s">
        <v>29408</v>
      </c>
      <c r="F3614" s="253" t="s">
        <v>30361</v>
      </c>
      <c r="G3614" s="255"/>
    </row>
    <row r="3615" spans="1:7" s="253" customFormat="1">
      <c r="A3615" s="253" t="s">
        <v>30362</v>
      </c>
      <c r="B3615" s="253" t="s">
        <v>30363</v>
      </c>
      <c r="C3615" s="253" t="s">
        <v>30364</v>
      </c>
      <c r="D3615" s="253" t="s">
        <v>16299</v>
      </c>
      <c r="E3615" s="253" t="s">
        <v>30365</v>
      </c>
      <c r="F3615" s="253" t="s">
        <v>30366</v>
      </c>
      <c r="G3615" s="255"/>
    </row>
    <row r="3616" spans="1:7" s="210" customFormat="1">
      <c r="A3616" s="210" t="s">
        <v>30367</v>
      </c>
      <c r="B3616" s="210" t="s">
        <v>30368</v>
      </c>
      <c r="C3616" s="210" t="s">
        <v>30369</v>
      </c>
      <c r="D3616" s="210" t="s">
        <v>16299</v>
      </c>
      <c r="E3616" s="210" t="s">
        <v>30370</v>
      </c>
      <c r="F3616" s="210" t="s">
        <v>30371</v>
      </c>
      <c r="G3616" s="231"/>
    </row>
    <row r="3617" spans="1:7" s="253" customFormat="1">
      <c r="A3617" s="253" t="s">
        <v>30372</v>
      </c>
      <c r="B3617" s="253" t="s">
        <v>30373</v>
      </c>
      <c r="C3617" s="253" t="s">
        <v>30374</v>
      </c>
      <c r="D3617" s="253" t="s">
        <v>16299</v>
      </c>
      <c r="E3617" s="253" t="s">
        <v>30375</v>
      </c>
      <c r="F3617" s="253" t="s">
        <v>30376</v>
      </c>
      <c r="G3617" s="255"/>
    </row>
    <row r="3618" spans="1:7" s="253" customFormat="1">
      <c r="A3618" s="253" t="s">
        <v>30377</v>
      </c>
      <c r="B3618" s="253" t="s">
        <v>30378</v>
      </c>
      <c r="C3618" s="253" t="s">
        <v>30377</v>
      </c>
      <c r="D3618" s="253" t="s">
        <v>16299</v>
      </c>
      <c r="E3618" s="253" t="s">
        <v>16910</v>
      </c>
      <c r="F3618" s="253" t="s">
        <v>30379</v>
      </c>
      <c r="G3618" s="255"/>
    </row>
    <row r="3619" spans="1:7" s="254" customFormat="1">
      <c r="A3619" s="254" t="s">
        <v>30380</v>
      </c>
      <c r="B3619" s="254" t="s">
        <v>30381</v>
      </c>
      <c r="C3619" s="254" t="s">
        <v>30380</v>
      </c>
      <c r="D3619" s="254" t="s">
        <v>16299</v>
      </c>
      <c r="E3619" s="254" t="s">
        <v>18168</v>
      </c>
      <c r="F3619" s="254" t="s">
        <v>30382</v>
      </c>
      <c r="G3619" s="281"/>
    </row>
    <row r="3620" spans="1:7" s="253" customFormat="1">
      <c r="A3620" s="253" t="s">
        <v>30383</v>
      </c>
      <c r="B3620" s="253" t="s">
        <v>30384</v>
      </c>
      <c r="C3620" s="253" t="s">
        <v>30385</v>
      </c>
      <c r="D3620" s="253" t="s">
        <v>16299</v>
      </c>
      <c r="E3620" s="253" t="s">
        <v>30386</v>
      </c>
      <c r="F3620" s="253" t="s">
        <v>30387</v>
      </c>
      <c r="G3620" s="255"/>
    </row>
    <row r="3621" spans="1:7" s="210" customFormat="1">
      <c r="A3621" s="210" t="s">
        <v>30388</v>
      </c>
      <c r="B3621" s="210" t="s">
        <v>30389</v>
      </c>
      <c r="C3621" s="210" t="s">
        <v>30388</v>
      </c>
      <c r="D3621" s="210" t="s">
        <v>16299</v>
      </c>
      <c r="E3621" s="210" t="s">
        <v>20635</v>
      </c>
      <c r="F3621" s="210" t="s">
        <v>30390</v>
      </c>
      <c r="G3621" s="231"/>
    </row>
    <row r="3622" spans="1:7" s="253" customFormat="1">
      <c r="A3622" s="253" t="s">
        <v>30391</v>
      </c>
      <c r="B3622" s="253" t="s">
        <v>30392</v>
      </c>
      <c r="C3622" s="253" t="s">
        <v>30391</v>
      </c>
      <c r="D3622" s="253" t="s">
        <v>16299</v>
      </c>
      <c r="E3622" s="253" t="s">
        <v>30393</v>
      </c>
      <c r="F3622" s="253" t="s">
        <v>30394</v>
      </c>
      <c r="G3622" s="255"/>
    </row>
    <row r="3623" spans="1:7" s="210" customFormat="1">
      <c r="A3623" s="210" t="s">
        <v>30395</v>
      </c>
      <c r="B3623" s="210" t="s">
        <v>30396</v>
      </c>
      <c r="C3623" s="210" t="s">
        <v>30397</v>
      </c>
      <c r="D3623" s="210" t="s">
        <v>16299</v>
      </c>
      <c r="E3623" s="210" t="s">
        <v>16466</v>
      </c>
      <c r="F3623" s="210" t="s">
        <v>30398</v>
      </c>
      <c r="G3623" s="231"/>
    </row>
    <row r="3624" spans="1:7" s="210" customFormat="1">
      <c r="A3624" s="210" t="s">
        <v>30399</v>
      </c>
      <c r="B3624" s="210" t="s">
        <v>30400</v>
      </c>
      <c r="C3624" s="210" t="s">
        <v>30399</v>
      </c>
      <c r="D3624" s="210" t="s">
        <v>16299</v>
      </c>
      <c r="E3624" s="210" t="s">
        <v>17514</v>
      </c>
      <c r="F3624" s="210" t="s">
        <v>30401</v>
      </c>
      <c r="G3624" s="231"/>
    </row>
    <row r="3625" spans="1:7" s="210" customFormat="1">
      <c r="A3625" s="210" t="s">
        <v>30402</v>
      </c>
      <c r="B3625" s="210" t="s">
        <v>30403</v>
      </c>
      <c r="C3625" s="210" t="s">
        <v>30404</v>
      </c>
      <c r="D3625" s="210" t="s">
        <v>16299</v>
      </c>
      <c r="E3625" s="210" t="s">
        <v>16319</v>
      </c>
      <c r="F3625" s="210" t="s">
        <v>30405</v>
      </c>
      <c r="G3625" s="231"/>
    </row>
    <row r="3626" spans="1:7" s="211" customFormat="1">
      <c r="A3626" s="211" t="s">
        <v>30406</v>
      </c>
      <c r="B3626" s="211" t="s">
        <v>30407</v>
      </c>
      <c r="C3626" s="211" t="s">
        <v>30406</v>
      </c>
      <c r="D3626" s="211" t="s">
        <v>16804</v>
      </c>
      <c r="E3626" s="211" t="s">
        <v>16299</v>
      </c>
      <c r="F3626" s="211" t="s">
        <v>30408</v>
      </c>
      <c r="G3626" s="243"/>
    </row>
    <row r="3627" spans="1:7" s="211" customFormat="1">
      <c r="A3627" s="211" t="s">
        <v>30409</v>
      </c>
      <c r="B3627" s="211" t="s">
        <v>30410</v>
      </c>
      <c r="C3627" s="211" t="s">
        <v>30409</v>
      </c>
      <c r="D3627" s="211" t="s">
        <v>30411</v>
      </c>
      <c r="E3627" s="211" t="s">
        <v>16299</v>
      </c>
      <c r="F3627" s="211" t="s">
        <v>30412</v>
      </c>
      <c r="G3627" s="243"/>
    </row>
    <row r="3628" spans="1:7" s="254" customFormat="1">
      <c r="A3628" s="254" t="s">
        <v>30413</v>
      </c>
      <c r="B3628" s="254" t="s">
        <v>30414</v>
      </c>
      <c r="C3628" s="254" t="s">
        <v>30415</v>
      </c>
      <c r="D3628" s="254" t="s">
        <v>16299</v>
      </c>
      <c r="E3628" s="254" t="s">
        <v>16466</v>
      </c>
      <c r="F3628" s="254" t="s">
        <v>30416</v>
      </c>
      <c r="G3628" s="281"/>
    </row>
    <row r="3629" spans="1:7" s="210" customFormat="1">
      <c r="A3629" s="210" t="s">
        <v>30417</v>
      </c>
      <c r="B3629" s="210" t="s">
        <v>30418</v>
      </c>
      <c r="C3629" s="210" t="s">
        <v>30419</v>
      </c>
      <c r="D3629" s="210" t="s">
        <v>16299</v>
      </c>
      <c r="E3629" s="210" t="s">
        <v>27557</v>
      </c>
      <c r="F3629" s="210" t="s">
        <v>30420</v>
      </c>
      <c r="G3629" s="231"/>
    </row>
    <row r="3630" spans="1:7" s="254" customFormat="1">
      <c r="A3630" s="254" t="s">
        <v>30421</v>
      </c>
      <c r="B3630" s="254" t="s">
        <v>30422</v>
      </c>
      <c r="C3630" s="254" t="s">
        <v>30421</v>
      </c>
      <c r="D3630" s="254" t="s">
        <v>16299</v>
      </c>
      <c r="E3630" s="254" t="s">
        <v>20954</v>
      </c>
      <c r="F3630" s="254" t="s">
        <v>30423</v>
      </c>
      <c r="G3630" s="281"/>
    </row>
    <row r="3631" spans="1:7" s="254" customFormat="1">
      <c r="A3631" s="254" t="s">
        <v>30424</v>
      </c>
      <c r="B3631" s="254" t="s">
        <v>30425</v>
      </c>
      <c r="C3631" s="254" t="s">
        <v>30426</v>
      </c>
      <c r="D3631" s="254" t="s">
        <v>16299</v>
      </c>
      <c r="E3631" s="254" t="s">
        <v>18168</v>
      </c>
      <c r="F3631" s="254" t="s">
        <v>30427</v>
      </c>
      <c r="G3631" s="281"/>
    </row>
    <row r="3632" spans="1:7" s="254" customFormat="1">
      <c r="A3632" s="254" t="s">
        <v>30428</v>
      </c>
      <c r="B3632" s="254" t="s">
        <v>30429</v>
      </c>
      <c r="C3632" s="254" t="s">
        <v>30430</v>
      </c>
      <c r="D3632" s="254" t="s">
        <v>16299</v>
      </c>
      <c r="E3632" s="254" t="s">
        <v>18168</v>
      </c>
      <c r="F3632" s="254" t="s">
        <v>30431</v>
      </c>
      <c r="G3632" s="281"/>
    </row>
    <row r="3633" spans="1:7" s="254" customFormat="1">
      <c r="A3633" s="254" t="s">
        <v>30432</v>
      </c>
      <c r="B3633" s="254" t="s">
        <v>30433</v>
      </c>
      <c r="C3633" s="254" t="s">
        <v>30434</v>
      </c>
      <c r="D3633" s="254" t="s">
        <v>16299</v>
      </c>
      <c r="E3633" s="254" t="s">
        <v>30435</v>
      </c>
      <c r="F3633" s="254" t="s">
        <v>30436</v>
      </c>
      <c r="G3633" s="281"/>
    </row>
    <row r="3634" spans="1:7" s="253" customFormat="1">
      <c r="A3634" s="253" t="s">
        <v>30437</v>
      </c>
      <c r="B3634" s="253" t="s">
        <v>30438</v>
      </c>
      <c r="C3634" s="253" t="s">
        <v>30437</v>
      </c>
      <c r="D3634" s="253" t="s">
        <v>16299</v>
      </c>
      <c r="E3634" s="253" t="s">
        <v>16466</v>
      </c>
      <c r="F3634" s="253" t="s">
        <v>30439</v>
      </c>
      <c r="G3634" s="255"/>
    </row>
    <row r="3635" spans="1:7" s="253" customFormat="1">
      <c r="A3635" s="253" t="s">
        <v>30440</v>
      </c>
      <c r="B3635" s="253" t="s">
        <v>30441</v>
      </c>
      <c r="C3635" s="253" t="s">
        <v>30442</v>
      </c>
      <c r="D3635" s="253" t="s">
        <v>16299</v>
      </c>
      <c r="E3635" s="253" t="s">
        <v>30443</v>
      </c>
      <c r="F3635" s="253" t="s">
        <v>30444</v>
      </c>
      <c r="G3635" s="255"/>
    </row>
    <row r="3636" spans="1:7" s="253" customFormat="1">
      <c r="A3636" s="253" t="s">
        <v>30445</v>
      </c>
      <c r="B3636" s="253" t="s">
        <v>30446</v>
      </c>
      <c r="C3636" s="253" t="s">
        <v>30445</v>
      </c>
      <c r="D3636" s="253" t="s">
        <v>16299</v>
      </c>
      <c r="E3636" s="253" t="s">
        <v>30447</v>
      </c>
      <c r="F3636" s="253" t="s">
        <v>30448</v>
      </c>
      <c r="G3636" s="255"/>
    </row>
    <row r="3637" spans="1:7" s="254" customFormat="1">
      <c r="A3637" s="254" t="s">
        <v>30449</v>
      </c>
      <c r="B3637" s="254" t="s">
        <v>30450</v>
      </c>
      <c r="C3637" s="254" t="s">
        <v>30451</v>
      </c>
      <c r="D3637" s="254" t="s">
        <v>16299</v>
      </c>
      <c r="E3637" s="254" t="s">
        <v>25627</v>
      </c>
      <c r="F3637" s="254" t="s">
        <v>30452</v>
      </c>
      <c r="G3637" s="281"/>
    </row>
    <row r="3638" spans="1:7" s="254" customFormat="1">
      <c r="A3638" s="254" t="s">
        <v>30453</v>
      </c>
      <c r="B3638" s="254" t="s">
        <v>30454</v>
      </c>
      <c r="C3638" s="254" t="s">
        <v>30453</v>
      </c>
      <c r="D3638" s="254" t="s">
        <v>16299</v>
      </c>
      <c r="E3638" s="254" t="s">
        <v>20954</v>
      </c>
      <c r="F3638" s="254" t="s">
        <v>30455</v>
      </c>
      <c r="G3638" s="281"/>
    </row>
    <row r="3639" spans="1:7" s="254" customFormat="1">
      <c r="A3639" s="254" t="s">
        <v>30456</v>
      </c>
      <c r="B3639" s="254" t="s">
        <v>30457</v>
      </c>
      <c r="C3639" s="254" t="s">
        <v>30458</v>
      </c>
      <c r="D3639" s="254" t="s">
        <v>16299</v>
      </c>
      <c r="E3639" s="254" t="s">
        <v>22176</v>
      </c>
      <c r="F3639" s="254" t="s">
        <v>30459</v>
      </c>
      <c r="G3639" s="281"/>
    </row>
    <row r="3640" spans="1:7" s="253" customFormat="1">
      <c r="A3640" s="253" t="s">
        <v>30460</v>
      </c>
      <c r="B3640" s="253" t="s">
        <v>30461</v>
      </c>
      <c r="C3640" s="253" t="s">
        <v>30462</v>
      </c>
      <c r="D3640" s="253" t="s">
        <v>16299</v>
      </c>
      <c r="E3640" s="253" t="s">
        <v>27860</v>
      </c>
      <c r="F3640" s="253" t="s">
        <v>30463</v>
      </c>
      <c r="G3640" s="255"/>
    </row>
    <row r="3641" spans="1:7" s="210" customFormat="1">
      <c r="A3641" s="210" t="s">
        <v>30464</v>
      </c>
      <c r="B3641" s="210" t="s">
        <v>30465</v>
      </c>
      <c r="C3641" s="210" t="s">
        <v>30466</v>
      </c>
      <c r="D3641" s="210" t="s">
        <v>16299</v>
      </c>
      <c r="E3641" s="210" t="s">
        <v>16300</v>
      </c>
      <c r="F3641" s="210" t="s">
        <v>30467</v>
      </c>
      <c r="G3641" s="231"/>
    </row>
    <row r="3642" spans="1:7" s="210" customFormat="1">
      <c r="A3642" s="210" t="s">
        <v>30468</v>
      </c>
      <c r="B3642" s="210" t="s">
        <v>30469</v>
      </c>
      <c r="C3642" s="210" t="s">
        <v>30470</v>
      </c>
      <c r="D3642" s="210" t="s">
        <v>16299</v>
      </c>
      <c r="E3642" s="210" t="s">
        <v>16466</v>
      </c>
      <c r="F3642" s="210" t="s">
        <v>30471</v>
      </c>
      <c r="G3642" s="231"/>
    </row>
    <row r="3643" spans="1:7" s="254" customFormat="1">
      <c r="A3643" s="254" t="s">
        <v>30468</v>
      </c>
      <c r="B3643" s="254" t="s">
        <v>30472</v>
      </c>
      <c r="C3643" s="254" t="s">
        <v>30473</v>
      </c>
      <c r="D3643" s="254" t="s">
        <v>16299</v>
      </c>
      <c r="E3643" s="254" t="s">
        <v>24748</v>
      </c>
      <c r="F3643" s="254" t="s">
        <v>30474</v>
      </c>
      <c r="G3643" s="281"/>
    </row>
    <row r="3644" spans="1:7" s="253" customFormat="1">
      <c r="A3644" s="253" t="s">
        <v>30475</v>
      </c>
      <c r="B3644" s="253" t="s">
        <v>30476</v>
      </c>
      <c r="C3644" s="253" t="s">
        <v>30475</v>
      </c>
      <c r="D3644" s="253" t="s">
        <v>16299</v>
      </c>
      <c r="E3644" s="253" t="s">
        <v>30477</v>
      </c>
      <c r="F3644" s="253" t="s">
        <v>30478</v>
      </c>
      <c r="G3644" s="255"/>
    </row>
    <row r="3645" spans="1:7" s="253" customFormat="1">
      <c r="A3645" s="253" t="s">
        <v>30479</v>
      </c>
      <c r="B3645" s="253" t="s">
        <v>30480</v>
      </c>
      <c r="C3645" s="253" t="s">
        <v>30481</v>
      </c>
      <c r="D3645" s="253" t="s">
        <v>16299</v>
      </c>
      <c r="E3645" s="253" t="s">
        <v>30482</v>
      </c>
      <c r="F3645" s="253" t="s">
        <v>30483</v>
      </c>
      <c r="G3645" s="255"/>
    </row>
    <row r="3646" spans="1:7" s="211" customFormat="1">
      <c r="A3646" s="211" t="s">
        <v>30484</v>
      </c>
      <c r="B3646" s="211" t="s">
        <v>30485</v>
      </c>
      <c r="C3646" s="211" t="s">
        <v>30484</v>
      </c>
      <c r="D3646" s="211" t="s">
        <v>30486</v>
      </c>
      <c r="E3646" s="211" t="s">
        <v>16299</v>
      </c>
      <c r="F3646" s="211" t="s">
        <v>30487</v>
      </c>
      <c r="G3646" s="243"/>
    </row>
    <row r="3647" spans="1:7" s="253" customFormat="1">
      <c r="A3647" s="253" t="s">
        <v>30488</v>
      </c>
      <c r="B3647" s="253" t="s">
        <v>30489</v>
      </c>
      <c r="C3647" s="253" t="s">
        <v>30488</v>
      </c>
      <c r="D3647" s="253" t="s">
        <v>16299</v>
      </c>
      <c r="E3647" s="253" t="s">
        <v>30490</v>
      </c>
      <c r="F3647" s="253" t="s">
        <v>30491</v>
      </c>
      <c r="G3647" s="255"/>
    </row>
    <row r="3648" spans="1:7" s="253" customFormat="1">
      <c r="A3648" s="253" t="s">
        <v>30492</v>
      </c>
      <c r="B3648" s="253" t="s">
        <v>30493</v>
      </c>
      <c r="C3648" s="253" t="s">
        <v>30492</v>
      </c>
      <c r="D3648" s="253" t="s">
        <v>16299</v>
      </c>
      <c r="E3648" s="253" t="s">
        <v>19818</v>
      </c>
      <c r="F3648" s="253" t="s">
        <v>30494</v>
      </c>
      <c r="G3648" s="255"/>
    </row>
    <row r="3649" spans="1:7" s="253" customFormat="1">
      <c r="A3649" s="253" t="s">
        <v>30495</v>
      </c>
      <c r="B3649" s="253" t="s">
        <v>30496</v>
      </c>
      <c r="C3649" s="253" t="s">
        <v>30497</v>
      </c>
      <c r="D3649" s="253" t="s">
        <v>16299</v>
      </c>
      <c r="E3649" s="253" t="s">
        <v>30498</v>
      </c>
      <c r="F3649" s="253" t="s">
        <v>30499</v>
      </c>
      <c r="G3649" s="255"/>
    </row>
    <row r="3650" spans="1:7" s="253" customFormat="1">
      <c r="A3650" s="253" t="s">
        <v>30500</v>
      </c>
      <c r="B3650" s="253" t="s">
        <v>30501</v>
      </c>
      <c r="C3650" s="253" t="s">
        <v>30502</v>
      </c>
      <c r="D3650" s="253" t="s">
        <v>16299</v>
      </c>
      <c r="E3650" s="253" t="s">
        <v>20891</v>
      </c>
      <c r="F3650" s="253" t="s">
        <v>30503</v>
      </c>
      <c r="G3650" s="255"/>
    </row>
    <row r="3651" spans="1:7" s="253" customFormat="1">
      <c r="A3651" s="253" t="s">
        <v>30504</v>
      </c>
      <c r="B3651" s="253" t="s">
        <v>30505</v>
      </c>
      <c r="C3651" s="253" t="s">
        <v>30506</v>
      </c>
      <c r="D3651" s="253" t="s">
        <v>16299</v>
      </c>
      <c r="E3651" s="253" t="s">
        <v>30507</v>
      </c>
      <c r="F3651" s="253" t="s">
        <v>30508</v>
      </c>
      <c r="G3651" s="255"/>
    </row>
    <row r="3652" spans="1:7" s="211" customFormat="1">
      <c r="A3652" s="211" t="s">
        <v>30509</v>
      </c>
      <c r="B3652" s="211" t="s">
        <v>30510</v>
      </c>
      <c r="C3652" s="211" t="s">
        <v>30509</v>
      </c>
      <c r="D3652" s="211" t="s">
        <v>28596</v>
      </c>
      <c r="E3652" s="211" t="s">
        <v>16299</v>
      </c>
      <c r="F3652" s="211" t="s">
        <v>30511</v>
      </c>
      <c r="G3652" s="243"/>
    </row>
    <row r="3653" spans="1:7" s="211" customFormat="1">
      <c r="A3653" s="211" t="s">
        <v>30512</v>
      </c>
      <c r="B3653" s="211" t="s">
        <v>30513</v>
      </c>
      <c r="C3653" s="211" t="s">
        <v>30512</v>
      </c>
      <c r="D3653" s="211" t="s">
        <v>25807</v>
      </c>
      <c r="E3653" s="211" t="s">
        <v>16299</v>
      </c>
      <c r="F3653" s="211" t="s">
        <v>30514</v>
      </c>
      <c r="G3653" s="243"/>
    </row>
    <row r="3654" spans="1:7" s="210" customFormat="1">
      <c r="A3654" s="210" t="s">
        <v>30515</v>
      </c>
      <c r="B3654" s="210" t="s">
        <v>30516</v>
      </c>
      <c r="C3654" s="210" t="s">
        <v>30517</v>
      </c>
      <c r="D3654" s="210" t="s">
        <v>16299</v>
      </c>
      <c r="E3654" s="210" t="s">
        <v>30518</v>
      </c>
      <c r="F3654" s="210" t="s">
        <v>30519</v>
      </c>
      <c r="G3654" s="231"/>
    </row>
    <row r="3655" spans="1:7" s="210" customFormat="1">
      <c r="A3655" s="210" t="s">
        <v>30520</v>
      </c>
      <c r="B3655" s="210" t="s">
        <v>30521</v>
      </c>
      <c r="C3655" s="210" t="s">
        <v>30520</v>
      </c>
      <c r="D3655" s="210" t="s">
        <v>16299</v>
      </c>
      <c r="E3655" s="210" t="s">
        <v>18885</v>
      </c>
      <c r="F3655" s="210" t="s">
        <v>30522</v>
      </c>
      <c r="G3655" s="231"/>
    </row>
    <row r="3656" spans="1:7" s="210" customFormat="1">
      <c r="A3656" s="210" t="s">
        <v>30523</v>
      </c>
      <c r="B3656" s="210" t="s">
        <v>30524</v>
      </c>
      <c r="C3656" s="210" t="s">
        <v>30525</v>
      </c>
      <c r="D3656" s="210" t="s">
        <v>16299</v>
      </c>
      <c r="E3656" s="210" t="s">
        <v>17062</v>
      </c>
      <c r="F3656" s="210" t="s">
        <v>30526</v>
      </c>
      <c r="G3656" s="231"/>
    </row>
    <row r="3657" spans="1:7" s="211" customFormat="1">
      <c r="A3657" s="211" t="s">
        <v>30527</v>
      </c>
      <c r="B3657" s="211" t="s">
        <v>16501</v>
      </c>
      <c r="C3657" s="211" t="s">
        <v>30527</v>
      </c>
      <c r="D3657" s="211" t="s">
        <v>20800</v>
      </c>
      <c r="E3657" s="211" t="s">
        <v>16299</v>
      </c>
      <c r="F3657" s="211" t="s">
        <v>30528</v>
      </c>
      <c r="G3657" s="243"/>
    </row>
    <row r="3658" spans="1:7" s="211" customFormat="1">
      <c r="A3658" s="211" t="s">
        <v>30529</v>
      </c>
      <c r="B3658" s="211" t="s">
        <v>16501</v>
      </c>
      <c r="C3658" s="211" t="s">
        <v>30529</v>
      </c>
      <c r="D3658" s="211" t="s">
        <v>20800</v>
      </c>
      <c r="E3658" s="211" t="s">
        <v>16299</v>
      </c>
      <c r="F3658" s="211" t="s">
        <v>30530</v>
      </c>
      <c r="G3658" s="243"/>
    </row>
    <row r="3659" spans="1:7" s="210" customFormat="1">
      <c r="A3659" s="210" t="s">
        <v>30531</v>
      </c>
      <c r="B3659" s="210" t="s">
        <v>30532</v>
      </c>
      <c r="C3659" s="210" t="s">
        <v>30533</v>
      </c>
      <c r="D3659" s="210" t="s">
        <v>16299</v>
      </c>
      <c r="E3659" s="210" t="s">
        <v>17114</v>
      </c>
      <c r="F3659" s="210" t="s">
        <v>30534</v>
      </c>
      <c r="G3659" s="231"/>
    </row>
    <row r="3660" spans="1:7" s="253" customFormat="1">
      <c r="A3660" s="253" t="s">
        <v>30535</v>
      </c>
      <c r="B3660" s="253" t="s">
        <v>30536</v>
      </c>
      <c r="C3660" s="253" t="s">
        <v>30537</v>
      </c>
      <c r="D3660" s="253" t="s">
        <v>16299</v>
      </c>
      <c r="E3660" s="253" t="s">
        <v>30538</v>
      </c>
      <c r="F3660" s="253" t="s">
        <v>30539</v>
      </c>
      <c r="G3660" s="255"/>
    </row>
    <row r="3661" spans="1:7" s="253" customFormat="1">
      <c r="A3661" s="253" t="s">
        <v>30540</v>
      </c>
      <c r="B3661" s="253" t="s">
        <v>30541</v>
      </c>
      <c r="C3661" s="253" t="s">
        <v>30542</v>
      </c>
      <c r="D3661" s="253" t="s">
        <v>16299</v>
      </c>
      <c r="E3661" s="253" t="s">
        <v>29985</v>
      </c>
      <c r="F3661" s="253" t="s">
        <v>30543</v>
      </c>
      <c r="G3661" s="255"/>
    </row>
    <row r="3662" spans="1:7" s="253" customFormat="1">
      <c r="A3662" s="253" t="s">
        <v>30544</v>
      </c>
      <c r="B3662" s="253" t="s">
        <v>30545</v>
      </c>
      <c r="C3662" s="253" t="s">
        <v>30544</v>
      </c>
      <c r="D3662" s="253" t="s">
        <v>16299</v>
      </c>
      <c r="E3662" s="253" t="s">
        <v>19818</v>
      </c>
      <c r="F3662" s="253" t="s">
        <v>30546</v>
      </c>
      <c r="G3662" s="255"/>
    </row>
    <row r="3663" spans="1:7" s="253" customFormat="1">
      <c r="A3663" s="253" t="s">
        <v>30547</v>
      </c>
      <c r="B3663" s="253" t="s">
        <v>30548</v>
      </c>
      <c r="C3663" s="253" t="s">
        <v>30549</v>
      </c>
      <c r="D3663" s="253" t="s">
        <v>16299</v>
      </c>
      <c r="E3663" s="253" t="s">
        <v>30550</v>
      </c>
      <c r="F3663" s="253" t="s">
        <v>30551</v>
      </c>
      <c r="G3663" s="255"/>
    </row>
    <row r="3664" spans="1:7" s="254" customFormat="1">
      <c r="A3664" s="254" t="s">
        <v>30552</v>
      </c>
      <c r="B3664" s="254" t="s">
        <v>30553</v>
      </c>
      <c r="C3664" s="254" t="s">
        <v>30552</v>
      </c>
      <c r="D3664" s="254" t="s">
        <v>16299</v>
      </c>
      <c r="E3664" s="254" t="s">
        <v>20954</v>
      </c>
      <c r="F3664" s="254" t="s">
        <v>30554</v>
      </c>
      <c r="G3664" s="281"/>
    </row>
    <row r="3665" spans="1:7" s="253" customFormat="1">
      <c r="A3665" s="253" t="s">
        <v>30555</v>
      </c>
      <c r="B3665" s="253" t="s">
        <v>30556</v>
      </c>
      <c r="C3665" s="253" t="s">
        <v>30555</v>
      </c>
      <c r="D3665" s="253" t="s">
        <v>16299</v>
      </c>
      <c r="E3665" s="253" t="s">
        <v>30557</v>
      </c>
      <c r="F3665" s="253" t="s">
        <v>30558</v>
      </c>
      <c r="G3665" s="255"/>
    </row>
    <row r="3666" spans="1:7" s="253" customFormat="1">
      <c r="A3666" s="253" t="s">
        <v>30559</v>
      </c>
      <c r="B3666" s="253" t="s">
        <v>30560</v>
      </c>
      <c r="C3666" s="253" t="s">
        <v>30561</v>
      </c>
      <c r="D3666" s="253" t="s">
        <v>16299</v>
      </c>
      <c r="E3666" s="253" t="s">
        <v>30562</v>
      </c>
      <c r="F3666" s="253" t="s">
        <v>30563</v>
      </c>
      <c r="G3666" s="255"/>
    </row>
    <row r="3667" spans="1:7" s="254" customFormat="1">
      <c r="A3667" s="254" t="s">
        <v>30564</v>
      </c>
      <c r="B3667" s="254" t="s">
        <v>30565</v>
      </c>
      <c r="C3667" s="254" t="s">
        <v>30564</v>
      </c>
      <c r="D3667" s="254" t="s">
        <v>16299</v>
      </c>
      <c r="E3667" s="254" t="s">
        <v>19112</v>
      </c>
      <c r="F3667" s="254" t="s">
        <v>30566</v>
      </c>
      <c r="G3667" s="281"/>
    </row>
    <row r="3668" spans="1:7" s="253" customFormat="1">
      <c r="A3668" s="253" t="s">
        <v>30567</v>
      </c>
      <c r="B3668" s="253" t="s">
        <v>30568</v>
      </c>
      <c r="C3668" s="253" t="s">
        <v>30569</v>
      </c>
      <c r="D3668" s="253" t="s">
        <v>16299</v>
      </c>
      <c r="E3668" s="253" t="s">
        <v>18353</v>
      </c>
      <c r="F3668" s="253" t="s">
        <v>30570</v>
      </c>
      <c r="G3668" s="255"/>
    </row>
    <row r="3669" spans="1:7" s="253" customFormat="1">
      <c r="A3669" s="253" t="s">
        <v>30571</v>
      </c>
      <c r="B3669" s="253" t="s">
        <v>30572</v>
      </c>
      <c r="C3669" s="253" t="s">
        <v>30571</v>
      </c>
      <c r="D3669" s="253" t="s">
        <v>16299</v>
      </c>
      <c r="E3669" s="253" t="s">
        <v>24748</v>
      </c>
      <c r="F3669" s="253" t="s">
        <v>30573</v>
      </c>
      <c r="G3669" s="255"/>
    </row>
    <row r="3670" spans="1:7" s="253" customFormat="1">
      <c r="A3670" s="253" t="s">
        <v>30574</v>
      </c>
      <c r="B3670" s="253" t="s">
        <v>30575</v>
      </c>
      <c r="C3670" s="253" t="s">
        <v>30576</v>
      </c>
      <c r="D3670" s="253" t="s">
        <v>16299</v>
      </c>
      <c r="E3670" s="253" t="s">
        <v>16622</v>
      </c>
      <c r="F3670" s="253" t="s">
        <v>30577</v>
      </c>
      <c r="G3670" s="255"/>
    </row>
    <row r="3671" spans="1:7" s="253" customFormat="1">
      <c r="A3671" s="253" t="s">
        <v>30578</v>
      </c>
      <c r="B3671" s="253" t="s">
        <v>30579</v>
      </c>
      <c r="C3671" s="253" t="s">
        <v>30580</v>
      </c>
      <c r="D3671" s="253" t="s">
        <v>16299</v>
      </c>
      <c r="E3671" s="253" t="s">
        <v>25787</v>
      </c>
      <c r="F3671" s="253" t="s">
        <v>30581</v>
      </c>
      <c r="G3671" s="255"/>
    </row>
    <row r="3672" spans="1:7" s="253" customFormat="1">
      <c r="A3672" s="253" t="s">
        <v>30582</v>
      </c>
      <c r="B3672" s="253" t="s">
        <v>30583</v>
      </c>
      <c r="C3672" s="253" t="s">
        <v>30582</v>
      </c>
      <c r="D3672" s="253" t="s">
        <v>16299</v>
      </c>
      <c r="E3672" s="253" t="s">
        <v>30584</v>
      </c>
      <c r="F3672" s="253" t="s">
        <v>30585</v>
      </c>
      <c r="G3672" s="255"/>
    </row>
    <row r="3673" spans="1:7" s="254" customFormat="1">
      <c r="A3673" s="254" t="s">
        <v>30586</v>
      </c>
      <c r="B3673" s="254" t="s">
        <v>30587</v>
      </c>
      <c r="C3673" s="254" t="s">
        <v>30588</v>
      </c>
      <c r="D3673" s="254" t="s">
        <v>16299</v>
      </c>
      <c r="E3673" s="254" t="s">
        <v>17067</v>
      </c>
      <c r="F3673" s="254" t="s">
        <v>30589</v>
      </c>
      <c r="G3673" s="281"/>
    </row>
    <row r="3674" spans="1:7" s="253" customFormat="1">
      <c r="A3674" s="253" t="s">
        <v>30590</v>
      </c>
      <c r="B3674" s="253" t="s">
        <v>30591</v>
      </c>
      <c r="C3674" s="253" t="s">
        <v>30592</v>
      </c>
      <c r="D3674" s="253" t="s">
        <v>16299</v>
      </c>
      <c r="E3674" s="253" t="s">
        <v>30593</v>
      </c>
      <c r="F3674" s="253" t="s">
        <v>30594</v>
      </c>
      <c r="G3674" s="255"/>
    </row>
    <row r="3675" spans="1:7" s="210" customFormat="1">
      <c r="A3675" s="210" t="s">
        <v>30595</v>
      </c>
      <c r="B3675" s="210" t="s">
        <v>30596</v>
      </c>
      <c r="C3675" s="210" t="s">
        <v>30595</v>
      </c>
      <c r="D3675" s="210" t="s">
        <v>16299</v>
      </c>
      <c r="E3675" s="210" t="s">
        <v>17986</v>
      </c>
      <c r="F3675" s="210" t="s">
        <v>30597</v>
      </c>
      <c r="G3675" s="231"/>
    </row>
    <row r="3676" spans="1:7" s="254" customFormat="1">
      <c r="A3676" s="254" t="s">
        <v>30598</v>
      </c>
      <c r="B3676" s="254" t="s">
        <v>30599</v>
      </c>
      <c r="C3676" s="254" t="s">
        <v>30598</v>
      </c>
      <c r="D3676" s="254" t="s">
        <v>16299</v>
      </c>
      <c r="E3676" s="254" t="s">
        <v>20954</v>
      </c>
      <c r="F3676" s="254" t="s">
        <v>30600</v>
      </c>
      <c r="G3676" s="281"/>
    </row>
    <row r="3677" spans="1:7" s="210" customFormat="1">
      <c r="A3677" s="210" t="s">
        <v>30601</v>
      </c>
      <c r="B3677" s="210" t="s">
        <v>30602</v>
      </c>
      <c r="C3677" s="210" t="s">
        <v>30603</v>
      </c>
      <c r="D3677" s="210" t="s">
        <v>16299</v>
      </c>
      <c r="E3677" s="210" t="s">
        <v>30604</v>
      </c>
      <c r="F3677" s="210" t="s">
        <v>30605</v>
      </c>
      <c r="G3677" s="231"/>
    </row>
    <row r="3678" spans="1:7" s="210" customFormat="1">
      <c r="A3678" s="210" t="s">
        <v>30606</v>
      </c>
      <c r="B3678" s="210" t="s">
        <v>30607</v>
      </c>
      <c r="C3678" s="210" t="s">
        <v>30608</v>
      </c>
      <c r="D3678" s="210" t="s">
        <v>16299</v>
      </c>
      <c r="E3678" s="210" t="s">
        <v>19863</v>
      </c>
      <c r="F3678" s="210" t="s">
        <v>30609</v>
      </c>
      <c r="G3678" s="231"/>
    </row>
    <row r="3679" spans="1:7" s="210" customFormat="1">
      <c r="A3679" s="210" t="s">
        <v>30610</v>
      </c>
      <c r="B3679" s="210" t="s">
        <v>30611</v>
      </c>
      <c r="C3679" s="210" t="s">
        <v>30612</v>
      </c>
      <c r="D3679" s="210" t="s">
        <v>16299</v>
      </c>
      <c r="E3679" s="210" t="s">
        <v>16319</v>
      </c>
      <c r="F3679" s="210" t="s">
        <v>30613</v>
      </c>
      <c r="G3679" s="231"/>
    </row>
    <row r="3680" spans="1:7" s="253" customFormat="1">
      <c r="A3680" s="253" t="s">
        <v>30614</v>
      </c>
      <c r="B3680" s="253" t="s">
        <v>30615</v>
      </c>
      <c r="C3680" s="253" t="s">
        <v>30614</v>
      </c>
      <c r="D3680" s="253" t="s">
        <v>16299</v>
      </c>
      <c r="E3680" s="253" t="s">
        <v>30616</v>
      </c>
      <c r="F3680" s="253" t="s">
        <v>30617</v>
      </c>
      <c r="G3680" s="255"/>
    </row>
    <row r="3681" spans="1:7" s="253" customFormat="1">
      <c r="A3681" s="253" t="s">
        <v>30618</v>
      </c>
      <c r="B3681" s="253" t="s">
        <v>30619</v>
      </c>
      <c r="C3681" s="253" t="s">
        <v>30620</v>
      </c>
      <c r="D3681" s="253" t="s">
        <v>16299</v>
      </c>
      <c r="E3681" s="253" t="s">
        <v>30621</v>
      </c>
      <c r="F3681" s="253" t="s">
        <v>30622</v>
      </c>
      <c r="G3681" s="255"/>
    </row>
    <row r="3682" spans="1:7" s="253" customFormat="1">
      <c r="A3682" s="253" t="s">
        <v>30623</v>
      </c>
      <c r="B3682" s="253" t="s">
        <v>30624</v>
      </c>
      <c r="C3682" s="253" t="s">
        <v>30625</v>
      </c>
      <c r="D3682" s="253" t="s">
        <v>16299</v>
      </c>
      <c r="E3682" s="253" t="s">
        <v>30626</v>
      </c>
      <c r="F3682" s="253" t="s">
        <v>30627</v>
      </c>
      <c r="G3682" s="255"/>
    </row>
    <row r="3683" spans="1:7" s="253" customFormat="1">
      <c r="A3683" s="253" t="s">
        <v>30628</v>
      </c>
      <c r="B3683" s="253" t="s">
        <v>30629</v>
      </c>
      <c r="C3683" s="253" t="s">
        <v>30630</v>
      </c>
      <c r="D3683" s="253" t="s">
        <v>16299</v>
      </c>
      <c r="E3683" s="253" t="s">
        <v>30631</v>
      </c>
      <c r="F3683" s="253" t="s">
        <v>30632</v>
      </c>
      <c r="G3683" s="1"/>
    </row>
    <row r="3684" spans="1:7" s="253" customFormat="1">
      <c r="A3684" s="253" t="s">
        <v>30633</v>
      </c>
      <c r="B3684" s="253" t="s">
        <v>30634</v>
      </c>
      <c r="C3684" s="253" t="s">
        <v>30635</v>
      </c>
      <c r="D3684" s="253" t="s">
        <v>16299</v>
      </c>
      <c r="E3684" s="253" t="s">
        <v>23211</v>
      </c>
      <c r="F3684" s="253" t="s">
        <v>30636</v>
      </c>
      <c r="G3684" s="1"/>
    </row>
    <row r="3685" spans="1:7" s="254" customFormat="1">
      <c r="A3685" s="254" t="s">
        <v>30637</v>
      </c>
      <c r="B3685" s="254" t="s">
        <v>30638</v>
      </c>
      <c r="C3685" s="254" t="s">
        <v>30639</v>
      </c>
      <c r="D3685" s="254" t="s">
        <v>16299</v>
      </c>
      <c r="E3685" s="254" t="s">
        <v>21570</v>
      </c>
      <c r="F3685" s="254" t="s">
        <v>30640</v>
      </c>
      <c r="G3685" s="281"/>
    </row>
    <row r="3686" spans="1:7" s="210" customFormat="1">
      <c r="A3686" s="210" t="s">
        <v>30641</v>
      </c>
      <c r="B3686" s="210" t="s">
        <v>30642</v>
      </c>
      <c r="C3686" s="210" t="s">
        <v>30643</v>
      </c>
      <c r="D3686" s="210" t="s">
        <v>16299</v>
      </c>
      <c r="E3686" s="210" t="s">
        <v>16980</v>
      </c>
      <c r="F3686" s="210" t="s">
        <v>30644</v>
      </c>
      <c r="G3686" s="231"/>
    </row>
    <row r="3687" spans="1:7" s="11" customFormat="1">
      <c r="A3687" s="11" t="s">
        <v>30645</v>
      </c>
      <c r="B3687" s="11" t="s">
        <v>30646</v>
      </c>
      <c r="C3687" s="11" t="s">
        <v>30647</v>
      </c>
      <c r="D3687" s="11" t="s">
        <v>16299</v>
      </c>
      <c r="E3687" s="11" t="s">
        <v>26499</v>
      </c>
      <c r="F3687" s="11" t="s">
        <v>30648</v>
      </c>
      <c r="G3687" s="1"/>
    </row>
    <row r="3688" spans="1:7" s="254" customFormat="1">
      <c r="A3688" s="254" t="s">
        <v>30649</v>
      </c>
      <c r="B3688" s="254" t="s">
        <v>30650</v>
      </c>
      <c r="C3688" s="254" t="s">
        <v>30651</v>
      </c>
      <c r="D3688" s="254" t="s">
        <v>16299</v>
      </c>
      <c r="E3688" s="254" t="s">
        <v>17067</v>
      </c>
      <c r="F3688" s="254" t="s">
        <v>30652</v>
      </c>
      <c r="G3688" s="281"/>
    </row>
    <row r="3689" spans="1:7" s="254" customFormat="1">
      <c r="A3689" s="254" t="s">
        <v>30653</v>
      </c>
      <c r="B3689" s="254" t="s">
        <v>30654</v>
      </c>
      <c r="C3689" s="254" t="s">
        <v>30655</v>
      </c>
      <c r="D3689" s="254" t="s">
        <v>16299</v>
      </c>
      <c r="E3689" s="254" t="s">
        <v>30435</v>
      </c>
      <c r="F3689" s="254" t="s">
        <v>30656</v>
      </c>
      <c r="G3689" s="281"/>
    </row>
    <row r="3690" spans="1:7" s="211" customFormat="1">
      <c r="A3690" s="211" t="s">
        <v>30657</v>
      </c>
      <c r="B3690" s="211" t="s">
        <v>30658</v>
      </c>
      <c r="C3690" s="211" t="s">
        <v>30657</v>
      </c>
      <c r="D3690" s="211" t="s">
        <v>30659</v>
      </c>
      <c r="E3690" s="211" t="s">
        <v>16299</v>
      </c>
      <c r="F3690" s="211" t="s">
        <v>30660</v>
      </c>
      <c r="G3690" s="243"/>
    </row>
    <row r="3691" spans="1:7" s="211" customFormat="1">
      <c r="A3691" s="211" t="s">
        <v>30661</v>
      </c>
      <c r="B3691" s="211" t="s">
        <v>30662</v>
      </c>
      <c r="C3691" s="211" t="s">
        <v>30657</v>
      </c>
      <c r="D3691" s="211" t="s">
        <v>16498</v>
      </c>
      <c r="E3691" s="211" t="s">
        <v>16299</v>
      </c>
      <c r="F3691" s="211" t="s">
        <v>30663</v>
      </c>
      <c r="G3691" s="243"/>
    </row>
    <row r="3692" spans="1:7" s="210" customFormat="1">
      <c r="A3692" s="210" t="s">
        <v>30664</v>
      </c>
      <c r="B3692" s="210" t="s">
        <v>30665</v>
      </c>
      <c r="C3692" s="210" t="s">
        <v>30664</v>
      </c>
      <c r="D3692" s="210" t="s">
        <v>16299</v>
      </c>
      <c r="E3692" s="210" t="s">
        <v>16369</v>
      </c>
      <c r="F3692" s="210" t="s">
        <v>30666</v>
      </c>
      <c r="G3692" s="231"/>
    </row>
    <row r="3693" spans="1:7" s="210" customFormat="1">
      <c r="A3693" s="210" t="s">
        <v>30667</v>
      </c>
      <c r="B3693" s="210" t="s">
        <v>30668</v>
      </c>
      <c r="C3693" s="210" t="s">
        <v>30669</v>
      </c>
      <c r="D3693" s="210" t="s">
        <v>16299</v>
      </c>
      <c r="E3693" s="210" t="s">
        <v>30670</v>
      </c>
      <c r="F3693" s="210" t="s">
        <v>30671</v>
      </c>
      <c r="G3693" s="231"/>
    </row>
    <row r="3694" spans="1:7" s="210" customFormat="1">
      <c r="A3694" s="210" t="s">
        <v>30672</v>
      </c>
      <c r="B3694" s="210" t="s">
        <v>30673</v>
      </c>
      <c r="C3694" s="210" t="s">
        <v>30674</v>
      </c>
      <c r="D3694" s="210" t="s">
        <v>16299</v>
      </c>
      <c r="E3694" s="210" t="s">
        <v>17712</v>
      </c>
      <c r="F3694" s="210" t="s">
        <v>30675</v>
      </c>
      <c r="G3694" s="231"/>
    </row>
    <row r="3695" spans="1:7" s="211" customFormat="1">
      <c r="A3695" s="211" t="s">
        <v>30676</v>
      </c>
      <c r="B3695" s="211" t="s">
        <v>30677</v>
      </c>
      <c r="C3695" s="211" t="s">
        <v>30676</v>
      </c>
      <c r="D3695" s="211" t="s">
        <v>18851</v>
      </c>
      <c r="E3695" s="211" t="s">
        <v>16299</v>
      </c>
      <c r="F3695" s="211" t="s">
        <v>30678</v>
      </c>
      <c r="G3695" s="243"/>
    </row>
    <row r="3696" spans="1:7" s="211" customFormat="1">
      <c r="A3696" s="211" t="s">
        <v>30679</v>
      </c>
      <c r="B3696" s="211" t="s">
        <v>30680</v>
      </c>
      <c r="C3696" s="211" t="s">
        <v>30679</v>
      </c>
      <c r="D3696" s="211" t="s">
        <v>16804</v>
      </c>
      <c r="E3696" s="211" t="s">
        <v>16299</v>
      </c>
      <c r="F3696" s="211" t="s">
        <v>30681</v>
      </c>
      <c r="G3696" s="243"/>
    </row>
    <row r="3697" spans="1:7" s="253" customFormat="1">
      <c r="A3697" s="253" t="s">
        <v>30682</v>
      </c>
      <c r="B3697" s="253" t="s">
        <v>30683</v>
      </c>
      <c r="C3697" s="253" t="s">
        <v>30684</v>
      </c>
      <c r="D3697" s="253" t="s">
        <v>16299</v>
      </c>
      <c r="E3697" s="253" t="s">
        <v>30685</v>
      </c>
      <c r="F3697" s="253" t="s">
        <v>30686</v>
      </c>
      <c r="G3697" s="255"/>
    </row>
    <row r="3698" spans="1:7" s="253" customFormat="1">
      <c r="A3698" s="253" t="s">
        <v>30687</v>
      </c>
      <c r="B3698" s="253" t="s">
        <v>30688</v>
      </c>
      <c r="C3698" s="253" t="s">
        <v>30689</v>
      </c>
      <c r="D3698" s="253" t="s">
        <v>16299</v>
      </c>
      <c r="E3698" s="253" t="s">
        <v>24625</v>
      </c>
      <c r="F3698" s="253" t="s">
        <v>30690</v>
      </c>
      <c r="G3698" s="255"/>
    </row>
    <row r="3699" spans="1:7" s="253" customFormat="1">
      <c r="A3699" s="253" t="s">
        <v>30691</v>
      </c>
      <c r="B3699" s="253" t="s">
        <v>30692</v>
      </c>
      <c r="C3699" s="253" t="s">
        <v>30693</v>
      </c>
      <c r="D3699" s="253" t="s">
        <v>16299</v>
      </c>
      <c r="E3699" s="253" t="s">
        <v>25409</v>
      </c>
      <c r="F3699" s="253" t="s">
        <v>30694</v>
      </c>
      <c r="G3699" s="255"/>
    </row>
    <row r="3700" spans="1:7" s="254" customFormat="1">
      <c r="A3700" s="254" t="s">
        <v>30695</v>
      </c>
      <c r="B3700" s="254" t="s">
        <v>30696</v>
      </c>
      <c r="C3700" s="254" t="s">
        <v>30695</v>
      </c>
      <c r="D3700" s="254" t="s">
        <v>16299</v>
      </c>
      <c r="E3700" s="254" t="s">
        <v>20954</v>
      </c>
      <c r="F3700" s="254" t="s">
        <v>30697</v>
      </c>
      <c r="G3700" s="281"/>
    </row>
    <row r="3701" spans="1:7" s="254" customFormat="1">
      <c r="A3701" s="254" t="s">
        <v>30698</v>
      </c>
      <c r="B3701" s="254" t="s">
        <v>30699</v>
      </c>
      <c r="C3701" s="254" t="s">
        <v>30700</v>
      </c>
      <c r="D3701" s="254" t="s">
        <v>16299</v>
      </c>
      <c r="E3701" s="254" t="s">
        <v>18168</v>
      </c>
      <c r="F3701" s="254" t="s">
        <v>30701</v>
      </c>
      <c r="G3701" s="281"/>
    </row>
    <row r="3702" spans="1:7" s="253" customFormat="1">
      <c r="A3702" s="253" t="s">
        <v>30702</v>
      </c>
      <c r="B3702" s="253" t="s">
        <v>30703</v>
      </c>
      <c r="C3702" s="253" t="s">
        <v>30704</v>
      </c>
      <c r="D3702" s="253" t="s">
        <v>16299</v>
      </c>
      <c r="E3702" s="253" t="s">
        <v>16961</v>
      </c>
      <c r="F3702" s="253" t="s">
        <v>30705</v>
      </c>
      <c r="G3702" s="255"/>
    </row>
    <row r="3703" spans="1:7" s="253" customFormat="1">
      <c r="A3703" s="253" t="s">
        <v>30706</v>
      </c>
      <c r="B3703" s="253" t="s">
        <v>30707</v>
      </c>
      <c r="C3703" s="253" t="s">
        <v>30708</v>
      </c>
      <c r="D3703" s="253" t="s">
        <v>16299</v>
      </c>
      <c r="E3703" s="253" t="s">
        <v>23360</v>
      </c>
      <c r="F3703" s="253" t="s">
        <v>30709</v>
      </c>
      <c r="G3703" s="255"/>
    </row>
    <row r="3704" spans="1:7" s="210" customFormat="1">
      <c r="A3704" s="210" t="s">
        <v>30710</v>
      </c>
      <c r="B3704" s="210" t="s">
        <v>30711</v>
      </c>
      <c r="C3704" s="210" t="s">
        <v>30712</v>
      </c>
      <c r="D3704" s="210" t="s">
        <v>16299</v>
      </c>
      <c r="E3704" s="210" t="s">
        <v>16369</v>
      </c>
      <c r="F3704" s="210" t="s">
        <v>30713</v>
      </c>
      <c r="G3704" s="231"/>
    </row>
    <row r="3705" spans="1:7" s="210" customFormat="1">
      <c r="A3705" s="210" t="s">
        <v>30714</v>
      </c>
      <c r="B3705" s="210" t="s">
        <v>30715</v>
      </c>
      <c r="C3705" s="210" t="s">
        <v>30714</v>
      </c>
      <c r="D3705" s="210" t="s">
        <v>16299</v>
      </c>
      <c r="E3705" s="210" t="s">
        <v>18232</v>
      </c>
      <c r="F3705" s="210" t="s">
        <v>30716</v>
      </c>
      <c r="G3705" s="231"/>
    </row>
    <row r="3706" spans="1:7" s="210" customFormat="1">
      <c r="A3706" s="210" t="s">
        <v>30717</v>
      </c>
      <c r="B3706" s="210" t="s">
        <v>30718</v>
      </c>
      <c r="C3706" s="210" t="s">
        <v>30719</v>
      </c>
      <c r="D3706" s="210" t="s">
        <v>16299</v>
      </c>
      <c r="E3706" s="210" t="s">
        <v>23211</v>
      </c>
      <c r="F3706" s="210" t="s">
        <v>30720</v>
      </c>
      <c r="G3706" s="231"/>
    </row>
    <row r="3707" spans="1:7" s="253" customFormat="1">
      <c r="A3707" s="253" t="s">
        <v>30721</v>
      </c>
      <c r="B3707" s="253" t="s">
        <v>30722</v>
      </c>
      <c r="C3707" s="253" t="s">
        <v>30723</v>
      </c>
      <c r="D3707" s="253" t="s">
        <v>16299</v>
      </c>
      <c r="E3707" s="253" t="s">
        <v>26450</v>
      </c>
      <c r="F3707" s="253" t="s">
        <v>30724</v>
      </c>
      <c r="G3707" s="255"/>
    </row>
    <row r="3708" spans="1:7" s="253" customFormat="1">
      <c r="A3708" s="253" t="s">
        <v>30725</v>
      </c>
      <c r="B3708" s="253" t="s">
        <v>30726</v>
      </c>
      <c r="C3708" s="253" t="s">
        <v>30725</v>
      </c>
      <c r="D3708" s="253" t="s">
        <v>16299</v>
      </c>
      <c r="E3708" s="253" t="s">
        <v>16905</v>
      </c>
      <c r="F3708" s="253" t="s">
        <v>30727</v>
      </c>
      <c r="G3708" s="255"/>
    </row>
    <row r="3709" spans="1:7" s="253" customFormat="1">
      <c r="A3709" s="253" t="s">
        <v>30728</v>
      </c>
      <c r="B3709" s="253" t="s">
        <v>30729</v>
      </c>
      <c r="C3709" s="253" t="s">
        <v>30728</v>
      </c>
      <c r="D3709" s="253" t="s">
        <v>16299</v>
      </c>
      <c r="E3709" s="253" t="s">
        <v>30730</v>
      </c>
      <c r="F3709" s="253" t="s">
        <v>30731</v>
      </c>
      <c r="G3709" s="255"/>
    </row>
    <row r="3710" spans="1:7" s="253" customFormat="1">
      <c r="A3710" s="253" t="s">
        <v>30732</v>
      </c>
      <c r="B3710" s="253" t="s">
        <v>30733</v>
      </c>
      <c r="C3710" s="253" t="s">
        <v>30734</v>
      </c>
      <c r="D3710" s="253" t="s">
        <v>16299</v>
      </c>
      <c r="E3710" s="253" t="s">
        <v>30735</v>
      </c>
      <c r="F3710" s="253" t="s">
        <v>30736</v>
      </c>
      <c r="G3710" s="255"/>
    </row>
    <row r="3711" spans="1:7" s="210" customFormat="1">
      <c r="A3711" s="210" t="s">
        <v>30737</v>
      </c>
      <c r="B3711" s="210" t="s">
        <v>30738</v>
      </c>
      <c r="C3711" s="210" t="s">
        <v>30737</v>
      </c>
      <c r="D3711" s="210" t="s">
        <v>16299</v>
      </c>
      <c r="E3711" s="210" t="s">
        <v>17835</v>
      </c>
      <c r="F3711" s="210" t="s">
        <v>30739</v>
      </c>
      <c r="G3711" s="231"/>
    </row>
    <row r="3712" spans="1:7" s="253" customFormat="1">
      <c r="A3712" s="253" t="s">
        <v>30740</v>
      </c>
      <c r="B3712" s="253" t="s">
        <v>30741</v>
      </c>
      <c r="C3712" s="253" t="s">
        <v>30740</v>
      </c>
      <c r="D3712" s="253" t="s">
        <v>16299</v>
      </c>
      <c r="E3712" s="253" t="s">
        <v>17146</v>
      </c>
      <c r="F3712" s="253" t="s">
        <v>30742</v>
      </c>
      <c r="G3712" s="255"/>
    </row>
    <row r="3713" spans="1:7" s="253" customFormat="1">
      <c r="A3713" s="253" t="s">
        <v>30743</v>
      </c>
      <c r="B3713" s="253" t="s">
        <v>30744</v>
      </c>
      <c r="C3713" s="253" t="s">
        <v>30745</v>
      </c>
      <c r="D3713" s="253" t="s">
        <v>16299</v>
      </c>
      <c r="E3713" s="253" t="s">
        <v>30746</v>
      </c>
      <c r="F3713" s="253" t="s">
        <v>30747</v>
      </c>
      <c r="G3713" s="255"/>
    </row>
    <row r="3714" spans="1:7" s="11" customFormat="1">
      <c r="A3714" s="11" t="s">
        <v>30748</v>
      </c>
      <c r="B3714" s="11" t="s">
        <v>30749</v>
      </c>
      <c r="C3714" s="11" t="s">
        <v>30748</v>
      </c>
      <c r="D3714" s="11" t="s">
        <v>16299</v>
      </c>
      <c r="E3714" s="11" t="s">
        <v>20586</v>
      </c>
      <c r="F3714" s="11" t="s">
        <v>30750</v>
      </c>
      <c r="G3714" s="1"/>
    </row>
    <row r="3715" spans="1:7" s="254" customFormat="1">
      <c r="A3715" s="254" t="s">
        <v>30751</v>
      </c>
      <c r="B3715" s="254" t="s">
        <v>30752</v>
      </c>
      <c r="C3715" s="254" t="s">
        <v>30751</v>
      </c>
      <c r="D3715" s="254" t="s">
        <v>16299</v>
      </c>
      <c r="E3715" s="254" t="s">
        <v>18168</v>
      </c>
      <c r="F3715" s="254" t="s">
        <v>30753</v>
      </c>
      <c r="G3715" s="281"/>
    </row>
    <row r="3716" spans="1:7" s="253" customFormat="1">
      <c r="A3716" s="253" t="s">
        <v>30754</v>
      </c>
      <c r="B3716" s="253" t="s">
        <v>30755</v>
      </c>
      <c r="C3716" s="253" t="s">
        <v>30756</v>
      </c>
      <c r="D3716" s="253" t="s">
        <v>16299</v>
      </c>
      <c r="E3716" s="253" t="s">
        <v>22075</v>
      </c>
      <c r="F3716" s="253" t="s">
        <v>30757</v>
      </c>
      <c r="G3716" s="255"/>
    </row>
    <row r="3717" spans="1:7" s="253" customFormat="1">
      <c r="A3717" s="253" t="s">
        <v>30758</v>
      </c>
      <c r="B3717" s="253" t="s">
        <v>30759</v>
      </c>
      <c r="C3717" s="253" t="s">
        <v>30760</v>
      </c>
      <c r="D3717" s="253" t="s">
        <v>16299</v>
      </c>
      <c r="E3717" s="253" t="s">
        <v>20186</v>
      </c>
      <c r="F3717" s="253" t="s">
        <v>30761</v>
      </c>
      <c r="G3717" s="255"/>
    </row>
    <row r="3718" spans="1:7" s="254" customFormat="1">
      <c r="A3718" s="254" t="s">
        <v>30762</v>
      </c>
      <c r="B3718" s="254" t="s">
        <v>30763</v>
      </c>
      <c r="C3718" s="254" t="s">
        <v>30764</v>
      </c>
      <c r="D3718" s="254" t="s">
        <v>16299</v>
      </c>
      <c r="E3718" s="254" t="s">
        <v>20954</v>
      </c>
      <c r="F3718" s="254" t="s">
        <v>30765</v>
      </c>
      <c r="G3718" s="281"/>
    </row>
    <row r="3719" spans="1:7" s="210" customFormat="1">
      <c r="A3719" s="210" t="s">
        <v>30766</v>
      </c>
      <c r="B3719" s="210" t="s">
        <v>30767</v>
      </c>
      <c r="C3719" s="210" t="s">
        <v>30766</v>
      </c>
      <c r="D3719" s="210" t="s">
        <v>16299</v>
      </c>
      <c r="E3719" s="210" t="s">
        <v>16422</v>
      </c>
      <c r="F3719" s="210" t="s">
        <v>30768</v>
      </c>
      <c r="G3719" s="231"/>
    </row>
    <row r="3720" spans="1:7" s="210" customFormat="1">
      <c r="A3720" s="210" t="s">
        <v>30769</v>
      </c>
      <c r="B3720" s="210" t="s">
        <v>30770</v>
      </c>
      <c r="C3720" s="210" t="s">
        <v>30771</v>
      </c>
      <c r="D3720" s="210" t="s">
        <v>16299</v>
      </c>
      <c r="E3720" s="210" t="s">
        <v>30772</v>
      </c>
      <c r="F3720" s="210" t="s">
        <v>30773</v>
      </c>
      <c r="G3720" s="231"/>
    </row>
    <row r="3721" spans="1:7" s="211" customFormat="1">
      <c r="A3721" s="211" t="s">
        <v>30774</v>
      </c>
      <c r="B3721" s="211" t="s">
        <v>30775</v>
      </c>
      <c r="C3721" s="211" t="s">
        <v>30774</v>
      </c>
      <c r="D3721" s="211" t="s">
        <v>23738</v>
      </c>
      <c r="E3721" s="211" t="s">
        <v>16299</v>
      </c>
      <c r="F3721" s="211" t="s">
        <v>30776</v>
      </c>
      <c r="G3721" s="243"/>
    </row>
    <row r="3722" spans="1:7" s="211" customFormat="1">
      <c r="A3722" s="211" t="s">
        <v>30777</v>
      </c>
      <c r="B3722" s="211" t="s">
        <v>30778</v>
      </c>
      <c r="C3722" s="211" t="s">
        <v>30777</v>
      </c>
      <c r="D3722" s="211" t="s">
        <v>30779</v>
      </c>
      <c r="E3722" s="211" t="s">
        <v>16299</v>
      </c>
      <c r="F3722" s="211" t="s">
        <v>30780</v>
      </c>
      <c r="G3722" s="243"/>
    </row>
    <row r="3723" spans="1:7" s="210" customFormat="1">
      <c r="A3723" s="210" t="s">
        <v>30781</v>
      </c>
      <c r="B3723" s="210" t="s">
        <v>30782</v>
      </c>
      <c r="C3723" s="210" t="s">
        <v>30783</v>
      </c>
      <c r="D3723" s="210" t="s">
        <v>16299</v>
      </c>
      <c r="E3723" s="210" t="s">
        <v>25598</v>
      </c>
      <c r="F3723" s="210" t="s">
        <v>30784</v>
      </c>
      <c r="G3723" s="231"/>
    </row>
    <row r="3724" spans="1:7" s="210" customFormat="1">
      <c r="A3724" s="210" t="s">
        <v>30785</v>
      </c>
      <c r="B3724" s="210" t="s">
        <v>30786</v>
      </c>
      <c r="C3724" s="210" t="s">
        <v>30787</v>
      </c>
      <c r="D3724" s="210" t="s">
        <v>16299</v>
      </c>
      <c r="E3724" s="210" t="s">
        <v>30788</v>
      </c>
      <c r="F3724" s="210" t="s">
        <v>30789</v>
      </c>
      <c r="G3724" s="231"/>
    </row>
    <row r="3725" spans="1:7" s="210" customFormat="1">
      <c r="A3725" s="210" t="s">
        <v>30790</v>
      </c>
      <c r="B3725" s="210" t="s">
        <v>30791</v>
      </c>
      <c r="C3725" s="210" t="s">
        <v>30790</v>
      </c>
      <c r="D3725" s="210" t="s">
        <v>16299</v>
      </c>
      <c r="E3725" s="210" t="s">
        <v>23738</v>
      </c>
      <c r="F3725" s="210" t="s">
        <v>30792</v>
      </c>
      <c r="G3725" s="231"/>
    </row>
    <row r="3726" spans="1:7" s="210" customFormat="1">
      <c r="A3726" s="210" t="s">
        <v>30793</v>
      </c>
      <c r="B3726" s="210" t="s">
        <v>30794</v>
      </c>
      <c r="C3726" s="210" t="s">
        <v>30795</v>
      </c>
      <c r="D3726" s="210" t="s">
        <v>16299</v>
      </c>
      <c r="E3726" s="210" t="s">
        <v>27377</v>
      </c>
      <c r="F3726" s="210" t="s">
        <v>30796</v>
      </c>
      <c r="G3726" s="231"/>
    </row>
    <row r="3727" spans="1:7" s="254" customFormat="1">
      <c r="A3727" s="254" t="s">
        <v>30797</v>
      </c>
      <c r="B3727" s="254" t="s">
        <v>30798</v>
      </c>
      <c r="C3727" s="254" t="s">
        <v>30799</v>
      </c>
      <c r="D3727" s="254" t="s">
        <v>16299</v>
      </c>
      <c r="E3727" s="254" t="s">
        <v>17177</v>
      </c>
      <c r="F3727" s="254" t="s">
        <v>30800</v>
      </c>
      <c r="G3727" s="281"/>
    </row>
    <row r="3728" spans="1:7" s="254" customFormat="1">
      <c r="A3728" s="254" t="s">
        <v>30801</v>
      </c>
      <c r="B3728" s="254" t="s">
        <v>30802</v>
      </c>
      <c r="C3728" s="254" t="s">
        <v>30803</v>
      </c>
      <c r="D3728" s="254" t="s">
        <v>16299</v>
      </c>
      <c r="E3728" s="254" t="s">
        <v>21570</v>
      </c>
      <c r="F3728" s="254" t="s">
        <v>30804</v>
      </c>
      <c r="G3728" s="281"/>
    </row>
    <row r="3729" spans="1:7" s="253" customFormat="1">
      <c r="A3729" s="253" t="s">
        <v>30805</v>
      </c>
      <c r="B3729" s="253" t="s">
        <v>30806</v>
      </c>
      <c r="C3729" s="253" t="s">
        <v>30805</v>
      </c>
      <c r="D3729" s="253" t="s">
        <v>16299</v>
      </c>
      <c r="E3729" s="253" t="s">
        <v>20515</v>
      </c>
      <c r="F3729" s="253" t="s">
        <v>30807</v>
      </c>
      <c r="G3729" s="255"/>
    </row>
    <row r="3730" spans="1:7" s="210" customFormat="1">
      <c r="A3730" s="210" t="s">
        <v>30808</v>
      </c>
      <c r="B3730" s="210" t="s">
        <v>30809</v>
      </c>
      <c r="C3730" s="210" t="s">
        <v>30810</v>
      </c>
      <c r="D3730" s="210" t="s">
        <v>16299</v>
      </c>
      <c r="E3730" s="210" t="s">
        <v>16466</v>
      </c>
      <c r="F3730" s="210" t="s">
        <v>30811</v>
      </c>
      <c r="G3730" s="231"/>
    </row>
    <row r="3731" spans="1:7" s="210" customFormat="1">
      <c r="A3731" s="210" t="s">
        <v>30812</v>
      </c>
      <c r="B3731" s="210" t="s">
        <v>30813</v>
      </c>
      <c r="C3731" s="210" t="s">
        <v>30814</v>
      </c>
      <c r="D3731" s="210" t="s">
        <v>16299</v>
      </c>
      <c r="E3731" s="210" t="s">
        <v>16346</v>
      </c>
      <c r="F3731" s="210" t="s">
        <v>30815</v>
      </c>
      <c r="G3731" s="231"/>
    </row>
    <row r="3732" spans="1:7" s="253" customFormat="1">
      <c r="A3732" s="253" t="s">
        <v>30816</v>
      </c>
      <c r="B3732" s="253" t="s">
        <v>30817</v>
      </c>
      <c r="C3732" s="253" t="s">
        <v>30818</v>
      </c>
      <c r="D3732" s="253" t="s">
        <v>16299</v>
      </c>
      <c r="E3732" s="253" t="s">
        <v>19354</v>
      </c>
      <c r="F3732" s="253" t="s">
        <v>30819</v>
      </c>
      <c r="G3732" s="255"/>
    </row>
    <row r="3733" spans="1:7" s="253" customFormat="1">
      <c r="A3733" s="253" t="s">
        <v>30820</v>
      </c>
      <c r="B3733" s="253" t="s">
        <v>30821</v>
      </c>
      <c r="C3733" s="253" t="s">
        <v>30822</v>
      </c>
      <c r="D3733" s="253" t="s">
        <v>16299</v>
      </c>
      <c r="E3733" s="253" t="s">
        <v>19883</v>
      </c>
      <c r="F3733" s="253" t="s">
        <v>30823</v>
      </c>
      <c r="G3733" s="255"/>
    </row>
    <row r="3734" spans="1:7" s="253" customFormat="1">
      <c r="A3734" s="253" t="s">
        <v>30824</v>
      </c>
      <c r="B3734" s="253" t="s">
        <v>30825</v>
      </c>
      <c r="C3734" s="253" t="s">
        <v>30824</v>
      </c>
      <c r="D3734" s="253" t="s">
        <v>16299</v>
      </c>
      <c r="E3734" s="253" t="s">
        <v>30826</v>
      </c>
      <c r="F3734" s="253" t="s">
        <v>30827</v>
      </c>
      <c r="G3734" s="255"/>
    </row>
    <row r="3735" spans="1:7" s="253" customFormat="1">
      <c r="A3735" s="253" t="s">
        <v>30828</v>
      </c>
      <c r="B3735" s="253" t="s">
        <v>30829</v>
      </c>
      <c r="C3735" s="253" t="s">
        <v>30830</v>
      </c>
      <c r="D3735" s="253" t="s">
        <v>16299</v>
      </c>
      <c r="E3735" s="253" t="s">
        <v>28326</v>
      </c>
      <c r="F3735" s="253" t="s">
        <v>30831</v>
      </c>
      <c r="G3735" s="255"/>
    </row>
    <row r="3736" spans="1:7" s="210" customFormat="1">
      <c r="A3736" s="210" t="s">
        <v>30832</v>
      </c>
      <c r="B3736" s="210" t="s">
        <v>30833</v>
      </c>
      <c r="C3736" s="210" t="s">
        <v>30832</v>
      </c>
      <c r="D3736" s="210" t="s">
        <v>16299</v>
      </c>
      <c r="E3736" s="210" t="s">
        <v>19266</v>
      </c>
      <c r="F3736" s="210" t="s">
        <v>30834</v>
      </c>
      <c r="G3736" s="231"/>
    </row>
    <row r="3737" spans="1:7" s="211" customFormat="1">
      <c r="A3737" s="211" t="s">
        <v>30835</v>
      </c>
      <c r="B3737" s="211" t="s">
        <v>30836</v>
      </c>
      <c r="C3737" s="211" t="s">
        <v>30835</v>
      </c>
      <c r="D3737" s="211" t="s">
        <v>30837</v>
      </c>
      <c r="E3737" s="211" t="s">
        <v>16299</v>
      </c>
      <c r="F3737" s="211" t="s">
        <v>30838</v>
      </c>
      <c r="G3737" s="243"/>
    </row>
    <row r="3738" spans="1:7" s="253" customFormat="1">
      <c r="A3738" s="253" t="s">
        <v>30839</v>
      </c>
      <c r="B3738" s="253" t="s">
        <v>30840</v>
      </c>
      <c r="C3738" s="253" t="s">
        <v>30839</v>
      </c>
      <c r="D3738" s="253" t="s">
        <v>16299</v>
      </c>
      <c r="E3738" s="253" t="s">
        <v>16813</v>
      </c>
      <c r="F3738" s="253" t="s">
        <v>30841</v>
      </c>
      <c r="G3738" s="255"/>
    </row>
    <row r="3739" spans="1:7" s="254" customFormat="1">
      <c r="A3739" s="254" t="s">
        <v>30842</v>
      </c>
      <c r="B3739" s="254" t="s">
        <v>30843</v>
      </c>
      <c r="C3739" s="254" t="s">
        <v>30842</v>
      </c>
      <c r="D3739" s="254" t="s">
        <v>16299</v>
      </c>
      <c r="E3739" s="254" t="s">
        <v>20954</v>
      </c>
      <c r="F3739" s="254" t="s">
        <v>30844</v>
      </c>
      <c r="G3739" s="281"/>
    </row>
    <row r="3740" spans="1:7" s="254" customFormat="1">
      <c r="A3740" s="254" t="s">
        <v>30845</v>
      </c>
      <c r="B3740" s="254" t="s">
        <v>30846</v>
      </c>
      <c r="C3740" s="254" t="s">
        <v>30847</v>
      </c>
      <c r="D3740" s="254" t="s">
        <v>16299</v>
      </c>
      <c r="E3740" s="254" t="s">
        <v>23216</v>
      </c>
      <c r="F3740" s="254" t="s">
        <v>30848</v>
      </c>
      <c r="G3740" s="281"/>
    </row>
    <row r="3741" spans="1:7" s="254" customFormat="1">
      <c r="A3741" s="254" t="s">
        <v>30849</v>
      </c>
      <c r="B3741" s="254" t="s">
        <v>30850</v>
      </c>
      <c r="C3741" s="254" t="s">
        <v>30851</v>
      </c>
      <c r="D3741" s="254" t="s">
        <v>16299</v>
      </c>
      <c r="E3741" s="254" t="s">
        <v>18168</v>
      </c>
      <c r="F3741" s="254" t="s">
        <v>30852</v>
      </c>
      <c r="G3741" s="281"/>
    </row>
    <row r="3742" spans="1:7" s="253" customFormat="1">
      <c r="A3742" s="253" t="s">
        <v>30853</v>
      </c>
      <c r="B3742" s="253" t="s">
        <v>30854</v>
      </c>
      <c r="C3742" s="253" t="s">
        <v>30855</v>
      </c>
      <c r="D3742" s="253" t="s">
        <v>16299</v>
      </c>
      <c r="E3742" s="253" t="s">
        <v>25112</v>
      </c>
      <c r="F3742" s="253" t="s">
        <v>30856</v>
      </c>
      <c r="G3742" s="255"/>
    </row>
    <row r="3743" spans="1:7" s="253" customFormat="1">
      <c r="A3743" s="253" t="s">
        <v>30857</v>
      </c>
      <c r="B3743" s="253" t="s">
        <v>30858</v>
      </c>
      <c r="C3743" s="253" t="s">
        <v>30859</v>
      </c>
      <c r="D3743" s="253" t="s">
        <v>16299</v>
      </c>
      <c r="E3743" s="253" t="s">
        <v>16838</v>
      </c>
      <c r="F3743" s="253" t="s">
        <v>30860</v>
      </c>
      <c r="G3743" s="255"/>
    </row>
    <row r="3744" spans="1:7" s="259" customFormat="1">
      <c r="A3744" s="259" t="s">
        <v>30861</v>
      </c>
      <c r="B3744" s="259" t="s">
        <v>30862</v>
      </c>
      <c r="C3744" s="259" t="s">
        <v>30861</v>
      </c>
      <c r="D3744" s="259" t="s">
        <v>16299</v>
      </c>
      <c r="E3744" s="259" t="s">
        <v>30863</v>
      </c>
      <c r="F3744" s="259" t="s">
        <v>30864</v>
      </c>
      <c r="G3744" s="289"/>
    </row>
    <row r="3745" spans="1:7" s="254" customFormat="1">
      <c r="A3745" s="254" t="s">
        <v>30865</v>
      </c>
      <c r="B3745" s="254" t="s">
        <v>30866</v>
      </c>
      <c r="C3745" s="254" t="s">
        <v>30867</v>
      </c>
      <c r="D3745" s="254" t="s">
        <v>16299</v>
      </c>
      <c r="E3745" s="254" t="s">
        <v>18168</v>
      </c>
      <c r="F3745" s="254" t="s">
        <v>30868</v>
      </c>
      <c r="G3745" s="281"/>
    </row>
    <row r="3746" spans="1:7" s="210" customFormat="1">
      <c r="A3746" s="210" t="s">
        <v>30869</v>
      </c>
      <c r="B3746" s="210" t="s">
        <v>30870</v>
      </c>
      <c r="C3746" s="210" t="s">
        <v>30871</v>
      </c>
      <c r="D3746" s="210" t="s">
        <v>16299</v>
      </c>
      <c r="E3746" s="210" t="s">
        <v>30872</v>
      </c>
      <c r="F3746" s="210" t="s">
        <v>30873</v>
      </c>
      <c r="G3746" s="231"/>
    </row>
    <row r="3747" spans="1:7" s="11" customFormat="1">
      <c r="A3747" s="11" t="s">
        <v>30874</v>
      </c>
      <c r="B3747" s="11" t="s">
        <v>30875</v>
      </c>
      <c r="C3747" s="11" t="s">
        <v>30876</v>
      </c>
      <c r="D3747" s="11" t="s">
        <v>16299</v>
      </c>
      <c r="E3747" s="11" t="s">
        <v>17986</v>
      </c>
      <c r="F3747" s="11" t="s">
        <v>30877</v>
      </c>
      <c r="G3747" s="1"/>
    </row>
    <row r="3748" spans="1:7" s="211" customFormat="1">
      <c r="A3748" s="211" t="s">
        <v>30878</v>
      </c>
      <c r="B3748" s="211" t="s">
        <v>30879</v>
      </c>
      <c r="C3748" s="211" t="s">
        <v>30878</v>
      </c>
      <c r="D3748" s="211" t="s">
        <v>24513</v>
      </c>
      <c r="E3748" s="211" t="s">
        <v>16299</v>
      </c>
      <c r="F3748" s="211" t="s">
        <v>30880</v>
      </c>
      <c r="G3748" s="243"/>
    </row>
    <row r="3749" spans="1:7" s="211" customFormat="1">
      <c r="A3749" s="211" t="s">
        <v>30881</v>
      </c>
      <c r="B3749" s="211" t="s">
        <v>30882</v>
      </c>
      <c r="C3749" s="211" t="s">
        <v>30881</v>
      </c>
      <c r="D3749" s="211" t="s">
        <v>16487</v>
      </c>
      <c r="E3749" s="211" t="s">
        <v>16299</v>
      </c>
      <c r="F3749" s="211" t="s">
        <v>30883</v>
      </c>
      <c r="G3749" s="243"/>
    </row>
    <row r="3750" spans="1:7" s="254" customFormat="1">
      <c r="A3750" s="254" t="s">
        <v>30884</v>
      </c>
      <c r="B3750" s="254" t="s">
        <v>30885</v>
      </c>
      <c r="C3750" s="254" t="s">
        <v>30886</v>
      </c>
      <c r="D3750" s="254" t="s">
        <v>16299</v>
      </c>
      <c r="E3750" s="254" t="s">
        <v>18168</v>
      </c>
      <c r="F3750" s="254" t="s">
        <v>30887</v>
      </c>
      <c r="G3750" s="281"/>
    </row>
    <row r="3751" spans="1:7" s="254" customFormat="1">
      <c r="A3751" s="254" t="s">
        <v>30888</v>
      </c>
      <c r="B3751" s="254" t="s">
        <v>30889</v>
      </c>
      <c r="C3751" s="254" t="s">
        <v>30890</v>
      </c>
      <c r="D3751" s="254" t="s">
        <v>16299</v>
      </c>
      <c r="E3751" s="254" t="s">
        <v>18168</v>
      </c>
      <c r="F3751" s="254" t="s">
        <v>30891</v>
      </c>
      <c r="G3751" s="281"/>
    </row>
    <row r="3752" spans="1:7" s="210" customFormat="1">
      <c r="A3752" s="210" t="s">
        <v>30892</v>
      </c>
      <c r="B3752" s="210" t="s">
        <v>30893</v>
      </c>
      <c r="C3752" s="210" t="s">
        <v>30894</v>
      </c>
      <c r="D3752" s="210" t="s">
        <v>16299</v>
      </c>
      <c r="E3752" s="210" t="s">
        <v>16752</v>
      </c>
      <c r="F3752" s="210" t="s">
        <v>30895</v>
      </c>
      <c r="G3752" s="231"/>
    </row>
    <row r="3753" spans="1:7" s="210" customFormat="1">
      <c r="A3753" s="210" t="s">
        <v>30896</v>
      </c>
      <c r="B3753" s="210" t="s">
        <v>30897</v>
      </c>
      <c r="C3753" s="210" t="s">
        <v>30898</v>
      </c>
      <c r="D3753" s="210" t="s">
        <v>16299</v>
      </c>
      <c r="E3753" s="210" t="s">
        <v>25767</v>
      </c>
      <c r="F3753" s="210" t="s">
        <v>30899</v>
      </c>
      <c r="G3753" s="231"/>
    </row>
    <row r="3754" spans="1:7" s="210" customFormat="1">
      <c r="A3754" s="210" t="s">
        <v>30900</v>
      </c>
      <c r="B3754" s="210" t="s">
        <v>30901</v>
      </c>
      <c r="C3754" s="210" t="s">
        <v>30902</v>
      </c>
      <c r="D3754" s="210" t="s">
        <v>16299</v>
      </c>
      <c r="E3754" s="210" t="s">
        <v>26776</v>
      </c>
      <c r="F3754" s="210" t="s">
        <v>30903</v>
      </c>
      <c r="G3754" s="231"/>
    </row>
    <row r="3755" spans="1:7" s="253" customFormat="1">
      <c r="A3755" s="253" t="s">
        <v>30904</v>
      </c>
      <c r="B3755" s="253" t="s">
        <v>30905</v>
      </c>
      <c r="C3755" s="253" t="s">
        <v>30906</v>
      </c>
      <c r="D3755" s="253" t="s">
        <v>16299</v>
      </c>
      <c r="E3755" s="253" t="s">
        <v>25147</v>
      </c>
      <c r="F3755" s="253" t="s">
        <v>30907</v>
      </c>
      <c r="G3755" s="255"/>
    </row>
    <row r="3756" spans="1:7" s="253" customFormat="1">
      <c r="A3756" s="253" t="s">
        <v>30908</v>
      </c>
      <c r="B3756" s="253" t="s">
        <v>30909</v>
      </c>
      <c r="C3756" s="253" t="s">
        <v>30910</v>
      </c>
      <c r="D3756" s="253" t="s">
        <v>16299</v>
      </c>
      <c r="E3756" s="253" t="s">
        <v>30911</v>
      </c>
      <c r="F3756" s="253" t="s">
        <v>30912</v>
      </c>
      <c r="G3756" s="255"/>
    </row>
    <row r="3757" spans="1:7" s="210" customFormat="1">
      <c r="A3757" s="210" t="s">
        <v>30913</v>
      </c>
      <c r="B3757" s="210" t="s">
        <v>30914</v>
      </c>
      <c r="C3757" s="210" t="s">
        <v>30915</v>
      </c>
      <c r="D3757" s="210" t="s">
        <v>16299</v>
      </c>
      <c r="E3757" s="210" t="s">
        <v>22181</v>
      </c>
      <c r="F3757" s="210" t="s">
        <v>30916</v>
      </c>
      <c r="G3757" s="231"/>
    </row>
    <row r="3758" spans="1:7" s="253" customFormat="1">
      <c r="A3758" s="253" t="s">
        <v>30917</v>
      </c>
      <c r="B3758" s="253" t="s">
        <v>30918</v>
      </c>
      <c r="C3758" s="253" t="s">
        <v>30919</v>
      </c>
      <c r="D3758" s="253" t="s">
        <v>16299</v>
      </c>
      <c r="E3758" s="253" t="s">
        <v>30920</v>
      </c>
      <c r="F3758" s="253" t="s">
        <v>30921</v>
      </c>
      <c r="G3758" s="255"/>
    </row>
    <row r="3759" spans="1:7" s="210" customFormat="1">
      <c r="A3759" s="210" t="s">
        <v>30922</v>
      </c>
      <c r="B3759" s="210" t="s">
        <v>30923</v>
      </c>
      <c r="C3759" s="210" t="s">
        <v>30922</v>
      </c>
      <c r="D3759" s="210" t="s">
        <v>16299</v>
      </c>
      <c r="E3759" s="210" t="s">
        <v>17538</v>
      </c>
      <c r="F3759" s="210" t="s">
        <v>30924</v>
      </c>
      <c r="G3759" s="231"/>
    </row>
    <row r="3760" spans="1:7" s="253" customFormat="1">
      <c r="A3760" s="253" t="s">
        <v>30925</v>
      </c>
      <c r="B3760" s="253" t="s">
        <v>30926</v>
      </c>
      <c r="C3760" s="253" t="s">
        <v>30927</v>
      </c>
      <c r="D3760" s="253" t="s">
        <v>16299</v>
      </c>
      <c r="E3760" s="253" t="s">
        <v>17420</v>
      </c>
      <c r="F3760" s="253" t="s">
        <v>30928</v>
      </c>
      <c r="G3760" s="255"/>
    </row>
    <row r="3761" spans="1:7" s="253" customFormat="1">
      <c r="A3761" s="253" t="s">
        <v>30929</v>
      </c>
      <c r="B3761" s="253" t="s">
        <v>30930</v>
      </c>
      <c r="C3761" s="253" t="s">
        <v>30929</v>
      </c>
      <c r="D3761" s="253" t="s">
        <v>16299</v>
      </c>
      <c r="E3761" s="253" t="s">
        <v>30931</v>
      </c>
      <c r="F3761" s="253" t="s">
        <v>30932</v>
      </c>
      <c r="G3761" s="255"/>
    </row>
    <row r="3762" spans="1:7" s="210" customFormat="1">
      <c r="A3762" s="210" t="s">
        <v>30933</v>
      </c>
      <c r="B3762" s="210" t="s">
        <v>30934</v>
      </c>
      <c r="C3762" s="210" t="s">
        <v>30933</v>
      </c>
      <c r="D3762" s="210" t="s">
        <v>16299</v>
      </c>
      <c r="E3762" s="210" t="s">
        <v>30935</v>
      </c>
      <c r="F3762" s="210" t="s">
        <v>30936</v>
      </c>
      <c r="G3762" s="231"/>
    </row>
    <row r="3763" spans="1:7" s="254" customFormat="1">
      <c r="A3763" s="254" t="s">
        <v>30937</v>
      </c>
      <c r="B3763" s="254" t="s">
        <v>30938</v>
      </c>
      <c r="C3763" s="254" t="s">
        <v>30939</v>
      </c>
      <c r="D3763" s="254" t="s">
        <v>16299</v>
      </c>
      <c r="E3763" s="254" t="s">
        <v>20954</v>
      </c>
      <c r="F3763" s="254" t="s">
        <v>30940</v>
      </c>
      <c r="G3763" s="281"/>
    </row>
    <row r="3764" spans="1:7" s="253" customFormat="1">
      <c r="A3764" s="253" t="s">
        <v>30941</v>
      </c>
      <c r="B3764" s="253" t="s">
        <v>30942</v>
      </c>
      <c r="C3764" s="253" t="s">
        <v>30943</v>
      </c>
      <c r="D3764" s="253" t="s">
        <v>16299</v>
      </c>
      <c r="E3764" s="253" t="s">
        <v>30944</v>
      </c>
      <c r="F3764" s="253" t="s">
        <v>30945</v>
      </c>
      <c r="G3764" s="255"/>
    </row>
    <row r="3765" spans="1:7" s="253" customFormat="1">
      <c r="A3765" s="253" t="s">
        <v>30946</v>
      </c>
      <c r="B3765" s="253" t="s">
        <v>30947</v>
      </c>
      <c r="C3765" s="253" t="s">
        <v>30948</v>
      </c>
      <c r="D3765" s="253" t="s">
        <v>16299</v>
      </c>
      <c r="E3765" s="253" t="s">
        <v>30949</v>
      </c>
      <c r="F3765" s="253" t="s">
        <v>30950</v>
      </c>
      <c r="G3765" s="255"/>
    </row>
    <row r="3766" spans="1:7" s="11" customFormat="1">
      <c r="A3766" s="11" t="s">
        <v>30951</v>
      </c>
      <c r="B3766" s="11" t="s">
        <v>30952</v>
      </c>
      <c r="C3766" s="11" t="s">
        <v>30953</v>
      </c>
      <c r="D3766" s="11" t="s">
        <v>16299</v>
      </c>
      <c r="E3766" s="11" t="s">
        <v>19998</v>
      </c>
      <c r="F3766" s="11" t="s">
        <v>30954</v>
      </c>
      <c r="G3766" s="1"/>
    </row>
    <row r="3767" spans="1:7" s="253" customFormat="1">
      <c r="A3767" s="253" t="s">
        <v>30955</v>
      </c>
      <c r="B3767" s="253" t="s">
        <v>30956</v>
      </c>
      <c r="C3767" s="253" t="s">
        <v>30957</v>
      </c>
      <c r="D3767" s="253" t="s">
        <v>16299</v>
      </c>
      <c r="E3767" s="253" t="s">
        <v>30958</v>
      </c>
      <c r="F3767" s="253" t="s">
        <v>30959</v>
      </c>
      <c r="G3767" s="255"/>
    </row>
    <row r="3768" spans="1:7" s="253" customFormat="1">
      <c r="A3768" s="253" t="s">
        <v>30960</v>
      </c>
      <c r="B3768" s="253" t="s">
        <v>30961</v>
      </c>
      <c r="C3768" s="253" t="s">
        <v>30962</v>
      </c>
      <c r="D3768" s="253" t="s">
        <v>16299</v>
      </c>
      <c r="E3768" s="253" t="s">
        <v>30963</v>
      </c>
      <c r="F3768" s="253" t="s">
        <v>30964</v>
      </c>
      <c r="G3768" s="255"/>
    </row>
    <row r="3769" spans="1:7" s="211" customFormat="1">
      <c r="A3769" s="211" t="s">
        <v>30965</v>
      </c>
      <c r="B3769" s="211" t="s">
        <v>16501</v>
      </c>
      <c r="C3769" s="211" t="s">
        <v>30965</v>
      </c>
      <c r="D3769" s="211" t="s">
        <v>17595</v>
      </c>
      <c r="E3769" s="211" t="s">
        <v>16299</v>
      </c>
      <c r="F3769" s="211" t="s">
        <v>30966</v>
      </c>
      <c r="G3769" s="243"/>
    </row>
    <row r="3770" spans="1:7" s="211" customFormat="1">
      <c r="A3770" s="211" t="s">
        <v>30967</v>
      </c>
      <c r="B3770" s="211" t="s">
        <v>30968</v>
      </c>
      <c r="C3770" s="211" t="s">
        <v>30967</v>
      </c>
      <c r="D3770" s="211" t="s">
        <v>17568</v>
      </c>
      <c r="E3770" s="211" t="s">
        <v>16299</v>
      </c>
      <c r="F3770" s="211" t="s">
        <v>30969</v>
      </c>
      <c r="G3770" s="243"/>
    </row>
    <row r="3771" spans="1:7" s="211" customFormat="1">
      <c r="A3771" s="211" t="s">
        <v>30967</v>
      </c>
      <c r="B3771" s="211" t="s">
        <v>16461</v>
      </c>
      <c r="C3771" s="211" t="s">
        <v>30967</v>
      </c>
      <c r="D3771" s="211" t="s">
        <v>17570</v>
      </c>
      <c r="E3771" s="211" t="s">
        <v>16299</v>
      </c>
      <c r="F3771" s="211" t="s">
        <v>30970</v>
      </c>
      <c r="G3771" s="243"/>
    </row>
    <row r="3772" spans="1:7" s="210" customFormat="1">
      <c r="A3772" s="210" t="s">
        <v>30971</v>
      </c>
      <c r="B3772" s="210" t="s">
        <v>30972</v>
      </c>
      <c r="C3772" s="210" t="s">
        <v>30973</v>
      </c>
      <c r="D3772" s="210" t="s">
        <v>16299</v>
      </c>
      <c r="E3772" s="210" t="s">
        <v>16369</v>
      </c>
      <c r="F3772" s="210" t="s">
        <v>30974</v>
      </c>
      <c r="G3772" s="231"/>
    </row>
    <row r="3773" spans="1:7" s="210" customFormat="1">
      <c r="A3773" s="210" t="s">
        <v>30975</v>
      </c>
      <c r="B3773" s="210" t="s">
        <v>30976</v>
      </c>
      <c r="C3773" s="210" t="s">
        <v>30975</v>
      </c>
      <c r="D3773" s="210" t="s">
        <v>16299</v>
      </c>
      <c r="E3773" s="210" t="s">
        <v>28399</v>
      </c>
      <c r="F3773" s="210" t="s">
        <v>30977</v>
      </c>
      <c r="G3773" s="231"/>
    </row>
    <row r="3774" spans="1:7" s="211" customFormat="1">
      <c r="A3774" s="211" t="s">
        <v>30978</v>
      </c>
      <c r="B3774" s="211" t="s">
        <v>30979</v>
      </c>
      <c r="C3774" s="211" t="s">
        <v>30978</v>
      </c>
      <c r="D3774" s="211" t="s">
        <v>16804</v>
      </c>
      <c r="E3774" s="211" t="s">
        <v>16299</v>
      </c>
      <c r="F3774" s="211" t="s">
        <v>30980</v>
      </c>
      <c r="G3774" s="243"/>
    </row>
    <row r="3775" spans="1:7" s="211" customFormat="1">
      <c r="A3775" s="211" t="s">
        <v>30981</v>
      </c>
      <c r="B3775" s="211" t="s">
        <v>30982</v>
      </c>
      <c r="C3775" s="211" t="s">
        <v>30981</v>
      </c>
      <c r="D3775" s="211" t="s">
        <v>30983</v>
      </c>
      <c r="E3775" s="211" t="s">
        <v>16299</v>
      </c>
      <c r="F3775" s="211" t="s">
        <v>30984</v>
      </c>
      <c r="G3775" s="243"/>
    </row>
    <row r="3776" spans="1:7" s="210" customFormat="1">
      <c r="A3776" s="210" t="s">
        <v>30985</v>
      </c>
      <c r="B3776" s="210" t="s">
        <v>30986</v>
      </c>
      <c r="C3776" s="210" t="s">
        <v>30987</v>
      </c>
      <c r="D3776" s="210" t="s">
        <v>16299</v>
      </c>
      <c r="E3776" s="210" t="s">
        <v>16381</v>
      </c>
      <c r="F3776" s="210" t="s">
        <v>30988</v>
      </c>
      <c r="G3776" s="231"/>
    </row>
    <row r="3777" spans="1:7" s="254" customFormat="1">
      <c r="A3777" s="254" t="s">
        <v>30989</v>
      </c>
      <c r="B3777" s="254" t="s">
        <v>30990</v>
      </c>
      <c r="C3777" s="254" t="s">
        <v>30991</v>
      </c>
      <c r="D3777" s="254" t="s">
        <v>16299</v>
      </c>
      <c r="E3777" s="254" t="s">
        <v>25904</v>
      </c>
      <c r="F3777" s="254" t="s">
        <v>30992</v>
      </c>
      <c r="G3777" s="281"/>
    </row>
    <row r="3778" spans="1:7" s="253" customFormat="1">
      <c r="A3778" s="253" t="s">
        <v>30993</v>
      </c>
      <c r="B3778" s="253" t="s">
        <v>30994</v>
      </c>
      <c r="C3778" s="253" t="s">
        <v>30995</v>
      </c>
      <c r="D3778" s="253" t="s">
        <v>16299</v>
      </c>
      <c r="E3778" s="253" t="s">
        <v>30996</v>
      </c>
      <c r="F3778" s="253" t="s">
        <v>30997</v>
      </c>
      <c r="G3778" s="255"/>
    </row>
    <row r="3779" spans="1:7" s="254" customFormat="1">
      <c r="A3779" s="254" t="s">
        <v>30998</v>
      </c>
      <c r="B3779" s="254" t="s">
        <v>30999</v>
      </c>
      <c r="C3779" s="254" t="s">
        <v>31000</v>
      </c>
      <c r="D3779" s="254" t="s">
        <v>16299</v>
      </c>
      <c r="E3779" s="254" t="s">
        <v>20954</v>
      </c>
      <c r="F3779" s="254" t="s">
        <v>31001</v>
      </c>
      <c r="G3779" s="281"/>
    </row>
    <row r="3780" spans="1:7" s="253" customFormat="1">
      <c r="A3780" s="253" t="s">
        <v>31002</v>
      </c>
      <c r="B3780" s="253" t="s">
        <v>31003</v>
      </c>
      <c r="C3780" s="253" t="s">
        <v>31004</v>
      </c>
      <c r="D3780" s="253" t="s">
        <v>16299</v>
      </c>
      <c r="E3780" s="253" t="s">
        <v>31005</v>
      </c>
      <c r="F3780" s="253" t="s">
        <v>31006</v>
      </c>
      <c r="G3780" s="255"/>
    </row>
    <row r="3781" spans="1:7" s="253" customFormat="1">
      <c r="A3781" s="253" t="s">
        <v>31007</v>
      </c>
      <c r="B3781" s="253" t="s">
        <v>31008</v>
      </c>
      <c r="C3781" s="253" t="s">
        <v>31009</v>
      </c>
      <c r="D3781" s="253" t="s">
        <v>16299</v>
      </c>
      <c r="E3781" s="253" t="s">
        <v>16622</v>
      </c>
      <c r="F3781" s="253" t="s">
        <v>31010</v>
      </c>
      <c r="G3781" s="255"/>
    </row>
    <row r="3782" spans="1:7" s="253" customFormat="1">
      <c r="A3782" s="253" t="s">
        <v>31011</v>
      </c>
      <c r="B3782" s="253" t="s">
        <v>31012</v>
      </c>
      <c r="C3782" s="253" t="s">
        <v>31011</v>
      </c>
      <c r="D3782" s="253" t="s">
        <v>16299</v>
      </c>
      <c r="E3782" s="253" t="s">
        <v>31013</v>
      </c>
      <c r="F3782" s="253" t="s">
        <v>31014</v>
      </c>
      <c r="G3782" s="255"/>
    </row>
    <row r="3783" spans="1:7" s="210" customFormat="1">
      <c r="A3783" s="210" t="s">
        <v>31015</v>
      </c>
      <c r="B3783" s="210" t="s">
        <v>31016</v>
      </c>
      <c r="C3783" s="210" t="s">
        <v>31015</v>
      </c>
      <c r="D3783" s="210" t="s">
        <v>16299</v>
      </c>
      <c r="E3783" s="210" t="s">
        <v>16466</v>
      </c>
      <c r="F3783" s="210" t="s">
        <v>31017</v>
      </c>
      <c r="G3783" s="231"/>
    </row>
    <row r="3784" spans="1:7" s="254" customFormat="1">
      <c r="A3784" s="254" t="s">
        <v>31018</v>
      </c>
      <c r="B3784" s="254" t="s">
        <v>31019</v>
      </c>
      <c r="C3784" s="254" t="s">
        <v>31020</v>
      </c>
      <c r="D3784" s="254" t="s">
        <v>16299</v>
      </c>
      <c r="E3784" s="254" t="s">
        <v>16961</v>
      </c>
      <c r="F3784" s="254" t="s">
        <v>31021</v>
      </c>
      <c r="G3784" s="281"/>
    </row>
    <row r="3785" spans="1:7" s="210" customFormat="1">
      <c r="A3785" s="210" t="s">
        <v>31022</v>
      </c>
      <c r="B3785" s="210" t="s">
        <v>31023</v>
      </c>
      <c r="C3785" s="210" t="s">
        <v>31022</v>
      </c>
      <c r="D3785" s="210" t="s">
        <v>16299</v>
      </c>
      <c r="E3785" s="210" t="s">
        <v>31024</v>
      </c>
      <c r="F3785" s="210" t="s">
        <v>31025</v>
      </c>
      <c r="G3785" s="231"/>
    </row>
    <row r="3786" spans="1:7" s="254" customFormat="1">
      <c r="A3786" s="254" t="s">
        <v>31026</v>
      </c>
      <c r="B3786" s="254" t="s">
        <v>31027</v>
      </c>
      <c r="C3786" s="254" t="s">
        <v>31028</v>
      </c>
      <c r="D3786" s="254" t="s">
        <v>16299</v>
      </c>
      <c r="E3786" s="254" t="s">
        <v>25904</v>
      </c>
      <c r="F3786" s="254" t="s">
        <v>31029</v>
      </c>
      <c r="G3786" s="281"/>
    </row>
    <row r="3787" spans="1:7" s="254" customFormat="1">
      <c r="A3787" s="254" t="s">
        <v>31030</v>
      </c>
      <c r="B3787" s="254" t="s">
        <v>31031</v>
      </c>
      <c r="C3787" s="254" t="s">
        <v>31032</v>
      </c>
      <c r="D3787" s="254" t="s">
        <v>16299</v>
      </c>
      <c r="E3787" s="254" t="s">
        <v>17857</v>
      </c>
      <c r="F3787" s="254" t="s">
        <v>31033</v>
      </c>
      <c r="G3787" s="281"/>
    </row>
    <row r="3788" spans="1:7" s="210" customFormat="1">
      <c r="A3788" s="210" t="s">
        <v>31034</v>
      </c>
      <c r="B3788" s="210" t="s">
        <v>31035</v>
      </c>
      <c r="C3788" s="210" t="s">
        <v>31034</v>
      </c>
      <c r="D3788" s="210" t="s">
        <v>16299</v>
      </c>
      <c r="E3788" s="210" t="s">
        <v>16369</v>
      </c>
      <c r="F3788" s="210" t="s">
        <v>31036</v>
      </c>
      <c r="G3788" s="231"/>
    </row>
    <row r="3789" spans="1:7" s="253" customFormat="1">
      <c r="A3789" s="253" t="s">
        <v>31037</v>
      </c>
      <c r="B3789" s="253" t="s">
        <v>31038</v>
      </c>
      <c r="C3789" s="253" t="s">
        <v>31039</v>
      </c>
      <c r="D3789" s="253" t="s">
        <v>16299</v>
      </c>
      <c r="E3789" s="253" t="s">
        <v>31040</v>
      </c>
      <c r="F3789" s="253" t="s">
        <v>31041</v>
      </c>
      <c r="G3789" s="255"/>
    </row>
    <row r="3790" spans="1:7" s="211" customFormat="1">
      <c r="A3790" s="211" t="s">
        <v>31042</v>
      </c>
      <c r="B3790" s="211" t="s">
        <v>31043</v>
      </c>
      <c r="C3790" s="211" t="s">
        <v>31042</v>
      </c>
      <c r="D3790" s="211" t="s">
        <v>31044</v>
      </c>
      <c r="E3790" s="211" t="s">
        <v>16299</v>
      </c>
      <c r="F3790" s="211" t="s">
        <v>31045</v>
      </c>
      <c r="G3790" s="243"/>
    </row>
    <row r="3791" spans="1:7" s="210" customFormat="1">
      <c r="A3791" s="210" t="s">
        <v>31046</v>
      </c>
      <c r="B3791" s="210" t="s">
        <v>31047</v>
      </c>
      <c r="C3791" s="210" t="s">
        <v>31048</v>
      </c>
      <c r="D3791" s="210" t="s">
        <v>16299</v>
      </c>
      <c r="E3791" s="210" t="s">
        <v>22029</v>
      </c>
      <c r="F3791" s="210" t="s">
        <v>31049</v>
      </c>
      <c r="G3791" s="231"/>
    </row>
    <row r="3792" spans="1:7" s="210" customFormat="1">
      <c r="A3792" s="210" t="s">
        <v>31050</v>
      </c>
      <c r="B3792" s="210" t="s">
        <v>31051</v>
      </c>
      <c r="C3792" s="210" t="s">
        <v>31052</v>
      </c>
      <c r="D3792" s="210" t="s">
        <v>16299</v>
      </c>
      <c r="E3792" s="210" t="s">
        <v>17222</v>
      </c>
      <c r="F3792" s="210" t="s">
        <v>31053</v>
      </c>
      <c r="G3792" s="231"/>
    </row>
    <row r="3793" spans="1:7" s="254" customFormat="1">
      <c r="A3793" s="254" t="s">
        <v>31054</v>
      </c>
      <c r="B3793" s="254" t="s">
        <v>31055</v>
      </c>
      <c r="C3793" s="254" t="s">
        <v>31056</v>
      </c>
      <c r="D3793" s="254" t="s">
        <v>16299</v>
      </c>
      <c r="E3793" s="254" t="s">
        <v>20954</v>
      </c>
      <c r="F3793" s="254" t="s">
        <v>31057</v>
      </c>
      <c r="G3793" s="281"/>
    </row>
    <row r="3794" spans="1:7" s="254" customFormat="1">
      <c r="A3794" s="254" t="s">
        <v>31058</v>
      </c>
      <c r="B3794" s="254" t="s">
        <v>31059</v>
      </c>
      <c r="C3794" s="254" t="s">
        <v>31060</v>
      </c>
      <c r="D3794" s="254" t="s">
        <v>16299</v>
      </c>
      <c r="E3794" s="254" t="s">
        <v>16617</v>
      </c>
      <c r="F3794" s="254" t="s">
        <v>31061</v>
      </c>
      <c r="G3794" s="281"/>
    </row>
    <row r="3795" spans="1:7" s="210" customFormat="1">
      <c r="A3795" s="210" t="s">
        <v>31062</v>
      </c>
      <c r="B3795" s="210" t="s">
        <v>31063</v>
      </c>
      <c r="C3795" s="210" t="s">
        <v>31064</v>
      </c>
      <c r="D3795" s="210" t="s">
        <v>16299</v>
      </c>
      <c r="E3795" s="210" t="s">
        <v>31065</v>
      </c>
      <c r="F3795" s="210" t="s">
        <v>31066</v>
      </c>
      <c r="G3795" s="303"/>
    </row>
    <row r="3796" spans="1:7" s="210" customFormat="1">
      <c r="A3796" s="210" t="s">
        <v>31067</v>
      </c>
      <c r="B3796" s="210" t="s">
        <v>31068</v>
      </c>
      <c r="C3796" s="210" t="s">
        <v>31067</v>
      </c>
      <c r="D3796" s="210" t="s">
        <v>16299</v>
      </c>
      <c r="E3796" s="210" t="s">
        <v>16607</v>
      </c>
      <c r="F3796" s="210" t="s">
        <v>31069</v>
      </c>
      <c r="G3796" s="231"/>
    </row>
    <row r="3797" spans="1:7" s="254" customFormat="1">
      <c r="A3797" s="254" t="s">
        <v>31070</v>
      </c>
      <c r="B3797" s="254" t="s">
        <v>31071</v>
      </c>
      <c r="C3797" s="254" t="s">
        <v>31070</v>
      </c>
      <c r="D3797" s="254" t="s">
        <v>16299</v>
      </c>
      <c r="E3797" s="254" t="s">
        <v>23187</v>
      </c>
      <c r="F3797" s="254" t="s">
        <v>31072</v>
      </c>
      <c r="G3797" s="281"/>
    </row>
    <row r="3798" spans="1:7" s="254" customFormat="1">
      <c r="A3798" s="254" t="s">
        <v>31073</v>
      </c>
      <c r="B3798" s="254" t="s">
        <v>31074</v>
      </c>
      <c r="C3798" s="254" t="s">
        <v>31073</v>
      </c>
      <c r="D3798" s="254" t="s">
        <v>16299</v>
      </c>
      <c r="E3798" s="254" t="s">
        <v>16466</v>
      </c>
      <c r="F3798" s="254" t="s">
        <v>31075</v>
      </c>
      <c r="G3798" s="281"/>
    </row>
    <row r="3799" spans="1:7" s="254" customFormat="1">
      <c r="A3799" s="254" t="s">
        <v>31076</v>
      </c>
      <c r="B3799" s="254" t="s">
        <v>31077</v>
      </c>
      <c r="C3799" s="254" t="s">
        <v>31076</v>
      </c>
      <c r="D3799" s="254" t="s">
        <v>16299</v>
      </c>
      <c r="E3799" s="254" t="s">
        <v>16319</v>
      </c>
      <c r="F3799" s="254" t="s">
        <v>31078</v>
      </c>
      <c r="G3799" s="281"/>
    </row>
    <row r="3800" spans="1:7" s="210" customFormat="1">
      <c r="A3800" s="210" t="s">
        <v>31079</v>
      </c>
      <c r="B3800" s="210" t="s">
        <v>31080</v>
      </c>
      <c r="C3800" s="210" t="s">
        <v>31079</v>
      </c>
      <c r="D3800" s="210" t="s">
        <v>16299</v>
      </c>
      <c r="E3800" s="210" t="s">
        <v>16622</v>
      </c>
      <c r="F3800" s="210" t="s">
        <v>31081</v>
      </c>
      <c r="G3800" s="231"/>
    </row>
    <row r="3801" spans="1:7" s="254" customFormat="1">
      <c r="A3801" s="254" t="s">
        <v>31082</v>
      </c>
      <c r="B3801" s="254" t="s">
        <v>31083</v>
      </c>
      <c r="C3801" s="254" t="s">
        <v>31082</v>
      </c>
      <c r="D3801" s="254" t="s">
        <v>16299</v>
      </c>
      <c r="E3801" s="254" t="s">
        <v>20954</v>
      </c>
      <c r="F3801" s="254" t="s">
        <v>31084</v>
      </c>
      <c r="G3801" s="281"/>
    </row>
    <row r="3802" spans="1:7" s="254" customFormat="1">
      <c r="A3802" s="254" t="s">
        <v>31085</v>
      </c>
      <c r="B3802" s="254" t="s">
        <v>31086</v>
      </c>
      <c r="C3802" s="254" t="s">
        <v>31085</v>
      </c>
      <c r="D3802" s="254" t="s">
        <v>16299</v>
      </c>
      <c r="E3802" s="254" t="s">
        <v>16466</v>
      </c>
      <c r="F3802" s="254" t="s">
        <v>31087</v>
      </c>
      <c r="G3802" s="281"/>
    </row>
    <row r="3803" spans="1:7" s="254" customFormat="1">
      <c r="A3803" s="254" t="s">
        <v>31088</v>
      </c>
      <c r="B3803" s="254" t="s">
        <v>31089</v>
      </c>
      <c r="C3803" s="254" t="s">
        <v>31088</v>
      </c>
      <c r="D3803" s="254" t="s">
        <v>16299</v>
      </c>
      <c r="E3803" s="254" t="s">
        <v>31090</v>
      </c>
      <c r="F3803" s="254" t="s">
        <v>31091</v>
      </c>
      <c r="G3803" s="281"/>
    </row>
    <row r="3804" spans="1:7" s="254" customFormat="1">
      <c r="A3804" s="254" t="s">
        <v>31092</v>
      </c>
      <c r="B3804" s="254" t="s">
        <v>31093</v>
      </c>
      <c r="C3804" s="254" t="s">
        <v>31094</v>
      </c>
      <c r="D3804" s="254" t="s">
        <v>16299</v>
      </c>
      <c r="E3804" s="254" t="s">
        <v>23187</v>
      </c>
      <c r="F3804" s="254" t="s">
        <v>31095</v>
      </c>
      <c r="G3804" s="281"/>
    </row>
    <row r="3805" spans="1:7" s="254" customFormat="1">
      <c r="A3805" s="254" t="s">
        <v>31096</v>
      </c>
      <c r="B3805" s="254" t="s">
        <v>31097</v>
      </c>
      <c r="C3805" s="254" t="s">
        <v>31096</v>
      </c>
      <c r="D3805" s="254" t="s">
        <v>16299</v>
      </c>
      <c r="E3805" s="254" t="s">
        <v>20954</v>
      </c>
      <c r="F3805" s="254" t="s">
        <v>31098</v>
      </c>
      <c r="G3805" s="281"/>
    </row>
    <row r="3806" spans="1:7" s="253" customFormat="1">
      <c r="A3806" s="253" t="s">
        <v>31099</v>
      </c>
      <c r="B3806" s="253" t="s">
        <v>31100</v>
      </c>
      <c r="C3806" s="253" t="s">
        <v>31101</v>
      </c>
      <c r="D3806" s="253" t="s">
        <v>16299</v>
      </c>
      <c r="E3806" s="253" t="s">
        <v>31102</v>
      </c>
      <c r="F3806" s="253" t="s">
        <v>31103</v>
      </c>
      <c r="G3806" s="255"/>
    </row>
    <row r="3807" spans="1:7" s="254" customFormat="1">
      <c r="A3807" s="254" t="s">
        <v>31104</v>
      </c>
      <c r="B3807" s="254" t="s">
        <v>31105</v>
      </c>
      <c r="C3807" s="254" t="s">
        <v>31104</v>
      </c>
      <c r="D3807" s="254" t="s">
        <v>16299</v>
      </c>
      <c r="E3807" s="254" t="s">
        <v>20954</v>
      </c>
      <c r="F3807" s="254" t="s">
        <v>31106</v>
      </c>
      <c r="G3807" s="1"/>
    </row>
    <row r="3808" spans="1:7" s="253" customFormat="1">
      <c r="A3808" s="253" t="s">
        <v>31107</v>
      </c>
      <c r="B3808" s="253" t="s">
        <v>31108</v>
      </c>
      <c r="C3808" s="253" t="s">
        <v>31109</v>
      </c>
      <c r="D3808" s="253" t="s">
        <v>16299</v>
      </c>
      <c r="E3808" s="253" t="s">
        <v>20787</v>
      </c>
      <c r="F3808" s="253" t="s">
        <v>31110</v>
      </c>
      <c r="G3808" s="255"/>
    </row>
    <row r="3809" spans="1:7" s="210" customFormat="1">
      <c r="A3809" s="210" t="s">
        <v>31111</v>
      </c>
      <c r="B3809" s="210" t="s">
        <v>31112</v>
      </c>
      <c r="C3809" s="210" t="s">
        <v>31111</v>
      </c>
      <c r="D3809" s="210" t="s">
        <v>16299</v>
      </c>
      <c r="E3809" s="210" t="s">
        <v>17514</v>
      </c>
      <c r="F3809" s="210" t="s">
        <v>31113</v>
      </c>
      <c r="G3809" s="231"/>
    </row>
    <row r="3810" spans="1:7" s="253" customFormat="1">
      <c r="A3810" s="253" t="s">
        <v>31114</v>
      </c>
      <c r="B3810" s="253" t="s">
        <v>31115</v>
      </c>
      <c r="C3810" s="253" t="s">
        <v>31116</v>
      </c>
      <c r="D3810" s="253" t="s">
        <v>16299</v>
      </c>
      <c r="E3810" s="253" t="s">
        <v>31117</v>
      </c>
      <c r="F3810" s="253" t="s">
        <v>31118</v>
      </c>
      <c r="G3810" s="255"/>
    </row>
    <row r="3811" spans="1:7" s="253" customFormat="1">
      <c r="A3811" s="253" t="s">
        <v>31119</v>
      </c>
      <c r="B3811" s="253" t="s">
        <v>31120</v>
      </c>
      <c r="C3811" s="253" t="s">
        <v>31121</v>
      </c>
      <c r="D3811" s="253" t="s">
        <v>16299</v>
      </c>
      <c r="E3811" s="253" t="s">
        <v>18409</v>
      </c>
      <c r="F3811" s="253" t="s">
        <v>31122</v>
      </c>
      <c r="G3811" s="255"/>
    </row>
    <row r="3812" spans="1:7" s="210" customFormat="1">
      <c r="A3812" s="210" t="s">
        <v>31123</v>
      </c>
      <c r="B3812" s="210" t="s">
        <v>31124</v>
      </c>
      <c r="C3812" s="210" t="s">
        <v>31125</v>
      </c>
      <c r="D3812" s="210" t="s">
        <v>16299</v>
      </c>
      <c r="E3812" s="210" t="s">
        <v>16300</v>
      </c>
      <c r="F3812" s="210" t="s">
        <v>31126</v>
      </c>
      <c r="G3812" s="231"/>
    </row>
    <row r="3813" spans="1:7" s="253" customFormat="1">
      <c r="A3813" s="253" t="s">
        <v>31127</v>
      </c>
      <c r="B3813" s="253" t="s">
        <v>31128</v>
      </c>
      <c r="C3813" s="253" t="s">
        <v>31129</v>
      </c>
      <c r="D3813" s="253" t="s">
        <v>16299</v>
      </c>
      <c r="E3813" s="253" t="s">
        <v>31130</v>
      </c>
      <c r="F3813" s="253" t="s">
        <v>31131</v>
      </c>
      <c r="G3813" s="255"/>
    </row>
    <row r="3814" spans="1:7" s="253" customFormat="1">
      <c r="A3814" s="253" t="s">
        <v>31132</v>
      </c>
      <c r="B3814" s="253" t="s">
        <v>31133</v>
      </c>
      <c r="C3814" s="253" t="s">
        <v>31134</v>
      </c>
      <c r="D3814" s="253" t="s">
        <v>16299</v>
      </c>
      <c r="E3814" s="253" t="s">
        <v>31135</v>
      </c>
      <c r="F3814" s="253" t="s">
        <v>31136</v>
      </c>
      <c r="G3814" s="255"/>
    </row>
    <row r="3815" spans="1:7" s="253" customFormat="1">
      <c r="A3815" s="253" t="s">
        <v>31137</v>
      </c>
      <c r="B3815" s="253" t="s">
        <v>31138</v>
      </c>
      <c r="C3815" s="253" t="s">
        <v>31139</v>
      </c>
      <c r="D3815" s="253" t="s">
        <v>16299</v>
      </c>
      <c r="E3815" s="253" t="s">
        <v>31140</v>
      </c>
      <c r="F3815" s="253" t="s">
        <v>31141</v>
      </c>
      <c r="G3815" s="255"/>
    </row>
    <row r="3816" spans="1:7" s="253" customFormat="1">
      <c r="A3816" s="253" t="s">
        <v>31142</v>
      </c>
      <c r="B3816" s="253" t="s">
        <v>31143</v>
      </c>
      <c r="C3816" s="253" t="s">
        <v>31142</v>
      </c>
      <c r="D3816" s="253" t="s">
        <v>16299</v>
      </c>
      <c r="E3816" s="253" t="s">
        <v>31144</v>
      </c>
      <c r="F3816" s="253" t="s">
        <v>31145</v>
      </c>
      <c r="G3816" s="255"/>
    </row>
    <row r="3817" spans="1:7" s="211" customFormat="1">
      <c r="A3817" s="211" t="s">
        <v>31146</v>
      </c>
      <c r="B3817" s="211" t="s">
        <v>31147</v>
      </c>
      <c r="C3817" s="211" t="s">
        <v>31146</v>
      </c>
      <c r="D3817" s="211" t="s">
        <v>31148</v>
      </c>
      <c r="E3817" s="211" t="s">
        <v>16299</v>
      </c>
      <c r="F3817" s="211" t="s">
        <v>31149</v>
      </c>
      <c r="G3817" s="243"/>
    </row>
    <row r="3818" spans="1:7" s="210" customFormat="1">
      <c r="A3818" s="210" t="s">
        <v>31150</v>
      </c>
      <c r="B3818" s="210" t="s">
        <v>31151</v>
      </c>
      <c r="C3818" s="210" t="s">
        <v>31152</v>
      </c>
      <c r="D3818" s="210" t="s">
        <v>16299</v>
      </c>
      <c r="E3818" s="210" t="s">
        <v>16794</v>
      </c>
      <c r="F3818" s="210" t="s">
        <v>31153</v>
      </c>
      <c r="G3818" s="231"/>
    </row>
    <row r="3819" spans="1:7" s="253" customFormat="1">
      <c r="A3819" s="253" t="s">
        <v>31154</v>
      </c>
      <c r="B3819" s="253" t="s">
        <v>31155</v>
      </c>
      <c r="C3819" s="253" t="s">
        <v>31156</v>
      </c>
      <c r="D3819" s="253" t="s">
        <v>16299</v>
      </c>
      <c r="E3819" s="253" t="s">
        <v>24480</v>
      </c>
      <c r="F3819" s="253" t="s">
        <v>31157</v>
      </c>
      <c r="G3819" s="255"/>
    </row>
    <row r="3820" spans="1:7" s="254" customFormat="1">
      <c r="A3820" s="254" t="s">
        <v>31158</v>
      </c>
      <c r="B3820" s="254" t="s">
        <v>31159</v>
      </c>
      <c r="C3820" s="254" t="s">
        <v>31160</v>
      </c>
      <c r="D3820" s="254" t="s">
        <v>16299</v>
      </c>
      <c r="E3820" s="254" t="s">
        <v>17305</v>
      </c>
      <c r="F3820" s="254" t="s">
        <v>31161</v>
      </c>
      <c r="G3820" s="281"/>
    </row>
    <row r="3821" spans="1:7" s="253" customFormat="1">
      <c r="A3821" s="253" t="s">
        <v>31162</v>
      </c>
      <c r="B3821" s="253" t="s">
        <v>31163</v>
      </c>
      <c r="C3821" s="253" t="s">
        <v>31162</v>
      </c>
      <c r="D3821" s="253" t="s">
        <v>16299</v>
      </c>
      <c r="E3821" s="253" t="s">
        <v>31164</v>
      </c>
      <c r="F3821" s="253" t="s">
        <v>31165</v>
      </c>
      <c r="G3821" s="255"/>
    </row>
    <row r="3822" spans="1:7" s="210" customFormat="1">
      <c r="A3822" s="210" t="s">
        <v>31166</v>
      </c>
      <c r="B3822" s="210" t="s">
        <v>31167</v>
      </c>
      <c r="C3822" s="210" t="s">
        <v>31168</v>
      </c>
      <c r="D3822" s="210" t="s">
        <v>16299</v>
      </c>
      <c r="E3822" s="210" t="s">
        <v>31169</v>
      </c>
      <c r="F3822" s="210" t="s">
        <v>31170</v>
      </c>
      <c r="G3822" s="231"/>
    </row>
    <row r="3823" spans="1:7" s="210" customFormat="1">
      <c r="A3823" s="210" t="s">
        <v>31171</v>
      </c>
      <c r="B3823" s="210" t="s">
        <v>31172</v>
      </c>
      <c r="C3823" s="210" t="s">
        <v>31171</v>
      </c>
      <c r="D3823" s="210" t="s">
        <v>16299</v>
      </c>
      <c r="E3823" s="210" t="s">
        <v>31173</v>
      </c>
      <c r="F3823" s="210" t="s">
        <v>31174</v>
      </c>
      <c r="G3823" s="231"/>
    </row>
    <row r="3824" spans="1:7" s="254" customFormat="1">
      <c r="A3824" s="254" t="s">
        <v>31175</v>
      </c>
      <c r="B3824" s="254" t="s">
        <v>31176</v>
      </c>
      <c r="C3824" s="254" t="s">
        <v>31177</v>
      </c>
      <c r="D3824" s="254" t="s">
        <v>16299</v>
      </c>
      <c r="E3824" s="254" t="s">
        <v>20635</v>
      </c>
      <c r="F3824" s="254" t="s">
        <v>31178</v>
      </c>
      <c r="G3824" s="281"/>
    </row>
    <row r="3825" spans="1:7" s="210" customFormat="1">
      <c r="A3825" s="210" t="s">
        <v>31179</v>
      </c>
      <c r="B3825" s="210" t="s">
        <v>31180</v>
      </c>
      <c r="C3825" s="210" t="s">
        <v>31179</v>
      </c>
      <c r="D3825" s="210" t="s">
        <v>16299</v>
      </c>
      <c r="E3825" s="210" t="s">
        <v>22246</v>
      </c>
      <c r="F3825" s="210" t="s">
        <v>31181</v>
      </c>
      <c r="G3825" s="231"/>
    </row>
    <row r="3826" spans="1:7" s="210" customFormat="1">
      <c r="A3826" s="210" t="s">
        <v>31182</v>
      </c>
      <c r="B3826" s="210" t="s">
        <v>31183</v>
      </c>
      <c r="C3826" s="210" t="s">
        <v>31184</v>
      </c>
      <c r="D3826" s="210" t="s">
        <v>16299</v>
      </c>
      <c r="E3826" s="210" t="s">
        <v>16592</v>
      </c>
      <c r="F3826" s="210" t="s">
        <v>31185</v>
      </c>
      <c r="G3826" s="231"/>
    </row>
    <row r="3827" spans="1:7" s="210" customFormat="1">
      <c r="A3827" s="210" t="s">
        <v>31186</v>
      </c>
      <c r="B3827" s="210" t="s">
        <v>31187</v>
      </c>
      <c r="C3827" s="210" t="s">
        <v>31188</v>
      </c>
      <c r="D3827" s="210" t="s">
        <v>16299</v>
      </c>
      <c r="E3827" s="210" t="s">
        <v>17514</v>
      </c>
      <c r="F3827" s="210" t="s">
        <v>31189</v>
      </c>
      <c r="G3827" s="231"/>
    </row>
    <row r="3828" spans="1:7" s="253" customFormat="1">
      <c r="A3828" s="253" t="s">
        <v>31190</v>
      </c>
      <c r="B3828" s="253" t="s">
        <v>31191</v>
      </c>
      <c r="C3828" s="253" t="s">
        <v>31190</v>
      </c>
      <c r="D3828" s="253" t="s">
        <v>16299</v>
      </c>
      <c r="E3828" s="253" t="s">
        <v>16381</v>
      </c>
      <c r="F3828" s="253" t="s">
        <v>31192</v>
      </c>
      <c r="G3828" s="255"/>
    </row>
    <row r="3829" spans="1:7" s="210" customFormat="1">
      <c r="A3829" s="210" t="s">
        <v>31193</v>
      </c>
      <c r="B3829" s="210" t="s">
        <v>31194</v>
      </c>
      <c r="C3829" s="210" t="s">
        <v>31193</v>
      </c>
      <c r="D3829" s="210" t="s">
        <v>16299</v>
      </c>
      <c r="E3829" s="210" t="s">
        <v>23203</v>
      </c>
      <c r="F3829" s="210" t="s">
        <v>31195</v>
      </c>
      <c r="G3829" s="231"/>
    </row>
    <row r="3830" spans="1:7" s="254" customFormat="1">
      <c r="A3830" s="254" t="s">
        <v>31196</v>
      </c>
      <c r="B3830" s="254" t="s">
        <v>31197</v>
      </c>
      <c r="C3830" s="254" t="s">
        <v>31198</v>
      </c>
      <c r="D3830" s="254" t="s">
        <v>16299</v>
      </c>
      <c r="E3830" s="254" t="s">
        <v>31199</v>
      </c>
      <c r="F3830" s="254" t="s">
        <v>31200</v>
      </c>
      <c r="G3830" s="281"/>
    </row>
    <row r="3831" spans="1:7" s="210" customFormat="1">
      <c r="A3831" s="210" t="s">
        <v>31201</v>
      </c>
      <c r="B3831" s="210" t="s">
        <v>31202</v>
      </c>
      <c r="C3831" s="210" t="s">
        <v>31203</v>
      </c>
      <c r="D3831" s="210" t="s">
        <v>16299</v>
      </c>
      <c r="E3831" s="210" t="s">
        <v>16980</v>
      </c>
      <c r="F3831" s="210" t="s">
        <v>31204</v>
      </c>
      <c r="G3831" s="231"/>
    </row>
    <row r="3832" spans="1:7" s="211" customFormat="1">
      <c r="A3832" s="211" t="s">
        <v>31205</v>
      </c>
      <c r="B3832" s="211" t="s">
        <v>31206</v>
      </c>
      <c r="C3832" s="211" t="s">
        <v>31205</v>
      </c>
      <c r="D3832" s="211" t="s">
        <v>18851</v>
      </c>
      <c r="E3832" s="211" t="s">
        <v>16299</v>
      </c>
      <c r="F3832" s="211" t="s">
        <v>31207</v>
      </c>
      <c r="G3832" s="243"/>
    </row>
    <row r="3833" spans="1:7" s="211" customFormat="1">
      <c r="A3833" s="211" t="s">
        <v>31208</v>
      </c>
      <c r="B3833" s="211" t="s">
        <v>31209</v>
      </c>
      <c r="C3833" s="211" t="s">
        <v>31208</v>
      </c>
      <c r="D3833" s="211" t="s">
        <v>17369</v>
      </c>
      <c r="E3833" s="211" t="s">
        <v>16299</v>
      </c>
      <c r="F3833" s="211" t="s">
        <v>31210</v>
      </c>
      <c r="G3833" s="243"/>
    </row>
    <row r="3834" spans="1:7" s="210" customFormat="1">
      <c r="A3834" s="210" t="s">
        <v>31211</v>
      </c>
      <c r="B3834" s="210" t="s">
        <v>31212</v>
      </c>
      <c r="C3834" s="210" t="s">
        <v>31213</v>
      </c>
      <c r="D3834" s="210" t="s">
        <v>16299</v>
      </c>
      <c r="E3834" s="210" t="s">
        <v>17514</v>
      </c>
      <c r="F3834" s="210" t="s">
        <v>31214</v>
      </c>
      <c r="G3834" s="231"/>
    </row>
    <row r="3835" spans="1:7" s="253" customFormat="1">
      <c r="A3835" s="253" t="s">
        <v>31215</v>
      </c>
      <c r="B3835" s="253" t="s">
        <v>31216</v>
      </c>
      <c r="C3835" s="253" t="s">
        <v>31215</v>
      </c>
      <c r="D3835" s="253" t="s">
        <v>16299</v>
      </c>
      <c r="E3835" s="253" t="s">
        <v>16369</v>
      </c>
      <c r="F3835" s="253" t="s">
        <v>31217</v>
      </c>
      <c r="G3835" s="255"/>
    </row>
    <row r="3836" spans="1:7" s="254" customFormat="1">
      <c r="A3836" s="254" t="s">
        <v>31218</v>
      </c>
      <c r="B3836" s="254" t="s">
        <v>31219</v>
      </c>
      <c r="C3836" s="254" t="s">
        <v>31220</v>
      </c>
      <c r="D3836" s="254" t="s">
        <v>16299</v>
      </c>
      <c r="E3836" s="254" t="s">
        <v>18168</v>
      </c>
      <c r="F3836" s="254" t="s">
        <v>31221</v>
      </c>
      <c r="G3836" s="281"/>
    </row>
    <row r="3837" spans="1:7" s="254" customFormat="1">
      <c r="A3837" s="254" t="s">
        <v>31222</v>
      </c>
      <c r="B3837" s="254" t="s">
        <v>31223</v>
      </c>
      <c r="C3837" s="254" t="s">
        <v>31224</v>
      </c>
      <c r="D3837" s="254" t="s">
        <v>16299</v>
      </c>
      <c r="E3837" s="254" t="s">
        <v>30435</v>
      </c>
      <c r="F3837" s="254" t="s">
        <v>31225</v>
      </c>
      <c r="G3837" s="281"/>
    </row>
    <row r="3838" spans="1:7" s="254" customFormat="1">
      <c r="A3838" s="254" t="s">
        <v>31226</v>
      </c>
      <c r="B3838" s="254" t="s">
        <v>31227</v>
      </c>
      <c r="C3838" s="254" t="s">
        <v>31228</v>
      </c>
      <c r="D3838" s="254" t="s">
        <v>16299</v>
      </c>
      <c r="E3838" s="254" t="s">
        <v>18168</v>
      </c>
      <c r="F3838" s="254" t="s">
        <v>31229</v>
      </c>
      <c r="G3838" s="281"/>
    </row>
    <row r="3839" spans="1:7" s="254" customFormat="1">
      <c r="A3839" s="254" t="s">
        <v>31230</v>
      </c>
      <c r="B3839" s="254" t="s">
        <v>31231</v>
      </c>
      <c r="C3839" s="254" t="s">
        <v>31232</v>
      </c>
      <c r="D3839" s="254" t="s">
        <v>16299</v>
      </c>
      <c r="E3839" s="254" t="s">
        <v>20954</v>
      </c>
      <c r="F3839" s="254" t="s">
        <v>31233</v>
      </c>
      <c r="G3839" s="281"/>
    </row>
    <row r="3840" spans="1:7" s="254" customFormat="1">
      <c r="A3840" s="254" t="s">
        <v>31234</v>
      </c>
      <c r="B3840" s="254" t="s">
        <v>31235</v>
      </c>
      <c r="C3840" s="254" t="s">
        <v>31236</v>
      </c>
      <c r="D3840" s="254" t="s">
        <v>16299</v>
      </c>
      <c r="E3840" s="254" t="s">
        <v>31237</v>
      </c>
      <c r="F3840" s="254" t="s">
        <v>31238</v>
      </c>
      <c r="G3840" s="281"/>
    </row>
    <row r="3841" spans="1:7" s="210" customFormat="1">
      <c r="A3841" s="210" t="s">
        <v>31239</v>
      </c>
      <c r="B3841" s="210" t="s">
        <v>31240</v>
      </c>
      <c r="C3841" s="210" t="s">
        <v>31239</v>
      </c>
      <c r="D3841" s="210" t="s">
        <v>16299</v>
      </c>
      <c r="E3841" s="210" t="s">
        <v>16319</v>
      </c>
      <c r="F3841" s="210" t="s">
        <v>31241</v>
      </c>
      <c r="G3841" s="231"/>
    </row>
    <row r="3842" spans="1:7" s="253" customFormat="1">
      <c r="A3842" s="253" t="s">
        <v>31242</v>
      </c>
      <c r="B3842" s="253" t="s">
        <v>31243</v>
      </c>
      <c r="C3842" s="253" t="s">
        <v>31242</v>
      </c>
      <c r="D3842" s="253" t="s">
        <v>16299</v>
      </c>
      <c r="E3842" s="253" t="s">
        <v>16838</v>
      </c>
      <c r="F3842" s="253" t="s">
        <v>31244</v>
      </c>
      <c r="G3842" s="255"/>
    </row>
    <row r="3843" spans="1:7" s="253" customFormat="1">
      <c r="A3843" s="253" t="s">
        <v>31245</v>
      </c>
      <c r="B3843" s="253" t="s">
        <v>31246</v>
      </c>
      <c r="C3843" s="253" t="s">
        <v>31247</v>
      </c>
      <c r="D3843" s="253" t="s">
        <v>16299</v>
      </c>
      <c r="E3843" s="253" t="s">
        <v>31248</v>
      </c>
      <c r="F3843" s="253" t="s">
        <v>31249</v>
      </c>
      <c r="G3843" s="255"/>
    </row>
    <row r="3844" spans="1:7" s="253" customFormat="1">
      <c r="A3844" s="253" t="s">
        <v>31250</v>
      </c>
      <c r="B3844" s="253" t="s">
        <v>31251</v>
      </c>
      <c r="C3844" s="253" t="s">
        <v>31252</v>
      </c>
      <c r="D3844" s="253" t="s">
        <v>16299</v>
      </c>
      <c r="E3844" s="253" t="s">
        <v>20186</v>
      </c>
      <c r="F3844" s="253" t="s">
        <v>31253</v>
      </c>
      <c r="G3844" s="255"/>
    </row>
    <row r="3845" spans="1:7" s="254" customFormat="1">
      <c r="A3845" s="254" t="s">
        <v>31254</v>
      </c>
      <c r="B3845" s="254" t="s">
        <v>31255</v>
      </c>
      <c r="C3845" s="254" t="s">
        <v>31256</v>
      </c>
      <c r="D3845" s="254" t="s">
        <v>16299</v>
      </c>
      <c r="E3845" s="254" t="s">
        <v>17514</v>
      </c>
      <c r="F3845" s="254" t="s">
        <v>31257</v>
      </c>
      <c r="G3845" s="281"/>
    </row>
    <row r="3846" spans="1:7" s="210" customFormat="1">
      <c r="A3846" s="210" t="s">
        <v>31258</v>
      </c>
      <c r="B3846" s="210" t="s">
        <v>31259</v>
      </c>
      <c r="C3846" s="210" t="s">
        <v>31260</v>
      </c>
      <c r="D3846" s="210" t="s">
        <v>16299</v>
      </c>
      <c r="E3846" s="210" t="s">
        <v>21003</v>
      </c>
      <c r="F3846" s="210" t="s">
        <v>31261</v>
      </c>
      <c r="G3846" s="231"/>
    </row>
    <row r="3847" spans="1:7" s="210" customFormat="1">
      <c r="A3847" s="210" t="s">
        <v>31262</v>
      </c>
      <c r="B3847" s="210" t="s">
        <v>31263</v>
      </c>
      <c r="C3847" s="210" t="s">
        <v>31262</v>
      </c>
      <c r="D3847" s="210" t="s">
        <v>16299</v>
      </c>
      <c r="E3847" s="210" t="s">
        <v>16300</v>
      </c>
      <c r="F3847" s="210" t="s">
        <v>31264</v>
      </c>
      <c r="G3847" s="231"/>
    </row>
    <row r="3848" spans="1:7" s="210" customFormat="1">
      <c r="A3848" s="210" t="s">
        <v>31265</v>
      </c>
      <c r="B3848" s="210" t="s">
        <v>31266</v>
      </c>
      <c r="C3848" s="210" t="s">
        <v>31265</v>
      </c>
      <c r="D3848" s="210" t="s">
        <v>16299</v>
      </c>
      <c r="E3848" s="210" t="s">
        <v>16333</v>
      </c>
      <c r="F3848" s="210" t="s">
        <v>31267</v>
      </c>
      <c r="G3848" s="231"/>
    </row>
    <row r="3849" spans="1:7" s="210" customFormat="1">
      <c r="A3849" s="210" t="s">
        <v>31268</v>
      </c>
      <c r="B3849" s="210" t="s">
        <v>31269</v>
      </c>
      <c r="C3849" s="210" t="s">
        <v>31270</v>
      </c>
      <c r="D3849" s="210" t="s">
        <v>16299</v>
      </c>
      <c r="E3849" s="210" t="s">
        <v>31271</v>
      </c>
      <c r="F3849" s="210" t="s">
        <v>31272</v>
      </c>
      <c r="G3849" s="231"/>
    </row>
    <row r="3850" spans="1:7" s="253" customFormat="1">
      <c r="A3850" s="253" t="s">
        <v>31273</v>
      </c>
      <c r="B3850" s="253" t="s">
        <v>31274</v>
      </c>
      <c r="C3850" s="253" t="s">
        <v>31273</v>
      </c>
      <c r="D3850" s="253" t="s">
        <v>16299</v>
      </c>
      <c r="E3850" s="253" t="s">
        <v>31275</v>
      </c>
      <c r="F3850" s="253" t="s">
        <v>31276</v>
      </c>
      <c r="G3850" s="255"/>
    </row>
    <row r="3851" spans="1:7" s="254" customFormat="1">
      <c r="A3851" s="254" t="s">
        <v>31277</v>
      </c>
      <c r="B3851" s="254" t="s">
        <v>31278</v>
      </c>
      <c r="C3851" s="254" t="s">
        <v>31277</v>
      </c>
      <c r="D3851" s="254" t="s">
        <v>16299</v>
      </c>
      <c r="E3851" s="254" t="s">
        <v>31279</v>
      </c>
      <c r="F3851" s="254" t="s">
        <v>31280</v>
      </c>
      <c r="G3851" s="281"/>
    </row>
    <row r="3852" spans="1:7" s="11" customFormat="1">
      <c r="A3852" s="11" t="s">
        <v>31281</v>
      </c>
      <c r="B3852" s="11" t="s">
        <v>31282</v>
      </c>
      <c r="C3852" s="11" t="s">
        <v>31283</v>
      </c>
      <c r="D3852" s="11" t="s">
        <v>16299</v>
      </c>
      <c r="E3852" s="11" t="s">
        <v>20954</v>
      </c>
      <c r="F3852" s="11" t="s">
        <v>31284</v>
      </c>
      <c r="G3852" s="1"/>
    </row>
    <row r="3853" spans="1:7" s="254" customFormat="1">
      <c r="A3853" s="254" t="s">
        <v>31285</v>
      </c>
      <c r="B3853" s="254" t="s">
        <v>31286</v>
      </c>
      <c r="C3853" s="254" t="s">
        <v>31287</v>
      </c>
      <c r="D3853" s="254" t="s">
        <v>16299</v>
      </c>
      <c r="E3853" s="254" t="s">
        <v>17835</v>
      </c>
      <c r="F3853" s="254" t="s">
        <v>31288</v>
      </c>
      <c r="G3853" s="281"/>
    </row>
    <row r="3854" spans="1:7" s="254" customFormat="1">
      <c r="A3854" s="254" t="s">
        <v>31289</v>
      </c>
      <c r="B3854" s="254" t="s">
        <v>31290</v>
      </c>
      <c r="C3854" s="254" t="s">
        <v>31291</v>
      </c>
      <c r="D3854" s="254" t="s">
        <v>16299</v>
      </c>
      <c r="E3854" s="254" t="s">
        <v>16470</v>
      </c>
      <c r="F3854" s="254" t="s">
        <v>31292</v>
      </c>
      <c r="G3854" s="281"/>
    </row>
    <row r="3855" spans="1:7" s="254" customFormat="1">
      <c r="A3855" s="254" t="s">
        <v>31293</v>
      </c>
      <c r="B3855" s="254" t="s">
        <v>31294</v>
      </c>
      <c r="C3855" s="254" t="s">
        <v>31295</v>
      </c>
      <c r="D3855" s="254" t="s">
        <v>16299</v>
      </c>
      <c r="E3855" s="254" t="s">
        <v>20954</v>
      </c>
      <c r="F3855" s="254" t="s">
        <v>31296</v>
      </c>
      <c r="G3855" s="281"/>
    </row>
    <row r="3856" spans="1:7" s="262" customFormat="1">
      <c r="A3856" s="262" t="s">
        <v>31297</v>
      </c>
      <c r="B3856" s="262" t="s">
        <v>31298</v>
      </c>
      <c r="C3856" s="262" t="s">
        <v>31299</v>
      </c>
      <c r="D3856" s="262" t="s">
        <v>16299</v>
      </c>
      <c r="E3856" s="262" t="s">
        <v>31300</v>
      </c>
      <c r="F3856" s="262" t="s">
        <v>31301</v>
      </c>
      <c r="G3856" s="304"/>
    </row>
    <row r="3857" spans="1:7" s="253" customFormat="1">
      <c r="A3857" s="253" t="s">
        <v>31302</v>
      </c>
      <c r="B3857" s="253" t="s">
        <v>31303</v>
      </c>
      <c r="C3857" s="253" t="s">
        <v>31302</v>
      </c>
      <c r="D3857" s="253" t="s">
        <v>16299</v>
      </c>
      <c r="E3857" s="253" t="s">
        <v>31304</v>
      </c>
      <c r="F3857" s="253" t="s">
        <v>31305</v>
      </c>
      <c r="G3857" s="255"/>
    </row>
    <row r="3858" spans="1:7" s="254" customFormat="1">
      <c r="A3858" s="254" t="s">
        <v>31306</v>
      </c>
      <c r="B3858" s="254" t="s">
        <v>31307</v>
      </c>
      <c r="C3858" s="254" t="s">
        <v>31308</v>
      </c>
      <c r="D3858" s="254" t="s">
        <v>16299</v>
      </c>
      <c r="E3858" s="254" t="s">
        <v>29963</v>
      </c>
      <c r="F3858" s="254" t="s">
        <v>31309</v>
      </c>
      <c r="G3858" s="281"/>
    </row>
    <row r="3859" spans="1:7" s="253" customFormat="1">
      <c r="A3859" s="253" t="s">
        <v>31310</v>
      </c>
      <c r="B3859" s="253" t="s">
        <v>31311</v>
      </c>
      <c r="C3859" s="253" t="s">
        <v>31312</v>
      </c>
      <c r="D3859" s="253" t="s">
        <v>16299</v>
      </c>
      <c r="E3859" s="253" t="s">
        <v>31313</v>
      </c>
      <c r="F3859" s="253" t="s">
        <v>31314</v>
      </c>
      <c r="G3859" s="255"/>
    </row>
    <row r="3860" spans="1:7" s="254" customFormat="1">
      <c r="A3860" s="254" t="s">
        <v>31315</v>
      </c>
      <c r="B3860" s="254" t="s">
        <v>31316</v>
      </c>
      <c r="C3860" s="254" t="s">
        <v>31317</v>
      </c>
      <c r="D3860" s="254" t="s">
        <v>16299</v>
      </c>
      <c r="E3860" s="254" t="s">
        <v>20954</v>
      </c>
      <c r="F3860" s="254" t="s">
        <v>31318</v>
      </c>
      <c r="G3860" s="281"/>
    </row>
    <row r="3861" spans="1:7" s="254" customFormat="1">
      <c r="A3861" s="254" t="s">
        <v>31319</v>
      </c>
      <c r="B3861" s="254" t="s">
        <v>31320</v>
      </c>
      <c r="C3861" s="254" t="s">
        <v>31319</v>
      </c>
      <c r="D3861" s="254" t="s">
        <v>16299</v>
      </c>
      <c r="E3861" s="254" t="s">
        <v>18509</v>
      </c>
      <c r="F3861" s="254" t="s">
        <v>31321</v>
      </c>
      <c r="G3861" s="281"/>
    </row>
    <row r="3862" spans="1:7" s="254" customFormat="1">
      <c r="A3862" s="254" t="s">
        <v>31322</v>
      </c>
      <c r="B3862" s="254" t="s">
        <v>31323</v>
      </c>
      <c r="C3862" s="254" t="s">
        <v>31324</v>
      </c>
      <c r="D3862" s="254" t="s">
        <v>16299</v>
      </c>
      <c r="E3862" s="254" t="s">
        <v>17420</v>
      </c>
      <c r="F3862" s="254" t="s">
        <v>31325</v>
      </c>
      <c r="G3862" s="281"/>
    </row>
    <row r="3863" spans="1:7" s="210" customFormat="1">
      <c r="A3863" s="210" t="s">
        <v>31326</v>
      </c>
      <c r="B3863" s="210" t="s">
        <v>31327</v>
      </c>
      <c r="C3863" s="210" t="s">
        <v>31326</v>
      </c>
      <c r="D3863" s="210" t="s">
        <v>16299</v>
      </c>
      <c r="E3863" s="210" t="s">
        <v>16319</v>
      </c>
      <c r="F3863" s="210" t="s">
        <v>31328</v>
      </c>
      <c r="G3863" s="231"/>
    </row>
    <row r="3864" spans="1:7" s="210" customFormat="1">
      <c r="A3864" s="210" t="s">
        <v>31329</v>
      </c>
      <c r="B3864" s="210" t="s">
        <v>31330</v>
      </c>
      <c r="C3864" s="210" t="s">
        <v>31331</v>
      </c>
      <c r="D3864" s="210" t="s">
        <v>16299</v>
      </c>
      <c r="E3864" s="210" t="s">
        <v>24363</v>
      </c>
      <c r="F3864" s="210" t="s">
        <v>31332</v>
      </c>
      <c r="G3864" s="231"/>
    </row>
    <row r="3865" spans="1:7" s="210" customFormat="1">
      <c r="A3865" s="210" t="s">
        <v>31333</v>
      </c>
      <c r="B3865" s="210" t="s">
        <v>31334</v>
      </c>
      <c r="C3865" s="210" t="s">
        <v>31335</v>
      </c>
      <c r="D3865" s="210" t="s">
        <v>16299</v>
      </c>
      <c r="E3865" s="210" t="s">
        <v>22246</v>
      </c>
      <c r="F3865" s="210" t="s">
        <v>31336</v>
      </c>
      <c r="G3865" s="231"/>
    </row>
    <row r="3866" spans="1:7" s="210" customFormat="1">
      <c r="A3866" s="210" t="s">
        <v>31337</v>
      </c>
      <c r="B3866" s="210" t="s">
        <v>31338</v>
      </c>
      <c r="C3866" s="210" t="s">
        <v>31337</v>
      </c>
      <c r="D3866" s="210" t="s">
        <v>16299</v>
      </c>
      <c r="E3866" s="210" t="s">
        <v>27250</v>
      </c>
      <c r="F3866" s="210" t="s">
        <v>31339</v>
      </c>
      <c r="G3866" s="231"/>
    </row>
    <row r="3867" spans="1:7" s="210" customFormat="1">
      <c r="A3867" s="210" t="s">
        <v>31340</v>
      </c>
      <c r="B3867" s="210" t="s">
        <v>31341</v>
      </c>
      <c r="C3867" s="210" t="s">
        <v>31342</v>
      </c>
      <c r="D3867" s="210" t="s">
        <v>16299</v>
      </c>
      <c r="E3867" s="210" t="s">
        <v>31343</v>
      </c>
      <c r="F3867" s="210" t="s">
        <v>31344</v>
      </c>
      <c r="G3867" s="231"/>
    </row>
    <row r="3868" spans="1:7" s="210" customFormat="1">
      <c r="A3868" s="210" t="s">
        <v>31345</v>
      </c>
      <c r="B3868" s="210" t="s">
        <v>31346</v>
      </c>
      <c r="C3868" s="210" t="s">
        <v>31345</v>
      </c>
      <c r="D3868" s="210" t="s">
        <v>16299</v>
      </c>
      <c r="E3868" s="210" t="s">
        <v>16435</v>
      </c>
      <c r="F3868" s="210" t="s">
        <v>31347</v>
      </c>
      <c r="G3868" s="231"/>
    </row>
    <row r="3869" spans="1:7" s="211" customFormat="1">
      <c r="A3869" s="211" t="s">
        <v>31348</v>
      </c>
      <c r="B3869" s="211" t="s">
        <v>31349</v>
      </c>
      <c r="C3869" s="211" t="s">
        <v>31350</v>
      </c>
      <c r="D3869" s="211" t="s">
        <v>20177</v>
      </c>
      <c r="E3869" s="211" t="s">
        <v>16299</v>
      </c>
      <c r="F3869" s="211" t="s">
        <v>31351</v>
      </c>
      <c r="G3869" s="243"/>
    </row>
    <row r="3870" spans="1:7" s="211" customFormat="1">
      <c r="A3870" s="211" t="s">
        <v>31348</v>
      </c>
      <c r="B3870" s="211" t="s">
        <v>31352</v>
      </c>
      <c r="C3870" s="211" t="s">
        <v>31350</v>
      </c>
      <c r="D3870" s="211" t="s">
        <v>20727</v>
      </c>
      <c r="E3870" s="211" t="s">
        <v>16299</v>
      </c>
      <c r="F3870" s="211" t="s">
        <v>31353</v>
      </c>
      <c r="G3870" s="243"/>
    </row>
    <row r="3871" spans="1:7" s="211" customFormat="1">
      <c r="A3871" s="211" t="s">
        <v>31354</v>
      </c>
      <c r="B3871" s="211" t="s">
        <v>16501</v>
      </c>
      <c r="C3871" s="211" t="s">
        <v>31354</v>
      </c>
      <c r="D3871" s="211" t="s">
        <v>20800</v>
      </c>
      <c r="E3871" s="211" t="s">
        <v>16299</v>
      </c>
      <c r="F3871" s="211" t="s">
        <v>31355</v>
      </c>
      <c r="G3871" s="243"/>
    </row>
    <row r="3872" spans="1:7" s="211" customFormat="1">
      <c r="A3872" s="211" t="s">
        <v>31356</v>
      </c>
      <c r="B3872" s="211" t="s">
        <v>31357</v>
      </c>
      <c r="C3872" s="211" t="s">
        <v>31356</v>
      </c>
      <c r="D3872" s="211" t="s">
        <v>16487</v>
      </c>
      <c r="E3872" s="211" t="s">
        <v>16299</v>
      </c>
      <c r="F3872" s="211" t="s">
        <v>31358</v>
      </c>
      <c r="G3872" s="243"/>
    </row>
    <row r="3873" spans="1:7" s="254" customFormat="1">
      <c r="A3873" s="254" t="s">
        <v>31359</v>
      </c>
      <c r="B3873" s="254" t="s">
        <v>31360</v>
      </c>
      <c r="C3873" s="254" t="s">
        <v>31359</v>
      </c>
      <c r="D3873" s="254" t="s">
        <v>16299</v>
      </c>
      <c r="E3873" s="254" t="s">
        <v>20954</v>
      </c>
      <c r="F3873" s="254" t="s">
        <v>31361</v>
      </c>
      <c r="G3873" s="281"/>
    </row>
    <row r="3874" spans="1:7" s="210" customFormat="1">
      <c r="A3874" s="210" t="s">
        <v>31362</v>
      </c>
      <c r="B3874" s="210" t="s">
        <v>31363</v>
      </c>
      <c r="C3874" s="210" t="s">
        <v>31364</v>
      </c>
      <c r="D3874" s="210" t="s">
        <v>16299</v>
      </c>
      <c r="E3874" s="210" t="s">
        <v>31365</v>
      </c>
      <c r="F3874" s="210" t="s">
        <v>31366</v>
      </c>
      <c r="G3874" s="231"/>
    </row>
    <row r="3875" spans="1:7" s="254" customFormat="1">
      <c r="A3875" s="254" t="s">
        <v>31367</v>
      </c>
      <c r="B3875" s="254" t="s">
        <v>31368</v>
      </c>
      <c r="C3875" s="254" t="s">
        <v>31367</v>
      </c>
      <c r="D3875" s="254" t="s">
        <v>16299</v>
      </c>
      <c r="E3875" s="254" t="s">
        <v>20954</v>
      </c>
      <c r="F3875" s="254" t="s">
        <v>31369</v>
      </c>
      <c r="G3875" s="281"/>
    </row>
    <row r="3876" spans="1:7" s="253" customFormat="1">
      <c r="A3876" s="253" t="s">
        <v>31370</v>
      </c>
      <c r="B3876" s="253" t="s">
        <v>31371</v>
      </c>
      <c r="C3876" s="253" t="s">
        <v>31372</v>
      </c>
      <c r="D3876" s="253" t="s">
        <v>16299</v>
      </c>
      <c r="E3876" s="253" t="s">
        <v>16905</v>
      </c>
      <c r="F3876" s="253" t="s">
        <v>31373</v>
      </c>
      <c r="G3876" s="255"/>
    </row>
    <row r="3877" spans="1:7" s="254" customFormat="1">
      <c r="A3877" s="254" t="s">
        <v>31374</v>
      </c>
      <c r="B3877" s="254" t="s">
        <v>31375</v>
      </c>
      <c r="C3877" s="254" t="s">
        <v>31376</v>
      </c>
      <c r="D3877" s="254" t="s">
        <v>16299</v>
      </c>
      <c r="E3877" s="254" t="s">
        <v>20954</v>
      </c>
      <c r="F3877" s="254" t="s">
        <v>31377</v>
      </c>
      <c r="G3877" s="281"/>
    </row>
    <row r="3878" spans="1:7" s="210" customFormat="1">
      <c r="A3878" s="210" t="s">
        <v>31378</v>
      </c>
      <c r="B3878" s="210" t="s">
        <v>31379</v>
      </c>
      <c r="C3878" s="210" t="s">
        <v>31380</v>
      </c>
      <c r="D3878" s="210" t="s">
        <v>16299</v>
      </c>
      <c r="E3878" s="210" t="s">
        <v>18247</v>
      </c>
      <c r="F3878" s="210" t="s">
        <v>31381</v>
      </c>
      <c r="G3878" s="231"/>
    </row>
    <row r="3879" spans="1:7" s="254" customFormat="1">
      <c r="A3879" s="254" t="s">
        <v>31382</v>
      </c>
      <c r="B3879" s="254" t="s">
        <v>31383</v>
      </c>
      <c r="C3879" s="254" t="s">
        <v>31384</v>
      </c>
      <c r="D3879" s="254" t="s">
        <v>16299</v>
      </c>
      <c r="E3879" s="254" t="s">
        <v>18168</v>
      </c>
      <c r="F3879" s="254" t="s">
        <v>31385</v>
      </c>
      <c r="G3879" s="281"/>
    </row>
    <row r="3880" spans="1:7" s="210" customFormat="1">
      <c r="A3880" s="210" t="s">
        <v>31386</v>
      </c>
      <c r="B3880" s="210" t="s">
        <v>31387</v>
      </c>
      <c r="C3880" s="210" t="s">
        <v>31388</v>
      </c>
      <c r="D3880" s="210" t="s">
        <v>16299</v>
      </c>
      <c r="E3880" s="210" t="s">
        <v>16833</v>
      </c>
      <c r="F3880" s="210" t="s">
        <v>31389</v>
      </c>
      <c r="G3880" s="231"/>
    </row>
    <row r="3881" spans="1:7" s="253" customFormat="1">
      <c r="A3881" s="253" t="s">
        <v>31390</v>
      </c>
      <c r="B3881" s="253" t="s">
        <v>30615</v>
      </c>
      <c r="C3881" s="253" t="s">
        <v>31391</v>
      </c>
      <c r="D3881" s="253" t="s">
        <v>16299</v>
      </c>
      <c r="E3881" s="253" t="s">
        <v>22627</v>
      </c>
      <c r="F3881" s="253" t="s">
        <v>31392</v>
      </c>
      <c r="G3881" s="255"/>
    </row>
    <row r="3882" spans="1:7" s="254" customFormat="1">
      <c r="A3882" s="254" t="s">
        <v>31393</v>
      </c>
      <c r="B3882" s="254" t="s">
        <v>31394</v>
      </c>
      <c r="C3882" s="254" t="s">
        <v>31393</v>
      </c>
      <c r="D3882" s="254" t="s">
        <v>16299</v>
      </c>
      <c r="E3882" s="254" t="s">
        <v>20954</v>
      </c>
      <c r="F3882" s="254" t="s">
        <v>31395</v>
      </c>
      <c r="G3882" s="281"/>
    </row>
    <row r="3883" spans="1:7" s="253" customFormat="1">
      <c r="A3883" s="253" t="s">
        <v>31396</v>
      </c>
      <c r="B3883" s="253" t="s">
        <v>31397</v>
      </c>
      <c r="C3883" s="253" t="s">
        <v>31398</v>
      </c>
      <c r="D3883" s="253" t="s">
        <v>16299</v>
      </c>
      <c r="E3883" s="253" t="s">
        <v>24424</v>
      </c>
      <c r="F3883" s="253" t="s">
        <v>31399</v>
      </c>
      <c r="G3883" s="1"/>
    </row>
    <row r="3884" spans="1:7" s="210" customFormat="1">
      <c r="A3884" s="210" t="s">
        <v>31400</v>
      </c>
      <c r="B3884" s="210" t="s">
        <v>31401</v>
      </c>
      <c r="C3884" s="210" t="s">
        <v>31400</v>
      </c>
      <c r="D3884" s="210" t="s">
        <v>16299</v>
      </c>
      <c r="E3884" s="210" t="s">
        <v>16466</v>
      </c>
      <c r="F3884" s="210" t="s">
        <v>31402</v>
      </c>
      <c r="G3884" s="231"/>
    </row>
    <row r="3885" spans="1:7" s="253" customFormat="1">
      <c r="A3885" s="253" t="s">
        <v>31403</v>
      </c>
      <c r="B3885" s="253" t="s">
        <v>31404</v>
      </c>
      <c r="C3885" s="253" t="s">
        <v>31403</v>
      </c>
      <c r="D3885" s="253" t="s">
        <v>16299</v>
      </c>
      <c r="E3885" s="253" t="s">
        <v>17730</v>
      </c>
      <c r="F3885" s="253" t="s">
        <v>31405</v>
      </c>
      <c r="G3885" s="255"/>
    </row>
    <row r="3886" spans="1:7" s="254" customFormat="1">
      <c r="A3886" s="254" t="s">
        <v>31406</v>
      </c>
      <c r="B3886" s="254" t="s">
        <v>31407</v>
      </c>
      <c r="C3886" s="254" t="s">
        <v>31408</v>
      </c>
      <c r="D3886" s="254" t="s">
        <v>16299</v>
      </c>
      <c r="E3886" s="254" t="s">
        <v>16838</v>
      </c>
      <c r="F3886" s="254" t="s">
        <v>31409</v>
      </c>
      <c r="G3886" s="281"/>
    </row>
    <row r="3887" spans="1:7" s="254" customFormat="1">
      <c r="A3887" s="254" t="s">
        <v>31410</v>
      </c>
      <c r="B3887" s="254" t="s">
        <v>31411</v>
      </c>
      <c r="C3887" s="254" t="s">
        <v>31410</v>
      </c>
      <c r="D3887" s="254" t="s">
        <v>16299</v>
      </c>
      <c r="E3887" s="254" t="s">
        <v>16399</v>
      </c>
      <c r="F3887" s="254" t="s">
        <v>31412</v>
      </c>
      <c r="G3887" s="281"/>
    </row>
    <row r="3888" spans="1:7" s="210" customFormat="1">
      <c r="A3888" s="210" t="s">
        <v>31413</v>
      </c>
      <c r="B3888" s="210" t="s">
        <v>31414</v>
      </c>
      <c r="C3888" s="210" t="s">
        <v>31413</v>
      </c>
      <c r="D3888" s="210" t="s">
        <v>16299</v>
      </c>
      <c r="E3888" s="210" t="s">
        <v>31415</v>
      </c>
      <c r="F3888" s="210" t="s">
        <v>31416</v>
      </c>
      <c r="G3888" s="231"/>
    </row>
    <row r="3889" spans="1:7" s="254" customFormat="1">
      <c r="A3889" s="254" t="s">
        <v>31417</v>
      </c>
      <c r="B3889" s="254" t="s">
        <v>31418</v>
      </c>
      <c r="C3889" s="254" t="s">
        <v>31417</v>
      </c>
      <c r="D3889" s="254" t="s">
        <v>16299</v>
      </c>
      <c r="E3889" s="254" t="s">
        <v>31419</v>
      </c>
      <c r="F3889" s="254" t="s">
        <v>31420</v>
      </c>
      <c r="G3889" s="281"/>
    </row>
    <row r="3890" spans="1:7" s="211" customFormat="1">
      <c r="A3890" s="211" t="s">
        <v>31421</v>
      </c>
      <c r="B3890" s="211" t="s">
        <v>31422</v>
      </c>
      <c r="C3890" s="211" t="s">
        <v>31423</v>
      </c>
      <c r="D3890" s="211" t="s">
        <v>23738</v>
      </c>
      <c r="E3890" s="211" t="s">
        <v>16299</v>
      </c>
      <c r="F3890" s="211" t="s">
        <v>31424</v>
      </c>
      <c r="G3890" s="243"/>
    </row>
    <row r="3891" spans="1:7" s="211" customFormat="1">
      <c r="A3891" s="211" t="s">
        <v>31421</v>
      </c>
      <c r="B3891" s="211" t="s">
        <v>31425</v>
      </c>
      <c r="C3891" s="211" t="s">
        <v>31423</v>
      </c>
      <c r="D3891" s="211" t="s">
        <v>20727</v>
      </c>
      <c r="E3891" s="211" t="s">
        <v>16299</v>
      </c>
      <c r="F3891" s="211" t="s">
        <v>31426</v>
      </c>
      <c r="G3891" s="243"/>
    </row>
    <row r="3892" spans="1:7" s="211" customFormat="1">
      <c r="A3892" s="211" t="s">
        <v>31427</v>
      </c>
      <c r="B3892" s="211" t="s">
        <v>16501</v>
      </c>
      <c r="C3892" s="211" t="s">
        <v>31427</v>
      </c>
      <c r="D3892" s="211" t="s">
        <v>20800</v>
      </c>
      <c r="E3892" s="211" t="s">
        <v>16299</v>
      </c>
      <c r="F3892" s="211" t="s">
        <v>31428</v>
      </c>
      <c r="G3892" s="243"/>
    </row>
    <row r="3893" spans="1:7" s="211" customFormat="1">
      <c r="A3893" s="211" t="s">
        <v>31429</v>
      </c>
      <c r="B3893" s="211" t="s">
        <v>31430</v>
      </c>
      <c r="C3893" s="211" t="s">
        <v>31429</v>
      </c>
      <c r="D3893" s="211" t="s">
        <v>16892</v>
      </c>
      <c r="E3893" s="211" t="s">
        <v>16299</v>
      </c>
      <c r="F3893" s="211" t="s">
        <v>31431</v>
      </c>
      <c r="G3893" s="243"/>
    </row>
    <row r="3894" spans="1:7" s="210" customFormat="1">
      <c r="A3894" s="210" t="s">
        <v>31432</v>
      </c>
      <c r="B3894" s="210" t="s">
        <v>31433</v>
      </c>
      <c r="C3894" s="210" t="s">
        <v>31432</v>
      </c>
      <c r="D3894" s="210" t="s">
        <v>16299</v>
      </c>
      <c r="E3894" s="210" t="s">
        <v>19714</v>
      </c>
      <c r="F3894" s="210" t="s">
        <v>31434</v>
      </c>
      <c r="G3894" s="231"/>
    </row>
    <row r="3895" spans="1:7" s="210" customFormat="1">
      <c r="A3895" s="210" t="s">
        <v>31435</v>
      </c>
      <c r="B3895" s="210" t="s">
        <v>31436</v>
      </c>
      <c r="C3895" s="210" t="s">
        <v>31437</v>
      </c>
      <c r="D3895" s="210" t="s">
        <v>16299</v>
      </c>
      <c r="E3895" s="210" t="s">
        <v>31438</v>
      </c>
      <c r="F3895" s="210" t="s">
        <v>31439</v>
      </c>
      <c r="G3895" s="231"/>
    </row>
    <row r="3896" spans="1:7" s="253" customFormat="1">
      <c r="A3896" s="253" t="s">
        <v>31440</v>
      </c>
      <c r="B3896" s="253" t="s">
        <v>31441</v>
      </c>
      <c r="C3896" s="253" t="s">
        <v>31442</v>
      </c>
      <c r="D3896" s="253" t="s">
        <v>16299</v>
      </c>
      <c r="E3896" s="253" t="s">
        <v>31443</v>
      </c>
      <c r="F3896" s="253" t="s">
        <v>31444</v>
      </c>
      <c r="G3896" s="255"/>
    </row>
    <row r="3897" spans="1:7" s="210" customFormat="1">
      <c r="A3897" s="210" t="s">
        <v>31445</v>
      </c>
      <c r="B3897" s="210" t="s">
        <v>31446</v>
      </c>
      <c r="C3897" s="210" t="s">
        <v>31445</v>
      </c>
      <c r="D3897" s="210" t="s">
        <v>16299</v>
      </c>
      <c r="E3897" s="210" t="s">
        <v>24363</v>
      </c>
      <c r="F3897" s="210" t="s">
        <v>31447</v>
      </c>
      <c r="G3897" s="231"/>
    </row>
    <row r="3898" spans="1:7" s="253" customFormat="1">
      <c r="A3898" s="253" t="s">
        <v>31448</v>
      </c>
      <c r="B3898" s="253" t="s">
        <v>31449</v>
      </c>
      <c r="C3898" s="253" t="s">
        <v>31450</v>
      </c>
      <c r="D3898" s="253" t="s">
        <v>16299</v>
      </c>
      <c r="E3898" s="253" t="s">
        <v>24681</v>
      </c>
      <c r="F3898" s="253" t="s">
        <v>31451</v>
      </c>
      <c r="G3898" s="255"/>
    </row>
    <row r="3899" spans="1:7" s="254" customFormat="1">
      <c r="A3899" s="254" t="s">
        <v>31452</v>
      </c>
      <c r="B3899" s="254" t="s">
        <v>31453</v>
      </c>
      <c r="C3899" s="254" t="s">
        <v>31454</v>
      </c>
      <c r="D3899" s="254" t="s">
        <v>16299</v>
      </c>
      <c r="E3899" s="254" t="s">
        <v>18168</v>
      </c>
      <c r="F3899" s="254" t="s">
        <v>31455</v>
      </c>
      <c r="G3899" s="281"/>
    </row>
    <row r="3900" spans="1:7" s="210" customFormat="1" ht="12.95" customHeight="1">
      <c r="A3900" s="210" t="s">
        <v>31456</v>
      </c>
      <c r="B3900" s="210" t="s">
        <v>31457</v>
      </c>
      <c r="C3900" s="210" t="s">
        <v>31458</v>
      </c>
      <c r="D3900" s="210" t="s">
        <v>16299</v>
      </c>
      <c r="E3900" s="210" t="s">
        <v>19723</v>
      </c>
      <c r="F3900" s="210" t="s">
        <v>31459</v>
      </c>
      <c r="G3900" s="231"/>
    </row>
    <row r="3901" spans="1:7" s="210" customFormat="1" ht="12.95" customHeight="1">
      <c r="A3901" s="210" t="s">
        <v>31460</v>
      </c>
      <c r="B3901" s="210" t="s">
        <v>31461</v>
      </c>
      <c r="C3901" s="210" t="s">
        <v>31462</v>
      </c>
      <c r="D3901" s="210" t="s">
        <v>16299</v>
      </c>
      <c r="E3901" s="210" t="s">
        <v>17253</v>
      </c>
      <c r="F3901" s="210" t="s">
        <v>31463</v>
      </c>
      <c r="G3901" s="231"/>
    </row>
    <row r="3902" spans="1:7" s="210" customFormat="1">
      <c r="A3902" s="210" t="s">
        <v>31464</v>
      </c>
      <c r="B3902" s="210" t="s">
        <v>31465</v>
      </c>
      <c r="C3902" s="210" t="s">
        <v>31464</v>
      </c>
      <c r="D3902" s="210" t="s">
        <v>16299</v>
      </c>
      <c r="E3902" s="210" t="s">
        <v>30538</v>
      </c>
      <c r="F3902" s="210" t="s">
        <v>31466</v>
      </c>
      <c r="G3902" s="231"/>
    </row>
    <row r="3903" spans="1:7" s="210" customFormat="1">
      <c r="A3903" s="210" t="s">
        <v>31467</v>
      </c>
      <c r="B3903" s="210" t="s">
        <v>31468</v>
      </c>
      <c r="C3903" s="210" t="s">
        <v>31467</v>
      </c>
      <c r="D3903" s="210" t="s">
        <v>16299</v>
      </c>
      <c r="E3903" s="210" t="s">
        <v>16466</v>
      </c>
      <c r="F3903" s="210" t="s">
        <v>31469</v>
      </c>
      <c r="G3903" s="231"/>
    </row>
    <row r="3904" spans="1:7" s="210" customFormat="1">
      <c r="A3904" s="210" t="s">
        <v>31470</v>
      </c>
      <c r="B3904" s="210" t="s">
        <v>31471</v>
      </c>
      <c r="C3904" s="210" t="s">
        <v>31470</v>
      </c>
      <c r="D3904" s="210" t="s">
        <v>16299</v>
      </c>
      <c r="E3904" s="210" t="s">
        <v>16617</v>
      </c>
      <c r="F3904" s="210" t="s">
        <v>31472</v>
      </c>
      <c r="G3904" s="231"/>
    </row>
    <row r="3905" spans="1:7" s="254" customFormat="1">
      <c r="A3905" s="254" t="s">
        <v>31473</v>
      </c>
      <c r="B3905" s="254" t="s">
        <v>31474</v>
      </c>
      <c r="C3905" s="254" t="s">
        <v>31475</v>
      </c>
      <c r="D3905" s="254" t="s">
        <v>16299</v>
      </c>
      <c r="E3905" s="254" t="s">
        <v>21570</v>
      </c>
      <c r="F3905" s="254" t="s">
        <v>31476</v>
      </c>
      <c r="G3905" s="281"/>
    </row>
    <row r="3906" spans="1:7" s="253" customFormat="1">
      <c r="A3906" s="253" t="s">
        <v>31477</v>
      </c>
      <c r="B3906" s="253" t="s">
        <v>31478</v>
      </c>
      <c r="C3906" s="253" t="s">
        <v>31477</v>
      </c>
      <c r="D3906" s="253" t="s">
        <v>16299</v>
      </c>
      <c r="E3906" s="253" t="s">
        <v>31479</v>
      </c>
      <c r="F3906" s="253" t="s">
        <v>31480</v>
      </c>
      <c r="G3906" s="255"/>
    </row>
    <row r="3907" spans="1:7" s="253" customFormat="1">
      <c r="A3907" s="253" t="s">
        <v>31481</v>
      </c>
      <c r="B3907" s="253" t="s">
        <v>31482</v>
      </c>
      <c r="C3907" s="253" t="s">
        <v>31483</v>
      </c>
      <c r="D3907" s="253" t="s">
        <v>16299</v>
      </c>
      <c r="E3907" s="253" t="s">
        <v>16319</v>
      </c>
      <c r="F3907" s="253" t="s">
        <v>31484</v>
      </c>
      <c r="G3907" s="255"/>
    </row>
    <row r="3908" spans="1:7" s="253" customFormat="1">
      <c r="A3908" s="253" t="s">
        <v>31485</v>
      </c>
      <c r="B3908" s="253" t="s">
        <v>31486</v>
      </c>
      <c r="C3908" s="253" t="s">
        <v>31487</v>
      </c>
      <c r="D3908" s="253" t="s">
        <v>16299</v>
      </c>
      <c r="E3908" s="253" t="s">
        <v>16466</v>
      </c>
      <c r="F3908" s="253" t="s">
        <v>31488</v>
      </c>
      <c r="G3908" s="255"/>
    </row>
    <row r="3909" spans="1:7" s="253" customFormat="1">
      <c r="A3909" s="253" t="s">
        <v>31489</v>
      </c>
      <c r="B3909" s="253" t="s">
        <v>31490</v>
      </c>
      <c r="C3909" s="253" t="s">
        <v>31491</v>
      </c>
      <c r="D3909" s="253" t="s">
        <v>16299</v>
      </c>
      <c r="E3909" s="253" t="s">
        <v>31492</v>
      </c>
      <c r="F3909" s="253" t="s">
        <v>31493</v>
      </c>
      <c r="G3909" s="255"/>
    </row>
    <row r="3910" spans="1:7" s="253" customFormat="1">
      <c r="A3910" s="253" t="s">
        <v>31494</v>
      </c>
      <c r="B3910" s="253" t="s">
        <v>31495</v>
      </c>
      <c r="C3910" s="253" t="s">
        <v>31496</v>
      </c>
      <c r="D3910" s="253" t="s">
        <v>16299</v>
      </c>
      <c r="E3910" s="253" t="s">
        <v>31497</v>
      </c>
      <c r="F3910" s="253" t="s">
        <v>31498</v>
      </c>
      <c r="G3910" s="255"/>
    </row>
    <row r="3911" spans="1:7" s="253" customFormat="1">
      <c r="A3911" s="253" t="s">
        <v>31499</v>
      </c>
      <c r="B3911" s="253" t="s">
        <v>31500</v>
      </c>
      <c r="C3911" s="253" t="s">
        <v>31501</v>
      </c>
      <c r="D3911" s="253" t="s">
        <v>16299</v>
      </c>
      <c r="E3911" s="253" t="s">
        <v>27580</v>
      </c>
      <c r="F3911" s="253" t="s">
        <v>31502</v>
      </c>
      <c r="G3911" s="255"/>
    </row>
    <row r="3912" spans="1:7" s="253" customFormat="1">
      <c r="A3912" s="253" t="s">
        <v>31503</v>
      </c>
      <c r="B3912" s="253" t="s">
        <v>31504</v>
      </c>
      <c r="C3912" s="253" t="s">
        <v>31503</v>
      </c>
      <c r="D3912" s="253" t="s">
        <v>16299</v>
      </c>
      <c r="E3912" s="253" t="s">
        <v>31505</v>
      </c>
      <c r="F3912" s="253" t="s">
        <v>31506</v>
      </c>
      <c r="G3912" s="255"/>
    </row>
    <row r="3913" spans="1:7" s="254" customFormat="1">
      <c r="A3913" s="254" t="s">
        <v>31507</v>
      </c>
      <c r="B3913" s="254" t="s">
        <v>31508</v>
      </c>
      <c r="C3913" s="254" t="s">
        <v>31509</v>
      </c>
      <c r="D3913" s="254" t="s">
        <v>16299</v>
      </c>
      <c r="E3913" s="254" t="s">
        <v>21609</v>
      </c>
      <c r="F3913" s="254" t="s">
        <v>31510</v>
      </c>
      <c r="G3913" s="281"/>
    </row>
    <row r="3914" spans="1:7" s="210" customFormat="1">
      <c r="A3914" s="210" t="s">
        <v>31511</v>
      </c>
      <c r="B3914" s="210" t="s">
        <v>31512</v>
      </c>
      <c r="C3914" s="210" t="s">
        <v>31511</v>
      </c>
      <c r="D3914" s="210" t="s">
        <v>16299</v>
      </c>
      <c r="E3914" s="210" t="s">
        <v>16422</v>
      </c>
      <c r="F3914" s="210" t="s">
        <v>31513</v>
      </c>
      <c r="G3914" s="231"/>
    </row>
    <row r="3915" spans="1:7" s="210" customFormat="1">
      <c r="A3915" s="210" t="s">
        <v>31514</v>
      </c>
      <c r="B3915" s="210" t="s">
        <v>31515</v>
      </c>
      <c r="C3915" s="210" t="s">
        <v>31514</v>
      </c>
      <c r="D3915" s="210" t="s">
        <v>16299</v>
      </c>
      <c r="E3915" s="210" t="s">
        <v>19165</v>
      </c>
      <c r="F3915" s="210" t="s">
        <v>31516</v>
      </c>
      <c r="G3915" s="231"/>
    </row>
    <row r="3916" spans="1:7" s="210" customFormat="1">
      <c r="A3916" s="210" t="s">
        <v>31517</v>
      </c>
      <c r="B3916" s="210" t="s">
        <v>31518</v>
      </c>
      <c r="C3916" s="210" t="s">
        <v>31517</v>
      </c>
      <c r="D3916" s="210" t="s">
        <v>16299</v>
      </c>
      <c r="E3916" s="210" t="s">
        <v>31519</v>
      </c>
      <c r="F3916" s="210" t="s">
        <v>31520</v>
      </c>
      <c r="G3916" s="231"/>
    </row>
    <row r="3917" spans="1:7" s="253" customFormat="1">
      <c r="A3917" s="253" t="s">
        <v>31521</v>
      </c>
      <c r="B3917" s="253" t="s">
        <v>31522</v>
      </c>
      <c r="C3917" s="253" t="s">
        <v>31523</v>
      </c>
      <c r="D3917" s="253" t="s">
        <v>16299</v>
      </c>
      <c r="E3917" s="253" t="s">
        <v>16319</v>
      </c>
      <c r="F3917" s="253" t="s">
        <v>31524</v>
      </c>
      <c r="G3917" s="255"/>
    </row>
    <row r="3918" spans="1:7" s="253" customFormat="1">
      <c r="A3918" s="253" t="s">
        <v>31525</v>
      </c>
      <c r="B3918" s="253" t="s">
        <v>31526</v>
      </c>
      <c r="C3918" s="253" t="s">
        <v>31527</v>
      </c>
      <c r="D3918" s="253" t="s">
        <v>16299</v>
      </c>
      <c r="E3918" s="253" t="s">
        <v>24681</v>
      </c>
      <c r="F3918" s="253" t="s">
        <v>31528</v>
      </c>
      <c r="G3918" s="255"/>
    </row>
    <row r="3919" spans="1:7" s="210" customFormat="1">
      <c r="A3919" s="210" t="s">
        <v>31529</v>
      </c>
      <c r="B3919" s="210" t="s">
        <v>31530</v>
      </c>
      <c r="C3919" s="210" t="s">
        <v>31531</v>
      </c>
      <c r="D3919" s="210" t="s">
        <v>16299</v>
      </c>
      <c r="E3919" s="210" t="s">
        <v>31532</v>
      </c>
      <c r="F3919" s="210" t="s">
        <v>31533</v>
      </c>
      <c r="G3919" s="231"/>
    </row>
    <row r="3920" spans="1:7" s="210" customFormat="1">
      <c r="A3920" s="210" t="s">
        <v>31534</v>
      </c>
      <c r="B3920" s="210" t="s">
        <v>31535</v>
      </c>
      <c r="C3920" s="210" t="s">
        <v>31536</v>
      </c>
      <c r="D3920" s="210" t="s">
        <v>16299</v>
      </c>
      <c r="E3920" s="210" t="s">
        <v>31537</v>
      </c>
      <c r="F3920" s="210" t="s">
        <v>31538</v>
      </c>
      <c r="G3920" s="231"/>
    </row>
    <row r="3921" spans="1:7" s="210" customFormat="1">
      <c r="A3921" s="210" t="s">
        <v>31539</v>
      </c>
      <c r="B3921" s="210" t="s">
        <v>31540</v>
      </c>
      <c r="C3921" s="210" t="s">
        <v>31541</v>
      </c>
      <c r="D3921" s="210" t="s">
        <v>16299</v>
      </c>
      <c r="E3921" s="210" t="s">
        <v>20076</v>
      </c>
      <c r="F3921" s="210" t="s">
        <v>31542</v>
      </c>
      <c r="G3921" s="231"/>
    </row>
    <row r="3922" spans="1:7" s="211" customFormat="1">
      <c r="A3922" s="211" t="s">
        <v>31543</v>
      </c>
      <c r="B3922" s="211" t="s">
        <v>31544</v>
      </c>
      <c r="C3922" s="211" t="s">
        <v>31543</v>
      </c>
      <c r="D3922" s="211" t="s">
        <v>16804</v>
      </c>
      <c r="E3922" s="211" t="s">
        <v>16299</v>
      </c>
      <c r="F3922" s="211" t="s">
        <v>31545</v>
      </c>
      <c r="G3922" s="243"/>
    </row>
    <row r="3923" spans="1:7" s="211" customFormat="1">
      <c r="A3923" s="211" t="s">
        <v>31546</v>
      </c>
      <c r="B3923" s="211" t="s">
        <v>31547</v>
      </c>
      <c r="C3923" s="211" t="s">
        <v>31546</v>
      </c>
      <c r="D3923" s="211" t="s">
        <v>16804</v>
      </c>
      <c r="E3923" s="211" t="s">
        <v>16299</v>
      </c>
      <c r="F3923" s="211" t="s">
        <v>31548</v>
      </c>
      <c r="G3923" s="243"/>
    </row>
    <row r="3924" spans="1:7" s="254" customFormat="1">
      <c r="A3924" s="254" t="s">
        <v>31549</v>
      </c>
      <c r="B3924" s="254" t="s">
        <v>31550</v>
      </c>
      <c r="C3924" s="254" t="s">
        <v>31551</v>
      </c>
      <c r="D3924" s="254" t="s">
        <v>16299</v>
      </c>
      <c r="E3924" s="254" t="s">
        <v>20954</v>
      </c>
      <c r="F3924" s="254" t="s">
        <v>31552</v>
      </c>
      <c r="G3924" s="281"/>
    </row>
    <row r="3925" spans="1:7" s="210" customFormat="1">
      <c r="A3925" s="210" t="s">
        <v>31553</v>
      </c>
      <c r="B3925" s="210" t="s">
        <v>31554</v>
      </c>
      <c r="C3925" s="210" t="s">
        <v>31555</v>
      </c>
      <c r="D3925" s="210" t="s">
        <v>16299</v>
      </c>
      <c r="E3925" s="210" t="s">
        <v>16319</v>
      </c>
      <c r="F3925" s="210" t="s">
        <v>31556</v>
      </c>
      <c r="G3925" s="231"/>
    </row>
    <row r="3926" spans="1:7" s="253" customFormat="1">
      <c r="A3926" s="253" t="s">
        <v>31557</v>
      </c>
      <c r="B3926" s="253" t="s">
        <v>31558</v>
      </c>
      <c r="C3926" s="253" t="s">
        <v>31557</v>
      </c>
      <c r="D3926" s="253" t="s">
        <v>16299</v>
      </c>
      <c r="E3926" s="253" t="s">
        <v>17672</v>
      </c>
      <c r="F3926" s="253" t="s">
        <v>31559</v>
      </c>
      <c r="G3926" s="255"/>
    </row>
    <row r="3927" spans="1:7" s="253" customFormat="1">
      <c r="A3927" s="253" t="s">
        <v>31560</v>
      </c>
      <c r="B3927" s="253" t="s">
        <v>31561</v>
      </c>
      <c r="C3927" s="253" t="s">
        <v>31560</v>
      </c>
      <c r="D3927" s="253" t="s">
        <v>16299</v>
      </c>
      <c r="E3927" s="253" t="s">
        <v>17102</v>
      </c>
      <c r="F3927" s="253" t="s">
        <v>31562</v>
      </c>
      <c r="G3927" s="255"/>
    </row>
    <row r="3928" spans="1:7" s="210" customFormat="1">
      <c r="A3928" s="210" t="s">
        <v>31563</v>
      </c>
      <c r="B3928" s="210" t="s">
        <v>31564</v>
      </c>
      <c r="C3928" s="210" t="s">
        <v>31563</v>
      </c>
      <c r="D3928" s="210" t="s">
        <v>16299</v>
      </c>
      <c r="E3928" s="210" t="s">
        <v>16691</v>
      </c>
      <c r="F3928" s="210" t="s">
        <v>31565</v>
      </c>
      <c r="G3928" s="231"/>
    </row>
    <row r="3929" spans="1:7" s="253" customFormat="1">
      <c r="A3929" s="253" t="s">
        <v>31566</v>
      </c>
      <c r="B3929" s="253" t="s">
        <v>31567</v>
      </c>
      <c r="C3929" s="253" t="s">
        <v>31566</v>
      </c>
      <c r="D3929" s="253" t="s">
        <v>16299</v>
      </c>
      <c r="E3929" s="253" t="s">
        <v>20186</v>
      </c>
      <c r="F3929" s="253" t="s">
        <v>31568</v>
      </c>
      <c r="G3929" s="255"/>
    </row>
    <row r="3930" spans="1:7" s="253" customFormat="1">
      <c r="A3930" s="253" t="s">
        <v>31569</v>
      </c>
      <c r="B3930" s="253" t="s">
        <v>31570</v>
      </c>
      <c r="C3930" s="253" t="s">
        <v>31571</v>
      </c>
      <c r="D3930" s="253" t="s">
        <v>16299</v>
      </c>
      <c r="E3930" s="253" t="s">
        <v>31572</v>
      </c>
      <c r="F3930" s="253" t="s">
        <v>31573</v>
      </c>
      <c r="G3930" s="255"/>
    </row>
    <row r="3931" spans="1:7" s="210" customFormat="1">
      <c r="A3931" s="210" t="s">
        <v>31574</v>
      </c>
      <c r="B3931" s="210" t="s">
        <v>31575</v>
      </c>
      <c r="C3931" s="210" t="s">
        <v>31576</v>
      </c>
      <c r="D3931" s="210" t="s">
        <v>16299</v>
      </c>
      <c r="E3931" s="210" t="s">
        <v>17924</v>
      </c>
      <c r="F3931" s="210" t="s">
        <v>31577</v>
      </c>
      <c r="G3931" s="231"/>
    </row>
    <row r="3932" spans="1:7" s="253" customFormat="1">
      <c r="A3932" s="253" t="s">
        <v>31578</v>
      </c>
      <c r="B3932" s="253" t="s">
        <v>31579</v>
      </c>
      <c r="C3932" s="253" t="s">
        <v>31580</v>
      </c>
      <c r="D3932" s="253" t="s">
        <v>16299</v>
      </c>
      <c r="E3932" s="253" t="s">
        <v>31581</v>
      </c>
      <c r="F3932" s="253" t="s">
        <v>31582</v>
      </c>
      <c r="G3932" s="255"/>
    </row>
    <row r="3933" spans="1:7" s="253" customFormat="1">
      <c r="A3933" s="253" t="s">
        <v>31583</v>
      </c>
      <c r="B3933" s="253" t="s">
        <v>31584</v>
      </c>
      <c r="C3933" s="253" t="s">
        <v>31585</v>
      </c>
      <c r="D3933" s="253" t="s">
        <v>16299</v>
      </c>
      <c r="E3933" s="253" t="s">
        <v>31586</v>
      </c>
      <c r="F3933" s="253" t="s">
        <v>31587</v>
      </c>
      <c r="G3933" s="255"/>
    </row>
    <row r="3934" spans="1:7" s="253" customFormat="1">
      <c r="A3934" s="253" t="s">
        <v>31588</v>
      </c>
      <c r="B3934" s="253" t="s">
        <v>31589</v>
      </c>
      <c r="C3934" s="253" t="s">
        <v>31590</v>
      </c>
      <c r="D3934" s="253" t="s">
        <v>16299</v>
      </c>
      <c r="E3934" s="253" t="s">
        <v>31591</v>
      </c>
      <c r="F3934" s="253" t="s">
        <v>31592</v>
      </c>
      <c r="G3934" s="255"/>
    </row>
    <row r="3935" spans="1:7" s="253" customFormat="1">
      <c r="A3935" s="253" t="s">
        <v>31593</v>
      </c>
      <c r="B3935" s="253" t="s">
        <v>31594</v>
      </c>
      <c r="C3935" s="253" t="s">
        <v>31595</v>
      </c>
      <c r="D3935" s="253" t="s">
        <v>16299</v>
      </c>
      <c r="E3935" s="253" t="s">
        <v>21053</v>
      </c>
      <c r="F3935" s="253" t="s">
        <v>31596</v>
      </c>
      <c r="G3935" s="255"/>
    </row>
    <row r="3936" spans="1:7" s="253" customFormat="1">
      <c r="A3936" s="253" t="s">
        <v>31597</v>
      </c>
      <c r="B3936" s="253" t="s">
        <v>31598</v>
      </c>
      <c r="C3936" s="253" t="s">
        <v>31599</v>
      </c>
      <c r="D3936" s="253" t="s">
        <v>16299</v>
      </c>
      <c r="E3936" s="253" t="s">
        <v>22554</v>
      </c>
      <c r="F3936" s="253" t="s">
        <v>31600</v>
      </c>
      <c r="G3936" s="255"/>
    </row>
    <row r="3937" spans="1:7" s="253" customFormat="1">
      <c r="A3937" s="253" t="s">
        <v>31601</v>
      </c>
      <c r="B3937" s="253" t="s">
        <v>31602</v>
      </c>
      <c r="C3937" s="253" t="s">
        <v>31603</v>
      </c>
      <c r="D3937" s="253" t="s">
        <v>16299</v>
      </c>
      <c r="E3937" s="253" t="s">
        <v>17986</v>
      </c>
      <c r="F3937" s="253" t="s">
        <v>31604</v>
      </c>
      <c r="G3937" s="255"/>
    </row>
    <row r="3938" spans="1:7" s="253" customFormat="1">
      <c r="A3938" s="253" t="s">
        <v>31605</v>
      </c>
      <c r="B3938" s="253" t="s">
        <v>31606</v>
      </c>
      <c r="C3938" s="253" t="s">
        <v>31605</v>
      </c>
      <c r="D3938" s="253" t="s">
        <v>16299</v>
      </c>
      <c r="E3938" s="253" t="s">
        <v>29403</v>
      </c>
      <c r="F3938" s="253" t="s">
        <v>31607</v>
      </c>
      <c r="G3938" s="255"/>
    </row>
    <row r="3939" spans="1:7" s="253" customFormat="1">
      <c r="A3939" s="253" t="s">
        <v>31608</v>
      </c>
      <c r="B3939" s="253" t="s">
        <v>31609</v>
      </c>
      <c r="C3939" s="253" t="s">
        <v>31610</v>
      </c>
      <c r="D3939" s="253" t="s">
        <v>16299</v>
      </c>
      <c r="E3939" s="253" t="s">
        <v>29526</v>
      </c>
      <c r="F3939" s="253" t="s">
        <v>31611</v>
      </c>
      <c r="G3939" s="255"/>
    </row>
    <row r="3940" spans="1:7" s="210" customFormat="1">
      <c r="A3940" s="210" t="s">
        <v>31612</v>
      </c>
      <c r="B3940" s="210" t="s">
        <v>31613</v>
      </c>
      <c r="C3940" s="210" t="s">
        <v>31612</v>
      </c>
      <c r="D3940" s="210" t="s">
        <v>16299</v>
      </c>
      <c r="E3940" s="210" t="s">
        <v>16319</v>
      </c>
      <c r="F3940" s="210" t="s">
        <v>31614</v>
      </c>
      <c r="G3940" s="231"/>
    </row>
    <row r="3941" spans="1:7" s="210" customFormat="1">
      <c r="A3941" s="210" t="s">
        <v>31615</v>
      </c>
      <c r="B3941" s="210" t="s">
        <v>31616</v>
      </c>
      <c r="C3941" s="210" t="s">
        <v>31617</v>
      </c>
      <c r="D3941" s="210" t="s">
        <v>16299</v>
      </c>
      <c r="E3941" s="210" t="s">
        <v>16622</v>
      </c>
      <c r="F3941" s="210" t="s">
        <v>31618</v>
      </c>
      <c r="G3941" s="231"/>
    </row>
    <row r="3942" spans="1:7" s="210" customFormat="1">
      <c r="A3942" s="210" t="s">
        <v>31619</v>
      </c>
      <c r="B3942" s="210" t="s">
        <v>31620</v>
      </c>
      <c r="C3942" s="210" t="s">
        <v>31619</v>
      </c>
      <c r="D3942" s="210" t="s">
        <v>16299</v>
      </c>
      <c r="E3942" s="210" t="s">
        <v>16319</v>
      </c>
      <c r="F3942" s="210" t="s">
        <v>31621</v>
      </c>
      <c r="G3942" s="231"/>
    </row>
    <row r="3943" spans="1:7" s="210" customFormat="1">
      <c r="A3943" s="210" t="s">
        <v>31622</v>
      </c>
      <c r="B3943" s="210" t="s">
        <v>31623</v>
      </c>
      <c r="C3943" s="210" t="s">
        <v>31622</v>
      </c>
      <c r="D3943" s="210" t="s">
        <v>16299</v>
      </c>
      <c r="E3943" s="210" t="s">
        <v>31624</v>
      </c>
      <c r="F3943" s="210" t="s">
        <v>31625</v>
      </c>
      <c r="G3943" s="231"/>
    </row>
    <row r="3944" spans="1:7" s="210" customFormat="1">
      <c r="A3944" s="210" t="s">
        <v>31626</v>
      </c>
      <c r="B3944" s="210" t="s">
        <v>31627</v>
      </c>
      <c r="C3944" s="210" t="s">
        <v>31626</v>
      </c>
      <c r="D3944" s="210" t="s">
        <v>16299</v>
      </c>
      <c r="E3944" s="210" t="s">
        <v>16369</v>
      </c>
      <c r="F3944" s="210" t="s">
        <v>31628</v>
      </c>
      <c r="G3944" s="231"/>
    </row>
    <row r="3945" spans="1:7" s="210" customFormat="1">
      <c r="A3945" s="210" t="s">
        <v>31629</v>
      </c>
      <c r="B3945" s="210" t="s">
        <v>31630</v>
      </c>
      <c r="C3945" s="210" t="s">
        <v>31629</v>
      </c>
      <c r="D3945" s="210" t="s">
        <v>16299</v>
      </c>
      <c r="E3945" s="210" t="s">
        <v>31631</v>
      </c>
      <c r="F3945" s="210" t="s">
        <v>31632</v>
      </c>
      <c r="G3945" s="231"/>
    </row>
    <row r="3946" spans="1:7" s="210" customFormat="1">
      <c r="A3946" s="210" t="s">
        <v>31633</v>
      </c>
      <c r="B3946" s="210" t="s">
        <v>31634</v>
      </c>
      <c r="C3946" s="210" t="s">
        <v>31635</v>
      </c>
      <c r="D3946" s="210" t="s">
        <v>16299</v>
      </c>
      <c r="E3946" s="210" t="s">
        <v>20954</v>
      </c>
      <c r="F3946" s="210" t="s">
        <v>31636</v>
      </c>
      <c r="G3946" s="231"/>
    </row>
    <row r="3947" spans="1:7" s="253" customFormat="1">
      <c r="A3947" s="253" t="s">
        <v>31637</v>
      </c>
      <c r="B3947" s="253" t="s">
        <v>31638</v>
      </c>
      <c r="C3947" s="253" t="s">
        <v>31639</v>
      </c>
      <c r="D3947" s="253" t="s">
        <v>16299</v>
      </c>
      <c r="E3947" s="253" t="s">
        <v>21228</v>
      </c>
      <c r="F3947" s="253" t="s">
        <v>31640</v>
      </c>
      <c r="G3947" s="255"/>
    </row>
    <row r="3948" spans="1:7" s="253" customFormat="1">
      <c r="A3948" s="253" t="s">
        <v>31641</v>
      </c>
      <c r="B3948" s="253" t="s">
        <v>31642</v>
      </c>
      <c r="C3948" s="253" t="s">
        <v>31641</v>
      </c>
      <c r="D3948" s="253" t="s">
        <v>16299</v>
      </c>
      <c r="E3948" s="253" t="s">
        <v>31643</v>
      </c>
      <c r="F3948" s="253" t="s">
        <v>31644</v>
      </c>
      <c r="G3948" s="255"/>
    </row>
    <row r="3949" spans="1:7" s="210" customFormat="1">
      <c r="A3949" s="210" t="s">
        <v>31645</v>
      </c>
      <c r="B3949" s="210" t="s">
        <v>31646</v>
      </c>
      <c r="C3949" s="210" t="s">
        <v>31647</v>
      </c>
      <c r="D3949" s="210" t="s">
        <v>16299</v>
      </c>
      <c r="E3949" s="210" t="s">
        <v>20240</v>
      </c>
      <c r="F3949" s="210" t="s">
        <v>31648</v>
      </c>
      <c r="G3949" s="231"/>
    </row>
    <row r="3950" spans="1:7" s="254" customFormat="1">
      <c r="A3950" s="254" t="s">
        <v>31649</v>
      </c>
      <c r="B3950" s="254" t="s">
        <v>31650</v>
      </c>
      <c r="C3950" s="254" t="s">
        <v>31649</v>
      </c>
      <c r="D3950" s="254" t="s">
        <v>16299</v>
      </c>
      <c r="E3950" s="254" t="s">
        <v>17067</v>
      </c>
      <c r="F3950" s="254" t="s">
        <v>31651</v>
      </c>
      <c r="G3950" s="281"/>
    </row>
    <row r="3951" spans="1:7" s="253" customFormat="1">
      <c r="A3951" s="253" t="s">
        <v>31652</v>
      </c>
      <c r="B3951" s="253" t="s">
        <v>31653</v>
      </c>
      <c r="C3951" s="253" t="s">
        <v>31652</v>
      </c>
      <c r="D3951" s="253" t="s">
        <v>16299</v>
      </c>
      <c r="E3951" s="253" t="s">
        <v>17420</v>
      </c>
      <c r="F3951" s="253" t="s">
        <v>31654</v>
      </c>
      <c r="G3951" s="255"/>
    </row>
    <row r="3952" spans="1:7" s="253" customFormat="1">
      <c r="A3952" s="253" t="s">
        <v>31655</v>
      </c>
      <c r="B3952" s="253" t="s">
        <v>31656</v>
      </c>
      <c r="C3952" s="253" t="s">
        <v>31655</v>
      </c>
      <c r="D3952" s="253" t="s">
        <v>16299</v>
      </c>
      <c r="E3952" s="253" t="s">
        <v>31657</v>
      </c>
      <c r="F3952" s="253" t="s">
        <v>31658</v>
      </c>
      <c r="G3952" s="255"/>
    </row>
    <row r="3953" spans="1:7" s="210" customFormat="1">
      <c r="A3953" s="210" t="s">
        <v>31659</v>
      </c>
      <c r="B3953" s="210" t="s">
        <v>31660</v>
      </c>
      <c r="C3953" s="210" t="s">
        <v>31659</v>
      </c>
      <c r="D3953" s="210" t="s">
        <v>16299</v>
      </c>
      <c r="E3953" s="210" t="s">
        <v>31661</v>
      </c>
      <c r="F3953" s="210" t="s">
        <v>31662</v>
      </c>
      <c r="G3953" s="231"/>
    </row>
    <row r="3954" spans="1:7" s="210" customFormat="1">
      <c r="A3954" s="210" t="s">
        <v>31663</v>
      </c>
      <c r="B3954" s="210" t="s">
        <v>31664</v>
      </c>
      <c r="C3954" s="210" t="s">
        <v>31665</v>
      </c>
      <c r="D3954" s="210" t="s">
        <v>16299</v>
      </c>
      <c r="E3954" s="210" t="s">
        <v>24611</v>
      </c>
      <c r="F3954" s="210" t="s">
        <v>31666</v>
      </c>
      <c r="G3954" s="231"/>
    </row>
    <row r="3955" spans="1:7" s="211" customFormat="1">
      <c r="A3955" s="211" t="s">
        <v>31667</v>
      </c>
      <c r="B3955" s="211" t="s">
        <v>31668</v>
      </c>
      <c r="C3955" s="211" t="s">
        <v>31667</v>
      </c>
      <c r="D3955" s="211" t="s">
        <v>31669</v>
      </c>
      <c r="E3955" s="211" t="s">
        <v>16299</v>
      </c>
      <c r="F3955" s="211" t="s">
        <v>31670</v>
      </c>
      <c r="G3955" s="243"/>
    </row>
    <row r="3956" spans="1:7" s="211" customFormat="1">
      <c r="A3956" s="211" t="s">
        <v>31671</v>
      </c>
      <c r="B3956" s="211" t="s">
        <v>31672</v>
      </c>
      <c r="C3956" s="211" t="s">
        <v>31671</v>
      </c>
      <c r="D3956" s="211" t="s">
        <v>31673</v>
      </c>
      <c r="E3956" s="211" t="s">
        <v>16299</v>
      </c>
      <c r="F3956" s="211" t="s">
        <v>31674</v>
      </c>
      <c r="G3956" s="243"/>
    </row>
    <row r="3957" spans="1:7" s="210" customFormat="1">
      <c r="A3957" s="210" t="s">
        <v>31675</v>
      </c>
      <c r="B3957" s="210" t="s">
        <v>31676</v>
      </c>
      <c r="C3957" s="210" t="s">
        <v>31675</v>
      </c>
      <c r="D3957" s="210" t="s">
        <v>16299</v>
      </c>
      <c r="E3957" s="210" t="s">
        <v>31677</v>
      </c>
      <c r="F3957" s="210" t="s">
        <v>31678</v>
      </c>
      <c r="G3957" s="231"/>
    </row>
    <row r="3958" spans="1:7" s="253" customFormat="1">
      <c r="A3958" s="253" t="s">
        <v>31679</v>
      </c>
      <c r="B3958" s="253" t="s">
        <v>31680</v>
      </c>
      <c r="C3958" s="253" t="s">
        <v>31681</v>
      </c>
      <c r="D3958" s="253" t="s">
        <v>16299</v>
      </c>
      <c r="E3958" s="253" t="s">
        <v>22246</v>
      </c>
      <c r="F3958" s="253" t="s">
        <v>31682</v>
      </c>
      <c r="G3958" s="255"/>
    </row>
    <row r="3959" spans="1:7" s="210" customFormat="1">
      <c r="A3959" s="210" t="s">
        <v>31683</v>
      </c>
      <c r="B3959" s="210" t="s">
        <v>31684</v>
      </c>
      <c r="C3959" s="210" t="s">
        <v>31685</v>
      </c>
      <c r="D3959" s="210" t="s">
        <v>16299</v>
      </c>
      <c r="E3959" s="210" t="s">
        <v>31686</v>
      </c>
      <c r="F3959" s="210" t="s">
        <v>31687</v>
      </c>
      <c r="G3959" s="231"/>
    </row>
    <row r="3960" spans="1:7" s="254" customFormat="1">
      <c r="A3960" s="254" t="s">
        <v>31688</v>
      </c>
      <c r="B3960" s="254" t="s">
        <v>31689</v>
      </c>
      <c r="C3960" s="254" t="s">
        <v>31690</v>
      </c>
      <c r="D3960" s="254" t="s">
        <v>16299</v>
      </c>
      <c r="E3960" s="254" t="s">
        <v>16399</v>
      </c>
      <c r="F3960" s="254" t="s">
        <v>31691</v>
      </c>
      <c r="G3960" s="281"/>
    </row>
    <row r="3961" spans="1:7" s="254" customFormat="1">
      <c r="A3961" s="254" t="s">
        <v>31692</v>
      </c>
      <c r="B3961" s="254" t="s">
        <v>31693</v>
      </c>
      <c r="C3961" s="254" t="s">
        <v>31694</v>
      </c>
      <c r="D3961" s="254" t="s">
        <v>16299</v>
      </c>
      <c r="E3961" s="254" t="s">
        <v>18168</v>
      </c>
      <c r="F3961" s="254" t="s">
        <v>31695</v>
      </c>
      <c r="G3961" s="281"/>
    </row>
    <row r="3962" spans="1:7" s="210" customFormat="1">
      <c r="A3962" s="210" t="s">
        <v>31696</v>
      </c>
      <c r="B3962" s="210" t="s">
        <v>31697</v>
      </c>
      <c r="C3962" s="210" t="s">
        <v>31698</v>
      </c>
      <c r="D3962" s="210" t="s">
        <v>16299</v>
      </c>
      <c r="E3962" s="210" t="s">
        <v>17924</v>
      </c>
      <c r="F3962" s="210" t="s">
        <v>31699</v>
      </c>
      <c r="G3962" s="231"/>
    </row>
    <row r="3963" spans="1:7" s="253" customFormat="1">
      <c r="A3963" s="253" t="s">
        <v>31700</v>
      </c>
      <c r="B3963" s="253" t="s">
        <v>31701</v>
      </c>
      <c r="C3963" s="253" t="s">
        <v>31702</v>
      </c>
      <c r="D3963" s="253" t="s">
        <v>16299</v>
      </c>
      <c r="E3963" s="253" t="s">
        <v>16838</v>
      </c>
      <c r="F3963" s="253" t="s">
        <v>31703</v>
      </c>
      <c r="G3963" s="255"/>
    </row>
    <row r="3964" spans="1:7" s="210" customFormat="1">
      <c r="A3964" s="210" t="s">
        <v>31704</v>
      </c>
      <c r="B3964" s="210" t="s">
        <v>31705</v>
      </c>
      <c r="C3964" s="210" t="s">
        <v>31706</v>
      </c>
      <c r="D3964" s="210" t="s">
        <v>16299</v>
      </c>
      <c r="E3964" s="210" t="s">
        <v>17514</v>
      </c>
      <c r="F3964" s="210" t="s">
        <v>31707</v>
      </c>
      <c r="G3964" s="231"/>
    </row>
    <row r="3965" spans="1:7" s="253" customFormat="1">
      <c r="A3965" s="253" t="s">
        <v>31708</v>
      </c>
      <c r="B3965" s="253" t="s">
        <v>31709</v>
      </c>
      <c r="C3965" s="253" t="s">
        <v>31710</v>
      </c>
      <c r="D3965" s="253" t="s">
        <v>16299</v>
      </c>
      <c r="E3965" s="253" t="s">
        <v>24119</v>
      </c>
      <c r="F3965" s="253" t="s">
        <v>31711</v>
      </c>
      <c r="G3965" s="255"/>
    </row>
    <row r="3966" spans="1:7" s="210" customFormat="1">
      <c r="A3966" s="210" t="s">
        <v>31712</v>
      </c>
      <c r="B3966" s="210" t="s">
        <v>31713</v>
      </c>
      <c r="C3966" s="210" t="s">
        <v>31712</v>
      </c>
      <c r="D3966" s="210" t="s">
        <v>16299</v>
      </c>
      <c r="E3966" s="210" t="s">
        <v>17114</v>
      </c>
      <c r="F3966" s="210" t="s">
        <v>31714</v>
      </c>
      <c r="G3966" s="231"/>
    </row>
    <row r="3967" spans="1:7" s="253" customFormat="1">
      <c r="A3967" s="253" t="s">
        <v>31715</v>
      </c>
      <c r="B3967" s="253" t="s">
        <v>31716</v>
      </c>
      <c r="C3967" s="253" t="s">
        <v>31715</v>
      </c>
      <c r="D3967" s="253" t="s">
        <v>16299</v>
      </c>
      <c r="E3967" s="253" t="s">
        <v>31717</v>
      </c>
      <c r="F3967" s="253" t="s">
        <v>31718</v>
      </c>
      <c r="G3967" s="255"/>
    </row>
    <row r="3968" spans="1:7" s="253" customFormat="1">
      <c r="A3968" s="253" t="s">
        <v>31719</v>
      </c>
      <c r="B3968" s="253" t="s">
        <v>31720</v>
      </c>
      <c r="C3968" s="253" t="s">
        <v>31719</v>
      </c>
      <c r="D3968" s="253" t="s">
        <v>16299</v>
      </c>
      <c r="E3968" s="253" t="s">
        <v>26247</v>
      </c>
      <c r="F3968" s="253" t="s">
        <v>31721</v>
      </c>
      <c r="G3968" s="255"/>
    </row>
    <row r="3969" spans="1:7" s="210" customFormat="1">
      <c r="A3969" s="210" t="s">
        <v>31722</v>
      </c>
      <c r="B3969" s="210" t="s">
        <v>31723</v>
      </c>
      <c r="C3969" s="210" t="s">
        <v>31722</v>
      </c>
      <c r="D3969" s="210" t="s">
        <v>16299</v>
      </c>
      <c r="E3969" s="210" t="s">
        <v>22246</v>
      </c>
      <c r="F3969" s="210" t="s">
        <v>31724</v>
      </c>
      <c r="G3969" s="231"/>
    </row>
    <row r="3970" spans="1:7" s="253" customFormat="1">
      <c r="A3970" s="253" t="s">
        <v>31725</v>
      </c>
      <c r="B3970" s="253" t="s">
        <v>31726</v>
      </c>
      <c r="C3970" s="253" t="s">
        <v>31727</v>
      </c>
      <c r="D3970" s="253" t="s">
        <v>16299</v>
      </c>
      <c r="E3970" s="253" t="s">
        <v>31728</v>
      </c>
      <c r="F3970" s="253" t="s">
        <v>31729</v>
      </c>
      <c r="G3970" s="255"/>
    </row>
    <row r="3971" spans="1:7" s="254" customFormat="1">
      <c r="A3971" s="254" t="s">
        <v>31730</v>
      </c>
      <c r="B3971" s="254" t="s">
        <v>31731</v>
      </c>
      <c r="C3971" s="254" t="s">
        <v>31732</v>
      </c>
      <c r="D3971" s="254" t="s">
        <v>16299</v>
      </c>
      <c r="E3971" s="254" t="s">
        <v>30435</v>
      </c>
      <c r="F3971" s="254" t="s">
        <v>31733</v>
      </c>
      <c r="G3971" s="281"/>
    </row>
    <row r="3972" spans="1:7" s="11" customFormat="1">
      <c r="A3972" s="11" t="s">
        <v>31734</v>
      </c>
      <c r="B3972" s="11" t="s">
        <v>31735</v>
      </c>
      <c r="C3972" s="11" t="s">
        <v>31736</v>
      </c>
      <c r="D3972" s="11" t="s">
        <v>16299</v>
      </c>
      <c r="E3972" s="11" t="s">
        <v>20954</v>
      </c>
      <c r="F3972" s="11" t="s">
        <v>31737</v>
      </c>
      <c r="G3972" s="1"/>
    </row>
    <row r="3973" spans="1:7" s="211" customFormat="1">
      <c r="A3973" s="211" t="s">
        <v>31738</v>
      </c>
      <c r="B3973" s="211" t="s">
        <v>31739</v>
      </c>
      <c r="C3973" s="211" t="s">
        <v>31738</v>
      </c>
      <c r="D3973" s="211" t="s">
        <v>31740</v>
      </c>
      <c r="E3973" s="211" t="s">
        <v>16299</v>
      </c>
      <c r="F3973" s="211" t="s">
        <v>31741</v>
      </c>
      <c r="G3973" s="243"/>
    </row>
    <row r="3974" spans="1:7" s="210" customFormat="1">
      <c r="A3974" s="210" t="s">
        <v>31742</v>
      </c>
      <c r="B3974" s="210" t="s">
        <v>31743</v>
      </c>
      <c r="C3974" s="210" t="s">
        <v>31744</v>
      </c>
      <c r="D3974" s="210" t="s">
        <v>16299</v>
      </c>
      <c r="E3974" s="210" t="s">
        <v>31745</v>
      </c>
      <c r="F3974" s="210" t="s">
        <v>31746</v>
      </c>
      <c r="G3974" s="231"/>
    </row>
    <row r="3975" spans="1:7" s="210" customFormat="1">
      <c r="A3975" s="210" t="s">
        <v>31747</v>
      </c>
      <c r="B3975" s="210" t="s">
        <v>31748</v>
      </c>
      <c r="C3975" s="210" t="s">
        <v>31747</v>
      </c>
      <c r="D3975" s="210" t="s">
        <v>16299</v>
      </c>
      <c r="E3975" s="210" t="s">
        <v>31749</v>
      </c>
      <c r="F3975" s="210" t="s">
        <v>31750</v>
      </c>
      <c r="G3975" s="231"/>
    </row>
    <row r="3976" spans="1:7" s="254" customFormat="1">
      <c r="A3976" s="254" t="s">
        <v>31751</v>
      </c>
      <c r="B3976" s="254" t="s">
        <v>31752</v>
      </c>
      <c r="C3976" s="254" t="s">
        <v>31753</v>
      </c>
      <c r="D3976" s="254" t="s">
        <v>16299</v>
      </c>
      <c r="E3976" s="254" t="s">
        <v>20954</v>
      </c>
      <c r="F3976" s="254" t="s">
        <v>31754</v>
      </c>
      <c r="G3976" s="281"/>
    </row>
    <row r="3977" spans="1:7" s="259" customFormat="1">
      <c r="A3977" s="259" t="s">
        <v>31755</v>
      </c>
      <c r="B3977" s="259" t="s">
        <v>31756</v>
      </c>
      <c r="C3977" s="259" t="s">
        <v>31757</v>
      </c>
      <c r="D3977" s="259" t="s">
        <v>16299</v>
      </c>
      <c r="E3977" s="259" t="s">
        <v>31758</v>
      </c>
      <c r="F3977" s="259" t="s">
        <v>31759</v>
      </c>
      <c r="G3977" s="289"/>
    </row>
    <row r="3978" spans="1:7" s="254" customFormat="1">
      <c r="A3978" s="254" t="s">
        <v>31760</v>
      </c>
      <c r="B3978" s="254" t="s">
        <v>31761</v>
      </c>
      <c r="C3978" s="254" t="s">
        <v>31760</v>
      </c>
      <c r="D3978" s="254" t="s">
        <v>16299</v>
      </c>
      <c r="E3978" s="254" t="s">
        <v>31762</v>
      </c>
      <c r="F3978" s="254" t="s">
        <v>31763</v>
      </c>
      <c r="G3978" s="281"/>
    </row>
    <row r="3979" spans="1:7" s="210" customFormat="1">
      <c r="A3979" s="210" t="s">
        <v>31764</v>
      </c>
      <c r="B3979" s="210" t="s">
        <v>31765</v>
      </c>
      <c r="C3979" s="210" t="s">
        <v>31766</v>
      </c>
      <c r="D3979" s="210" t="s">
        <v>16299</v>
      </c>
      <c r="E3979" s="210" t="s">
        <v>17480</v>
      </c>
      <c r="F3979" s="210" t="s">
        <v>31767</v>
      </c>
      <c r="G3979" s="231"/>
    </row>
    <row r="3980" spans="1:7" s="210" customFormat="1">
      <c r="A3980" s="210" t="s">
        <v>31768</v>
      </c>
      <c r="B3980" s="210" t="s">
        <v>31769</v>
      </c>
      <c r="C3980" s="210" t="s">
        <v>31770</v>
      </c>
      <c r="D3980" s="210" t="s">
        <v>16299</v>
      </c>
      <c r="E3980" s="210" t="s">
        <v>16833</v>
      </c>
      <c r="F3980" s="210" t="s">
        <v>31771</v>
      </c>
      <c r="G3980" s="231"/>
    </row>
    <row r="3981" spans="1:7" s="254" customFormat="1">
      <c r="A3981" s="254" t="s">
        <v>31772</v>
      </c>
      <c r="B3981" s="254" t="s">
        <v>31773</v>
      </c>
      <c r="C3981" s="254" t="s">
        <v>31774</v>
      </c>
      <c r="D3981" s="254" t="s">
        <v>16299</v>
      </c>
      <c r="E3981" s="254" t="s">
        <v>18168</v>
      </c>
      <c r="F3981" s="254" t="s">
        <v>31775</v>
      </c>
      <c r="G3981" s="281"/>
    </row>
    <row r="3982" spans="1:7" s="210" customFormat="1">
      <c r="A3982" s="210" t="s">
        <v>31776</v>
      </c>
      <c r="B3982" s="210" t="s">
        <v>31777</v>
      </c>
      <c r="C3982" s="210" t="s">
        <v>31776</v>
      </c>
      <c r="D3982" s="210" t="s">
        <v>16299</v>
      </c>
      <c r="E3982" s="210" t="s">
        <v>16440</v>
      </c>
      <c r="F3982" s="210" t="s">
        <v>31778</v>
      </c>
      <c r="G3982" s="231"/>
    </row>
    <row r="3983" spans="1:7" s="254" customFormat="1">
      <c r="A3983" s="254" t="s">
        <v>31779</v>
      </c>
      <c r="B3983" s="254" t="s">
        <v>31780</v>
      </c>
      <c r="C3983" s="254" t="s">
        <v>31781</v>
      </c>
      <c r="D3983" s="254" t="s">
        <v>16299</v>
      </c>
      <c r="E3983" s="254" t="s">
        <v>20954</v>
      </c>
      <c r="F3983" s="254" t="s">
        <v>31782</v>
      </c>
      <c r="G3983" s="281"/>
    </row>
    <row r="3984" spans="1:7" s="253" customFormat="1">
      <c r="A3984" s="253" t="s">
        <v>31783</v>
      </c>
      <c r="B3984" s="253" t="s">
        <v>31784</v>
      </c>
      <c r="C3984" s="253" t="s">
        <v>31785</v>
      </c>
      <c r="D3984" s="253" t="s">
        <v>16299</v>
      </c>
      <c r="E3984" s="253" t="s">
        <v>26656</v>
      </c>
      <c r="F3984" s="253" t="s">
        <v>31786</v>
      </c>
      <c r="G3984" s="255"/>
    </row>
    <row r="3985" spans="1:7" s="210" customFormat="1">
      <c r="A3985" s="210" t="s">
        <v>31787</v>
      </c>
      <c r="B3985" s="210" t="s">
        <v>31788</v>
      </c>
      <c r="C3985" s="210" t="s">
        <v>31787</v>
      </c>
      <c r="D3985" s="210" t="s">
        <v>16299</v>
      </c>
      <c r="E3985" s="210" t="s">
        <v>17835</v>
      </c>
      <c r="F3985" s="210" t="s">
        <v>31789</v>
      </c>
      <c r="G3985" s="231"/>
    </row>
    <row r="3986" spans="1:7" s="253" customFormat="1">
      <c r="A3986" s="253" t="s">
        <v>31790</v>
      </c>
      <c r="B3986" s="253" t="s">
        <v>31791</v>
      </c>
      <c r="C3986" s="253" t="s">
        <v>31792</v>
      </c>
      <c r="D3986" s="253" t="s">
        <v>16299</v>
      </c>
      <c r="E3986" s="253" t="s">
        <v>31793</v>
      </c>
      <c r="F3986" s="253" t="s">
        <v>31794</v>
      </c>
      <c r="G3986" s="255"/>
    </row>
    <row r="3987" spans="1:7" s="210" customFormat="1">
      <c r="A3987" s="210" t="s">
        <v>31795</v>
      </c>
      <c r="B3987" s="210" t="s">
        <v>31796</v>
      </c>
      <c r="C3987" s="210" t="s">
        <v>31797</v>
      </c>
      <c r="D3987" s="210" t="s">
        <v>16299</v>
      </c>
      <c r="E3987" s="210" t="s">
        <v>17514</v>
      </c>
      <c r="F3987" s="210" t="s">
        <v>31798</v>
      </c>
      <c r="G3987" s="231"/>
    </row>
    <row r="3988" spans="1:7" s="211" customFormat="1">
      <c r="A3988" s="211" t="s">
        <v>31799</v>
      </c>
      <c r="B3988" s="211" t="s">
        <v>31800</v>
      </c>
      <c r="C3988" s="211" t="s">
        <v>31799</v>
      </c>
      <c r="D3988" s="211" t="s">
        <v>31801</v>
      </c>
      <c r="E3988" s="211" t="s">
        <v>16299</v>
      </c>
      <c r="F3988" s="211" t="s">
        <v>31802</v>
      </c>
      <c r="G3988" s="243"/>
    </row>
    <row r="3989" spans="1:7" s="253" customFormat="1">
      <c r="A3989" s="253" t="s">
        <v>31803</v>
      </c>
      <c r="B3989" s="253" t="s">
        <v>31804</v>
      </c>
      <c r="C3989" s="253" t="s">
        <v>31803</v>
      </c>
      <c r="D3989" s="253" t="s">
        <v>16299</v>
      </c>
      <c r="E3989" s="253" t="s">
        <v>31805</v>
      </c>
      <c r="F3989" s="253" t="s">
        <v>31806</v>
      </c>
      <c r="G3989" s="255"/>
    </row>
    <row r="3990" spans="1:7" s="253" customFormat="1">
      <c r="A3990" s="253" t="s">
        <v>31807</v>
      </c>
      <c r="B3990" s="253" t="s">
        <v>31808</v>
      </c>
      <c r="C3990" s="253" t="s">
        <v>31809</v>
      </c>
      <c r="D3990" s="253" t="s">
        <v>16299</v>
      </c>
      <c r="E3990" s="253" t="s">
        <v>21471</v>
      </c>
      <c r="F3990" s="253" t="s">
        <v>31810</v>
      </c>
      <c r="G3990" s="255"/>
    </row>
    <row r="3991" spans="1:7" s="253" customFormat="1">
      <c r="A3991" s="253" t="s">
        <v>31811</v>
      </c>
      <c r="B3991" s="253" t="s">
        <v>31812</v>
      </c>
      <c r="C3991" s="253" t="s">
        <v>31811</v>
      </c>
      <c r="D3991" s="253" t="s">
        <v>16299</v>
      </c>
      <c r="E3991" s="253" t="s">
        <v>31813</v>
      </c>
      <c r="F3991" s="253" t="s">
        <v>31814</v>
      </c>
      <c r="G3991" s="255"/>
    </row>
    <row r="3992" spans="1:7" s="253" customFormat="1">
      <c r="A3992" s="253" t="s">
        <v>31815</v>
      </c>
      <c r="B3992" s="253" t="s">
        <v>31816</v>
      </c>
      <c r="C3992" s="253" t="s">
        <v>31817</v>
      </c>
      <c r="D3992" s="253" t="s">
        <v>16299</v>
      </c>
      <c r="E3992" s="253" t="s">
        <v>31818</v>
      </c>
      <c r="F3992" s="253" t="s">
        <v>31819</v>
      </c>
      <c r="G3992" s="255"/>
    </row>
    <row r="3993" spans="1:7" s="253" customFormat="1">
      <c r="A3993" s="253" t="s">
        <v>31820</v>
      </c>
      <c r="B3993" s="253" t="s">
        <v>31821</v>
      </c>
      <c r="C3993" s="253" t="s">
        <v>31822</v>
      </c>
      <c r="D3993" s="253" t="s">
        <v>16299</v>
      </c>
      <c r="E3993" s="253" t="s">
        <v>31823</v>
      </c>
      <c r="F3993" s="253" t="s">
        <v>31824</v>
      </c>
      <c r="G3993" s="255"/>
    </row>
    <row r="3994" spans="1:7" s="253" customFormat="1">
      <c r="A3994" s="253" t="s">
        <v>31825</v>
      </c>
      <c r="B3994" s="253" t="s">
        <v>31826</v>
      </c>
      <c r="C3994" s="253" t="s">
        <v>31827</v>
      </c>
      <c r="D3994" s="253" t="s">
        <v>16299</v>
      </c>
      <c r="E3994" s="253" t="s">
        <v>16961</v>
      </c>
      <c r="F3994" s="253" t="s">
        <v>31828</v>
      </c>
      <c r="G3994" s="255"/>
    </row>
    <row r="3995" spans="1:7" s="253" customFormat="1">
      <c r="A3995" s="253" t="s">
        <v>31829</v>
      </c>
      <c r="B3995" s="253" t="s">
        <v>31830</v>
      </c>
      <c r="C3995" s="253" t="s">
        <v>31831</v>
      </c>
      <c r="D3995" s="253" t="s">
        <v>16299</v>
      </c>
      <c r="E3995" s="253" t="s">
        <v>16838</v>
      </c>
      <c r="F3995" s="253" t="s">
        <v>31832</v>
      </c>
      <c r="G3995" s="255"/>
    </row>
    <row r="3996" spans="1:7" s="253" customFormat="1">
      <c r="A3996" s="253" t="s">
        <v>31833</v>
      </c>
      <c r="B3996" s="253" t="s">
        <v>31834</v>
      </c>
      <c r="C3996" s="253" t="s">
        <v>31835</v>
      </c>
      <c r="D3996" s="253" t="s">
        <v>16299</v>
      </c>
      <c r="E3996" s="253" t="s">
        <v>31836</v>
      </c>
      <c r="F3996" s="253" t="s">
        <v>31837</v>
      </c>
      <c r="G3996" s="255"/>
    </row>
    <row r="3997" spans="1:7" s="254" customFormat="1">
      <c r="A3997" s="254" t="s">
        <v>31838</v>
      </c>
      <c r="B3997" s="254" t="s">
        <v>31839</v>
      </c>
      <c r="C3997" s="254" t="s">
        <v>31840</v>
      </c>
      <c r="D3997" s="254" t="s">
        <v>16299</v>
      </c>
      <c r="E3997" s="254" t="s">
        <v>22246</v>
      </c>
      <c r="F3997" s="254" t="s">
        <v>31841</v>
      </c>
      <c r="G3997" s="281"/>
    </row>
    <row r="3998" spans="1:7" s="210" customFormat="1">
      <c r="A3998" s="210" t="s">
        <v>31842</v>
      </c>
      <c r="B3998" s="210" t="s">
        <v>31843</v>
      </c>
      <c r="C3998" s="210" t="s">
        <v>31844</v>
      </c>
      <c r="D3998" s="210" t="s">
        <v>16299</v>
      </c>
      <c r="E3998" s="210" t="s">
        <v>22115</v>
      </c>
      <c r="F3998" s="210" t="s">
        <v>31845</v>
      </c>
      <c r="G3998" s="231"/>
    </row>
    <row r="3999" spans="1:7" s="211" customFormat="1">
      <c r="A3999" s="211" t="s">
        <v>31846</v>
      </c>
      <c r="B3999" s="211" t="s">
        <v>31847</v>
      </c>
      <c r="C3999" s="211" t="s">
        <v>31846</v>
      </c>
      <c r="D3999" s="211" t="s">
        <v>16804</v>
      </c>
      <c r="E3999" s="211" t="s">
        <v>16299</v>
      </c>
      <c r="F3999" s="211" t="s">
        <v>31848</v>
      </c>
      <c r="G3999" s="243"/>
    </row>
    <row r="4000" spans="1:7" s="254" customFormat="1">
      <c r="A4000" s="254" t="s">
        <v>31849</v>
      </c>
      <c r="B4000" s="254" t="s">
        <v>31850</v>
      </c>
      <c r="C4000" s="254" t="s">
        <v>31849</v>
      </c>
      <c r="D4000" s="254" t="s">
        <v>16299</v>
      </c>
      <c r="E4000" s="254" t="s">
        <v>20954</v>
      </c>
      <c r="F4000" s="254" t="s">
        <v>31851</v>
      </c>
      <c r="G4000" s="281"/>
    </row>
    <row r="4001" spans="1:7" s="210" customFormat="1">
      <c r="A4001" s="210" t="s">
        <v>31852</v>
      </c>
      <c r="B4001" s="210" t="s">
        <v>31853</v>
      </c>
      <c r="C4001" s="210" t="s">
        <v>31854</v>
      </c>
      <c r="D4001" s="210" t="s">
        <v>16299</v>
      </c>
      <c r="E4001" s="210" t="s">
        <v>31855</v>
      </c>
      <c r="F4001" s="210" t="s">
        <v>31856</v>
      </c>
      <c r="G4001" s="231"/>
    </row>
    <row r="4002" spans="1:7" s="253" customFormat="1">
      <c r="A4002" s="253" t="s">
        <v>31857</v>
      </c>
      <c r="B4002" s="253" t="s">
        <v>31858</v>
      </c>
      <c r="C4002" s="253" t="s">
        <v>31857</v>
      </c>
      <c r="D4002" s="253" t="s">
        <v>16299</v>
      </c>
      <c r="E4002" s="253" t="s">
        <v>31859</v>
      </c>
      <c r="F4002" s="253" t="s">
        <v>31860</v>
      </c>
      <c r="G4002" s="255"/>
    </row>
    <row r="4003" spans="1:7" s="254" customFormat="1">
      <c r="A4003" s="254" t="s">
        <v>31861</v>
      </c>
      <c r="B4003" s="254" t="s">
        <v>31862</v>
      </c>
      <c r="C4003" s="254" t="s">
        <v>31863</v>
      </c>
      <c r="D4003" s="254" t="s">
        <v>16299</v>
      </c>
      <c r="E4003" s="254" t="s">
        <v>20954</v>
      </c>
      <c r="F4003" s="254" t="s">
        <v>31864</v>
      </c>
      <c r="G4003" s="281"/>
    </row>
    <row r="4004" spans="1:7" s="210" customFormat="1">
      <c r="A4004" s="210" t="s">
        <v>31865</v>
      </c>
      <c r="B4004" s="210" t="s">
        <v>31866</v>
      </c>
      <c r="C4004" s="210" t="s">
        <v>31865</v>
      </c>
      <c r="D4004" s="210" t="s">
        <v>16299</v>
      </c>
      <c r="E4004" s="210" t="s">
        <v>16333</v>
      </c>
      <c r="F4004" s="210" t="s">
        <v>31867</v>
      </c>
      <c r="G4004" s="231"/>
    </row>
    <row r="4005" spans="1:7" s="253" customFormat="1">
      <c r="A4005" s="253" t="s">
        <v>31868</v>
      </c>
      <c r="B4005" s="253" t="s">
        <v>31869</v>
      </c>
      <c r="C4005" s="253" t="s">
        <v>31868</v>
      </c>
      <c r="D4005" s="253" t="s">
        <v>16299</v>
      </c>
      <c r="E4005" s="253" t="s">
        <v>29526</v>
      </c>
      <c r="F4005" s="253" t="s">
        <v>31870</v>
      </c>
      <c r="G4005" s="255"/>
    </row>
    <row r="4006" spans="1:7" s="253" customFormat="1">
      <c r="A4006" s="253" t="s">
        <v>31871</v>
      </c>
      <c r="B4006" s="253" t="s">
        <v>31872</v>
      </c>
      <c r="C4006" s="253" t="s">
        <v>31873</v>
      </c>
      <c r="D4006" s="253" t="s">
        <v>16299</v>
      </c>
      <c r="E4006" s="253" t="s">
        <v>30069</v>
      </c>
      <c r="F4006" s="253" t="s">
        <v>31874</v>
      </c>
      <c r="G4006" s="255"/>
    </row>
    <row r="4007" spans="1:7" s="210" customFormat="1">
      <c r="A4007" s="210" t="s">
        <v>31875</v>
      </c>
      <c r="B4007" s="210" t="s">
        <v>31876</v>
      </c>
      <c r="C4007" s="210" t="s">
        <v>31877</v>
      </c>
      <c r="D4007" s="210" t="s">
        <v>16299</v>
      </c>
      <c r="E4007" s="210" t="s">
        <v>16346</v>
      </c>
      <c r="F4007" s="210" t="s">
        <v>31878</v>
      </c>
      <c r="G4007" s="231"/>
    </row>
    <row r="4008" spans="1:7" s="254" customFormat="1">
      <c r="A4008" s="254" t="s">
        <v>31879</v>
      </c>
      <c r="B4008" s="254" t="s">
        <v>31880</v>
      </c>
      <c r="C4008" s="254" t="s">
        <v>31881</v>
      </c>
      <c r="D4008" s="254" t="s">
        <v>16299</v>
      </c>
      <c r="E4008" s="254" t="s">
        <v>31882</v>
      </c>
      <c r="F4008" s="254" t="s">
        <v>31883</v>
      </c>
      <c r="G4008" s="281"/>
    </row>
    <row r="4009" spans="1:7" s="253" customFormat="1">
      <c r="A4009" s="253" t="s">
        <v>31884</v>
      </c>
      <c r="B4009" s="253" t="s">
        <v>31885</v>
      </c>
      <c r="C4009" s="253" t="s">
        <v>31886</v>
      </c>
      <c r="D4009" s="253" t="s">
        <v>16299</v>
      </c>
      <c r="E4009" s="253" t="s">
        <v>18459</v>
      </c>
      <c r="F4009" s="253" t="s">
        <v>31887</v>
      </c>
      <c r="G4009" s="255"/>
    </row>
    <row r="4010" spans="1:7" s="210" customFormat="1">
      <c r="A4010" s="210" t="s">
        <v>31888</v>
      </c>
      <c r="B4010" s="210" t="s">
        <v>31889</v>
      </c>
      <c r="C4010" s="210" t="s">
        <v>31888</v>
      </c>
      <c r="D4010" s="210" t="s">
        <v>16299</v>
      </c>
      <c r="E4010" s="210" t="s">
        <v>16333</v>
      </c>
      <c r="F4010" s="210" t="s">
        <v>31890</v>
      </c>
      <c r="G4010" s="231"/>
    </row>
    <row r="4011" spans="1:7" s="254" customFormat="1">
      <c r="A4011" s="254" t="s">
        <v>31891</v>
      </c>
      <c r="B4011" s="254" t="s">
        <v>31892</v>
      </c>
      <c r="C4011" s="254" t="s">
        <v>31891</v>
      </c>
      <c r="D4011" s="254" t="s">
        <v>16299</v>
      </c>
      <c r="E4011" s="254" t="s">
        <v>16658</v>
      </c>
      <c r="F4011" s="254" t="s">
        <v>31893</v>
      </c>
      <c r="G4011" s="281"/>
    </row>
    <row r="4012" spans="1:7" s="254" customFormat="1">
      <c r="A4012" s="254" t="s">
        <v>31894</v>
      </c>
      <c r="B4012" s="254" t="s">
        <v>31895</v>
      </c>
      <c r="C4012" s="254" t="s">
        <v>31894</v>
      </c>
      <c r="D4012" s="254" t="s">
        <v>16299</v>
      </c>
      <c r="E4012" s="254" t="s">
        <v>20954</v>
      </c>
      <c r="F4012" s="254" t="s">
        <v>31896</v>
      </c>
      <c r="G4012" s="281"/>
    </row>
    <row r="4013" spans="1:7" s="210" customFormat="1">
      <c r="A4013" s="210" t="s">
        <v>31897</v>
      </c>
      <c r="B4013" s="210" t="s">
        <v>31898</v>
      </c>
      <c r="C4013" s="210" t="s">
        <v>31899</v>
      </c>
      <c r="D4013" s="210" t="s">
        <v>16299</v>
      </c>
      <c r="E4013" s="210" t="s">
        <v>16369</v>
      </c>
      <c r="F4013" s="210" t="s">
        <v>31900</v>
      </c>
      <c r="G4013" s="231"/>
    </row>
    <row r="4014" spans="1:7" s="253" customFormat="1">
      <c r="A4014" s="253" t="s">
        <v>31901</v>
      </c>
      <c r="B4014" s="253" t="s">
        <v>31902</v>
      </c>
      <c r="C4014" s="253" t="s">
        <v>31903</v>
      </c>
      <c r="D4014" s="253" t="s">
        <v>16299</v>
      </c>
      <c r="E4014" s="253" t="s">
        <v>31904</v>
      </c>
      <c r="F4014" s="253" t="s">
        <v>31905</v>
      </c>
      <c r="G4014" s="255"/>
    </row>
    <row r="4015" spans="1:7" s="211" customFormat="1">
      <c r="A4015" s="211" t="s">
        <v>31906</v>
      </c>
      <c r="B4015" s="211" t="s">
        <v>31907</v>
      </c>
      <c r="C4015" s="211" t="s">
        <v>31906</v>
      </c>
      <c r="D4015" s="211" t="s">
        <v>31908</v>
      </c>
      <c r="E4015" s="211" t="s">
        <v>16299</v>
      </c>
      <c r="F4015" s="211" t="s">
        <v>31909</v>
      </c>
      <c r="G4015" s="243"/>
    </row>
    <row r="4016" spans="1:7" s="210" customFormat="1">
      <c r="A4016" s="210" t="s">
        <v>31910</v>
      </c>
      <c r="B4016" s="210" t="s">
        <v>31911</v>
      </c>
      <c r="C4016" s="210" t="s">
        <v>31912</v>
      </c>
      <c r="D4016" s="210" t="s">
        <v>16299</v>
      </c>
      <c r="E4016" s="210" t="s">
        <v>31913</v>
      </c>
      <c r="F4016" s="210" t="s">
        <v>31914</v>
      </c>
      <c r="G4016" s="231"/>
    </row>
    <row r="4017" spans="1:7" s="253" customFormat="1">
      <c r="A4017" s="253" t="s">
        <v>31915</v>
      </c>
      <c r="B4017" s="253" t="s">
        <v>31916</v>
      </c>
      <c r="C4017" s="253" t="s">
        <v>31915</v>
      </c>
      <c r="D4017" s="253" t="s">
        <v>16299</v>
      </c>
      <c r="E4017" s="253" t="s">
        <v>17480</v>
      </c>
      <c r="F4017" s="253" t="s">
        <v>31917</v>
      </c>
      <c r="G4017" s="255"/>
    </row>
    <row r="4018" spans="1:7" s="253" customFormat="1">
      <c r="A4018" s="253" t="s">
        <v>31918</v>
      </c>
      <c r="B4018" s="253" t="s">
        <v>31919</v>
      </c>
      <c r="C4018" s="253" t="s">
        <v>31918</v>
      </c>
      <c r="D4018" s="253" t="s">
        <v>16299</v>
      </c>
      <c r="E4018" s="253" t="s">
        <v>17730</v>
      </c>
      <c r="F4018" s="253" t="s">
        <v>31920</v>
      </c>
      <c r="G4018" s="255"/>
    </row>
    <row r="4019" spans="1:7" s="253" customFormat="1">
      <c r="A4019" s="253" t="s">
        <v>31921</v>
      </c>
      <c r="B4019" s="253" t="s">
        <v>31922</v>
      </c>
      <c r="C4019" s="253" t="s">
        <v>31923</v>
      </c>
      <c r="D4019" s="253" t="s">
        <v>16299</v>
      </c>
      <c r="E4019" s="253" t="s">
        <v>31924</v>
      </c>
      <c r="F4019" s="253" t="s">
        <v>31925</v>
      </c>
      <c r="G4019" s="255"/>
    </row>
    <row r="4020" spans="1:7" s="210" customFormat="1">
      <c r="A4020" s="210" t="s">
        <v>31926</v>
      </c>
      <c r="B4020" s="210" t="s">
        <v>31927</v>
      </c>
      <c r="C4020" s="210" t="s">
        <v>31928</v>
      </c>
      <c r="D4020" s="210" t="s">
        <v>16299</v>
      </c>
      <c r="E4020" s="210" t="s">
        <v>31929</v>
      </c>
      <c r="F4020" s="210" t="s">
        <v>31930</v>
      </c>
      <c r="G4020" s="231"/>
    </row>
    <row r="4021" spans="1:7" s="253" customFormat="1">
      <c r="A4021" s="253" t="s">
        <v>31931</v>
      </c>
      <c r="B4021" s="253" t="s">
        <v>31932</v>
      </c>
      <c r="C4021" s="253" t="s">
        <v>31933</v>
      </c>
      <c r="D4021" s="253" t="s">
        <v>16299</v>
      </c>
      <c r="E4021" s="253" t="s">
        <v>17801</v>
      </c>
      <c r="F4021" s="253" t="s">
        <v>31934</v>
      </c>
      <c r="G4021" s="255"/>
    </row>
    <row r="4022" spans="1:7" s="253" customFormat="1">
      <c r="A4022" s="253" t="s">
        <v>31935</v>
      </c>
      <c r="B4022" s="253" t="s">
        <v>31936</v>
      </c>
      <c r="C4022" s="253" t="s">
        <v>31937</v>
      </c>
      <c r="D4022" s="253" t="s">
        <v>16299</v>
      </c>
      <c r="E4022" s="253" t="s">
        <v>31938</v>
      </c>
      <c r="F4022" s="253" t="s">
        <v>31939</v>
      </c>
      <c r="G4022" s="255"/>
    </row>
    <row r="4023" spans="1:7" s="253" customFormat="1">
      <c r="A4023" s="253" t="s">
        <v>31940</v>
      </c>
      <c r="B4023" s="253" t="s">
        <v>31941</v>
      </c>
      <c r="C4023" s="253" t="s">
        <v>31940</v>
      </c>
      <c r="D4023" s="253" t="s">
        <v>16299</v>
      </c>
      <c r="E4023" s="253" t="s">
        <v>31942</v>
      </c>
      <c r="F4023" s="253" t="s">
        <v>31943</v>
      </c>
      <c r="G4023" s="255"/>
    </row>
    <row r="4024" spans="1:7" s="253" customFormat="1">
      <c r="A4024" s="253" t="s">
        <v>31944</v>
      </c>
      <c r="B4024" s="253" t="s">
        <v>31945</v>
      </c>
      <c r="C4024" s="253" t="s">
        <v>31944</v>
      </c>
      <c r="D4024" s="253" t="s">
        <v>16299</v>
      </c>
      <c r="E4024" s="253" t="s">
        <v>24547</v>
      </c>
      <c r="F4024" s="253" t="s">
        <v>31946</v>
      </c>
      <c r="G4024" s="255"/>
    </row>
    <row r="4025" spans="1:7" s="210" customFormat="1">
      <c r="A4025" s="210" t="s">
        <v>31947</v>
      </c>
      <c r="B4025" s="210" t="s">
        <v>31948</v>
      </c>
      <c r="C4025" s="210" t="s">
        <v>31949</v>
      </c>
      <c r="D4025" s="210" t="s">
        <v>16299</v>
      </c>
      <c r="E4025" s="210" t="s">
        <v>31950</v>
      </c>
      <c r="F4025" s="210" t="s">
        <v>31951</v>
      </c>
      <c r="G4025" s="231"/>
    </row>
    <row r="4026" spans="1:7" s="211" customFormat="1">
      <c r="A4026" s="211" t="s">
        <v>31952</v>
      </c>
      <c r="B4026" s="211" t="s">
        <v>31953</v>
      </c>
      <c r="C4026" s="211" t="s">
        <v>31952</v>
      </c>
      <c r="D4026" s="211" t="s">
        <v>31954</v>
      </c>
      <c r="E4026" s="211" t="s">
        <v>16299</v>
      </c>
      <c r="F4026" s="211" t="s">
        <v>31955</v>
      </c>
      <c r="G4026" s="243"/>
    </row>
    <row r="4027" spans="1:7" s="11" customFormat="1">
      <c r="A4027" s="11" t="s">
        <v>31956</v>
      </c>
      <c r="B4027" s="11" t="s">
        <v>31957</v>
      </c>
      <c r="C4027" s="11" t="s">
        <v>31958</v>
      </c>
      <c r="D4027" s="11" t="s">
        <v>16299</v>
      </c>
      <c r="E4027" s="11" t="s">
        <v>31959</v>
      </c>
      <c r="F4027" s="11" t="s">
        <v>31960</v>
      </c>
      <c r="G4027" s="1"/>
    </row>
    <row r="4028" spans="1:7" s="210" customFormat="1">
      <c r="A4028" s="210" t="s">
        <v>31961</v>
      </c>
      <c r="B4028" s="210" t="s">
        <v>31962</v>
      </c>
      <c r="C4028" s="210" t="s">
        <v>31963</v>
      </c>
      <c r="D4028" s="210" t="s">
        <v>16299</v>
      </c>
      <c r="E4028" s="210" t="s">
        <v>16319</v>
      </c>
      <c r="F4028" s="210" t="s">
        <v>31964</v>
      </c>
      <c r="G4028" s="231"/>
    </row>
    <row r="4029" spans="1:7" s="254" customFormat="1">
      <c r="A4029" s="254" t="s">
        <v>31965</v>
      </c>
      <c r="B4029" s="254" t="s">
        <v>31966</v>
      </c>
      <c r="C4029" s="254" t="s">
        <v>31965</v>
      </c>
      <c r="D4029" s="254" t="s">
        <v>16299</v>
      </c>
      <c r="E4029" s="254" t="s">
        <v>18168</v>
      </c>
      <c r="F4029" s="254" t="s">
        <v>31967</v>
      </c>
      <c r="G4029" s="281"/>
    </row>
    <row r="4030" spans="1:7" s="253" customFormat="1">
      <c r="A4030" s="253" t="s">
        <v>31968</v>
      </c>
      <c r="B4030" s="253" t="s">
        <v>31969</v>
      </c>
      <c r="C4030" s="253" t="s">
        <v>31970</v>
      </c>
      <c r="D4030" s="253" t="s">
        <v>16299</v>
      </c>
      <c r="E4030" s="253" t="s">
        <v>31971</v>
      </c>
      <c r="F4030" s="253" t="s">
        <v>31972</v>
      </c>
      <c r="G4030" s="255"/>
    </row>
    <row r="4031" spans="1:7" s="253" customFormat="1">
      <c r="A4031" s="253" t="s">
        <v>31973</v>
      </c>
      <c r="B4031" s="253" t="s">
        <v>31974</v>
      </c>
      <c r="C4031" s="253" t="s">
        <v>31973</v>
      </c>
      <c r="D4031" s="253" t="s">
        <v>16299</v>
      </c>
      <c r="E4031" s="253" t="s">
        <v>31975</v>
      </c>
      <c r="F4031" s="253" t="s">
        <v>31976</v>
      </c>
      <c r="G4031" s="255"/>
    </row>
    <row r="4032" spans="1:7" s="210" customFormat="1">
      <c r="A4032" s="210" t="s">
        <v>31977</v>
      </c>
      <c r="B4032" s="210" t="s">
        <v>31978</v>
      </c>
      <c r="C4032" s="210" t="s">
        <v>31979</v>
      </c>
      <c r="D4032" s="210" t="s">
        <v>16299</v>
      </c>
      <c r="E4032" s="210" t="s">
        <v>20397</v>
      </c>
      <c r="F4032" s="210" t="s">
        <v>31980</v>
      </c>
      <c r="G4032" s="231"/>
    </row>
    <row r="4033" spans="1:7" s="210" customFormat="1">
      <c r="A4033" s="210" t="s">
        <v>31981</v>
      </c>
      <c r="B4033" s="210" t="s">
        <v>31982</v>
      </c>
      <c r="C4033" s="210" t="s">
        <v>31983</v>
      </c>
      <c r="D4033" s="210" t="s">
        <v>16299</v>
      </c>
      <c r="E4033" s="210" t="s">
        <v>31984</v>
      </c>
      <c r="F4033" s="210" t="s">
        <v>31985</v>
      </c>
      <c r="G4033" s="231"/>
    </row>
    <row r="4034" spans="1:7" s="254" customFormat="1">
      <c r="A4034" s="254" t="s">
        <v>31986</v>
      </c>
      <c r="B4034" s="254" t="s">
        <v>31987</v>
      </c>
      <c r="C4034" s="254" t="s">
        <v>31988</v>
      </c>
      <c r="D4034" s="254" t="s">
        <v>16299</v>
      </c>
      <c r="E4034" s="254" t="s">
        <v>24363</v>
      </c>
      <c r="F4034" s="254" t="s">
        <v>31989</v>
      </c>
      <c r="G4034" s="281"/>
    </row>
    <row r="4035" spans="1:7" s="253" customFormat="1">
      <c r="A4035" s="253" t="s">
        <v>31990</v>
      </c>
      <c r="B4035" s="253" t="s">
        <v>31991</v>
      </c>
      <c r="C4035" s="253" t="s">
        <v>31992</v>
      </c>
      <c r="D4035" s="253" t="s">
        <v>16299</v>
      </c>
      <c r="E4035" s="253" t="s">
        <v>19386</v>
      </c>
      <c r="F4035" s="253" t="s">
        <v>31993</v>
      </c>
      <c r="G4035" s="255"/>
    </row>
    <row r="4036" spans="1:7" s="254" customFormat="1">
      <c r="A4036" s="254" t="s">
        <v>31994</v>
      </c>
      <c r="B4036" s="254" t="s">
        <v>31995</v>
      </c>
      <c r="C4036" s="254" t="s">
        <v>31994</v>
      </c>
      <c r="D4036" s="254" t="s">
        <v>16299</v>
      </c>
      <c r="E4036" s="254" t="s">
        <v>20954</v>
      </c>
      <c r="F4036" s="254" t="s">
        <v>31996</v>
      </c>
      <c r="G4036" s="281"/>
    </row>
    <row r="4037" spans="1:7" s="254" customFormat="1">
      <c r="A4037" s="254" t="s">
        <v>31997</v>
      </c>
      <c r="B4037" s="254" t="s">
        <v>31998</v>
      </c>
      <c r="C4037" s="254" t="s">
        <v>31997</v>
      </c>
      <c r="D4037" s="254" t="s">
        <v>16299</v>
      </c>
      <c r="E4037" s="254" t="s">
        <v>16617</v>
      </c>
      <c r="F4037" s="254" t="s">
        <v>31999</v>
      </c>
      <c r="G4037" s="281"/>
    </row>
    <row r="4038" spans="1:7" s="254" customFormat="1">
      <c r="A4038" s="254" t="s">
        <v>32000</v>
      </c>
      <c r="B4038" s="254" t="s">
        <v>32001</v>
      </c>
      <c r="C4038" s="254" t="s">
        <v>32002</v>
      </c>
      <c r="D4038" s="254" t="s">
        <v>16299</v>
      </c>
      <c r="E4038" s="254" t="s">
        <v>18168</v>
      </c>
      <c r="F4038" s="254" t="s">
        <v>32003</v>
      </c>
      <c r="G4038" s="281"/>
    </row>
    <row r="4039" spans="1:7" s="210" customFormat="1">
      <c r="A4039" s="210" t="s">
        <v>32004</v>
      </c>
      <c r="B4039" s="210" t="s">
        <v>32005</v>
      </c>
      <c r="C4039" s="210" t="s">
        <v>32006</v>
      </c>
      <c r="D4039" s="210" t="s">
        <v>16299</v>
      </c>
      <c r="E4039" s="210" t="s">
        <v>25627</v>
      </c>
      <c r="F4039" s="210" t="s">
        <v>32007</v>
      </c>
      <c r="G4039" s="231"/>
    </row>
    <row r="4040" spans="1:7" s="253" customFormat="1">
      <c r="A4040" s="253" t="s">
        <v>32008</v>
      </c>
      <c r="B4040" s="253" t="s">
        <v>32009</v>
      </c>
      <c r="C4040" s="253" t="s">
        <v>32010</v>
      </c>
      <c r="D4040" s="253" t="s">
        <v>16299</v>
      </c>
      <c r="E4040" s="253" t="s">
        <v>18138</v>
      </c>
      <c r="F4040" s="253" t="s">
        <v>32011</v>
      </c>
      <c r="G4040" s="255"/>
    </row>
    <row r="4041" spans="1:7" s="253" customFormat="1">
      <c r="A4041" s="253" t="s">
        <v>32012</v>
      </c>
      <c r="B4041" s="253" t="s">
        <v>32013</v>
      </c>
      <c r="C4041" s="253" t="s">
        <v>32012</v>
      </c>
      <c r="D4041" s="253" t="s">
        <v>16299</v>
      </c>
      <c r="E4041" s="253" t="s">
        <v>20766</v>
      </c>
      <c r="F4041" s="253" t="s">
        <v>32014</v>
      </c>
      <c r="G4041" s="255"/>
    </row>
    <row r="4042" spans="1:7" s="253" customFormat="1">
      <c r="A4042" s="253" t="s">
        <v>32015</v>
      </c>
      <c r="B4042" s="253" t="s">
        <v>32016</v>
      </c>
      <c r="C4042" s="253" t="s">
        <v>32017</v>
      </c>
      <c r="D4042" s="253" t="s">
        <v>16299</v>
      </c>
      <c r="E4042" s="253" t="s">
        <v>16319</v>
      </c>
      <c r="F4042" s="253" t="s">
        <v>32018</v>
      </c>
      <c r="G4042" s="255"/>
    </row>
    <row r="4043" spans="1:7" s="253" customFormat="1">
      <c r="A4043" s="253" t="s">
        <v>32019</v>
      </c>
      <c r="B4043" s="253" t="s">
        <v>32020</v>
      </c>
      <c r="C4043" s="253" t="s">
        <v>32019</v>
      </c>
      <c r="D4043" s="253" t="s">
        <v>16299</v>
      </c>
      <c r="E4043" s="253" t="s">
        <v>32021</v>
      </c>
      <c r="F4043" s="253" t="s">
        <v>32022</v>
      </c>
      <c r="G4043" s="255"/>
    </row>
    <row r="4044" spans="1:7" s="210" customFormat="1">
      <c r="A4044" s="210" t="s">
        <v>32023</v>
      </c>
      <c r="B4044" s="210" t="s">
        <v>32024</v>
      </c>
      <c r="C4044" s="210" t="s">
        <v>32025</v>
      </c>
      <c r="D4044" s="210" t="s">
        <v>16299</v>
      </c>
      <c r="E4044" s="210" t="s">
        <v>23360</v>
      </c>
      <c r="F4044" s="210" t="s">
        <v>32026</v>
      </c>
      <c r="G4044" s="231"/>
    </row>
    <row r="4045" spans="1:7" s="253" customFormat="1">
      <c r="A4045" s="253" t="s">
        <v>32027</v>
      </c>
      <c r="B4045" s="253" t="s">
        <v>32028</v>
      </c>
      <c r="C4045" s="253" t="s">
        <v>32029</v>
      </c>
      <c r="D4045" s="253" t="s">
        <v>16299</v>
      </c>
      <c r="E4045" s="253" t="s">
        <v>19533</v>
      </c>
      <c r="F4045" s="253" t="s">
        <v>32030</v>
      </c>
      <c r="G4045" s="255"/>
    </row>
    <row r="4046" spans="1:7" s="253" customFormat="1">
      <c r="A4046" s="253" t="s">
        <v>32031</v>
      </c>
      <c r="B4046" s="253" t="s">
        <v>32032</v>
      </c>
      <c r="C4046" s="253" t="s">
        <v>32033</v>
      </c>
      <c r="D4046" s="253" t="s">
        <v>16299</v>
      </c>
      <c r="E4046" s="253" t="s">
        <v>32034</v>
      </c>
      <c r="F4046" s="253" t="s">
        <v>32035</v>
      </c>
      <c r="G4046" s="255"/>
    </row>
    <row r="4047" spans="1:7" s="253" customFormat="1">
      <c r="A4047" s="253" t="s">
        <v>32036</v>
      </c>
      <c r="B4047" s="253" t="s">
        <v>32037</v>
      </c>
      <c r="C4047" s="253" t="s">
        <v>32036</v>
      </c>
      <c r="D4047" s="253" t="s">
        <v>16299</v>
      </c>
      <c r="E4047" s="253" t="s">
        <v>32038</v>
      </c>
      <c r="F4047" s="253" t="s">
        <v>32039</v>
      </c>
      <c r="G4047" s="255"/>
    </row>
    <row r="4048" spans="1:7" s="253" customFormat="1">
      <c r="A4048" s="253" t="s">
        <v>32040</v>
      </c>
      <c r="B4048" s="253" t="s">
        <v>32041</v>
      </c>
      <c r="C4048" s="253" t="s">
        <v>32042</v>
      </c>
      <c r="D4048" s="253" t="s">
        <v>16299</v>
      </c>
      <c r="E4048" s="253" t="s">
        <v>21255</v>
      </c>
      <c r="F4048" s="253" t="s">
        <v>32043</v>
      </c>
      <c r="G4048" s="255"/>
    </row>
    <row r="4049" spans="1:7" s="210" customFormat="1">
      <c r="A4049" s="210" t="s">
        <v>32044</v>
      </c>
      <c r="B4049" s="210" t="s">
        <v>32045</v>
      </c>
      <c r="C4049" s="210" t="s">
        <v>32046</v>
      </c>
      <c r="D4049" s="210" t="s">
        <v>16299</v>
      </c>
      <c r="E4049" s="210" t="s">
        <v>16622</v>
      </c>
      <c r="F4049" s="210" t="s">
        <v>32047</v>
      </c>
      <c r="G4049" s="231"/>
    </row>
    <row r="4050" spans="1:7" s="253" customFormat="1">
      <c r="A4050" s="253" t="s">
        <v>32048</v>
      </c>
      <c r="B4050" s="253" t="s">
        <v>32049</v>
      </c>
      <c r="C4050" s="253" t="s">
        <v>32048</v>
      </c>
      <c r="D4050" s="253" t="s">
        <v>16299</v>
      </c>
      <c r="E4050" s="253" t="s">
        <v>17592</v>
      </c>
      <c r="F4050" s="253" t="s">
        <v>32050</v>
      </c>
      <c r="G4050" s="255"/>
    </row>
    <row r="4051" spans="1:7" s="210" customFormat="1">
      <c r="A4051" s="210" t="s">
        <v>32051</v>
      </c>
      <c r="B4051" s="210" t="s">
        <v>32052</v>
      </c>
      <c r="C4051" s="210" t="s">
        <v>32051</v>
      </c>
      <c r="D4051" s="210" t="s">
        <v>16299</v>
      </c>
      <c r="E4051" s="210" t="s">
        <v>17480</v>
      </c>
      <c r="F4051" s="210" t="s">
        <v>32053</v>
      </c>
      <c r="G4051" s="231"/>
    </row>
    <row r="4052" spans="1:7" s="210" customFormat="1">
      <c r="A4052" s="210" t="s">
        <v>32054</v>
      </c>
      <c r="B4052" s="210" t="s">
        <v>32055</v>
      </c>
      <c r="C4052" s="210" t="s">
        <v>32054</v>
      </c>
      <c r="D4052" s="210" t="s">
        <v>16299</v>
      </c>
      <c r="E4052" s="210" t="s">
        <v>17712</v>
      </c>
      <c r="F4052" s="210" t="s">
        <v>32056</v>
      </c>
      <c r="G4052" s="231"/>
    </row>
    <row r="4053" spans="1:7" s="253" customFormat="1">
      <c r="A4053" s="253" t="s">
        <v>32057</v>
      </c>
      <c r="B4053" s="253" t="s">
        <v>32058</v>
      </c>
      <c r="C4053" s="253" t="s">
        <v>32057</v>
      </c>
      <c r="D4053" s="253" t="s">
        <v>16299</v>
      </c>
      <c r="E4053" s="253" t="s">
        <v>32059</v>
      </c>
      <c r="F4053" s="253" t="s">
        <v>32060</v>
      </c>
      <c r="G4053" s="255"/>
    </row>
    <row r="4054" spans="1:7" s="210" customFormat="1">
      <c r="A4054" s="210" t="s">
        <v>32061</v>
      </c>
      <c r="B4054" s="210" t="s">
        <v>32062</v>
      </c>
      <c r="C4054" s="210" t="s">
        <v>32061</v>
      </c>
      <c r="D4054" s="210" t="s">
        <v>16299</v>
      </c>
      <c r="E4054" s="210" t="s">
        <v>32063</v>
      </c>
      <c r="F4054" s="210" t="s">
        <v>32064</v>
      </c>
      <c r="G4054" s="231"/>
    </row>
    <row r="4055" spans="1:7" s="210" customFormat="1">
      <c r="A4055" s="210" t="s">
        <v>32065</v>
      </c>
      <c r="B4055" s="210" t="s">
        <v>32066</v>
      </c>
      <c r="C4055" s="210" t="s">
        <v>32065</v>
      </c>
      <c r="D4055" s="210" t="s">
        <v>16299</v>
      </c>
      <c r="E4055" s="210" t="s">
        <v>32067</v>
      </c>
      <c r="F4055" s="210" t="s">
        <v>32068</v>
      </c>
      <c r="G4055" s="231"/>
    </row>
    <row r="4056" spans="1:7" s="11" customFormat="1">
      <c r="A4056" s="11" t="s">
        <v>32069</v>
      </c>
      <c r="B4056" s="11" t="s">
        <v>32070</v>
      </c>
      <c r="C4056" s="11" t="s">
        <v>32071</v>
      </c>
      <c r="D4056" s="11" t="s">
        <v>16299</v>
      </c>
      <c r="E4056" s="11" t="s">
        <v>18168</v>
      </c>
      <c r="F4056" s="11" t="s">
        <v>32072</v>
      </c>
      <c r="G4056" s="1"/>
    </row>
    <row r="4057" spans="1:7" s="210" customFormat="1">
      <c r="A4057" s="210" t="s">
        <v>32073</v>
      </c>
      <c r="B4057" s="210" t="s">
        <v>32074</v>
      </c>
      <c r="C4057" s="210" t="s">
        <v>32075</v>
      </c>
      <c r="D4057" s="210" t="s">
        <v>16299</v>
      </c>
      <c r="E4057" s="210" t="s">
        <v>16328</v>
      </c>
      <c r="F4057" s="210" t="s">
        <v>32076</v>
      </c>
      <c r="G4057" s="231"/>
    </row>
    <row r="4058" spans="1:7" s="211" customFormat="1">
      <c r="A4058" s="211" t="s">
        <v>32077</v>
      </c>
      <c r="B4058" s="211" t="s">
        <v>32078</v>
      </c>
      <c r="C4058" s="211" t="s">
        <v>32079</v>
      </c>
      <c r="D4058" s="211" t="s">
        <v>28596</v>
      </c>
      <c r="E4058" s="211" t="s">
        <v>16299</v>
      </c>
      <c r="F4058" s="211" t="s">
        <v>32080</v>
      </c>
      <c r="G4058" s="243"/>
    </row>
    <row r="4059" spans="1:7" s="254" customFormat="1">
      <c r="A4059" s="254" t="s">
        <v>32081</v>
      </c>
      <c r="B4059" s="254" t="s">
        <v>32082</v>
      </c>
      <c r="C4059" s="254" t="s">
        <v>32083</v>
      </c>
      <c r="D4059" s="254" t="s">
        <v>16299</v>
      </c>
      <c r="E4059" s="254" t="s">
        <v>20954</v>
      </c>
      <c r="F4059" s="254" t="s">
        <v>32084</v>
      </c>
      <c r="G4059" s="281"/>
    </row>
    <row r="4060" spans="1:7" s="210" customFormat="1">
      <c r="A4060" s="210" t="s">
        <v>32085</v>
      </c>
      <c r="B4060" s="210" t="s">
        <v>32086</v>
      </c>
      <c r="C4060" s="210" t="s">
        <v>32087</v>
      </c>
      <c r="D4060" s="210" t="s">
        <v>16299</v>
      </c>
      <c r="E4060" s="210" t="s">
        <v>32088</v>
      </c>
      <c r="F4060" s="210" t="s">
        <v>32089</v>
      </c>
      <c r="G4060" s="231"/>
    </row>
    <row r="4061" spans="1:7" s="253" customFormat="1">
      <c r="A4061" s="253" t="s">
        <v>32090</v>
      </c>
      <c r="B4061" s="253" t="s">
        <v>32091</v>
      </c>
      <c r="C4061" s="253" t="s">
        <v>32092</v>
      </c>
      <c r="D4061" s="253" t="s">
        <v>16299</v>
      </c>
      <c r="E4061" s="253" t="s">
        <v>16399</v>
      </c>
      <c r="F4061" s="253" t="s">
        <v>32093</v>
      </c>
      <c r="G4061" s="255"/>
    </row>
    <row r="4062" spans="1:7" s="254" customFormat="1">
      <c r="A4062" s="254" t="s">
        <v>32094</v>
      </c>
      <c r="B4062" s="254" t="s">
        <v>32095</v>
      </c>
      <c r="C4062" s="254" t="s">
        <v>32096</v>
      </c>
      <c r="D4062" s="254" t="s">
        <v>16299</v>
      </c>
      <c r="E4062" s="254" t="s">
        <v>19107</v>
      </c>
      <c r="F4062" s="254" t="s">
        <v>32097</v>
      </c>
      <c r="G4062" s="281"/>
    </row>
    <row r="4063" spans="1:7" s="254" customFormat="1">
      <c r="A4063" s="254" t="s">
        <v>32098</v>
      </c>
      <c r="B4063" s="254" t="s">
        <v>32099</v>
      </c>
      <c r="C4063" s="254" t="s">
        <v>32100</v>
      </c>
      <c r="D4063" s="254" t="s">
        <v>16299</v>
      </c>
      <c r="E4063" s="254" t="s">
        <v>20954</v>
      </c>
      <c r="F4063" s="254" t="s">
        <v>32101</v>
      </c>
      <c r="G4063" s="281"/>
    </row>
    <row r="4064" spans="1:7" s="253" customFormat="1">
      <c r="A4064" s="253" t="s">
        <v>32102</v>
      </c>
      <c r="B4064" s="253" t="s">
        <v>32103</v>
      </c>
      <c r="C4064" s="253" t="s">
        <v>32104</v>
      </c>
      <c r="D4064" s="253" t="s">
        <v>16299</v>
      </c>
      <c r="E4064" s="253" t="s">
        <v>32105</v>
      </c>
      <c r="F4064" s="253" t="s">
        <v>32106</v>
      </c>
      <c r="G4064" s="255"/>
    </row>
    <row r="4065" spans="1:7" s="253" customFormat="1">
      <c r="A4065" s="253" t="s">
        <v>32107</v>
      </c>
      <c r="B4065" s="253" t="s">
        <v>32108</v>
      </c>
      <c r="C4065" s="253" t="s">
        <v>32109</v>
      </c>
      <c r="D4065" s="253" t="s">
        <v>16299</v>
      </c>
      <c r="E4065" s="253" t="s">
        <v>16466</v>
      </c>
      <c r="F4065" s="253" t="s">
        <v>32110</v>
      </c>
      <c r="G4065" s="255"/>
    </row>
    <row r="4066" spans="1:7" s="210" customFormat="1">
      <c r="A4066" s="210" t="s">
        <v>32111</v>
      </c>
      <c r="B4066" s="210" t="s">
        <v>32112</v>
      </c>
      <c r="C4066" s="210" t="s">
        <v>32113</v>
      </c>
      <c r="D4066" s="210" t="s">
        <v>16299</v>
      </c>
      <c r="E4066" s="210" t="s">
        <v>16838</v>
      </c>
      <c r="F4066" s="210" t="s">
        <v>32114</v>
      </c>
      <c r="G4066" s="231"/>
    </row>
    <row r="4067" spans="1:7" s="210" customFormat="1">
      <c r="A4067" s="210" t="s">
        <v>32115</v>
      </c>
      <c r="B4067" s="210" t="s">
        <v>32116</v>
      </c>
      <c r="C4067" s="210" t="s">
        <v>32115</v>
      </c>
      <c r="D4067" s="210" t="s">
        <v>16299</v>
      </c>
      <c r="E4067" s="210" t="s">
        <v>32117</v>
      </c>
      <c r="F4067" s="210" t="s">
        <v>32118</v>
      </c>
      <c r="G4067" s="231"/>
    </row>
    <row r="4068" spans="1:7" s="253" customFormat="1">
      <c r="A4068" s="253" t="s">
        <v>32119</v>
      </c>
      <c r="B4068" s="253" t="s">
        <v>32120</v>
      </c>
      <c r="C4068" s="253" t="s">
        <v>32121</v>
      </c>
      <c r="D4068" s="253" t="s">
        <v>16299</v>
      </c>
      <c r="E4068" s="253" t="s">
        <v>20787</v>
      </c>
      <c r="F4068" s="253" t="s">
        <v>32122</v>
      </c>
      <c r="G4068" s="255"/>
    </row>
    <row r="4069" spans="1:7" s="253" customFormat="1">
      <c r="A4069" s="253" t="s">
        <v>32123</v>
      </c>
      <c r="B4069" s="253" t="s">
        <v>32124</v>
      </c>
      <c r="C4069" s="253" t="s">
        <v>32123</v>
      </c>
      <c r="D4069" s="253" t="s">
        <v>16299</v>
      </c>
      <c r="E4069" s="253" t="s">
        <v>22554</v>
      </c>
      <c r="F4069" s="253" t="s">
        <v>32125</v>
      </c>
      <c r="G4069" s="255"/>
    </row>
    <row r="4070" spans="1:7" s="210" customFormat="1">
      <c r="A4070" s="210" t="s">
        <v>32126</v>
      </c>
      <c r="B4070" s="210" t="s">
        <v>32127</v>
      </c>
      <c r="C4070" s="210" t="s">
        <v>32126</v>
      </c>
      <c r="D4070" s="210" t="s">
        <v>16299</v>
      </c>
      <c r="E4070" s="210" t="s">
        <v>16622</v>
      </c>
      <c r="F4070" s="210" t="s">
        <v>32128</v>
      </c>
      <c r="G4070" s="231"/>
    </row>
    <row r="4071" spans="1:7" s="210" customFormat="1">
      <c r="A4071" s="210" t="s">
        <v>32129</v>
      </c>
      <c r="B4071" s="210" t="s">
        <v>32130</v>
      </c>
      <c r="C4071" s="210" t="s">
        <v>32131</v>
      </c>
      <c r="D4071" s="210" t="s">
        <v>16299</v>
      </c>
      <c r="E4071" s="210" t="s">
        <v>16300</v>
      </c>
      <c r="F4071" s="210" t="s">
        <v>32132</v>
      </c>
      <c r="G4071" s="231"/>
    </row>
    <row r="4072" spans="1:7" s="253" customFormat="1">
      <c r="A4072" s="253" t="s">
        <v>32133</v>
      </c>
      <c r="B4072" s="253" t="s">
        <v>32134</v>
      </c>
      <c r="C4072" s="253" t="s">
        <v>32133</v>
      </c>
      <c r="D4072" s="253" t="s">
        <v>16299</v>
      </c>
      <c r="E4072" s="253" t="s">
        <v>17738</v>
      </c>
      <c r="F4072" s="253" t="s">
        <v>32135</v>
      </c>
      <c r="G4072" s="255"/>
    </row>
    <row r="4073" spans="1:7" s="210" customFormat="1">
      <c r="A4073" s="210" t="s">
        <v>32136</v>
      </c>
      <c r="B4073" s="210" t="s">
        <v>32137</v>
      </c>
      <c r="C4073" s="210" t="s">
        <v>32138</v>
      </c>
      <c r="D4073" s="210" t="s">
        <v>16299</v>
      </c>
      <c r="E4073" s="210" t="s">
        <v>16622</v>
      </c>
      <c r="F4073" s="210" t="s">
        <v>32139</v>
      </c>
      <c r="G4073" s="231"/>
    </row>
    <row r="4074" spans="1:7" s="253" customFormat="1">
      <c r="A4074" s="253" t="s">
        <v>32140</v>
      </c>
      <c r="B4074" s="253" t="s">
        <v>32141</v>
      </c>
      <c r="C4074" s="253" t="s">
        <v>32142</v>
      </c>
      <c r="D4074" s="253" t="s">
        <v>16299</v>
      </c>
      <c r="E4074" s="253" t="s">
        <v>32143</v>
      </c>
      <c r="F4074" s="253" t="s">
        <v>32144</v>
      </c>
      <c r="G4074" s="255"/>
    </row>
    <row r="4075" spans="1:7" s="253" customFormat="1">
      <c r="A4075" s="253" t="s">
        <v>32145</v>
      </c>
      <c r="B4075" s="253" t="s">
        <v>32146</v>
      </c>
      <c r="C4075" s="253" t="s">
        <v>32145</v>
      </c>
      <c r="D4075" s="253" t="s">
        <v>16299</v>
      </c>
      <c r="E4075" s="253" t="s">
        <v>32147</v>
      </c>
      <c r="F4075" s="253" t="s">
        <v>32148</v>
      </c>
      <c r="G4075" s="258"/>
    </row>
    <row r="4076" spans="1:7" s="210" customFormat="1">
      <c r="A4076" s="210" t="s">
        <v>32149</v>
      </c>
      <c r="B4076" s="210" t="s">
        <v>32150</v>
      </c>
      <c r="C4076" s="210" t="s">
        <v>32151</v>
      </c>
      <c r="D4076" s="210" t="s">
        <v>16299</v>
      </c>
      <c r="E4076" s="210" t="s">
        <v>32152</v>
      </c>
      <c r="F4076" s="210" t="s">
        <v>32153</v>
      </c>
      <c r="G4076" s="231"/>
    </row>
    <row r="4077" spans="1:7" s="253" customFormat="1">
      <c r="A4077" s="253" t="s">
        <v>32154</v>
      </c>
      <c r="B4077" s="253" t="s">
        <v>32155</v>
      </c>
      <c r="C4077" s="253" t="s">
        <v>32154</v>
      </c>
      <c r="D4077" s="253" t="s">
        <v>16299</v>
      </c>
      <c r="E4077" s="253" t="s">
        <v>16369</v>
      </c>
      <c r="F4077" s="253" t="s">
        <v>32156</v>
      </c>
      <c r="G4077" s="255"/>
    </row>
    <row r="4078" spans="1:7" s="253" customFormat="1">
      <c r="A4078" s="253" t="s">
        <v>32157</v>
      </c>
      <c r="B4078" s="253" t="s">
        <v>32158</v>
      </c>
      <c r="C4078" s="253" t="s">
        <v>32157</v>
      </c>
      <c r="D4078" s="253" t="s">
        <v>16299</v>
      </c>
      <c r="E4078" s="253" t="s">
        <v>21778</v>
      </c>
      <c r="F4078" s="253" t="s">
        <v>32159</v>
      </c>
      <c r="G4078" s="255"/>
    </row>
    <row r="4079" spans="1:7" s="210" customFormat="1">
      <c r="A4079" s="210" t="s">
        <v>32160</v>
      </c>
      <c r="B4079" s="210" t="s">
        <v>32161</v>
      </c>
      <c r="C4079" s="210" t="s">
        <v>32160</v>
      </c>
      <c r="D4079" s="210" t="s">
        <v>16299</v>
      </c>
      <c r="E4079" s="210" t="s">
        <v>17835</v>
      </c>
      <c r="F4079" s="210" t="s">
        <v>32162</v>
      </c>
      <c r="G4079" s="231"/>
    </row>
    <row r="4080" spans="1:7" s="254" customFormat="1">
      <c r="A4080" s="254" t="s">
        <v>32163</v>
      </c>
      <c r="B4080" s="254" t="s">
        <v>32164</v>
      </c>
      <c r="C4080" s="254" t="s">
        <v>32163</v>
      </c>
      <c r="D4080" s="254" t="s">
        <v>16299</v>
      </c>
      <c r="E4080" s="254" t="s">
        <v>20954</v>
      </c>
      <c r="F4080" s="254" t="s">
        <v>32165</v>
      </c>
      <c r="G4080" s="281"/>
    </row>
    <row r="4081" spans="1:7" s="210" customFormat="1">
      <c r="A4081" s="210" t="s">
        <v>32166</v>
      </c>
      <c r="B4081" s="210" t="s">
        <v>32167</v>
      </c>
      <c r="C4081" s="210" t="s">
        <v>32168</v>
      </c>
      <c r="D4081" s="210" t="s">
        <v>16299</v>
      </c>
      <c r="E4081" s="210" t="s">
        <v>16838</v>
      </c>
      <c r="F4081" s="210" t="s">
        <v>32169</v>
      </c>
      <c r="G4081" s="231"/>
    </row>
    <row r="4082" spans="1:7" s="211" customFormat="1">
      <c r="A4082" s="211" t="s">
        <v>32170</v>
      </c>
      <c r="B4082" s="211" t="s">
        <v>32171</v>
      </c>
      <c r="C4082" s="211" t="s">
        <v>32170</v>
      </c>
      <c r="D4082" s="211" t="s">
        <v>32172</v>
      </c>
      <c r="E4082" s="211" t="s">
        <v>16299</v>
      </c>
      <c r="F4082" s="211" t="s">
        <v>32173</v>
      </c>
      <c r="G4082" s="243"/>
    </row>
    <row r="4083" spans="1:7" s="210" customFormat="1">
      <c r="A4083" s="210" t="s">
        <v>32174</v>
      </c>
      <c r="B4083" s="210" t="s">
        <v>32175</v>
      </c>
      <c r="C4083" s="210" t="s">
        <v>32174</v>
      </c>
      <c r="D4083" s="210" t="s">
        <v>16299</v>
      </c>
      <c r="E4083" s="210" t="s">
        <v>21153</v>
      </c>
      <c r="F4083" s="210" t="s">
        <v>32176</v>
      </c>
      <c r="G4083" s="231"/>
    </row>
    <row r="4084" spans="1:7" s="210" customFormat="1">
      <c r="A4084" s="210" t="s">
        <v>32177</v>
      </c>
      <c r="B4084" s="210" t="s">
        <v>32178</v>
      </c>
      <c r="C4084" s="210" t="s">
        <v>32177</v>
      </c>
      <c r="D4084" s="210" t="s">
        <v>16299</v>
      </c>
      <c r="E4084" s="210" t="s">
        <v>32179</v>
      </c>
      <c r="F4084" s="210" t="s">
        <v>32180</v>
      </c>
      <c r="G4084" s="231"/>
    </row>
    <row r="4085" spans="1:7" s="210" customFormat="1">
      <c r="A4085" s="210" t="s">
        <v>32181</v>
      </c>
      <c r="B4085" s="210" t="s">
        <v>32182</v>
      </c>
      <c r="C4085" s="210" t="s">
        <v>32183</v>
      </c>
      <c r="D4085" s="210" t="s">
        <v>16299</v>
      </c>
      <c r="E4085" s="210" t="s">
        <v>20919</v>
      </c>
      <c r="F4085" s="210" t="s">
        <v>32184</v>
      </c>
      <c r="G4085" s="231"/>
    </row>
    <row r="4086" spans="1:7" s="210" customFormat="1">
      <c r="A4086" s="210" t="s">
        <v>32185</v>
      </c>
      <c r="B4086" s="210" t="s">
        <v>32186</v>
      </c>
      <c r="C4086" s="210" t="s">
        <v>32187</v>
      </c>
      <c r="D4086" s="210" t="s">
        <v>16299</v>
      </c>
      <c r="E4086" s="210" t="s">
        <v>16980</v>
      </c>
      <c r="F4086" s="210" t="s">
        <v>32188</v>
      </c>
      <c r="G4086" s="231"/>
    </row>
    <row r="4087" spans="1:7" s="210" customFormat="1">
      <c r="A4087" s="210" t="s">
        <v>32189</v>
      </c>
      <c r="B4087" s="210" t="s">
        <v>32190</v>
      </c>
      <c r="C4087" s="210" t="s">
        <v>32191</v>
      </c>
      <c r="D4087" s="210" t="s">
        <v>16299</v>
      </c>
      <c r="E4087" s="210" t="s">
        <v>32192</v>
      </c>
      <c r="F4087" s="210" t="s">
        <v>32193</v>
      </c>
      <c r="G4087" s="231"/>
    </row>
    <row r="4088" spans="1:7" s="254" customFormat="1">
      <c r="A4088" s="254" t="s">
        <v>32194</v>
      </c>
      <c r="B4088" s="254" t="s">
        <v>32195</v>
      </c>
      <c r="C4088" s="254" t="s">
        <v>32196</v>
      </c>
      <c r="D4088" s="254" t="s">
        <v>16299</v>
      </c>
      <c r="E4088" s="254" t="s">
        <v>18168</v>
      </c>
      <c r="F4088" s="254" t="s">
        <v>32197</v>
      </c>
      <c r="G4088" s="281"/>
    </row>
    <row r="4089" spans="1:7" s="254" customFormat="1">
      <c r="A4089" s="254" t="s">
        <v>32198</v>
      </c>
      <c r="B4089" s="254" t="s">
        <v>32199</v>
      </c>
      <c r="C4089" s="254" t="s">
        <v>32200</v>
      </c>
      <c r="D4089" s="254" t="s">
        <v>16299</v>
      </c>
      <c r="E4089" s="254" t="s">
        <v>18168</v>
      </c>
      <c r="F4089" s="254" t="s">
        <v>32201</v>
      </c>
      <c r="G4089" s="281"/>
    </row>
    <row r="4090" spans="1:7" s="254" customFormat="1">
      <c r="A4090" s="254" t="s">
        <v>32202</v>
      </c>
      <c r="B4090" s="254" t="s">
        <v>32203</v>
      </c>
      <c r="C4090" s="254" t="s">
        <v>32202</v>
      </c>
      <c r="D4090" s="254" t="s">
        <v>16299</v>
      </c>
      <c r="E4090" s="254" t="s">
        <v>18168</v>
      </c>
      <c r="F4090" s="254" t="s">
        <v>32204</v>
      </c>
      <c r="G4090" s="281"/>
    </row>
    <row r="4091" spans="1:7" s="210" customFormat="1">
      <c r="A4091" s="210" t="s">
        <v>32205</v>
      </c>
      <c r="B4091" s="210" t="s">
        <v>32206</v>
      </c>
      <c r="C4091" s="210" t="s">
        <v>32205</v>
      </c>
      <c r="D4091" s="210" t="s">
        <v>16299</v>
      </c>
      <c r="E4091" s="210" t="s">
        <v>17816</v>
      </c>
      <c r="F4091" s="210" t="s">
        <v>32207</v>
      </c>
      <c r="G4091" s="231"/>
    </row>
    <row r="4092" spans="1:7" s="211" customFormat="1">
      <c r="A4092" s="211" t="s">
        <v>32208</v>
      </c>
      <c r="B4092" s="211" t="s">
        <v>32209</v>
      </c>
      <c r="C4092" s="211" t="s">
        <v>32208</v>
      </c>
      <c r="D4092" s="211" t="s">
        <v>32210</v>
      </c>
      <c r="E4092" s="211" t="s">
        <v>16299</v>
      </c>
      <c r="F4092" s="211" t="s">
        <v>32211</v>
      </c>
      <c r="G4092" s="243"/>
    </row>
    <row r="4093" spans="1:7" s="253" customFormat="1">
      <c r="A4093" s="253" t="s">
        <v>32212</v>
      </c>
      <c r="B4093" s="253" t="s">
        <v>32213</v>
      </c>
      <c r="C4093" s="253" t="s">
        <v>32214</v>
      </c>
      <c r="D4093" s="253" t="s">
        <v>16299</v>
      </c>
      <c r="E4093" s="253" t="s">
        <v>20232</v>
      </c>
      <c r="F4093" s="253" t="s">
        <v>32215</v>
      </c>
      <c r="G4093" s="255"/>
    </row>
    <row r="4094" spans="1:7" s="210" customFormat="1">
      <c r="A4094" s="210" t="s">
        <v>32216</v>
      </c>
      <c r="B4094" s="210" t="s">
        <v>32217</v>
      </c>
      <c r="C4094" s="210" t="s">
        <v>32216</v>
      </c>
      <c r="D4094" s="210" t="s">
        <v>16299</v>
      </c>
      <c r="E4094" s="210" t="s">
        <v>23738</v>
      </c>
      <c r="F4094" s="210" t="s">
        <v>32218</v>
      </c>
      <c r="G4094" s="231"/>
    </row>
    <row r="4095" spans="1:7" s="253" customFormat="1">
      <c r="A4095" s="253" t="s">
        <v>32219</v>
      </c>
      <c r="B4095" s="253" t="s">
        <v>32220</v>
      </c>
      <c r="C4095" s="253" t="s">
        <v>32219</v>
      </c>
      <c r="D4095" s="253" t="s">
        <v>16299</v>
      </c>
      <c r="E4095" s="253" t="s">
        <v>22837</v>
      </c>
      <c r="F4095" s="253" t="s">
        <v>32221</v>
      </c>
      <c r="G4095" s="255"/>
    </row>
    <row r="4096" spans="1:7" s="253" customFormat="1">
      <c r="A4096" s="253" t="s">
        <v>32222</v>
      </c>
      <c r="B4096" s="253" t="s">
        <v>32223</v>
      </c>
      <c r="C4096" s="253" t="s">
        <v>32222</v>
      </c>
      <c r="D4096" s="253" t="s">
        <v>16299</v>
      </c>
      <c r="E4096" s="253" t="s">
        <v>32224</v>
      </c>
      <c r="F4096" s="253" t="s">
        <v>32225</v>
      </c>
      <c r="G4096" s="255"/>
    </row>
    <row r="4097" spans="1:7" s="253" customFormat="1">
      <c r="A4097" s="253" t="s">
        <v>32226</v>
      </c>
      <c r="B4097" s="253" t="s">
        <v>32227</v>
      </c>
      <c r="C4097" s="253" t="s">
        <v>32226</v>
      </c>
      <c r="D4097" s="253" t="s">
        <v>16299</v>
      </c>
      <c r="E4097" s="253" t="s">
        <v>26459</v>
      </c>
      <c r="F4097" s="253" t="s">
        <v>32228</v>
      </c>
      <c r="G4097" s="255"/>
    </row>
    <row r="4098" spans="1:7" s="253" customFormat="1">
      <c r="A4098" s="253" t="s">
        <v>32229</v>
      </c>
      <c r="B4098" s="253" t="s">
        <v>32230</v>
      </c>
      <c r="C4098" s="253" t="s">
        <v>32229</v>
      </c>
      <c r="D4098" s="253" t="s">
        <v>16299</v>
      </c>
      <c r="E4098" s="253" t="s">
        <v>23680</v>
      </c>
      <c r="F4098" s="253" t="s">
        <v>32231</v>
      </c>
      <c r="G4098" s="255"/>
    </row>
    <row r="4099" spans="1:7" s="253" customFormat="1">
      <c r="A4099" s="253" t="s">
        <v>32232</v>
      </c>
      <c r="B4099" s="253" t="s">
        <v>32233</v>
      </c>
      <c r="C4099" s="253" t="s">
        <v>32234</v>
      </c>
      <c r="D4099" s="253" t="s">
        <v>16299</v>
      </c>
      <c r="E4099" s="253" t="s">
        <v>32235</v>
      </c>
      <c r="F4099" s="253" t="s">
        <v>32236</v>
      </c>
      <c r="G4099" s="255"/>
    </row>
    <row r="4100" spans="1:7" s="210" customFormat="1">
      <c r="A4100" s="210" t="s">
        <v>32237</v>
      </c>
      <c r="B4100" s="210" t="s">
        <v>32238</v>
      </c>
      <c r="C4100" s="210" t="s">
        <v>32237</v>
      </c>
      <c r="D4100" s="210" t="s">
        <v>16299</v>
      </c>
      <c r="E4100" s="210" t="s">
        <v>16319</v>
      </c>
      <c r="F4100" s="210" t="s">
        <v>32239</v>
      </c>
      <c r="G4100" s="231"/>
    </row>
    <row r="4101" spans="1:7" s="253" customFormat="1">
      <c r="A4101" s="253" t="s">
        <v>32240</v>
      </c>
      <c r="B4101" s="253" t="s">
        <v>32241</v>
      </c>
      <c r="C4101" s="253" t="s">
        <v>32242</v>
      </c>
      <c r="D4101" s="253" t="s">
        <v>16299</v>
      </c>
      <c r="E4101" s="253" t="s">
        <v>32243</v>
      </c>
      <c r="F4101" s="253" t="s">
        <v>32244</v>
      </c>
      <c r="G4101" s="255"/>
    </row>
    <row r="4102" spans="1:7" s="210" customFormat="1">
      <c r="A4102" s="210" t="s">
        <v>32245</v>
      </c>
      <c r="B4102" s="210" t="s">
        <v>32246</v>
      </c>
      <c r="C4102" s="210" t="s">
        <v>32247</v>
      </c>
      <c r="D4102" s="210" t="s">
        <v>16299</v>
      </c>
      <c r="E4102" s="210" t="s">
        <v>16622</v>
      </c>
      <c r="F4102" s="210" t="s">
        <v>32248</v>
      </c>
      <c r="G4102" s="231"/>
    </row>
    <row r="4103" spans="1:7" s="210" customFormat="1">
      <c r="A4103" s="210" t="s">
        <v>32249</v>
      </c>
      <c r="B4103" s="210" t="s">
        <v>32250</v>
      </c>
      <c r="C4103" s="210" t="s">
        <v>32251</v>
      </c>
      <c r="D4103" s="210" t="s">
        <v>16299</v>
      </c>
      <c r="E4103" s="210" t="s">
        <v>16422</v>
      </c>
      <c r="F4103" s="210" t="s">
        <v>32252</v>
      </c>
      <c r="G4103" s="231"/>
    </row>
    <row r="4104" spans="1:7" s="210" customFormat="1">
      <c r="A4104" s="210" t="s">
        <v>32253</v>
      </c>
      <c r="B4104" s="210" t="s">
        <v>32254</v>
      </c>
      <c r="C4104" s="210" t="s">
        <v>32253</v>
      </c>
      <c r="D4104" s="210" t="s">
        <v>16299</v>
      </c>
      <c r="E4104" s="210" t="s">
        <v>16422</v>
      </c>
      <c r="F4104" s="210" t="s">
        <v>32255</v>
      </c>
      <c r="G4104" s="231"/>
    </row>
    <row r="4105" spans="1:7" s="211" customFormat="1">
      <c r="A4105" s="211" t="s">
        <v>32256</v>
      </c>
      <c r="B4105" s="211" t="s">
        <v>32257</v>
      </c>
      <c r="C4105" s="211" t="s">
        <v>32256</v>
      </c>
      <c r="D4105" s="211" t="s">
        <v>32258</v>
      </c>
      <c r="E4105" s="211" t="s">
        <v>16299</v>
      </c>
      <c r="F4105" s="211" t="s">
        <v>32259</v>
      </c>
      <c r="G4105" s="243"/>
    </row>
    <row r="4106" spans="1:7" s="210" customFormat="1">
      <c r="A4106" s="210" t="s">
        <v>32260</v>
      </c>
      <c r="B4106" s="210" t="s">
        <v>32261</v>
      </c>
      <c r="C4106" s="210" t="s">
        <v>32262</v>
      </c>
      <c r="D4106" s="210" t="s">
        <v>16299</v>
      </c>
      <c r="E4106" s="210" t="s">
        <v>18954</v>
      </c>
      <c r="F4106" s="210" t="s">
        <v>32263</v>
      </c>
      <c r="G4106" s="231"/>
    </row>
    <row r="4107" spans="1:7" s="254" customFormat="1">
      <c r="A4107" s="254" t="s">
        <v>32264</v>
      </c>
      <c r="B4107" s="254" t="s">
        <v>32265</v>
      </c>
      <c r="C4107" s="254" t="s">
        <v>32264</v>
      </c>
      <c r="D4107" s="254" t="s">
        <v>16299</v>
      </c>
      <c r="E4107" s="254" t="s">
        <v>24645</v>
      </c>
      <c r="F4107" s="254" t="s">
        <v>32266</v>
      </c>
      <c r="G4107" s="281"/>
    </row>
    <row r="4108" spans="1:7" s="210" customFormat="1">
      <c r="A4108" s="210" t="s">
        <v>32267</v>
      </c>
      <c r="B4108" s="210" t="s">
        <v>32268</v>
      </c>
      <c r="C4108" s="210" t="s">
        <v>32267</v>
      </c>
      <c r="D4108" s="210" t="s">
        <v>16299</v>
      </c>
      <c r="E4108" s="210" t="s">
        <v>32269</v>
      </c>
      <c r="F4108" s="210" t="s">
        <v>32270</v>
      </c>
      <c r="G4108" s="231"/>
    </row>
    <row r="4109" spans="1:7" s="210" customFormat="1">
      <c r="A4109" s="210" t="s">
        <v>32271</v>
      </c>
      <c r="B4109" s="210" t="s">
        <v>32272</v>
      </c>
      <c r="C4109" s="210" t="s">
        <v>32271</v>
      </c>
      <c r="D4109" s="210" t="s">
        <v>16299</v>
      </c>
      <c r="E4109" s="210" t="s">
        <v>24363</v>
      </c>
      <c r="F4109" s="210" t="s">
        <v>32273</v>
      </c>
      <c r="G4109" s="231"/>
    </row>
    <row r="4110" spans="1:7" s="210" customFormat="1">
      <c r="A4110" s="210" t="s">
        <v>32274</v>
      </c>
      <c r="B4110" s="210" t="s">
        <v>32275</v>
      </c>
      <c r="C4110" s="210" t="s">
        <v>32276</v>
      </c>
      <c r="D4110" s="210" t="s">
        <v>16299</v>
      </c>
      <c r="E4110" s="210" t="s">
        <v>32277</v>
      </c>
      <c r="F4110" s="210" t="s">
        <v>32278</v>
      </c>
      <c r="G4110" s="231"/>
    </row>
    <row r="4111" spans="1:7" s="259" customFormat="1">
      <c r="A4111" s="259" t="s">
        <v>32279</v>
      </c>
      <c r="B4111" s="259" t="s">
        <v>32280</v>
      </c>
      <c r="C4111" s="259" t="s">
        <v>32281</v>
      </c>
      <c r="D4111" s="259" t="s">
        <v>16299</v>
      </c>
      <c r="E4111" s="259" t="s">
        <v>32282</v>
      </c>
      <c r="F4111" s="259" t="s">
        <v>32283</v>
      </c>
      <c r="G4111" s="289"/>
    </row>
    <row r="4112" spans="1:7" s="211" customFormat="1">
      <c r="A4112" s="211" t="s">
        <v>32284</v>
      </c>
      <c r="B4112" s="211" t="s">
        <v>32285</v>
      </c>
      <c r="C4112" s="211" t="s">
        <v>32284</v>
      </c>
      <c r="D4112" s="211" t="s">
        <v>32282</v>
      </c>
      <c r="E4112" s="211" t="s">
        <v>16299</v>
      </c>
      <c r="F4112" s="211" t="s">
        <v>32278</v>
      </c>
      <c r="G4112" s="243"/>
    </row>
    <row r="4113" spans="1:7" s="210" customFormat="1">
      <c r="A4113" s="210" t="s">
        <v>32286</v>
      </c>
      <c r="B4113" s="210" t="s">
        <v>32287</v>
      </c>
      <c r="C4113" s="210" t="s">
        <v>32286</v>
      </c>
      <c r="D4113" s="210" t="s">
        <v>16299</v>
      </c>
      <c r="E4113" s="210" t="s">
        <v>16373</v>
      </c>
      <c r="F4113" s="210" t="s">
        <v>32288</v>
      </c>
      <c r="G4113" s="231"/>
    </row>
    <row r="4114" spans="1:7" s="253" customFormat="1">
      <c r="A4114" s="253" t="s">
        <v>32289</v>
      </c>
      <c r="B4114" s="253" t="s">
        <v>32290</v>
      </c>
      <c r="C4114" s="253" t="s">
        <v>32291</v>
      </c>
      <c r="D4114" s="253" t="s">
        <v>16299</v>
      </c>
      <c r="E4114" s="253" t="s">
        <v>32292</v>
      </c>
      <c r="F4114" s="253" t="s">
        <v>32293</v>
      </c>
      <c r="G4114" s="255"/>
    </row>
    <row r="4115" spans="1:7" s="253" customFormat="1">
      <c r="A4115" s="253" t="s">
        <v>32294</v>
      </c>
      <c r="B4115" s="253" t="s">
        <v>32295</v>
      </c>
      <c r="C4115" s="253" t="s">
        <v>32296</v>
      </c>
      <c r="D4115" s="253" t="s">
        <v>16299</v>
      </c>
      <c r="E4115" s="253" t="s">
        <v>16622</v>
      </c>
      <c r="F4115" s="253" t="s">
        <v>32297</v>
      </c>
      <c r="G4115" s="258"/>
    </row>
    <row r="4116" spans="1:7" s="253" customFormat="1">
      <c r="A4116" s="253" t="s">
        <v>32298</v>
      </c>
      <c r="B4116" s="253" t="s">
        <v>32299</v>
      </c>
      <c r="C4116" s="253" t="s">
        <v>32298</v>
      </c>
      <c r="D4116" s="253" t="s">
        <v>16299</v>
      </c>
      <c r="E4116" s="253" t="s">
        <v>32300</v>
      </c>
      <c r="F4116" s="253" t="s">
        <v>32301</v>
      </c>
      <c r="G4116" s="258"/>
    </row>
    <row r="4117" spans="1:7" s="254" customFormat="1">
      <c r="A4117" s="254" t="s">
        <v>32302</v>
      </c>
      <c r="B4117" s="254" t="s">
        <v>32303</v>
      </c>
      <c r="C4117" s="254" t="s">
        <v>32304</v>
      </c>
      <c r="D4117" s="254" t="s">
        <v>16299</v>
      </c>
      <c r="E4117" s="254" t="s">
        <v>18168</v>
      </c>
      <c r="F4117" s="254" t="s">
        <v>32305</v>
      </c>
      <c r="G4117" s="281"/>
    </row>
    <row r="4118" spans="1:7" s="210" customFormat="1">
      <c r="A4118" s="210" t="s">
        <v>32306</v>
      </c>
      <c r="B4118" s="210" t="s">
        <v>32307</v>
      </c>
      <c r="C4118" s="210" t="s">
        <v>32308</v>
      </c>
      <c r="D4118" s="210" t="s">
        <v>16299</v>
      </c>
      <c r="E4118" s="210" t="s">
        <v>32309</v>
      </c>
      <c r="F4118" s="210" t="s">
        <v>32310</v>
      </c>
      <c r="G4118" s="231"/>
    </row>
    <row r="4119" spans="1:7" s="253" customFormat="1">
      <c r="A4119" s="253" t="s">
        <v>32311</v>
      </c>
      <c r="B4119" s="253" t="s">
        <v>32312</v>
      </c>
      <c r="C4119" s="253" t="s">
        <v>32313</v>
      </c>
      <c r="D4119" s="253" t="s">
        <v>16299</v>
      </c>
      <c r="E4119" s="253" t="s">
        <v>32314</v>
      </c>
      <c r="F4119" s="253" t="s">
        <v>32315</v>
      </c>
      <c r="G4119" s="255"/>
    </row>
    <row r="4120" spans="1:7" s="253" customFormat="1">
      <c r="A4120" s="253" t="s">
        <v>32316</v>
      </c>
      <c r="B4120" s="253" t="s">
        <v>32317</v>
      </c>
      <c r="C4120" s="253" t="s">
        <v>32318</v>
      </c>
      <c r="D4120" s="253" t="s">
        <v>16299</v>
      </c>
      <c r="E4120" s="253" t="s">
        <v>32319</v>
      </c>
      <c r="F4120" s="253" t="s">
        <v>32320</v>
      </c>
      <c r="G4120" s="255"/>
    </row>
    <row r="4121" spans="1:7" s="254" customFormat="1">
      <c r="A4121" s="254" t="s">
        <v>32321</v>
      </c>
      <c r="B4121" s="254" t="s">
        <v>32322</v>
      </c>
      <c r="C4121" s="254" t="s">
        <v>32321</v>
      </c>
      <c r="D4121" s="254" t="s">
        <v>16299</v>
      </c>
      <c r="E4121" s="254" t="s">
        <v>18168</v>
      </c>
      <c r="F4121" s="254" t="s">
        <v>32323</v>
      </c>
      <c r="G4121" s="281"/>
    </row>
    <row r="4122" spans="1:7" s="253" customFormat="1">
      <c r="A4122" s="253" t="s">
        <v>32324</v>
      </c>
      <c r="B4122" s="253" t="s">
        <v>32325</v>
      </c>
      <c r="C4122" s="253" t="s">
        <v>32326</v>
      </c>
      <c r="D4122" s="253" t="s">
        <v>16299</v>
      </c>
      <c r="E4122" s="253" t="s">
        <v>32327</v>
      </c>
      <c r="F4122" s="253" t="s">
        <v>32328</v>
      </c>
      <c r="G4122" s="255"/>
    </row>
    <row r="4123" spans="1:7" s="253" customFormat="1">
      <c r="A4123" s="253" t="s">
        <v>32329</v>
      </c>
      <c r="B4123" s="253" t="s">
        <v>32330</v>
      </c>
      <c r="C4123" s="253" t="s">
        <v>32329</v>
      </c>
      <c r="D4123" s="253" t="s">
        <v>16299</v>
      </c>
      <c r="E4123" s="253" t="s">
        <v>16752</v>
      </c>
      <c r="F4123" s="253" t="s">
        <v>32331</v>
      </c>
      <c r="G4123" s="255"/>
    </row>
    <row r="4124" spans="1:7" s="211" customFormat="1">
      <c r="A4124" s="211" t="s">
        <v>32332</v>
      </c>
      <c r="B4124" s="211" t="s">
        <v>32333</v>
      </c>
      <c r="C4124" s="211" t="s">
        <v>32332</v>
      </c>
      <c r="D4124" s="211" t="s">
        <v>32334</v>
      </c>
      <c r="E4124" s="211" t="s">
        <v>16299</v>
      </c>
      <c r="F4124" s="211" t="s">
        <v>32335</v>
      </c>
      <c r="G4124" s="243"/>
    </row>
    <row r="4125" spans="1:7" s="211" customFormat="1">
      <c r="A4125" s="211" t="s">
        <v>32336</v>
      </c>
      <c r="B4125" s="211" t="s">
        <v>32337</v>
      </c>
      <c r="C4125" s="211" t="s">
        <v>32336</v>
      </c>
      <c r="D4125" s="211" t="s">
        <v>21392</v>
      </c>
      <c r="E4125" s="211" t="s">
        <v>16299</v>
      </c>
      <c r="F4125" s="211" t="s">
        <v>32338</v>
      </c>
      <c r="G4125" s="243"/>
    </row>
    <row r="4126" spans="1:7" s="11" customFormat="1">
      <c r="A4126" s="11" t="s">
        <v>32339</v>
      </c>
      <c r="B4126" s="11" t="s">
        <v>32340</v>
      </c>
      <c r="C4126" s="11" t="s">
        <v>32341</v>
      </c>
      <c r="D4126" s="11" t="s">
        <v>16299</v>
      </c>
      <c r="E4126" s="11" t="s">
        <v>21645</v>
      </c>
      <c r="F4126" s="11" t="s">
        <v>32342</v>
      </c>
      <c r="G4126" s="1"/>
    </row>
    <row r="4127" spans="1:7" s="254" customFormat="1">
      <c r="A4127" s="254" t="s">
        <v>32343</v>
      </c>
      <c r="B4127" s="254" t="s">
        <v>32344</v>
      </c>
      <c r="C4127" s="254" t="s">
        <v>32345</v>
      </c>
      <c r="D4127" s="254" t="s">
        <v>16299</v>
      </c>
      <c r="E4127" s="254" t="s">
        <v>18168</v>
      </c>
      <c r="F4127" s="254" t="s">
        <v>32346</v>
      </c>
      <c r="G4127" s="281"/>
    </row>
    <row r="4128" spans="1:7" s="210" customFormat="1">
      <c r="A4128" s="210" t="s">
        <v>32347</v>
      </c>
      <c r="B4128" s="210" t="s">
        <v>32348</v>
      </c>
      <c r="C4128" s="210" t="s">
        <v>32349</v>
      </c>
      <c r="D4128" s="210" t="s">
        <v>16299</v>
      </c>
      <c r="E4128" s="210" t="s">
        <v>19644</v>
      </c>
      <c r="F4128" s="210" t="s">
        <v>32350</v>
      </c>
      <c r="G4128" s="231"/>
    </row>
    <row r="4129" spans="1:7" s="254" customFormat="1">
      <c r="A4129" s="254" t="s">
        <v>32351</v>
      </c>
      <c r="B4129" s="254" t="s">
        <v>32352</v>
      </c>
      <c r="C4129" s="254" t="s">
        <v>32353</v>
      </c>
      <c r="D4129" s="254" t="s">
        <v>16299</v>
      </c>
      <c r="E4129" s="254" t="s">
        <v>32354</v>
      </c>
      <c r="F4129" s="254" t="s">
        <v>32355</v>
      </c>
      <c r="G4129" s="281"/>
    </row>
    <row r="4130" spans="1:7" s="254" customFormat="1">
      <c r="A4130" s="254" t="s">
        <v>32356</v>
      </c>
      <c r="B4130" s="254" t="s">
        <v>32357</v>
      </c>
      <c r="C4130" s="254" t="s">
        <v>32358</v>
      </c>
      <c r="D4130" s="254" t="s">
        <v>16299</v>
      </c>
      <c r="E4130" s="254" t="s">
        <v>25004</v>
      </c>
      <c r="F4130" s="254" t="s">
        <v>32359</v>
      </c>
      <c r="G4130" s="281"/>
    </row>
    <row r="4131" spans="1:7" s="254" customFormat="1">
      <c r="A4131" s="254" t="s">
        <v>32360</v>
      </c>
      <c r="B4131" s="254" t="s">
        <v>32361</v>
      </c>
      <c r="C4131" s="254" t="s">
        <v>32362</v>
      </c>
      <c r="D4131" s="254" t="s">
        <v>16299</v>
      </c>
      <c r="E4131" s="254" t="s">
        <v>17801</v>
      </c>
      <c r="F4131" s="254" t="s">
        <v>32363</v>
      </c>
      <c r="G4131" s="281"/>
    </row>
    <row r="4132" spans="1:7" s="210" customFormat="1">
      <c r="A4132" s="210" t="s">
        <v>32364</v>
      </c>
      <c r="B4132" s="210" t="s">
        <v>32365</v>
      </c>
      <c r="C4132" s="210" t="s">
        <v>32364</v>
      </c>
      <c r="D4132" s="210" t="s">
        <v>16299</v>
      </c>
      <c r="E4132" s="210" t="s">
        <v>32366</v>
      </c>
      <c r="F4132" s="210" t="s">
        <v>32367</v>
      </c>
      <c r="G4132" s="231"/>
    </row>
    <row r="4133" spans="1:7" s="210" customFormat="1">
      <c r="A4133" s="210" t="s">
        <v>32368</v>
      </c>
      <c r="B4133" s="210" t="s">
        <v>32369</v>
      </c>
      <c r="C4133" s="210" t="s">
        <v>32368</v>
      </c>
      <c r="D4133" s="210" t="s">
        <v>16299</v>
      </c>
      <c r="E4133" s="210" t="s">
        <v>32370</v>
      </c>
      <c r="F4133" s="210" t="s">
        <v>32371</v>
      </c>
      <c r="G4133" s="231"/>
    </row>
    <row r="4134" spans="1:7" s="210" customFormat="1">
      <c r="A4134" s="210" t="s">
        <v>32372</v>
      </c>
      <c r="B4134" s="210" t="s">
        <v>32373</v>
      </c>
      <c r="C4134" s="210" t="s">
        <v>32372</v>
      </c>
      <c r="D4134" s="210" t="s">
        <v>16299</v>
      </c>
      <c r="E4134" s="210" t="s">
        <v>32374</v>
      </c>
      <c r="F4134" s="210" t="s">
        <v>32375</v>
      </c>
      <c r="G4134" s="231"/>
    </row>
    <row r="4135" spans="1:7" s="210" customFormat="1">
      <c r="A4135" s="210" t="s">
        <v>32376</v>
      </c>
      <c r="B4135" s="210" t="s">
        <v>32377</v>
      </c>
      <c r="C4135" s="210" t="s">
        <v>32378</v>
      </c>
      <c r="D4135" s="210" t="s">
        <v>16299</v>
      </c>
      <c r="E4135" s="210" t="s">
        <v>17239</v>
      </c>
      <c r="F4135" s="210" t="s">
        <v>32379</v>
      </c>
      <c r="G4135" s="231"/>
    </row>
    <row r="4136" spans="1:7" s="254" customFormat="1">
      <c r="A4136" s="254" t="s">
        <v>32380</v>
      </c>
      <c r="B4136" s="254" t="s">
        <v>32381</v>
      </c>
      <c r="C4136" s="254" t="s">
        <v>32382</v>
      </c>
      <c r="D4136" s="254" t="s">
        <v>16299</v>
      </c>
      <c r="E4136" s="254" t="s">
        <v>19107</v>
      </c>
      <c r="F4136" s="254" t="s">
        <v>32383</v>
      </c>
      <c r="G4136" s="281"/>
    </row>
    <row r="4137" spans="1:7" s="211" customFormat="1">
      <c r="A4137" s="211" t="s">
        <v>32384</v>
      </c>
      <c r="B4137" s="211" t="s">
        <v>32385</v>
      </c>
      <c r="C4137" s="211" t="s">
        <v>32384</v>
      </c>
      <c r="D4137" s="211" t="s">
        <v>16373</v>
      </c>
      <c r="E4137" s="211" t="s">
        <v>16299</v>
      </c>
      <c r="F4137" s="211" t="s">
        <v>32386</v>
      </c>
      <c r="G4137" s="243"/>
    </row>
    <row r="4138" spans="1:7" s="210" customFormat="1">
      <c r="A4138" s="210" t="s">
        <v>32387</v>
      </c>
      <c r="B4138" s="210" t="s">
        <v>32388</v>
      </c>
      <c r="C4138" s="210" t="s">
        <v>32387</v>
      </c>
      <c r="D4138" s="210" t="s">
        <v>16299</v>
      </c>
      <c r="E4138" s="210" t="s">
        <v>32389</v>
      </c>
      <c r="F4138" s="210" t="s">
        <v>32390</v>
      </c>
      <c r="G4138" s="231"/>
    </row>
    <row r="4139" spans="1:7" s="254" customFormat="1">
      <c r="A4139" s="254" t="s">
        <v>32391</v>
      </c>
      <c r="B4139" s="254" t="s">
        <v>32392</v>
      </c>
      <c r="C4139" s="254" t="s">
        <v>32393</v>
      </c>
      <c r="D4139" s="254" t="s">
        <v>16299</v>
      </c>
      <c r="E4139" s="254" t="s">
        <v>19107</v>
      </c>
      <c r="F4139" s="254" t="s">
        <v>32394</v>
      </c>
      <c r="G4139" s="281"/>
    </row>
    <row r="4140" spans="1:7" s="210" customFormat="1">
      <c r="A4140" s="210" t="s">
        <v>32395</v>
      </c>
      <c r="B4140" s="210" t="s">
        <v>32396</v>
      </c>
      <c r="C4140" s="210" t="s">
        <v>32397</v>
      </c>
      <c r="D4140" s="210" t="s">
        <v>16299</v>
      </c>
      <c r="E4140" s="210" t="s">
        <v>16961</v>
      </c>
      <c r="F4140" s="210" t="s">
        <v>32398</v>
      </c>
      <c r="G4140" s="231"/>
    </row>
    <row r="4141" spans="1:7" s="210" customFormat="1">
      <c r="A4141" s="210" t="s">
        <v>32399</v>
      </c>
      <c r="B4141" s="210" t="s">
        <v>32400</v>
      </c>
      <c r="C4141" s="210" t="s">
        <v>32399</v>
      </c>
      <c r="D4141" s="210" t="s">
        <v>16299</v>
      </c>
      <c r="E4141" s="210" t="s">
        <v>28735</v>
      </c>
      <c r="F4141" s="210" t="s">
        <v>32401</v>
      </c>
      <c r="G4141" s="231"/>
    </row>
    <row r="4142" spans="1:7" s="253" customFormat="1">
      <c r="A4142" s="253" t="s">
        <v>32402</v>
      </c>
      <c r="B4142" s="253" t="s">
        <v>32403</v>
      </c>
      <c r="C4142" s="253" t="s">
        <v>32404</v>
      </c>
      <c r="D4142" s="253" t="s">
        <v>16299</v>
      </c>
      <c r="E4142" s="253" t="s">
        <v>19476</v>
      </c>
      <c r="F4142" s="253" t="s">
        <v>32405</v>
      </c>
      <c r="G4142" s="255"/>
    </row>
    <row r="4143" spans="1:7" s="210" customFormat="1">
      <c r="A4143" s="210" t="s">
        <v>32406</v>
      </c>
      <c r="B4143" s="210" t="s">
        <v>32407</v>
      </c>
      <c r="C4143" s="210" t="s">
        <v>32406</v>
      </c>
      <c r="D4143" s="210" t="s">
        <v>16299</v>
      </c>
      <c r="E4143" s="210" t="s">
        <v>22075</v>
      </c>
      <c r="F4143" s="210" t="s">
        <v>32408</v>
      </c>
      <c r="G4143" s="231"/>
    </row>
    <row r="4144" spans="1:7" s="254" customFormat="1">
      <c r="A4144" s="254" t="s">
        <v>32409</v>
      </c>
      <c r="B4144" s="254" t="s">
        <v>32410</v>
      </c>
      <c r="C4144" s="254" t="s">
        <v>32411</v>
      </c>
      <c r="D4144" s="254" t="s">
        <v>16299</v>
      </c>
      <c r="E4144" s="254" t="s">
        <v>22246</v>
      </c>
      <c r="F4144" s="254" t="s">
        <v>32412</v>
      </c>
      <c r="G4144" s="281"/>
    </row>
    <row r="4145" spans="1:7" s="210" customFormat="1">
      <c r="A4145" s="210" t="s">
        <v>32413</v>
      </c>
      <c r="B4145" s="210" t="s">
        <v>32414</v>
      </c>
      <c r="C4145" s="210" t="s">
        <v>32415</v>
      </c>
      <c r="D4145" s="210" t="s">
        <v>16299</v>
      </c>
      <c r="E4145" s="210" t="s">
        <v>16418</v>
      </c>
      <c r="F4145" s="210" t="s">
        <v>32416</v>
      </c>
      <c r="G4145" s="231"/>
    </row>
    <row r="4146" spans="1:7" s="253" customFormat="1">
      <c r="A4146" s="253" t="s">
        <v>32417</v>
      </c>
      <c r="B4146" s="253" t="s">
        <v>32418</v>
      </c>
      <c r="C4146" s="253" t="s">
        <v>32419</v>
      </c>
      <c r="D4146" s="253" t="s">
        <v>16299</v>
      </c>
      <c r="E4146" s="253" t="s">
        <v>32420</v>
      </c>
      <c r="F4146" s="253" t="s">
        <v>32421</v>
      </c>
      <c r="G4146" s="255"/>
    </row>
    <row r="4147" spans="1:7" s="210" customFormat="1">
      <c r="A4147" s="210" t="s">
        <v>32422</v>
      </c>
      <c r="B4147" s="210" t="s">
        <v>32423</v>
      </c>
      <c r="C4147" s="210" t="s">
        <v>32422</v>
      </c>
      <c r="D4147" s="210" t="s">
        <v>16299</v>
      </c>
      <c r="E4147" s="210" t="s">
        <v>16466</v>
      </c>
      <c r="F4147" s="210" t="s">
        <v>32424</v>
      </c>
      <c r="G4147" s="231"/>
    </row>
    <row r="4148" spans="1:7" s="254" customFormat="1">
      <c r="A4148" s="254" t="s">
        <v>32425</v>
      </c>
      <c r="B4148" s="254" t="s">
        <v>32426</v>
      </c>
      <c r="C4148" s="254" t="s">
        <v>32427</v>
      </c>
      <c r="D4148" s="254" t="s">
        <v>16299</v>
      </c>
      <c r="E4148" s="254" t="s">
        <v>17801</v>
      </c>
      <c r="F4148" s="254" t="s">
        <v>32428</v>
      </c>
      <c r="G4148" s="281"/>
    </row>
    <row r="4149" spans="1:7" s="254" customFormat="1">
      <c r="A4149" s="254" t="s">
        <v>32429</v>
      </c>
      <c r="B4149" s="254" t="s">
        <v>32430</v>
      </c>
      <c r="C4149" s="254" t="s">
        <v>32431</v>
      </c>
      <c r="D4149" s="254" t="s">
        <v>16299</v>
      </c>
      <c r="E4149" s="254" t="s">
        <v>16980</v>
      </c>
      <c r="F4149" s="254" t="s">
        <v>32432</v>
      </c>
      <c r="G4149" s="281"/>
    </row>
    <row r="4150" spans="1:7" s="253" customFormat="1">
      <c r="A4150" s="253" t="s">
        <v>32433</v>
      </c>
      <c r="B4150" s="253" t="s">
        <v>32434</v>
      </c>
      <c r="C4150" s="253" t="s">
        <v>32433</v>
      </c>
      <c r="D4150" s="253" t="s">
        <v>16299</v>
      </c>
      <c r="E4150" s="253" t="s">
        <v>32435</v>
      </c>
      <c r="F4150" s="253" t="s">
        <v>32436</v>
      </c>
      <c r="G4150" s="255"/>
    </row>
    <row r="4151" spans="1:7" s="210" customFormat="1">
      <c r="A4151" s="210" t="s">
        <v>32437</v>
      </c>
      <c r="B4151" s="210" t="s">
        <v>32438</v>
      </c>
      <c r="C4151" s="210" t="s">
        <v>32439</v>
      </c>
      <c r="D4151" s="210" t="s">
        <v>16299</v>
      </c>
      <c r="E4151" s="210" t="s">
        <v>20003</v>
      </c>
      <c r="F4151" s="210" t="s">
        <v>32440</v>
      </c>
      <c r="G4151" s="231"/>
    </row>
    <row r="4152" spans="1:7" s="253" customFormat="1">
      <c r="A4152" s="253" t="s">
        <v>32441</v>
      </c>
      <c r="B4152" s="253" t="s">
        <v>32442</v>
      </c>
      <c r="C4152" s="253" t="s">
        <v>32441</v>
      </c>
      <c r="D4152" s="253" t="s">
        <v>16299</v>
      </c>
      <c r="E4152" s="253" t="s">
        <v>32443</v>
      </c>
      <c r="F4152" s="253" t="s">
        <v>32444</v>
      </c>
      <c r="G4152" s="255"/>
    </row>
    <row r="4153" spans="1:7" s="254" customFormat="1">
      <c r="A4153" s="254" t="s">
        <v>32445</v>
      </c>
      <c r="B4153" s="254" t="s">
        <v>32446</v>
      </c>
      <c r="C4153" s="254" t="s">
        <v>32447</v>
      </c>
      <c r="D4153" s="254" t="s">
        <v>16299</v>
      </c>
      <c r="E4153" s="254" t="s">
        <v>16607</v>
      </c>
      <c r="F4153" s="254" t="s">
        <v>32448</v>
      </c>
      <c r="G4153" s="281"/>
    </row>
    <row r="4154" spans="1:7" s="253" customFormat="1">
      <c r="A4154" s="253" t="s">
        <v>32449</v>
      </c>
      <c r="B4154" s="253" t="s">
        <v>32450</v>
      </c>
      <c r="C4154" s="253" t="s">
        <v>32449</v>
      </c>
      <c r="D4154" s="253" t="s">
        <v>16299</v>
      </c>
      <c r="E4154" s="253" t="s">
        <v>32451</v>
      </c>
      <c r="F4154" s="253" t="s">
        <v>32452</v>
      </c>
      <c r="G4154" s="255"/>
    </row>
    <row r="4155" spans="1:7" s="210" customFormat="1">
      <c r="A4155" s="210" t="s">
        <v>32453</v>
      </c>
      <c r="B4155" s="210" t="s">
        <v>32454</v>
      </c>
      <c r="C4155" s="210" t="s">
        <v>32455</v>
      </c>
      <c r="D4155" s="210" t="s">
        <v>16299</v>
      </c>
      <c r="E4155" s="210" t="s">
        <v>17716</v>
      </c>
      <c r="F4155" s="210" t="s">
        <v>32456</v>
      </c>
      <c r="G4155" s="231"/>
    </row>
    <row r="4156" spans="1:7" s="253" customFormat="1">
      <c r="A4156" s="253" t="s">
        <v>32457</v>
      </c>
      <c r="B4156" s="253" t="s">
        <v>32458</v>
      </c>
      <c r="C4156" s="253" t="s">
        <v>32457</v>
      </c>
      <c r="D4156" s="253" t="s">
        <v>16299</v>
      </c>
      <c r="E4156" s="253" t="s">
        <v>17301</v>
      </c>
      <c r="F4156" s="253" t="s">
        <v>32459</v>
      </c>
      <c r="G4156" s="255"/>
    </row>
    <row r="4157" spans="1:7" s="253" customFormat="1">
      <c r="A4157" s="253" t="s">
        <v>32460</v>
      </c>
      <c r="B4157" s="253" t="s">
        <v>32461</v>
      </c>
      <c r="C4157" s="253" t="s">
        <v>32460</v>
      </c>
      <c r="D4157" s="253" t="s">
        <v>16299</v>
      </c>
      <c r="E4157" s="253" t="s">
        <v>16422</v>
      </c>
      <c r="F4157" s="253" t="s">
        <v>32462</v>
      </c>
      <c r="G4157" s="255"/>
    </row>
    <row r="4158" spans="1:7" s="253" customFormat="1">
      <c r="A4158" s="253" t="s">
        <v>32463</v>
      </c>
      <c r="B4158" s="253" t="s">
        <v>32464</v>
      </c>
      <c r="C4158" s="253" t="s">
        <v>32465</v>
      </c>
      <c r="D4158" s="253" t="s">
        <v>16299</v>
      </c>
      <c r="E4158" s="253" t="s">
        <v>19542</v>
      </c>
      <c r="F4158" s="253" t="s">
        <v>32466</v>
      </c>
      <c r="G4158" s="255"/>
    </row>
    <row r="4159" spans="1:7" s="254" customFormat="1">
      <c r="A4159" s="254" t="s">
        <v>32467</v>
      </c>
      <c r="B4159" s="254" t="s">
        <v>32468</v>
      </c>
      <c r="C4159" s="254" t="s">
        <v>32467</v>
      </c>
      <c r="D4159" s="254" t="s">
        <v>16299</v>
      </c>
      <c r="E4159" s="254" t="s">
        <v>16607</v>
      </c>
      <c r="F4159" s="254" t="s">
        <v>32469</v>
      </c>
      <c r="G4159" s="281"/>
    </row>
    <row r="4160" spans="1:7" s="254" customFormat="1">
      <c r="A4160" s="254" t="s">
        <v>32470</v>
      </c>
      <c r="B4160" s="254" t="s">
        <v>32471</v>
      </c>
      <c r="C4160" s="254" t="s">
        <v>32472</v>
      </c>
      <c r="D4160" s="254" t="s">
        <v>16299</v>
      </c>
      <c r="E4160" s="254" t="s">
        <v>32473</v>
      </c>
      <c r="F4160" s="254" t="s">
        <v>32474</v>
      </c>
      <c r="G4160" s="281"/>
    </row>
    <row r="4161" spans="1:7" s="253" customFormat="1">
      <c r="A4161" s="253" t="s">
        <v>32475</v>
      </c>
      <c r="B4161" s="253" t="s">
        <v>32476</v>
      </c>
      <c r="C4161" s="253" t="s">
        <v>32475</v>
      </c>
      <c r="D4161" s="253" t="s">
        <v>16299</v>
      </c>
      <c r="E4161" s="253" t="s">
        <v>32477</v>
      </c>
      <c r="F4161" s="253" t="s">
        <v>32478</v>
      </c>
      <c r="G4161" s="255"/>
    </row>
    <row r="4162" spans="1:7" s="253" customFormat="1">
      <c r="A4162" s="253" t="s">
        <v>32479</v>
      </c>
      <c r="B4162" s="253" t="s">
        <v>32480</v>
      </c>
      <c r="C4162" s="253" t="s">
        <v>32481</v>
      </c>
      <c r="D4162" s="253" t="s">
        <v>16299</v>
      </c>
      <c r="E4162" s="253" t="s">
        <v>16622</v>
      </c>
      <c r="F4162" s="253" t="s">
        <v>32482</v>
      </c>
      <c r="G4162" s="255"/>
    </row>
    <row r="4163" spans="1:7" s="253" customFormat="1">
      <c r="A4163" s="253" t="s">
        <v>32483</v>
      </c>
      <c r="B4163" s="253" t="s">
        <v>32484</v>
      </c>
      <c r="C4163" s="253" t="s">
        <v>32483</v>
      </c>
      <c r="D4163" s="253" t="s">
        <v>16299</v>
      </c>
      <c r="E4163" s="253" t="s">
        <v>16319</v>
      </c>
      <c r="F4163" s="253" t="s">
        <v>32485</v>
      </c>
      <c r="G4163" s="255"/>
    </row>
    <row r="4164" spans="1:7" s="210" customFormat="1">
      <c r="A4164" s="210" t="s">
        <v>32486</v>
      </c>
      <c r="B4164" s="210" t="s">
        <v>32487</v>
      </c>
      <c r="C4164" s="210" t="s">
        <v>32488</v>
      </c>
      <c r="D4164" s="210" t="s">
        <v>16299</v>
      </c>
      <c r="E4164" s="210" t="s">
        <v>26331</v>
      </c>
      <c r="F4164" s="210" t="s">
        <v>32489</v>
      </c>
      <c r="G4164" s="231"/>
    </row>
    <row r="4165" spans="1:7" s="210" customFormat="1">
      <c r="A4165" s="210" t="s">
        <v>32490</v>
      </c>
      <c r="B4165" s="210" t="s">
        <v>32491</v>
      </c>
      <c r="C4165" s="210" t="s">
        <v>32490</v>
      </c>
      <c r="D4165" s="210" t="s">
        <v>16299</v>
      </c>
      <c r="E4165" s="210" t="s">
        <v>32492</v>
      </c>
      <c r="F4165" s="210" t="s">
        <v>32493</v>
      </c>
      <c r="G4165" s="231"/>
    </row>
    <row r="4166" spans="1:7" s="211" customFormat="1">
      <c r="A4166" s="211" t="s">
        <v>32494</v>
      </c>
      <c r="B4166" s="211" t="s">
        <v>32495</v>
      </c>
      <c r="C4166" s="211" t="s">
        <v>32494</v>
      </c>
      <c r="D4166" s="211" t="s">
        <v>32496</v>
      </c>
      <c r="E4166" s="211" t="s">
        <v>16299</v>
      </c>
      <c r="F4166" s="211" t="s">
        <v>32497</v>
      </c>
      <c r="G4166" s="243"/>
    </row>
    <row r="4167" spans="1:7" s="211" customFormat="1">
      <c r="A4167" s="211" t="s">
        <v>32498</v>
      </c>
      <c r="B4167" s="211" t="s">
        <v>32499</v>
      </c>
      <c r="C4167" s="211" t="s">
        <v>32498</v>
      </c>
      <c r="D4167" s="211" t="s">
        <v>32500</v>
      </c>
      <c r="E4167" s="211" t="s">
        <v>16299</v>
      </c>
      <c r="F4167" s="211" t="s">
        <v>32501</v>
      </c>
      <c r="G4167" s="243"/>
    </row>
    <row r="4168" spans="1:7" s="211" customFormat="1">
      <c r="A4168" s="211" t="s">
        <v>32502</v>
      </c>
      <c r="B4168" s="211" t="s">
        <v>32503</v>
      </c>
      <c r="C4168" s="211" t="s">
        <v>32498</v>
      </c>
      <c r="D4168" s="211" t="s">
        <v>16551</v>
      </c>
      <c r="E4168" s="211" t="s">
        <v>16299</v>
      </c>
      <c r="F4168" s="211" t="s">
        <v>32504</v>
      </c>
      <c r="G4168" s="243"/>
    </row>
    <row r="4169" spans="1:7" s="211" customFormat="1">
      <c r="A4169" s="211" t="s">
        <v>32505</v>
      </c>
      <c r="B4169" s="211" t="s">
        <v>32506</v>
      </c>
      <c r="C4169" s="211" t="s">
        <v>32505</v>
      </c>
      <c r="D4169" s="211" t="s">
        <v>32507</v>
      </c>
      <c r="E4169" s="211" t="s">
        <v>16299</v>
      </c>
      <c r="F4169" s="211" t="s">
        <v>32508</v>
      </c>
      <c r="G4169" s="243"/>
    </row>
    <row r="4170" spans="1:7" s="211" customFormat="1">
      <c r="A4170" s="211" t="s">
        <v>32505</v>
      </c>
      <c r="B4170" s="211" t="s">
        <v>16461</v>
      </c>
      <c r="C4170" s="211" t="s">
        <v>32505</v>
      </c>
      <c r="D4170" s="211" t="s">
        <v>20691</v>
      </c>
      <c r="E4170" s="211" t="s">
        <v>16299</v>
      </c>
      <c r="F4170" s="211" t="s">
        <v>32509</v>
      </c>
      <c r="G4170" s="243"/>
    </row>
    <row r="4171" spans="1:7" s="211" customFormat="1">
      <c r="A4171" s="211" t="s">
        <v>32510</v>
      </c>
      <c r="B4171" s="211" t="s">
        <v>32511</v>
      </c>
      <c r="C4171" s="211" t="s">
        <v>32510</v>
      </c>
      <c r="D4171" s="211" t="s">
        <v>32512</v>
      </c>
      <c r="E4171" s="211" t="s">
        <v>16299</v>
      </c>
      <c r="F4171" s="211" t="s">
        <v>32513</v>
      </c>
      <c r="G4171" s="243"/>
    </row>
    <row r="4172" spans="1:7" s="211" customFormat="1">
      <c r="A4172" s="211" t="s">
        <v>32510</v>
      </c>
      <c r="B4172" s="211" t="s">
        <v>32514</v>
      </c>
      <c r="C4172" s="211" t="s">
        <v>32510</v>
      </c>
      <c r="D4172" s="211" t="s">
        <v>18763</v>
      </c>
      <c r="E4172" s="211" t="s">
        <v>16299</v>
      </c>
      <c r="F4172" s="211" t="s">
        <v>32515</v>
      </c>
      <c r="G4172" s="243"/>
    </row>
    <row r="4173" spans="1:7" s="211" customFormat="1">
      <c r="A4173" s="211" t="s">
        <v>32516</v>
      </c>
      <c r="B4173" s="211" t="s">
        <v>32517</v>
      </c>
      <c r="C4173" s="211" t="s">
        <v>32516</v>
      </c>
      <c r="D4173" s="211" t="s">
        <v>32518</v>
      </c>
      <c r="E4173" s="211" t="s">
        <v>16299</v>
      </c>
      <c r="F4173" s="211" t="s">
        <v>32519</v>
      </c>
      <c r="G4173" s="243"/>
    </row>
    <row r="4174" spans="1:7" s="211" customFormat="1">
      <c r="A4174" s="211" t="s">
        <v>32516</v>
      </c>
      <c r="B4174" s="211" t="s">
        <v>32520</v>
      </c>
      <c r="C4174" s="211" t="s">
        <v>32516</v>
      </c>
      <c r="D4174" s="211" t="s">
        <v>16551</v>
      </c>
      <c r="E4174" s="211" t="s">
        <v>16299</v>
      </c>
      <c r="F4174" s="211" t="s">
        <v>32521</v>
      </c>
      <c r="G4174" s="243"/>
    </row>
    <row r="4175" spans="1:7" s="254" customFormat="1">
      <c r="A4175" s="254" t="s">
        <v>32522</v>
      </c>
      <c r="B4175" s="254" t="s">
        <v>32523</v>
      </c>
      <c r="C4175" s="254" t="s">
        <v>32524</v>
      </c>
      <c r="D4175" s="254" t="s">
        <v>16299</v>
      </c>
      <c r="E4175" s="254" t="s">
        <v>28148</v>
      </c>
      <c r="F4175" s="254" t="s">
        <v>32525</v>
      </c>
      <c r="G4175" s="281"/>
    </row>
    <row r="4176" spans="1:7" s="253" customFormat="1">
      <c r="A4176" s="253" t="s">
        <v>32526</v>
      </c>
      <c r="B4176" s="253" t="s">
        <v>32527</v>
      </c>
      <c r="C4176" s="253" t="s">
        <v>32528</v>
      </c>
      <c r="D4176" s="253" t="s">
        <v>16299</v>
      </c>
      <c r="E4176" s="253" t="s">
        <v>32529</v>
      </c>
      <c r="F4176" s="253" t="s">
        <v>32530</v>
      </c>
      <c r="G4176" s="255"/>
    </row>
    <row r="4177" spans="1:7" s="253" customFormat="1">
      <c r="A4177" s="253" t="s">
        <v>32531</v>
      </c>
      <c r="B4177" s="253" t="s">
        <v>32532</v>
      </c>
      <c r="C4177" s="253" t="s">
        <v>32531</v>
      </c>
      <c r="D4177" s="253" t="s">
        <v>16299</v>
      </c>
      <c r="E4177" s="253" t="s">
        <v>29294</v>
      </c>
      <c r="F4177" s="253" t="s">
        <v>32533</v>
      </c>
      <c r="G4177" s="255"/>
    </row>
    <row r="4178" spans="1:7" s="253" customFormat="1">
      <c r="A4178" s="253" t="s">
        <v>32534</v>
      </c>
      <c r="B4178" s="253" t="s">
        <v>32535</v>
      </c>
      <c r="C4178" s="253" t="s">
        <v>32536</v>
      </c>
      <c r="D4178" s="253" t="s">
        <v>16299</v>
      </c>
      <c r="E4178" s="253" t="s">
        <v>32537</v>
      </c>
      <c r="F4178" s="253" t="s">
        <v>32538</v>
      </c>
      <c r="G4178" s="255"/>
    </row>
    <row r="4179" spans="1:7" s="254" customFormat="1">
      <c r="A4179" s="254" t="s">
        <v>32539</v>
      </c>
      <c r="B4179" s="254" t="s">
        <v>32540</v>
      </c>
      <c r="C4179" s="254" t="s">
        <v>32539</v>
      </c>
      <c r="D4179" s="254" t="s">
        <v>16299</v>
      </c>
      <c r="E4179" s="254" t="s">
        <v>20515</v>
      </c>
      <c r="F4179" s="254" t="s">
        <v>32541</v>
      </c>
      <c r="G4179" s="281"/>
    </row>
    <row r="4180" spans="1:7" s="254" customFormat="1">
      <c r="A4180" s="254" t="s">
        <v>32542</v>
      </c>
      <c r="B4180" s="254" t="s">
        <v>32543</v>
      </c>
      <c r="C4180" s="254" t="s">
        <v>32544</v>
      </c>
      <c r="D4180" s="254" t="s">
        <v>16299</v>
      </c>
      <c r="E4180" s="254" t="s">
        <v>16381</v>
      </c>
      <c r="F4180" s="254" t="s">
        <v>32545</v>
      </c>
      <c r="G4180" s="281"/>
    </row>
    <row r="4181" spans="1:7" s="210" customFormat="1">
      <c r="A4181" s="210" t="s">
        <v>32546</v>
      </c>
      <c r="B4181" s="210" t="s">
        <v>32547</v>
      </c>
      <c r="C4181" s="210" t="s">
        <v>32548</v>
      </c>
      <c r="D4181" s="210" t="s">
        <v>16299</v>
      </c>
      <c r="E4181" s="210" t="s">
        <v>22115</v>
      </c>
      <c r="F4181" s="210" t="s">
        <v>32549</v>
      </c>
      <c r="G4181" s="231"/>
    </row>
    <row r="4182" spans="1:7" s="253" customFormat="1">
      <c r="A4182" s="253" t="s">
        <v>32550</v>
      </c>
      <c r="B4182" s="253" t="s">
        <v>32551</v>
      </c>
      <c r="C4182" s="253" t="s">
        <v>32550</v>
      </c>
      <c r="D4182" s="253" t="s">
        <v>16299</v>
      </c>
      <c r="E4182" s="253" t="s">
        <v>16622</v>
      </c>
      <c r="F4182" s="253" t="s">
        <v>32552</v>
      </c>
      <c r="G4182" s="255"/>
    </row>
    <row r="4183" spans="1:7" s="253" customFormat="1">
      <c r="A4183" s="253" t="s">
        <v>32553</v>
      </c>
      <c r="B4183" s="253" t="s">
        <v>32554</v>
      </c>
      <c r="C4183" s="253" t="s">
        <v>32555</v>
      </c>
      <c r="D4183" s="253" t="s">
        <v>16299</v>
      </c>
      <c r="E4183" s="253" t="s">
        <v>32556</v>
      </c>
      <c r="F4183" s="253" t="s">
        <v>32557</v>
      </c>
      <c r="G4183" s="255"/>
    </row>
    <row r="4184" spans="1:7" s="253" customFormat="1">
      <c r="A4184" s="253" t="s">
        <v>32558</v>
      </c>
      <c r="B4184" s="253" t="s">
        <v>32559</v>
      </c>
      <c r="C4184" s="253" t="s">
        <v>32558</v>
      </c>
      <c r="D4184" s="253" t="s">
        <v>16299</v>
      </c>
      <c r="E4184" s="253" t="s">
        <v>20397</v>
      </c>
      <c r="F4184" s="253" t="s">
        <v>32560</v>
      </c>
      <c r="G4184" s="255"/>
    </row>
    <row r="4185" spans="1:7" s="254" customFormat="1">
      <c r="A4185" s="254" t="s">
        <v>32561</v>
      </c>
      <c r="B4185" s="254" t="s">
        <v>32562</v>
      </c>
      <c r="C4185" s="254" t="s">
        <v>32563</v>
      </c>
      <c r="D4185" s="254" t="s">
        <v>16299</v>
      </c>
      <c r="E4185" s="254" t="s">
        <v>16607</v>
      </c>
      <c r="F4185" s="254" t="s">
        <v>32564</v>
      </c>
      <c r="G4185" s="281"/>
    </row>
    <row r="4186" spans="1:7" s="254" customFormat="1">
      <c r="A4186" s="254" t="s">
        <v>32561</v>
      </c>
      <c r="B4186" s="254" t="s">
        <v>17644</v>
      </c>
      <c r="C4186" s="254" t="s">
        <v>32561</v>
      </c>
      <c r="D4186" s="254" t="s">
        <v>16299</v>
      </c>
      <c r="E4186" s="254" t="s">
        <v>27386</v>
      </c>
      <c r="F4186" s="254" t="s">
        <v>32565</v>
      </c>
      <c r="G4186" s="281"/>
    </row>
    <row r="4187" spans="1:7" s="211" customFormat="1">
      <c r="A4187" s="211" t="s">
        <v>32566</v>
      </c>
      <c r="B4187" s="211" t="s">
        <v>32567</v>
      </c>
      <c r="C4187" s="211" t="s">
        <v>32566</v>
      </c>
      <c r="D4187" s="211" t="s">
        <v>17510</v>
      </c>
      <c r="E4187" s="211" t="s">
        <v>16299</v>
      </c>
      <c r="F4187" s="211" t="s">
        <v>32568</v>
      </c>
      <c r="G4187" s="243"/>
    </row>
    <row r="4188" spans="1:7" s="253" customFormat="1">
      <c r="A4188" s="253" t="s">
        <v>32569</v>
      </c>
      <c r="B4188" s="253" t="s">
        <v>32570</v>
      </c>
      <c r="C4188" s="253" t="s">
        <v>32571</v>
      </c>
      <c r="D4188" s="253" t="s">
        <v>16299</v>
      </c>
      <c r="E4188" s="253" t="s">
        <v>32572</v>
      </c>
      <c r="F4188" s="253" t="s">
        <v>32573</v>
      </c>
      <c r="G4188" s="255"/>
    </row>
    <row r="4189" spans="1:7" s="254" customFormat="1">
      <c r="A4189" s="254" t="s">
        <v>32574</v>
      </c>
      <c r="B4189" s="254" t="s">
        <v>32575</v>
      </c>
      <c r="C4189" s="254" t="s">
        <v>32576</v>
      </c>
      <c r="D4189" s="254" t="s">
        <v>16299</v>
      </c>
      <c r="E4189" s="254" t="s">
        <v>16607</v>
      </c>
      <c r="F4189" s="254" t="s">
        <v>32577</v>
      </c>
      <c r="G4189" s="281"/>
    </row>
    <row r="4190" spans="1:7" s="211" customFormat="1">
      <c r="A4190" s="211" t="s">
        <v>32578</v>
      </c>
      <c r="B4190" s="211" t="s">
        <v>32579</v>
      </c>
      <c r="C4190" s="211" t="s">
        <v>32578</v>
      </c>
      <c r="D4190" s="211" t="s">
        <v>32580</v>
      </c>
      <c r="E4190" s="211" t="s">
        <v>16299</v>
      </c>
      <c r="F4190" s="211" t="s">
        <v>32581</v>
      </c>
      <c r="G4190" s="243"/>
    </row>
    <row r="4191" spans="1:7" s="211" customFormat="1">
      <c r="A4191" s="211" t="s">
        <v>32578</v>
      </c>
      <c r="B4191" s="211" t="s">
        <v>32582</v>
      </c>
      <c r="C4191" s="211" t="s">
        <v>32578</v>
      </c>
      <c r="D4191" s="211" t="s">
        <v>18983</v>
      </c>
      <c r="E4191" s="211" t="s">
        <v>16299</v>
      </c>
      <c r="F4191" s="211" t="s">
        <v>32583</v>
      </c>
      <c r="G4191" s="243"/>
    </row>
    <row r="4192" spans="1:7" s="210" customFormat="1">
      <c r="A4192" s="210" t="s">
        <v>32584</v>
      </c>
      <c r="B4192" s="210" t="s">
        <v>32585</v>
      </c>
      <c r="C4192" s="210" t="s">
        <v>32586</v>
      </c>
      <c r="D4192" s="210" t="s">
        <v>16299</v>
      </c>
      <c r="E4192" s="210" t="s">
        <v>16418</v>
      </c>
      <c r="F4192" s="210" t="s">
        <v>32587</v>
      </c>
      <c r="G4192" s="231"/>
    </row>
    <row r="4193" spans="1:7" s="259" customFormat="1">
      <c r="A4193" s="259" t="s">
        <v>32588</v>
      </c>
      <c r="B4193" s="259" t="s">
        <v>32589</v>
      </c>
      <c r="C4193" s="259" t="s">
        <v>32588</v>
      </c>
      <c r="D4193" s="259" t="s">
        <v>16299</v>
      </c>
      <c r="E4193" s="259" t="s">
        <v>24444</v>
      </c>
      <c r="F4193" s="259" t="s">
        <v>32590</v>
      </c>
      <c r="G4193" s="289"/>
    </row>
    <row r="4194" spans="1:7" s="259" customFormat="1">
      <c r="A4194" s="259" t="s">
        <v>32591</v>
      </c>
      <c r="B4194" s="259" t="s">
        <v>32592</v>
      </c>
      <c r="C4194" s="259" t="s">
        <v>32591</v>
      </c>
      <c r="D4194" s="259" t="s">
        <v>16299</v>
      </c>
      <c r="E4194" s="259" t="s">
        <v>32593</v>
      </c>
      <c r="F4194" s="259" t="s">
        <v>32594</v>
      </c>
      <c r="G4194" s="289"/>
    </row>
    <row r="4195" spans="1:7" s="253" customFormat="1">
      <c r="A4195" s="253" t="s">
        <v>32595</v>
      </c>
      <c r="B4195" s="253" t="s">
        <v>32596</v>
      </c>
      <c r="C4195" s="253" t="s">
        <v>32595</v>
      </c>
      <c r="D4195" s="253" t="s">
        <v>16299</v>
      </c>
      <c r="E4195" s="253" t="s">
        <v>16300</v>
      </c>
      <c r="F4195" s="253" t="s">
        <v>32597</v>
      </c>
      <c r="G4195" s="255"/>
    </row>
    <row r="4196" spans="1:7" s="253" customFormat="1">
      <c r="A4196" s="253" t="s">
        <v>32598</v>
      </c>
      <c r="B4196" s="253" t="s">
        <v>32599</v>
      </c>
      <c r="C4196" s="253" t="s">
        <v>32598</v>
      </c>
      <c r="D4196" s="253" t="s">
        <v>16299</v>
      </c>
      <c r="E4196" s="253" t="s">
        <v>18963</v>
      </c>
      <c r="F4196" s="253" t="s">
        <v>32600</v>
      </c>
      <c r="G4196" s="255"/>
    </row>
    <row r="4197" spans="1:7" s="211" customFormat="1">
      <c r="A4197" s="211" t="s">
        <v>32601</v>
      </c>
      <c r="B4197" s="211" t="s">
        <v>32602</v>
      </c>
      <c r="C4197" s="211" t="s">
        <v>32601</v>
      </c>
      <c r="D4197" s="211" t="s">
        <v>17599</v>
      </c>
      <c r="E4197" s="211" t="s">
        <v>16299</v>
      </c>
      <c r="F4197" s="211" t="s">
        <v>32603</v>
      </c>
      <c r="G4197" s="243"/>
    </row>
    <row r="4198" spans="1:7" s="211" customFormat="1">
      <c r="A4198" s="211" t="s">
        <v>32604</v>
      </c>
      <c r="B4198" s="211" t="s">
        <v>16501</v>
      </c>
      <c r="C4198" s="211" t="s">
        <v>32604</v>
      </c>
      <c r="D4198" s="211" t="s">
        <v>20791</v>
      </c>
      <c r="E4198" s="211" t="s">
        <v>16299</v>
      </c>
      <c r="F4198" s="211" t="s">
        <v>32605</v>
      </c>
      <c r="G4198" s="243"/>
    </row>
    <row r="4199" spans="1:7" s="211" customFormat="1">
      <c r="A4199" s="211" t="s">
        <v>32606</v>
      </c>
      <c r="B4199" s="211" t="s">
        <v>32607</v>
      </c>
      <c r="C4199" s="211" t="s">
        <v>32606</v>
      </c>
      <c r="D4199" s="211" t="s">
        <v>26623</v>
      </c>
      <c r="E4199" s="211" t="s">
        <v>16299</v>
      </c>
      <c r="F4199" s="211" t="s">
        <v>32608</v>
      </c>
      <c r="G4199" s="243"/>
    </row>
    <row r="4200" spans="1:7" s="253" customFormat="1">
      <c r="A4200" s="253" t="s">
        <v>32609</v>
      </c>
      <c r="B4200" s="253" t="s">
        <v>32610</v>
      </c>
      <c r="C4200" s="253" t="s">
        <v>32609</v>
      </c>
      <c r="D4200" s="253" t="s">
        <v>16299</v>
      </c>
      <c r="E4200" s="253" t="s">
        <v>17974</v>
      </c>
      <c r="F4200" s="253" t="s">
        <v>32611</v>
      </c>
      <c r="G4200" s="255"/>
    </row>
    <row r="4201" spans="1:7" s="210" customFormat="1">
      <c r="A4201" s="210" t="s">
        <v>32612</v>
      </c>
      <c r="B4201" s="210" t="s">
        <v>32613</v>
      </c>
      <c r="C4201" s="210" t="s">
        <v>32614</v>
      </c>
      <c r="D4201" s="210" t="s">
        <v>16299</v>
      </c>
      <c r="E4201" s="210" t="s">
        <v>32615</v>
      </c>
      <c r="F4201" s="210" t="s">
        <v>32616</v>
      </c>
      <c r="G4201" s="231"/>
    </row>
    <row r="4202" spans="1:7" s="210" customFormat="1">
      <c r="A4202" s="210" t="s">
        <v>32617</v>
      </c>
      <c r="B4202" s="210" t="s">
        <v>32618</v>
      </c>
      <c r="C4202" s="210" t="s">
        <v>32619</v>
      </c>
      <c r="D4202" s="210" t="s">
        <v>16299</v>
      </c>
      <c r="E4202" s="210" t="s">
        <v>32620</v>
      </c>
      <c r="F4202" s="210" t="s">
        <v>32621</v>
      </c>
      <c r="G4202" s="231"/>
    </row>
    <row r="4203" spans="1:7" s="254" customFormat="1">
      <c r="A4203" s="254" t="s">
        <v>32622</v>
      </c>
      <c r="B4203" s="254" t="s">
        <v>32623</v>
      </c>
      <c r="C4203" s="254" t="s">
        <v>32622</v>
      </c>
      <c r="D4203" s="254" t="s">
        <v>16299</v>
      </c>
      <c r="E4203" s="254" t="s">
        <v>16607</v>
      </c>
      <c r="F4203" s="254" t="s">
        <v>32624</v>
      </c>
      <c r="G4203" s="281"/>
    </row>
    <row r="4204" spans="1:7" s="253" customFormat="1">
      <c r="A4204" s="253" t="s">
        <v>32625</v>
      </c>
      <c r="B4204" s="253" t="s">
        <v>32626</v>
      </c>
      <c r="C4204" s="253" t="s">
        <v>32627</v>
      </c>
      <c r="D4204" s="253" t="s">
        <v>16299</v>
      </c>
      <c r="E4204" s="253" t="s">
        <v>20766</v>
      </c>
      <c r="F4204" s="253" t="s">
        <v>32628</v>
      </c>
      <c r="G4204" s="255"/>
    </row>
    <row r="4205" spans="1:7" s="211" customFormat="1">
      <c r="A4205" s="211" t="s">
        <v>32629</v>
      </c>
      <c r="B4205" s="211" t="s">
        <v>32630</v>
      </c>
      <c r="C4205" s="211" t="s">
        <v>32629</v>
      </c>
      <c r="D4205" s="211" t="s">
        <v>32631</v>
      </c>
      <c r="E4205" s="211" t="s">
        <v>16299</v>
      </c>
      <c r="F4205" s="211" t="s">
        <v>32632</v>
      </c>
      <c r="G4205" s="243"/>
    </row>
    <row r="4206" spans="1:7" s="210" customFormat="1">
      <c r="A4206" s="210" t="s">
        <v>32633</v>
      </c>
      <c r="B4206" s="210" t="s">
        <v>32634</v>
      </c>
      <c r="C4206" s="210" t="s">
        <v>32635</v>
      </c>
      <c r="D4206" s="210" t="s">
        <v>16299</v>
      </c>
      <c r="E4206" s="210" t="s">
        <v>16319</v>
      </c>
      <c r="F4206" s="210" t="s">
        <v>32636</v>
      </c>
      <c r="G4206" s="231"/>
    </row>
    <row r="4207" spans="1:7" s="253" customFormat="1">
      <c r="A4207" s="253" t="s">
        <v>32637</v>
      </c>
      <c r="B4207" s="253" t="s">
        <v>32638</v>
      </c>
      <c r="C4207" s="253" t="s">
        <v>32639</v>
      </c>
      <c r="D4207" s="253" t="s">
        <v>16299</v>
      </c>
      <c r="E4207" s="253" t="s">
        <v>32640</v>
      </c>
      <c r="F4207" s="253" t="s">
        <v>32641</v>
      </c>
      <c r="G4207" s="255"/>
    </row>
    <row r="4208" spans="1:7" s="210" customFormat="1">
      <c r="A4208" s="210" t="s">
        <v>32642</v>
      </c>
      <c r="B4208" s="210" t="s">
        <v>32643</v>
      </c>
      <c r="C4208" s="210" t="s">
        <v>32642</v>
      </c>
      <c r="D4208" s="210" t="s">
        <v>16299</v>
      </c>
      <c r="E4208" s="210" t="s">
        <v>16319</v>
      </c>
      <c r="F4208" s="210" t="s">
        <v>32644</v>
      </c>
      <c r="G4208" s="231"/>
    </row>
    <row r="4209" spans="1:7" s="254" customFormat="1">
      <c r="A4209" s="254" t="s">
        <v>32645</v>
      </c>
      <c r="B4209" s="254" t="s">
        <v>32646</v>
      </c>
      <c r="C4209" s="254" t="s">
        <v>32647</v>
      </c>
      <c r="D4209" s="254" t="s">
        <v>16299</v>
      </c>
      <c r="E4209" s="254" t="s">
        <v>16607</v>
      </c>
      <c r="F4209" s="254" t="s">
        <v>32648</v>
      </c>
      <c r="G4209" s="281"/>
    </row>
    <row r="4210" spans="1:7" s="210" customFormat="1">
      <c r="A4210" s="210" t="s">
        <v>32649</v>
      </c>
      <c r="B4210" s="210" t="s">
        <v>32650</v>
      </c>
      <c r="C4210" s="210" t="s">
        <v>32649</v>
      </c>
      <c r="D4210" s="210" t="s">
        <v>16299</v>
      </c>
      <c r="E4210" s="210" t="s">
        <v>32651</v>
      </c>
      <c r="F4210" s="210" t="s">
        <v>32652</v>
      </c>
      <c r="G4210" s="231"/>
    </row>
    <row r="4211" spans="1:7" s="210" customFormat="1">
      <c r="A4211" s="210" t="s">
        <v>32653</v>
      </c>
      <c r="B4211" s="210" t="s">
        <v>32654</v>
      </c>
      <c r="C4211" s="210" t="s">
        <v>32655</v>
      </c>
      <c r="D4211" s="210" t="s">
        <v>16299</v>
      </c>
      <c r="E4211" s="210" t="s">
        <v>32656</v>
      </c>
      <c r="F4211" s="210" t="s">
        <v>32657</v>
      </c>
      <c r="G4211" s="231"/>
    </row>
    <row r="4212" spans="1:7" s="253" customFormat="1">
      <c r="A4212" s="253" t="s">
        <v>32658</v>
      </c>
      <c r="B4212" s="253" t="s">
        <v>32659</v>
      </c>
      <c r="C4212" s="253" t="s">
        <v>32660</v>
      </c>
      <c r="D4212" s="253" t="s">
        <v>16299</v>
      </c>
      <c r="E4212" s="253" t="s">
        <v>23880</v>
      </c>
      <c r="F4212" s="253" t="s">
        <v>32661</v>
      </c>
      <c r="G4212" s="255"/>
    </row>
    <row r="4213" spans="1:7" s="210" customFormat="1">
      <c r="A4213" s="210" t="s">
        <v>32662</v>
      </c>
      <c r="B4213" s="210" t="s">
        <v>32663</v>
      </c>
      <c r="C4213" s="210" t="s">
        <v>32664</v>
      </c>
      <c r="D4213" s="210" t="s">
        <v>16299</v>
      </c>
      <c r="E4213" s="210" t="s">
        <v>32665</v>
      </c>
      <c r="F4213" s="210" t="s">
        <v>32666</v>
      </c>
      <c r="G4213" s="231"/>
    </row>
    <row r="4214" spans="1:7" s="210" customFormat="1">
      <c r="A4214" s="210" t="s">
        <v>32667</v>
      </c>
      <c r="B4214" s="210" t="s">
        <v>32668</v>
      </c>
      <c r="C4214" s="210" t="s">
        <v>32669</v>
      </c>
      <c r="D4214" s="210" t="s">
        <v>16299</v>
      </c>
      <c r="E4214" s="210" t="s">
        <v>16928</v>
      </c>
      <c r="F4214" s="210" t="s">
        <v>32670</v>
      </c>
      <c r="G4214" s="231"/>
    </row>
    <row r="4215" spans="1:7" s="254" customFormat="1">
      <c r="A4215" s="254" t="s">
        <v>32671</v>
      </c>
      <c r="B4215" s="254" t="s">
        <v>32672</v>
      </c>
      <c r="C4215" s="254" t="s">
        <v>32671</v>
      </c>
      <c r="D4215" s="254" t="s">
        <v>16299</v>
      </c>
      <c r="E4215" s="254" t="s">
        <v>16607</v>
      </c>
      <c r="F4215" s="254" t="s">
        <v>32673</v>
      </c>
      <c r="G4215" s="281"/>
    </row>
    <row r="4216" spans="1:7" s="210" customFormat="1">
      <c r="A4216" s="210" t="s">
        <v>32674</v>
      </c>
      <c r="B4216" s="210" t="s">
        <v>32675</v>
      </c>
      <c r="C4216" s="210" t="s">
        <v>32674</v>
      </c>
      <c r="D4216" s="210" t="s">
        <v>16299</v>
      </c>
      <c r="E4216" s="210" t="s">
        <v>16422</v>
      </c>
      <c r="F4216" s="210" t="s">
        <v>32676</v>
      </c>
      <c r="G4216" s="231"/>
    </row>
    <row r="4217" spans="1:7" s="11" customFormat="1">
      <c r="A4217" s="11" t="s">
        <v>32677</v>
      </c>
      <c r="B4217" s="11" t="s">
        <v>32678</v>
      </c>
      <c r="C4217" s="11" t="s">
        <v>32677</v>
      </c>
      <c r="D4217" s="11" t="s">
        <v>16299</v>
      </c>
      <c r="E4217" s="11" t="s">
        <v>17253</v>
      </c>
      <c r="F4217" s="11" t="s">
        <v>32679</v>
      </c>
      <c r="G4217" s="299"/>
    </row>
    <row r="4218" spans="1:7" s="11" customFormat="1">
      <c r="A4218" s="11" t="s">
        <v>32680</v>
      </c>
      <c r="B4218" s="11" t="s">
        <v>32681</v>
      </c>
      <c r="C4218" s="11" t="s">
        <v>32682</v>
      </c>
      <c r="D4218" s="11" t="s">
        <v>16299</v>
      </c>
      <c r="E4218" s="11" t="s">
        <v>27638</v>
      </c>
      <c r="F4218" s="11" t="s">
        <v>32683</v>
      </c>
      <c r="G4218" s="1"/>
    </row>
    <row r="4219" spans="1:7" s="11" customFormat="1">
      <c r="A4219" s="11" t="s">
        <v>32684</v>
      </c>
      <c r="B4219" s="11" t="s">
        <v>32685</v>
      </c>
      <c r="C4219" s="11" t="s">
        <v>32684</v>
      </c>
      <c r="D4219" s="11" t="s">
        <v>16299</v>
      </c>
      <c r="E4219" s="11" t="s">
        <v>17526</v>
      </c>
      <c r="F4219" s="11" t="s">
        <v>32686</v>
      </c>
      <c r="G4219" s="1"/>
    </row>
    <row r="4220" spans="1:7" s="210" customFormat="1">
      <c r="A4220" s="210" t="s">
        <v>32687</v>
      </c>
      <c r="B4220" s="210" t="s">
        <v>32688</v>
      </c>
      <c r="C4220" s="210" t="s">
        <v>32689</v>
      </c>
      <c r="D4220" s="210" t="s">
        <v>16299</v>
      </c>
      <c r="E4220" s="210" t="s">
        <v>32690</v>
      </c>
      <c r="F4220" s="210" t="s">
        <v>32691</v>
      </c>
      <c r="G4220" s="231"/>
    </row>
    <row r="4221" spans="1:7" s="253" customFormat="1">
      <c r="A4221" s="253" t="s">
        <v>32692</v>
      </c>
      <c r="B4221" s="253" t="s">
        <v>32693</v>
      </c>
      <c r="C4221" s="253" t="s">
        <v>32692</v>
      </c>
      <c r="D4221" s="253" t="s">
        <v>16299</v>
      </c>
      <c r="E4221" s="253" t="s">
        <v>22133</v>
      </c>
      <c r="F4221" s="253" t="s">
        <v>32694</v>
      </c>
      <c r="G4221" s="255"/>
    </row>
    <row r="4222" spans="1:7" s="210" customFormat="1">
      <c r="A4222" s="210" t="s">
        <v>32695</v>
      </c>
      <c r="B4222" s="210" t="s">
        <v>32696</v>
      </c>
      <c r="C4222" s="210" t="s">
        <v>32697</v>
      </c>
      <c r="D4222" s="210" t="s">
        <v>16299</v>
      </c>
      <c r="E4222" s="210" t="s">
        <v>16607</v>
      </c>
      <c r="F4222" s="210" t="s">
        <v>32698</v>
      </c>
      <c r="G4222" s="231"/>
    </row>
    <row r="4223" spans="1:7" s="11" customFormat="1">
      <c r="A4223" s="11" t="s">
        <v>32699</v>
      </c>
      <c r="B4223" s="11" t="s">
        <v>32700</v>
      </c>
      <c r="C4223" s="11" t="s">
        <v>32701</v>
      </c>
      <c r="D4223" s="11" t="s">
        <v>16299</v>
      </c>
      <c r="E4223" s="11" t="s">
        <v>16607</v>
      </c>
      <c r="F4223" s="11" t="s">
        <v>32702</v>
      </c>
      <c r="G4223" s="1"/>
    </row>
    <row r="4224" spans="1:7" s="211" customFormat="1">
      <c r="A4224" s="211" t="s">
        <v>32703</v>
      </c>
      <c r="B4224" s="211" t="s">
        <v>32704</v>
      </c>
      <c r="C4224" s="211" t="s">
        <v>32703</v>
      </c>
      <c r="D4224" s="211" t="s">
        <v>32705</v>
      </c>
      <c r="E4224" s="211" t="s">
        <v>16299</v>
      </c>
      <c r="F4224" s="211" t="s">
        <v>32706</v>
      </c>
      <c r="G4224" s="243"/>
    </row>
    <row r="4225" spans="1:7" s="210" customFormat="1">
      <c r="A4225" s="210" t="s">
        <v>32707</v>
      </c>
      <c r="B4225" s="210" t="s">
        <v>32708</v>
      </c>
      <c r="C4225" s="210" t="s">
        <v>32709</v>
      </c>
      <c r="D4225" s="210" t="s">
        <v>16299</v>
      </c>
      <c r="E4225" s="210" t="s">
        <v>16607</v>
      </c>
      <c r="F4225" s="210" t="s">
        <v>32710</v>
      </c>
      <c r="G4225" s="231"/>
    </row>
    <row r="4226" spans="1:7" s="210" customFormat="1">
      <c r="A4226" s="210" t="s">
        <v>32711</v>
      </c>
      <c r="B4226" s="210" t="s">
        <v>32712</v>
      </c>
      <c r="C4226" s="210" t="s">
        <v>32711</v>
      </c>
      <c r="D4226" s="210" t="s">
        <v>16299</v>
      </c>
      <c r="E4226" s="210" t="s">
        <v>32713</v>
      </c>
      <c r="F4226" s="210" t="s">
        <v>32714</v>
      </c>
      <c r="G4226" s="231"/>
    </row>
    <row r="4227" spans="1:7" s="210" customFormat="1">
      <c r="A4227" s="210" t="s">
        <v>32715</v>
      </c>
      <c r="B4227" s="210" t="s">
        <v>32716</v>
      </c>
      <c r="C4227" s="210" t="s">
        <v>32717</v>
      </c>
      <c r="D4227" s="210" t="s">
        <v>16299</v>
      </c>
      <c r="E4227" s="210" t="s">
        <v>32718</v>
      </c>
      <c r="F4227" s="210" t="s">
        <v>32719</v>
      </c>
      <c r="G4227" s="231"/>
    </row>
    <row r="4228" spans="1:7" s="210" customFormat="1">
      <c r="A4228" s="210" t="s">
        <v>32720</v>
      </c>
      <c r="B4228" s="210" t="s">
        <v>32721</v>
      </c>
      <c r="C4228" s="210" t="s">
        <v>32722</v>
      </c>
      <c r="D4228" s="210" t="s">
        <v>16299</v>
      </c>
      <c r="E4228" s="210" t="s">
        <v>16607</v>
      </c>
      <c r="F4228" s="210" t="s">
        <v>32723</v>
      </c>
      <c r="G4228" s="231"/>
    </row>
    <row r="4229" spans="1:7" s="253" customFormat="1">
      <c r="A4229" s="253" t="s">
        <v>32724</v>
      </c>
      <c r="B4229" s="253" t="s">
        <v>32725</v>
      </c>
      <c r="C4229" s="253" t="s">
        <v>32726</v>
      </c>
      <c r="D4229" s="253" t="s">
        <v>16299</v>
      </c>
      <c r="E4229" s="253" t="s">
        <v>32727</v>
      </c>
      <c r="F4229" s="253" t="s">
        <v>32728</v>
      </c>
      <c r="G4229" s="255"/>
    </row>
    <row r="4230" spans="1:7" s="254" customFormat="1">
      <c r="A4230" s="254" t="s">
        <v>32729</v>
      </c>
      <c r="B4230" s="254" t="s">
        <v>32730</v>
      </c>
      <c r="C4230" s="254" t="s">
        <v>32729</v>
      </c>
      <c r="D4230" s="254" t="s">
        <v>16299</v>
      </c>
      <c r="E4230" s="254" t="s">
        <v>26036</v>
      </c>
      <c r="F4230" s="254" t="s">
        <v>32731</v>
      </c>
      <c r="G4230" s="281"/>
    </row>
    <row r="4231" spans="1:7" s="254" customFormat="1">
      <c r="A4231" s="254" t="s">
        <v>32732</v>
      </c>
      <c r="B4231" s="254" t="s">
        <v>32733</v>
      </c>
      <c r="C4231" s="254" t="s">
        <v>32732</v>
      </c>
      <c r="D4231" s="254" t="s">
        <v>16299</v>
      </c>
      <c r="E4231" s="254" t="s">
        <v>16607</v>
      </c>
      <c r="F4231" s="254" t="s">
        <v>32734</v>
      </c>
      <c r="G4231" s="281"/>
    </row>
    <row r="4232" spans="1:7" s="210" customFormat="1">
      <c r="A4232" s="210" t="s">
        <v>32735</v>
      </c>
      <c r="B4232" s="210" t="s">
        <v>32736</v>
      </c>
      <c r="C4232" s="210" t="s">
        <v>32737</v>
      </c>
      <c r="D4232" s="210" t="s">
        <v>16299</v>
      </c>
      <c r="E4232" s="210" t="s">
        <v>16381</v>
      </c>
      <c r="F4232" s="210" t="s">
        <v>32738</v>
      </c>
      <c r="G4232" s="231"/>
    </row>
    <row r="4233" spans="1:7" s="210" customFormat="1">
      <c r="A4233" s="210" t="s">
        <v>32739</v>
      </c>
      <c r="B4233" s="210" t="s">
        <v>32740</v>
      </c>
      <c r="C4233" s="210" t="s">
        <v>32741</v>
      </c>
      <c r="D4233" s="210" t="s">
        <v>16299</v>
      </c>
      <c r="E4233" s="210" t="s">
        <v>20186</v>
      </c>
      <c r="F4233" s="210" t="s">
        <v>32742</v>
      </c>
      <c r="G4233" s="231"/>
    </row>
    <row r="4234" spans="1:7" s="253" customFormat="1">
      <c r="A4234" s="253" t="s">
        <v>32743</v>
      </c>
      <c r="B4234" s="253" t="s">
        <v>32744</v>
      </c>
      <c r="C4234" s="253" t="s">
        <v>32745</v>
      </c>
      <c r="D4234" s="253" t="s">
        <v>16299</v>
      </c>
      <c r="E4234" s="253" t="s">
        <v>32746</v>
      </c>
      <c r="F4234" s="253" t="s">
        <v>32747</v>
      </c>
      <c r="G4234" s="255"/>
    </row>
    <row r="4235" spans="1:7" s="254" customFormat="1">
      <c r="A4235" s="254" t="s">
        <v>32748</v>
      </c>
      <c r="B4235" s="254" t="s">
        <v>32749</v>
      </c>
      <c r="C4235" s="254" t="s">
        <v>32750</v>
      </c>
      <c r="D4235" s="254" t="s">
        <v>16299</v>
      </c>
      <c r="E4235" s="254" t="s">
        <v>16607</v>
      </c>
      <c r="F4235" s="254" t="s">
        <v>32751</v>
      </c>
      <c r="G4235" s="281"/>
    </row>
    <row r="4236" spans="1:7" s="254" customFormat="1">
      <c r="A4236" s="254" t="s">
        <v>32752</v>
      </c>
      <c r="B4236" s="254" t="s">
        <v>32753</v>
      </c>
      <c r="C4236" s="254" t="s">
        <v>32752</v>
      </c>
      <c r="D4236" s="254" t="s">
        <v>16299</v>
      </c>
      <c r="E4236" s="254" t="s">
        <v>16607</v>
      </c>
      <c r="F4236" s="254" t="s">
        <v>32754</v>
      </c>
      <c r="G4236" s="281"/>
    </row>
    <row r="4237" spans="1:7" s="253" customFormat="1">
      <c r="A4237" s="253" t="s">
        <v>32755</v>
      </c>
      <c r="B4237" s="253" t="s">
        <v>32756</v>
      </c>
      <c r="C4237" s="253" t="s">
        <v>32755</v>
      </c>
      <c r="D4237" s="253" t="s">
        <v>16299</v>
      </c>
      <c r="E4237" s="253" t="s">
        <v>28571</v>
      </c>
      <c r="F4237" s="253" t="s">
        <v>32757</v>
      </c>
      <c r="G4237" s="255"/>
    </row>
    <row r="4238" spans="1:7" s="253" customFormat="1">
      <c r="A4238" s="253" t="s">
        <v>32758</v>
      </c>
      <c r="B4238" s="253" t="s">
        <v>32759</v>
      </c>
      <c r="C4238" s="253" t="s">
        <v>32760</v>
      </c>
      <c r="D4238" s="253" t="s">
        <v>16299</v>
      </c>
      <c r="E4238" s="253" t="s">
        <v>24202</v>
      </c>
      <c r="F4238" s="253" t="s">
        <v>32761</v>
      </c>
      <c r="G4238" s="255"/>
    </row>
    <row r="4239" spans="1:7" s="210" customFormat="1">
      <c r="A4239" s="210" t="s">
        <v>32762</v>
      </c>
      <c r="B4239" s="210" t="s">
        <v>32763</v>
      </c>
      <c r="C4239" s="210" t="s">
        <v>32762</v>
      </c>
      <c r="D4239" s="210" t="s">
        <v>16299</v>
      </c>
      <c r="E4239" s="210" t="s">
        <v>19845</v>
      </c>
      <c r="F4239" s="210" t="s">
        <v>32764</v>
      </c>
      <c r="G4239" s="231"/>
    </row>
    <row r="4240" spans="1:7" s="210" customFormat="1">
      <c r="A4240" s="210" t="s">
        <v>32765</v>
      </c>
      <c r="B4240" s="210" t="s">
        <v>32766</v>
      </c>
      <c r="C4240" s="210" t="s">
        <v>32767</v>
      </c>
      <c r="D4240" s="210" t="s">
        <v>16299</v>
      </c>
      <c r="E4240" s="210" t="s">
        <v>32768</v>
      </c>
      <c r="F4240" s="210" t="s">
        <v>32769</v>
      </c>
      <c r="G4240" s="231"/>
    </row>
    <row r="4241" spans="1:7" s="253" customFormat="1">
      <c r="A4241" s="253" t="s">
        <v>32770</v>
      </c>
      <c r="B4241" s="253" t="s">
        <v>32771</v>
      </c>
      <c r="C4241" s="253" t="s">
        <v>32770</v>
      </c>
      <c r="D4241" s="253" t="s">
        <v>16299</v>
      </c>
      <c r="E4241" s="253" t="s">
        <v>32772</v>
      </c>
      <c r="F4241" s="253" t="s">
        <v>32773</v>
      </c>
      <c r="G4241" s="255"/>
    </row>
    <row r="4242" spans="1:7" s="253" customFormat="1">
      <c r="A4242" s="253" t="s">
        <v>32774</v>
      </c>
      <c r="B4242" s="253" t="s">
        <v>32775</v>
      </c>
      <c r="C4242" s="253" t="s">
        <v>32776</v>
      </c>
      <c r="D4242" s="253" t="s">
        <v>16299</v>
      </c>
      <c r="E4242" s="253" t="s">
        <v>32777</v>
      </c>
      <c r="F4242" s="253" t="s">
        <v>32778</v>
      </c>
      <c r="G4242" s="255"/>
    </row>
    <row r="4243" spans="1:7" s="253" customFormat="1">
      <c r="A4243" s="253" t="s">
        <v>32779</v>
      </c>
      <c r="B4243" s="253" t="s">
        <v>32780</v>
      </c>
      <c r="C4243" s="253" t="s">
        <v>32781</v>
      </c>
      <c r="D4243" s="253" t="s">
        <v>16299</v>
      </c>
      <c r="E4243" s="253" t="s">
        <v>18247</v>
      </c>
      <c r="F4243" s="253" t="s">
        <v>32782</v>
      </c>
      <c r="G4243" s="255"/>
    </row>
    <row r="4244" spans="1:7" s="253" customFormat="1">
      <c r="A4244" s="253" t="s">
        <v>32783</v>
      </c>
      <c r="B4244" s="253" t="s">
        <v>32784</v>
      </c>
      <c r="C4244" s="253" t="s">
        <v>32785</v>
      </c>
      <c r="D4244" s="253" t="s">
        <v>16299</v>
      </c>
      <c r="E4244" s="253" t="s">
        <v>23233</v>
      </c>
      <c r="F4244" s="253" t="s">
        <v>32786</v>
      </c>
      <c r="G4244" s="255"/>
    </row>
    <row r="4245" spans="1:7" s="253" customFormat="1">
      <c r="A4245" s="253" t="s">
        <v>32787</v>
      </c>
      <c r="B4245" s="253" t="s">
        <v>32788</v>
      </c>
      <c r="C4245" s="253" t="s">
        <v>32789</v>
      </c>
      <c r="D4245" s="253" t="s">
        <v>16299</v>
      </c>
      <c r="E4245" s="253" t="s">
        <v>17653</v>
      </c>
      <c r="F4245" s="253" t="s">
        <v>32790</v>
      </c>
      <c r="G4245" s="255"/>
    </row>
    <row r="4246" spans="1:7" s="210" customFormat="1">
      <c r="A4246" s="210" t="s">
        <v>32791</v>
      </c>
      <c r="B4246" s="210" t="s">
        <v>32792</v>
      </c>
      <c r="C4246" s="210" t="s">
        <v>32793</v>
      </c>
      <c r="D4246" s="210" t="s">
        <v>16299</v>
      </c>
      <c r="E4246" s="210" t="s">
        <v>17053</v>
      </c>
      <c r="F4246" s="210" t="s">
        <v>32794</v>
      </c>
      <c r="G4246" s="231"/>
    </row>
    <row r="4247" spans="1:7" s="253" customFormat="1">
      <c r="A4247" s="253" t="s">
        <v>32795</v>
      </c>
      <c r="B4247" s="253" t="s">
        <v>32796</v>
      </c>
      <c r="C4247" s="253" t="s">
        <v>32797</v>
      </c>
      <c r="D4247" s="253" t="s">
        <v>16299</v>
      </c>
      <c r="E4247" s="253" t="s">
        <v>32798</v>
      </c>
      <c r="F4247" s="253" t="s">
        <v>32799</v>
      </c>
      <c r="G4247" s="255"/>
    </row>
    <row r="4248" spans="1:7" s="210" customFormat="1">
      <c r="A4248" s="210" t="s">
        <v>32800</v>
      </c>
      <c r="B4248" s="210" t="s">
        <v>32801</v>
      </c>
      <c r="C4248" s="210" t="s">
        <v>32802</v>
      </c>
      <c r="D4248" s="210" t="s">
        <v>16299</v>
      </c>
      <c r="E4248" s="210" t="s">
        <v>32803</v>
      </c>
      <c r="F4248" s="210" t="s">
        <v>32804</v>
      </c>
      <c r="G4248" s="231"/>
    </row>
    <row r="4249" spans="1:7" s="210" customFormat="1">
      <c r="A4249" s="210" t="s">
        <v>32805</v>
      </c>
      <c r="B4249" s="210" t="s">
        <v>32806</v>
      </c>
      <c r="C4249" s="210" t="s">
        <v>32805</v>
      </c>
      <c r="D4249" s="210" t="s">
        <v>16299</v>
      </c>
      <c r="E4249" s="210" t="s">
        <v>18963</v>
      </c>
      <c r="F4249" s="210" t="s">
        <v>32807</v>
      </c>
      <c r="G4249" s="231"/>
    </row>
    <row r="4250" spans="1:7" s="211" customFormat="1">
      <c r="A4250" s="211" t="s">
        <v>32808</v>
      </c>
      <c r="B4250" s="211" t="s">
        <v>32809</v>
      </c>
      <c r="C4250" s="211" t="s">
        <v>32808</v>
      </c>
      <c r="D4250" s="211" t="s">
        <v>16804</v>
      </c>
      <c r="E4250" s="211" t="s">
        <v>16299</v>
      </c>
      <c r="F4250" s="211" t="s">
        <v>32810</v>
      </c>
      <c r="G4250" s="243"/>
    </row>
    <row r="4251" spans="1:7" s="211" customFormat="1">
      <c r="A4251" s="211" t="s">
        <v>32811</v>
      </c>
      <c r="B4251" s="211" t="s">
        <v>32812</v>
      </c>
      <c r="C4251" s="211" t="s">
        <v>32811</v>
      </c>
      <c r="D4251" s="211" t="s">
        <v>16804</v>
      </c>
      <c r="E4251" s="211" t="s">
        <v>16299</v>
      </c>
      <c r="F4251" s="211" t="s">
        <v>32813</v>
      </c>
      <c r="G4251" s="243"/>
    </row>
    <row r="4252" spans="1:7" s="231" customFormat="1">
      <c r="A4252" s="231" t="s">
        <v>32814</v>
      </c>
      <c r="B4252" s="231" t="s">
        <v>32815</v>
      </c>
      <c r="C4252" s="231" t="s">
        <v>32814</v>
      </c>
      <c r="D4252" s="305"/>
      <c r="E4252" s="306">
        <v>7955000</v>
      </c>
      <c r="F4252" s="307">
        <f>F4251+E4252-D4252</f>
        <v>8255277.04</v>
      </c>
      <c r="G4252" s="1"/>
    </row>
    <row r="4253" spans="1:7" s="211" customFormat="1">
      <c r="A4253" s="211" t="s">
        <v>32816</v>
      </c>
      <c r="B4253" s="211" t="s">
        <v>32817</v>
      </c>
      <c r="C4253" s="211" t="s">
        <v>32816</v>
      </c>
      <c r="D4253" s="308">
        <v>13000</v>
      </c>
      <c r="E4253" s="308"/>
      <c r="F4253" s="309">
        <f>F4252+E4253-D4253</f>
        <v>8242277.04</v>
      </c>
      <c r="G4253" s="243"/>
    </row>
    <row r="4254" spans="1:7" s="211" customFormat="1">
      <c r="A4254" s="211" t="s">
        <v>32818</v>
      </c>
      <c r="B4254" s="211" t="s">
        <v>32819</v>
      </c>
      <c r="C4254" s="211" t="s">
        <v>32818</v>
      </c>
      <c r="D4254" s="308">
        <v>2340</v>
      </c>
      <c r="E4254" s="308"/>
      <c r="F4254" s="309">
        <f>F4253+E4254-D4254</f>
        <v>8239937.04</v>
      </c>
      <c r="G4254" s="243"/>
    </row>
    <row r="4255" spans="1:7" s="210" customFormat="1">
      <c r="A4255" s="210" t="s">
        <v>32820</v>
      </c>
      <c r="B4255" s="210" t="s">
        <v>32821</v>
      </c>
      <c r="C4255" s="210" t="s">
        <v>32820</v>
      </c>
      <c r="D4255" s="310"/>
      <c r="E4255" s="310">
        <v>142500</v>
      </c>
      <c r="F4255" s="307">
        <f>F4254+E4255-D4255</f>
        <v>8382437.04</v>
      </c>
      <c r="G4255" s="231"/>
    </row>
    <row r="4256" spans="1:7" s="210" customFormat="1">
      <c r="A4256" s="210" t="s">
        <v>32822</v>
      </c>
      <c r="B4256" s="210" t="s">
        <v>32823</v>
      </c>
      <c r="C4256" s="210" t="s">
        <v>32822</v>
      </c>
      <c r="D4256" s="310"/>
      <c r="E4256" s="310">
        <v>3000000</v>
      </c>
      <c r="F4256" s="307">
        <f>F4255+E4256-D4256</f>
        <v>11382437.039999999</v>
      </c>
      <c r="G4256" s="231"/>
    </row>
    <row r="4257" spans="1:7" s="211" customFormat="1">
      <c r="A4257" s="211" t="s">
        <v>32824</v>
      </c>
      <c r="B4257" s="211" t="s">
        <v>32825</v>
      </c>
      <c r="C4257" s="211" t="s">
        <v>32826</v>
      </c>
      <c r="D4257" s="211" t="s">
        <v>32827</v>
      </c>
      <c r="E4257" s="211" t="s">
        <v>16299</v>
      </c>
      <c r="F4257" s="211" t="s">
        <v>32828</v>
      </c>
      <c r="G4257" s="243"/>
    </row>
    <row r="4258" spans="1:7" s="211" customFormat="1">
      <c r="A4258" s="211" t="s">
        <v>32824</v>
      </c>
      <c r="B4258" s="211" t="s">
        <v>32829</v>
      </c>
      <c r="C4258" s="211" t="s">
        <v>32826</v>
      </c>
      <c r="D4258" s="211" t="s">
        <v>32830</v>
      </c>
      <c r="E4258" s="211" t="s">
        <v>16299</v>
      </c>
      <c r="F4258" s="211" t="s">
        <v>32831</v>
      </c>
      <c r="G4258" s="311"/>
    </row>
    <row r="4259" spans="1:7" s="210" customFormat="1">
      <c r="A4259" s="210" t="s">
        <v>32832</v>
      </c>
      <c r="B4259" s="210" t="s">
        <v>32833</v>
      </c>
      <c r="C4259" s="210" t="s">
        <v>32834</v>
      </c>
      <c r="D4259" s="210" t="s">
        <v>16299</v>
      </c>
      <c r="E4259" s="210" t="s">
        <v>16607</v>
      </c>
      <c r="F4259" s="210" t="s">
        <v>32835</v>
      </c>
      <c r="G4259" s="1"/>
    </row>
    <row r="4260" spans="1:7" s="253" customFormat="1">
      <c r="A4260" s="253" t="s">
        <v>32836</v>
      </c>
      <c r="B4260" s="253" t="s">
        <v>32837</v>
      </c>
      <c r="C4260" s="253" t="s">
        <v>32834</v>
      </c>
      <c r="D4260" s="253" t="s">
        <v>16299</v>
      </c>
      <c r="E4260" s="253" t="s">
        <v>32838</v>
      </c>
      <c r="F4260" s="253" t="s">
        <v>32839</v>
      </c>
      <c r="G4260" s="304"/>
    </row>
    <row r="4261" spans="1:7" s="253" customFormat="1">
      <c r="A4261" s="253" t="s">
        <v>32840</v>
      </c>
      <c r="B4261" s="253" t="s">
        <v>32841</v>
      </c>
      <c r="C4261" s="253" t="s">
        <v>32834</v>
      </c>
      <c r="D4261" s="253" t="s">
        <v>16299</v>
      </c>
      <c r="E4261" s="253" t="s">
        <v>32842</v>
      </c>
      <c r="F4261" s="253" t="s">
        <v>32843</v>
      </c>
      <c r="G4261" s="255"/>
    </row>
    <row r="4262" spans="1:7" s="254" customFormat="1">
      <c r="A4262" s="254" t="s">
        <v>32844</v>
      </c>
      <c r="B4262" s="254" t="s">
        <v>32845</v>
      </c>
      <c r="C4262" s="254" t="s">
        <v>32834</v>
      </c>
      <c r="D4262" s="254" t="s">
        <v>16299</v>
      </c>
      <c r="E4262" s="254" t="s">
        <v>17514</v>
      </c>
      <c r="F4262" s="254" t="s">
        <v>32846</v>
      </c>
      <c r="G4262" s="281"/>
    </row>
    <row r="4263" spans="1:7" s="210" customFormat="1">
      <c r="A4263" s="210" t="s">
        <v>32847</v>
      </c>
      <c r="B4263" s="210" t="s">
        <v>32848</v>
      </c>
      <c r="C4263" s="210" t="s">
        <v>32834</v>
      </c>
      <c r="D4263" s="210" t="s">
        <v>16299</v>
      </c>
      <c r="E4263" s="210" t="s">
        <v>16418</v>
      </c>
      <c r="F4263" s="210" t="s">
        <v>32849</v>
      </c>
      <c r="G4263" s="231"/>
    </row>
    <row r="4264" spans="1:7" s="11" customFormat="1">
      <c r="A4264" s="11" t="s">
        <v>32850</v>
      </c>
      <c r="B4264" s="11" t="s">
        <v>32851</v>
      </c>
      <c r="C4264" s="11" t="s">
        <v>32834</v>
      </c>
      <c r="D4264" s="11" t="s">
        <v>16299</v>
      </c>
      <c r="E4264" s="11" t="s">
        <v>17712</v>
      </c>
      <c r="F4264" s="11" t="s">
        <v>32852</v>
      </c>
      <c r="G4264" s="1"/>
    </row>
    <row r="4265" spans="1:7" s="253" customFormat="1">
      <c r="A4265" s="253" t="s">
        <v>32853</v>
      </c>
      <c r="B4265" s="253" t="s">
        <v>32854</v>
      </c>
      <c r="C4265" s="253" t="s">
        <v>32834</v>
      </c>
      <c r="D4265" s="253" t="s">
        <v>16299</v>
      </c>
      <c r="E4265" s="253" t="s">
        <v>16422</v>
      </c>
      <c r="F4265" s="253" t="s">
        <v>32855</v>
      </c>
      <c r="G4265" s="255"/>
    </row>
    <row r="4266" spans="1:7" s="210" customFormat="1">
      <c r="A4266" s="210" t="s">
        <v>32856</v>
      </c>
      <c r="B4266" s="210" t="s">
        <v>32857</v>
      </c>
      <c r="C4266" s="210" t="s">
        <v>32834</v>
      </c>
      <c r="D4266" s="210" t="s">
        <v>16299</v>
      </c>
      <c r="E4266" s="210" t="s">
        <v>16838</v>
      </c>
      <c r="F4266" s="210" t="s">
        <v>32858</v>
      </c>
      <c r="G4266" s="231"/>
    </row>
    <row r="4267" spans="1:7" s="210" customFormat="1">
      <c r="A4267" s="210" t="s">
        <v>32859</v>
      </c>
      <c r="B4267" s="210" t="s">
        <v>32860</v>
      </c>
      <c r="C4267" s="210" t="s">
        <v>32834</v>
      </c>
      <c r="D4267" s="210" t="s">
        <v>16299</v>
      </c>
      <c r="E4267" s="210" t="s">
        <v>32861</v>
      </c>
      <c r="F4267" s="210" t="s">
        <v>32862</v>
      </c>
      <c r="G4267" s="231"/>
    </row>
    <row r="4268" spans="1:7" s="254" customFormat="1">
      <c r="A4268" s="254" t="s">
        <v>32863</v>
      </c>
      <c r="B4268" s="254" t="s">
        <v>32864</v>
      </c>
      <c r="C4268" s="254" t="s">
        <v>32834</v>
      </c>
      <c r="D4268" s="254" t="s">
        <v>16299</v>
      </c>
      <c r="E4268" s="254" t="s">
        <v>20635</v>
      </c>
      <c r="F4268" s="254" t="s">
        <v>32865</v>
      </c>
      <c r="G4268" s="281"/>
    </row>
    <row r="4269" spans="1:7" s="210" customFormat="1">
      <c r="A4269" s="210" t="s">
        <v>32866</v>
      </c>
      <c r="B4269" s="210" t="s">
        <v>32867</v>
      </c>
      <c r="C4269" s="210" t="s">
        <v>32834</v>
      </c>
      <c r="D4269" s="210" t="s">
        <v>16299</v>
      </c>
      <c r="E4269" s="210" t="s">
        <v>16466</v>
      </c>
      <c r="F4269" s="210" t="s">
        <v>32868</v>
      </c>
      <c r="G4269" s="231"/>
    </row>
    <row r="4270" spans="1:7" s="254" customFormat="1">
      <c r="A4270" s="254" t="s">
        <v>32869</v>
      </c>
      <c r="B4270" s="254" t="s">
        <v>32870</v>
      </c>
      <c r="C4270" s="254" t="s">
        <v>32871</v>
      </c>
      <c r="D4270" s="254" t="s">
        <v>16299</v>
      </c>
      <c r="E4270" s="254" t="s">
        <v>16833</v>
      </c>
      <c r="F4270" s="254" t="s">
        <v>32872</v>
      </c>
      <c r="G4270" s="281"/>
    </row>
    <row r="4271" spans="1:7" s="254" customFormat="1">
      <c r="A4271" s="254" t="s">
        <v>32873</v>
      </c>
      <c r="B4271" s="254" t="s">
        <v>32874</v>
      </c>
      <c r="C4271" s="254" t="s">
        <v>32871</v>
      </c>
      <c r="D4271" s="254" t="s">
        <v>16299</v>
      </c>
      <c r="E4271" s="254" t="s">
        <v>20954</v>
      </c>
      <c r="F4271" s="254" t="s">
        <v>32875</v>
      </c>
      <c r="G4271" s="281"/>
    </row>
    <row r="4272" spans="1:7" s="253" customFormat="1">
      <c r="A4272" s="253" t="s">
        <v>32876</v>
      </c>
      <c r="B4272" s="253" t="s">
        <v>32877</v>
      </c>
      <c r="C4272" s="253" t="s">
        <v>32871</v>
      </c>
      <c r="D4272" s="253" t="s">
        <v>16299</v>
      </c>
      <c r="E4272" s="253" t="s">
        <v>26247</v>
      </c>
      <c r="F4272" s="253" t="s">
        <v>32878</v>
      </c>
      <c r="G4272" s="255"/>
    </row>
    <row r="4273" spans="1:7" s="210" customFormat="1">
      <c r="A4273" s="210" t="s">
        <v>32879</v>
      </c>
      <c r="B4273" s="210" t="s">
        <v>32880</v>
      </c>
      <c r="C4273" s="210" t="s">
        <v>32871</v>
      </c>
      <c r="D4273" s="210" t="s">
        <v>16299</v>
      </c>
      <c r="E4273" s="210" t="s">
        <v>32881</v>
      </c>
      <c r="F4273" s="210" t="s">
        <v>32882</v>
      </c>
      <c r="G4273" s="231"/>
    </row>
    <row r="4274" spans="1:7" s="210" customFormat="1">
      <c r="A4274" s="210" t="s">
        <v>32883</v>
      </c>
      <c r="B4274" s="210" t="s">
        <v>32884</v>
      </c>
      <c r="C4274" s="210" t="s">
        <v>32871</v>
      </c>
      <c r="D4274" s="210" t="s">
        <v>16299</v>
      </c>
      <c r="E4274" s="210" t="s">
        <v>16466</v>
      </c>
      <c r="F4274" s="210" t="s">
        <v>32885</v>
      </c>
      <c r="G4274" s="231"/>
    </row>
    <row r="4275" spans="1:7" s="210" customFormat="1">
      <c r="A4275" s="210" t="s">
        <v>32886</v>
      </c>
      <c r="B4275" s="210" t="s">
        <v>32887</v>
      </c>
      <c r="C4275" s="210" t="s">
        <v>32871</v>
      </c>
      <c r="D4275" s="210" t="s">
        <v>16299</v>
      </c>
      <c r="E4275" s="210" t="s">
        <v>18417</v>
      </c>
      <c r="F4275" s="210" t="s">
        <v>32888</v>
      </c>
      <c r="G4275" s="231"/>
    </row>
    <row r="4276" spans="1:7" s="210" customFormat="1">
      <c r="A4276" s="210" t="s">
        <v>32889</v>
      </c>
      <c r="B4276" s="210" t="s">
        <v>32890</v>
      </c>
      <c r="C4276" s="210" t="s">
        <v>32871</v>
      </c>
      <c r="D4276" s="210" t="s">
        <v>16299</v>
      </c>
      <c r="E4276" s="210" t="s">
        <v>17114</v>
      </c>
      <c r="F4276" s="210" t="s">
        <v>32891</v>
      </c>
      <c r="G4276" s="231"/>
    </row>
    <row r="4277" spans="1:7" s="210" customFormat="1">
      <c r="A4277" s="210" t="s">
        <v>32892</v>
      </c>
      <c r="B4277" s="210" t="s">
        <v>32893</v>
      </c>
      <c r="C4277" s="210" t="s">
        <v>32871</v>
      </c>
      <c r="D4277" s="210" t="s">
        <v>16299</v>
      </c>
      <c r="E4277" s="210" t="s">
        <v>16838</v>
      </c>
      <c r="F4277" s="210" t="s">
        <v>32894</v>
      </c>
      <c r="G4277" s="231"/>
    </row>
    <row r="4278" spans="1:7" s="210" customFormat="1">
      <c r="A4278" s="210" t="s">
        <v>32895</v>
      </c>
      <c r="B4278" s="210" t="s">
        <v>32896</v>
      </c>
      <c r="C4278" s="210" t="s">
        <v>32871</v>
      </c>
      <c r="D4278" s="210" t="s">
        <v>16299</v>
      </c>
      <c r="E4278" s="210" t="s">
        <v>16422</v>
      </c>
      <c r="F4278" s="210" t="s">
        <v>32897</v>
      </c>
      <c r="G4278" s="231"/>
    </row>
    <row r="4279" spans="1:7" s="253" customFormat="1">
      <c r="A4279" s="253" t="s">
        <v>32898</v>
      </c>
      <c r="B4279" s="253" t="s">
        <v>32899</v>
      </c>
      <c r="C4279" s="253" t="s">
        <v>32871</v>
      </c>
      <c r="D4279" s="253" t="s">
        <v>16299</v>
      </c>
      <c r="E4279" s="253" t="s">
        <v>20107</v>
      </c>
      <c r="F4279" s="253" t="s">
        <v>32900</v>
      </c>
      <c r="G4279" s="255"/>
    </row>
    <row r="4280" spans="1:7" s="210" customFormat="1">
      <c r="A4280" s="210" t="s">
        <v>32901</v>
      </c>
      <c r="B4280" s="210" t="s">
        <v>32902</v>
      </c>
      <c r="C4280" s="210" t="s">
        <v>32871</v>
      </c>
      <c r="D4280" s="210" t="s">
        <v>16299</v>
      </c>
      <c r="E4280" s="210" t="s">
        <v>32903</v>
      </c>
      <c r="F4280" s="210" t="s">
        <v>32904</v>
      </c>
      <c r="G4280" s="231"/>
    </row>
    <row r="4281" spans="1:7" s="253" customFormat="1">
      <c r="A4281" s="253" t="s">
        <v>32905</v>
      </c>
      <c r="B4281" s="253" t="s">
        <v>32906</v>
      </c>
      <c r="C4281" s="253" t="s">
        <v>32871</v>
      </c>
      <c r="D4281" s="253" t="s">
        <v>16299</v>
      </c>
      <c r="E4281" s="253" t="s">
        <v>32907</v>
      </c>
      <c r="F4281" s="253" t="s">
        <v>32908</v>
      </c>
      <c r="G4281" s="255"/>
    </row>
    <row r="4282" spans="1:7" s="210" customFormat="1">
      <c r="A4282" s="210" t="s">
        <v>32909</v>
      </c>
      <c r="B4282" s="210" t="s">
        <v>32910</v>
      </c>
      <c r="C4282" s="210" t="s">
        <v>32871</v>
      </c>
      <c r="D4282" s="210" t="s">
        <v>16299</v>
      </c>
      <c r="E4282" s="210" t="s">
        <v>32911</v>
      </c>
      <c r="F4282" s="210" t="s">
        <v>32912</v>
      </c>
      <c r="G4282" s="231"/>
    </row>
    <row r="4283" spans="1:7" s="253" customFormat="1">
      <c r="A4283" s="253" t="s">
        <v>32913</v>
      </c>
      <c r="B4283" s="253" t="s">
        <v>32914</v>
      </c>
      <c r="C4283" s="253" t="s">
        <v>32871</v>
      </c>
      <c r="D4283" s="253" t="s">
        <v>16299</v>
      </c>
      <c r="E4283" s="253" t="s">
        <v>22651</v>
      </c>
      <c r="F4283" s="253" t="s">
        <v>32915</v>
      </c>
      <c r="G4283" s="255"/>
    </row>
    <row r="4284" spans="1:7" s="211" customFormat="1">
      <c r="A4284" s="211" t="s">
        <v>32916</v>
      </c>
      <c r="B4284" s="211" t="s">
        <v>32917</v>
      </c>
      <c r="C4284" s="211" t="s">
        <v>32871</v>
      </c>
      <c r="D4284" s="211" t="s">
        <v>17599</v>
      </c>
      <c r="E4284" s="211" t="s">
        <v>16299</v>
      </c>
      <c r="F4284" s="211" t="s">
        <v>32918</v>
      </c>
      <c r="G4284" s="243"/>
    </row>
    <row r="4285" spans="1:7" s="211" customFormat="1">
      <c r="A4285" s="211" t="s">
        <v>32919</v>
      </c>
      <c r="B4285" s="211" t="s">
        <v>32920</v>
      </c>
      <c r="C4285" s="211" t="s">
        <v>32871</v>
      </c>
      <c r="D4285" s="211" t="s">
        <v>19354</v>
      </c>
      <c r="E4285" s="211" t="s">
        <v>16299</v>
      </c>
      <c r="F4285" s="211" t="s">
        <v>32921</v>
      </c>
      <c r="G4285" s="243"/>
    </row>
    <row r="4286" spans="1:7" s="210" customFormat="1">
      <c r="A4286" s="210" t="s">
        <v>32922</v>
      </c>
      <c r="B4286" s="210" t="s">
        <v>32923</v>
      </c>
      <c r="C4286" s="210" t="s">
        <v>32871</v>
      </c>
      <c r="D4286" s="210" t="s">
        <v>16299</v>
      </c>
      <c r="E4286" s="210" t="s">
        <v>32924</v>
      </c>
      <c r="F4286" s="210" t="s">
        <v>32925</v>
      </c>
      <c r="G4286" s="231"/>
    </row>
    <row r="4287" spans="1:7" s="253" customFormat="1">
      <c r="A4287" s="253" t="s">
        <v>32926</v>
      </c>
      <c r="B4287" s="253" t="s">
        <v>32927</v>
      </c>
      <c r="C4287" s="253" t="s">
        <v>32928</v>
      </c>
      <c r="D4287" s="253" t="s">
        <v>16299</v>
      </c>
      <c r="E4287" s="253" t="s">
        <v>32929</v>
      </c>
      <c r="F4287" s="253" t="s">
        <v>32930</v>
      </c>
      <c r="G4287" s="255"/>
    </row>
    <row r="4288" spans="1:7" s="210" customFormat="1">
      <c r="A4288" s="210" t="s">
        <v>32931</v>
      </c>
      <c r="B4288" s="210" t="s">
        <v>32932</v>
      </c>
      <c r="C4288" s="210" t="s">
        <v>32928</v>
      </c>
      <c r="D4288" s="210" t="s">
        <v>16299</v>
      </c>
      <c r="E4288" s="210" t="s">
        <v>16607</v>
      </c>
      <c r="F4288" s="210" t="s">
        <v>32933</v>
      </c>
      <c r="G4288" s="231"/>
    </row>
    <row r="4289" spans="1:7" s="211" customFormat="1">
      <c r="A4289" s="211" t="s">
        <v>32934</v>
      </c>
      <c r="B4289" s="211" t="s">
        <v>32935</v>
      </c>
      <c r="C4289" s="211" t="s">
        <v>32928</v>
      </c>
      <c r="D4289" s="211" t="s">
        <v>32936</v>
      </c>
      <c r="E4289" s="211" t="s">
        <v>16299</v>
      </c>
      <c r="F4289" s="211" t="s">
        <v>32937</v>
      </c>
      <c r="G4289" s="243"/>
    </row>
    <row r="4290" spans="1:7" s="253" customFormat="1">
      <c r="A4290" s="253" t="s">
        <v>32938</v>
      </c>
      <c r="B4290" s="253" t="s">
        <v>32939</v>
      </c>
      <c r="C4290" s="253" t="s">
        <v>32928</v>
      </c>
      <c r="D4290" s="253" t="s">
        <v>16299</v>
      </c>
      <c r="E4290" s="253" t="s">
        <v>16333</v>
      </c>
      <c r="F4290" s="253" t="s">
        <v>32940</v>
      </c>
      <c r="G4290" s="255"/>
    </row>
    <row r="4291" spans="1:7" s="210" customFormat="1">
      <c r="A4291" s="210" t="s">
        <v>32941</v>
      </c>
      <c r="B4291" s="210" t="s">
        <v>32942</v>
      </c>
      <c r="C4291" s="210" t="s">
        <v>32928</v>
      </c>
      <c r="D4291" s="210" t="s">
        <v>16299</v>
      </c>
      <c r="E4291" s="210" t="s">
        <v>16346</v>
      </c>
      <c r="F4291" s="210" t="s">
        <v>32943</v>
      </c>
      <c r="G4291" s="231"/>
    </row>
    <row r="4292" spans="1:7" s="211" customFormat="1">
      <c r="A4292" s="211" t="s">
        <v>32944</v>
      </c>
      <c r="B4292" s="211" t="s">
        <v>32945</v>
      </c>
      <c r="C4292" s="211" t="s">
        <v>32928</v>
      </c>
      <c r="D4292" s="211" t="s">
        <v>25861</v>
      </c>
      <c r="E4292" s="211" t="s">
        <v>16299</v>
      </c>
      <c r="F4292" s="211" t="s">
        <v>32946</v>
      </c>
      <c r="G4292" s="243"/>
    </row>
    <row r="4293" spans="1:7" s="210" customFormat="1">
      <c r="A4293" s="210" t="s">
        <v>32947</v>
      </c>
      <c r="B4293" s="210" t="s">
        <v>32948</v>
      </c>
      <c r="C4293" s="210" t="s">
        <v>32949</v>
      </c>
      <c r="D4293" s="210" t="s">
        <v>16299</v>
      </c>
      <c r="E4293" s="210" t="s">
        <v>32950</v>
      </c>
      <c r="F4293" s="210" t="s">
        <v>32951</v>
      </c>
      <c r="G4293" s="231"/>
    </row>
    <row r="4294" spans="1:7" s="254" customFormat="1">
      <c r="A4294" s="254" t="s">
        <v>32952</v>
      </c>
      <c r="B4294" s="254" t="s">
        <v>32953</v>
      </c>
      <c r="C4294" s="254" t="s">
        <v>32949</v>
      </c>
      <c r="D4294" s="254" t="s">
        <v>16299</v>
      </c>
      <c r="E4294" s="254" t="s">
        <v>21570</v>
      </c>
      <c r="F4294" s="254" t="s">
        <v>32954</v>
      </c>
      <c r="G4294" s="281"/>
    </row>
    <row r="4295" spans="1:7" s="11" customFormat="1">
      <c r="A4295" s="11" t="s">
        <v>32955</v>
      </c>
      <c r="B4295" s="11" t="s">
        <v>32956</v>
      </c>
      <c r="C4295" s="11" t="s">
        <v>32949</v>
      </c>
      <c r="D4295" s="11" t="s">
        <v>16299</v>
      </c>
      <c r="E4295" s="11" t="s">
        <v>16937</v>
      </c>
      <c r="F4295" s="11" t="s">
        <v>32957</v>
      </c>
      <c r="G4295" s="1"/>
    </row>
    <row r="4296" spans="1:7" s="11" customFormat="1">
      <c r="A4296" s="11" t="s">
        <v>32958</v>
      </c>
      <c r="B4296" s="11" t="s">
        <v>32959</v>
      </c>
      <c r="C4296" s="11" t="s">
        <v>32949</v>
      </c>
      <c r="D4296" s="11" t="s">
        <v>16299</v>
      </c>
      <c r="E4296" s="11" t="s">
        <v>32960</v>
      </c>
      <c r="F4296" s="11" t="s">
        <v>32961</v>
      </c>
      <c r="G4296" s="1"/>
    </row>
    <row r="4297" spans="1:7" s="253" customFormat="1">
      <c r="A4297" s="253" t="s">
        <v>32962</v>
      </c>
      <c r="B4297" s="253" t="s">
        <v>32963</v>
      </c>
      <c r="C4297" s="253" t="s">
        <v>32949</v>
      </c>
      <c r="D4297" s="253" t="s">
        <v>16299</v>
      </c>
      <c r="E4297" s="253" t="s">
        <v>32964</v>
      </c>
      <c r="F4297" s="253" t="s">
        <v>32965</v>
      </c>
      <c r="G4297" s="255"/>
    </row>
    <row r="4298" spans="1:7" s="211" customFormat="1">
      <c r="A4298" s="211" t="s">
        <v>32966</v>
      </c>
      <c r="B4298" s="211" t="s">
        <v>32967</v>
      </c>
      <c r="C4298" s="211" t="s">
        <v>32949</v>
      </c>
      <c r="D4298" s="211" t="s">
        <v>23962</v>
      </c>
      <c r="E4298" s="211" t="s">
        <v>16299</v>
      </c>
      <c r="F4298" s="211" t="s">
        <v>32968</v>
      </c>
      <c r="G4298" s="243"/>
    </row>
    <row r="4299" spans="1:7" s="210" customFormat="1">
      <c r="A4299" s="210" t="s">
        <v>32969</v>
      </c>
      <c r="B4299" s="210" t="s">
        <v>32970</v>
      </c>
      <c r="C4299" s="210" t="s">
        <v>32949</v>
      </c>
      <c r="D4299" s="210" t="s">
        <v>16299</v>
      </c>
      <c r="E4299" s="210" t="s">
        <v>32971</v>
      </c>
      <c r="F4299" s="210" t="s">
        <v>32972</v>
      </c>
      <c r="G4299" s="231"/>
    </row>
    <row r="4300" spans="1:7" s="210" customFormat="1" ht="12" customHeight="1">
      <c r="A4300" s="210" t="s">
        <v>32973</v>
      </c>
      <c r="B4300" s="210" t="s">
        <v>32974</v>
      </c>
      <c r="C4300" s="210" t="s">
        <v>32975</v>
      </c>
      <c r="D4300" s="210" t="s">
        <v>16299</v>
      </c>
      <c r="E4300" s="210" t="s">
        <v>16319</v>
      </c>
      <c r="F4300" s="210" t="s">
        <v>32976</v>
      </c>
      <c r="G4300" s="231"/>
    </row>
    <row r="4301" spans="1:7" s="210" customFormat="1" ht="12" customHeight="1">
      <c r="A4301" s="210" t="s">
        <v>32977</v>
      </c>
      <c r="B4301" s="210" t="s">
        <v>32978</v>
      </c>
      <c r="C4301" s="210" t="s">
        <v>32975</v>
      </c>
      <c r="D4301" s="210" t="s">
        <v>16299</v>
      </c>
      <c r="E4301" s="210" t="s">
        <v>19107</v>
      </c>
      <c r="F4301" s="210" t="s">
        <v>32979</v>
      </c>
      <c r="G4301" s="231"/>
    </row>
    <row r="4302" spans="1:7" s="210" customFormat="1">
      <c r="A4302" s="210" t="s">
        <v>32980</v>
      </c>
      <c r="B4302" s="210" t="s">
        <v>32981</v>
      </c>
      <c r="C4302" s="210" t="s">
        <v>32975</v>
      </c>
      <c r="D4302" s="210" t="s">
        <v>16299</v>
      </c>
      <c r="E4302" s="210" t="s">
        <v>16333</v>
      </c>
      <c r="F4302" s="210" t="s">
        <v>32982</v>
      </c>
      <c r="G4302" s="231"/>
    </row>
    <row r="4303" spans="1:7" s="210" customFormat="1">
      <c r="A4303" s="210" t="s">
        <v>32983</v>
      </c>
      <c r="B4303" s="210" t="s">
        <v>32984</v>
      </c>
      <c r="C4303" s="210" t="s">
        <v>32975</v>
      </c>
      <c r="D4303" s="210" t="s">
        <v>16299</v>
      </c>
      <c r="E4303" s="210" t="s">
        <v>23738</v>
      </c>
      <c r="F4303" s="210" t="s">
        <v>32985</v>
      </c>
      <c r="G4303" s="231"/>
    </row>
    <row r="4304" spans="1:7" s="211" customFormat="1">
      <c r="A4304" s="211" t="s">
        <v>32986</v>
      </c>
      <c r="B4304" s="211" t="s">
        <v>32987</v>
      </c>
      <c r="C4304" s="211" t="s">
        <v>32975</v>
      </c>
      <c r="D4304" s="211" t="s">
        <v>27683</v>
      </c>
      <c r="E4304" s="211" t="s">
        <v>16299</v>
      </c>
      <c r="F4304" s="211" t="s">
        <v>32988</v>
      </c>
      <c r="G4304" s="243"/>
    </row>
    <row r="4305" spans="1:7" s="210" customFormat="1">
      <c r="A4305" s="210" t="s">
        <v>32989</v>
      </c>
      <c r="B4305" s="210" t="s">
        <v>32990</v>
      </c>
      <c r="C4305" s="210" t="s">
        <v>32975</v>
      </c>
      <c r="D4305" s="210" t="s">
        <v>16299</v>
      </c>
      <c r="E4305" s="210" t="s">
        <v>32991</v>
      </c>
      <c r="F4305" s="210" t="s">
        <v>32992</v>
      </c>
      <c r="G4305" s="231"/>
    </row>
    <row r="4306" spans="1:7" s="254" customFormat="1">
      <c r="A4306" s="254" t="s">
        <v>32993</v>
      </c>
      <c r="B4306" s="254" t="s">
        <v>32994</v>
      </c>
      <c r="C4306" s="254" t="s">
        <v>32995</v>
      </c>
      <c r="D4306" s="254" t="s">
        <v>16299</v>
      </c>
      <c r="E4306" s="254" t="s">
        <v>17725</v>
      </c>
      <c r="F4306" s="254" t="s">
        <v>32996</v>
      </c>
      <c r="G4306" s="281"/>
    </row>
    <row r="4307" spans="1:7" s="210" customFormat="1">
      <c r="A4307" s="210" t="s">
        <v>32997</v>
      </c>
      <c r="B4307" s="210" t="s">
        <v>32998</v>
      </c>
      <c r="C4307" s="210" t="s">
        <v>32995</v>
      </c>
      <c r="D4307" s="210" t="s">
        <v>16299</v>
      </c>
      <c r="E4307" s="210" t="s">
        <v>16369</v>
      </c>
      <c r="F4307" s="210" t="s">
        <v>32999</v>
      </c>
      <c r="G4307" s="231"/>
    </row>
    <row r="4308" spans="1:7" s="210" customFormat="1">
      <c r="A4308" s="210" t="s">
        <v>33000</v>
      </c>
      <c r="B4308" s="210" t="s">
        <v>33001</v>
      </c>
      <c r="C4308" s="210" t="s">
        <v>32995</v>
      </c>
      <c r="D4308" s="210" t="s">
        <v>16299</v>
      </c>
      <c r="E4308" s="210" t="s">
        <v>16381</v>
      </c>
      <c r="F4308" s="210" t="s">
        <v>33002</v>
      </c>
      <c r="G4308" s="231"/>
    </row>
    <row r="4309" spans="1:7" s="210" customFormat="1">
      <c r="A4309" s="210" t="s">
        <v>33003</v>
      </c>
      <c r="B4309" s="210" t="s">
        <v>33004</v>
      </c>
      <c r="C4309" s="210" t="s">
        <v>33005</v>
      </c>
      <c r="D4309" s="210" t="s">
        <v>16299</v>
      </c>
      <c r="E4309" s="210" t="s">
        <v>16622</v>
      </c>
      <c r="F4309" s="210" t="s">
        <v>33006</v>
      </c>
      <c r="G4309" s="231"/>
    </row>
    <row r="4310" spans="1:7" s="210" customFormat="1">
      <c r="A4310" s="210" t="s">
        <v>33007</v>
      </c>
      <c r="B4310" s="210" t="s">
        <v>33008</v>
      </c>
      <c r="C4310" s="210" t="s">
        <v>33005</v>
      </c>
      <c r="D4310" s="210" t="s">
        <v>16299</v>
      </c>
      <c r="E4310" s="210" t="s">
        <v>33009</v>
      </c>
      <c r="F4310" s="210" t="s">
        <v>33010</v>
      </c>
      <c r="G4310" s="231"/>
    </row>
    <row r="4311" spans="1:7" s="210" customFormat="1">
      <c r="A4311" s="210" t="s">
        <v>33011</v>
      </c>
      <c r="B4311" s="210" t="s">
        <v>33012</v>
      </c>
      <c r="C4311" s="210" t="s">
        <v>33005</v>
      </c>
      <c r="D4311" s="210" t="s">
        <v>16299</v>
      </c>
      <c r="E4311" s="210" t="s">
        <v>17448</v>
      </c>
      <c r="F4311" s="210" t="s">
        <v>33013</v>
      </c>
      <c r="G4311" s="231"/>
    </row>
    <row r="4312" spans="1:7" s="210" customFormat="1">
      <c r="A4312" s="210" t="s">
        <v>33014</v>
      </c>
      <c r="B4312" s="210" t="s">
        <v>33015</v>
      </c>
      <c r="C4312" s="210" t="s">
        <v>33005</v>
      </c>
      <c r="D4312" s="210" t="s">
        <v>16299</v>
      </c>
      <c r="E4312" s="210" t="s">
        <v>33016</v>
      </c>
      <c r="F4312" s="210" t="s">
        <v>33017</v>
      </c>
      <c r="G4312" s="231"/>
    </row>
    <row r="4313" spans="1:7" s="253" customFormat="1">
      <c r="A4313" s="253" t="s">
        <v>33018</v>
      </c>
      <c r="B4313" s="253" t="s">
        <v>33019</v>
      </c>
      <c r="C4313" s="253" t="s">
        <v>33020</v>
      </c>
      <c r="D4313" s="253" t="s">
        <v>16299</v>
      </c>
      <c r="E4313" s="253" t="s">
        <v>16300</v>
      </c>
      <c r="F4313" s="253" t="s">
        <v>33021</v>
      </c>
      <c r="G4313" s="255"/>
    </row>
    <row r="4314" spans="1:7" s="253" customFormat="1">
      <c r="A4314" s="253" t="s">
        <v>33022</v>
      </c>
      <c r="B4314" s="253" t="s">
        <v>33023</v>
      </c>
      <c r="C4314" s="253" t="s">
        <v>33020</v>
      </c>
      <c r="D4314" s="253" t="s">
        <v>16299</v>
      </c>
      <c r="E4314" s="253" t="s">
        <v>16319</v>
      </c>
      <c r="F4314" s="253" t="s">
        <v>33024</v>
      </c>
      <c r="G4314" s="255"/>
    </row>
    <row r="4315" spans="1:7" s="253" customFormat="1">
      <c r="A4315" s="253" t="s">
        <v>33025</v>
      </c>
      <c r="B4315" s="253" t="s">
        <v>33026</v>
      </c>
      <c r="C4315" s="253" t="s">
        <v>33020</v>
      </c>
      <c r="D4315" s="253" t="s">
        <v>16299</v>
      </c>
      <c r="E4315" s="253" t="s">
        <v>16300</v>
      </c>
      <c r="F4315" s="253" t="s">
        <v>33027</v>
      </c>
      <c r="G4315" s="255"/>
    </row>
    <row r="4316" spans="1:7" s="253" customFormat="1">
      <c r="A4316" s="253" t="s">
        <v>33028</v>
      </c>
      <c r="B4316" s="253" t="s">
        <v>33029</v>
      </c>
      <c r="C4316" s="253" t="s">
        <v>33020</v>
      </c>
      <c r="D4316" s="253" t="s">
        <v>16299</v>
      </c>
      <c r="E4316" s="253" t="s">
        <v>16319</v>
      </c>
      <c r="F4316" s="253" t="s">
        <v>33030</v>
      </c>
      <c r="G4316" s="255"/>
    </row>
    <row r="4317" spans="1:7" s="254" customFormat="1">
      <c r="A4317" s="254" t="s">
        <v>33031</v>
      </c>
      <c r="B4317" s="254" t="s">
        <v>33032</v>
      </c>
      <c r="C4317" s="254" t="s">
        <v>33020</v>
      </c>
      <c r="D4317" s="254" t="s">
        <v>16299</v>
      </c>
      <c r="E4317" s="254" t="s">
        <v>18168</v>
      </c>
      <c r="F4317" s="254" t="s">
        <v>33033</v>
      </c>
      <c r="G4317" s="281"/>
    </row>
    <row r="4318" spans="1:7" s="253" customFormat="1">
      <c r="A4318" s="253" t="s">
        <v>33034</v>
      </c>
      <c r="B4318" s="253" t="s">
        <v>33035</v>
      </c>
      <c r="C4318" s="253" t="s">
        <v>33020</v>
      </c>
      <c r="D4318" s="253" t="s">
        <v>16299</v>
      </c>
      <c r="E4318" s="253" t="s">
        <v>21153</v>
      </c>
      <c r="F4318" s="253" t="s">
        <v>33036</v>
      </c>
      <c r="G4318" s="255"/>
    </row>
    <row r="4319" spans="1:7" s="253" customFormat="1">
      <c r="A4319" s="253" t="s">
        <v>33037</v>
      </c>
      <c r="B4319" s="253" t="s">
        <v>33038</v>
      </c>
      <c r="C4319" s="253" t="s">
        <v>33020</v>
      </c>
      <c r="D4319" s="253" t="s">
        <v>16299</v>
      </c>
      <c r="E4319" s="253" t="s">
        <v>33039</v>
      </c>
      <c r="F4319" s="253" t="s">
        <v>33040</v>
      </c>
      <c r="G4319" s="255"/>
    </row>
    <row r="4320" spans="1:7" s="210" customFormat="1">
      <c r="A4320" s="210" t="s">
        <v>33041</v>
      </c>
      <c r="B4320" s="210" t="s">
        <v>33042</v>
      </c>
      <c r="C4320" s="210" t="s">
        <v>33020</v>
      </c>
      <c r="D4320" s="210" t="s">
        <v>16299</v>
      </c>
      <c r="E4320" s="210" t="s">
        <v>33043</v>
      </c>
      <c r="F4320" s="210" t="s">
        <v>33044</v>
      </c>
      <c r="G4320" s="231"/>
    </row>
    <row r="4321" spans="1:7" s="253" customFormat="1">
      <c r="A4321" s="253" t="s">
        <v>33045</v>
      </c>
      <c r="B4321" s="253" t="s">
        <v>33046</v>
      </c>
      <c r="C4321" s="253" t="s">
        <v>33020</v>
      </c>
      <c r="D4321" s="253" t="s">
        <v>16299</v>
      </c>
      <c r="E4321" s="253" t="s">
        <v>16319</v>
      </c>
      <c r="F4321" s="253" t="s">
        <v>33047</v>
      </c>
      <c r="G4321" s="1"/>
    </row>
    <row r="4322" spans="1:7" s="253" customFormat="1">
      <c r="A4322" s="253" t="s">
        <v>33048</v>
      </c>
      <c r="B4322" s="253" t="s">
        <v>33049</v>
      </c>
      <c r="C4322" s="253" t="s">
        <v>33020</v>
      </c>
      <c r="D4322" s="253" t="s">
        <v>16299</v>
      </c>
      <c r="E4322" s="253" t="s">
        <v>17551</v>
      </c>
      <c r="F4322" s="253" t="s">
        <v>33050</v>
      </c>
      <c r="G4322" s="255"/>
    </row>
    <row r="4323" spans="1:7" s="253" customFormat="1">
      <c r="A4323" s="253" t="s">
        <v>33051</v>
      </c>
      <c r="B4323" s="253" t="s">
        <v>33052</v>
      </c>
      <c r="C4323" s="253" t="s">
        <v>33020</v>
      </c>
      <c r="D4323" s="253" t="s">
        <v>16299</v>
      </c>
      <c r="E4323" s="253" t="s">
        <v>29923</v>
      </c>
      <c r="F4323" s="253" t="s">
        <v>33053</v>
      </c>
      <c r="G4323" s="255"/>
    </row>
    <row r="4324" spans="1:7" s="11" customFormat="1">
      <c r="A4324" s="11" t="s">
        <v>33054</v>
      </c>
      <c r="B4324" s="11" t="s">
        <v>33055</v>
      </c>
      <c r="C4324" s="11" t="s">
        <v>33020</v>
      </c>
      <c r="D4324" s="11" t="s">
        <v>16299</v>
      </c>
      <c r="E4324" s="11" t="s">
        <v>27264</v>
      </c>
      <c r="F4324" s="11" t="s">
        <v>33056</v>
      </c>
      <c r="G4324" s="1"/>
    </row>
    <row r="4325" spans="1:7" s="253" customFormat="1">
      <c r="A4325" s="253" t="s">
        <v>33057</v>
      </c>
      <c r="B4325" s="253" t="s">
        <v>33058</v>
      </c>
      <c r="C4325" s="253" t="s">
        <v>33020</v>
      </c>
      <c r="D4325" s="253" t="s">
        <v>16299</v>
      </c>
      <c r="E4325" s="253" t="s">
        <v>33059</v>
      </c>
      <c r="F4325" s="253" t="s">
        <v>33060</v>
      </c>
      <c r="G4325" s="255"/>
    </row>
    <row r="4326" spans="1:7" s="210" customFormat="1">
      <c r="A4326" s="210" t="s">
        <v>33061</v>
      </c>
      <c r="B4326" s="210" t="s">
        <v>33062</v>
      </c>
      <c r="C4326" s="210" t="s">
        <v>33020</v>
      </c>
      <c r="D4326" s="210" t="s">
        <v>16299</v>
      </c>
      <c r="E4326" s="210" t="s">
        <v>33063</v>
      </c>
      <c r="F4326" s="210" t="s">
        <v>33064</v>
      </c>
      <c r="G4326" s="231" t="s">
        <v>33065</v>
      </c>
    </row>
    <row r="4327" spans="1:7" s="211" customFormat="1">
      <c r="A4327" s="211" t="s">
        <v>33066</v>
      </c>
      <c r="B4327" s="211" t="s">
        <v>33067</v>
      </c>
      <c r="C4327" s="211" t="s">
        <v>33020</v>
      </c>
      <c r="D4327" s="211" t="s">
        <v>33068</v>
      </c>
      <c r="E4327" s="211" t="s">
        <v>16299</v>
      </c>
      <c r="F4327" s="211" t="s">
        <v>33069</v>
      </c>
      <c r="G4327" s="243"/>
    </row>
    <row r="4328" spans="1:7" s="211" customFormat="1">
      <c r="A4328" s="211" t="s">
        <v>33070</v>
      </c>
      <c r="B4328" s="211" t="s">
        <v>33071</v>
      </c>
      <c r="C4328" s="211" t="s">
        <v>33020</v>
      </c>
      <c r="D4328" s="211" t="s">
        <v>33072</v>
      </c>
      <c r="E4328" s="211" t="s">
        <v>16299</v>
      </c>
      <c r="F4328" s="211" t="s">
        <v>33073</v>
      </c>
      <c r="G4328" s="243"/>
    </row>
    <row r="4329" spans="1:7" s="253" customFormat="1">
      <c r="A4329" s="253" t="s">
        <v>33074</v>
      </c>
      <c r="B4329" s="253" t="s">
        <v>33075</v>
      </c>
      <c r="C4329" s="253" t="s">
        <v>33020</v>
      </c>
      <c r="D4329" s="253" t="s">
        <v>16299</v>
      </c>
      <c r="E4329" s="253" t="s">
        <v>33076</v>
      </c>
      <c r="F4329" s="253" t="s">
        <v>33077</v>
      </c>
      <c r="G4329" s="312" t="s">
        <v>33078</v>
      </c>
    </row>
    <row r="4330" spans="1:7" s="211" customFormat="1">
      <c r="A4330" s="211" t="s">
        <v>33079</v>
      </c>
      <c r="B4330" s="211" t="s">
        <v>33080</v>
      </c>
      <c r="C4330" s="211" t="s">
        <v>33020</v>
      </c>
      <c r="D4330" s="211" t="s">
        <v>17595</v>
      </c>
      <c r="E4330" s="211" t="s">
        <v>16299</v>
      </c>
      <c r="F4330" s="211" t="s">
        <v>33081</v>
      </c>
      <c r="G4330" s="243"/>
    </row>
    <row r="4331" spans="1:7" s="211" customFormat="1">
      <c r="A4331" s="211" t="s">
        <v>33079</v>
      </c>
      <c r="B4331" s="211" t="s">
        <v>33082</v>
      </c>
      <c r="C4331" s="211" t="s">
        <v>33020</v>
      </c>
      <c r="D4331" s="211" t="s">
        <v>17570</v>
      </c>
      <c r="E4331" s="211" t="s">
        <v>16299</v>
      </c>
      <c r="F4331" s="211" t="s">
        <v>33083</v>
      </c>
      <c r="G4331" s="243"/>
    </row>
    <row r="4332" spans="1:7" s="211" customFormat="1">
      <c r="A4332" s="211" t="s">
        <v>33079</v>
      </c>
      <c r="B4332" s="211" t="s">
        <v>33084</v>
      </c>
      <c r="C4332" s="211" t="s">
        <v>33020</v>
      </c>
      <c r="D4332" s="211" t="s">
        <v>17568</v>
      </c>
      <c r="E4332" s="211" t="s">
        <v>16299</v>
      </c>
      <c r="F4332" s="211" t="s">
        <v>33085</v>
      </c>
      <c r="G4332" s="243"/>
    </row>
    <row r="4333" spans="1:7" s="253" customFormat="1">
      <c r="A4333" s="253" t="s">
        <v>33086</v>
      </c>
      <c r="B4333" s="253" t="s">
        <v>33087</v>
      </c>
      <c r="C4333" s="253" t="s">
        <v>33020</v>
      </c>
      <c r="D4333" s="253" t="s">
        <v>16299</v>
      </c>
      <c r="E4333" s="253" t="s">
        <v>17222</v>
      </c>
      <c r="F4333" s="253" t="s">
        <v>33088</v>
      </c>
      <c r="G4333" s="304"/>
    </row>
    <row r="4334" spans="1:7" s="210" customFormat="1">
      <c r="A4334" s="210" t="s">
        <v>33089</v>
      </c>
      <c r="B4334" s="210" t="s">
        <v>33090</v>
      </c>
      <c r="C4334" s="210" t="s">
        <v>33020</v>
      </c>
      <c r="D4334" s="210" t="s">
        <v>16299</v>
      </c>
      <c r="E4334" s="210" t="s">
        <v>17730</v>
      </c>
      <c r="F4334" s="210" t="s">
        <v>33091</v>
      </c>
      <c r="G4334" s="1"/>
    </row>
    <row r="4335" spans="1:7" s="259" customFormat="1">
      <c r="A4335" s="259" t="s">
        <v>33092</v>
      </c>
      <c r="B4335" s="259" t="s">
        <v>33093</v>
      </c>
      <c r="C4335" s="259" t="s">
        <v>33020</v>
      </c>
      <c r="D4335" s="259" t="s">
        <v>16299</v>
      </c>
      <c r="E4335" s="259" t="s">
        <v>28102</v>
      </c>
      <c r="F4335" s="259" t="s">
        <v>33094</v>
      </c>
      <c r="G4335" s="289"/>
    </row>
    <row r="4336" spans="1:7" s="211" customFormat="1">
      <c r="A4336" s="211" t="s">
        <v>33095</v>
      </c>
      <c r="B4336" s="211" t="s">
        <v>33096</v>
      </c>
      <c r="C4336" s="211" t="s">
        <v>33020</v>
      </c>
      <c r="D4336" s="211" t="s">
        <v>18851</v>
      </c>
      <c r="E4336" s="211" t="s">
        <v>16299</v>
      </c>
      <c r="F4336" s="211" t="s">
        <v>33097</v>
      </c>
      <c r="G4336" s="243"/>
    </row>
    <row r="4337" spans="1:7" s="211" customFormat="1">
      <c r="A4337" s="211" t="s">
        <v>33098</v>
      </c>
      <c r="B4337" s="211" t="s">
        <v>33099</v>
      </c>
      <c r="C4337" s="211" t="s">
        <v>33020</v>
      </c>
      <c r="D4337" s="211" t="s">
        <v>17439</v>
      </c>
      <c r="E4337" s="211" t="s">
        <v>16299</v>
      </c>
      <c r="F4337" s="211" t="s">
        <v>33100</v>
      </c>
      <c r="G4337" s="243"/>
    </row>
    <row r="4338" spans="1:7" s="210" customFormat="1">
      <c r="A4338" s="210" t="s">
        <v>33101</v>
      </c>
      <c r="B4338" s="210" t="s">
        <v>33102</v>
      </c>
      <c r="C4338" s="210" t="s">
        <v>33020</v>
      </c>
      <c r="D4338" s="210" t="s">
        <v>16299</v>
      </c>
      <c r="E4338" s="210" t="s">
        <v>33103</v>
      </c>
      <c r="F4338" s="210" t="s">
        <v>33104</v>
      </c>
      <c r="G4338" s="231"/>
    </row>
    <row r="4339" spans="1:7" s="254" customFormat="1">
      <c r="A4339" s="254" t="s">
        <v>33105</v>
      </c>
      <c r="B4339" s="254" t="s">
        <v>33106</v>
      </c>
      <c r="C4339" s="254" t="s">
        <v>33107</v>
      </c>
      <c r="D4339" s="254" t="s">
        <v>16299</v>
      </c>
      <c r="E4339" s="254" t="s">
        <v>17514</v>
      </c>
      <c r="F4339" s="254" t="s">
        <v>33108</v>
      </c>
      <c r="G4339" s="281"/>
    </row>
    <row r="4340" spans="1:7" s="254" customFormat="1">
      <c r="A4340" s="254" t="s">
        <v>33109</v>
      </c>
      <c r="B4340" s="254" t="s">
        <v>33110</v>
      </c>
      <c r="C4340" s="254" t="s">
        <v>33107</v>
      </c>
      <c r="D4340" s="254" t="s">
        <v>16299</v>
      </c>
      <c r="E4340" s="254" t="s">
        <v>17514</v>
      </c>
      <c r="F4340" s="254" t="s">
        <v>33111</v>
      </c>
      <c r="G4340" s="281"/>
    </row>
    <row r="4341" spans="1:7" s="210" customFormat="1">
      <c r="A4341" s="210" t="s">
        <v>33112</v>
      </c>
      <c r="B4341" s="210" t="s">
        <v>33113</v>
      </c>
      <c r="C4341" s="210" t="s">
        <v>33107</v>
      </c>
      <c r="D4341" s="210" t="s">
        <v>16299</v>
      </c>
      <c r="E4341" s="210" t="s">
        <v>25799</v>
      </c>
      <c r="F4341" s="210" t="s">
        <v>33114</v>
      </c>
      <c r="G4341" s="231"/>
    </row>
    <row r="4342" spans="1:7" s="210" customFormat="1">
      <c r="A4342" s="210" t="s">
        <v>33115</v>
      </c>
      <c r="B4342" s="210" t="s">
        <v>33116</v>
      </c>
      <c r="C4342" s="210" t="s">
        <v>33107</v>
      </c>
      <c r="D4342" s="210" t="s">
        <v>16299</v>
      </c>
      <c r="E4342" s="210" t="s">
        <v>19165</v>
      </c>
      <c r="F4342" s="210" t="s">
        <v>33117</v>
      </c>
      <c r="G4342" s="231"/>
    </row>
    <row r="4343" spans="1:7" s="254" customFormat="1">
      <c r="A4343" s="254" t="s">
        <v>33118</v>
      </c>
      <c r="B4343" s="254" t="s">
        <v>33119</v>
      </c>
      <c r="C4343" s="254" t="s">
        <v>33107</v>
      </c>
      <c r="D4343" s="254" t="s">
        <v>16299</v>
      </c>
      <c r="E4343" s="254" t="s">
        <v>16607</v>
      </c>
      <c r="F4343" s="254" t="s">
        <v>33120</v>
      </c>
      <c r="G4343" s="281"/>
    </row>
    <row r="4344" spans="1:7" s="254" customFormat="1">
      <c r="A4344" s="254" t="s">
        <v>33121</v>
      </c>
      <c r="B4344" s="254" t="s">
        <v>33122</v>
      </c>
      <c r="C4344" s="254" t="s">
        <v>33107</v>
      </c>
      <c r="D4344" s="254" t="s">
        <v>16299</v>
      </c>
      <c r="E4344" s="254" t="s">
        <v>25666</v>
      </c>
      <c r="F4344" s="254" t="s">
        <v>33123</v>
      </c>
      <c r="G4344" s="281"/>
    </row>
    <row r="4345" spans="1:7" s="211" customFormat="1">
      <c r="A4345" s="211" t="s">
        <v>33124</v>
      </c>
      <c r="B4345" s="211" t="s">
        <v>33125</v>
      </c>
      <c r="C4345" s="211" t="s">
        <v>33107</v>
      </c>
      <c r="D4345" s="211" t="s">
        <v>33126</v>
      </c>
      <c r="E4345" s="211" t="s">
        <v>16299</v>
      </c>
      <c r="F4345" s="211" t="s">
        <v>33127</v>
      </c>
      <c r="G4345" s="243"/>
    </row>
    <row r="4346" spans="1:7" s="253" customFormat="1">
      <c r="A4346" s="253" t="s">
        <v>33128</v>
      </c>
      <c r="B4346" s="253" t="s">
        <v>33129</v>
      </c>
      <c r="C4346" s="253" t="s">
        <v>33107</v>
      </c>
      <c r="D4346" s="253" t="s">
        <v>16299</v>
      </c>
      <c r="E4346" s="253" t="s">
        <v>33130</v>
      </c>
      <c r="F4346" s="253" t="s">
        <v>33131</v>
      </c>
      <c r="G4346" s="255"/>
    </row>
    <row r="4347" spans="1:7" s="210" customFormat="1">
      <c r="A4347" s="210" t="s">
        <v>33132</v>
      </c>
      <c r="B4347" s="210" t="s">
        <v>33133</v>
      </c>
      <c r="C4347" s="210" t="s">
        <v>33107</v>
      </c>
      <c r="D4347" s="210" t="s">
        <v>16299</v>
      </c>
      <c r="E4347" s="210" t="s">
        <v>33134</v>
      </c>
      <c r="F4347" s="210" t="s">
        <v>33135</v>
      </c>
      <c r="G4347" s="231"/>
    </row>
    <row r="4348" spans="1:7" s="210" customFormat="1">
      <c r="A4348" s="210" t="s">
        <v>33136</v>
      </c>
      <c r="B4348" s="210" t="s">
        <v>33137</v>
      </c>
      <c r="C4348" s="210" t="s">
        <v>33107</v>
      </c>
      <c r="D4348" s="210" t="s">
        <v>16299</v>
      </c>
      <c r="E4348" s="210" t="s">
        <v>33138</v>
      </c>
      <c r="F4348" s="210" t="s">
        <v>33139</v>
      </c>
      <c r="G4348" s="231"/>
    </row>
    <row r="4349" spans="1:7" s="254" customFormat="1">
      <c r="A4349" s="254" t="s">
        <v>33140</v>
      </c>
      <c r="B4349" s="254" t="s">
        <v>33141</v>
      </c>
      <c r="C4349" s="254" t="s">
        <v>33142</v>
      </c>
      <c r="D4349" s="254" t="s">
        <v>16299</v>
      </c>
      <c r="E4349" s="254" t="s">
        <v>16607</v>
      </c>
      <c r="F4349" s="254" t="s">
        <v>33143</v>
      </c>
      <c r="G4349" s="281"/>
    </row>
    <row r="4350" spans="1:7" s="211" customFormat="1">
      <c r="A4350" s="211" t="s">
        <v>33144</v>
      </c>
      <c r="B4350" s="211" t="s">
        <v>33145</v>
      </c>
      <c r="C4350" s="211" t="s">
        <v>33142</v>
      </c>
      <c r="D4350" s="211" t="s">
        <v>33146</v>
      </c>
      <c r="E4350" s="211" t="s">
        <v>16299</v>
      </c>
      <c r="F4350" s="211" t="s">
        <v>33147</v>
      </c>
      <c r="G4350" s="243"/>
    </row>
    <row r="4351" spans="1:7" s="253" customFormat="1">
      <c r="A4351" s="253" t="s">
        <v>33148</v>
      </c>
      <c r="B4351" s="253" t="s">
        <v>33149</v>
      </c>
      <c r="C4351" s="253" t="s">
        <v>33142</v>
      </c>
      <c r="D4351" s="253" t="s">
        <v>16299</v>
      </c>
      <c r="E4351" s="253" t="s">
        <v>33150</v>
      </c>
      <c r="F4351" s="253" t="s">
        <v>33151</v>
      </c>
      <c r="G4351" s="255"/>
    </row>
    <row r="4352" spans="1:7" s="254" customFormat="1">
      <c r="A4352" s="254" t="s">
        <v>33152</v>
      </c>
      <c r="B4352" s="254" t="s">
        <v>33153</v>
      </c>
      <c r="C4352" s="254" t="s">
        <v>33142</v>
      </c>
      <c r="D4352" s="254" t="s">
        <v>16299</v>
      </c>
      <c r="E4352" s="254" t="s">
        <v>16617</v>
      </c>
      <c r="F4352" s="254" t="s">
        <v>33154</v>
      </c>
      <c r="G4352" s="281"/>
    </row>
    <row r="4353" spans="1:7" s="210" customFormat="1">
      <c r="A4353" s="210" t="s">
        <v>33155</v>
      </c>
      <c r="B4353" s="210" t="s">
        <v>33156</v>
      </c>
      <c r="C4353" s="210" t="s">
        <v>33142</v>
      </c>
      <c r="D4353" s="210" t="s">
        <v>16299</v>
      </c>
      <c r="E4353" s="210" t="s">
        <v>16418</v>
      </c>
      <c r="F4353" s="210" t="s">
        <v>33157</v>
      </c>
      <c r="G4353" s="231"/>
    </row>
    <row r="4354" spans="1:7" s="254" customFormat="1">
      <c r="A4354" s="254" t="s">
        <v>33158</v>
      </c>
      <c r="B4354" s="254" t="s">
        <v>33159</v>
      </c>
      <c r="C4354" s="254" t="s">
        <v>33142</v>
      </c>
      <c r="D4354" s="254" t="s">
        <v>16299</v>
      </c>
      <c r="E4354" s="254" t="s">
        <v>16607</v>
      </c>
      <c r="F4354" s="254" t="s">
        <v>33160</v>
      </c>
      <c r="G4354" s="281"/>
    </row>
    <row r="4355" spans="1:7" s="211" customFormat="1">
      <c r="A4355" s="211" t="s">
        <v>33161</v>
      </c>
      <c r="B4355" s="211" t="s">
        <v>33162</v>
      </c>
      <c r="C4355" s="211" t="s">
        <v>33142</v>
      </c>
      <c r="D4355" s="211" t="s">
        <v>33163</v>
      </c>
      <c r="E4355" s="211" t="s">
        <v>16299</v>
      </c>
      <c r="F4355" s="211" t="s">
        <v>33164</v>
      </c>
      <c r="G4355" s="243"/>
    </row>
    <row r="4356" spans="1:7" s="253" customFormat="1">
      <c r="A4356" s="253" t="s">
        <v>33165</v>
      </c>
      <c r="B4356" s="253" t="s">
        <v>33166</v>
      </c>
      <c r="C4356" s="253" t="s">
        <v>33142</v>
      </c>
      <c r="D4356" s="253" t="s">
        <v>16299</v>
      </c>
      <c r="E4356" s="253" t="s">
        <v>33167</v>
      </c>
      <c r="F4356" s="253" t="s">
        <v>33168</v>
      </c>
      <c r="G4356" s="255"/>
    </row>
    <row r="4357" spans="1:7" s="210" customFormat="1">
      <c r="A4357" s="210" t="s">
        <v>33169</v>
      </c>
      <c r="B4357" s="210" t="s">
        <v>33170</v>
      </c>
      <c r="C4357" s="210" t="s">
        <v>33171</v>
      </c>
      <c r="D4357" s="210" t="s">
        <v>16299</v>
      </c>
      <c r="E4357" s="210" t="s">
        <v>33172</v>
      </c>
      <c r="F4357" s="210" t="s">
        <v>33173</v>
      </c>
      <c r="G4357" s="231"/>
    </row>
    <row r="4358" spans="1:7" s="211" customFormat="1">
      <c r="A4358" s="211" t="s">
        <v>33174</v>
      </c>
      <c r="B4358" s="211" t="s">
        <v>33175</v>
      </c>
      <c r="C4358" s="211" t="s">
        <v>33171</v>
      </c>
      <c r="D4358" s="211" t="s">
        <v>33176</v>
      </c>
      <c r="E4358" s="211" t="s">
        <v>16299</v>
      </c>
      <c r="F4358" s="211" t="s">
        <v>33177</v>
      </c>
      <c r="G4358" s="243"/>
    </row>
    <row r="4359" spans="1:7" s="254" customFormat="1">
      <c r="A4359" s="254" t="s">
        <v>33178</v>
      </c>
      <c r="B4359" s="254" t="s">
        <v>33179</v>
      </c>
      <c r="C4359" s="254" t="s">
        <v>33171</v>
      </c>
      <c r="D4359" s="254" t="s">
        <v>16299</v>
      </c>
      <c r="E4359" s="254" t="s">
        <v>27457</v>
      </c>
      <c r="F4359" s="254" t="s">
        <v>33180</v>
      </c>
      <c r="G4359" s="281"/>
    </row>
    <row r="4360" spans="1:7" s="210" customFormat="1">
      <c r="A4360" s="210" t="s">
        <v>33181</v>
      </c>
      <c r="B4360" s="210" t="s">
        <v>33182</v>
      </c>
      <c r="C4360" s="210" t="s">
        <v>33171</v>
      </c>
      <c r="D4360" s="210" t="s">
        <v>16299</v>
      </c>
      <c r="E4360" s="210" t="s">
        <v>33183</v>
      </c>
      <c r="F4360" s="210" t="s">
        <v>33184</v>
      </c>
      <c r="G4360" s="231"/>
    </row>
    <row r="4361" spans="1:7" s="253" customFormat="1">
      <c r="A4361" s="253" t="s">
        <v>33185</v>
      </c>
      <c r="B4361" s="253" t="s">
        <v>33186</v>
      </c>
      <c r="C4361" s="253" t="s">
        <v>33171</v>
      </c>
      <c r="D4361" s="253" t="s">
        <v>16299</v>
      </c>
      <c r="E4361" s="253" t="s">
        <v>16975</v>
      </c>
      <c r="F4361" s="253" t="s">
        <v>33187</v>
      </c>
      <c r="G4361" s="255"/>
    </row>
    <row r="4362" spans="1:7" s="211" customFormat="1">
      <c r="A4362" s="211" t="s">
        <v>33188</v>
      </c>
      <c r="B4362" s="211" t="s">
        <v>33189</v>
      </c>
      <c r="C4362" s="211" t="s">
        <v>33171</v>
      </c>
      <c r="D4362" s="211" t="s">
        <v>20130</v>
      </c>
      <c r="E4362" s="211" t="s">
        <v>16299</v>
      </c>
      <c r="F4362" s="211" t="s">
        <v>33190</v>
      </c>
      <c r="G4362" s="243"/>
    </row>
    <row r="4363" spans="1:7" s="254" customFormat="1">
      <c r="A4363" s="254" t="s">
        <v>33191</v>
      </c>
      <c r="B4363" s="254" t="s">
        <v>33192</v>
      </c>
      <c r="C4363" s="254" t="s">
        <v>33193</v>
      </c>
      <c r="D4363" s="254" t="s">
        <v>16299</v>
      </c>
      <c r="E4363" s="254" t="s">
        <v>16607</v>
      </c>
      <c r="F4363" s="254" t="s">
        <v>33194</v>
      </c>
      <c r="G4363" s="281"/>
    </row>
    <row r="4364" spans="1:7" s="254" customFormat="1">
      <c r="A4364" s="254" t="s">
        <v>33195</v>
      </c>
      <c r="B4364" s="254" t="s">
        <v>33196</v>
      </c>
      <c r="C4364" s="254" t="s">
        <v>33193</v>
      </c>
      <c r="D4364" s="254" t="s">
        <v>16299</v>
      </c>
      <c r="E4364" s="254" t="s">
        <v>18168</v>
      </c>
      <c r="F4364" s="254" t="s">
        <v>33197</v>
      </c>
      <c r="G4364" s="281"/>
    </row>
    <row r="4365" spans="1:7" s="210" customFormat="1">
      <c r="A4365" s="210" t="s">
        <v>33198</v>
      </c>
      <c r="B4365" s="210" t="s">
        <v>33199</v>
      </c>
      <c r="C4365" s="210" t="s">
        <v>33193</v>
      </c>
      <c r="D4365" s="210" t="s">
        <v>16299</v>
      </c>
      <c r="E4365" s="210" t="s">
        <v>33200</v>
      </c>
      <c r="F4365" s="210" t="s">
        <v>33201</v>
      </c>
      <c r="G4365" s="231"/>
    </row>
    <row r="4366" spans="1:7" s="210" customFormat="1">
      <c r="A4366" s="210" t="s">
        <v>33202</v>
      </c>
      <c r="B4366" s="210" t="s">
        <v>33203</v>
      </c>
      <c r="C4366" s="210" t="s">
        <v>33193</v>
      </c>
      <c r="D4366" s="210" t="s">
        <v>16299</v>
      </c>
      <c r="E4366" s="210" t="s">
        <v>29294</v>
      </c>
      <c r="F4366" s="210" t="s">
        <v>33204</v>
      </c>
      <c r="G4366" s="231"/>
    </row>
    <row r="4367" spans="1:7" s="210" customFormat="1">
      <c r="A4367" s="210" t="s">
        <v>33205</v>
      </c>
      <c r="B4367" s="210" t="s">
        <v>33206</v>
      </c>
      <c r="C4367" s="210" t="s">
        <v>33193</v>
      </c>
      <c r="D4367" s="210" t="s">
        <v>16299</v>
      </c>
      <c r="E4367" s="210" t="s">
        <v>16319</v>
      </c>
      <c r="F4367" s="210" t="s">
        <v>33207</v>
      </c>
      <c r="G4367" s="231"/>
    </row>
    <row r="4368" spans="1:7" s="210" customFormat="1">
      <c r="A4368" s="210" t="s">
        <v>33208</v>
      </c>
      <c r="B4368" s="210" t="s">
        <v>33209</v>
      </c>
      <c r="C4368" s="210" t="s">
        <v>33193</v>
      </c>
      <c r="D4368" s="210" t="s">
        <v>16299</v>
      </c>
      <c r="E4368" s="210" t="s">
        <v>16346</v>
      </c>
      <c r="F4368" s="210" t="s">
        <v>33210</v>
      </c>
      <c r="G4368" s="231"/>
    </row>
    <row r="4369" spans="1:7" s="253" customFormat="1">
      <c r="A4369" s="253" t="s">
        <v>33211</v>
      </c>
      <c r="B4369" s="253" t="s">
        <v>33212</v>
      </c>
      <c r="C4369" s="253" t="s">
        <v>33193</v>
      </c>
      <c r="D4369" s="253" t="s">
        <v>16299</v>
      </c>
      <c r="E4369" s="253" t="s">
        <v>33213</v>
      </c>
      <c r="F4369" s="253" t="s">
        <v>33214</v>
      </c>
      <c r="G4369" s="304"/>
    </row>
    <row r="4370" spans="1:7" s="210" customFormat="1">
      <c r="A4370" s="210" t="s">
        <v>33215</v>
      </c>
      <c r="B4370" s="210" t="s">
        <v>33216</v>
      </c>
      <c r="C4370" s="210" t="s">
        <v>33193</v>
      </c>
      <c r="D4370" s="210" t="s">
        <v>16299</v>
      </c>
      <c r="E4370" s="210" t="s">
        <v>33217</v>
      </c>
      <c r="F4370" s="210" t="s">
        <v>33218</v>
      </c>
      <c r="G4370" s="231"/>
    </row>
    <row r="4371" spans="1:7" s="211" customFormat="1">
      <c r="A4371" s="211" t="s">
        <v>33219</v>
      </c>
      <c r="B4371" s="211" t="s">
        <v>33220</v>
      </c>
      <c r="C4371" s="211" t="s">
        <v>33193</v>
      </c>
      <c r="D4371" s="211" t="s">
        <v>30779</v>
      </c>
      <c r="E4371" s="211" t="s">
        <v>16299</v>
      </c>
      <c r="F4371" s="211" t="s">
        <v>33221</v>
      </c>
      <c r="G4371" s="243"/>
    </row>
    <row r="4372" spans="1:7" s="210" customFormat="1">
      <c r="A4372" s="210" t="s">
        <v>33222</v>
      </c>
      <c r="B4372" s="210" t="s">
        <v>33223</v>
      </c>
      <c r="C4372" s="210" t="s">
        <v>33193</v>
      </c>
      <c r="D4372" s="210" t="s">
        <v>16299</v>
      </c>
      <c r="E4372" s="210" t="s">
        <v>33224</v>
      </c>
      <c r="F4372" s="210" t="s">
        <v>33225</v>
      </c>
      <c r="G4372" s="231"/>
    </row>
    <row r="4373" spans="1:7" s="210" customFormat="1">
      <c r="A4373" s="210" t="s">
        <v>33226</v>
      </c>
      <c r="B4373" s="210" t="s">
        <v>33227</v>
      </c>
      <c r="C4373" s="210" t="s">
        <v>33193</v>
      </c>
      <c r="D4373" s="210" t="s">
        <v>16299</v>
      </c>
      <c r="E4373" s="210" t="s">
        <v>33228</v>
      </c>
      <c r="F4373" s="210" t="s">
        <v>33229</v>
      </c>
      <c r="G4373" s="231"/>
    </row>
    <row r="4374" spans="1:7" s="210" customFormat="1">
      <c r="A4374" s="210" t="s">
        <v>33230</v>
      </c>
      <c r="B4374" s="210" t="s">
        <v>33231</v>
      </c>
      <c r="C4374" s="210" t="s">
        <v>33193</v>
      </c>
      <c r="D4374" s="210" t="s">
        <v>16299</v>
      </c>
      <c r="E4374" s="210" t="s">
        <v>33232</v>
      </c>
      <c r="F4374" s="210" t="s">
        <v>33233</v>
      </c>
      <c r="G4374" s="231"/>
    </row>
    <row r="4375" spans="1:7" s="210" customFormat="1">
      <c r="A4375" s="210" t="s">
        <v>33234</v>
      </c>
      <c r="B4375" s="210" t="s">
        <v>33235</v>
      </c>
      <c r="C4375" s="210" t="s">
        <v>33193</v>
      </c>
      <c r="D4375" s="210" t="s">
        <v>16299</v>
      </c>
      <c r="E4375" s="210" t="s">
        <v>33236</v>
      </c>
      <c r="F4375" s="210" t="s">
        <v>33237</v>
      </c>
      <c r="G4375" s="231"/>
    </row>
    <row r="4376" spans="1:7" s="254" customFormat="1">
      <c r="A4376" s="254" t="s">
        <v>33238</v>
      </c>
      <c r="B4376" s="254" t="s">
        <v>33239</v>
      </c>
      <c r="C4376" s="254" t="s">
        <v>33240</v>
      </c>
      <c r="D4376" s="254" t="s">
        <v>16299</v>
      </c>
      <c r="E4376" s="254" t="s">
        <v>18168</v>
      </c>
      <c r="F4376" s="254" t="s">
        <v>33241</v>
      </c>
      <c r="G4376" s="281"/>
    </row>
    <row r="4377" spans="1:7" s="254" customFormat="1">
      <c r="A4377" s="254" t="s">
        <v>33242</v>
      </c>
      <c r="B4377" s="254" t="s">
        <v>33243</v>
      </c>
      <c r="C4377" s="254" t="s">
        <v>33240</v>
      </c>
      <c r="D4377" s="254" t="s">
        <v>16299</v>
      </c>
      <c r="E4377" s="254" t="s">
        <v>17514</v>
      </c>
      <c r="F4377" s="254" t="s">
        <v>33244</v>
      </c>
      <c r="G4377" s="1"/>
    </row>
    <row r="4378" spans="1:7" s="210" customFormat="1">
      <c r="A4378" s="210" t="s">
        <v>33245</v>
      </c>
      <c r="B4378" s="210" t="s">
        <v>33246</v>
      </c>
      <c r="C4378" s="210" t="s">
        <v>33240</v>
      </c>
      <c r="D4378" s="210" t="s">
        <v>16299</v>
      </c>
      <c r="E4378" s="210" t="s">
        <v>24717</v>
      </c>
      <c r="F4378" s="210" t="s">
        <v>33247</v>
      </c>
      <c r="G4378" s="1"/>
    </row>
    <row r="4379" spans="1:7" s="210" customFormat="1">
      <c r="A4379" s="210" t="s">
        <v>33248</v>
      </c>
      <c r="B4379" s="210" t="s">
        <v>33249</v>
      </c>
      <c r="C4379" s="210" t="s">
        <v>33240</v>
      </c>
      <c r="D4379" s="210" t="s">
        <v>16299</v>
      </c>
      <c r="E4379" s="210" t="s">
        <v>33250</v>
      </c>
      <c r="F4379" s="210" t="s">
        <v>33251</v>
      </c>
      <c r="G4379" s="1"/>
    </row>
    <row r="4380" spans="1:7" s="253" customFormat="1">
      <c r="A4380" s="253" t="s">
        <v>33252</v>
      </c>
      <c r="B4380" s="253" t="s">
        <v>32927</v>
      </c>
      <c r="C4380" s="253" t="s">
        <v>33240</v>
      </c>
      <c r="D4380" s="253" t="s">
        <v>16299</v>
      </c>
      <c r="E4380" s="253" t="s">
        <v>33253</v>
      </c>
      <c r="F4380" s="253" t="s">
        <v>33254</v>
      </c>
      <c r="G4380" s="1"/>
    </row>
    <row r="4381" spans="1:7" s="210" customFormat="1">
      <c r="A4381" s="210" t="s">
        <v>33252</v>
      </c>
      <c r="B4381" s="210" t="s">
        <v>33255</v>
      </c>
      <c r="C4381" s="210" t="s">
        <v>33240</v>
      </c>
      <c r="D4381" s="210" t="s">
        <v>16299</v>
      </c>
      <c r="E4381" s="210" t="s">
        <v>33256</v>
      </c>
      <c r="F4381" s="210" t="s">
        <v>33257</v>
      </c>
      <c r="G4381" s="1"/>
    </row>
    <row r="4382" spans="1:7" s="253" customFormat="1">
      <c r="A4382" s="253" t="s">
        <v>33258</v>
      </c>
      <c r="B4382" s="253" t="s">
        <v>33259</v>
      </c>
      <c r="C4382" s="253" t="s">
        <v>33240</v>
      </c>
      <c r="D4382" s="253" t="s">
        <v>16299</v>
      </c>
      <c r="E4382" s="253" t="s">
        <v>17488</v>
      </c>
      <c r="F4382" s="253" t="s">
        <v>33260</v>
      </c>
      <c r="G4382" s="1"/>
    </row>
    <row r="4383" spans="1:7" s="253" customFormat="1">
      <c r="A4383" s="253" t="s">
        <v>33261</v>
      </c>
      <c r="B4383" s="253" t="s">
        <v>33262</v>
      </c>
      <c r="C4383" s="253" t="s">
        <v>33240</v>
      </c>
      <c r="D4383" s="253" t="s">
        <v>16299</v>
      </c>
      <c r="E4383" s="253" t="s">
        <v>18637</v>
      </c>
      <c r="F4383" s="253" t="s">
        <v>33263</v>
      </c>
      <c r="G4383" s="255"/>
    </row>
    <row r="4384" spans="1:7" s="211" customFormat="1">
      <c r="A4384" s="211" t="s">
        <v>33264</v>
      </c>
      <c r="B4384" s="211" t="s">
        <v>33265</v>
      </c>
      <c r="C4384" s="211" t="s">
        <v>33240</v>
      </c>
      <c r="D4384" s="211" t="s">
        <v>33266</v>
      </c>
      <c r="E4384" s="211" t="s">
        <v>16299</v>
      </c>
      <c r="F4384" s="211" t="s">
        <v>33267</v>
      </c>
      <c r="G4384" s="243"/>
    </row>
    <row r="4385" spans="1:7" s="254" customFormat="1">
      <c r="A4385" s="254" t="s">
        <v>33268</v>
      </c>
      <c r="B4385" s="254" t="s">
        <v>33269</v>
      </c>
      <c r="C4385" s="254" t="s">
        <v>33240</v>
      </c>
      <c r="D4385" s="254" t="s">
        <v>16299</v>
      </c>
      <c r="E4385" s="254" t="s">
        <v>17514</v>
      </c>
      <c r="F4385" s="254" t="s">
        <v>33270</v>
      </c>
      <c r="G4385" s="281"/>
    </row>
    <row r="4386" spans="1:7" s="210" customFormat="1">
      <c r="A4386" s="210" t="s">
        <v>33271</v>
      </c>
      <c r="B4386" s="210" t="s">
        <v>33272</v>
      </c>
      <c r="C4386" s="210" t="s">
        <v>33240</v>
      </c>
      <c r="D4386" s="210" t="s">
        <v>16299</v>
      </c>
      <c r="E4386" s="210" t="s">
        <v>16838</v>
      </c>
      <c r="F4386" s="210" t="s">
        <v>33273</v>
      </c>
      <c r="G4386" s="231"/>
    </row>
    <row r="4387" spans="1:7" s="211" customFormat="1">
      <c r="A4387" s="211" t="s">
        <v>33274</v>
      </c>
      <c r="B4387" s="211" t="s">
        <v>33275</v>
      </c>
      <c r="C4387" s="211" t="s">
        <v>33240</v>
      </c>
      <c r="D4387" s="211" t="s">
        <v>33276</v>
      </c>
      <c r="E4387" s="211" t="s">
        <v>16299</v>
      </c>
      <c r="F4387" s="211" t="s">
        <v>33277</v>
      </c>
      <c r="G4387" s="243"/>
    </row>
    <row r="4388" spans="1:7" s="210" customFormat="1">
      <c r="A4388" s="210" t="s">
        <v>33278</v>
      </c>
      <c r="B4388" s="210" t="s">
        <v>33279</v>
      </c>
      <c r="C4388" s="210" t="s">
        <v>33240</v>
      </c>
      <c r="D4388" s="210" t="s">
        <v>16299</v>
      </c>
      <c r="E4388" s="210" t="s">
        <v>33280</v>
      </c>
      <c r="F4388" s="210" t="s">
        <v>33281</v>
      </c>
      <c r="G4388" s="231"/>
    </row>
    <row r="4389" spans="1:7" s="210" customFormat="1">
      <c r="A4389" s="210" t="s">
        <v>33282</v>
      </c>
      <c r="B4389" s="210" t="s">
        <v>33283</v>
      </c>
      <c r="C4389" s="210" t="s">
        <v>33240</v>
      </c>
      <c r="D4389" s="210" t="s">
        <v>16299</v>
      </c>
      <c r="E4389" s="210" t="s">
        <v>16470</v>
      </c>
      <c r="F4389" s="210" t="s">
        <v>33284</v>
      </c>
      <c r="G4389" s="231"/>
    </row>
    <row r="4390" spans="1:7" s="254" customFormat="1">
      <c r="A4390" s="254" t="s">
        <v>33285</v>
      </c>
      <c r="B4390" s="254" t="s">
        <v>33286</v>
      </c>
      <c r="C4390" s="254" t="s">
        <v>33287</v>
      </c>
      <c r="D4390" s="254" t="s">
        <v>16299</v>
      </c>
      <c r="E4390" s="254" t="s">
        <v>24413</v>
      </c>
      <c r="F4390" s="254" t="s">
        <v>33288</v>
      </c>
      <c r="G4390" s="281"/>
    </row>
    <row r="4391" spans="1:7" s="253" customFormat="1">
      <c r="A4391" s="253" t="s">
        <v>33289</v>
      </c>
      <c r="B4391" s="253" t="s">
        <v>33290</v>
      </c>
      <c r="C4391" s="253" t="s">
        <v>33291</v>
      </c>
      <c r="D4391" s="253" t="s">
        <v>16299</v>
      </c>
      <c r="E4391" s="253" t="s">
        <v>33292</v>
      </c>
      <c r="F4391" s="253" t="s">
        <v>33293</v>
      </c>
      <c r="G4391" s="255"/>
    </row>
    <row r="4392" spans="1:7" s="253" customFormat="1">
      <c r="A4392" s="253" t="s">
        <v>33294</v>
      </c>
      <c r="B4392" s="253" t="s">
        <v>33295</v>
      </c>
      <c r="C4392" s="253" t="s">
        <v>33291</v>
      </c>
      <c r="D4392" s="253" t="s">
        <v>16299</v>
      </c>
      <c r="E4392" s="253" t="s">
        <v>16422</v>
      </c>
      <c r="F4392" s="253" t="s">
        <v>33296</v>
      </c>
      <c r="G4392" s="255"/>
    </row>
    <row r="4393" spans="1:7" s="253" customFormat="1">
      <c r="A4393" s="253" t="s">
        <v>33297</v>
      </c>
      <c r="B4393" s="253" t="s">
        <v>33298</v>
      </c>
      <c r="C4393" s="253" t="s">
        <v>33291</v>
      </c>
      <c r="D4393" s="253" t="s">
        <v>16299</v>
      </c>
      <c r="E4393" s="253" t="s">
        <v>18341</v>
      </c>
      <c r="F4393" s="253" t="s">
        <v>33299</v>
      </c>
      <c r="G4393" s="255"/>
    </row>
    <row r="4394" spans="1:7" s="210" customFormat="1">
      <c r="A4394" s="210" t="s">
        <v>33300</v>
      </c>
      <c r="B4394" s="210" t="s">
        <v>33301</v>
      </c>
      <c r="C4394" s="210" t="s">
        <v>33291</v>
      </c>
      <c r="D4394" s="210" t="s">
        <v>16299</v>
      </c>
      <c r="E4394" s="210" t="s">
        <v>33302</v>
      </c>
      <c r="F4394" s="210" t="s">
        <v>33303</v>
      </c>
      <c r="G4394" s="231"/>
    </row>
    <row r="4395" spans="1:7" s="210" customFormat="1">
      <c r="A4395" s="210" t="s">
        <v>33304</v>
      </c>
      <c r="B4395" s="210" t="s">
        <v>33305</v>
      </c>
      <c r="C4395" s="210" t="s">
        <v>33291</v>
      </c>
      <c r="D4395" s="210" t="s">
        <v>16299</v>
      </c>
      <c r="E4395" s="210" t="s">
        <v>17253</v>
      </c>
      <c r="F4395" s="210" t="s">
        <v>33306</v>
      </c>
      <c r="G4395" s="231"/>
    </row>
    <row r="4396" spans="1:7" s="211" customFormat="1">
      <c r="A4396" s="211" t="s">
        <v>33307</v>
      </c>
      <c r="B4396" s="211" t="s">
        <v>33308</v>
      </c>
      <c r="C4396" s="211" t="s">
        <v>33291</v>
      </c>
      <c r="D4396" s="211" t="s">
        <v>28472</v>
      </c>
      <c r="E4396" s="211" t="s">
        <v>16299</v>
      </c>
      <c r="F4396" s="211" t="s">
        <v>33309</v>
      </c>
      <c r="G4396" s="243"/>
    </row>
    <row r="4397" spans="1:7" s="210" customFormat="1">
      <c r="A4397" s="210" t="s">
        <v>33310</v>
      </c>
      <c r="B4397" s="210" t="s">
        <v>33311</v>
      </c>
      <c r="C4397" s="210" t="s">
        <v>33291</v>
      </c>
      <c r="D4397" s="210" t="s">
        <v>16299</v>
      </c>
      <c r="E4397" s="210" t="s">
        <v>25799</v>
      </c>
      <c r="F4397" s="210" t="s">
        <v>33312</v>
      </c>
      <c r="G4397" s="231"/>
    </row>
    <row r="4398" spans="1:7" s="210" customFormat="1">
      <c r="A4398" s="210" t="s">
        <v>33313</v>
      </c>
      <c r="B4398" s="210" t="s">
        <v>33314</v>
      </c>
      <c r="C4398" s="210" t="s">
        <v>33291</v>
      </c>
      <c r="D4398" s="210" t="s">
        <v>16299</v>
      </c>
      <c r="E4398" s="210" t="s">
        <v>16937</v>
      </c>
      <c r="F4398" s="210" t="s">
        <v>33315</v>
      </c>
      <c r="G4398" s="231"/>
    </row>
    <row r="4399" spans="1:7" s="210" customFormat="1">
      <c r="A4399" s="210" t="s">
        <v>33316</v>
      </c>
      <c r="B4399" s="210" t="s">
        <v>33317</v>
      </c>
      <c r="C4399" s="210" t="s">
        <v>33291</v>
      </c>
      <c r="D4399" s="210" t="s">
        <v>16299</v>
      </c>
      <c r="E4399" s="210" t="s">
        <v>33200</v>
      </c>
      <c r="F4399" s="210" t="s">
        <v>33318</v>
      </c>
      <c r="G4399" s="231"/>
    </row>
    <row r="4400" spans="1:7" s="253" customFormat="1">
      <c r="A4400" s="253" t="s">
        <v>33319</v>
      </c>
      <c r="B4400" s="253" t="s">
        <v>33320</v>
      </c>
      <c r="C4400" s="253" t="s">
        <v>33291</v>
      </c>
      <c r="D4400" s="253" t="s">
        <v>16299</v>
      </c>
      <c r="E4400" s="253" t="s">
        <v>16980</v>
      </c>
      <c r="F4400" s="253" t="s">
        <v>33321</v>
      </c>
      <c r="G4400" s="255"/>
    </row>
    <row r="4401" spans="1:7" s="253" customFormat="1">
      <c r="A4401" s="253" t="s">
        <v>33322</v>
      </c>
      <c r="B4401" s="253" t="s">
        <v>33323</v>
      </c>
      <c r="C4401" s="253" t="s">
        <v>33291</v>
      </c>
      <c r="D4401" s="253" t="s">
        <v>16299</v>
      </c>
      <c r="E4401" s="253" t="s">
        <v>16813</v>
      </c>
      <c r="F4401" s="253" t="s">
        <v>33324</v>
      </c>
      <c r="G4401" s="255"/>
    </row>
    <row r="4402" spans="1:7" s="211" customFormat="1">
      <c r="A4402" s="211" t="s">
        <v>33325</v>
      </c>
      <c r="B4402" s="211" t="s">
        <v>33326</v>
      </c>
      <c r="C4402" s="211" t="s">
        <v>33291</v>
      </c>
      <c r="D4402" s="211" t="s">
        <v>33327</v>
      </c>
      <c r="E4402" s="211" t="s">
        <v>16299</v>
      </c>
      <c r="F4402" s="211" t="s">
        <v>33328</v>
      </c>
      <c r="G4402" s="243"/>
    </row>
    <row r="4403" spans="1:7" s="211" customFormat="1">
      <c r="A4403" s="211" t="s">
        <v>33325</v>
      </c>
      <c r="B4403" s="211" t="s">
        <v>33329</v>
      </c>
      <c r="C4403" s="211" t="s">
        <v>33291</v>
      </c>
      <c r="D4403" s="211" t="s">
        <v>16551</v>
      </c>
      <c r="E4403" s="211" t="s">
        <v>16299</v>
      </c>
      <c r="F4403" s="211" t="s">
        <v>33330</v>
      </c>
      <c r="G4403" s="243"/>
    </row>
    <row r="4404" spans="1:7" s="211" customFormat="1">
      <c r="A4404" s="211" t="s">
        <v>33325</v>
      </c>
      <c r="B4404" s="211" t="s">
        <v>33331</v>
      </c>
      <c r="C4404" s="211" t="s">
        <v>33291</v>
      </c>
      <c r="D4404" s="211" t="s">
        <v>33332</v>
      </c>
      <c r="E4404" s="211" t="s">
        <v>16299</v>
      </c>
      <c r="F4404" s="211" t="s">
        <v>33333</v>
      </c>
      <c r="G4404" s="243"/>
    </row>
    <row r="4405" spans="1:7" s="254" customFormat="1">
      <c r="A4405" s="254" t="s">
        <v>33334</v>
      </c>
      <c r="B4405" s="254" t="s">
        <v>33335</v>
      </c>
      <c r="C4405" s="254" t="s">
        <v>33291</v>
      </c>
      <c r="D4405" s="254" t="s">
        <v>16299</v>
      </c>
      <c r="E4405" s="254" t="s">
        <v>17514</v>
      </c>
      <c r="F4405" s="254" t="s">
        <v>33336</v>
      </c>
      <c r="G4405" s="281"/>
    </row>
    <row r="4406" spans="1:7" s="211" customFormat="1">
      <c r="A4406" s="211" t="s">
        <v>33337</v>
      </c>
      <c r="B4406" s="211" t="s">
        <v>33338</v>
      </c>
      <c r="C4406" s="211" t="s">
        <v>33291</v>
      </c>
      <c r="D4406" s="211" t="s">
        <v>31801</v>
      </c>
      <c r="E4406" s="211" t="s">
        <v>16299</v>
      </c>
      <c r="F4406" s="211" t="s">
        <v>33339</v>
      </c>
      <c r="G4406" s="243"/>
    </row>
    <row r="4407" spans="1:7" s="210" customFormat="1">
      <c r="A4407" s="210" t="s">
        <v>33340</v>
      </c>
      <c r="B4407" s="210" t="s">
        <v>33341</v>
      </c>
      <c r="C4407" s="210" t="s">
        <v>33291</v>
      </c>
      <c r="D4407" s="210" t="s">
        <v>16299</v>
      </c>
      <c r="E4407" s="210" t="s">
        <v>16300</v>
      </c>
      <c r="F4407" s="210" t="s">
        <v>33342</v>
      </c>
      <c r="G4407" s="231"/>
    </row>
    <row r="4408" spans="1:7" s="254" customFormat="1">
      <c r="A4408" s="254" t="s">
        <v>33343</v>
      </c>
      <c r="B4408" s="254" t="s">
        <v>33344</v>
      </c>
      <c r="C4408" s="254" t="s">
        <v>33291</v>
      </c>
      <c r="D4408" s="254" t="s">
        <v>16299</v>
      </c>
      <c r="E4408" s="254" t="s">
        <v>25580</v>
      </c>
      <c r="F4408" s="254" t="s">
        <v>33345</v>
      </c>
      <c r="G4408" s="281"/>
    </row>
    <row r="4409" spans="1:7" s="254" customFormat="1">
      <c r="A4409" s="254" t="s">
        <v>33346</v>
      </c>
      <c r="B4409" s="254" t="s">
        <v>33347</v>
      </c>
      <c r="C4409" s="254" t="s">
        <v>33348</v>
      </c>
      <c r="D4409" s="254" t="s">
        <v>16299</v>
      </c>
      <c r="E4409" s="254" t="s">
        <v>17514</v>
      </c>
      <c r="F4409" s="254" t="s">
        <v>33349</v>
      </c>
      <c r="G4409" s="281"/>
    </row>
    <row r="4410" spans="1:7" s="254" customFormat="1">
      <c r="A4410" s="254" t="s">
        <v>33350</v>
      </c>
      <c r="B4410" s="254" t="s">
        <v>33351</v>
      </c>
      <c r="C4410" s="254" t="s">
        <v>33348</v>
      </c>
      <c r="D4410" s="254" t="s">
        <v>16299</v>
      </c>
      <c r="E4410" s="254" t="s">
        <v>18168</v>
      </c>
      <c r="F4410" s="254" t="s">
        <v>33352</v>
      </c>
      <c r="G4410" s="281"/>
    </row>
    <row r="4411" spans="1:7" s="210" customFormat="1">
      <c r="A4411" s="210" t="s">
        <v>33353</v>
      </c>
      <c r="B4411" s="210" t="s">
        <v>33354</v>
      </c>
      <c r="C4411" s="210" t="s">
        <v>33348</v>
      </c>
      <c r="D4411" s="210" t="s">
        <v>16299</v>
      </c>
      <c r="E4411" s="210" t="s">
        <v>22232</v>
      </c>
      <c r="F4411" s="210" t="s">
        <v>33355</v>
      </c>
      <c r="G4411" s="231"/>
    </row>
    <row r="4412" spans="1:7" s="211" customFormat="1">
      <c r="A4412" s="211" t="s">
        <v>33356</v>
      </c>
      <c r="B4412" s="211" t="s">
        <v>33357</v>
      </c>
      <c r="C4412" s="211" t="s">
        <v>33348</v>
      </c>
      <c r="D4412" s="211" t="s">
        <v>20285</v>
      </c>
      <c r="E4412" s="211" t="s">
        <v>16299</v>
      </c>
      <c r="F4412" s="211" t="s">
        <v>33358</v>
      </c>
      <c r="G4412" s="243"/>
    </row>
    <row r="4413" spans="1:7" s="211" customFormat="1">
      <c r="A4413" s="211" t="s">
        <v>33356</v>
      </c>
      <c r="B4413" s="211" t="s">
        <v>33359</v>
      </c>
      <c r="C4413" s="211" t="s">
        <v>33348</v>
      </c>
      <c r="D4413" s="211" t="s">
        <v>16551</v>
      </c>
      <c r="E4413" s="211" t="s">
        <v>16299</v>
      </c>
      <c r="F4413" s="211" t="s">
        <v>33360</v>
      </c>
      <c r="G4413" s="243"/>
    </row>
    <row r="4414" spans="1:7" s="211" customFormat="1">
      <c r="A4414" s="211" t="s">
        <v>33356</v>
      </c>
      <c r="B4414" s="211" t="s">
        <v>33361</v>
      </c>
      <c r="C4414" s="211" t="s">
        <v>33348</v>
      </c>
      <c r="D4414" s="211" t="s">
        <v>33332</v>
      </c>
      <c r="E4414" s="211" t="s">
        <v>16299</v>
      </c>
      <c r="F4414" s="211" t="s">
        <v>33362</v>
      </c>
      <c r="G4414" s="243"/>
    </row>
    <row r="4415" spans="1:7" s="210" customFormat="1">
      <c r="A4415" s="210" t="s">
        <v>33363</v>
      </c>
      <c r="B4415" s="210" t="s">
        <v>33364</v>
      </c>
      <c r="C4415" s="210" t="s">
        <v>33348</v>
      </c>
      <c r="D4415" s="210" t="s">
        <v>16299</v>
      </c>
      <c r="E4415" s="210" t="s">
        <v>33365</v>
      </c>
      <c r="F4415" s="210" t="s">
        <v>33366</v>
      </c>
      <c r="G4415" s="231"/>
    </row>
    <row r="4416" spans="1:7" s="253" customFormat="1">
      <c r="A4416" s="253" t="s">
        <v>33367</v>
      </c>
      <c r="B4416" s="253" t="s">
        <v>33368</v>
      </c>
      <c r="C4416" s="253" t="s">
        <v>33348</v>
      </c>
      <c r="D4416" s="253" t="s">
        <v>16299</v>
      </c>
      <c r="E4416" s="253" t="s">
        <v>21918</v>
      </c>
      <c r="F4416" s="253" t="s">
        <v>33369</v>
      </c>
      <c r="G4416" s="255"/>
    </row>
    <row r="4417" spans="1:7" s="211" customFormat="1">
      <c r="A4417" s="211" t="s">
        <v>33370</v>
      </c>
      <c r="B4417" s="211" t="s">
        <v>33371</v>
      </c>
      <c r="C4417" s="211" t="s">
        <v>33348</v>
      </c>
      <c r="D4417" s="211" t="s">
        <v>16373</v>
      </c>
      <c r="E4417" s="211" t="s">
        <v>16299</v>
      </c>
      <c r="F4417" s="211" t="s">
        <v>33372</v>
      </c>
      <c r="G4417" s="243"/>
    </row>
    <row r="4418" spans="1:7" s="210" customFormat="1">
      <c r="A4418" s="210" t="s">
        <v>33373</v>
      </c>
      <c r="B4418" s="210" t="s">
        <v>33374</v>
      </c>
      <c r="C4418" s="210" t="s">
        <v>33348</v>
      </c>
      <c r="D4418" s="210" t="s">
        <v>16299</v>
      </c>
      <c r="E4418" s="210" t="s">
        <v>19107</v>
      </c>
      <c r="F4418" s="210" t="s">
        <v>33375</v>
      </c>
      <c r="G4418" s="231"/>
    </row>
    <row r="4419" spans="1:7" s="253" customFormat="1">
      <c r="A4419" s="253" t="s">
        <v>33376</v>
      </c>
      <c r="B4419" s="253" t="s">
        <v>33377</v>
      </c>
      <c r="C4419" s="253" t="s">
        <v>33348</v>
      </c>
      <c r="D4419" s="253" t="s">
        <v>16299</v>
      </c>
      <c r="E4419" s="253" t="s">
        <v>23854</v>
      </c>
      <c r="F4419" s="253" t="s">
        <v>33378</v>
      </c>
      <c r="G4419" s="255"/>
    </row>
    <row r="4420" spans="1:7" s="254" customFormat="1">
      <c r="A4420" s="254" t="s">
        <v>33379</v>
      </c>
      <c r="B4420" s="254" t="s">
        <v>33380</v>
      </c>
      <c r="C4420" s="254" t="s">
        <v>33381</v>
      </c>
      <c r="D4420" s="254" t="s">
        <v>16299</v>
      </c>
      <c r="E4420" s="254" t="s">
        <v>18168</v>
      </c>
      <c r="F4420" s="254" t="s">
        <v>33382</v>
      </c>
      <c r="G4420" s="281"/>
    </row>
    <row r="4421" spans="1:7" s="253" customFormat="1">
      <c r="A4421" s="253" t="s">
        <v>33383</v>
      </c>
      <c r="B4421" s="253" t="s">
        <v>33384</v>
      </c>
      <c r="C4421" s="253" t="s">
        <v>33381</v>
      </c>
      <c r="D4421" s="253" t="s">
        <v>16299</v>
      </c>
      <c r="E4421" s="253" t="s">
        <v>33385</v>
      </c>
      <c r="F4421" s="253" t="s">
        <v>33386</v>
      </c>
      <c r="G4421" s="255"/>
    </row>
    <row r="4422" spans="1:7" s="210" customFormat="1">
      <c r="A4422" s="210" t="s">
        <v>33387</v>
      </c>
      <c r="B4422" s="210" t="s">
        <v>33388</v>
      </c>
      <c r="C4422" s="210" t="s">
        <v>33381</v>
      </c>
      <c r="D4422" s="210" t="s">
        <v>16299</v>
      </c>
      <c r="E4422" s="210" t="s">
        <v>33389</v>
      </c>
      <c r="F4422" s="210" t="s">
        <v>33390</v>
      </c>
      <c r="G4422" s="231"/>
    </row>
    <row r="4423" spans="1:7" s="253" customFormat="1">
      <c r="A4423" s="253" t="s">
        <v>33391</v>
      </c>
      <c r="B4423" s="253" t="s">
        <v>33392</v>
      </c>
      <c r="C4423" s="253" t="s">
        <v>33381</v>
      </c>
      <c r="D4423" s="253" t="s">
        <v>16299</v>
      </c>
      <c r="E4423" s="253" t="s">
        <v>25165</v>
      </c>
      <c r="F4423" s="253" t="s">
        <v>33393</v>
      </c>
      <c r="G4423" s="255"/>
    </row>
    <row r="4424" spans="1:7" s="253" customFormat="1">
      <c r="A4424" s="253" t="s">
        <v>33394</v>
      </c>
      <c r="B4424" s="253" t="s">
        <v>33395</v>
      </c>
      <c r="C4424" s="253" t="s">
        <v>33381</v>
      </c>
      <c r="D4424" s="253" t="s">
        <v>16299</v>
      </c>
      <c r="E4424" s="253" t="s">
        <v>17420</v>
      </c>
      <c r="F4424" s="253" t="s">
        <v>33396</v>
      </c>
      <c r="G4424" s="255"/>
    </row>
    <row r="4425" spans="1:7" s="210" customFormat="1">
      <c r="A4425" s="210" t="s">
        <v>33397</v>
      </c>
      <c r="B4425" s="210" t="s">
        <v>33398</v>
      </c>
      <c r="C4425" s="210" t="s">
        <v>33381</v>
      </c>
      <c r="D4425" s="210" t="s">
        <v>16299</v>
      </c>
      <c r="E4425" s="210" t="s">
        <v>16838</v>
      </c>
      <c r="F4425" s="210" t="s">
        <v>33399</v>
      </c>
    </row>
    <row r="4426" spans="1:7" s="253" customFormat="1">
      <c r="A4426" s="253" t="s">
        <v>33400</v>
      </c>
      <c r="B4426" s="253" t="s">
        <v>33401</v>
      </c>
      <c r="C4426" s="253" t="s">
        <v>33381</v>
      </c>
      <c r="D4426" s="253" t="s">
        <v>16299</v>
      </c>
      <c r="E4426" s="253" t="s">
        <v>16300</v>
      </c>
      <c r="F4426" s="253" t="s">
        <v>33402</v>
      </c>
      <c r="G4426" s="255"/>
    </row>
    <row r="4427" spans="1:7" s="211" customFormat="1">
      <c r="A4427" s="211" t="s">
        <v>33403</v>
      </c>
      <c r="B4427" s="211" t="s">
        <v>33404</v>
      </c>
      <c r="C4427" s="211" t="s">
        <v>33381</v>
      </c>
      <c r="D4427" s="211" t="s">
        <v>33405</v>
      </c>
      <c r="E4427" s="211" t="s">
        <v>16299</v>
      </c>
      <c r="F4427" s="211" t="s">
        <v>33406</v>
      </c>
      <c r="G4427" s="243"/>
    </row>
    <row r="4428" spans="1:7" s="254" customFormat="1">
      <c r="A4428" s="254" t="s">
        <v>33407</v>
      </c>
      <c r="B4428" s="254" t="s">
        <v>33408</v>
      </c>
      <c r="C4428" s="254" t="s">
        <v>33381</v>
      </c>
      <c r="D4428" s="254" t="s">
        <v>16299</v>
      </c>
      <c r="E4428" s="254" t="s">
        <v>24645</v>
      </c>
      <c r="F4428" s="254" t="s">
        <v>33409</v>
      </c>
      <c r="G4428" s="281"/>
    </row>
    <row r="4429" spans="1:7" s="211" customFormat="1">
      <c r="A4429" s="211" t="s">
        <v>33410</v>
      </c>
      <c r="B4429" s="211" t="s">
        <v>33411</v>
      </c>
      <c r="C4429" s="211" t="s">
        <v>33381</v>
      </c>
      <c r="D4429" s="211" t="s">
        <v>17648</v>
      </c>
      <c r="E4429" s="211" t="s">
        <v>16299</v>
      </c>
      <c r="F4429" s="211" t="s">
        <v>33412</v>
      </c>
      <c r="G4429" s="243"/>
    </row>
    <row r="4430" spans="1:7" s="210" customFormat="1">
      <c r="A4430" s="210" t="s">
        <v>33413</v>
      </c>
      <c r="B4430" s="210" t="s">
        <v>33414</v>
      </c>
      <c r="C4430" s="210" t="s">
        <v>33415</v>
      </c>
      <c r="D4430" s="210" t="s">
        <v>16299</v>
      </c>
      <c r="E4430" s="210" t="s">
        <v>28311</v>
      </c>
      <c r="F4430" s="210" t="s">
        <v>33416</v>
      </c>
      <c r="G4430" s="231"/>
    </row>
    <row r="4431" spans="1:7" s="210" customFormat="1">
      <c r="A4431" s="210" t="s">
        <v>33417</v>
      </c>
      <c r="B4431" s="210" t="s">
        <v>33418</v>
      </c>
      <c r="C4431" s="210" t="s">
        <v>33415</v>
      </c>
      <c r="D4431" s="210" t="s">
        <v>16299</v>
      </c>
      <c r="E4431" s="210" t="s">
        <v>16418</v>
      </c>
      <c r="F4431" s="210" t="s">
        <v>33419</v>
      </c>
      <c r="G4431" s="231"/>
    </row>
    <row r="4432" spans="1:7" s="253" customFormat="1">
      <c r="A4432" s="253" t="s">
        <v>33420</v>
      </c>
      <c r="B4432" s="253" t="s">
        <v>33421</v>
      </c>
      <c r="C4432" s="253" t="s">
        <v>33415</v>
      </c>
      <c r="D4432" s="253" t="s">
        <v>16299</v>
      </c>
      <c r="E4432" s="253" t="s">
        <v>16385</v>
      </c>
      <c r="F4432" s="253" t="s">
        <v>33422</v>
      </c>
      <c r="G4432" s="255"/>
    </row>
    <row r="4433" spans="1:7" s="254" customFormat="1">
      <c r="A4433" s="254" t="s">
        <v>33423</v>
      </c>
      <c r="B4433" s="254" t="s">
        <v>33424</v>
      </c>
      <c r="C4433" s="254" t="s">
        <v>33415</v>
      </c>
      <c r="D4433" s="254" t="s">
        <v>16299</v>
      </c>
      <c r="E4433" s="254" t="s">
        <v>24413</v>
      </c>
      <c r="F4433" s="254" t="s">
        <v>33425</v>
      </c>
      <c r="G4433" s="281"/>
    </row>
    <row r="4434" spans="1:7" s="210" customFormat="1">
      <c r="A4434" s="210" t="s">
        <v>33426</v>
      </c>
      <c r="B4434" s="210" t="s">
        <v>33427</v>
      </c>
      <c r="C4434" s="210" t="s">
        <v>33415</v>
      </c>
      <c r="D4434" s="210" t="s">
        <v>16299</v>
      </c>
      <c r="E4434" s="210" t="s">
        <v>17514</v>
      </c>
      <c r="F4434" s="210" t="s">
        <v>33428</v>
      </c>
      <c r="G4434" s="231"/>
    </row>
    <row r="4435" spans="1:7" s="210" customFormat="1">
      <c r="A4435" s="210" t="s">
        <v>33429</v>
      </c>
      <c r="B4435" s="210" t="s">
        <v>33430</v>
      </c>
      <c r="C4435" s="210" t="s">
        <v>33415</v>
      </c>
      <c r="D4435" s="210" t="s">
        <v>16299</v>
      </c>
      <c r="E4435" s="210" t="s">
        <v>33431</v>
      </c>
      <c r="F4435" s="210" t="s">
        <v>33432</v>
      </c>
      <c r="G4435" s="231"/>
    </row>
    <row r="4436" spans="1:7" s="210" customFormat="1">
      <c r="A4436" s="210" t="s">
        <v>33433</v>
      </c>
      <c r="B4436" s="210" t="s">
        <v>33434</v>
      </c>
      <c r="C4436" s="210" t="s">
        <v>33415</v>
      </c>
      <c r="D4436" s="210" t="s">
        <v>16299</v>
      </c>
      <c r="E4436" s="210" t="s">
        <v>17337</v>
      </c>
      <c r="F4436" s="210" t="s">
        <v>33435</v>
      </c>
      <c r="G4436" s="231"/>
    </row>
    <row r="4437" spans="1:7" s="210" customFormat="1">
      <c r="A4437" s="210" t="s">
        <v>33436</v>
      </c>
      <c r="B4437" s="210" t="s">
        <v>33437</v>
      </c>
      <c r="C4437" s="210" t="s">
        <v>33415</v>
      </c>
      <c r="D4437" s="210" t="s">
        <v>16299</v>
      </c>
      <c r="E4437" s="210" t="s">
        <v>16838</v>
      </c>
      <c r="F4437" s="210" t="s">
        <v>33438</v>
      </c>
      <c r="G4437" s="231"/>
    </row>
    <row r="4438" spans="1:7" s="210" customFormat="1">
      <c r="A4438" s="210" t="s">
        <v>33439</v>
      </c>
      <c r="B4438" s="210" t="s">
        <v>33440</v>
      </c>
      <c r="C4438" s="210" t="s">
        <v>33415</v>
      </c>
      <c r="D4438" s="210" t="s">
        <v>16299</v>
      </c>
      <c r="E4438" s="210" t="s">
        <v>18247</v>
      </c>
      <c r="F4438" s="210" t="s">
        <v>33441</v>
      </c>
      <c r="G4438" s="231"/>
    </row>
    <row r="4439" spans="1:7" s="210" customFormat="1">
      <c r="A4439" s="210" t="s">
        <v>33442</v>
      </c>
      <c r="B4439" s="210" t="s">
        <v>33443</v>
      </c>
      <c r="C4439" s="210" t="s">
        <v>33415</v>
      </c>
      <c r="D4439" s="210" t="s">
        <v>16299</v>
      </c>
      <c r="E4439" s="210" t="s">
        <v>16838</v>
      </c>
      <c r="F4439" s="210" t="s">
        <v>33444</v>
      </c>
      <c r="G4439" s="231"/>
    </row>
    <row r="4440" spans="1:7" s="210" customFormat="1">
      <c r="A4440" s="210" t="s">
        <v>33445</v>
      </c>
      <c r="B4440" s="210" t="s">
        <v>33446</v>
      </c>
      <c r="C4440" s="210" t="s">
        <v>33415</v>
      </c>
      <c r="D4440" s="210" t="s">
        <v>16299</v>
      </c>
      <c r="E4440" s="210" t="s">
        <v>16466</v>
      </c>
      <c r="F4440" s="210" t="s">
        <v>33447</v>
      </c>
      <c r="G4440" s="231"/>
    </row>
    <row r="4441" spans="1:7" s="210" customFormat="1">
      <c r="A4441" s="210" t="s">
        <v>33448</v>
      </c>
      <c r="B4441" s="210" t="s">
        <v>33449</v>
      </c>
      <c r="C4441" s="210" t="s">
        <v>33415</v>
      </c>
      <c r="D4441" s="210" t="s">
        <v>16299</v>
      </c>
      <c r="E4441" s="210" t="s">
        <v>16314</v>
      </c>
      <c r="F4441" s="210" t="s">
        <v>33450</v>
      </c>
      <c r="G4441" s="231"/>
    </row>
    <row r="4442" spans="1:7" s="210" customFormat="1">
      <c r="A4442" s="210" t="s">
        <v>33451</v>
      </c>
      <c r="B4442" s="210" t="s">
        <v>33452</v>
      </c>
      <c r="C4442" s="210" t="s">
        <v>33415</v>
      </c>
      <c r="D4442" s="210" t="s">
        <v>16299</v>
      </c>
      <c r="E4442" s="210" t="s">
        <v>33453</v>
      </c>
      <c r="F4442" s="210" t="s">
        <v>33454</v>
      </c>
      <c r="G4442" s="231"/>
    </row>
    <row r="4443" spans="1:7" s="253" customFormat="1">
      <c r="A4443" s="253" t="s">
        <v>33455</v>
      </c>
      <c r="B4443" s="253" t="s">
        <v>33456</v>
      </c>
      <c r="C4443" s="253" t="s">
        <v>33415</v>
      </c>
      <c r="D4443" s="253" t="s">
        <v>16299</v>
      </c>
      <c r="E4443" s="253" t="s">
        <v>33457</v>
      </c>
      <c r="F4443" s="253" t="s">
        <v>33458</v>
      </c>
      <c r="G4443" s="255"/>
    </row>
    <row r="4444" spans="1:7" s="254" customFormat="1">
      <c r="A4444" s="254" t="s">
        <v>33459</v>
      </c>
      <c r="B4444" s="254" t="s">
        <v>33460</v>
      </c>
      <c r="C4444" s="254" t="s">
        <v>33415</v>
      </c>
      <c r="D4444" s="254" t="s">
        <v>16299</v>
      </c>
      <c r="E4444" s="254" t="s">
        <v>25013</v>
      </c>
      <c r="F4444" s="254" t="s">
        <v>33461</v>
      </c>
      <c r="G4444" s="281"/>
    </row>
    <row r="4445" spans="1:7" s="210" customFormat="1">
      <c r="A4445" s="210" t="s">
        <v>33462</v>
      </c>
      <c r="B4445" s="210" t="s">
        <v>33463</v>
      </c>
      <c r="C4445" s="210" t="s">
        <v>33415</v>
      </c>
      <c r="D4445" s="210" t="s">
        <v>16299</v>
      </c>
      <c r="E4445" s="210" t="s">
        <v>16369</v>
      </c>
      <c r="F4445" s="210" t="s">
        <v>33464</v>
      </c>
      <c r="G4445" s="231"/>
    </row>
    <row r="4446" spans="1:7" s="211" customFormat="1">
      <c r="A4446" s="211" t="s">
        <v>33465</v>
      </c>
      <c r="B4446" s="211" t="s">
        <v>33466</v>
      </c>
      <c r="C4446" s="211" t="s">
        <v>33415</v>
      </c>
      <c r="D4446" s="211" t="s">
        <v>16487</v>
      </c>
      <c r="E4446" s="211" t="s">
        <v>16299</v>
      </c>
      <c r="F4446" s="211" t="s">
        <v>33467</v>
      </c>
      <c r="G4446" s="243"/>
    </row>
    <row r="4447" spans="1:7" s="211" customFormat="1">
      <c r="A4447" s="211" t="s">
        <v>33468</v>
      </c>
      <c r="B4447" s="211" t="s">
        <v>33469</v>
      </c>
      <c r="C4447" s="211" t="s">
        <v>33415</v>
      </c>
      <c r="D4447" s="211" t="s">
        <v>23221</v>
      </c>
      <c r="E4447" s="211" t="s">
        <v>16299</v>
      </c>
      <c r="F4447" s="211" t="s">
        <v>33470</v>
      </c>
      <c r="G4447" s="243"/>
    </row>
    <row r="4448" spans="1:7" s="210" customFormat="1">
      <c r="A4448" s="210" t="s">
        <v>33471</v>
      </c>
      <c r="B4448" s="210" t="s">
        <v>33472</v>
      </c>
      <c r="C4448" s="210" t="s">
        <v>33415</v>
      </c>
      <c r="D4448" s="210" t="s">
        <v>16299</v>
      </c>
      <c r="E4448" s="210" t="s">
        <v>19088</v>
      </c>
      <c r="F4448" s="210" t="s">
        <v>33473</v>
      </c>
      <c r="G4448" s="231"/>
    </row>
    <row r="4449" spans="1:7" s="254" customFormat="1">
      <c r="A4449" s="254" t="s">
        <v>33474</v>
      </c>
      <c r="B4449" s="254" t="s">
        <v>33475</v>
      </c>
      <c r="C4449" s="254" t="s">
        <v>33476</v>
      </c>
      <c r="D4449" s="254" t="s">
        <v>16299</v>
      </c>
      <c r="E4449" s="254" t="s">
        <v>18341</v>
      </c>
      <c r="F4449" s="254" t="s">
        <v>33477</v>
      </c>
      <c r="G4449" s="281"/>
    </row>
    <row r="4450" spans="1:7" s="253" customFormat="1">
      <c r="A4450" s="253" t="s">
        <v>33478</v>
      </c>
      <c r="B4450" s="253" t="s">
        <v>33479</v>
      </c>
      <c r="C4450" s="253" t="s">
        <v>33476</v>
      </c>
      <c r="D4450" s="253" t="s">
        <v>16299</v>
      </c>
      <c r="E4450" s="253" t="s">
        <v>33480</v>
      </c>
      <c r="F4450" s="253" t="s">
        <v>33481</v>
      </c>
      <c r="G4450" s="255"/>
    </row>
    <row r="4451" spans="1:7" s="253" customFormat="1">
      <c r="A4451" s="253" t="s">
        <v>33482</v>
      </c>
      <c r="B4451" s="253" t="s">
        <v>33483</v>
      </c>
      <c r="C4451" s="253" t="s">
        <v>33476</v>
      </c>
      <c r="D4451" s="253" t="s">
        <v>16299</v>
      </c>
      <c r="E4451" s="253" t="s">
        <v>33484</v>
      </c>
      <c r="F4451" s="253" t="s">
        <v>33485</v>
      </c>
      <c r="G4451" s="255"/>
    </row>
    <row r="4452" spans="1:7" s="253" customFormat="1">
      <c r="A4452" s="253" t="s">
        <v>33486</v>
      </c>
      <c r="B4452" s="253" t="s">
        <v>33487</v>
      </c>
      <c r="C4452" s="253" t="s">
        <v>33476</v>
      </c>
      <c r="D4452" s="253" t="s">
        <v>16299</v>
      </c>
      <c r="E4452" s="253" t="s">
        <v>23233</v>
      </c>
      <c r="F4452" s="253" t="s">
        <v>33488</v>
      </c>
      <c r="G4452" s="255"/>
    </row>
    <row r="4453" spans="1:7" s="254" customFormat="1">
      <c r="A4453" s="254" t="s">
        <v>33489</v>
      </c>
      <c r="B4453" s="254" t="s">
        <v>33490</v>
      </c>
      <c r="C4453" s="254" t="s">
        <v>33476</v>
      </c>
      <c r="D4453" s="254" t="s">
        <v>16299</v>
      </c>
      <c r="E4453" s="254" t="s">
        <v>17514</v>
      </c>
      <c r="F4453" s="254" t="s">
        <v>33491</v>
      </c>
      <c r="G4453" s="281"/>
    </row>
    <row r="4454" spans="1:7" s="210" customFormat="1">
      <c r="A4454" s="210" t="s">
        <v>33492</v>
      </c>
      <c r="B4454" s="210" t="s">
        <v>33493</v>
      </c>
      <c r="C4454" s="210" t="s">
        <v>33476</v>
      </c>
      <c r="D4454" s="210" t="s">
        <v>16299</v>
      </c>
      <c r="E4454" s="210" t="s">
        <v>16838</v>
      </c>
      <c r="F4454" s="210" t="s">
        <v>33494</v>
      </c>
      <c r="G4454" s="231"/>
    </row>
    <row r="4455" spans="1:7" s="253" customFormat="1">
      <c r="A4455" s="253" t="s">
        <v>33495</v>
      </c>
      <c r="B4455" s="253" t="s">
        <v>33496</v>
      </c>
      <c r="C4455" s="253" t="s">
        <v>33476</v>
      </c>
      <c r="D4455" s="253" t="s">
        <v>16299</v>
      </c>
      <c r="E4455" s="253" t="s">
        <v>18566</v>
      </c>
      <c r="F4455" s="253" t="s">
        <v>33497</v>
      </c>
      <c r="G4455" s="255"/>
    </row>
    <row r="4456" spans="1:7" s="210" customFormat="1">
      <c r="A4456" s="210" t="s">
        <v>33498</v>
      </c>
      <c r="B4456" s="210" t="s">
        <v>33499</v>
      </c>
      <c r="C4456" s="210" t="s">
        <v>33476</v>
      </c>
      <c r="D4456" s="210" t="s">
        <v>16299</v>
      </c>
      <c r="E4456" s="210" t="s">
        <v>16808</v>
      </c>
      <c r="F4456" s="210" t="s">
        <v>33500</v>
      </c>
      <c r="G4456" s="231"/>
    </row>
    <row r="4457" spans="1:7" s="253" customFormat="1">
      <c r="A4457" s="253" t="s">
        <v>33501</v>
      </c>
      <c r="B4457" s="253" t="s">
        <v>33502</v>
      </c>
      <c r="C4457" s="253" t="s">
        <v>33476</v>
      </c>
      <c r="D4457" s="253" t="s">
        <v>16299</v>
      </c>
      <c r="E4457" s="253" t="s">
        <v>30746</v>
      </c>
      <c r="F4457" s="253" t="s">
        <v>33503</v>
      </c>
      <c r="G4457" s="255"/>
    </row>
    <row r="4458" spans="1:7" s="253" customFormat="1">
      <c r="A4458" s="253" t="s">
        <v>33504</v>
      </c>
      <c r="B4458" s="253" t="s">
        <v>33505</v>
      </c>
      <c r="C4458" s="253" t="s">
        <v>33476</v>
      </c>
      <c r="D4458" s="253" t="s">
        <v>16299</v>
      </c>
      <c r="E4458" s="253" t="s">
        <v>16658</v>
      </c>
      <c r="F4458" s="253" t="s">
        <v>33506</v>
      </c>
      <c r="G4458" s="255"/>
    </row>
    <row r="4459" spans="1:7" s="253" customFormat="1">
      <c r="A4459" s="253" t="s">
        <v>33507</v>
      </c>
      <c r="B4459" s="253" t="s">
        <v>33508</v>
      </c>
      <c r="C4459" s="253" t="s">
        <v>33476</v>
      </c>
      <c r="D4459" s="253" t="s">
        <v>16299</v>
      </c>
      <c r="E4459" s="253" t="s">
        <v>16422</v>
      </c>
      <c r="F4459" s="253" t="s">
        <v>33509</v>
      </c>
      <c r="G4459" s="255"/>
    </row>
    <row r="4460" spans="1:7" s="210" customFormat="1">
      <c r="A4460" s="210" t="s">
        <v>33510</v>
      </c>
      <c r="B4460" s="210" t="s">
        <v>33511</v>
      </c>
      <c r="C4460" s="210" t="s">
        <v>33476</v>
      </c>
      <c r="D4460" s="210" t="s">
        <v>16299</v>
      </c>
      <c r="E4460" s="210" t="s">
        <v>16333</v>
      </c>
      <c r="F4460" s="210" t="s">
        <v>33512</v>
      </c>
      <c r="G4460" s="231"/>
    </row>
    <row r="4461" spans="1:7" s="254" customFormat="1">
      <c r="A4461" s="254" t="s">
        <v>33513</v>
      </c>
      <c r="B4461" s="254" t="s">
        <v>33514</v>
      </c>
      <c r="C4461" s="254" t="s">
        <v>33476</v>
      </c>
      <c r="D4461" s="254" t="s">
        <v>16299</v>
      </c>
      <c r="E4461" s="254" t="s">
        <v>31882</v>
      </c>
      <c r="F4461" s="254" t="s">
        <v>33515</v>
      </c>
      <c r="G4461" s="281"/>
    </row>
    <row r="4462" spans="1:7" s="263" customFormat="1">
      <c r="A4462" s="263" t="s">
        <v>33516</v>
      </c>
      <c r="B4462" s="263" t="s">
        <v>33517</v>
      </c>
      <c r="C4462" s="263" t="s">
        <v>33476</v>
      </c>
      <c r="D4462" s="263" t="s">
        <v>16299</v>
      </c>
      <c r="E4462" s="263" t="s">
        <v>33518</v>
      </c>
      <c r="F4462" s="263" t="s">
        <v>33519</v>
      </c>
      <c r="G4462" s="303"/>
    </row>
    <row r="4463" spans="1:7" s="211" customFormat="1">
      <c r="A4463" s="211" t="s">
        <v>33520</v>
      </c>
      <c r="B4463" s="211" t="s">
        <v>33521</v>
      </c>
      <c r="C4463" s="211" t="s">
        <v>33476</v>
      </c>
      <c r="D4463" s="211" t="s">
        <v>16373</v>
      </c>
      <c r="E4463" s="211" t="s">
        <v>16299</v>
      </c>
      <c r="F4463" s="211" t="s">
        <v>33522</v>
      </c>
      <c r="G4463" s="243"/>
    </row>
    <row r="4464" spans="1:7" s="211" customFormat="1">
      <c r="A4464" s="211" t="s">
        <v>33523</v>
      </c>
      <c r="B4464" s="211" t="s">
        <v>33524</v>
      </c>
      <c r="C4464" s="211" t="s">
        <v>33476</v>
      </c>
      <c r="D4464" s="211" t="s">
        <v>20177</v>
      </c>
      <c r="E4464" s="211" t="s">
        <v>16299</v>
      </c>
      <c r="F4464" s="211" t="s">
        <v>33525</v>
      </c>
      <c r="G4464" s="243"/>
    </row>
    <row r="4465" spans="1:7" s="253" customFormat="1">
      <c r="A4465" s="253" t="s">
        <v>33526</v>
      </c>
      <c r="B4465" s="253" t="s">
        <v>33527</v>
      </c>
      <c r="C4465" s="253" t="s">
        <v>33476</v>
      </c>
      <c r="D4465" s="253" t="s">
        <v>16299</v>
      </c>
      <c r="E4465" s="253" t="s">
        <v>16422</v>
      </c>
      <c r="F4465" s="253" t="s">
        <v>33528</v>
      </c>
      <c r="G4465" s="255"/>
    </row>
    <row r="4466" spans="1:7" s="253" customFormat="1">
      <c r="A4466" s="253" t="s">
        <v>33529</v>
      </c>
      <c r="B4466" s="253" t="s">
        <v>33530</v>
      </c>
      <c r="C4466" s="253" t="s">
        <v>33476</v>
      </c>
      <c r="D4466" s="253" t="s">
        <v>16299</v>
      </c>
      <c r="E4466" s="253" t="s">
        <v>16300</v>
      </c>
      <c r="F4466" s="253" t="s">
        <v>33531</v>
      </c>
      <c r="G4466" s="255"/>
    </row>
    <row r="4467" spans="1:7" s="253" customFormat="1">
      <c r="A4467" s="253" t="s">
        <v>33532</v>
      </c>
      <c r="B4467" s="253" t="s">
        <v>33533</v>
      </c>
      <c r="C4467" s="253" t="s">
        <v>33476</v>
      </c>
      <c r="D4467" s="253" t="s">
        <v>16299</v>
      </c>
      <c r="E4467" s="253" t="s">
        <v>16319</v>
      </c>
      <c r="F4467" s="253" t="s">
        <v>33534</v>
      </c>
      <c r="G4467" s="255"/>
    </row>
    <row r="4468" spans="1:7" s="253" customFormat="1">
      <c r="A4468" s="253" t="s">
        <v>33535</v>
      </c>
      <c r="B4468" s="253" t="s">
        <v>33536</v>
      </c>
      <c r="C4468" s="253" t="s">
        <v>33537</v>
      </c>
      <c r="D4468" s="253" t="s">
        <v>16299</v>
      </c>
      <c r="E4468" s="253" t="s">
        <v>33538</v>
      </c>
      <c r="F4468" s="253" t="s">
        <v>33539</v>
      </c>
      <c r="G4468" s="255"/>
    </row>
    <row r="4469" spans="1:7" s="253" customFormat="1">
      <c r="A4469" s="253" t="s">
        <v>33540</v>
      </c>
      <c r="B4469" s="253" t="s">
        <v>33541</v>
      </c>
      <c r="C4469" s="253" t="s">
        <v>33537</v>
      </c>
      <c r="D4469" s="253" t="s">
        <v>16299</v>
      </c>
      <c r="E4469" s="253" t="s">
        <v>23151</v>
      </c>
      <c r="F4469" s="253" t="s">
        <v>33542</v>
      </c>
      <c r="G4469" s="255"/>
    </row>
    <row r="4470" spans="1:7" s="253" customFormat="1">
      <c r="A4470" s="253" t="s">
        <v>33543</v>
      </c>
      <c r="B4470" s="253" t="s">
        <v>33544</v>
      </c>
      <c r="C4470" s="253" t="s">
        <v>33537</v>
      </c>
      <c r="D4470" s="253" t="s">
        <v>16299</v>
      </c>
      <c r="E4470" s="253" t="s">
        <v>16300</v>
      </c>
      <c r="F4470" s="253" t="s">
        <v>33545</v>
      </c>
      <c r="G4470" s="255"/>
    </row>
    <row r="4471" spans="1:7" s="253" customFormat="1">
      <c r="A4471" s="253" t="s">
        <v>33546</v>
      </c>
      <c r="B4471" s="253" t="s">
        <v>33547</v>
      </c>
      <c r="C4471" s="253" t="s">
        <v>33537</v>
      </c>
      <c r="D4471" s="253" t="s">
        <v>16299</v>
      </c>
      <c r="E4471" s="253" t="s">
        <v>16319</v>
      </c>
      <c r="F4471" s="253" t="s">
        <v>33548</v>
      </c>
      <c r="G4471" s="255"/>
    </row>
    <row r="4472" spans="1:7" s="211" customFormat="1">
      <c r="A4472" s="211" t="s">
        <v>33549</v>
      </c>
      <c r="B4472" s="211" t="s">
        <v>33550</v>
      </c>
      <c r="C4472" s="211" t="s">
        <v>33537</v>
      </c>
      <c r="D4472" s="211" t="s">
        <v>19053</v>
      </c>
      <c r="E4472" s="211" t="s">
        <v>16299</v>
      </c>
      <c r="F4472" s="211" t="s">
        <v>33551</v>
      </c>
      <c r="G4472" s="243"/>
    </row>
    <row r="4473" spans="1:7" s="210" customFormat="1">
      <c r="A4473" s="210" t="s">
        <v>33552</v>
      </c>
      <c r="B4473" s="210" t="s">
        <v>33553</v>
      </c>
      <c r="C4473" s="210" t="s">
        <v>33537</v>
      </c>
      <c r="D4473" s="210" t="s">
        <v>16299</v>
      </c>
      <c r="E4473" s="210" t="s">
        <v>20076</v>
      </c>
      <c r="F4473" s="210" t="s">
        <v>33554</v>
      </c>
      <c r="G4473" s="231"/>
    </row>
    <row r="4474" spans="1:7" s="253" customFormat="1">
      <c r="A4474" s="253" t="s">
        <v>33555</v>
      </c>
      <c r="B4474" s="253" t="s">
        <v>33556</v>
      </c>
      <c r="C4474" s="253" t="s">
        <v>33537</v>
      </c>
      <c r="D4474" s="253" t="s">
        <v>16299</v>
      </c>
      <c r="E4474" s="253" t="s">
        <v>33557</v>
      </c>
      <c r="F4474" s="253" t="s">
        <v>33558</v>
      </c>
      <c r="G4474" s="255"/>
    </row>
    <row r="4475" spans="1:7" s="11" customFormat="1">
      <c r="A4475" s="11" t="s">
        <v>33559</v>
      </c>
      <c r="B4475" s="11" t="s">
        <v>33560</v>
      </c>
      <c r="C4475" s="11" t="s">
        <v>33537</v>
      </c>
      <c r="D4475" s="11" t="s">
        <v>16299</v>
      </c>
      <c r="E4475" s="11" t="s">
        <v>33561</v>
      </c>
      <c r="F4475" s="11" t="s">
        <v>33562</v>
      </c>
      <c r="G4475" s="1"/>
    </row>
    <row r="4476" spans="1:7" s="210" customFormat="1">
      <c r="A4476" s="210" t="s">
        <v>33563</v>
      </c>
      <c r="B4476" s="210" t="s">
        <v>33564</v>
      </c>
      <c r="C4476" s="210" t="s">
        <v>33537</v>
      </c>
      <c r="D4476" s="210" t="s">
        <v>16299</v>
      </c>
      <c r="E4476" s="210" t="s">
        <v>33565</v>
      </c>
      <c r="F4476" s="210" t="s">
        <v>33566</v>
      </c>
      <c r="G4476" s="231"/>
    </row>
    <row r="4477" spans="1:7" s="254" customFormat="1">
      <c r="A4477" s="254" t="s">
        <v>33567</v>
      </c>
      <c r="B4477" s="254" t="s">
        <v>33568</v>
      </c>
      <c r="C4477" s="254" t="s">
        <v>33537</v>
      </c>
      <c r="D4477" s="254" t="s">
        <v>16299</v>
      </c>
      <c r="E4477" s="254" t="s">
        <v>33569</v>
      </c>
      <c r="F4477" s="254" t="s">
        <v>33570</v>
      </c>
      <c r="G4477" s="281"/>
    </row>
    <row r="4478" spans="1:7" s="254" customFormat="1">
      <c r="A4478" s="254" t="s">
        <v>33571</v>
      </c>
      <c r="B4478" s="254" t="s">
        <v>33572</v>
      </c>
      <c r="C4478" s="254" t="s">
        <v>33537</v>
      </c>
      <c r="D4478" s="254" t="s">
        <v>16299</v>
      </c>
      <c r="E4478" s="254" t="s">
        <v>20954</v>
      </c>
      <c r="F4478" s="254" t="s">
        <v>33573</v>
      </c>
      <c r="G4478" s="281"/>
    </row>
    <row r="4479" spans="1:7" s="211" customFormat="1">
      <c r="A4479" s="211" t="s">
        <v>33574</v>
      </c>
      <c r="B4479" s="211" t="s">
        <v>33575</v>
      </c>
      <c r="C4479" s="211" t="s">
        <v>33537</v>
      </c>
      <c r="D4479" s="211" t="s">
        <v>33576</v>
      </c>
      <c r="E4479" s="211" t="s">
        <v>16299</v>
      </c>
      <c r="F4479" s="211" t="s">
        <v>33577</v>
      </c>
      <c r="G4479" s="243"/>
    </row>
    <row r="4480" spans="1:7" s="210" customFormat="1">
      <c r="A4480" s="210" t="s">
        <v>33578</v>
      </c>
      <c r="B4480" s="210" t="s">
        <v>33579</v>
      </c>
      <c r="C4480" s="210" t="s">
        <v>33537</v>
      </c>
      <c r="D4480" s="210" t="s">
        <v>16299</v>
      </c>
      <c r="E4480" s="210" t="s">
        <v>33580</v>
      </c>
      <c r="F4480" s="210" t="s">
        <v>33581</v>
      </c>
      <c r="G4480" s="231"/>
    </row>
    <row r="4481" spans="1:7" s="210" customFormat="1">
      <c r="A4481" s="210" t="s">
        <v>33582</v>
      </c>
      <c r="B4481" s="210" t="s">
        <v>33583</v>
      </c>
      <c r="C4481" s="210" t="s">
        <v>33584</v>
      </c>
      <c r="D4481" s="210" t="s">
        <v>16299</v>
      </c>
      <c r="E4481" s="210" t="s">
        <v>18566</v>
      </c>
      <c r="F4481" s="210" t="s">
        <v>33585</v>
      </c>
      <c r="G4481" s="231"/>
    </row>
    <row r="4482" spans="1:7" s="253" customFormat="1">
      <c r="A4482" s="253" t="s">
        <v>33586</v>
      </c>
      <c r="B4482" s="253" t="s">
        <v>33587</v>
      </c>
      <c r="C4482" s="253" t="s">
        <v>33584</v>
      </c>
      <c r="D4482" s="253" t="s">
        <v>16299</v>
      </c>
      <c r="E4482" s="253" t="s">
        <v>33588</v>
      </c>
      <c r="F4482" s="253" t="s">
        <v>33589</v>
      </c>
      <c r="G4482" s="255"/>
    </row>
    <row r="4483" spans="1:7" s="254" customFormat="1">
      <c r="A4483" s="254" t="s">
        <v>33590</v>
      </c>
      <c r="B4483" s="254" t="s">
        <v>33591</v>
      </c>
      <c r="C4483" s="254" t="s">
        <v>33592</v>
      </c>
      <c r="D4483" s="254" t="s">
        <v>16299</v>
      </c>
      <c r="E4483" s="254" t="s">
        <v>18168</v>
      </c>
      <c r="F4483" s="254" t="s">
        <v>33593</v>
      </c>
      <c r="G4483" s="281"/>
    </row>
    <row r="4484" spans="1:7" s="254" customFormat="1">
      <c r="A4484" s="254" t="s">
        <v>33594</v>
      </c>
      <c r="B4484" s="254" t="s">
        <v>33595</v>
      </c>
      <c r="C4484" s="254" t="s">
        <v>33592</v>
      </c>
      <c r="D4484" s="254" t="s">
        <v>16299</v>
      </c>
      <c r="E4484" s="254" t="s">
        <v>18168</v>
      </c>
      <c r="F4484" s="254" t="s">
        <v>33596</v>
      </c>
      <c r="G4484" s="281"/>
    </row>
    <row r="4485" spans="1:7" s="210" customFormat="1">
      <c r="A4485" s="210" t="s">
        <v>33597</v>
      </c>
      <c r="B4485" s="210" t="s">
        <v>33598</v>
      </c>
      <c r="C4485" s="210" t="s">
        <v>33592</v>
      </c>
      <c r="D4485" s="210" t="s">
        <v>16299</v>
      </c>
      <c r="E4485" s="210" t="s">
        <v>33599</v>
      </c>
      <c r="F4485" s="210" t="s">
        <v>33600</v>
      </c>
      <c r="G4485" s="231"/>
    </row>
    <row r="4486" spans="1:7" s="254" customFormat="1">
      <c r="A4486" s="254" t="s">
        <v>33601</v>
      </c>
      <c r="B4486" s="254" t="s">
        <v>33602</v>
      </c>
      <c r="C4486" s="254" t="s">
        <v>33592</v>
      </c>
      <c r="D4486" s="254" t="s">
        <v>16299</v>
      </c>
      <c r="E4486" s="254" t="s">
        <v>33603</v>
      </c>
      <c r="F4486" s="254" t="s">
        <v>33604</v>
      </c>
      <c r="G4486" s="281"/>
    </row>
    <row r="4487" spans="1:7" s="210" customFormat="1">
      <c r="A4487" s="210" t="s">
        <v>33605</v>
      </c>
      <c r="B4487" s="210" t="s">
        <v>33606</v>
      </c>
      <c r="C4487" s="210" t="s">
        <v>33592</v>
      </c>
      <c r="D4487" s="210" t="s">
        <v>16299</v>
      </c>
      <c r="E4487" s="210" t="s">
        <v>16319</v>
      </c>
      <c r="F4487" s="210" t="s">
        <v>33607</v>
      </c>
      <c r="G4487" s="231"/>
    </row>
    <row r="4488" spans="1:7" s="253" customFormat="1">
      <c r="A4488" s="253" t="s">
        <v>33608</v>
      </c>
      <c r="B4488" s="253" t="s">
        <v>33609</v>
      </c>
      <c r="C4488" s="253" t="s">
        <v>33592</v>
      </c>
      <c r="D4488" s="253" t="s">
        <v>16299</v>
      </c>
      <c r="E4488" s="253" t="s">
        <v>18944</v>
      </c>
      <c r="F4488" s="253" t="s">
        <v>33610</v>
      </c>
      <c r="G4488" s="255"/>
    </row>
    <row r="4489" spans="1:7" s="253" customFormat="1">
      <c r="A4489" s="253" t="s">
        <v>33611</v>
      </c>
      <c r="B4489" s="253" t="s">
        <v>33612</v>
      </c>
      <c r="C4489" s="253" t="s">
        <v>33592</v>
      </c>
      <c r="D4489" s="253" t="s">
        <v>16299</v>
      </c>
      <c r="E4489" s="253" t="s">
        <v>33613</v>
      </c>
      <c r="F4489" s="253" t="s">
        <v>33614</v>
      </c>
      <c r="G4489" s="255"/>
    </row>
    <row r="4490" spans="1:7" s="253" customFormat="1">
      <c r="A4490" s="253" t="s">
        <v>33615</v>
      </c>
      <c r="B4490" s="253" t="s">
        <v>33616</v>
      </c>
      <c r="C4490" s="253" t="s">
        <v>33592</v>
      </c>
      <c r="D4490" s="253" t="s">
        <v>16299</v>
      </c>
      <c r="E4490" s="253" t="s">
        <v>16418</v>
      </c>
      <c r="F4490" s="253" t="s">
        <v>33617</v>
      </c>
      <c r="G4490" s="255"/>
    </row>
    <row r="4491" spans="1:7" s="210" customFormat="1">
      <c r="A4491" s="210" t="s">
        <v>33618</v>
      </c>
      <c r="B4491" s="210" t="s">
        <v>33619</v>
      </c>
      <c r="C4491" s="210" t="s">
        <v>33592</v>
      </c>
      <c r="D4491" s="210" t="s">
        <v>16299</v>
      </c>
      <c r="E4491" s="210" t="s">
        <v>33620</v>
      </c>
      <c r="F4491" s="210" t="s">
        <v>33621</v>
      </c>
      <c r="G4491" s="231"/>
    </row>
    <row r="4492" spans="1:7" s="253" customFormat="1">
      <c r="A4492" s="253" t="s">
        <v>33622</v>
      </c>
      <c r="B4492" s="253" t="s">
        <v>33623</v>
      </c>
      <c r="C4492" s="253" t="s">
        <v>33592</v>
      </c>
      <c r="D4492" s="253" t="s">
        <v>16299</v>
      </c>
      <c r="E4492" s="253" t="s">
        <v>33624</v>
      </c>
      <c r="F4492" s="253" t="s">
        <v>33625</v>
      </c>
      <c r="G4492" s="255"/>
    </row>
    <row r="4493" spans="1:7" s="253" customFormat="1">
      <c r="A4493" s="253" t="s">
        <v>33626</v>
      </c>
      <c r="B4493" s="253" t="s">
        <v>33627</v>
      </c>
      <c r="C4493" s="253" t="s">
        <v>33592</v>
      </c>
      <c r="D4493" s="253" t="s">
        <v>16299</v>
      </c>
      <c r="E4493" s="253" t="s">
        <v>16369</v>
      </c>
      <c r="F4493" s="253" t="s">
        <v>33628</v>
      </c>
      <c r="G4493" s="255"/>
    </row>
    <row r="4494" spans="1:7" s="211" customFormat="1">
      <c r="A4494" s="211" t="s">
        <v>33629</v>
      </c>
      <c r="B4494" s="211" t="s">
        <v>33630</v>
      </c>
      <c r="C4494" s="211" t="s">
        <v>33592</v>
      </c>
      <c r="D4494" s="211" t="s">
        <v>33631</v>
      </c>
      <c r="E4494" s="211" t="s">
        <v>16299</v>
      </c>
      <c r="F4494" s="211" t="s">
        <v>33632</v>
      </c>
      <c r="G4494" s="243"/>
    </row>
    <row r="4495" spans="1:7" s="210" customFormat="1">
      <c r="A4495" s="210" t="s">
        <v>33633</v>
      </c>
      <c r="B4495" s="210" t="s">
        <v>33634</v>
      </c>
      <c r="C4495" s="210" t="s">
        <v>33592</v>
      </c>
      <c r="D4495" s="210" t="s">
        <v>16299</v>
      </c>
      <c r="E4495" s="210" t="s">
        <v>33635</v>
      </c>
      <c r="F4495" s="210" t="s">
        <v>33636</v>
      </c>
      <c r="G4495" s="231"/>
    </row>
    <row r="4496" spans="1:7" s="253" customFormat="1">
      <c r="A4496" s="253" t="s">
        <v>33637</v>
      </c>
      <c r="B4496" s="253" t="s">
        <v>33638</v>
      </c>
      <c r="C4496" s="253" t="s">
        <v>33592</v>
      </c>
      <c r="D4496" s="253" t="s">
        <v>16299</v>
      </c>
      <c r="E4496" s="253" t="s">
        <v>17974</v>
      </c>
      <c r="F4496" s="253" t="s">
        <v>33639</v>
      </c>
      <c r="G4496" s="255"/>
    </row>
    <row r="4497" spans="1:7" s="254" customFormat="1">
      <c r="A4497" s="254" t="s">
        <v>33640</v>
      </c>
      <c r="B4497" s="254" t="s">
        <v>33641</v>
      </c>
      <c r="C4497" s="254" t="s">
        <v>33592</v>
      </c>
      <c r="D4497" s="254" t="s">
        <v>16299</v>
      </c>
      <c r="E4497" s="254" t="s">
        <v>28744</v>
      </c>
      <c r="F4497" s="254" t="s">
        <v>33642</v>
      </c>
      <c r="G4497" s="281"/>
    </row>
    <row r="4498" spans="1:7" s="254" customFormat="1">
      <c r="A4498" s="254" t="s">
        <v>33643</v>
      </c>
      <c r="B4498" s="254" t="s">
        <v>33644</v>
      </c>
      <c r="C4498" s="254" t="s">
        <v>33592</v>
      </c>
      <c r="D4498" s="254" t="s">
        <v>16299</v>
      </c>
      <c r="E4498" s="254" t="s">
        <v>28744</v>
      </c>
      <c r="F4498" s="254" t="s">
        <v>33645</v>
      </c>
      <c r="G4498" s="281"/>
    </row>
    <row r="4499" spans="1:7" s="210" customFormat="1">
      <c r="A4499" s="210" t="s">
        <v>33646</v>
      </c>
      <c r="B4499" s="210" t="s">
        <v>33647</v>
      </c>
      <c r="C4499" s="210" t="s">
        <v>33592</v>
      </c>
      <c r="D4499" s="210" t="s">
        <v>16299</v>
      </c>
      <c r="E4499" s="210" t="s">
        <v>16622</v>
      </c>
      <c r="F4499" s="210" t="s">
        <v>33648</v>
      </c>
      <c r="G4499" s="231"/>
    </row>
    <row r="4500" spans="1:7" s="254" customFormat="1">
      <c r="A4500" s="254" t="s">
        <v>33649</v>
      </c>
      <c r="B4500" s="254" t="s">
        <v>33650</v>
      </c>
      <c r="C4500" s="254" t="s">
        <v>33592</v>
      </c>
      <c r="D4500" s="254" t="s">
        <v>16299</v>
      </c>
      <c r="E4500" s="254" t="s">
        <v>17725</v>
      </c>
      <c r="F4500" s="254" t="s">
        <v>33651</v>
      </c>
      <c r="G4500" s="281"/>
    </row>
    <row r="4501" spans="1:7" s="210" customFormat="1">
      <c r="A4501" s="210" t="s">
        <v>33652</v>
      </c>
      <c r="B4501" s="210" t="s">
        <v>33653</v>
      </c>
      <c r="C4501" s="210" t="s">
        <v>33592</v>
      </c>
      <c r="D4501" s="210" t="s">
        <v>16299</v>
      </c>
      <c r="E4501" s="210" t="s">
        <v>16466</v>
      </c>
      <c r="F4501" s="210" t="s">
        <v>33654</v>
      </c>
      <c r="G4501" s="231"/>
    </row>
    <row r="4502" spans="1:7" s="210" customFormat="1">
      <c r="A4502" s="210" t="s">
        <v>33655</v>
      </c>
      <c r="B4502" s="210" t="s">
        <v>33656</v>
      </c>
      <c r="C4502" s="210" t="s">
        <v>33592</v>
      </c>
      <c r="D4502" s="210" t="s">
        <v>16299</v>
      </c>
      <c r="E4502" s="210" t="s">
        <v>16622</v>
      </c>
      <c r="F4502" s="210" t="s">
        <v>33657</v>
      </c>
      <c r="G4502" s="231"/>
    </row>
    <row r="4503" spans="1:7" s="210" customFormat="1">
      <c r="A4503" s="210" t="s">
        <v>33658</v>
      </c>
      <c r="B4503" s="210" t="s">
        <v>33659</v>
      </c>
      <c r="C4503" s="210" t="s">
        <v>33592</v>
      </c>
      <c r="D4503" s="210" t="s">
        <v>16299</v>
      </c>
      <c r="E4503" s="210" t="s">
        <v>33660</v>
      </c>
      <c r="F4503" s="210" t="s">
        <v>33661</v>
      </c>
      <c r="G4503" s="231"/>
    </row>
    <row r="4504" spans="1:7" s="210" customFormat="1">
      <c r="A4504" s="210" t="s">
        <v>33658</v>
      </c>
      <c r="B4504" s="210" t="s">
        <v>33662</v>
      </c>
      <c r="C4504" s="210" t="s">
        <v>33592</v>
      </c>
      <c r="D4504" s="210" t="s">
        <v>16299</v>
      </c>
      <c r="E4504" s="210" t="s">
        <v>33663</v>
      </c>
      <c r="F4504" s="210" t="s">
        <v>33664</v>
      </c>
      <c r="G4504" s="231"/>
    </row>
    <row r="4505" spans="1:7" s="210" customFormat="1">
      <c r="A4505" s="210" t="s">
        <v>33665</v>
      </c>
      <c r="B4505" s="210" t="s">
        <v>33666</v>
      </c>
      <c r="C4505" s="210" t="s">
        <v>33592</v>
      </c>
      <c r="D4505" s="210" t="s">
        <v>16299</v>
      </c>
      <c r="E4505" s="210" t="s">
        <v>16390</v>
      </c>
      <c r="F4505" s="210" t="s">
        <v>33667</v>
      </c>
      <c r="G4505" s="231"/>
    </row>
    <row r="4506" spans="1:7" s="211" customFormat="1">
      <c r="A4506" s="211" t="s">
        <v>33668</v>
      </c>
      <c r="B4506" s="211" t="s">
        <v>33669</v>
      </c>
      <c r="C4506" s="211" t="s">
        <v>33592</v>
      </c>
      <c r="D4506" s="211" t="s">
        <v>17369</v>
      </c>
      <c r="E4506" s="211" t="s">
        <v>16299</v>
      </c>
      <c r="F4506" s="211" t="s">
        <v>33670</v>
      </c>
      <c r="G4506" s="243"/>
    </row>
    <row r="4507" spans="1:7" s="210" customFormat="1">
      <c r="A4507" s="210" t="s">
        <v>33671</v>
      </c>
      <c r="B4507" s="210" t="s">
        <v>33672</v>
      </c>
      <c r="C4507" s="210" t="s">
        <v>33592</v>
      </c>
      <c r="D4507" s="210" t="s">
        <v>16299</v>
      </c>
      <c r="E4507" s="210" t="s">
        <v>17301</v>
      </c>
      <c r="F4507" s="210" t="s">
        <v>33673</v>
      </c>
      <c r="G4507" s="231"/>
    </row>
    <row r="4508" spans="1:7" s="211" customFormat="1">
      <c r="A4508" s="211" t="s">
        <v>33674</v>
      </c>
      <c r="B4508" s="211" t="s">
        <v>33675</v>
      </c>
      <c r="C4508" s="211" t="s">
        <v>33592</v>
      </c>
      <c r="D4508" s="211" t="s">
        <v>24382</v>
      </c>
      <c r="E4508" s="211" t="s">
        <v>16299</v>
      </c>
      <c r="F4508" s="211" t="s">
        <v>33676</v>
      </c>
      <c r="G4508" s="243"/>
    </row>
    <row r="4509" spans="1:7" s="210" customFormat="1">
      <c r="A4509" s="210" t="s">
        <v>33677</v>
      </c>
      <c r="B4509" s="210" t="s">
        <v>33678</v>
      </c>
      <c r="C4509" s="210" t="s">
        <v>33592</v>
      </c>
      <c r="D4509" s="210" t="s">
        <v>16299</v>
      </c>
      <c r="E4509" s="210" t="s">
        <v>16466</v>
      </c>
      <c r="F4509" s="210" t="s">
        <v>33679</v>
      </c>
      <c r="G4509" s="231"/>
    </row>
    <row r="4510" spans="1:7" s="210" customFormat="1">
      <c r="A4510" s="210" t="s">
        <v>33680</v>
      </c>
      <c r="B4510" s="210" t="s">
        <v>33681</v>
      </c>
      <c r="C4510" s="210" t="s">
        <v>33592</v>
      </c>
      <c r="D4510" s="210" t="s">
        <v>16299</v>
      </c>
      <c r="E4510" s="210" t="s">
        <v>17067</v>
      </c>
      <c r="F4510" s="210" t="s">
        <v>33682</v>
      </c>
      <c r="G4510" s="231"/>
    </row>
    <row r="4511" spans="1:7" s="210" customFormat="1">
      <c r="A4511" s="210" t="s">
        <v>33683</v>
      </c>
      <c r="B4511" s="210" t="s">
        <v>33684</v>
      </c>
      <c r="C4511" s="210" t="s">
        <v>33592</v>
      </c>
      <c r="D4511" s="210" t="s">
        <v>16299</v>
      </c>
      <c r="E4511" s="210" t="s">
        <v>16466</v>
      </c>
      <c r="F4511" s="210" t="s">
        <v>33685</v>
      </c>
      <c r="G4511" s="231"/>
    </row>
    <row r="4512" spans="1:7" s="210" customFormat="1">
      <c r="A4512" s="210" t="s">
        <v>33686</v>
      </c>
      <c r="B4512" s="210" t="s">
        <v>33687</v>
      </c>
      <c r="C4512" s="210" t="s">
        <v>33592</v>
      </c>
      <c r="D4512" s="210" t="s">
        <v>16299</v>
      </c>
      <c r="E4512" s="210" t="s">
        <v>33688</v>
      </c>
      <c r="F4512" s="210" t="s">
        <v>33689</v>
      </c>
      <c r="G4512" s="231"/>
    </row>
    <row r="4513" spans="1:7" s="254" customFormat="1">
      <c r="A4513" s="254" t="s">
        <v>33690</v>
      </c>
      <c r="B4513" s="254" t="s">
        <v>33691</v>
      </c>
      <c r="C4513" s="254" t="s">
        <v>33592</v>
      </c>
      <c r="D4513" s="254" t="s">
        <v>16299</v>
      </c>
      <c r="E4513" s="254" t="s">
        <v>20954</v>
      </c>
      <c r="F4513" s="254" t="s">
        <v>33692</v>
      </c>
      <c r="G4513" s="281"/>
    </row>
    <row r="4514" spans="1:7" s="210" customFormat="1">
      <c r="A4514" s="210" t="s">
        <v>33693</v>
      </c>
      <c r="B4514" s="210" t="s">
        <v>33694</v>
      </c>
      <c r="C4514" s="210" t="s">
        <v>33695</v>
      </c>
      <c r="D4514" s="210" t="s">
        <v>16299</v>
      </c>
      <c r="E4514" s="210" t="s">
        <v>33696</v>
      </c>
      <c r="F4514" s="210" t="s">
        <v>33697</v>
      </c>
      <c r="G4514" s="231"/>
    </row>
    <row r="4515" spans="1:7" s="253" customFormat="1">
      <c r="A4515" s="253" t="s">
        <v>33698</v>
      </c>
      <c r="B4515" s="253" t="s">
        <v>33699</v>
      </c>
      <c r="C4515" s="253" t="s">
        <v>33695</v>
      </c>
      <c r="D4515" s="253" t="s">
        <v>16299</v>
      </c>
      <c r="E4515" s="253" t="s">
        <v>33700</v>
      </c>
      <c r="F4515" s="253" t="s">
        <v>33701</v>
      </c>
      <c r="G4515" s="255"/>
    </row>
    <row r="4516" spans="1:7" s="253" customFormat="1">
      <c r="A4516" s="253" t="s">
        <v>33702</v>
      </c>
      <c r="B4516" s="253" t="s">
        <v>33703</v>
      </c>
      <c r="C4516" s="253" t="s">
        <v>33695</v>
      </c>
      <c r="D4516" s="253" t="s">
        <v>16299</v>
      </c>
      <c r="E4516" s="253" t="s">
        <v>24403</v>
      </c>
      <c r="F4516" s="253" t="s">
        <v>33704</v>
      </c>
      <c r="G4516" s="255"/>
    </row>
    <row r="4517" spans="1:7" s="253" customFormat="1">
      <c r="A4517" s="253" t="s">
        <v>33705</v>
      </c>
      <c r="B4517" s="253" t="s">
        <v>33706</v>
      </c>
      <c r="C4517" s="253" t="s">
        <v>33695</v>
      </c>
      <c r="D4517" s="253" t="s">
        <v>16299</v>
      </c>
      <c r="E4517" s="253" t="s">
        <v>33707</v>
      </c>
      <c r="F4517" s="253" t="s">
        <v>33708</v>
      </c>
      <c r="G4517" s="255"/>
    </row>
    <row r="4518" spans="1:7" s="253" customFormat="1">
      <c r="A4518" s="253" t="s">
        <v>33709</v>
      </c>
      <c r="B4518" s="253" t="s">
        <v>33710</v>
      </c>
      <c r="C4518" s="253" t="s">
        <v>33695</v>
      </c>
      <c r="D4518" s="253" t="s">
        <v>16299</v>
      </c>
      <c r="E4518" s="253" t="s">
        <v>16300</v>
      </c>
      <c r="F4518" s="253" t="s">
        <v>33711</v>
      </c>
      <c r="G4518" s="255"/>
    </row>
    <row r="4519" spans="1:7" s="210" customFormat="1">
      <c r="A4519" s="210" t="s">
        <v>33712</v>
      </c>
      <c r="B4519" s="210" t="s">
        <v>33713</v>
      </c>
      <c r="C4519" s="210" t="s">
        <v>33695</v>
      </c>
      <c r="D4519" s="210" t="s">
        <v>16299</v>
      </c>
      <c r="E4519" s="210" t="s">
        <v>33714</v>
      </c>
      <c r="F4519" s="210" t="s">
        <v>33715</v>
      </c>
      <c r="G4519" s="231"/>
    </row>
    <row r="4520" spans="1:7" s="253" customFormat="1">
      <c r="A4520" s="253" t="s">
        <v>33716</v>
      </c>
      <c r="B4520" s="253" t="s">
        <v>33717</v>
      </c>
      <c r="C4520" s="253" t="s">
        <v>33695</v>
      </c>
      <c r="D4520" s="253" t="s">
        <v>16299</v>
      </c>
      <c r="E4520" s="253" t="s">
        <v>27751</v>
      </c>
      <c r="F4520" s="253" t="s">
        <v>33718</v>
      </c>
      <c r="G4520" s="255"/>
    </row>
    <row r="4521" spans="1:7" s="210" customFormat="1">
      <c r="A4521" s="210" t="s">
        <v>33719</v>
      </c>
      <c r="B4521" s="210" t="s">
        <v>33720</v>
      </c>
      <c r="C4521" s="210" t="s">
        <v>33695</v>
      </c>
      <c r="D4521" s="210" t="s">
        <v>16299</v>
      </c>
      <c r="E4521" s="210" t="s">
        <v>19458</v>
      </c>
      <c r="F4521" s="210" t="s">
        <v>33721</v>
      </c>
      <c r="G4521" s="231"/>
    </row>
    <row r="4522" spans="1:7" s="253" customFormat="1">
      <c r="A4522" s="253" t="s">
        <v>33722</v>
      </c>
      <c r="B4522" s="253" t="s">
        <v>33723</v>
      </c>
      <c r="C4522" s="253" t="s">
        <v>33695</v>
      </c>
      <c r="D4522" s="253" t="s">
        <v>16299</v>
      </c>
      <c r="E4522" s="253" t="s">
        <v>16466</v>
      </c>
      <c r="F4522" s="253" t="s">
        <v>33724</v>
      </c>
      <c r="G4522" s="255"/>
    </row>
    <row r="4523" spans="1:7" s="254" customFormat="1">
      <c r="A4523" s="254" t="s">
        <v>33722</v>
      </c>
      <c r="B4523" s="254" t="s">
        <v>33725</v>
      </c>
      <c r="C4523" s="254" t="s">
        <v>33695</v>
      </c>
      <c r="D4523" s="254" t="s">
        <v>16299</v>
      </c>
      <c r="E4523" s="254" t="s">
        <v>20954</v>
      </c>
      <c r="F4523" s="254" t="s">
        <v>33726</v>
      </c>
      <c r="G4523" s="281"/>
    </row>
    <row r="4524" spans="1:7" s="253" customFormat="1">
      <c r="A4524" s="253" t="s">
        <v>33727</v>
      </c>
      <c r="B4524" s="253" t="s">
        <v>33728</v>
      </c>
      <c r="C4524" s="253" t="s">
        <v>33695</v>
      </c>
      <c r="D4524" s="253" t="s">
        <v>16299</v>
      </c>
      <c r="E4524" s="253" t="s">
        <v>17301</v>
      </c>
      <c r="F4524" s="253" t="s">
        <v>33729</v>
      </c>
      <c r="G4524" s="255"/>
    </row>
    <row r="4525" spans="1:7" s="253" customFormat="1">
      <c r="A4525" s="253" t="s">
        <v>33730</v>
      </c>
      <c r="B4525" s="253" t="s">
        <v>33731</v>
      </c>
      <c r="C4525" s="253" t="s">
        <v>33695</v>
      </c>
      <c r="D4525" s="253" t="s">
        <v>16299</v>
      </c>
      <c r="E4525" s="253" t="s">
        <v>16971</v>
      </c>
      <c r="F4525" s="253" t="s">
        <v>33732</v>
      </c>
      <c r="G4525" s="255"/>
    </row>
    <row r="4526" spans="1:7" s="253" customFormat="1">
      <c r="A4526" s="253" t="s">
        <v>33733</v>
      </c>
      <c r="B4526" s="253" t="s">
        <v>33734</v>
      </c>
      <c r="C4526" s="253" t="s">
        <v>33695</v>
      </c>
      <c r="D4526" s="253" t="s">
        <v>16299</v>
      </c>
      <c r="E4526" s="253" t="s">
        <v>17420</v>
      </c>
      <c r="F4526" s="253" t="s">
        <v>33735</v>
      </c>
      <c r="G4526" s="255"/>
    </row>
    <row r="4527" spans="1:7" s="253" customFormat="1">
      <c r="A4527" s="253" t="s">
        <v>33736</v>
      </c>
      <c r="B4527" s="253" t="s">
        <v>33737</v>
      </c>
      <c r="C4527" s="253" t="s">
        <v>33695</v>
      </c>
      <c r="D4527" s="253" t="s">
        <v>16299</v>
      </c>
      <c r="E4527" s="253" t="s">
        <v>33738</v>
      </c>
      <c r="F4527" s="253" t="s">
        <v>33739</v>
      </c>
      <c r="G4527" s="255"/>
    </row>
    <row r="4528" spans="1:7" s="253" customFormat="1">
      <c r="A4528" s="253" t="s">
        <v>33740</v>
      </c>
      <c r="B4528" s="253" t="s">
        <v>33741</v>
      </c>
      <c r="C4528" s="253" t="s">
        <v>33695</v>
      </c>
      <c r="D4528" s="253" t="s">
        <v>16299</v>
      </c>
      <c r="E4528" s="253" t="s">
        <v>17538</v>
      </c>
      <c r="F4528" s="253" t="s">
        <v>33742</v>
      </c>
      <c r="G4528" s="255"/>
    </row>
    <row r="4529" spans="1:7" s="253" customFormat="1">
      <c r="A4529" s="253" t="s">
        <v>33743</v>
      </c>
      <c r="B4529" s="253" t="s">
        <v>33744</v>
      </c>
      <c r="C4529" s="253" t="s">
        <v>33695</v>
      </c>
      <c r="D4529" s="253" t="s">
        <v>16299</v>
      </c>
      <c r="E4529" s="253" t="s">
        <v>22181</v>
      </c>
      <c r="F4529" s="253" t="s">
        <v>33745</v>
      </c>
      <c r="G4529" s="255"/>
    </row>
    <row r="4530" spans="1:7" s="253" customFormat="1">
      <c r="A4530" s="253" t="s">
        <v>33746</v>
      </c>
      <c r="B4530" s="253" t="s">
        <v>33747</v>
      </c>
      <c r="C4530" s="253" t="s">
        <v>33695</v>
      </c>
      <c r="D4530" s="253" t="s">
        <v>16299</v>
      </c>
      <c r="E4530" s="253" t="s">
        <v>23187</v>
      </c>
      <c r="F4530" s="253" t="s">
        <v>33748</v>
      </c>
      <c r="G4530" s="255"/>
    </row>
    <row r="4531" spans="1:7" s="253" customFormat="1">
      <c r="A4531" s="253" t="s">
        <v>33749</v>
      </c>
      <c r="B4531" s="253" t="s">
        <v>33750</v>
      </c>
      <c r="C4531" s="253" t="s">
        <v>33695</v>
      </c>
      <c r="D4531" s="253" t="s">
        <v>16299</v>
      </c>
      <c r="E4531" s="253" t="s">
        <v>17253</v>
      </c>
      <c r="F4531" s="253" t="s">
        <v>33751</v>
      </c>
      <c r="G4531" s="255"/>
    </row>
    <row r="4532" spans="1:7" s="253" customFormat="1">
      <c r="A4532" s="253" t="s">
        <v>33752</v>
      </c>
      <c r="B4532" s="253" t="s">
        <v>33753</v>
      </c>
      <c r="C4532" s="253" t="s">
        <v>33695</v>
      </c>
      <c r="D4532" s="253" t="s">
        <v>16299</v>
      </c>
      <c r="E4532" s="253" t="s">
        <v>16617</v>
      </c>
      <c r="F4532" s="253" t="s">
        <v>33754</v>
      </c>
      <c r="G4532" s="255"/>
    </row>
    <row r="4533" spans="1:7" s="253" customFormat="1">
      <c r="A4533" s="253" t="s">
        <v>33755</v>
      </c>
      <c r="B4533" s="253" t="s">
        <v>33756</v>
      </c>
      <c r="C4533" s="253" t="s">
        <v>33695</v>
      </c>
      <c r="D4533" s="253" t="s">
        <v>16299</v>
      </c>
      <c r="E4533" s="253" t="s">
        <v>33757</v>
      </c>
      <c r="F4533" s="253" t="s">
        <v>33758</v>
      </c>
      <c r="G4533" s="255"/>
    </row>
    <row r="4534" spans="1:7" s="254" customFormat="1">
      <c r="A4534" s="254" t="s">
        <v>33759</v>
      </c>
      <c r="B4534" s="254" t="s">
        <v>33760</v>
      </c>
      <c r="C4534" s="254" t="s">
        <v>33695</v>
      </c>
      <c r="D4534" s="254" t="s">
        <v>16299</v>
      </c>
      <c r="E4534" s="254" t="s">
        <v>18870</v>
      </c>
      <c r="F4534" s="254" t="s">
        <v>33761</v>
      </c>
      <c r="G4534" s="281"/>
    </row>
    <row r="4535" spans="1:7" s="210" customFormat="1">
      <c r="A4535" s="210" t="s">
        <v>33762</v>
      </c>
      <c r="B4535" s="210" t="s">
        <v>33763</v>
      </c>
      <c r="C4535" s="210" t="s">
        <v>33695</v>
      </c>
      <c r="D4535" s="210" t="s">
        <v>16299</v>
      </c>
      <c r="E4535" s="210" t="s">
        <v>16662</v>
      </c>
      <c r="F4535" s="210" t="s">
        <v>33764</v>
      </c>
      <c r="G4535" s="231"/>
    </row>
    <row r="4536" spans="1:7" s="254" customFormat="1">
      <c r="A4536" s="254" t="s">
        <v>33765</v>
      </c>
      <c r="B4536" s="254" t="s">
        <v>33766</v>
      </c>
      <c r="C4536" s="254" t="s">
        <v>33695</v>
      </c>
      <c r="D4536" s="254" t="s">
        <v>16299</v>
      </c>
      <c r="E4536" s="254" t="s">
        <v>20954</v>
      </c>
      <c r="F4536" s="254" t="s">
        <v>33767</v>
      </c>
      <c r="G4536" s="281"/>
    </row>
    <row r="4537" spans="1:7" s="210" customFormat="1">
      <c r="A4537" s="210" t="s">
        <v>33768</v>
      </c>
      <c r="B4537" s="210" t="s">
        <v>33769</v>
      </c>
      <c r="C4537" s="210" t="s">
        <v>33695</v>
      </c>
      <c r="D4537" s="210" t="s">
        <v>16299</v>
      </c>
      <c r="E4537" s="210" t="s">
        <v>33738</v>
      </c>
      <c r="F4537" s="210" t="s">
        <v>33770</v>
      </c>
      <c r="G4537" s="231"/>
    </row>
    <row r="4538" spans="1:7" s="211" customFormat="1">
      <c r="A4538" s="211" t="s">
        <v>33771</v>
      </c>
      <c r="B4538" s="211" t="s">
        <v>33772</v>
      </c>
      <c r="C4538" s="211" t="s">
        <v>33695</v>
      </c>
      <c r="D4538" s="211" t="s">
        <v>33773</v>
      </c>
      <c r="E4538" s="211" t="s">
        <v>16299</v>
      </c>
      <c r="F4538" s="211" t="s">
        <v>33774</v>
      </c>
      <c r="G4538" s="243"/>
    </row>
    <row r="4539" spans="1:7" s="254" customFormat="1">
      <c r="A4539" s="254" t="s">
        <v>33775</v>
      </c>
      <c r="B4539" s="254" t="s">
        <v>33776</v>
      </c>
      <c r="C4539" s="254" t="s">
        <v>33695</v>
      </c>
      <c r="D4539" s="254" t="s">
        <v>16299</v>
      </c>
      <c r="E4539" s="254" t="s">
        <v>30435</v>
      </c>
      <c r="F4539" s="254" t="s">
        <v>33777</v>
      </c>
      <c r="G4539" s="281"/>
    </row>
    <row r="4540" spans="1:7" s="211" customFormat="1">
      <c r="A4540" s="211" t="s">
        <v>33778</v>
      </c>
      <c r="B4540" s="211" t="s">
        <v>33779</v>
      </c>
      <c r="C4540" s="211" t="s">
        <v>33695</v>
      </c>
      <c r="D4540" s="211" t="s">
        <v>23187</v>
      </c>
      <c r="E4540" s="211" t="s">
        <v>16299</v>
      </c>
      <c r="F4540" s="211" t="s">
        <v>33780</v>
      </c>
      <c r="G4540" s="243"/>
    </row>
    <row r="4541" spans="1:7" s="254" customFormat="1">
      <c r="A4541" s="254" t="s">
        <v>33781</v>
      </c>
      <c r="B4541" s="254" t="s">
        <v>33782</v>
      </c>
      <c r="C4541" s="254" t="s">
        <v>33783</v>
      </c>
      <c r="D4541" s="254" t="s">
        <v>16299</v>
      </c>
      <c r="E4541" s="254" t="s">
        <v>20954</v>
      </c>
      <c r="F4541" s="254" t="s">
        <v>33784</v>
      </c>
      <c r="G4541" s="281"/>
    </row>
    <row r="4542" spans="1:7" s="210" customFormat="1">
      <c r="A4542" s="210" t="s">
        <v>33785</v>
      </c>
      <c r="B4542" s="210" t="s">
        <v>33786</v>
      </c>
      <c r="C4542" s="210" t="s">
        <v>33783</v>
      </c>
      <c r="D4542" s="210" t="s">
        <v>16299</v>
      </c>
      <c r="E4542" s="210" t="s">
        <v>17716</v>
      </c>
      <c r="F4542" s="210" t="s">
        <v>33787</v>
      </c>
      <c r="G4542" s="231"/>
    </row>
    <row r="4543" spans="1:7" s="253" customFormat="1">
      <c r="A4543" s="253" t="s">
        <v>33788</v>
      </c>
      <c r="B4543" s="253" t="s">
        <v>33789</v>
      </c>
      <c r="C4543" s="253" t="s">
        <v>33783</v>
      </c>
      <c r="D4543" s="253" t="s">
        <v>16299</v>
      </c>
      <c r="E4543" s="253" t="s">
        <v>26591</v>
      </c>
      <c r="F4543" s="253" t="s">
        <v>33790</v>
      </c>
      <c r="G4543" s="255"/>
    </row>
    <row r="4544" spans="1:7" s="210" customFormat="1">
      <c r="A4544" s="210" t="s">
        <v>33791</v>
      </c>
      <c r="B4544" s="210" t="s">
        <v>33792</v>
      </c>
      <c r="C4544" s="210" t="s">
        <v>33783</v>
      </c>
      <c r="D4544" s="210" t="s">
        <v>16299</v>
      </c>
      <c r="E4544" s="210" t="s">
        <v>33793</v>
      </c>
      <c r="F4544" s="210" t="s">
        <v>33794</v>
      </c>
      <c r="G4544" s="231"/>
    </row>
    <row r="4545" spans="1:7" s="210" customFormat="1">
      <c r="A4545" s="210" t="s">
        <v>33795</v>
      </c>
      <c r="B4545" s="210" t="s">
        <v>33796</v>
      </c>
      <c r="C4545" s="210" t="s">
        <v>33783</v>
      </c>
      <c r="D4545" s="210" t="s">
        <v>16299</v>
      </c>
      <c r="E4545" s="210" t="s">
        <v>16622</v>
      </c>
      <c r="F4545" s="210" t="s">
        <v>33797</v>
      </c>
      <c r="G4545" s="231"/>
    </row>
    <row r="4546" spans="1:7" s="253" customFormat="1">
      <c r="A4546" s="253" t="s">
        <v>33795</v>
      </c>
      <c r="B4546" s="253" t="s">
        <v>33798</v>
      </c>
      <c r="C4546" s="253" t="s">
        <v>33783</v>
      </c>
      <c r="D4546" s="253" t="s">
        <v>16299</v>
      </c>
      <c r="E4546" s="253" t="s">
        <v>33799</v>
      </c>
      <c r="F4546" s="253" t="s">
        <v>33800</v>
      </c>
      <c r="G4546" s="255"/>
    </row>
    <row r="4547" spans="1:7" s="253" customFormat="1">
      <c r="A4547" s="253" t="s">
        <v>33801</v>
      </c>
      <c r="B4547" s="253" t="s">
        <v>33802</v>
      </c>
      <c r="C4547" s="253" t="s">
        <v>33783</v>
      </c>
      <c r="D4547" s="253" t="s">
        <v>16299</v>
      </c>
      <c r="E4547" s="253" t="s">
        <v>16864</v>
      </c>
      <c r="F4547" s="253" t="s">
        <v>33803</v>
      </c>
      <c r="G4547" s="255"/>
    </row>
    <row r="4548" spans="1:7" s="253" customFormat="1">
      <c r="A4548" s="253" t="s">
        <v>33804</v>
      </c>
      <c r="B4548" s="253" t="s">
        <v>33805</v>
      </c>
      <c r="C4548" s="253" t="s">
        <v>33783</v>
      </c>
      <c r="D4548" s="253" t="s">
        <v>16299</v>
      </c>
      <c r="E4548" s="253" t="s">
        <v>17835</v>
      </c>
      <c r="F4548" s="253" t="s">
        <v>33806</v>
      </c>
      <c r="G4548" s="255"/>
    </row>
    <row r="4549" spans="1:7" s="210" customFormat="1">
      <c r="A4549" s="210" t="s">
        <v>33807</v>
      </c>
      <c r="B4549" s="210" t="s">
        <v>33808</v>
      </c>
      <c r="C4549" s="210" t="s">
        <v>33783</v>
      </c>
      <c r="D4549" s="210" t="s">
        <v>16299</v>
      </c>
      <c r="E4549" s="210" t="s">
        <v>19954</v>
      </c>
      <c r="F4549" s="210" t="s">
        <v>33809</v>
      </c>
      <c r="G4549" s="231"/>
    </row>
    <row r="4550" spans="1:7" s="253" customFormat="1">
      <c r="A4550" s="253" t="s">
        <v>33810</v>
      </c>
      <c r="B4550" s="253" t="s">
        <v>33811</v>
      </c>
      <c r="C4550" s="253" t="s">
        <v>33783</v>
      </c>
      <c r="D4550" s="253" t="s">
        <v>16299</v>
      </c>
      <c r="E4550" s="253" t="s">
        <v>21255</v>
      </c>
      <c r="F4550" s="253" t="s">
        <v>33812</v>
      </c>
      <c r="G4550" s="255"/>
    </row>
    <row r="4551" spans="1:7" s="253" customFormat="1">
      <c r="A4551" s="253" t="s">
        <v>33813</v>
      </c>
      <c r="B4551" s="253" t="s">
        <v>33814</v>
      </c>
      <c r="C4551" s="253" t="s">
        <v>33783</v>
      </c>
      <c r="D4551" s="253" t="s">
        <v>16299</v>
      </c>
      <c r="E4551" s="253" t="s">
        <v>33688</v>
      </c>
      <c r="F4551" s="253" t="s">
        <v>33815</v>
      </c>
      <c r="G4551" s="255"/>
    </row>
    <row r="4552" spans="1:7" s="254" customFormat="1">
      <c r="A4552" s="254" t="s">
        <v>33816</v>
      </c>
      <c r="B4552" s="254" t="s">
        <v>33817</v>
      </c>
      <c r="C4552" s="254" t="s">
        <v>33783</v>
      </c>
      <c r="D4552" s="254" t="s">
        <v>16299</v>
      </c>
      <c r="E4552" s="254" t="s">
        <v>20954</v>
      </c>
      <c r="F4552" s="254" t="s">
        <v>33818</v>
      </c>
      <c r="G4552" s="281"/>
    </row>
    <row r="4553" spans="1:7" s="253" customFormat="1">
      <c r="A4553" s="253" t="s">
        <v>33819</v>
      </c>
      <c r="B4553" s="253" t="s">
        <v>33820</v>
      </c>
      <c r="C4553" s="253" t="s">
        <v>33783</v>
      </c>
      <c r="D4553" s="253" t="s">
        <v>16299</v>
      </c>
      <c r="E4553" s="253" t="s">
        <v>33821</v>
      </c>
      <c r="F4553" s="253" t="s">
        <v>33822</v>
      </c>
      <c r="G4553" s="255"/>
    </row>
    <row r="4554" spans="1:7" s="253" customFormat="1">
      <c r="A4554" s="253" t="s">
        <v>33823</v>
      </c>
      <c r="B4554" s="253" t="s">
        <v>33824</v>
      </c>
      <c r="C4554" s="253" t="s">
        <v>33783</v>
      </c>
      <c r="D4554" s="253" t="s">
        <v>16299</v>
      </c>
      <c r="E4554" s="253" t="s">
        <v>23393</v>
      </c>
      <c r="F4554" s="253" t="s">
        <v>33825</v>
      </c>
      <c r="G4554" s="255"/>
    </row>
    <row r="4555" spans="1:7" s="211" customFormat="1">
      <c r="A4555" s="211" t="s">
        <v>33826</v>
      </c>
      <c r="B4555" s="211" t="s">
        <v>33827</v>
      </c>
      <c r="C4555" s="211" t="s">
        <v>33783</v>
      </c>
      <c r="D4555" s="211" t="s">
        <v>33828</v>
      </c>
      <c r="E4555" s="211" t="s">
        <v>16299</v>
      </c>
      <c r="F4555" s="211" t="s">
        <v>33829</v>
      </c>
      <c r="G4555" s="243"/>
    </row>
    <row r="4556" spans="1:7" s="211" customFormat="1">
      <c r="A4556" s="211" t="s">
        <v>33826</v>
      </c>
      <c r="B4556" s="211" t="s">
        <v>33830</v>
      </c>
      <c r="C4556" s="211" t="s">
        <v>33783</v>
      </c>
      <c r="D4556" s="211" t="s">
        <v>20691</v>
      </c>
      <c r="E4556" s="211" t="s">
        <v>16299</v>
      </c>
      <c r="F4556" s="211" t="s">
        <v>33831</v>
      </c>
      <c r="G4556" s="243"/>
    </row>
    <row r="4557" spans="1:7" s="211" customFormat="1">
      <c r="A4557" s="211" t="s">
        <v>33826</v>
      </c>
      <c r="B4557" s="211" t="s">
        <v>33080</v>
      </c>
      <c r="C4557" s="211" t="s">
        <v>33783</v>
      </c>
      <c r="D4557" s="211" t="s">
        <v>20791</v>
      </c>
      <c r="E4557" s="211" t="s">
        <v>16299</v>
      </c>
      <c r="F4557" s="211" t="s">
        <v>33832</v>
      </c>
      <c r="G4557" s="243"/>
    </row>
    <row r="4558" spans="1:7" s="210" customFormat="1">
      <c r="A4558" s="210" t="s">
        <v>33833</v>
      </c>
      <c r="B4558" s="210" t="s">
        <v>33834</v>
      </c>
      <c r="C4558" s="210" t="s">
        <v>33783</v>
      </c>
      <c r="D4558" s="210" t="s">
        <v>16299</v>
      </c>
      <c r="E4558" s="210" t="s">
        <v>16333</v>
      </c>
      <c r="F4558" s="210" t="s">
        <v>33835</v>
      </c>
      <c r="G4558" s="231"/>
    </row>
    <row r="4559" spans="1:7" s="253" customFormat="1">
      <c r="A4559" s="253" t="s">
        <v>33836</v>
      </c>
      <c r="B4559" s="253" t="s">
        <v>33837</v>
      </c>
      <c r="C4559" s="253" t="s">
        <v>33783</v>
      </c>
      <c r="D4559" s="253" t="s">
        <v>16299</v>
      </c>
      <c r="E4559" s="253" t="s">
        <v>33838</v>
      </c>
      <c r="F4559" s="253" t="s">
        <v>33839</v>
      </c>
      <c r="G4559" s="255"/>
    </row>
    <row r="4560" spans="1:7" s="211" customFormat="1">
      <c r="A4560" s="211" t="s">
        <v>33840</v>
      </c>
      <c r="B4560" s="211" t="s">
        <v>33841</v>
      </c>
      <c r="C4560" s="211" t="s">
        <v>33783</v>
      </c>
      <c r="D4560" s="211" t="s">
        <v>17114</v>
      </c>
      <c r="E4560" s="211" t="s">
        <v>16299</v>
      </c>
      <c r="F4560" s="211" t="s">
        <v>33842</v>
      </c>
      <c r="G4560" s="243"/>
    </row>
    <row r="4561" spans="1:7" s="210" customFormat="1">
      <c r="A4561" s="210" t="s">
        <v>33843</v>
      </c>
      <c r="B4561" s="210" t="s">
        <v>33844</v>
      </c>
      <c r="C4561" s="210" t="s">
        <v>33783</v>
      </c>
      <c r="D4561" s="210" t="s">
        <v>16299</v>
      </c>
      <c r="E4561" s="210" t="s">
        <v>33845</v>
      </c>
      <c r="F4561" s="210" t="s">
        <v>33846</v>
      </c>
      <c r="G4561" s="231"/>
    </row>
    <row r="4562" spans="1:7" s="210" customFormat="1">
      <c r="A4562" s="210" t="s">
        <v>33847</v>
      </c>
      <c r="B4562" s="210" t="s">
        <v>33848</v>
      </c>
      <c r="C4562" s="210" t="s">
        <v>33783</v>
      </c>
      <c r="D4562" s="210" t="s">
        <v>16299</v>
      </c>
      <c r="E4562" s="210" t="s">
        <v>33849</v>
      </c>
      <c r="F4562" s="210" t="s">
        <v>33850</v>
      </c>
      <c r="G4562" s="231"/>
    </row>
    <row r="4563" spans="1:7" s="210" customFormat="1">
      <c r="A4563" s="210" t="s">
        <v>33851</v>
      </c>
      <c r="B4563" s="210" t="s">
        <v>33852</v>
      </c>
      <c r="C4563" s="210" t="s">
        <v>33783</v>
      </c>
      <c r="D4563" s="210" t="s">
        <v>16299</v>
      </c>
      <c r="E4563" s="210" t="s">
        <v>16300</v>
      </c>
      <c r="F4563" s="210" t="s">
        <v>33853</v>
      </c>
      <c r="G4563" s="231"/>
    </row>
    <row r="4564" spans="1:7" s="211" customFormat="1">
      <c r="A4564" s="211" t="s">
        <v>33854</v>
      </c>
      <c r="B4564" s="211" t="s">
        <v>33855</v>
      </c>
      <c r="C4564" s="211" t="s">
        <v>33783</v>
      </c>
      <c r="D4564" s="211" t="s">
        <v>33856</v>
      </c>
      <c r="E4564" s="211" t="s">
        <v>16299</v>
      </c>
      <c r="F4564" s="211" t="s">
        <v>33857</v>
      </c>
      <c r="G4564" s="243"/>
    </row>
    <row r="4565" spans="1:7" s="211" customFormat="1">
      <c r="A4565" s="211" t="s">
        <v>33858</v>
      </c>
      <c r="B4565" s="211" t="s">
        <v>33859</v>
      </c>
      <c r="C4565" s="211" t="s">
        <v>33783</v>
      </c>
      <c r="D4565" s="211" t="s">
        <v>33860</v>
      </c>
      <c r="E4565" s="211" t="s">
        <v>16299</v>
      </c>
      <c r="F4565" s="211" t="s">
        <v>33861</v>
      </c>
      <c r="G4565" s="243"/>
    </row>
    <row r="4566" spans="1:7" s="211" customFormat="1">
      <c r="A4566" s="211" t="s">
        <v>33862</v>
      </c>
      <c r="B4566" s="211" t="s">
        <v>33863</v>
      </c>
      <c r="C4566" s="211" t="s">
        <v>33783</v>
      </c>
      <c r="D4566" s="211" t="s">
        <v>33864</v>
      </c>
      <c r="E4566" s="211" t="s">
        <v>16299</v>
      </c>
      <c r="F4566" s="211" t="s">
        <v>33865</v>
      </c>
      <c r="G4566" s="243"/>
    </row>
    <row r="4567" spans="1:7" s="210" customFormat="1">
      <c r="A4567" s="210" t="s">
        <v>33866</v>
      </c>
      <c r="B4567" s="210" t="s">
        <v>33867</v>
      </c>
      <c r="C4567" s="210" t="s">
        <v>33868</v>
      </c>
      <c r="D4567" s="210" t="s">
        <v>16299</v>
      </c>
      <c r="E4567" s="210" t="s">
        <v>33869</v>
      </c>
      <c r="F4567" s="210" t="s">
        <v>33870</v>
      </c>
      <c r="G4567" s="231"/>
    </row>
    <row r="4568" spans="1:7" s="210" customFormat="1">
      <c r="A4568" s="210" t="s">
        <v>33871</v>
      </c>
      <c r="B4568" s="210" t="s">
        <v>33872</v>
      </c>
      <c r="C4568" s="210" t="s">
        <v>33868</v>
      </c>
      <c r="D4568" s="210" t="s">
        <v>16299</v>
      </c>
      <c r="E4568" s="210" t="s">
        <v>33873</v>
      </c>
      <c r="F4568" s="210" t="s">
        <v>33874</v>
      </c>
      <c r="G4568" s="231"/>
    </row>
    <row r="4569" spans="1:7" s="253" customFormat="1">
      <c r="A4569" s="253" t="s">
        <v>33875</v>
      </c>
      <c r="B4569" s="253" t="s">
        <v>33876</v>
      </c>
      <c r="C4569" s="253" t="s">
        <v>33868</v>
      </c>
      <c r="D4569" s="253" t="s">
        <v>16299</v>
      </c>
      <c r="E4569" s="253" t="s">
        <v>16838</v>
      </c>
      <c r="F4569" s="253" t="s">
        <v>33877</v>
      </c>
      <c r="G4569" s="255"/>
    </row>
    <row r="4570" spans="1:7" s="253" customFormat="1">
      <c r="A4570" s="253" t="s">
        <v>33878</v>
      </c>
      <c r="B4570" s="253" t="s">
        <v>33879</v>
      </c>
      <c r="C4570" s="253" t="s">
        <v>33868</v>
      </c>
      <c r="D4570" s="253" t="s">
        <v>16299</v>
      </c>
      <c r="E4570" s="253" t="s">
        <v>25087</v>
      </c>
      <c r="F4570" s="253" t="s">
        <v>33880</v>
      </c>
      <c r="G4570" s="255"/>
    </row>
    <row r="4571" spans="1:7" s="253" customFormat="1">
      <c r="A4571" s="253" t="s">
        <v>33881</v>
      </c>
      <c r="B4571" s="253" t="s">
        <v>33882</v>
      </c>
      <c r="C4571" s="253" t="s">
        <v>33868</v>
      </c>
      <c r="D4571" s="253" t="s">
        <v>16299</v>
      </c>
      <c r="E4571" s="253" t="s">
        <v>16369</v>
      </c>
      <c r="F4571" s="253" t="s">
        <v>33883</v>
      </c>
      <c r="G4571" s="255"/>
    </row>
    <row r="4572" spans="1:7" s="253" customFormat="1">
      <c r="A4572" s="253" t="s">
        <v>33884</v>
      </c>
      <c r="B4572" s="253" t="s">
        <v>33885</v>
      </c>
      <c r="C4572" s="253" t="s">
        <v>33868</v>
      </c>
      <c r="D4572" s="253" t="s">
        <v>16299</v>
      </c>
      <c r="E4572" s="253" t="s">
        <v>22568</v>
      </c>
      <c r="F4572" s="253" t="s">
        <v>33886</v>
      </c>
      <c r="G4572" s="255"/>
    </row>
    <row r="4573" spans="1:7" s="253" customFormat="1">
      <c r="A4573" s="253" t="s">
        <v>33887</v>
      </c>
      <c r="B4573" s="253" t="s">
        <v>33888</v>
      </c>
      <c r="C4573" s="253" t="s">
        <v>33868</v>
      </c>
      <c r="D4573" s="253" t="s">
        <v>16299</v>
      </c>
      <c r="E4573" s="253" t="s">
        <v>21645</v>
      </c>
      <c r="F4573" s="253" t="s">
        <v>33889</v>
      </c>
      <c r="G4573" s="255"/>
    </row>
    <row r="4574" spans="1:7" s="254" customFormat="1">
      <c r="A4574" s="254" t="s">
        <v>33890</v>
      </c>
      <c r="B4574" s="254" t="s">
        <v>33891</v>
      </c>
      <c r="C4574" s="254" t="s">
        <v>33868</v>
      </c>
      <c r="D4574" s="254" t="s">
        <v>16299</v>
      </c>
      <c r="E4574" s="254" t="s">
        <v>20954</v>
      </c>
      <c r="F4574" s="254" t="s">
        <v>33892</v>
      </c>
      <c r="G4574" s="281"/>
    </row>
    <row r="4575" spans="1:7" s="254" customFormat="1">
      <c r="A4575" s="254" t="s">
        <v>33893</v>
      </c>
      <c r="B4575" s="254" t="s">
        <v>33894</v>
      </c>
      <c r="C4575" s="254" t="s">
        <v>33868</v>
      </c>
      <c r="D4575" s="254" t="s">
        <v>16299</v>
      </c>
      <c r="E4575" s="254" t="s">
        <v>20954</v>
      </c>
      <c r="F4575" s="254" t="s">
        <v>33895</v>
      </c>
      <c r="G4575" s="281"/>
    </row>
    <row r="4576" spans="1:7" s="210" customFormat="1">
      <c r="A4576" s="210" t="s">
        <v>33896</v>
      </c>
      <c r="B4576" s="210" t="s">
        <v>33897</v>
      </c>
      <c r="C4576" s="210" t="s">
        <v>33868</v>
      </c>
      <c r="D4576" s="210" t="s">
        <v>16299</v>
      </c>
      <c r="E4576" s="210" t="s">
        <v>18256</v>
      </c>
      <c r="F4576" s="210" t="s">
        <v>33898</v>
      </c>
      <c r="G4576" s="231"/>
    </row>
    <row r="4577" spans="1:7" s="210" customFormat="1">
      <c r="A4577" s="210" t="s">
        <v>33899</v>
      </c>
      <c r="B4577" s="210" t="s">
        <v>33900</v>
      </c>
      <c r="C4577" s="210" t="s">
        <v>33868</v>
      </c>
      <c r="D4577" s="210" t="s">
        <v>16299</v>
      </c>
      <c r="E4577" s="210" t="s">
        <v>16369</v>
      </c>
      <c r="F4577" s="210" t="s">
        <v>33901</v>
      </c>
      <c r="G4577" s="231"/>
    </row>
    <row r="4578" spans="1:7" s="210" customFormat="1">
      <c r="A4578" s="210" t="s">
        <v>33902</v>
      </c>
      <c r="B4578" s="210" t="s">
        <v>33903</v>
      </c>
      <c r="C4578" s="210" t="s">
        <v>33868</v>
      </c>
      <c r="D4578" s="210" t="s">
        <v>16299</v>
      </c>
      <c r="E4578" s="210" t="s">
        <v>16466</v>
      </c>
      <c r="F4578" s="210" t="s">
        <v>33904</v>
      </c>
      <c r="G4578" s="231"/>
    </row>
    <row r="4579" spans="1:7" s="262" customFormat="1">
      <c r="A4579" s="262" t="s">
        <v>33905</v>
      </c>
      <c r="B4579" s="262" t="s">
        <v>33906</v>
      </c>
      <c r="C4579" s="262" t="s">
        <v>33868</v>
      </c>
      <c r="D4579" s="262" t="s">
        <v>16299</v>
      </c>
      <c r="E4579" s="262" t="s">
        <v>33907</v>
      </c>
      <c r="F4579" s="262" t="s">
        <v>33908</v>
      </c>
      <c r="G4579" s="304"/>
    </row>
    <row r="4580" spans="1:7" s="253" customFormat="1">
      <c r="A4580" s="253" t="s">
        <v>33909</v>
      </c>
      <c r="B4580" s="253" t="s">
        <v>33910</v>
      </c>
      <c r="C4580" s="253" t="s">
        <v>33868</v>
      </c>
      <c r="D4580" s="253" t="s">
        <v>16299</v>
      </c>
      <c r="E4580" s="253" t="s">
        <v>25038</v>
      </c>
      <c r="F4580" s="253" t="s">
        <v>33911</v>
      </c>
      <c r="G4580" s="255"/>
    </row>
    <row r="4581" spans="1:7" s="253" customFormat="1">
      <c r="A4581" s="253" t="s">
        <v>33912</v>
      </c>
      <c r="B4581" s="253" t="s">
        <v>33913</v>
      </c>
      <c r="C4581" s="253" t="s">
        <v>33868</v>
      </c>
      <c r="D4581" s="253" t="s">
        <v>16299</v>
      </c>
      <c r="E4581" s="253" t="s">
        <v>33914</v>
      </c>
      <c r="F4581" s="253" t="s">
        <v>33915</v>
      </c>
      <c r="G4581" s="255"/>
    </row>
    <row r="4582" spans="1:7" s="210" customFormat="1">
      <c r="A4582" s="210" t="s">
        <v>33916</v>
      </c>
      <c r="B4582" s="210" t="s">
        <v>33917</v>
      </c>
      <c r="C4582" s="210" t="s">
        <v>33868</v>
      </c>
      <c r="D4582" s="210" t="s">
        <v>16299</v>
      </c>
      <c r="E4582" s="210" t="s">
        <v>22607</v>
      </c>
      <c r="F4582" s="210" t="s">
        <v>33918</v>
      </c>
      <c r="G4582" s="231"/>
    </row>
    <row r="4583" spans="1:7" s="254" customFormat="1">
      <c r="A4583" s="254" t="s">
        <v>33919</v>
      </c>
      <c r="B4583" s="254" t="s">
        <v>33920</v>
      </c>
      <c r="C4583" s="254" t="s">
        <v>33868</v>
      </c>
      <c r="D4583" s="254" t="s">
        <v>16299</v>
      </c>
      <c r="E4583" s="254" t="s">
        <v>20954</v>
      </c>
      <c r="F4583" s="254" t="s">
        <v>33921</v>
      </c>
      <c r="G4583" s="281"/>
    </row>
    <row r="4584" spans="1:7" s="253" customFormat="1">
      <c r="A4584" s="253" t="s">
        <v>33922</v>
      </c>
      <c r="B4584" s="253" t="s">
        <v>33923</v>
      </c>
      <c r="C4584" s="253" t="s">
        <v>33868</v>
      </c>
      <c r="D4584" s="253" t="s">
        <v>16299</v>
      </c>
      <c r="E4584" s="253" t="s">
        <v>16381</v>
      </c>
      <c r="F4584" s="253" t="s">
        <v>33924</v>
      </c>
      <c r="G4584" s="255"/>
    </row>
    <row r="4585" spans="1:7" s="211" customFormat="1">
      <c r="A4585" s="211" t="s">
        <v>33925</v>
      </c>
      <c r="B4585" s="211" t="s">
        <v>33926</v>
      </c>
      <c r="C4585" s="211" t="s">
        <v>33868</v>
      </c>
      <c r="D4585" s="211" t="s">
        <v>33332</v>
      </c>
      <c r="E4585" s="211" t="s">
        <v>16299</v>
      </c>
      <c r="F4585" s="211" t="s">
        <v>33927</v>
      </c>
      <c r="G4585" s="243"/>
    </row>
    <row r="4586" spans="1:7" s="211" customFormat="1">
      <c r="A4586" s="211" t="s">
        <v>33925</v>
      </c>
      <c r="B4586" s="211" t="s">
        <v>33928</v>
      </c>
      <c r="C4586" s="211" t="s">
        <v>33868</v>
      </c>
      <c r="D4586" s="211" t="s">
        <v>16551</v>
      </c>
      <c r="E4586" s="211" t="s">
        <v>16299</v>
      </c>
      <c r="F4586" s="211" t="s">
        <v>33929</v>
      </c>
      <c r="G4586" s="243"/>
    </row>
    <row r="4587" spans="1:7" s="211" customFormat="1">
      <c r="A4587" s="211" t="s">
        <v>33925</v>
      </c>
      <c r="B4587" s="211" t="s">
        <v>33930</v>
      </c>
      <c r="C4587" s="211" t="s">
        <v>33868</v>
      </c>
      <c r="D4587" s="211" t="s">
        <v>32518</v>
      </c>
      <c r="E4587" s="211" t="s">
        <v>16299</v>
      </c>
      <c r="F4587" s="211" t="s">
        <v>33931</v>
      </c>
      <c r="G4587" s="243"/>
    </row>
    <row r="4588" spans="1:7" s="211" customFormat="1">
      <c r="A4588" s="211" t="s">
        <v>33932</v>
      </c>
      <c r="B4588" s="211" t="s">
        <v>33933</v>
      </c>
      <c r="C4588" s="211" t="s">
        <v>33868</v>
      </c>
      <c r="D4588" s="211" t="s">
        <v>33934</v>
      </c>
      <c r="E4588" s="211" t="s">
        <v>16299</v>
      </c>
      <c r="F4588" s="211" t="s">
        <v>33935</v>
      </c>
      <c r="G4588" s="243"/>
    </row>
    <row r="4589" spans="1:7" s="211" customFormat="1">
      <c r="A4589" s="211" t="s">
        <v>33932</v>
      </c>
      <c r="B4589" s="211" t="s">
        <v>33936</v>
      </c>
      <c r="C4589" s="211" t="s">
        <v>33868</v>
      </c>
      <c r="D4589" s="211" t="s">
        <v>18983</v>
      </c>
      <c r="E4589" s="211" t="s">
        <v>16299</v>
      </c>
      <c r="F4589" s="211" t="s">
        <v>33937</v>
      </c>
      <c r="G4589" s="243"/>
    </row>
    <row r="4590" spans="1:7" s="211" customFormat="1">
      <c r="A4590" s="211" t="s">
        <v>33932</v>
      </c>
      <c r="B4590" s="211" t="s">
        <v>33938</v>
      </c>
      <c r="C4590" s="211" t="s">
        <v>33868</v>
      </c>
      <c r="D4590" s="211" t="s">
        <v>32580</v>
      </c>
      <c r="E4590" s="211" t="s">
        <v>16299</v>
      </c>
      <c r="F4590" s="211" t="s">
        <v>33939</v>
      </c>
      <c r="G4590" s="243"/>
    </row>
    <row r="4591" spans="1:7" s="211" customFormat="1">
      <c r="A4591" s="211" t="s">
        <v>33940</v>
      </c>
      <c r="B4591" s="211" t="s">
        <v>33361</v>
      </c>
      <c r="C4591" s="211" t="s">
        <v>33868</v>
      </c>
      <c r="D4591" s="211" t="s">
        <v>33332</v>
      </c>
      <c r="E4591" s="211" t="s">
        <v>16299</v>
      </c>
      <c r="F4591" s="211" t="s">
        <v>33941</v>
      </c>
      <c r="G4591" s="243"/>
    </row>
    <row r="4592" spans="1:7" s="211" customFormat="1">
      <c r="A4592" s="211" t="s">
        <v>33940</v>
      </c>
      <c r="B4592" s="211" t="s">
        <v>33942</v>
      </c>
      <c r="C4592" s="211" t="s">
        <v>33868</v>
      </c>
      <c r="D4592" s="211" t="s">
        <v>16551</v>
      </c>
      <c r="E4592" s="211" t="s">
        <v>16299</v>
      </c>
      <c r="F4592" s="211" t="s">
        <v>33943</v>
      </c>
      <c r="G4592" s="243"/>
    </row>
    <row r="4593" spans="1:7" s="211" customFormat="1">
      <c r="A4593" s="211" t="s">
        <v>33940</v>
      </c>
      <c r="B4593" s="211" t="s">
        <v>33944</v>
      </c>
      <c r="C4593" s="211" t="s">
        <v>33868</v>
      </c>
      <c r="D4593" s="211" t="s">
        <v>32500</v>
      </c>
      <c r="E4593" s="211" t="s">
        <v>16299</v>
      </c>
      <c r="F4593" s="211" t="s">
        <v>33945</v>
      </c>
      <c r="G4593" s="243"/>
    </row>
    <row r="4594" spans="1:7" s="211" customFormat="1">
      <c r="A4594" s="211" t="s">
        <v>33946</v>
      </c>
      <c r="B4594" s="211" t="s">
        <v>33361</v>
      </c>
      <c r="C4594" s="211" t="s">
        <v>33868</v>
      </c>
      <c r="D4594" s="211" t="s">
        <v>33947</v>
      </c>
      <c r="E4594" s="211" t="s">
        <v>16299</v>
      </c>
      <c r="F4594" s="211" t="s">
        <v>33948</v>
      </c>
      <c r="G4594" s="243"/>
    </row>
    <row r="4595" spans="1:7" s="211" customFormat="1">
      <c r="A4595" s="211" t="s">
        <v>33946</v>
      </c>
      <c r="B4595" s="211" t="s">
        <v>33949</v>
      </c>
      <c r="C4595" s="211" t="s">
        <v>33868</v>
      </c>
      <c r="D4595" s="211" t="s">
        <v>18763</v>
      </c>
      <c r="E4595" s="211" t="s">
        <v>16299</v>
      </c>
      <c r="F4595" s="211" t="s">
        <v>33950</v>
      </c>
      <c r="G4595" s="243"/>
    </row>
    <row r="4596" spans="1:7" s="211" customFormat="1">
      <c r="A4596" s="211" t="s">
        <v>33946</v>
      </c>
      <c r="B4596" s="211" t="s">
        <v>33951</v>
      </c>
      <c r="C4596" s="211" t="s">
        <v>33868</v>
      </c>
      <c r="D4596" s="211" t="s">
        <v>32512</v>
      </c>
      <c r="E4596" s="211" t="s">
        <v>16299</v>
      </c>
      <c r="F4596" s="211" t="s">
        <v>33952</v>
      </c>
      <c r="G4596" s="243"/>
    </row>
    <row r="4597" spans="1:7" s="211" customFormat="1">
      <c r="A4597" s="211" t="s">
        <v>33946</v>
      </c>
      <c r="B4597" s="211" t="s">
        <v>33361</v>
      </c>
      <c r="C4597" s="211" t="s">
        <v>33868</v>
      </c>
      <c r="D4597" s="211" t="s">
        <v>18763</v>
      </c>
      <c r="E4597" s="211" t="s">
        <v>16299</v>
      </c>
      <c r="F4597" s="211" t="s">
        <v>33953</v>
      </c>
      <c r="G4597" s="243"/>
    </row>
    <row r="4598" spans="1:7" s="211" customFormat="1">
      <c r="A4598" s="211" t="s">
        <v>33946</v>
      </c>
      <c r="B4598" s="211" t="s">
        <v>33361</v>
      </c>
      <c r="C4598" s="211" t="s">
        <v>33868</v>
      </c>
      <c r="D4598" s="211" t="s">
        <v>33947</v>
      </c>
      <c r="E4598" s="211" t="s">
        <v>16299</v>
      </c>
      <c r="F4598" s="211" t="s">
        <v>33954</v>
      </c>
      <c r="G4598" s="243"/>
    </row>
    <row r="4599" spans="1:7" s="210" customFormat="1">
      <c r="A4599" s="210" t="s">
        <v>33955</v>
      </c>
      <c r="B4599" s="210" t="s">
        <v>33956</v>
      </c>
      <c r="C4599" s="210" t="s">
        <v>33868</v>
      </c>
      <c r="D4599" s="210" t="s">
        <v>16299</v>
      </c>
      <c r="E4599" s="210" t="s">
        <v>19954</v>
      </c>
      <c r="F4599" s="210" t="s">
        <v>33957</v>
      </c>
      <c r="G4599" s="231"/>
    </row>
    <row r="4600" spans="1:7" s="210" customFormat="1">
      <c r="A4600" s="210" t="s">
        <v>33958</v>
      </c>
      <c r="B4600" s="210" t="s">
        <v>33959</v>
      </c>
      <c r="C4600" s="210" t="s">
        <v>33960</v>
      </c>
      <c r="D4600" s="210" t="s">
        <v>16299</v>
      </c>
      <c r="E4600" s="210" t="s">
        <v>33961</v>
      </c>
      <c r="F4600" s="210" t="s">
        <v>33962</v>
      </c>
      <c r="G4600" s="231"/>
    </row>
    <row r="4601" spans="1:7" s="253" customFormat="1">
      <c r="A4601" s="253" t="s">
        <v>33963</v>
      </c>
      <c r="B4601" s="253" t="s">
        <v>33964</v>
      </c>
      <c r="C4601" s="253" t="s">
        <v>33960</v>
      </c>
      <c r="D4601" s="253" t="s">
        <v>16299</v>
      </c>
      <c r="E4601" s="253" t="s">
        <v>33965</v>
      </c>
      <c r="F4601" s="253" t="s">
        <v>33966</v>
      </c>
      <c r="G4601" s="255"/>
    </row>
    <row r="4602" spans="1:7" s="210" customFormat="1">
      <c r="A4602" s="210" t="s">
        <v>33967</v>
      </c>
      <c r="B4602" s="210" t="s">
        <v>33968</v>
      </c>
      <c r="C4602" s="210" t="s">
        <v>33960</v>
      </c>
      <c r="D4602" s="210" t="s">
        <v>16299</v>
      </c>
      <c r="E4602" s="210" t="s">
        <v>33969</v>
      </c>
      <c r="F4602" s="210" t="s">
        <v>33970</v>
      </c>
      <c r="G4602" s="231"/>
    </row>
    <row r="4603" spans="1:7" s="253" customFormat="1">
      <c r="A4603" s="253" t="s">
        <v>33971</v>
      </c>
      <c r="B4603" s="253" t="s">
        <v>33972</v>
      </c>
      <c r="C4603" s="253" t="s">
        <v>33960</v>
      </c>
      <c r="D4603" s="253" t="s">
        <v>16299</v>
      </c>
      <c r="E4603" s="253" t="s">
        <v>29743</v>
      </c>
      <c r="F4603" s="253" t="s">
        <v>33973</v>
      </c>
      <c r="G4603" s="255"/>
    </row>
    <row r="4604" spans="1:7" s="253" customFormat="1">
      <c r="A4604" s="253" t="s">
        <v>33974</v>
      </c>
      <c r="B4604" s="253" t="s">
        <v>33975</v>
      </c>
      <c r="C4604" s="253" t="s">
        <v>33960</v>
      </c>
      <c r="D4604" s="253" t="s">
        <v>16299</v>
      </c>
      <c r="E4604" s="253" t="s">
        <v>33976</v>
      </c>
      <c r="F4604" s="253" t="s">
        <v>33977</v>
      </c>
      <c r="G4604" s="255"/>
    </row>
    <row r="4605" spans="1:7" s="210" customFormat="1">
      <c r="A4605" s="210" t="s">
        <v>33978</v>
      </c>
      <c r="B4605" s="210" t="s">
        <v>33979</v>
      </c>
      <c r="C4605" s="210" t="s">
        <v>33960</v>
      </c>
      <c r="D4605" s="210" t="s">
        <v>16299</v>
      </c>
      <c r="E4605" s="210" t="s">
        <v>17253</v>
      </c>
      <c r="F4605" s="210" t="s">
        <v>33980</v>
      </c>
      <c r="G4605" s="231"/>
    </row>
    <row r="4606" spans="1:7" s="210" customFormat="1">
      <c r="A4606" s="210" t="s">
        <v>33981</v>
      </c>
      <c r="B4606" s="210" t="s">
        <v>33982</v>
      </c>
      <c r="C4606" s="210" t="s">
        <v>33960</v>
      </c>
      <c r="D4606" s="210" t="s">
        <v>16299</v>
      </c>
      <c r="E4606" s="210" t="s">
        <v>16607</v>
      </c>
      <c r="F4606" s="210" t="s">
        <v>33983</v>
      </c>
      <c r="G4606" s="231"/>
    </row>
    <row r="4607" spans="1:7" s="211" customFormat="1">
      <c r="A4607" s="211" t="s">
        <v>33984</v>
      </c>
      <c r="B4607" s="211" t="s">
        <v>33985</v>
      </c>
      <c r="C4607" s="211" t="s">
        <v>33960</v>
      </c>
      <c r="D4607" s="211" t="s">
        <v>16487</v>
      </c>
      <c r="E4607" s="211" t="s">
        <v>16299</v>
      </c>
      <c r="F4607" s="211" t="s">
        <v>33986</v>
      </c>
      <c r="G4607" s="243"/>
    </row>
    <row r="4608" spans="1:7" s="210" customFormat="1">
      <c r="A4608" s="210" t="s">
        <v>33987</v>
      </c>
      <c r="B4608" s="210" t="s">
        <v>33988</v>
      </c>
      <c r="C4608" s="210" t="s">
        <v>33960</v>
      </c>
      <c r="D4608" s="210" t="s">
        <v>16299</v>
      </c>
      <c r="E4608" s="210" t="s">
        <v>16369</v>
      </c>
      <c r="F4608" s="210" t="s">
        <v>33989</v>
      </c>
      <c r="G4608" s="231"/>
    </row>
    <row r="4609" spans="1:7" s="210" customFormat="1">
      <c r="A4609" s="210" t="s">
        <v>33990</v>
      </c>
      <c r="B4609" s="210" t="s">
        <v>33991</v>
      </c>
      <c r="C4609" s="210" t="s">
        <v>33960</v>
      </c>
      <c r="D4609" s="210" t="s">
        <v>16299</v>
      </c>
      <c r="E4609" s="210" t="s">
        <v>33992</v>
      </c>
      <c r="F4609" s="210" t="s">
        <v>33993</v>
      </c>
      <c r="G4609" s="231"/>
    </row>
    <row r="4610" spans="1:7" s="210" customFormat="1">
      <c r="A4610" s="210" t="s">
        <v>33994</v>
      </c>
      <c r="B4610" s="210" t="s">
        <v>33995</v>
      </c>
      <c r="C4610" s="210" t="s">
        <v>33996</v>
      </c>
      <c r="D4610" s="210" t="s">
        <v>16299</v>
      </c>
      <c r="E4610" s="210" t="s">
        <v>16585</v>
      </c>
      <c r="F4610" s="210" t="s">
        <v>33997</v>
      </c>
      <c r="G4610" s="231"/>
    </row>
    <row r="4611" spans="1:7" s="210" customFormat="1">
      <c r="A4611" s="210" t="s">
        <v>33998</v>
      </c>
      <c r="B4611" s="210" t="s">
        <v>33999</v>
      </c>
      <c r="C4611" s="210" t="s">
        <v>33996</v>
      </c>
      <c r="D4611" s="210" t="s">
        <v>16299</v>
      </c>
      <c r="E4611" s="210" t="s">
        <v>18409</v>
      </c>
      <c r="F4611" s="210" t="s">
        <v>34000</v>
      </c>
      <c r="G4611" s="231"/>
    </row>
    <row r="4612" spans="1:7" s="254" customFormat="1">
      <c r="A4612" s="254" t="s">
        <v>34001</v>
      </c>
      <c r="B4612" s="254" t="s">
        <v>34002</v>
      </c>
      <c r="C4612" s="254" t="s">
        <v>33996</v>
      </c>
      <c r="D4612" s="254" t="s">
        <v>16299</v>
      </c>
      <c r="E4612" s="254" t="s">
        <v>18168</v>
      </c>
      <c r="F4612" s="254" t="s">
        <v>34003</v>
      </c>
      <c r="G4612" s="281"/>
    </row>
    <row r="4613" spans="1:7" s="253" customFormat="1">
      <c r="A4613" s="253" t="s">
        <v>34004</v>
      </c>
      <c r="B4613" s="253" t="s">
        <v>34005</v>
      </c>
      <c r="C4613" s="253" t="s">
        <v>33996</v>
      </c>
      <c r="D4613" s="253" t="s">
        <v>16299</v>
      </c>
      <c r="E4613" s="253" t="s">
        <v>16319</v>
      </c>
      <c r="F4613" s="253" t="s">
        <v>34006</v>
      </c>
      <c r="G4613" s="255"/>
    </row>
    <row r="4614" spans="1:7" s="253" customFormat="1">
      <c r="A4614" s="253" t="s">
        <v>34007</v>
      </c>
      <c r="B4614" s="253" t="s">
        <v>34008</v>
      </c>
      <c r="C4614" s="253" t="s">
        <v>33996</v>
      </c>
      <c r="D4614" s="253" t="s">
        <v>16299</v>
      </c>
      <c r="E4614" s="253" t="s">
        <v>16422</v>
      </c>
      <c r="F4614" s="253" t="s">
        <v>34009</v>
      </c>
      <c r="G4614" s="255"/>
    </row>
    <row r="4615" spans="1:7" s="253" customFormat="1">
      <c r="A4615" s="253" t="s">
        <v>34010</v>
      </c>
      <c r="B4615" s="253" t="s">
        <v>34011</v>
      </c>
      <c r="C4615" s="253" t="s">
        <v>33996</v>
      </c>
      <c r="D4615" s="253" t="s">
        <v>16299</v>
      </c>
      <c r="E4615" s="253" t="s">
        <v>16300</v>
      </c>
      <c r="F4615" s="253" t="s">
        <v>34012</v>
      </c>
      <c r="G4615" s="255"/>
    </row>
    <row r="4616" spans="1:7" s="254" customFormat="1">
      <c r="A4616" s="254" t="s">
        <v>34013</v>
      </c>
      <c r="B4616" s="254" t="s">
        <v>34014</v>
      </c>
      <c r="C4616" s="254" t="s">
        <v>33996</v>
      </c>
      <c r="D4616" s="254" t="s">
        <v>16299</v>
      </c>
      <c r="E4616" s="254" t="s">
        <v>20954</v>
      </c>
      <c r="F4616" s="254" t="s">
        <v>34015</v>
      </c>
      <c r="G4616" s="281"/>
    </row>
    <row r="4617" spans="1:7" s="210" customFormat="1">
      <c r="A4617" s="210" t="s">
        <v>34016</v>
      </c>
      <c r="B4617" s="210" t="s">
        <v>34017</v>
      </c>
      <c r="C4617" s="210" t="s">
        <v>33996</v>
      </c>
      <c r="D4617" s="210" t="s">
        <v>16299</v>
      </c>
      <c r="E4617" s="210" t="s">
        <v>16607</v>
      </c>
      <c r="F4617" s="210" t="s">
        <v>34018</v>
      </c>
      <c r="G4617" s="231"/>
    </row>
    <row r="4618" spans="1:7" s="210" customFormat="1">
      <c r="A4618" s="210" t="s">
        <v>34019</v>
      </c>
      <c r="B4618" s="210" t="s">
        <v>34020</v>
      </c>
      <c r="C4618" s="210" t="s">
        <v>33996</v>
      </c>
      <c r="D4618" s="210" t="s">
        <v>16299</v>
      </c>
      <c r="E4618" s="210" t="s">
        <v>16319</v>
      </c>
      <c r="F4618" s="210" t="s">
        <v>34021</v>
      </c>
      <c r="G4618" s="231"/>
    </row>
    <row r="4619" spans="1:7" s="210" customFormat="1">
      <c r="A4619" s="210" t="s">
        <v>34019</v>
      </c>
      <c r="B4619" s="210" t="s">
        <v>34022</v>
      </c>
      <c r="C4619" s="210" t="s">
        <v>33996</v>
      </c>
      <c r="D4619" s="210" t="s">
        <v>16299</v>
      </c>
      <c r="E4619" s="210" t="s">
        <v>16333</v>
      </c>
      <c r="F4619" s="210" t="s">
        <v>34023</v>
      </c>
      <c r="G4619" s="231"/>
    </row>
    <row r="4620" spans="1:7" s="253" customFormat="1">
      <c r="A4620" s="253" t="s">
        <v>34024</v>
      </c>
      <c r="B4620" s="253" t="s">
        <v>34025</v>
      </c>
      <c r="C4620" s="253" t="s">
        <v>33996</v>
      </c>
      <c r="D4620" s="253" t="s">
        <v>16299</v>
      </c>
      <c r="E4620" s="253" t="s">
        <v>34026</v>
      </c>
      <c r="F4620" s="253" t="s">
        <v>34027</v>
      </c>
      <c r="G4620" s="255"/>
    </row>
    <row r="4621" spans="1:7" s="253" customFormat="1">
      <c r="A4621" s="253" t="s">
        <v>34028</v>
      </c>
      <c r="B4621" s="253" t="s">
        <v>34029</v>
      </c>
      <c r="C4621" s="253" t="s">
        <v>33996</v>
      </c>
      <c r="D4621" s="253" t="s">
        <v>16299</v>
      </c>
      <c r="E4621" s="253" t="s">
        <v>34030</v>
      </c>
      <c r="F4621" s="253" t="s">
        <v>34031</v>
      </c>
      <c r="G4621" s="255"/>
    </row>
    <row r="4622" spans="1:7" s="253" customFormat="1">
      <c r="A4622" s="253" t="s">
        <v>34032</v>
      </c>
      <c r="B4622" s="253" t="s">
        <v>34033</v>
      </c>
      <c r="C4622" s="253" t="s">
        <v>33996</v>
      </c>
      <c r="D4622" s="253" t="s">
        <v>16299</v>
      </c>
      <c r="E4622" s="253" t="s">
        <v>22029</v>
      </c>
      <c r="F4622" s="253" t="s">
        <v>34034</v>
      </c>
      <c r="G4622" s="255"/>
    </row>
    <row r="4623" spans="1:7" s="210" customFormat="1">
      <c r="A4623" s="210" t="s">
        <v>34035</v>
      </c>
      <c r="B4623" s="210" t="s">
        <v>34036</v>
      </c>
      <c r="C4623" s="210" t="s">
        <v>33996</v>
      </c>
      <c r="D4623" s="210" t="s">
        <v>16299</v>
      </c>
      <c r="E4623" s="210" t="s">
        <v>16622</v>
      </c>
      <c r="F4623" s="210" t="s">
        <v>34037</v>
      </c>
      <c r="G4623" s="231"/>
    </row>
    <row r="4624" spans="1:7" s="254" customFormat="1">
      <c r="A4624" s="254" t="s">
        <v>34038</v>
      </c>
      <c r="B4624" s="254" t="s">
        <v>34039</v>
      </c>
      <c r="C4624" s="254" t="s">
        <v>33996</v>
      </c>
      <c r="D4624" s="254" t="s">
        <v>16299</v>
      </c>
      <c r="E4624" s="254" t="s">
        <v>17514</v>
      </c>
      <c r="F4624" s="254" t="s">
        <v>34040</v>
      </c>
      <c r="G4624" s="281"/>
    </row>
    <row r="4625" spans="1:7" s="253" customFormat="1">
      <c r="A4625" s="253" t="s">
        <v>34041</v>
      </c>
      <c r="B4625" s="253" t="s">
        <v>34042</v>
      </c>
      <c r="C4625" s="253" t="s">
        <v>33996</v>
      </c>
      <c r="D4625" s="253" t="s">
        <v>16299</v>
      </c>
      <c r="E4625" s="253" t="s">
        <v>16381</v>
      </c>
      <c r="F4625" s="253" t="s">
        <v>34043</v>
      </c>
      <c r="G4625" s="255"/>
    </row>
    <row r="4626" spans="1:7" s="210" customFormat="1">
      <c r="A4626" s="210" t="s">
        <v>34044</v>
      </c>
      <c r="B4626" s="210" t="s">
        <v>34045</v>
      </c>
      <c r="C4626" s="210" t="s">
        <v>33996</v>
      </c>
      <c r="D4626" s="210" t="s">
        <v>16299</v>
      </c>
      <c r="E4626" s="210" t="s">
        <v>29368</v>
      </c>
      <c r="F4626" s="210" t="s">
        <v>34046</v>
      </c>
      <c r="G4626" s="231"/>
    </row>
    <row r="4627" spans="1:7" s="210" customFormat="1">
      <c r="A4627" s="210" t="s">
        <v>34047</v>
      </c>
      <c r="B4627" s="210" t="s">
        <v>34048</v>
      </c>
      <c r="C4627" s="210" t="s">
        <v>33996</v>
      </c>
      <c r="D4627" s="210" t="s">
        <v>16299</v>
      </c>
      <c r="E4627" s="210" t="s">
        <v>17399</v>
      </c>
      <c r="F4627" s="210" t="s">
        <v>34049</v>
      </c>
      <c r="G4627" s="231"/>
    </row>
    <row r="4628" spans="1:7" s="211" customFormat="1">
      <c r="A4628" s="211" t="s">
        <v>34050</v>
      </c>
      <c r="B4628" s="211" t="s">
        <v>34051</v>
      </c>
      <c r="C4628" s="211" t="s">
        <v>33996</v>
      </c>
      <c r="D4628" s="211" t="s">
        <v>16373</v>
      </c>
      <c r="E4628" s="211" t="s">
        <v>16299</v>
      </c>
      <c r="F4628" s="211" t="s">
        <v>34052</v>
      </c>
      <c r="G4628" s="243"/>
    </row>
    <row r="4629" spans="1:7" s="211" customFormat="1">
      <c r="A4629" s="211" t="s">
        <v>34053</v>
      </c>
      <c r="B4629" s="211" t="s">
        <v>34054</v>
      </c>
      <c r="C4629" s="211" t="s">
        <v>33996</v>
      </c>
      <c r="D4629" s="211" t="s">
        <v>17698</v>
      </c>
      <c r="E4629" s="211" t="s">
        <v>16299</v>
      </c>
      <c r="F4629" s="211" t="s">
        <v>34055</v>
      </c>
      <c r="G4629" s="243"/>
    </row>
    <row r="4630" spans="1:7" s="210" customFormat="1">
      <c r="A4630" s="210" t="s">
        <v>34056</v>
      </c>
      <c r="B4630" s="210" t="s">
        <v>34057</v>
      </c>
      <c r="C4630" s="210" t="s">
        <v>33996</v>
      </c>
      <c r="D4630" s="210" t="s">
        <v>16299</v>
      </c>
      <c r="E4630" s="210" t="s">
        <v>34058</v>
      </c>
      <c r="F4630" s="210" t="s">
        <v>34059</v>
      </c>
      <c r="G4630" s="231"/>
    </row>
    <row r="4631" spans="1:7" s="11" customFormat="1">
      <c r="A4631" s="11" t="s">
        <v>34060</v>
      </c>
      <c r="B4631" s="11" t="s">
        <v>32825</v>
      </c>
      <c r="C4631" s="11" t="s">
        <v>33996</v>
      </c>
      <c r="D4631" s="11" t="s">
        <v>32827</v>
      </c>
      <c r="E4631" s="11" t="s">
        <v>16299</v>
      </c>
      <c r="F4631" s="11" t="s">
        <v>34061</v>
      </c>
      <c r="G4631" s="1"/>
    </row>
    <row r="4632" spans="1:7" s="11" customFormat="1">
      <c r="A4632" s="11" t="s">
        <v>34060</v>
      </c>
      <c r="B4632" s="11" t="s">
        <v>32829</v>
      </c>
      <c r="C4632" s="11" t="s">
        <v>33996</v>
      </c>
      <c r="D4632" s="11" t="s">
        <v>32830</v>
      </c>
      <c r="E4632" s="11" t="s">
        <v>16299</v>
      </c>
      <c r="F4632" s="11" t="s">
        <v>34062</v>
      </c>
      <c r="G4632" s="1"/>
    </row>
    <row r="4633" spans="1:7" s="210" customFormat="1">
      <c r="A4633" s="210" t="s">
        <v>34063</v>
      </c>
      <c r="B4633" s="210" t="s">
        <v>34064</v>
      </c>
      <c r="C4633" s="210" t="s">
        <v>34065</v>
      </c>
      <c r="D4633" s="210" t="s">
        <v>16299</v>
      </c>
      <c r="E4633" s="210" t="s">
        <v>16585</v>
      </c>
      <c r="F4633" s="210" t="s">
        <v>34066</v>
      </c>
      <c r="G4633" s="231"/>
    </row>
    <row r="4634" spans="1:7" s="254" customFormat="1">
      <c r="A4634" s="254" t="s">
        <v>34067</v>
      </c>
      <c r="B4634" s="254" t="s">
        <v>34068</v>
      </c>
      <c r="C4634" s="254" t="s">
        <v>34065</v>
      </c>
      <c r="D4634" s="254" t="s">
        <v>16299</v>
      </c>
      <c r="E4634" s="254" t="s">
        <v>18168</v>
      </c>
      <c r="F4634" s="254" t="s">
        <v>34069</v>
      </c>
      <c r="G4634" s="281"/>
    </row>
    <row r="4635" spans="1:7" s="210" customFormat="1">
      <c r="A4635" s="210" t="s">
        <v>34070</v>
      </c>
      <c r="B4635" s="210" t="s">
        <v>34071</v>
      </c>
      <c r="C4635" s="210" t="s">
        <v>34065</v>
      </c>
      <c r="D4635" s="210" t="s">
        <v>16299</v>
      </c>
      <c r="E4635" s="210" t="s">
        <v>18972</v>
      </c>
      <c r="F4635" s="210" t="s">
        <v>34072</v>
      </c>
      <c r="G4635" s="231"/>
    </row>
    <row r="4636" spans="1:7" s="254" customFormat="1">
      <c r="A4636" s="254" t="s">
        <v>34073</v>
      </c>
      <c r="B4636" s="254" t="s">
        <v>34074</v>
      </c>
      <c r="C4636" s="254" t="s">
        <v>34065</v>
      </c>
      <c r="D4636" s="254" t="s">
        <v>16299</v>
      </c>
      <c r="E4636" s="254" t="s">
        <v>34075</v>
      </c>
      <c r="F4636" s="254" t="s">
        <v>34076</v>
      </c>
      <c r="G4636" s="281"/>
    </row>
    <row r="4637" spans="1:7" s="254" customFormat="1">
      <c r="A4637" s="254" t="s">
        <v>34077</v>
      </c>
      <c r="B4637" s="254" t="s">
        <v>34078</v>
      </c>
      <c r="C4637" s="254" t="s">
        <v>34065</v>
      </c>
      <c r="D4637" s="254" t="s">
        <v>16299</v>
      </c>
      <c r="E4637" s="254" t="s">
        <v>20954</v>
      </c>
      <c r="F4637" s="254" t="s">
        <v>34079</v>
      </c>
      <c r="G4637" s="281"/>
    </row>
    <row r="4638" spans="1:7" s="254" customFormat="1">
      <c r="A4638" s="254" t="s">
        <v>34080</v>
      </c>
      <c r="B4638" s="254" t="s">
        <v>34081</v>
      </c>
      <c r="C4638" s="254" t="s">
        <v>34082</v>
      </c>
      <c r="D4638" s="254" t="s">
        <v>16299</v>
      </c>
      <c r="E4638" s="254" t="s">
        <v>16617</v>
      </c>
      <c r="F4638" s="254" t="s">
        <v>34083</v>
      </c>
      <c r="G4638" s="281"/>
    </row>
    <row r="4639" spans="1:7" s="253" customFormat="1">
      <c r="A4639" s="253" t="s">
        <v>34084</v>
      </c>
      <c r="B4639" s="253" t="s">
        <v>34085</v>
      </c>
      <c r="C4639" s="253" t="s">
        <v>34082</v>
      </c>
      <c r="D4639" s="253" t="s">
        <v>16299</v>
      </c>
      <c r="E4639" s="253" t="s">
        <v>34086</v>
      </c>
      <c r="F4639" s="253" t="s">
        <v>34087</v>
      </c>
      <c r="G4639" s="255"/>
    </row>
    <row r="4640" spans="1:7" s="254" customFormat="1">
      <c r="A4640" s="254" t="s">
        <v>34088</v>
      </c>
      <c r="B4640" s="254" t="s">
        <v>34089</v>
      </c>
      <c r="C4640" s="254" t="s">
        <v>34082</v>
      </c>
      <c r="D4640" s="254" t="s">
        <v>16299</v>
      </c>
      <c r="E4640" s="254" t="s">
        <v>28744</v>
      </c>
      <c r="F4640" s="254" t="s">
        <v>34090</v>
      </c>
      <c r="G4640" s="281"/>
    </row>
    <row r="4641" spans="1:7" s="11" customFormat="1">
      <c r="A4641" s="11" t="s">
        <v>34091</v>
      </c>
      <c r="B4641" s="11" t="s">
        <v>34092</v>
      </c>
      <c r="C4641" s="11" t="s">
        <v>34082</v>
      </c>
      <c r="D4641" s="11" t="s">
        <v>16299</v>
      </c>
      <c r="E4641" s="11" t="s">
        <v>33688</v>
      </c>
      <c r="F4641" s="11" t="s">
        <v>34093</v>
      </c>
      <c r="G4641" s="1"/>
    </row>
    <row r="4642" spans="1:7" s="210" customFormat="1">
      <c r="A4642" s="210" t="s">
        <v>34094</v>
      </c>
      <c r="B4642" s="210" t="s">
        <v>34095</v>
      </c>
      <c r="C4642" s="210" t="s">
        <v>34082</v>
      </c>
      <c r="D4642" s="210" t="s">
        <v>16299</v>
      </c>
      <c r="E4642" s="210" t="s">
        <v>16971</v>
      </c>
      <c r="F4642" s="210" t="s">
        <v>34096</v>
      </c>
      <c r="G4642" s="231"/>
    </row>
    <row r="4643" spans="1:7" s="254" customFormat="1">
      <c r="A4643" s="254" t="s">
        <v>34097</v>
      </c>
      <c r="B4643" s="254" t="s">
        <v>34098</v>
      </c>
      <c r="C4643" s="254" t="s">
        <v>34082</v>
      </c>
      <c r="D4643" s="254" t="s">
        <v>16299</v>
      </c>
      <c r="E4643" s="254" t="s">
        <v>20635</v>
      </c>
      <c r="F4643" s="254" t="s">
        <v>34099</v>
      </c>
      <c r="G4643" s="281"/>
    </row>
    <row r="4644" spans="1:7" s="254" customFormat="1">
      <c r="A4644" s="254" t="s">
        <v>34100</v>
      </c>
      <c r="B4644" s="254" t="s">
        <v>34101</v>
      </c>
      <c r="C4644" s="254" t="s">
        <v>34082</v>
      </c>
      <c r="D4644" s="254" t="s">
        <v>16299</v>
      </c>
      <c r="E4644" s="254" t="s">
        <v>34102</v>
      </c>
      <c r="F4644" s="254" t="s">
        <v>34103</v>
      </c>
      <c r="G4644" s="281"/>
    </row>
    <row r="4645" spans="1:7" s="11" customFormat="1">
      <c r="A4645" s="11" t="s">
        <v>34104</v>
      </c>
      <c r="B4645" s="11" t="s">
        <v>34105</v>
      </c>
      <c r="C4645" s="11" t="s">
        <v>34082</v>
      </c>
      <c r="D4645" s="11" t="s">
        <v>16299</v>
      </c>
      <c r="E4645" s="11" t="s">
        <v>34106</v>
      </c>
      <c r="F4645" s="11" t="s">
        <v>34107</v>
      </c>
      <c r="G4645" s="1"/>
    </row>
    <row r="4646" spans="1:7" s="254" customFormat="1">
      <c r="A4646" s="254" t="s">
        <v>34108</v>
      </c>
      <c r="B4646" s="254" t="s">
        <v>34109</v>
      </c>
      <c r="C4646" s="254" t="s">
        <v>34082</v>
      </c>
      <c r="D4646" s="254" t="s">
        <v>16299</v>
      </c>
      <c r="E4646" s="254" t="s">
        <v>18168</v>
      </c>
      <c r="F4646" s="254" t="s">
        <v>34110</v>
      </c>
      <c r="G4646" s="281"/>
    </row>
    <row r="4647" spans="1:7" s="210" customFormat="1">
      <c r="A4647" s="210" t="s">
        <v>34111</v>
      </c>
      <c r="B4647" s="210" t="s">
        <v>34112</v>
      </c>
      <c r="C4647" s="210" t="s">
        <v>34082</v>
      </c>
      <c r="D4647" s="210" t="s">
        <v>16299</v>
      </c>
      <c r="E4647" s="210" t="s">
        <v>34113</v>
      </c>
      <c r="F4647" s="210" t="s">
        <v>34114</v>
      </c>
      <c r="G4647" s="231"/>
    </row>
    <row r="4648" spans="1:7" s="210" customFormat="1">
      <c r="A4648" s="210" t="s">
        <v>34115</v>
      </c>
      <c r="B4648" s="210" t="s">
        <v>34116</v>
      </c>
      <c r="C4648" s="210" t="s">
        <v>34082</v>
      </c>
      <c r="D4648" s="210" t="s">
        <v>16299</v>
      </c>
      <c r="E4648" s="210" t="s">
        <v>34117</v>
      </c>
      <c r="F4648" s="210" t="s">
        <v>34118</v>
      </c>
      <c r="G4648" s="231"/>
    </row>
    <row r="4649" spans="1:7" s="210" customFormat="1">
      <c r="A4649" s="210" t="s">
        <v>34119</v>
      </c>
      <c r="B4649" s="210" t="s">
        <v>34120</v>
      </c>
      <c r="C4649" s="210" t="s">
        <v>34082</v>
      </c>
      <c r="D4649" s="210" t="s">
        <v>16299</v>
      </c>
      <c r="E4649" s="210" t="s">
        <v>34121</v>
      </c>
      <c r="F4649" s="210" t="s">
        <v>34122</v>
      </c>
      <c r="G4649" s="231"/>
    </row>
    <row r="4650" spans="1:7" s="210" customFormat="1">
      <c r="A4650" s="210" t="s">
        <v>34123</v>
      </c>
      <c r="B4650" s="210" t="s">
        <v>34124</v>
      </c>
      <c r="C4650" s="210" t="s">
        <v>34082</v>
      </c>
      <c r="D4650" s="210" t="s">
        <v>16299</v>
      </c>
      <c r="E4650" s="210" t="s">
        <v>16333</v>
      </c>
      <c r="F4650" s="210" t="s">
        <v>34125</v>
      </c>
      <c r="G4650" s="231"/>
    </row>
    <row r="4651" spans="1:7" s="210" customFormat="1">
      <c r="A4651" s="210" t="s">
        <v>34126</v>
      </c>
      <c r="B4651" s="210" t="s">
        <v>34127</v>
      </c>
      <c r="C4651" s="210" t="s">
        <v>34082</v>
      </c>
      <c r="D4651" s="210" t="s">
        <v>16299</v>
      </c>
      <c r="E4651" s="210" t="s">
        <v>16466</v>
      </c>
      <c r="F4651" s="210" t="s">
        <v>34128</v>
      </c>
      <c r="G4651" s="231"/>
    </row>
    <row r="4652" spans="1:7" s="254" customFormat="1">
      <c r="A4652" s="254" t="s">
        <v>34129</v>
      </c>
      <c r="B4652" s="254" t="s">
        <v>34130</v>
      </c>
      <c r="C4652" s="254" t="s">
        <v>34082</v>
      </c>
      <c r="D4652" s="254" t="s">
        <v>16299</v>
      </c>
      <c r="E4652" s="254" t="s">
        <v>34131</v>
      </c>
      <c r="F4652" s="254" t="s">
        <v>34132</v>
      </c>
      <c r="G4652" s="313" t="s">
        <v>34133</v>
      </c>
    </row>
    <row r="4653" spans="1:7" s="253" customFormat="1">
      <c r="A4653" s="253" t="s">
        <v>34134</v>
      </c>
      <c r="B4653" s="253" t="s">
        <v>34135</v>
      </c>
      <c r="C4653" s="253" t="s">
        <v>34082</v>
      </c>
      <c r="D4653" s="253" t="s">
        <v>16299</v>
      </c>
      <c r="E4653" s="253" t="s">
        <v>16300</v>
      </c>
      <c r="F4653" s="253" t="s">
        <v>34136</v>
      </c>
      <c r="G4653" s="255"/>
    </row>
    <row r="4654" spans="1:7" s="253" customFormat="1">
      <c r="A4654" s="253" t="s">
        <v>34137</v>
      </c>
      <c r="B4654" s="253" t="s">
        <v>34138</v>
      </c>
      <c r="C4654" s="253" t="s">
        <v>34082</v>
      </c>
      <c r="D4654" s="253" t="s">
        <v>16299</v>
      </c>
      <c r="E4654" s="253" t="s">
        <v>16319</v>
      </c>
      <c r="F4654" s="253" t="s">
        <v>34139</v>
      </c>
      <c r="G4654" s="255"/>
    </row>
    <row r="4655" spans="1:7" s="253" customFormat="1">
      <c r="A4655" s="253" t="s">
        <v>34140</v>
      </c>
      <c r="B4655" s="253" t="s">
        <v>34141</v>
      </c>
      <c r="C4655" s="253" t="s">
        <v>34082</v>
      </c>
      <c r="D4655" s="253" t="s">
        <v>16299</v>
      </c>
      <c r="E4655" s="253" t="s">
        <v>34142</v>
      </c>
      <c r="F4655" s="253" t="s">
        <v>34143</v>
      </c>
      <c r="G4655" s="255"/>
    </row>
    <row r="4656" spans="1:7" s="253" customFormat="1">
      <c r="A4656" s="253" t="s">
        <v>34144</v>
      </c>
      <c r="B4656" s="253" t="s">
        <v>34145</v>
      </c>
      <c r="C4656" s="253" t="s">
        <v>34082</v>
      </c>
      <c r="D4656" s="253" t="s">
        <v>16299</v>
      </c>
      <c r="E4656" s="253" t="s">
        <v>34146</v>
      </c>
      <c r="F4656" s="253" t="s">
        <v>34147</v>
      </c>
      <c r="G4656" s="255"/>
    </row>
    <row r="4657" spans="1:7" s="253" customFormat="1">
      <c r="A4657" s="253" t="s">
        <v>34148</v>
      </c>
      <c r="B4657" s="253" t="s">
        <v>34149</v>
      </c>
      <c r="C4657" s="253" t="s">
        <v>34082</v>
      </c>
      <c r="D4657" s="253" t="s">
        <v>16299</v>
      </c>
      <c r="E4657" s="253" t="s">
        <v>17480</v>
      </c>
      <c r="F4657" s="253" t="s">
        <v>34150</v>
      </c>
      <c r="G4657" s="255"/>
    </row>
    <row r="4658" spans="1:7" s="253" customFormat="1">
      <c r="A4658" s="253" t="s">
        <v>34151</v>
      </c>
      <c r="B4658" s="253" t="s">
        <v>34152</v>
      </c>
      <c r="C4658" s="253" t="s">
        <v>34082</v>
      </c>
      <c r="D4658" s="253" t="s">
        <v>16299</v>
      </c>
      <c r="E4658" s="253" t="s">
        <v>34153</v>
      </c>
      <c r="F4658" s="253" t="s">
        <v>34154</v>
      </c>
      <c r="G4658" s="255"/>
    </row>
    <row r="4659" spans="1:7" s="253" customFormat="1">
      <c r="A4659" s="253" t="s">
        <v>34155</v>
      </c>
      <c r="B4659" s="253" t="s">
        <v>34156</v>
      </c>
      <c r="C4659" s="253" t="s">
        <v>34082</v>
      </c>
      <c r="D4659" s="253" t="s">
        <v>16299</v>
      </c>
      <c r="E4659" s="253" t="s">
        <v>16369</v>
      </c>
      <c r="F4659" s="253" t="s">
        <v>34157</v>
      </c>
      <c r="G4659" s="255"/>
    </row>
    <row r="4660" spans="1:7" s="253" customFormat="1">
      <c r="A4660" s="253" t="s">
        <v>34158</v>
      </c>
      <c r="B4660" s="253" t="s">
        <v>34159</v>
      </c>
      <c r="C4660" s="253" t="s">
        <v>34082</v>
      </c>
      <c r="D4660" s="253" t="s">
        <v>16299</v>
      </c>
      <c r="E4660" s="253" t="s">
        <v>34160</v>
      </c>
      <c r="F4660" s="253" t="s">
        <v>34161</v>
      </c>
      <c r="G4660" s="255"/>
    </row>
    <row r="4661" spans="1:7" s="210" customFormat="1">
      <c r="A4661" s="210" t="s">
        <v>34162</v>
      </c>
      <c r="B4661" s="210" t="s">
        <v>34163</v>
      </c>
      <c r="C4661" s="210" t="s">
        <v>34082</v>
      </c>
      <c r="D4661" s="210" t="s">
        <v>16299</v>
      </c>
      <c r="E4661" s="210" t="s">
        <v>16422</v>
      </c>
      <c r="F4661" s="210" t="s">
        <v>34164</v>
      </c>
      <c r="G4661" s="231"/>
    </row>
    <row r="4662" spans="1:7" s="210" customFormat="1">
      <c r="A4662" s="210" t="s">
        <v>34165</v>
      </c>
      <c r="B4662" s="210" t="s">
        <v>34166</v>
      </c>
      <c r="C4662" s="210" t="s">
        <v>34082</v>
      </c>
      <c r="D4662" s="210" t="s">
        <v>16299</v>
      </c>
      <c r="E4662" s="210" t="s">
        <v>16319</v>
      </c>
      <c r="F4662" s="210" t="s">
        <v>34167</v>
      </c>
      <c r="G4662" s="231"/>
    </row>
    <row r="4663" spans="1:7" s="210" customFormat="1">
      <c r="A4663" s="210" t="s">
        <v>34168</v>
      </c>
      <c r="B4663" s="210" t="s">
        <v>34169</v>
      </c>
      <c r="C4663" s="210" t="s">
        <v>34082</v>
      </c>
      <c r="D4663" s="210" t="s">
        <v>16299</v>
      </c>
      <c r="E4663" s="210" t="s">
        <v>16466</v>
      </c>
      <c r="F4663" s="210" t="s">
        <v>34170</v>
      </c>
      <c r="G4663" s="231"/>
    </row>
    <row r="4664" spans="1:7" s="210" customFormat="1">
      <c r="A4664" s="210" t="s">
        <v>34171</v>
      </c>
      <c r="B4664" s="210" t="s">
        <v>34172</v>
      </c>
      <c r="C4664" s="210" t="s">
        <v>34173</v>
      </c>
      <c r="D4664" s="210" t="s">
        <v>16299</v>
      </c>
      <c r="E4664" s="210" t="s">
        <v>34174</v>
      </c>
      <c r="F4664" s="210" t="s">
        <v>34175</v>
      </c>
      <c r="G4664" s="231"/>
    </row>
    <row r="4665" spans="1:7" s="210" customFormat="1">
      <c r="A4665" s="210" t="s">
        <v>34176</v>
      </c>
      <c r="B4665" s="210" t="s">
        <v>34177</v>
      </c>
      <c r="C4665" s="210" t="s">
        <v>34173</v>
      </c>
      <c r="D4665" s="210" t="s">
        <v>16299</v>
      </c>
      <c r="E4665" s="210" t="s">
        <v>16369</v>
      </c>
      <c r="F4665" s="210" t="s">
        <v>34178</v>
      </c>
      <c r="G4665" s="231"/>
    </row>
    <row r="4666" spans="1:7" s="254" customFormat="1">
      <c r="A4666" s="254" t="s">
        <v>34179</v>
      </c>
      <c r="B4666" s="254" t="s">
        <v>34180</v>
      </c>
      <c r="C4666" s="254" t="s">
        <v>34173</v>
      </c>
      <c r="D4666" s="254" t="s">
        <v>16299</v>
      </c>
      <c r="E4666" s="254" t="s">
        <v>16466</v>
      </c>
      <c r="F4666" s="254" t="s">
        <v>34181</v>
      </c>
      <c r="G4666" s="281"/>
    </row>
    <row r="4667" spans="1:7" s="254" customFormat="1">
      <c r="A4667" s="254" t="s">
        <v>34182</v>
      </c>
      <c r="B4667" s="254" t="s">
        <v>34183</v>
      </c>
      <c r="C4667" s="254" t="s">
        <v>34173</v>
      </c>
      <c r="D4667" s="254" t="s">
        <v>16299</v>
      </c>
      <c r="E4667" s="254" t="s">
        <v>16466</v>
      </c>
      <c r="F4667" s="254" t="s">
        <v>34184</v>
      </c>
      <c r="G4667" s="281"/>
    </row>
    <row r="4668" spans="1:7" s="211" customFormat="1">
      <c r="A4668" s="211" t="s">
        <v>34185</v>
      </c>
      <c r="B4668" s="211" t="s">
        <v>34186</v>
      </c>
      <c r="C4668" s="211" t="s">
        <v>34173</v>
      </c>
      <c r="D4668" s="211" t="s">
        <v>16487</v>
      </c>
      <c r="E4668" s="211" t="s">
        <v>16299</v>
      </c>
      <c r="F4668" s="211" t="s">
        <v>34187</v>
      </c>
      <c r="G4668" s="243"/>
    </row>
    <row r="4669" spans="1:7" s="253" customFormat="1">
      <c r="A4669" s="253" t="s">
        <v>34188</v>
      </c>
      <c r="B4669" s="253" t="s">
        <v>34189</v>
      </c>
      <c r="C4669" s="253" t="s">
        <v>34173</v>
      </c>
      <c r="D4669" s="253" t="s">
        <v>16299</v>
      </c>
      <c r="E4669" s="253" t="s">
        <v>34190</v>
      </c>
      <c r="F4669" s="253" t="s">
        <v>34191</v>
      </c>
      <c r="G4669" s="255"/>
    </row>
    <row r="4670" spans="1:7" s="210" customFormat="1">
      <c r="A4670" s="210" t="s">
        <v>34192</v>
      </c>
      <c r="B4670" s="210" t="s">
        <v>34193</v>
      </c>
      <c r="C4670" s="210" t="s">
        <v>34173</v>
      </c>
      <c r="D4670" s="210" t="s">
        <v>16299</v>
      </c>
      <c r="E4670" s="210" t="s">
        <v>34194</v>
      </c>
      <c r="F4670" s="210" t="s">
        <v>34195</v>
      </c>
      <c r="G4670" s="231"/>
    </row>
    <row r="4671" spans="1:7" s="210" customFormat="1">
      <c r="A4671" s="210" t="s">
        <v>34196</v>
      </c>
      <c r="B4671" s="210" t="s">
        <v>34197</v>
      </c>
      <c r="C4671" s="210" t="s">
        <v>34173</v>
      </c>
      <c r="D4671" s="210" t="s">
        <v>16299</v>
      </c>
      <c r="E4671" s="210" t="s">
        <v>16300</v>
      </c>
      <c r="F4671" s="210" t="s">
        <v>34198</v>
      </c>
      <c r="G4671" s="231"/>
    </row>
    <row r="4672" spans="1:7" s="210" customFormat="1">
      <c r="A4672" s="210" t="s">
        <v>34199</v>
      </c>
      <c r="B4672" s="210" t="s">
        <v>34200</v>
      </c>
      <c r="C4672" s="210" t="s">
        <v>34173</v>
      </c>
      <c r="D4672" s="210" t="s">
        <v>16299</v>
      </c>
      <c r="E4672" s="210" t="s">
        <v>16319</v>
      </c>
      <c r="F4672" s="210" t="s">
        <v>34201</v>
      </c>
      <c r="G4672" s="231"/>
    </row>
    <row r="4673" spans="1:7" s="253" customFormat="1">
      <c r="A4673" s="253" t="s">
        <v>34202</v>
      </c>
      <c r="B4673" s="253" t="s">
        <v>34203</v>
      </c>
      <c r="C4673" s="253" t="s">
        <v>34173</v>
      </c>
      <c r="D4673" s="253" t="s">
        <v>16299</v>
      </c>
      <c r="E4673" s="253" t="s">
        <v>19818</v>
      </c>
      <c r="F4673" s="253" t="s">
        <v>34204</v>
      </c>
      <c r="G4673" s="255"/>
    </row>
    <row r="4674" spans="1:7" s="253" customFormat="1">
      <c r="A4674" s="253" t="s">
        <v>34205</v>
      </c>
      <c r="B4674" s="253" t="s">
        <v>34206</v>
      </c>
      <c r="C4674" s="253" t="s">
        <v>34173</v>
      </c>
      <c r="D4674" s="253" t="s">
        <v>16299</v>
      </c>
      <c r="E4674" s="253" t="s">
        <v>16435</v>
      </c>
      <c r="F4674" s="253" t="s">
        <v>34207</v>
      </c>
      <c r="G4674" s="255"/>
    </row>
    <row r="4675" spans="1:7" s="210" customFormat="1">
      <c r="A4675" s="210" t="s">
        <v>34208</v>
      </c>
      <c r="B4675" s="210" t="s">
        <v>34209</v>
      </c>
      <c r="C4675" s="210" t="s">
        <v>34173</v>
      </c>
      <c r="D4675" s="210" t="s">
        <v>16299</v>
      </c>
      <c r="E4675" s="210" t="s">
        <v>17712</v>
      </c>
      <c r="F4675" s="210" t="s">
        <v>34210</v>
      </c>
      <c r="G4675" s="231"/>
    </row>
    <row r="4676" spans="1:7" s="210" customFormat="1">
      <c r="A4676" s="210" t="s">
        <v>34211</v>
      </c>
      <c r="B4676" s="210" t="s">
        <v>34212</v>
      </c>
      <c r="C4676" s="210" t="s">
        <v>34173</v>
      </c>
      <c r="D4676" s="210" t="s">
        <v>16299</v>
      </c>
      <c r="E4676" s="210" t="s">
        <v>34213</v>
      </c>
      <c r="F4676" s="210" t="s">
        <v>34214</v>
      </c>
      <c r="G4676" s="231"/>
    </row>
    <row r="4677" spans="1:7" s="210" customFormat="1">
      <c r="A4677" s="210" t="s">
        <v>34215</v>
      </c>
      <c r="B4677" s="210" t="s">
        <v>34216</v>
      </c>
      <c r="C4677" s="210" t="s">
        <v>34173</v>
      </c>
      <c r="D4677" s="210" t="s">
        <v>16299</v>
      </c>
      <c r="E4677" s="210" t="s">
        <v>20787</v>
      </c>
      <c r="F4677" s="210" t="s">
        <v>34217</v>
      </c>
      <c r="G4677" s="231"/>
    </row>
    <row r="4678" spans="1:7" s="253" customFormat="1">
      <c r="A4678" s="253" t="s">
        <v>34218</v>
      </c>
      <c r="B4678" s="253" t="s">
        <v>34219</v>
      </c>
      <c r="C4678" s="253" t="s">
        <v>34173</v>
      </c>
      <c r="D4678" s="253" t="s">
        <v>16299</v>
      </c>
      <c r="E4678" s="253" t="s">
        <v>34220</v>
      </c>
      <c r="F4678" s="253" t="s">
        <v>34221</v>
      </c>
      <c r="G4678" s="255"/>
    </row>
    <row r="4679" spans="1:7" s="253" customFormat="1">
      <c r="A4679" s="253" t="s">
        <v>34222</v>
      </c>
      <c r="B4679" s="253" t="s">
        <v>34223</v>
      </c>
      <c r="C4679" s="253" t="s">
        <v>34173</v>
      </c>
      <c r="D4679" s="253" t="s">
        <v>16299</v>
      </c>
      <c r="E4679" s="253" t="s">
        <v>16440</v>
      </c>
      <c r="F4679" s="253" t="s">
        <v>34224</v>
      </c>
      <c r="G4679" s="255"/>
    </row>
    <row r="4680" spans="1:7" s="210" customFormat="1">
      <c r="A4680" s="210" t="s">
        <v>34225</v>
      </c>
      <c r="B4680" s="210" t="s">
        <v>34226</v>
      </c>
      <c r="C4680" s="210" t="s">
        <v>34173</v>
      </c>
      <c r="D4680" s="210" t="s">
        <v>16299</v>
      </c>
      <c r="E4680" s="210" t="s">
        <v>30261</v>
      </c>
      <c r="F4680" s="210" t="s">
        <v>34227</v>
      </c>
      <c r="G4680" s="231"/>
    </row>
    <row r="4681" spans="1:7" s="253" customFormat="1">
      <c r="A4681" s="253" t="s">
        <v>34228</v>
      </c>
      <c r="B4681" s="253" t="s">
        <v>34229</v>
      </c>
      <c r="C4681" s="253" t="s">
        <v>34173</v>
      </c>
      <c r="D4681" s="253" t="s">
        <v>16299</v>
      </c>
      <c r="E4681" s="253" t="s">
        <v>34230</v>
      </c>
      <c r="F4681" s="253" t="s">
        <v>34231</v>
      </c>
      <c r="G4681" s="255"/>
    </row>
    <row r="4682" spans="1:7" s="253" customFormat="1">
      <c r="A4682" s="253" t="s">
        <v>34232</v>
      </c>
      <c r="B4682" s="253" t="s">
        <v>34233</v>
      </c>
      <c r="C4682" s="253" t="s">
        <v>34173</v>
      </c>
      <c r="D4682" s="253" t="s">
        <v>16299</v>
      </c>
      <c r="E4682" s="253" t="s">
        <v>22029</v>
      </c>
      <c r="F4682" s="253" t="s">
        <v>34234</v>
      </c>
      <c r="G4682" s="255"/>
    </row>
    <row r="4683" spans="1:7" s="253" customFormat="1">
      <c r="A4683" s="253" t="s">
        <v>34235</v>
      </c>
      <c r="B4683" s="253" t="s">
        <v>34236</v>
      </c>
      <c r="C4683" s="253" t="s">
        <v>34173</v>
      </c>
      <c r="D4683" s="253" t="s">
        <v>16299</v>
      </c>
      <c r="E4683" s="253" t="s">
        <v>16980</v>
      </c>
      <c r="F4683" s="253" t="s">
        <v>34237</v>
      </c>
      <c r="G4683" s="255"/>
    </row>
    <row r="4684" spans="1:7" s="253" customFormat="1">
      <c r="A4684" s="253" t="s">
        <v>34238</v>
      </c>
      <c r="B4684" s="253" t="s">
        <v>34239</v>
      </c>
      <c r="C4684" s="253" t="s">
        <v>34173</v>
      </c>
      <c r="D4684" s="253" t="s">
        <v>16299</v>
      </c>
      <c r="E4684" s="253" t="s">
        <v>16777</v>
      </c>
      <c r="F4684" s="253" t="s">
        <v>34240</v>
      </c>
      <c r="G4684" s="255"/>
    </row>
    <row r="4685" spans="1:7" s="254" customFormat="1">
      <c r="A4685" s="254" t="s">
        <v>34241</v>
      </c>
      <c r="B4685" s="254" t="s">
        <v>34242</v>
      </c>
      <c r="C4685" s="254" t="s">
        <v>34173</v>
      </c>
      <c r="D4685" s="254" t="s">
        <v>16299</v>
      </c>
      <c r="E4685" s="254" t="s">
        <v>18168</v>
      </c>
      <c r="F4685" s="254" t="s">
        <v>34243</v>
      </c>
      <c r="G4685" s="281"/>
    </row>
    <row r="4686" spans="1:7" s="210" customFormat="1">
      <c r="A4686" s="210" t="s">
        <v>34244</v>
      </c>
      <c r="B4686" s="210" t="s">
        <v>34245</v>
      </c>
      <c r="C4686" s="210" t="s">
        <v>34173</v>
      </c>
      <c r="D4686" s="210" t="s">
        <v>16299</v>
      </c>
      <c r="E4686" s="210" t="s">
        <v>33167</v>
      </c>
      <c r="F4686" s="210" t="s">
        <v>34246</v>
      </c>
      <c r="G4686" s="231"/>
    </row>
    <row r="4687" spans="1:7" s="253" customFormat="1">
      <c r="A4687" s="253" t="s">
        <v>34247</v>
      </c>
      <c r="B4687" s="253" t="s">
        <v>34248</v>
      </c>
      <c r="C4687" s="253" t="s">
        <v>34173</v>
      </c>
      <c r="D4687" s="253" t="s">
        <v>16299</v>
      </c>
      <c r="E4687" s="253" t="s">
        <v>17480</v>
      </c>
      <c r="F4687" s="253" t="s">
        <v>34249</v>
      </c>
      <c r="G4687" s="255"/>
    </row>
    <row r="4688" spans="1:7" s="210" customFormat="1">
      <c r="A4688" s="210" t="s">
        <v>34250</v>
      </c>
      <c r="B4688" s="210" t="s">
        <v>34251</v>
      </c>
      <c r="C4688" s="210" t="s">
        <v>34173</v>
      </c>
      <c r="D4688" s="210" t="s">
        <v>16299</v>
      </c>
      <c r="E4688" s="210" t="s">
        <v>34252</v>
      </c>
      <c r="F4688" s="210" t="s">
        <v>34253</v>
      </c>
      <c r="G4688" s="231"/>
    </row>
    <row r="4689" spans="1:7" s="253" customFormat="1">
      <c r="A4689" s="253" t="s">
        <v>34254</v>
      </c>
      <c r="B4689" s="253" t="s">
        <v>34255</v>
      </c>
      <c r="C4689" s="253" t="s">
        <v>34173</v>
      </c>
      <c r="D4689" s="253" t="s">
        <v>16299</v>
      </c>
      <c r="E4689" s="253" t="s">
        <v>17222</v>
      </c>
      <c r="F4689" s="253" t="s">
        <v>34256</v>
      </c>
      <c r="G4689" s="255"/>
    </row>
    <row r="4690" spans="1:7" s="210" customFormat="1">
      <c r="A4690" s="210" t="s">
        <v>34257</v>
      </c>
      <c r="B4690" s="210" t="s">
        <v>34258</v>
      </c>
      <c r="C4690" s="210" t="s">
        <v>34173</v>
      </c>
      <c r="D4690" s="210" t="s">
        <v>16299</v>
      </c>
      <c r="E4690" s="210" t="s">
        <v>17969</v>
      </c>
      <c r="F4690" s="210" t="s">
        <v>34259</v>
      </c>
      <c r="G4690" s="231"/>
    </row>
    <row r="4691" spans="1:7" s="210" customFormat="1">
      <c r="A4691" s="210" t="s">
        <v>34260</v>
      </c>
      <c r="B4691" s="210" t="s">
        <v>34261</v>
      </c>
      <c r="C4691" s="210" t="s">
        <v>34173</v>
      </c>
      <c r="D4691" s="210" t="s">
        <v>16299</v>
      </c>
      <c r="E4691" s="210" t="s">
        <v>16466</v>
      </c>
      <c r="F4691" s="210" t="s">
        <v>34262</v>
      </c>
      <c r="G4691" s="231"/>
    </row>
    <row r="4692" spans="1:7" s="210" customFormat="1">
      <c r="A4692" s="210" t="s">
        <v>34263</v>
      </c>
      <c r="B4692" s="210" t="s">
        <v>34264</v>
      </c>
      <c r="C4692" s="210" t="s">
        <v>34173</v>
      </c>
      <c r="D4692" s="210" t="s">
        <v>16299</v>
      </c>
      <c r="E4692" s="210" t="s">
        <v>34265</v>
      </c>
      <c r="F4692" s="210" t="s">
        <v>34266</v>
      </c>
      <c r="G4692" s="231"/>
    </row>
    <row r="4693" spans="1:7" s="210" customFormat="1">
      <c r="A4693" s="210" t="s">
        <v>34267</v>
      </c>
      <c r="B4693" s="210" t="s">
        <v>34268</v>
      </c>
      <c r="C4693" s="210" t="s">
        <v>34173</v>
      </c>
      <c r="D4693" s="210" t="s">
        <v>16299</v>
      </c>
      <c r="E4693" s="210" t="s">
        <v>23911</v>
      </c>
      <c r="F4693" s="210" t="s">
        <v>34269</v>
      </c>
      <c r="G4693" s="231"/>
    </row>
    <row r="4694" spans="1:7" s="210" customFormat="1">
      <c r="A4694" s="210" t="s">
        <v>34270</v>
      </c>
      <c r="B4694" s="210" t="s">
        <v>34271</v>
      </c>
      <c r="C4694" s="210" t="s">
        <v>34173</v>
      </c>
      <c r="D4694" s="210" t="s">
        <v>16299</v>
      </c>
      <c r="E4694" s="210" t="s">
        <v>32768</v>
      </c>
      <c r="F4694" s="210" t="s">
        <v>34272</v>
      </c>
      <c r="G4694" s="231"/>
    </row>
    <row r="4695" spans="1:7" s="210" customFormat="1">
      <c r="A4695" s="210" t="s">
        <v>34273</v>
      </c>
      <c r="B4695" s="210" t="s">
        <v>34274</v>
      </c>
      <c r="C4695" s="210" t="s">
        <v>34173</v>
      </c>
      <c r="D4695" s="210" t="s">
        <v>16299</v>
      </c>
      <c r="E4695" s="210" t="s">
        <v>18855</v>
      </c>
      <c r="F4695" s="210" t="s">
        <v>34275</v>
      </c>
      <c r="G4695" s="231"/>
    </row>
    <row r="4696" spans="1:7" s="211" customFormat="1">
      <c r="A4696" s="211" t="s">
        <v>34276</v>
      </c>
      <c r="B4696" s="211" t="s">
        <v>34277</v>
      </c>
      <c r="C4696" s="211" t="s">
        <v>34278</v>
      </c>
      <c r="D4696" s="211" t="s">
        <v>31908</v>
      </c>
      <c r="E4696" s="211" t="s">
        <v>16299</v>
      </c>
      <c r="F4696" s="211" t="s">
        <v>34279</v>
      </c>
      <c r="G4696" s="243"/>
    </row>
    <row r="4697" spans="1:7" s="211" customFormat="1">
      <c r="A4697" s="211" t="s">
        <v>34280</v>
      </c>
      <c r="B4697" s="211" t="s">
        <v>34281</v>
      </c>
      <c r="C4697" s="211" t="s">
        <v>34278</v>
      </c>
      <c r="D4697" s="211" t="s">
        <v>16487</v>
      </c>
      <c r="E4697" s="211" t="s">
        <v>16299</v>
      </c>
      <c r="F4697" s="211" t="s">
        <v>34282</v>
      </c>
      <c r="G4697" s="243"/>
    </row>
    <row r="4698" spans="1:7" s="211" customFormat="1">
      <c r="A4698" s="211" t="s">
        <v>34283</v>
      </c>
      <c r="B4698" s="211" t="s">
        <v>34284</v>
      </c>
      <c r="C4698" s="211" t="s">
        <v>34278</v>
      </c>
      <c r="D4698" s="211" t="s">
        <v>34285</v>
      </c>
      <c r="E4698" s="211" t="s">
        <v>16299</v>
      </c>
      <c r="F4698" s="211" t="s">
        <v>34286</v>
      </c>
      <c r="G4698" s="243"/>
    </row>
    <row r="4699" spans="1:7" s="254" customFormat="1">
      <c r="A4699" s="254" t="s">
        <v>34287</v>
      </c>
      <c r="B4699" s="254" t="s">
        <v>34288</v>
      </c>
      <c r="C4699" s="254" t="s">
        <v>34278</v>
      </c>
      <c r="D4699" s="254" t="s">
        <v>16299</v>
      </c>
      <c r="E4699" s="254" t="s">
        <v>18168</v>
      </c>
      <c r="F4699" s="254" t="s">
        <v>34289</v>
      </c>
      <c r="G4699" s="314"/>
    </row>
    <row r="4700" spans="1:7" s="210" customFormat="1">
      <c r="A4700" s="210" t="s">
        <v>34290</v>
      </c>
      <c r="B4700" s="210" t="s">
        <v>34291</v>
      </c>
      <c r="C4700" s="210" t="s">
        <v>34278</v>
      </c>
      <c r="D4700" s="210" t="s">
        <v>16299</v>
      </c>
      <c r="E4700" s="210" t="s">
        <v>16300</v>
      </c>
      <c r="F4700" s="210" t="s">
        <v>34292</v>
      </c>
      <c r="G4700" s="1"/>
    </row>
    <row r="4701" spans="1:7" s="210" customFormat="1">
      <c r="A4701" s="210" t="s">
        <v>34293</v>
      </c>
      <c r="B4701" s="210" t="s">
        <v>34294</v>
      </c>
      <c r="C4701" s="210" t="s">
        <v>34278</v>
      </c>
      <c r="D4701" s="210" t="s">
        <v>16299</v>
      </c>
      <c r="E4701" s="210" t="s">
        <v>16319</v>
      </c>
      <c r="F4701" s="210" t="s">
        <v>34295</v>
      </c>
      <c r="G4701" s="1"/>
    </row>
    <row r="4702" spans="1:7" s="254" customFormat="1">
      <c r="A4702" s="254" t="s">
        <v>34296</v>
      </c>
      <c r="B4702" s="254" t="s">
        <v>34297</v>
      </c>
      <c r="C4702" s="254" t="s">
        <v>34278</v>
      </c>
      <c r="D4702" s="254" t="s">
        <v>16299</v>
      </c>
      <c r="E4702" s="254" t="s">
        <v>18168</v>
      </c>
      <c r="F4702" s="254" t="s">
        <v>34298</v>
      </c>
      <c r="G4702" s="281"/>
    </row>
    <row r="4703" spans="1:7" s="253" customFormat="1">
      <c r="A4703" s="253" t="s">
        <v>34299</v>
      </c>
      <c r="B4703" s="253" t="s">
        <v>34300</v>
      </c>
      <c r="C4703" s="253" t="s">
        <v>34278</v>
      </c>
      <c r="D4703" s="253" t="s">
        <v>16299</v>
      </c>
      <c r="E4703" s="253" t="s">
        <v>20502</v>
      </c>
      <c r="F4703" s="253" t="s">
        <v>34301</v>
      </c>
      <c r="G4703" s="255"/>
    </row>
    <row r="4704" spans="1:7" s="210" customFormat="1">
      <c r="A4704" s="210" t="s">
        <v>34302</v>
      </c>
      <c r="B4704" s="210" t="s">
        <v>33763</v>
      </c>
      <c r="C4704" s="210" t="s">
        <v>34278</v>
      </c>
      <c r="D4704" s="210" t="s">
        <v>16299</v>
      </c>
      <c r="E4704" s="210" t="s">
        <v>16622</v>
      </c>
      <c r="F4704" s="210" t="s">
        <v>34303</v>
      </c>
      <c r="G4704" s="231"/>
    </row>
    <row r="4705" spans="1:7" s="253" customFormat="1">
      <c r="A4705" s="253" t="s">
        <v>34304</v>
      </c>
      <c r="B4705" s="253" t="s">
        <v>32927</v>
      </c>
      <c r="C4705" s="253" t="s">
        <v>34278</v>
      </c>
      <c r="D4705" s="253" t="s">
        <v>16299</v>
      </c>
      <c r="E4705" s="253" t="s">
        <v>31313</v>
      </c>
      <c r="F4705" s="253" t="s">
        <v>34305</v>
      </c>
      <c r="G4705" s="255"/>
    </row>
    <row r="4706" spans="1:7" s="210" customFormat="1">
      <c r="A4706" s="210" t="s">
        <v>34306</v>
      </c>
      <c r="B4706" s="210" t="s">
        <v>34307</v>
      </c>
      <c r="C4706" s="210" t="s">
        <v>34278</v>
      </c>
      <c r="D4706" s="210" t="s">
        <v>16299</v>
      </c>
      <c r="E4706" s="210" t="s">
        <v>34308</v>
      </c>
      <c r="F4706" s="210" t="s">
        <v>34309</v>
      </c>
      <c r="G4706" s="231"/>
    </row>
    <row r="4707" spans="1:7" s="253" customFormat="1">
      <c r="A4707" s="253" t="s">
        <v>34310</v>
      </c>
      <c r="B4707" s="253" t="s">
        <v>34311</v>
      </c>
      <c r="C4707" s="253" t="s">
        <v>34278</v>
      </c>
      <c r="D4707" s="253" t="s">
        <v>16299</v>
      </c>
      <c r="E4707" s="253" t="s">
        <v>34312</v>
      </c>
      <c r="F4707" s="253" t="s">
        <v>34313</v>
      </c>
      <c r="G4707" s="255"/>
    </row>
    <row r="4708" spans="1:7" s="210" customFormat="1">
      <c r="A4708" s="210" t="s">
        <v>34314</v>
      </c>
      <c r="B4708" s="210" t="s">
        <v>34315</v>
      </c>
      <c r="C4708" s="210" t="s">
        <v>34278</v>
      </c>
      <c r="D4708" s="210" t="s">
        <v>16299</v>
      </c>
      <c r="E4708" s="210" t="s">
        <v>17399</v>
      </c>
      <c r="F4708" s="210" t="s">
        <v>34316</v>
      </c>
      <c r="G4708" s="231"/>
    </row>
    <row r="4709" spans="1:7" s="210" customFormat="1">
      <c r="A4709" s="210" t="s">
        <v>34317</v>
      </c>
      <c r="B4709" s="210" t="s">
        <v>34318</v>
      </c>
      <c r="C4709" s="210" t="s">
        <v>34278</v>
      </c>
      <c r="D4709" s="210" t="s">
        <v>16299</v>
      </c>
      <c r="E4709" s="210" t="s">
        <v>19165</v>
      </c>
      <c r="F4709" s="210" t="s">
        <v>34319</v>
      </c>
      <c r="G4709" s="231"/>
    </row>
    <row r="4710" spans="1:7" s="210" customFormat="1">
      <c r="A4710" s="210" t="s">
        <v>34320</v>
      </c>
      <c r="B4710" s="210" t="s">
        <v>34321</v>
      </c>
      <c r="C4710" s="210" t="s">
        <v>34278</v>
      </c>
      <c r="D4710" s="210" t="s">
        <v>16299</v>
      </c>
      <c r="E4710" s="210" t="s">
        <v>34322</v>
      </c>
      <c r="F4710" s="210" t="s">
        <v>34323</v>
      </c>
      <c r="G4710" s="231"/>
    </row>
    <row r="4711" spans="1:7" s="210" customFormat="1">
      <c r="A4711" s="210" t="s">
        <v>34324</v>
      </c>
      <c r="B4711" s="210" t="s">
        <v>34325</v>
      </c>
      <c r="C4711" s="210" t="s">
        <v>34278</v>
      </c>
      <c r="D4711" s="210" t="s">
        <v>16299</v>
      </c>
      <c r="E4711" s="210" t="s">
        <v>16466</v>
      </c>
      <c r="F4711" s="210" t="s">
        <v>34326</v>
      </c>
      <c r="G4711" s="231"/>
    </row>
    <row r="4712" spans="1:7" s="254" customFormat="1">
      <c r="A4712" s="254" t="s">
        <v>34327</v>
      </c>
      <c r="B4712" s="254" t="s">
        <v>34328</v>
      </c>
      <c r="C4712" s="254" t="s">
        <v>34278</v>
      </c>
      <c r="D4712" s="254" t="s">
        <v>16299</v>
      </c>
      <c r="E4712" s="254" t="s">
        <v>17399</v>
      </c>
      <c r="F4712" s="254" t="s">
        <v>34329</v>
      </c>
      <c r="G4712" s="281"/>
    </row>
    <row r="4713" spans="1:7" s="210" customFormat="1">
      <c r="A4713" s="210" t="s">
        <v>34330</v>
      </c>
      <c r="B4713" s="210" t="s">
        <v>34331</v>
      </c>
      <c r="C4713" s="210" t="s">
        <v>34278</v>
      </c>
      <c r="D4713" s="210" t="s">
        <v>16299</v>
      </c>
      <c r="E4713" s="210" t="s">
        <v>34332</v>
      </c>
      <c r="F4713" s="210" t="s">
        <v>34333</v>
      </c>
      <c r="G4713" s="231"/>
    </row>
    <row r="4714" spans="1:7" s="211" customFormat="1">
      <c r="A4714" s="211" t="s">
        <v>34334</v>
      </c>
      <c r="B4714" s="211" t="s">
        <v>34335</v>
      </c>
      <c r="C4714" s="211" t="s">
        <v>34336</v>
      </c>
      <c r="D4714" s="211" t="s">
        <v>16804</v>
      </c>
      <c r="E4714" s="211" t="s">
        <v>16299</v>
      </c>
      <c r="F4714" s="211" t="s">
        <v>34337</v>
      </c>
      <c r="G4714" s="243"/>
    </row>
    <row r="4715" spans="1:7" s="254" customFormat="1">
      <c r="A4715" s="254" t="s">
        <v>34338</v>
      </c>
      <c r="B4715" s="254" t="s">
        <v>34339</v>
      </c>
      <c r="C4715" s="254" t="s">
        <v>34336</v>
      </c>
      <c r="D4715" s="254" t="s">
        <v>16299</v>
      </c>
      <c r="E4715" s="254" t="s">
        <v>17514</v>
      </c>
      <c r="F4715" s="254" t="s">
        <v>34340</v>
      </c>
      <c r="G4715" s="281"/>
    </row>
    <row r="4716" spans="1:7" s="259" customFormat="1">
      <c r="A4716" s="259" t="s">
        <v>34341</v>
      </c>
      <c r="B4716" s="259" t="s">
        <v>34342</v>
      </c>
      <c r="C4716" s="259" t="s">
        <v>34336</v>
      </c>
      <c r="D4716" s="259" t="s">
        <v>16299</v>
      </c>
      <c r="E4716" s="259" t="s">
        <v>34343</v>
      </c>
      <c r="F4716" s="259" t="s">
        <v>34344</v>
      </c>
      <c r="G4716" s="289"/>
    </row>
    <row r="4717" spans="1:7" s="253" customFormat="1">
      <c r="A4717" s="253" t="s">
        <v>34345</v>
      </c>
      <c r="B4717" s="253" t="s">
        <v>34346</v>
      </c>
      <c r="C4717" s="253" t="s">
        <v>34336</v>
      </c>
      <c r="D4717" s="253" t="s">
        <v>16299</v>
      </c>
      <c r="E4717" s="253" t="s">
        <v>31313</v>
      </c>
      <c r="F4717" s="253" t="s">
        <v>34347</v>
      </c>
      <c r="G4717" s="255"/>
    </row>
    <row r="4718" spans="1:7" s="253" customFormat="1">
      <c r="A4718" s="253" t="s">
        <v>34348</v>
      </c>
      <c r="B4718" s="253" t="s">
        <v>34349</v>
      </c>
      <c r="C4718" s="253" t="s">
        <v>34336</v>
      </c>
      <c r="D4718" s="253" t="s">
        <v>16299</v>
      </c>
      <c r="E4718" s="253" t="s">
        <v>24363</v>
      </c>
      <c r="F4718" s="253" t="s">
        <v>34350</v>
      </c>
      <c r="G4718" s="255"/>
    </row>
    <row r="4719" spans="1:7" s="210" customFormat="1">
      <c r="A4719" s="210" t="s">
        <v>34351</v>
      </c>
      <c r="B4719" s="210" t="s">
        <v>34352</v>
      </c>
      <c r="C4719" s="210" t="s">
        <v>34336</v>
      </c>
      <c r="D4719" s="210" t="s">
        <v>16299</v>
      </c>
      <c r="E4719" s="210" t="s">
        <v>16418</v>
      </c>
      <c r="F4719" s="210" t="s">
        <v>34353</v>
      </c>
      <c r="G4719" s="231"/>
    </row>
    <row r="4720" spans="1:7" s="211" customFormat="1">
      <c r="A4720" s="211" t="s">
        <v>34354</v>
      </c>
      <c r="B4720" s="211" t="s">
        <v>34355</v>
      </c>
      <c r="C4720" s="211" t="s">
        <v>34336</v>
      </c>
      <c r="D4720" s="211" t="s">
        <v>34356</v>
      </c>
      <c r="E4720" s="211" t="s">
        <v>16299</v>
      </c>
      <c r="F4720" s="211" t="s">
        <v>34357</v>
      </c>
      <c r="G4720" s="243"/>
    </row>
    <row r="4721" spans="1:7" s="253" customFormat="1">
      <c r="A4721" s="253" t="s">
        <v>34358</v>
      </c>
      <c r="B4721" s="253" t="s">
        <v>34359</v>
      </c>
      <c r="C4721" s="253" t="s">
        <v>34336</v>
      </c>
      <c r="D4721" s="253" t="s">
        <v>16299</v>
      </c>
      <c r="E4721" s="253" t="s">
        <v>19107</v>
      </c>
      <c r="F4721" s="253" t="s">
        <v>34360</v>
      </c>
      <c r="G4721" s="255"/>
    </row>
    <row r="4722" spans="1:7" s="253" customFormat="1">
      <c r="A4722" s="253" t="s">
        <v>34361</v>
      </c>
      <c r="B4722" s="253" t="s">
        <v>34362</v>
      </c>
      <c r="C4722" s="253" t="s">
        <v>34336</v>
      </c>
      <c r="D4722" s="253" t="s">
        <v>16299</v>
      </c>
      <c r="E4722" s="253" t="s">
        <v>20556</v>
      </c>
      <c r="F4722" s="253" t="s">
        <v>34363</v>
      </c>
      <c r="G4722" s="255"/>
    </row>
    <row r="4723" spans="1:7" s="253" customFormat="1">
      <c r="A4723" s="253" t="s">
        <v>34364</v>
      </c>
      <c r="B4723" s="253" t="s">
        <v>34365</v>
      </c>
      <c r="C4723" s="253" t="s">
        <v>34336</v>
      </c>
      <c r="D4723" s="253" t="s">
        <v>16299</v>
      </c>
      <c r="E4723" s="253" t="s">
        <v>34366</v>
      </c>
      <c r="F4723" s="253" t="s">
        <v>34367</v>
      </c>
      <c r="G4723" s="255"/>
    </row>
    <row r="4724" spans="1:7" s="210" customFormat="1">
      <c r="A4724" s="210" t="s">
        <v>34368</v>
      </c>
      <c r="B4724" s="210" t="s">
        <v>34369</v>
      </c>
      <c r="C4724" s="210" t="s">
        <v>34336</v>
      </c>
      <c r="D4724" s="210" t="s">
        <v>16299</v>
      </c>
      <c r="E4724" s="210" t="s">
        <v>16622</v>
      </c>
      <c r="F4724" s="210" t="s">
        <v>34370</v>
      </c>
      <c r="G4724" s="231"/>
    </row>
    <row r="4725" spans="1:7" s="210" customFormat="1">
      <c r="A4725" s="210" t="s">
        <v>34371</v>
      </c>
      <c r="B4725" s="210" t="s">
        <v>34372</v>
      </c>
      <c r="C4725" s="210" t="s">
        <v>34336</v>
      </c>
      <c r="D4725" s="210" t="s">
        <v>16299</v>
      </c>
      <c r="E4725" s="210" t="s">
        <v>20186</v>
      </c>
      <c r="F4725" s="210" t="s">
        <v>34373</v>
      </c>
      <c r="G4725" s="231"/>
    </row>
    <row r="4726" spans="1:7" s="210" customFormat="1">
      <c r="A4726" s="210" t="s">
        <v>34374</v>
      </c>
      <c r="B4726" s="210" t="s">
        <v>34375</v>
      </c>
      <c r="C4726" s="210" t="s">
        <v>34336</v>
      </c>
      <c r="D4726" s="210" t="s">
        <v>16299</v>
      </c>
      <c r="E4726" s="210" t="s">
        <v>34376</v>
      </c>
      <c r="F4726" s="210" t="s">
        <v>34377</v>
      </c>
      <c r="G4726" s="231"/>
    </row>
    <row r="4727" spans="1:7" s="254" customFormat="1">
      <c r="A4727" s="254" t="s">
        <v>34378</v>
      </c>
      <c r="B4727" s="254" t="s">
        <v>34379</v>
      </c>
      <c r="C4727" s="254" t="s">
        <v>34378</v>
      </c>
      <c r="D4727" s="254" t="s">
        <v>16299</v>
      </c>
      <c r="E4727" s="254" t="s">
        <v>19112</v>
      </c>
      <c r="F4727" s="254" t="s">
        <v>34380</v>
      </c>
      <c r="G4727" s="281"/>
    </row>
    <row r="4728" spans="1:7" s="254" customFormat="1">
      <c r="A4728" s="254" t="s">
        <v>34378</v>
      </c>
      <c r="B4728" s="254" t="s">
        <v>34381</v>
      </c>
      <c r="C4728" s="254" t="s">
        <v>34378</v>
      </c>
      <c r="D4728" s="254" t="s">
        <v>16299</v>
      </c>
      <c r="E4728" s="254" t="s">
        <v>17514</v>
      </c>
      <c r="F4728" s="254" t="s">
        <v>34382</v>
      </c>
      <c r="G4728" s="281"/>
    </row>
    <row r="4729" spans="1:7" s="254" customFormat="1">
      <c r="A4729" s="254" t="s">
        <v>34378</v>
      </c>
      <c r="B4729" s="254" t="s">
        <v>34383</v>
      </c>
      <c r="C4729" s="254" t="s">
        <v>34378</v>
      </c>
      <c r="D4729" s="254" t="s">
        <v>16299</v>
      </c>
      <c r="E4729" s="254" t="s">
        <v>26036</v>
      </c>
      <c r="F4729" s="254" t="s">
        <v>34384</v>
      </c>
      <c r="G4729" s="281"/>
    </row>
    <row r="4730" spans="1:7" s="254" customFormat="1">
      <c r="A4730" s="254" t="s">
        <v>34378</v>
      </c>
      <c r="B4730" s="254" t="s">
        <v>34385</v>
      </c>
      <c r="C4730" s="254" t="s">
        <v>34378</v>
      </c>
      <c r="D4730" s="254" t="s">
        <v>16299</v>
      </c>
      <c r="E4730" s="254" t="s">
        <v>21570</v>
      </c>
      <c r="F4730" s="254" t="s">
        <v>34386</v>
      </c>
      <c r="G4730" s="281"/>
    </row>
    <row r="4731" spans="1:7" s="254" customFormat="1">
      <c r="A4731" s="254" t="s">
        <v>34378</v>
      </c>
      <c r="B4731" s="254" t="s">
        <v>34387</v>
      </c>
      <c r="C4731" s="254" t="s">
        <v>34378</v>
      </c>
      <c r="D4731" s="254" t="s">
        <v>16299</v>
      </c>
      <c r="E4731" s="254" t="s">
        <v>17514</v>
      </c>
      <c r="F4731" s="254" t="s">
        <v>34388</v>
      </c>
      <c r="G4731" s="281"/>
    </row>
    <row r="4732" spans="1:7" s="253" customFormat="1">
      <c r="A4732" s="253" t="s">
        <v>34378</v>
      </c>
      <c r="B4732" s="253" t="s">
        <v>34389</v>
      </c>
      <c r="C4732" s="253" t="s">
        <v>34378</v>
      </c>
      <c r="D4732" s="253" t="s">
        <v>16299</v>
      </c>
      <c r="E4732" s="253" t="s">
        <v>16470</v>
      </c>
      <c r="F4732" s="253" t="s">
        <v>34390</v>
      </c>
      <c r="G4732" s="255"/>
    </row>
    <row r="4733" spans="1:7" s="254" customFormat="1">
      <c r="A4733" s="254" t="s">
        <v>34378</v>
      </c>
      <c r="B4733" s="254" t="s">
        <v>34391</v>
      </c>
      <c r="C4733" s="254" t="s">
        <v>34378</v>
      </c>
      <c r="D4733" s="254" t="s">
        <v>16299</v>
      </c>
      <c r="E4733" s="254" t="s">
        <v>17514</v>
      </c>
      <c r="F4733" s="254" t="s">
        <v>34392</v>
      </c>
      <c r="G4733" s="281"/>
    </row>
    <row r="4734" spans="1:7" s="254" customFormat="1">
      <c r="A4734" s="254" t="s">
        <v>34378</v>
      </c>
      <c r="B4734" s="254" t="s">
        <v>34393</v>
      </c>
      <c r="C4734" s="254" t="s">
        <v>34378</v>
      </c>
      <c r="D4734" s="254" t="s">
        <v>16299</v>
      </c>
      <c r="E4734" s="254" t="s">
        <v>16333</v>
      </c>
      <c r="F4734" s="254" t="s">
        <v>34394</v>
      </c>
      <c r="G4734" s="281"/>
    </row>
    <row r="4735" spans="1:7" s="253" customFormat="1">
      <c r="A4735" s="253" t="s">
        <v>34378</v>
      </c>
      <c r="B4735" s="253" t="s">
        <v>34395</v>
      </c>
      <c r="C4735" s="253" t="s">
        <v>34378</v>
      </c>
      <c r="D4735" s="253" t="s">
        <v>16299</v>
      </c>
      <c r="E4735" s="253" t="s">
        <v>16838</v>
      </c>
      <c r="F4735" s="253" t="s">
        <v>34396</v>
      </c>
      <c r="G4735" s="255"/>
    </row>
    <row r="4736" spans="1:7" s="253" customFormat="1">
      <c r="A4736" s="253" t="s">
        <v>34378</v>
      </c>
      <c r="B4736" s="253" t="s">
        <v>34397</v>
      </c>
      <c r="C4736" s="253" t="s">
        <v>34378</v>
      </c>
      <c r="D4736" s="253" t="s">
        <v>16299</v>
      </c>
      <c r="E4736" s="253" t="s">
        <v>22487</v>
      </c>
      <c r="F4736" s="253" t="s">
        <v>34398</v>
      </c>
      <c r="G4736" s="255"/>
    </row>
    <row r="4737" spans="1:7" s="210" customFormat="1">
      <c r="A4737" s="210" t="s">
        <v>34399</v>
      </c>
      <c r="B4737" s="210" t="s">
        <v>34400</v>
      </c>
      <c r="C4737" s="210" t="s">
        <v>34378</v>
      </c>
      <c r="D4737" s="210" t="s">
        <v>16299</v>
      </c>
      <c r="E4737" s="210" t="s">
        <v>34401</v>
      </c>
      <c r="F4737" s="210" t="s">
        <v>34402</v>
      </c>
      <c r="G4737" s="231"/>
    </row>
    <row r="4738" spans="1:7" s="11" customFormat="1">
      <c r="A4738" s="11" t="s">
        <v>34403</v>
      </c>
      <c r="B4738" s="11" t="s">
        <v>34404</v>
      </c>
      <c r="C4738" s="11" t="s">
        <v>34378</v>
      </c>
      <c r="D4738" s="11" t="s">
        <v>16299</v>
      </c>
      <c r="E4738" s="11" t="s">
        <v>18499</v>
      </c>
      <c r="F4738" s="11" t="s">
        <v>34405</v>
      </c>
      <c r="G4738" s="1"/>
    </row>
    <row r="4739" spans="1:7" s="210" customFormat="1">
      <c r="A4739" s="210" t="s">
        <v>34406</v>
      </c>
      <c r="B4739" s="210" t="s">
        <v>34407</v>
      </c>
      <c r="C4739" s="210" t="s">
        <v>34378</v>
      </c>
      <c r="D4739" s="210" t="s">
        <v>16299</v>
      </c>
      <c r="E4739" s="210" t="s">
        <v>20502</v>
      </c>
      <c r="F4739" s="210" t="s">
        <v>34408</v>
      </c>
      <c r="G4739" s="231"/>
    </row>
    <row r="4740" spans="1:7" s="253" customFormat="1">
      <c r="A4740" s="253" t="s">
        <v>34409</v>
      </c>
      <c r="B4740" s="253" t="s">
        <v>34410</v>
      </c>
      <c r="C4740" s="253" t="s">
        <v>34378</v>
      </c>
      <c r="D4740" s="253" t="s">
        <v>16299</v>
      </c>
      <c r="E4740" s="253" t="s">
        <v>16980</v>
      </c>
      <c r="F4740" s="253" t="s">
        <v>34411</v>
      </c>
      <c r="G4740" s="255"/>
    </row>
    <row r="4741" spans="1:7" s="210" customFormat="1">
      <c r="A4741" s="210" t="s">
        <v>34412</v>
      </c>
      <c r="B4741" s="210" t="s">
        <v>34413</v>
      </c>
      <c r="C4741" s="210" t="s">
        <v>34378</v>
      </c>
      <c r="D4741" s="210" t="s">
        <v>16299</v>
      </c>
      <c r="E4741" s="210" t="s">
        <v>16422</v>
      </c>
      <c r="F4741" s="210" t="s">
        <v>34414</v>
      </c>
      <c r="G4741" s="231"/>
    </row>
    <row r="4742" spans="1:7" s="253" customFormat="1">
      <c r="A4742" s="253" t="s">
        <v>34415</v>
      </c>
      <c r="B4742" s="253" t="s">
        <v>34416</v>
      </c>
      <c r="C4742" s="253" t="s">
        <v>34378</v>
      </c>
      <c r="D4742" s="253" t="s">
        <v>16299</v>
      </c>
      <c r="E4742" s="253" t="s">
        <v>34417</v>
      </c>
      <c r="F4742" s="253" t="s">
        <v>34418</v>
      </c>
      <c r="G4742" s="255"/>
    </row>
    <row r="4743" spans="1:7" s="253" customFormat="1">
      <c r="A4743" s="253" t="s">
        <v>34419</v>
      </c>
      <c r="B4743" s="253" t="s">
        <v>34420</v>
      </c>
      <c r="C4743" s="253" t="s">
        <v>34378</v>
      </c>
      <c r="D4743" s="253" t="s">
        <v>16299</v>
      </c>
      <c r="E4743" s="253" t="s">
        <v>34421</v>
      </c>
      <c r="F4743" s="253" t="s">
        <v>34422</v>
      </c>
      <c r="G4743" s="255"/>
    </row>
    <row r="4744" spans="1:7" s="210" customFormat="1">
      <c r="A4744" s="210" t="s">
        <v>34423</v>
      </c>
      <c r="B4744" s="210" t="s">
        <v>34424</v>
      </c>
      <c r="C4744" s="210" t="s">
        <v>34378</v>
      </c>
      <c r="D4744" s="210" t="s">
        <v>16299</v>
      </c>
      <c r="E4744" s="210" t="s">
        <v>25840</v>
      </c>
      <c r="F4744" s="210" t="s">
        <v>34425</v>
      </c>
      <c r="G4744" s="231"/>
    </row>
    <row r="4745" spans="1:7" s="253" customFormat="1">
      <c r="A4745" s="253" t="s">
        <v>34426</v>
      </c>
      <c r="B4745" s="253" t="s">
        <v>34427</v>
      </c>
      <c r="C4745" s="253" t="s">
        <v>34378</v>
      </c>
      <c r="D4745" s="253" t="s">
        <v>16299</v>
      </c>
      <c r="E4745" s="253" t="s">
        <v>34428</v>
      </c>
      <c r="F4745" s="253" t="s">
        <v>34429</v>
      </c>
      <c r="G4745" s="255"/>
    </row>
    <row r="4746" spans="1:7" s="210" customFormat="1">
      <c r="A4746" s="210" t="s">
        <v>34430</v>
      </c>
      <c r="B4746" s="210" t="s">
        <v>34431</v>
      </c>
      <c r="C4746" s="210" t="s">
        <v>34378</v>
      </c>
      <c r="D4746" s="210" t="s">
        <v>16299</v>
      </c>
      <c r="E4746" s="210" t="s">
        <v>16607</v>
      </c>
      <c r="F4746" s="210" t="s">
        <v>34432</v>
      </c>
      <c r="G4746" s="231"/>
    </row>
    <row r="4747" spans="1:7" s="210" customFormat="1">
      <c r="A4747" s="210" t="s">
        <v>34433</v>
      </c>
      <c r="B4747" s="210" t="s">
        <v>34434</v>
      </c>
      <c r="C4747" s="210" t="s">
        <v>34378</v>
      </c>
      <c r="D4747" s="210" t="s">
        <v>16299</v>
      </c>
      <c r="E4747" s="210" t="s">
        <v>34435</v>
      </c>
      <c r="F4747" s="210" t="s">
        <v>34436</v>
      </c>
      <c r="G4747" s="231"/>
    </row>
    <row r="4748" spans="1:7" s="210" customFormat="1">
      <c r="A4748" s="210" t="s">
        <v>34437</v>
      </c>
      <c r="B4748" s="210" t="s">
        <v>34438</v>
      </c>
      <c r="C4748" s="210" t="s">
        <v>34378</v>
      </c>
      <c r="D4748" s="210" t="s">
        <v>16299</v>
      </c>
      <c r="E4748" s="210" t="s">
        <v>34439</v>
      </c>
      <c r="F4748" s="210" t="s">
        <v>34440</v>
      </c>
      <c r="G4748" s="231"/>
    </row>
    <row r="4749" spans="1:7" s="211" customFormat="1">
      <c r="A4749" s="211" t="s">
        <v>34441</v>
      </c>
      <c r="B4749" s="211" t="s">
        <v>34442</v>
      </c>
      <c r="C4749" s="211" t="s">
        <v>34378</v>
      </c>
      <c r="D4749" s="211" t="s">
        <v>34443</v>
      </c>
      <c r="E4749" s="211" t="s">
        <v>16299</v>
      </c>
      <c r="F4749" s="211" t="s">
        <v>34444</v>
      </c>
      <c r="G4749" s="243"/>
    </row>
    <row r="4750" spans="1:7" s="211" customFormat="1">
      <c r="A4750" s="211" t="s">
        <v>34445</v>
      </c>
      <c r="B4750" s="211" t="s">
        <v>34446</v>
      </c>
      <c r="C4750" s="211" t="s">
        <v>34378</v>
      </c>
      <c r="D4750" s="211" t="s">
        <v>34447</v>
      </c>
      <c r="E4750" s="211" t="s">
        <v>16299</v>
      </c>
      <c r="F4750" s="211" t="s">
        <v>34448</v>
      </c>
      <c r="G4750" s="243"/>
    </row>
    <row r="4751" spans="1:7" s="254" customFormat="1">
      <c r="A4751" s="254" t="s">
        <v>34449</v>
      </c>
      <c r="B4751" s="254" t="s">
        <v>34450</v>
      </c>
      <c r="C4751" s="254" t="s">
        <v>34451</v>
      </c>
      <c r="D4751" s="254" t="s">
        <v>16299</v>
      </c>
      <c r="E4751" s="254" t="s">
        <v>17514</v>
      </c>
      <c r="F4751" s="254" t="s">
        <v>34452</v>
      </c>
      <c r="G4751" s="281"/>
    </row>
    <row r="4752" spans="1:7" s="253" customFormat="1">
      <c r="A4752" s="253" t="s">
        <v>34453</v>
      </c>
      <c r="B4752" s="253" t="s">
        <v>34454</v>
      </c>
      <c r="C4752" s="253" t="s">
        <v>34451</v>
      </c>
      <c r="D4752" s="253" t="s">
        <v>16299</v>
      </c>
      <c r="E4752" s="253" t="s">
        <v>18885</v>
      </c>
      <c r="F4752" s="253" t="s">
        <v>34455</v>
      </c>
      <c r="G4752" s="255"/>
    </row>
    <row r="4753" spans="1:7" s="253" customFormat="1">
      <c r="A4753" s="253" t="s">
        <v>34456</v>
      </c>
      <c r="B4753" s="253" t="s">
        <v>34457</v>
      </c>
      <c r="C4753" s="253" t="s">
        <v>34451</v>
      </c>
      <c r="D4753" s="253" t="s">
        <v>16299</v>
      </c>
      <c r="E4753" s="253" t="s">
        <v>19954</v>
      </c>
      <c r="F4753" s="253" t="s">
        <v>34458</v>
      </c>
      <c r="G4753" s="255"/>
    </row>
    <row r="4754" spans="1:7" s="254" customFormat="1">
      <c r="A4754" s="254" t="s">
        <v>34459</v>
      </c>
      <c r="B4754" s="254" t="s">
        <v>34460</v>
      </c>
      <c r="C4754" s="254" t="s">
        <v>34451</v>
      </c>
      <c r="D4754" s="254" t="s">
        <v>16299</v>
      </c>
      <c r="E4754" s="254" t="s">
        <v>20635</v>
      </c>
      <c r="F4754" s="254" t="s">
        <v>34461</v>
      </c>
      <c r="G4754" s="281"/>
    </row>
    <row r="4755" spans="1:7" s="253" customFormat="1">
      <c r="A4755" s="253" t="s">
        <v>34462</v>
      </c>
      <c r="B4755" s="253" t="s">
        <v>34463</v>
      </c>
      <c r="C4755" s="253" t="s">
        <v>34451</v>
      </c>
      <c r="D4755" s="253" t="s">
        <v>16299</v>
      </c>
      <c r="E4755" s="253" t="s">
        <v>34464</v>
      </c>
      <c r="F4755" s="253" t="s">
        <v>34465</v>
      </c>
      <c r="G4755" s="255"/>
    </row>
    <row r="4756" spans="1:7" s="253" customFormat="1">
      <c r="A4756" s="253" t="s">
        <v>34466</v>
      </c>
      <c r="B4756" s="253" t="s">
        <v>34467</v>
      </c>
      <c r="C4756" s="253" t="s">
        <v>34451</v>
      </c>
      <c r="D4756" s="253" t="s">
        <v>16299</v>
      </c>
      <c r="E4756" s="253" t="s">
        <v>25977</v>
      </c>
      <c r="F4756" s="253" t="s">
        <v>34468</v>
      </c>
      <c r="G4756" s="255"/>
    </row>
    <row r="4757" spans="1:7" s="210" customFormat="1">
      <c r="A4757" s="210" t="s">
        <v>34469</v>
      </c>
      <c r="B4757" s="210" t="s">
        <v>34470</v>
      </c>
      <c r="C4757" s="210" t="s">
        <v>34451</v>
      </c>
      <c r="D4757" s="210" t="s">
        <v>16299</v>
      </c>
      <c r="E4757" s="210" t="s">
        <v>16346</v>
      </c>
      <c r="F4757" s="210" t="s">
        <v>34471</v>
      </c>
      <c r="G4757" s="231"/>
    </row>
    <row r="4758" spans="1:7" s="253" customFormat="1">
      <c r="A4758" s="253" t="s">
        <v>34472</v>
      </c>
      <c r="B4758" s="253" t="s">
        <v>34473</v>
      </c>
      <c r="C4758" s="253" t="s">
        <v>34451</v>
      </c>
      <c r="D4758" s="253" t="s">
        <v>16299</v>
      </c>
      <c r="E4758" s="253" t="s">
        <v>16585</v>
      </c>
      <c r="F4758" s="253" t="s">
        <v>34474</v>
      </c>
      <c r="G4758" s="255"/>
    </row>
    <row r="4759" spans="1:7" s="253" customFormat="1">
      <c r="A4759" s="253" t="s">
        <v>34475</v>
      </c>
      <c r="B4759" s="253" t="s">
        <v>34476</v>
      </c>
      <c r="C4759" s="253" t="s">
        <v>34451</v>
      </c>
      <c r="D4759" s="253" t="s">
        <v>16299</v>
      </c>
      <c r="E4759" s="253" t="s">
        <v>31581</v>
      </c>
      <c r="F4759" s="253" t="s">
        <v>34477</v>
      </c>
      <c r="G4759" s="255"/>
    </row>
    <row r="4760" spans="1:7" s="253" customFormat="1">
      <c r="A4760" s="253" t="s">
        <v>34478</v>
      </c>
      <c r="B4760" s="253" t="s">
        <v>34479</v>
      </c>
      <c r="C4760" s="253" t="s">
        <v>34451</v>
      </c>
      <c r="D4760" s="253" t="s">
        <v>16299</v>
      </c>
      <c r="E4760" s="253" t="s">
        <v>22029</v>
      </c>
      <c r="F4760" s="253" t="s">
        <v>34480</v>
      </c>
      <c r="G4760" s="255"/>
    </row>
    <row r="4761" spans="1:7" s="253" customFormat="1">
      <c r="A4761" s="253" t="s">
        <v>34481</v>
      </c>
      <c r="B4761" s="253" t="s">
        <v>34482</v>
      </c>
      <c r="C4761" s="253" t="s">
        <v>34451</v>
      </c>
      <c r="D4761" s="253" t="s">
        <v>16299</v>
      </c>
      <c r="E4761" s="253" t="s">
        <v>27317</v>
      </c>
      <c r="F4761" s="253" t="s">
        <v>34483</v>
      </c>
      <c r="G4761" s="255"/>
    </row>
    <row r="4762" spans="1:7" s="253" customFormat="1">
      <c r="A4762" s="253" t="s">
        <v>34484</v>
      </c>
      <c r="B4762" s="253" t="s">
        <v>34485</v>
      </c>
      <c r="C4762" s="253" t="s">
        <v>34451</v>
      </c>
      <c r="D4762" s="253" t="s">
        <v>16299</v>
      </c>
      <c r="E4762" s="253" t="s">
        <v>26331</v>
      </c>
      <c r="F4762" s="253" t="s">
        <v>34486</v>
      </c>
      <c r="G4762" s="255"/>
    </row>
    <row r="4763" spans="1:7" s="253" customFormat="1">
      <c r="A4763" s="253" t="s">
        <v>34487</v>
      </c>
      <c r="B4763" s="253" t="s">
        <v>34488</v>
      </c>
      <c r="C4763" s="253" t="s">
        <v>34451</v>
      </c>
      <c r="D4763" s="253" t="s">
        <v>16299</v>
      </c>
      <c r="E4763" s="253" t="s">
        <v>27958</v>
      </c>
      <c r="F4763" s="253" t="s">
        <v>34489</v>
      </c>
      <c r="G4763" s="255"/>
    </row>
    <row r="4764" spans="1:7" s="253" customFormat="1">
      <c r="A4764" s="253" t="s">
        <v>34490</v>
      </c>
      <c r="B4764" s="253" t="s">
        <v>34491</v>
      </c>
      <c r="C4764" s="253" t="s">
        <v>34451</v>
      </c>
      <c r="D4764" s="253" t="s">
        <v>16299</v>
      </c>
      <c r="E4764" s="253" t="s">
        <v>20003</v>
      </c>
      <c r="F4764" s="253" t="s">
        <v>34492</v>
      </c>
      <c r="G4764" s="255"/>
    </row>
    <row r="4765" spans="1:7" s="253" customFormat="1">
      <c r="A4765" s="253" t="s">
        <v>34493</v>
      </c>
      <c r="B4765" s="253" t="s">
        <v>34494</v>
      </c>
      <c r="C4765" s="253" t="s">
        <v>34451</v>
      </c>
      <c r="D4765" s="253" t="s">
        <v>16299</v>
      </c>
      <c r="E4765" s="253" t="s">
        <v>34495</v>
      </c>
      <c r="F4765" s="253" t="s">
        <v>34496</v>
      </c>
      <c r="G4765" s="255"/>
    </row>
    <row r="4766" spans="1:7" s="253" customFormat="1">
      <c r="A4766" s="253" t="s">
        <v>34497</v>
      </c>
      <c r="B4766" s="253" t="s">
        <v>34498</v>
      </c>
      <c r="C4766" s="253" t="s">
        <v>34451</v>
      </c>
      <c r="D4766" s="253" t="s">
        <v>16299</v>
      </c>
      <c r="E4766" s="253" t="s">
        <v>33849</v>
      </c>
      <c r="F4766" s="253" t="s">
        <v>34499</v>
      </c>
      <c r="G4766" s="255"/>
    </row>
    <row r="4767" spans="1:7" s="253" customFormat="1">
      <c r="A4767" s="253" t="s">
        <v>34500</v>
      </c>
      <c r="B4767" s="253" t="s">
        <v>34501</v>
      </c>
      <c r="C4767" s="253" t="s">
        <v>34451</v>
      </c>
      <c r="D4767" s="253" t="s">
        <v>16299</v>
      </c>
      <c r="E4767" s="253" t="s">
        <v>16466</v>
      </c>
      <c r="F4767" s="253" t="s">
        <v>34502</v>
      </c>
      <c r="G4767" s="255"/>
    </row>
    <row r="4768" spans="1:7" s="253" customFormat="1">
      <c r="A4768" s="253" t="s">
        <v>34503</v>
      </c>
      <c r="B4768" s="253" t="s">
        <v>34504</v>
      </c>
      <c r="C4768" s="253" t="s">
        <v>34451</v>
      </c>
      <c r="D4768" s="253" t="s">
        <v>16299</v>
      </c>
      <c r="E4768" s="253" t="s">
        <v>34505</v>
      </c>
      <c r="F4768" s="253" t="s">
        <v>34506</v>
      </c>
      <c r="G4768" s="255"/>
    </row>
    <row r="4769" spans="1:7" s="254" customFormat="1">
      <c r="A4769" s="254" t="s">
        <v>34507</v>
      </c>
      <c r="B4769" s="254" t="s">
        <v>34508</v>
      </c>
      <c r="C4769" s="254" t="s">
        <v>34451</v>
      </c>
      <c r="D4769" s="254" t="s">
        <v>16299</v>
      </c>
      <c r="E4769" s="254" t="s">
        <v>17514</v>
      </c>
      <c r="F4769" s="254" t="s">
        <v>34509</v>
      </c>
      <c r="G4769" s="281"/>
    </row>
    <row r="4770" spans="1:7" s="210" customFormat="1">
      <c r="A4770" s="210" t="s">
        <v>34510</v>
      </c>
      <c r="B4770" s="210" t="s">
        <v>34511</v>
      </c>
      <c r="C4770" s="210" t="s">
        <v>34451</v>
      </c>
      <c r="D4770" s="210" t="s">
        <v>16299</v>
      </c>
      <c r="E4770" s="210" t="s">
        <v>34512</v>
      </c>
      <c r="F4770" s="210" t="s">
        <v>34513</v>
      </c>
      <c r="G4770" s="231"/>
    </row>
    <row r="4771" spans="1:7" s="210" customFormat="1">
      <c r="A4771" s="210" t="s">
        <v>34514</v>
      </c>
      <c r="B4771" s="210" t="s">
        <v>34515</v>
      </c>
      <c r="C4771" s="210" t="s">
        <v>34451</v>
      </c>
      <c r="D4771" s="210" t="s">
        <v>16299</v>
      </c>
      <c r="E4771" s="210" t="s">
        <v>33134</v>
      </c>
      <c r="F4771" s="210" t="s">
        <v>34516</v>
      </c>
      <c r="G4771" s="231"/>
    </row>
    <row r="4772" spans="1:7" s="211" customFormat="1">
      <c r="A4772" s="211" t="s">
        <v>34517</v>
      </c>
      <c r="B4772" s="211" t="s">
        <v>34518</v>
      </c>
      <c r="C4772" s="211" t="s">
        <v>34519</v>
      </c>
      <c r="D4772" s="211" t="s">
        <v>25732</v>
      </c>
      <c r="E4772" s="211" t="s">
        <v>16299</v>
      </c>
      <c r="F4772" s="211" t="s">
        <v>34520</v>
      </c>
      <c r="G4772" s="243"/>
    </row>
    <row r="4773" spans="1:7" s="253" customFormat="1">
      <c r="A4773" s="253" t="s">
        <v>34521</v>
      </c>
      <c r="B4773" s="253" t="s">
        <v>34522</v>
      </c>
      <c r="C4773" s="253" t="s">
        <v>34523</v>
      </c>
      <c r="D4773" s="253" t="s">
        <v>16299</v>
      </c>
      <c r="E4773" s="253" t="s">
        <v>33907</v>
      </c>
      <c r="F4773" s="253" t="s">
        <v>34524</v>
      </c>
      <c r="G4773" s="255"/>
    </row>
    <row r="4774" spans="1:7" s="254" customFormat="1">
      <c r="A4774" s="254" t="s">
        <v>34525</v>
      </c>
      <c r="B4774" s="254" t="s">
        <v>34526</v>
      </c>
      <c r="C4774" s="254" t="s">
        <v>34523</v>
      </c>
      <c r="D4774" s="254" t="s">
        <v>16299</v>
      </c>
      <c r="E4774" s="254" t="s">
        <v>19723</v>
      </c>
      <c r="F4774" s="254" t="s">
        <v>34527</v>
      </c>
      <c r="G4774" s="281"/>
    </row>
    <row r="4775" spans="1:7" s="254" customFormat="1">
      <c r="A4775" s="254" t="s">
        <v>34528</v>
      </c>
      <c r="B4775" s="254" t="s">
        <v>34529</v>
      </c>
      <c r="C4775" s="254" t="s">
        <v>34523</v>
      </c>
      <c r="D4775" s="254" t="s">
        <v>16299</v>
      </c>
      <c r="E4775" s="254" t="s">
        <v>17230</v>
      </c>
      <c r="F4775" s="254" t="s">
        <v>34530</v>
      </c>
      <c r="G4775" s="281" t="s">
        <v>34531</v>
      </c>
    </row>
    <row r="4776" spans="1:7" s="210" customFormat="1">
      <c r="A4776" s="210" t="s">
        <v>34532</v>
      </c>
      <c r="B4776" s="210" t="s">
        <v>34533</v>
      </c>
      <c r="C4776" s="210" t="s">
        <v>34523</v>
      </c>
      <c r="D4776" s="210" t="s">
        <v>16299</v>
      </c>
      <c r="E4776" s="210" t="s">
        <v>27377</v>
      </c>
      <c r="F4776" s="210" t="s">
        <v>34534</v>
      </c>
      <c r="G4776" s="231"/>
    </row>
    <row r="4777" spans="1:7" s="254" customFormat="1">
      <c r="A4777" s="254" t="s">
        <v>34535</v>
      </c>
      <c r="B4777" s="254" t="s">
        <v>34536</v>
      </c>
      <c r="C4777" s="254" t="s">
        <v>34523</v>
      </c>
      <c r="D4777" s="254" t="s">
        <v>16299</v>
      </c>
      <c r="E4777" s="254" t="s">
        <v>17514</v>
      </c>
      <c r="F4777" s="254" t="s">
        <v>34537</v>
      </c>
      <c r="G4777" s="281"/>
    </row>
    <row r="4778" spans="1:7" s="253" customFormat="1">
      <c r="A4778" s="253" t="s">
        <v>34538</v>
      </c>
      <c r="B4778" s="253" t="s">
        <v>34539</v>
      </c>
      <c r="C4778" s="253" t="s">
        <v>34523</v>
      </c>
      <c r="D4778" s="253" t="s">
        <v>16299</v>
      </c>
      <c r="E4778" s="253" t="s">
        <v>22328</v>
      </c>
      <c r="F4778" s="253" t="s">
        <v>34540</v>
      </c>
      <c r="G4778" s="1"/>
    </row>
    <row r="4779" spans="1:7" s="210" customFormat="1">
      <c r="A4779" s="210" t="s">
        <v>34541</v>
      </c>
      <c r="B4779" s="210" t="s">
        <v>34542</v>
      </c>
      <c r="C4779" s="210" t="s">
        <v>34523</v>
      </c>
      <c r="D4779" s="210" t="s">
        <v>16299</v>
      </c>
      <c r="E4779" s="210" t="s">
        <v>34543</v>
      </c>
      <c r="F4779" s="210" t="s">
        <v>34544</v>
      </c>
      <c r="G4779" s="231"/>
    </row>
    <row r="4780" spans="1:7" s="253" customFormat="1">
      <c r="A4780" s="253" t="s">
        <v>34545</v>
      </c>
      <c r="B4780" s="253" t="s">
        <v>34546</v>
      </c>
      <c r="C4780" s="253" t="s">
        <v>34523</v>
      </c>
      <c r="D4780" s="253" t="s">
        <v>16299</v>
      </c>
      <c r="E4780" s="253" t="s">
        <v>34547</v>
      </c>
      <c r="F4780" s="253" t="s">
        <v>34548</v>
      </c>
      <c r="G4780" s="255"/>
    </row>
    <row r="4781" spans="1:7" s="254" customFormat="1">
      <c r="A4781" s="254" t="s">
        <v>34549</v>
      </c>
      <c r="B4781" s="254" t="s">
        <v>34550</v>
      </c>
      <c r="C4781" s="254" t="s">
        <v>34523</v>
      </c>
      <c r="D4781" s="254" t="s">
        <v>16299</v>
      </c>
      <c r="E4781" s="254" t="s">
        <v>20635</v>
      </c>
      <c r="F4781" s="254" t="s">
        <v>34551</v>
      </c>
      <c r="G4781" s="281"/>
    </row>
    <row r="4782" spans="1:7" s="253" customFormat="1">
      <c r="A4782" s="253" t="s">
        <v>34552</v>
      </c>
      <c r="B4782" s="253" t="s">
        <v>34553</v>
      </c>
      <c r="C4782" s="253" t="s">
        <v>34523</v>
      </c>
      <c r="D4782" s="253" t="s">
        <v>16299</v>
      </c>
      <c r="E4782" s="253" t="s">
        <v>34554</v>
      </c>
      <c r="F4782" s="253" t="s">
        <v>34555</v>
      </c>
      <c r="G4782" s="255"/>
    </row>
    <row r="4783" spans="1:7" s="210" customFormat="1">
      <c r="A4783" s="210" t="s">
        <v>34556</v>
      </c>
      <c r="B4783" s="210" t="s">
        <v>34557</v>
      </c>
      <c r="C4783" s="210" t="s">
        <v>34523</v>
      </c>
      <c r="D4783" s="210" t="s">
        <v>16299</v>
      </c>
      <c r="E4783" s="210" t="s">
        <v>20681</v>
      </c>
      <c r="F4783" s="210" t="s">
        <v>34558</v>
      </c>
      <c r="G4783" s="231"/>
    </row>
    <row r="4784" spans="1:7" s="253" customFormat="1">
      <c r="A4784" s="253" t="s">
        <v>34559</v>
      </c>
      <c r="B4784" s="253" t="s">
        <v>34560</v>
      </c>
      <c r="C4784" s="253" t="s">
        <v>34523</v>
      </c>
      <c r="D4784" s="253" t="s">
        <v>16299</v>
      </c>
      <c r="E4784" s="253" t="s">
        <v>26763</v>
      </c>
      <c r="F4784" s="253" t="s">
        <v>34561</v>
      </c>
      <c r="G4784" s="255"/>
    </row>
    <row r="4785" spans="1:7" s="253" customFormat="1">
      <c r="A4785" s="253" t="s">
        <v>34562</v>
      </c>
      <c r="B4785" s="253" t="s">
        <v>34563</v>
      </c>
      <c r="C4785" s="253" t="s">
        <v>34523</v>
      </c>
      <c r="D4785" s="253" t="s">
        <v>16299</v>
      </c>
      <c r="E4785" s="253" t="s">
        <v>34564</v>
      </c>
      <c r="F4785" s="253" t="s">
        <v>34565</v>
      </c>
      <c r="G4785" s="255"/>
    </row>
    <row r="4786" spans="1:7" s="11" customFormat="1">
      <c r="A4786" s="11" t="s">
        <v>34566</v>
      </c>
      <c r="B4786" s="11" t="s">
        <v>34567</v>
      </c>
      <c r="C4786" s="11" t="s">
        <v>34523</v>
      </c>
      <c r="D4786" s="11" t="s">
        <v>16299</v>
      </c>
      <c r="E4786" s="11" t="s">
        <v>17969</v>
      </c>
      <c r="F4786" s="11" t="s">
        <v>34568</v>
      </c>
      <c r="G4786" s="252"/>
    </row>
    <row r="4787" spans="1:7" s="253" customFormat="1">
      <c r="A4787" s="253" t="s">
        <v>34569</v>
      </c>
      <c r="B4787" s="253" t="s">
        <v>34570</v>
      </c>
      <c r="C4787" s="253" t="s">
        <v>34523</v>
      </c>
      <c r="D4787" s="253" t="s">
        <v>16299</v>
      </c>
      <c r="E4787" s="253" t="s">
        <v>34571</v>
      </c>
      <c r="F4787" s="253" t="s">
        <v>34572</v>
      </c>
      <c r="G4787" s="255"/>
    </row>
    <row r="4788" spans="1:7" s="253" customFormat="1">
      <c r="A4788" s="253" t="s">
        <v>34573</v>
      </c>
      <c r="B4788" s="253" t="s">
        <v>34574</v>
      </c>
      <c r="C4788" s="253" t="s">
        <v>34523</v>
      </c>
      <c r="D4788" s="253" t="s">
        <v>16299</v>
      </c>
      <c r="E4788" s="253" t="s">
        <v>21778</v>
      </c>
      <c r="F4788" s="253" t="s">
        <v>34575</v>
      </c>
      <c r="G4788" s="255"/>
    </row>
    <row r="4789" spans="1:7" s="253" customFormat="1">
      <c r="A4789" s="253" t="s">
        <v>34576</v>
      </c>
      <c r="B4789" s="253" t="s">
        <v>34577</v>
      </c>
      <c r="C4789" s="253" t="s">
        <v>34523</v>
      </c>
      <c r="D4789" s="253" t="s">
        <v>16299</v>
      </c>
      <c r="E4789" s="253" t="s">
        <v>34578</v>
      </c>
      <c r="F4789" s="253" t="s">
        <v>34579</v>
      </c>
      <c r="G4789" s="255"/>
    </row>
    <row r="4790" spans="1:7" s="253" customFormat="1">
      <c r="A4790" s="253" t="s">
        <v>34580</v>
      </c>
      <c r="B4790" s="253" t="s">
        <v>34581</v>
      </c>
      <c r="C4790" s="253" t="s">
        <v>34523</v>
      </c>
      <c r="D4790" s="253" t="s">
        <v>16299</v>
      </c>
      <c r="E4790" s="253" t="s">
        <v>17253</v>
      </c>
      <c r="F4790" s="253" t="s">
        <v>34582</v>
      </c>
      <c r="G4790" s="255"/>
    </row>
    <row r="4791" spans="1:7" s="253" customFormat="1">
      <c r="A4791" s="253" t="s">
        <v>34583</v>
      </c>
      <c r="B4791" s="253" t="s">
        <v>34584</v>
      </c>
      <c r="C4791" s="253" t="s">
        <v>34523</v>
      </c>
      <c r="D4791" s="253" t="s">
        <v>16299</v>
      </c>
      <c r="E4791" s="253" t="s">
        <v>17222</v>
      </c>
      <c r="F4791" s="253" t="s">
        <v>34585</v>
      </c>
      <c r="G4791" s="255"/>
    </row>
    <row r="4792" spans="1:7" s="253" customFormat="1">
      <c r="A4792" s="253" t="s">
        <v>34586</v>
      </c>
      <c r="B4792" s="253" t="s">
        <v>34587</v>
      </c>
      <c r="C4792" s="253" t="s">
        <v>34523</v>
      </c>
      <c r="D4792" s="253" t="s">
        <v>16299</v>
      </c>
      <c r="E4792" s="253" t="s">
        <v>16607</v>
      </c>
      <c r="F4792" s="253" t="s">
        <v>34588</v>
      </c>
      <c r="G4792" s="255"/>
    </row>
    <row r="4793" spans="1:7" s="210" customFormat="1">
      <c r="A4793" s="210" t="s">
        <v>34589</v>
      </c>
      <c r="B4793" s="210" t="s">
        <v>34590</v>
      </c>
      <c r="C4793" s="210" t="s">
        <v>34523</v>
      </c>
      <c r="D4793" s="210" t="s">
        <v>16299</v>
      </c>
      <c r="E4793" s="210" t="s">
        <v>29808</v>
      </c>
      <c r="F4793" s="210" t="s">
        <v>34591</v>
      </c>
      <c r="G4793" s="231"/>
    </row>
    <row r="4794" spans="1:7" s="211" customFormat="1">
      <c r="A4794" s="211" t="s">
        <v>34592</v>
      </c>
      <c r="B4794" s="211" t="s">
        <v>34593</v>
      </c>
      <c r="C4794" s="211" t="s">
        <v>34523</v>
      </c>
      <c r="D4794" s="211" t="s">
        <v>18851</v>
      </c>
      <c r="E4794" s="211" t="s">
        <v>16299</v>
      </c>
      <c r="F4794" s="211" t="s">
        <v>34594</v>
      </c>
      <c r="G4794" s="243"/>
    </row>
    <row r="4795" spans="1:7" s="253" customFormat="1">
      <c r="A4795" s="253" t="s">
        <v>34595</v>
      </c>
      <c r="B4795" s="253" t="s">
        <v>34596</v>
      </c>
      <c r="C4795" s="253" t="s">
        <v>34523</v>
      </c>
      <c r="D4795" s="253" t="s">
        <v>16299</v>
      </c>
      <c r="E4795" s="253" t="s">
        <v>20766</v>
      </c>
      <c r="F4795" s="253" t="s">
        <v>34597</v>
      </c>
      <c r="G4795" s="255"/>
    </row>
    <row r="4796" spans="1:7" s="253" customFormat="1">
      <c r="A4796" s="253" t="s">
        <v>34598</v>
      </c>
      <c r="B4796" s="253" t="s">
        <v>34599</v>
      </c>
      <c r="C4796" s="253" t="s">
        <v>34523</v>
      </c>
      <c r="D4796" s="253" t="s">
        <v>16299</v>
      </c>
      <c r="E4796" s="253" t="s">
        <v>34600</v>
      </c>
      <c r="F4796" s="253" t="s">
        <v>34601</v>
      </c>
      <c r="G4796" s="255"/>
    </row>
    <row r="4797" spans="1:7" s="210" customFormat="1">
      <c r="A4797" s="210" t="s">
        <v>34602</v>
      </c>
      <c r="B4797" s="210" t="s">
        <v>34603</v>
      </c>
      <c r="C4797" s="210" t="s">
        <v>34523</v>
      </c>
      <c r="D4797" s="210" t="s">
        <v>16299</v>
      </c>
      <c r="E4797" s="210" t="s">
        <v>34604</v>
      </c>
      <c r="F4797" s="210" t="s">
        <v>34605</v>
      </c>
      <c r="G4797" s="303"/>
    </row>
    <row r="4798" spans="1:7" s="210" customFormat="1">
      <c r="A4798" s="210" t="s">
        <v>34606</v>
      </c>
      <c r="B4798" s="210" t="s">
        <v>34607</v>
      </c>
      <c r="C4798" s="210" t="s">
        <v>34608</v>
      </c>
      <c r="D4798" s="210" t="s">
        <v>16299</v>
      </c>
      <c r="E4798" s="210" t="s">
        <v>16390</v>
      </c>
      <c r="F4798" s="210" t="s">
        <v>34609</v>
      </c>
      <c r="G4798" s="303"/>
    </row>
    <row r="4799" spans="1:7" s="210" customFormat="1">
      <c r="A4799" s="210" t="s">
        <v>34610</v>
      </c>
      <c r="B4799" s="210" t="s">
        <v>34611</v>
      </c>
      <c r="C4799" s="210" t="s">
        <v>34608</v>
      </c>
      <c r="D4799" s="210" t="s">
        <v>16299</v>
      </c>
      <c r="E4799" s="210" t="s">
        <v>34612</v>
      </c>
      <c r="F4799" s="210" t="s">
        <v>34613</v>
      </c>
      <c r="G4799" s="303"/>
    </row>
    <row r="4800" spans="1:7" s="254" customFormat="1">
      <c r="A4800" s="254" t="s">
        <v>34614</v>
      </c>
      <c r="B4800" s="254" t="s">
        <v>34615</v>
      </c>
      <c r="C4800" s="254" t="s">
        <v>34608</v>
      </c>
      <c r="D4800" s="254" t="s">
        <v>16299</v>
      </c>
      <c r="E4800" s="254" t="s">
        <v>20635</v>
      </c>
      <c r="F4800" s="254" t="s">
        <v>34616</v>
      </c>
      <c r="G4800" s="1"/>
    </row>
    <row r="4801" spans="1:7" s="254" customFormat="1">
      <c r="A4801" s="254" t="s">
        <v>34617</v>
      </c>
      <c r="B4801" s="254" t="s">
        <v>34618</v>
      </c>
      <c r="C4801" s="254" t="s">
        <v>34608</v>
      </c>
      <c r="D4801" s="254" t="s">
        <v>16299</v>
      </c>
      <c r="E4801" s="254" t="s">
        <v>17514</v>
      </c>
      <c r="F4801" s="254" t="s">
        <v>34619</v>
      </c>
      <c r="G4801" s="1"/>
    </row>
    <row r="4802" spans="1:7" s="254" customFormat="1">
      <c r="A4802" s="254" t="s">
        <v>34620</v>
      </c>
      <c r="B4802" s="254" t="s">
        <v>34621</v>
      </c>
      <c r="C4802" s="254" t="s">
        <v>34608</v>
      </c>
      <c r="D4802" s="254" t="s">
        <v>16299</v>
      </c>
      <c r="E4802" s="254" t="s">
        <v>28148</v>
      </c>
      <c r="F4802" s="254" t="s">
        <v>34622</v>
      </c>
      <c r="G4802" s="1"/>
    </row>
    <row r="4803" spans="1:7" s="210" customFormat="1">
      <c r="A4803" s="210" t="s">
        <v>34623</v>
      </c>
      <c r="B4803" s="210" t="s">
        <v>34624</v>
      </c>
      <c r="C4803" s="210" t="s">
        <v>34608</v>
      </c>
      <c r="D4803" s="210" t="s">
        <v>16299</v>
      </c>
      <c r="E4803" s="210" t="s">
        <v>34625</v>
      </c>
      <c r="F4803" s="210" t="s">
        <v>34626</v>
      </c>
      <c r="G4803" s="303"/>
    </row>
    <row r="4804" spans="1:7" s="210" customFormat="1">
      <c r="A4804" s="210" t="s">
        <v>34627</v>
      </c>
      <c r="B4804" s="210" t="s">
        <v>34628</v>
      </c>
      <c r="C4804" s="210" t="s">
        <v>34608</v>
      </c>
      <c r="D4804" s="210" t="s">
        <v>16299</v>
      </c>
      <c r="E4804" s="210" t="s">
        <v>34629</v>
      </c>
      <c r="F4804" s="210" t="s">
        <v>34630</v>
      </c>
      <c r="G4804" s="303"/>
    </row>
    <row r="4805" spans="1:7" s="210" customFormat="1">
      <c r="A4805" s="210" t="s">
        <v>34631</v>
      </c>
      <c r="B4805" s="210" t="s">
        <v>34632</v>
      </c>
      <c r="C4805" s="210" t="s">
        <v>34608</v>
      </c>
      <c r="D4805" s="210" t="s">
        <v>16299</v>
      </c>
      <c r="E4805" s="210" t="s">
        <v>16622</v>
      </c>
      <c r="F4805" s="210" t="s">
        <v>34633</v>
      </c>
      <c r="G4805" s="1"/>
    </row>
    <row r="4806" spans="1:7" s="210" customFormat="1">
      <c r="A4806" s="210" t="s">
        <v>34634</v>
      </c>
      <c r="B4806" s="210" t="s">
        <v>34635</v>
      </c>
      <c r="C4806" s="210" t="s">
        <v>34608</v>
      </c>
      <c r="D4806" s="210" t="s">
        <v>16299</v>
      </c>
      <c r="E4806" s="210" t="s">
        <v>18499</v>
      </c>
      <c r="F4806" s="210" t="s">
        <v>34636</v>
      </c>
      <c r="G4806" s="303"/>
    </row>
    <row r="4807" spans="1:7" s="210" customFormat="1">
      <c r="A4807" s="210" t="s">
        <v>34637</v>
      </c>
      <c r="B4807" s="210" t="s">
        <v>34638</v>
      </c>
      <c r="C4807" s="210" t="s">
        <v>34608</v>
      </c>
      <c r="D4807" s="210" t="s">
        <v>16299</v>
      </c>
      <c r="E4807" s="210" t="s">
        <v>18509</v>
      </c>
      <c r="F4807" s="210" t="s">
        <v>34639</v>
      </c>
      <c r="G4807" s="231"/>
    </row>
    <row r="4808" spans="1:7" s="253" customFormat="1">
      <c r="A4808" s="253" t="s">
        <v>34640</v>
      </c>
      <c r="B4808" s="253" t="s">
        <v>34641</v>
      </c>
      <c r="C4808" s="253" t="s">
        <v>34608</v>
      </c>
      <c r="D4808" s="253" t="s">
        <v>16299</v>
      </c>
      <c r="E4808" s="253" t="s">
        <v>16585</v>
      </c>
      <c r="F4808" s="253" t="s">
        <v>34642</v>
      </c>
      <c r="G4808" s="255"/>
    </row>
    <row r="4809" spans="1:7" s="210" customFormat="1">
      <c r="A4809" s="210" t="s">
        <v>34643</v>
      </c>
      <c r="B4809" s="210" t="s">
        <v>34644</v>
      </c>
      <c r="C4809" s="210" t="s">
        <v>34608</v>
      </c>
      <c r="D4809" s="210" t="s">
        <v>16299</v>
      </c>
      <c r="E4809" s="210" t="s">
        <v>34645</v>
      </c>
      <c r="F4809" s="210" t="s">
        <v>34646</v>
      </c>
      <c r="G4809" s="231"/>
    </row>
    <row r="4810" spans="1:7" s="254" customFormat="1">
      <c r="A4810" s="254" t="s">
        <v>34647</v>
      </c>
      <c r="B4810" s="254" t="s">
        <v>34648</v>
      </c>
      <c r="C4810" s="254" t="s">
        <v>34649</v>
      </c>
      <c r="D4810" s="254" t="s">
        <v>16299</v>
      </c>
      <c r="E4810" s="254" t="s">
        <v>17514</v>
      </c>
      <c r="F4810" s="254" t="s">
        <v>34650</v>
      </c>
      <c r="G4810" s="281"/>
    </row>
    <row r="4811" spans="1:7" s="254" customFormat="1">
      <c r="A4811" s="254" t="s">
        <v>34651</v>
      </c>
      <c r="B4811" s="254" t="s">
        <v>34652</v>
      </c>
      <c r="C4811" s="254" t="s">
        <v>34649</v>
      </c>
      <c r="D4811" s="254" t="s">
        <v>16299</v>
      </c>
      <c r="E4811" s="254" t="s">
        <v>19112</v>
      </c>
      <c r="F4811" s="254" t="s">
        <v>34653</v>
      </c>
      <c r="G4811" s="281"/>
    </row>
    <row r="4812" spans="1:7" s="254" customFormat="1">
      <c r="A4812" s="254" t="s">
        <v>34654</v>
      </c>
      <c r="B4812" s="254" t="s">
        <v>34655</v>
      </c>
      <c r="C4812" s="254" t="s">
        <v>34649</v>
      </c>
      <c r="D4812" s="254" t="s">
        <v>16299</v>
      </c>
      <c r="E4812" s="254" t="s">
        <v>17514</v>
      </c>
      <c r="F4812" s="254" t="s">
        <v>34656</v>
      </c>
      <c r="G4812" s="281"/>
    </row>
    <row r="4813" spans="1:7" s="210" customFormat="1">
      <c r="A4813" s="210" t="s">
        <v>34657</v>
      </c>
      <c r="B4813" s="210" t="s">
        <v>34658</v>
      </c>
      <c r="C4813" s="210" t="s">
        <v>34649</v>
      </c>
      <c r="D4813" s="210" t="s">
        <v>16299</v>
      </c>
      <c r="E4813" s="210" t="s">
        <v>16622</v>
      </c>
      <c r="F4813" s="210" t="s">
        <v>34659</v>
      </c>
      <c r="G4813" s="231"/>
    </row>
    <row r="4814" spans="1:7" s="253" customFormat="1">
      <c r="A4814" s="253" t="s">
        <v>34660</v>
      </c>
      <c r="B4814" s="253" t="s">
        <v>34661</v>
      </c>
      <c r="C4814" s="253" t="s">
        <v>34649</v>
      </c>
      <c r="D4814" s="253" t="s">
        <v>16299</v>
      </c>
      <c r="E4814" s="253" t="s">
        <v>34662</v>
      </c>
      <c r="F4814" s="253" t="s">
        <v>34663</v>
      </c>
      <c r="G4814" s="255"/>
    </row>
    <row r="4815" spans="1:7" s="253" customFormat="1">
      <c r="A4815" s="253" t="s">
        <v>34664</v>
      </c>
      <c r="B4815" s="253" t="s">
        <v>34665</v>
      </c>
      <c r="C4815" s="253" t="s">
        <v>34649</v>
      </c>
      <c r="D4815" s="253" t="s">
        <v>16299</v>
      </c>
      <c r="E4815" s="253" t="s">
        <v>20954</v>
      </c>
      <c r="F4815" s="253" t="s">
        <v>34666</v>
      </c>
      <c r="G4815" s="255"/>
    </row>
    <row r="4816" spans="1:7" s="253" customFormat="1">
      <c r="A4816" s="253" t="s">
        <v>34667</v>
      </c>
      <c r="B4816" s="253" t="s">
        <v>34668</v>
      </c>
      <c r="C4816" s="253" t="s">
        <v>34649</v>
      </c>
      <c r="D4816" s="253" t="s">
        <v>16299</v>
      </c>
      <c r="E4816" s="253" t="s">
        <v>34669</v>
      </c>
      <c r="F4816" s="253" t="s">
        <v>34670</v>
      </c>
      <c r="G4816" s="255"/>
    </row>
    <row r="4817" spans="1:7" s="253" customFormat="1">
      <c r="A4817" s="253" t="s">
        <v>34671</v>
      </c>
      <c r="B4817" s="253" t="s">
        <v>34672</v>
      </c>
      <c r="C4817" s="253" t="s">
        <v>34649</v>
      </c>
      <c r="D4817" s="253" t="s">
        <v>16299</v>
      </c>
      <c r="E4817" s="253" t="s">
        <v>34673</v>
      </c>
      <c r="F4817" s="253" t="s">
        <v>34674</v>
      </c>
      <c r="G4817" s="255"/>
    </row>
    <row r="4818" spans="1:7" s="210" customFormat="1">
      <c r="A4818" s="210" t="s">
        <v>34675</v>
      </c>
      <c r="B4818" s="210" t="s">
        <v>34676</v>
      </c>
      <c r="C4818" s="210" t="s">
        <v>34649</v>
      </c>
      <c r="D4818" s="210" t="s">
        <v>16299</v>
      </c>
      <c r="E4818" s="210" t="s">
        <v>33200</v>
      </c>
      <c r="F4818" s="210" t="s">
        <v>34677</v>
      </c>
      <c r="G4818" s="231"/>
    </row>
    <row r="4819" spans="1:7" s="253" customFormat="1">
      <c r="A4819" s="253" t="s">
        <v>34678</v>
      </c>
      <c r="B4819" s="253" t="s">
        <v>34679</v>
      </c>
      <c r="C4819" s="253" t="s">
        <v>34649</v>
      </c>
      <c r="D4819" s="253" t="s">
        <v>16299</v>
      </c>
      <c r="E4819" s="253" t="s">
        <v>16838</v>
      </c>
      <c r="F4819" s="253" t="s">
        <v>34680</v>
      </c>
      <c r="G4819" s="255"/>
    </row>
    <row r="4820" spans="1:7" s="253" customFormat="1">
      <c r="A4820" s="253" t="s">
        <v>34681</v>
      </c>
      <c r="B4820" s="253" t="s">
        <v>34682</v>
      </c>
      <c r="C4820" s="253" t="s">
        <v>34649</v>
      </c>
      <c r="D4820" s="253" t="s">
        <v>16299</v>
      </c>
      <c r="E4820" s="253" t="s">
        <v>17399</v>
      </c>
      <c r="F4820" s="253" t="s">
        <v>34683</v>
      </c>
      <c r="G4820" s="255"/>
    </row>
    <row r="4821" spans="1:7" s="253" customFormat="1">
      <c r="A4821" s="253" t="s">
        <v>34684</v>
      </c>
      <c r="B4821" s="253" t="s">
        <v>34685</v>
      </c>
      <c r="C4821" s="253" t="s">
        <v>34649</v>
      </c>
      <c r="D4821" s="253" t="s">
        <v>16299</v>
      </c>
      <c r="E4821" s="253" t="s">
        <v>27958</v>
      </c>
      <c r="F4821" s="253" t="s">
        <v>34686</v>
      </c>
      <c r="G4821" s="255"/>
    </row>
    <row r="4822" spans="1:7" s="253" customFormat="1">
      <c r="A4822" s="253" t="s">
        <v>34687</v>
      </c>
      <c r="B4822" s="253" t="s">
        <v>34688</v>
      </c>
      <c r="C4822" s="253" t="s">
        <v>34649</v>
      </c>
      <c r="D4822" s="253" t="s">
        <v>16299</v>
      </c>
      <c r="E4822" s="253" t="s">
        <v>16369</v>
      </c>
      <c r="F4822" s="253" t="s">
        <v>34689</v>
      </c>
      <c r="G4822" s="255"/>
    </row>
    <row r="4823" spans="1:7" s="253" customFormat="1">
      <c r="A4823" s="253" t="s">
        <v>34690</v>
      </c>
      <c r="B4823" s="253" t="s">
        <v>34691</v>
      </c>
      <c r="C4823" s="253" t="s">
        <v>34649</v>
      </c>
      <c r="D4823" s="253" t="s">
        <v>16299</v>
      </c>
      <c r="E4823" s="253" t="s">
        <v>34692</v>
      </c>
      <c r="F4823" s="253" t="s">
        <v>34693</v>
      </c>
      <c r="G4823" s="255"/>
    </row>
    <row r="4824" spans="1:7" s="253" customFormat="1">
      <c r="A4824" s="253" t="s">
        <v>34694</v>
      </c>
      <c r="B4824" s="253" t="s">
        <v>34695</v>
      </c>
      <c r="C4824" s="253" t="s">
        <v>34649</v>
      </c>
      <c r="D4824" s="253" t="s">
        <v>16299</v>
      </c>
      <c r="E4824" s="253" t="s">
        <v>34696</v>
      </c>
      <c r="F4824" s="253" t="s">
        <v>34697</v>
      </c>
      <c r="G4824" s="255"/>
    </row>
    <row r="4825" spans="1:7" s="210" customFormat="1">
      <c r="A4825" s="210" t="s">
        <v>34698</v>
      </c>
      <c r="B4825" s="210" t="s">
        <v>34699</v>
      </c>
      <c r="C4825" s="210" t="s">
        <v>34649</v>
      </c>
      <c r="D4825" s="210" t="s">
        <v>16299</v>
      </c>
      <c r="E4825" s="210" t="s">
        <v>17030</v>
      </c>
      <c r="F4825" s="210" t="s">
        <v>34700</v>
      </c>
      <c r="G4825" s="231"/>
    </row>
    <row r="4826" spans="1:7" s="253" customFormat="1">
      <c r="A4826" s="253" t="s">
        <v>34701</v>
      </c>
      <c r="B4826" s="253" t="s">
        <v>34702</v>
      </c>
      <c r="C4826" s="253" t="s">
        <v>34649</v>
      </c>
      <c r="D4826" s="253" t="s">
        <v>16299</v>
      </c>
      <c r="E4826" s="253" t="s">
        <v>17399</v>
      </c>
      <c r="F4826" s="253" t="s">
        <v>34703</v>
      </c>
      <c r="G4826" s="255"/>
    </row>
    <row r="4827" spans="1:7" s="253" customFormat="1">
      <c r="A4827" s="253" t="s">
        <v>34704</v>
      </c>
      <c r="B4827" s="253" t="s">
        <v>34705</v>
      </c>
      <c r="C4827" s="253" t="s">
        <v>34649</v>
      </c>
      <c r="D4827" s="253" t="s">
        <v>16299</v>
      </c>
      <c r="E4827" s="253" t="s">
        <v>34706</v>
      </c>
      <c r="F4827" s="253" t="s">
        <v>34707</v>
      </c>
      <c r="G4827" s="255"/>
    </row>
    <row r="4828" spans="1:7" s="253" customFormat="1">
      <c r="A4828" s="253" t="s">
        <v>34708</v>
      </c>
      <c r="B4828" s="253" t="s">
        <v>34709</v>
      </c>
      <c r="C4828" s="253" t="s">
        <v>34649</v>
      </c>
      <c r="D4828" s="253" t="s">
        <v>16299</v>
      </c>
      <c r="E4828" s="253" t="s">
        <v>34710</v>
      </c>
      <c r="F4828" s="253" t="s">
        <v>34711</v>
      </c>
      <c r="G4828" s="255"/>
    </row>
    <row r="4829" spans="1:7" s="211" customFormat="1">
      <c r="A4829" s="211" t="s">
        <v>34712</v>
      </c>
      <c r="B4829" s="211" t="s">
        <v>34713</v>
      </c>
      <c r="C4829" s="211" t="s">
        <v>34649</v>
      </c>
      <c r="D4829" s="211" t="s">
        <v>17599</v>
      </c>
      <c r="E4829" s="211" t="s">
        <v>16299</v>
      </c>
      <c r="F4829" s="211" t="s">
        <v>34714</v>
      </c>
      <c r="G4829" s="243"/>
    </row>
    <row r="4830" spans="1:7" s="253" customFormat="1">
      <c r="A4830" s="253" t="s">
        <v>34715</v>
      </c>
      <c r="B4830" s="253" t="s">
        <v>34716</v>
      </c>
      <c r="C4830" s="253" t="s">
        <v>34649</v>
      </c>
      <c r="D4830" s="253" t="s">
        <v>16299</v>
      </c>
      <c r="E4830" s="253" t="s">
        <v>34717</v>
      </c>
      <c r="F4830" s="253" t="s">
        <v>34718</v>
      </c>
      <c r="G4830" s="255"/>
    </row>
    <row r="4831" spans="1:7" s="210" customFormat="1">
      <c r="A4831" s="210" t="s">
        <v>34719</v>
      </c>
      <c r="B4831" s="210" t="s">
        <v>34720</v>
      </c>
      <c r="C4831" s="210" t="s">
        <v>34649</v>
      </c>
      <c r="D4831" s="210" t="s">
        <v>16299</v>
      </c>
      <c r="E4831" s="210" t="s">
        <v>16422</v>
      </c>
      <c r="F4831" s="210" t="s">
        <v>34721</v>
      </c>
      <c r="G4831" s="231"/>
    </row>
    <row r="4832" spans="1:7" s="211" customFormat="1">
      <c r="A4832" s="211" t="s">
        <v>34722</v>
      </c>
      <c r="B4832" s="211" t="s">
        <v>34723</v>
      </c>
      <c r="C4832" s="211" t="s">
        <v>34649</v>
      </c>
      <c r="D4832" s="211" t="s">
        <v>17568</v>
      </c>
      <c r="E4832" s="211" t="s">
        <v>16299</v>
      </c>
      <c r="F4832" s="211" t="s">
        <v>34724</v>
      </c>
      <c r="G4832" s="243"/>
    </row>
    <row r="4833" spans="1:7" s="211" customFormat="1">
      <c r="A4833" s="211" t="s">
        <v>34722</v>
      </c>
      <c r="B4833" s="211" t="s">
        <v>34725</v>
      </c>
      <c r="C4833" s="211" t="s">
        <v>34649</v>
      </c>
      <c r="D4833" s="211" t="s">
        <v>17570</v>
      </c>
      <c r="E4833" s="211" t="s">
        <v>16299</v>
      </c>
      <c r="F4833" s="211" t="s">
        <v>34726</v>
      </c>
      <c r="G4833" s="243"/>
    </row>
    <row r="4834" spans="1:7" s="211" customFormat="1">
      <c r="A4834" s="211" t="s">
        <v>34722</v>
      </c>
      <c r="B4834" s="211" t="s">
        <v>33080</v>
      </c>
      <c r="C4834" s="211" t="s">
        <v>34649</v>
      </c>
      <c r="D4834" s="211" t="s">
        <v>17595</v>
      </c>
      <c r="E4834" s="211" t="s">
        <v>16299</v>
      </c>
      <c r="F4834" s="211" t="s">
        <v>34727</v>
      </c>
      <c r="G4834" s="243"/>
    </row>
    <row r="4835" spans="1:7" s="11" customFormat="1">
      <c r="A4835" s="11" t="s">
        <v>34728</v>
      </c>
      <c r="B4835" s="11" t="s">
        <v>34729</v>
      </c>
      <c r="C4835" s="11" t="s">
        <v>34649</v>
      </c>
      <c r="D4835" s="11" t="s">
        <v>16299</v>
      </c>
      <c r="E4835" s="11" t="s">
        <v>25679</v>
      </c>
      <c r="F4835" s="11" t="s">
        <v>34730</v>
      </c>
      <c r="G4835" s="1"/>
    </row>
    <row r="4836" spans="1:7" s="253" customFormat="1">
      <c r="A4836" s="253" t="s">
        <v>34731</v>
      </c>
      <c r="B4836" s="253" t="s">
        <v>34732</v>
      </c>
      <c r="C4836" s="253" t="s">
        <v>34649</v>
      </c>
      <c r="D4836" s="253" t="s">
        <v>16299</v>
      </c>
      <c r="E4836" s="253" t="s">
        <v>34733</v>
      </c>
      <c r="F4836" s="253" t="s">
        <v>34734</v>
      </c>
      <c r="G4836" s="255"/>
    </row>
    <row r="4837" spans="1:7" s="210" customFormat="1">
      <c r="A4837" s="210" t="s">
        <v>34735</v>
      </c>
      <c r="B4837" s="210" t="s">
        <v>34736</v>
      </c>
      <c r="C4837" s="210" t="s">
        <v>34649</v>
      </c>
      <c r="D4837" s="210" t="s">
        <v>16299</v>
      </c>
      <c r="E4837" s="210" t="s">
        <v>16622</v>
      </c>
      <c r="F4837" s="210" t="s">
        <v>34737</v>
      </c>
      <c r="G4837" s="231"/>
    </row>
    <row r="4838" spans="1:7" s="210" customFormat="1">
      <c r="A4838" s="210" t="s">
        <v>34738</v>
      </c>
      <c r="B4838" s="210" t="s">
        <v>34739</v>
      </c>
      <c r="C4838" s="210" t="s">
        <v>34649</v>
      </c>
      <c r="D4838" s="210" t="s">
        <v>16299</v>
      </c>
      <c r="E4838" s="210" t="s">
        <v>16466</v>
      </c>
      <c r="F4838" s="210" t="s">
        <v>34740</v>
      </c>
      <c r="G4838" s="231"/>
    </row>
    <row r="4839" spans="1:7" s="211" customFormat="1">
      <c r="A4839" s="211" t="s">
        <v>34741</v>
      </c>
      <c r="B4839" s="211" t="s">
        <v>34742</v>
      </c>
      <c r="C4839" s="211" t="s">
        <v>34649</v>
      </c>
      <c r="D4839" s="211" t="s">
        <v>17599</v>
      </c>
      <c r="E4839" s="211" t="s">
        <v>16299</v>
      </c>
      <c r="F4839" s="211" t="s">
        <v>34743</v>
      </c>
      <c r="G4839" s="243"/>
    </row>
    <row r="4840" spans="1:7" s="210" customFormat="1">
      <c r="A4840" s="210" t="s">
        <v>34744</v>
      </c>
      <c r="B4840" s="210" t="s">
        <v>34745</v>
      </c>
      <c r="C4840" s="210" t="s">
        <v>34649</v>
      </c>
      <c r="D4840" s="210" t="s">
        <v>16299</v>
      </c>
      <c r="E4840" s="210" t="s">
        <v>16300</v>
      </c>
      <c r="F4840" s="210" t="s">
        <v>34746</v>
      </c>
      <c r="G4840" s="231"/>
    </row>
    <row r="4841" spans="1:7" s="210" customFormat="1">
      <c r="A4841" s="210" t="s">
        <v>34747</v>
      </c>
      <c r="B4841" s="210" t="s">
        <v>34748</v>
      </c>
      <c r="C4841" s="210" t="s">
        <v>34649</v>
      </c>
      <c r="D4841" s="210" t="s">
        <v>16299</v>
      </c>
      <c r="E4841" s="210" t="s">
        <v>16319</v>
      </c>
      <c r="F4841" s="210" t="s">
        <v>34749</v>
      </c>
      <c r="G4841" s="231"/>
    </row>
    <row r="4842" spans="1:7" s="210" customFormat="1">
      <c r="A4842" s="210" t="s">
        <v>34750</v>
      </c>
      <c r="B4842" s="210" t="s">
        <v>34751</v>
      </c>
      <c r="C4842" s="210" t="s">
        <v>34649</v>
      </c>
      <c r="D4842" s="210" t="s">
        <v>16299</v>
      </c>
      <c r="E4842" s="210" t="s">
        <v>26004</v>
      </c>
      <c r="F4842" s="210" t="s">
        <v>34752</v>
      </c>
      <c r="G4842" s="231"/>
    </row>
    <row r="4843" spans="1:7" s="253" customFormat="1">
      <c r="A4843" s="253" t="s">
        <v>34753</v>
      </c>
      <c r="B4843" s="253" t="s">
        <v>34754</v>
      </c>
      <c r="C4843" s="253" t="s">
        <v>34755</v>
      </c>
      <c r="D4843" s="253" t="s">
        <v>16299</v>
      </c>
      <c r="E4843" s="253" t="s">
        <v>34756</v>
      </c>
      <c r="F4843" s="253" t="s">
        <v>34757</v>
      </c>
      <c r="G4843" s="255"/>
    </row>
    <row r="4844" spans="1:7" s="253" customFormat="1">
      <c r="A4844" s="253" t="s">
        <v>34758</v>
      </c>
      <c r="B4844" s="253" t="s">
        <v>34759</v>
      </c>
      <c r="C4844" s="253" t="s">
        <v>34755</v>
      </c>
      <c r="D4844" s="253" t="s">
        <v>16299</v>
      </c>
      <c r="E4844" s="253" t="s">
        <v>28106</v>
      </c>
      <c r="F4844" s="253" t="s">
        <v>34760</v>
      </c>
      <c r="G4844" s="255"/>
    </row>
    <row r="4845" spans="1:7" s="210" customFormat="1">
      <c r="A4845" s="210" t="s">
        <v>34761</v>
      </c>
      <c r="B4845" s="210" t="s">
        <v>34762</v>
      </c>
      <c r="C4845" s="210" t="s">
        <v>34755</v>
      </c>
      <c r="D4845" s="210" t="s">
        <v>16299</v>
      </c>
      <c r="E4845" s="210" t="s">
        <v>25315</v>
      </c>
      <c r="F4845" s="210" t="s">
        <v>34763</v>
      </c>
      <c r="G4845" s="231"/>
    </row>
    <row r="4846" spans="1:7" s="253" customFormat="1">
      <c r="A4846" s="253" t="s">
        <v>34764</v>
      </c>
      <c r="B4846" s="253" t="s">
        <v>34765</v>
      </c>
      <c r="C4846" s="253" t="s">
        <v>34755</v>
      </c>
      <c r="D4846" s="253" t="s">
        <v>16299</v>
      </c>
      <c r="E4846" s="253" t="s">
        <v>32314</v>
      </c>
      <c r="F4846" s="253" t="s">
        <v>34766</v>
      </c>
      <c r="G4846" s="255"/>
    </row>
    <row r="4847" spans="1:7" s="253" customFormat="1">
      <c r="A4847" s="253" t="s">
        <v>34767</v>
      </c>
      <c r="B4847" s="253" t="s">
        <v>34768</v>
      </c>
      <c r="C4847" s="253" t="s">
        <v>34755</v>
      </c>
      <c r="D4847" s="253" t="s">
        <v>16299</v>
      </c>
      <c r="E4847" s="253" t="s">
        <v>21764</v>
      </c>
      <c r="F4847" s="253" t="s">
        <v>34769</v>
      </c>
      <c r="G4847" s="255"/>
    </row>
    <row r="4848" spans="1:7" s="253" customFormat="1">
      <c r="A4848" s="253" t="s">
        <v>34770</v>
      </c>
      <c r="B4848" s="253" t="s">
        <v>34771</v>
      </c>
      <c r="C4848" s="253" t="s">
        <v>34755</v>
      </c>
      <c r="D4848" s="253" t="s">
        <v>16299</v>
      </c>
      <c r="E4848" s="253" t="s">
        <v>16980</v>
      </c>
      <c r="F4848" s="253" t="s">
        <v>34772</v>
      </c>
      <c r="G4848" s="255"/>
    </row>
    <row r="4849" spans="1:7" s="11" customFormat="1">
      <c r="A4849" s="11" t="s">
        <v>34773</v>
      </c>
      <c r="B4849" s="11" t="s">
        <v>34774</v>
      </c>
      <c r="C4849" s="11" t="s">
        <v>34755</v>
      </c>
      <c r="D4849" s="11" t="s">
        <v>16299</v>
      </c>
      <c r="E4849" s="11" t="s">
        <v>31586</v>
      </c>
      <c r="F4849" s="11" t="s">
        <v>34775</v>
      </c>
      <c r="G4849" s="1"/>
    </row>
    <row r="4850" spans="1:7" s="253" customFormat="1">
      <c r="A4850" s="253" t="s">
        <v>34776</v>
      </c>
      <c r="B4850" s="253" t="s">
        <v>34777</v>
      </c>
      <c r="C4850" s="253" t="s">
        <v>34755</v>
      </c>
      <c r="D4850" s="253" t="s">
        <v>16299</v>
      </c>
      <c r="E4850" s="253" t="s">
        <v>16622</v>
      </c>
      <c r="F4850" s="253" t="s">
        <v>34778</v>
      </c>
      <c r="G4850" s="255"/>
    </row>
    <row r="4851" spans="1:7" s="253" customFormat="1">
      <c r="A4851" s="253" t="s">
        <v>34779</v>
      </c>
      <c r="B4851" s="253" t="s">
        <v>34780</v>
      </c>
      <c r="C4851" s="253" t="s">
        <v>34755</v>
      </c>
      <c r="D4851" s="253" t="s">
        <v>16299</v>
      </c>
      <c r="E4851" s="253" t="s">
        <v>34781</v>
      </c>
      <c r="F4851" s="253" t="s">
        <v>34782</v>
      </c>
      <c r="G4851" s="255"/>
    </row>
    <row r="4852" spans="1:7" s="254" customFormat="1">
      <c r="A4852" s="254" t="s">
        <v>34783</v>
      </c>
      <c r="B4852" s="254" t="s">
        <v>34784</v>
      </c>
      <c r="C4852" s="254" t="s">
        <v>34755</v>
      </c>
      <c r="D4852" s="254" t="s">
        <v>16299</v>
      </c>
      <c r="E4852" s="254" t="s">
        <v>17835</v>
      </c>
      <c r="F4852" s="254" t="s">
        <v>34785</v>
      </c>
      <c r="G4852" s="281"/>
    </row>
    <row r="4853" spans="1:7" s="253" customFormat="1">
      <c r="A4853" s="253" t="s">
        <v>34786</v>
      </c>
      <c r="B4853" s="253" t="s">
        <v>34787</v>
      </c>
      <c r="C4853" s="253" t="s">
        <v>34755</v>
      </c>
      <c r="D4853" s="253" t="s">
        <v>16299</v>
      </c>
      <c r="E4853" s="253" t="s">
        <v>17514</v>
      </c>
      <c r="F4853" s="253" t="s">
        <v>34788</v>
      </c>
      <c r="G4853" s="255"/>
    </row>
    <row r="4854" spans="1:7" s="210" customFormat="1">
      <c r="A4854" s="210" t="s">
        <v>34789</v>
      </c>
      <c r="B4854" s="210" t="s">
        <v>34790</v>
      </c>
      <c r="C4854" s="210" t="s">
        <v>34755</v>
      </c>
      <c r="D4854" s="210" t="s">
        <v>16299</v>
      </c>
      <c r="E4854" s="210" t="s">
        <v>16300</v>
      </c>
      <c r="F4854" s="210" t="s">
        <v>34791</v>
      </c>
      <c r="G4854" s="231"/>
    </row>
    <row r="4855" spans="1:7" s="210" customFormat="1">
      <c r="A4855" s="210" t="s">
        <v>34792</v>
      </c>
      <c r="B4855" s="210" t="s">
        <v>34793</v>
      </c>
      <c r="C4855" s="210" t="s">
        <v>34755</v>
      </c>
      <c r="D4855" s="210" t="s">
        <v>16299</v>
      </c>
      <c r="E4855" s="210" t="s">
        <v>16319</v>
      </c>
      <c r="F4855" s="210" t="s">
        <v>34794</v>
      </c>
      <c r="G4855" s="231"/>
    </row>
    <row r="4856" spans="1:7" s="254" customFormat="1">
      <c r="A4856" s="254" t="s">
        <v>34795</v>
      </c>
      <c r="B4856" s="254" t="s">
        <v>34796</v>
      </c>
      <c r="C4856" s="254" t="s">
        <v>34755</v>
      </c>
      <c r="D4856" s="254" t="s">
        <v>16299</v>
      </c>
      <c r="E4856" s="254" t="s">
        <v>28399</v>
      </c>
      <c r="F4856" s="254" t="s">
        <v>34797</v>
      </c>
      <c r="G4856" s="281"/>
    </row>
    <row r="4857" spans="1:7" s="254" customFormat="1">
      <c r="A4857" s="254" t="s">
        <v>34798</v>
      </c>
      <c r="B4857" s="254" t="s">
        <v>34799</v>
      </c>
      <c r="C4857" s="254" t="s">
        <v>34755</v>
      </c>
      <c r="D4857" s="254" t="s">
        <v>16299</v>
      </c>
      <c r="E4857" s="254" t="s">
        <v>34800</v>
      </c>
      <c r="F4857" s="254" t="s">
        <v>34801</v>
      </c>
      <c r="G4857" s="281"/>
    </row>
    <row r="4858" spans="1:7" s="210" customFormat="1">
      <c r="A4858" s="210" t="s">
        <v>34802</v>
      </c>
      <c r="B4858" s="210" t="s">
        <v>34803</v>
      </c>
      <c r="C4858" s="210" t="s">
        <v>34755</v>
      </c>
      <c r="D4858" s="210" t="s">
        <v>16299</v>
      </c>
      <c r="E4858" s="210" t="s">
        <v>34804</v>
      </c>
      <c r="F4858" s="210" t="s">
        <v>34805</v>
      </c>
      <c r="G4858" s="231"/>
    </row>
    <row r="4859" spans="1:7" s="210" customFormat="1">
      <c r="A4859" s="210" t="s">
        <v>34806</v>
      </c>
      <c r="B4859" s="210" t="s">
        <v>34807</v>
      </c>
      <c r="C4859" s="210" t="s">
        <v>34755</v>
      </c>
      <c r="D4859" s="210" t="s">
        <v>16299</v>
      </c>
      <c r="E4859" s="210" t="s">
        <v>34808</v>
      </c>
      <c r="F4859" s="210" t="s">
        <v>34809</v>
      </c>
      <c r="G4859" s="231"/>
    </row>
    <row r="4860" spans="1:7" s="211" customFormat="1">
      <c r="A4860" s="211" t="s">
        <v>34810</v>
      </c>
      <c r="B4860" s="211" t="s">
        <v>34811</v>
      </c>
      <c r="C4860" s="211" t="s">
        <v>34755</v>
      </c>
      <c r="D4860" s="211" t="s">
        <v>16804</v>
      </c>
      <c r="E4860" s="211" t="s">
        <v>16299</v>
      </c>
      <c r="F4860" s="211" t="s">
        <v>34812</v>
      </c>
      <c r="G4860" s="243"/>
    </row>
    <row r="4861" spans="1:7" s="211" customFormat="1">
      <c r="A4861" s="211" t="s">
        <v>34813</v>
      </c>
      <c r="B4861" s="211" t="s">
        <v>34814</v>
      </c>
      <c r="C4861" s="211" t="s">
        <v>34755</v>
      </c>
      <c r="D4861" s="211" t="s">
        <v>22448</v>
      </c>
      <c r="E4861" s="211" t="s">
        <v>16299</v>
      </c>
      <c r="F4861" s="211" t="s">
        <v>34815</v>
      </c>
      <c r="G4861" s="243"/>
    </row>
    <row r="4862" spans="1:7" s="210" customFormat="1">
      <c r="A4862" s="210" t="s">
        <v>34816</v>
      </c>
      <c r="B4862" s="210" t="s">
        <v>34817</v>
      </c>
      <c r="C4862" s="210" t="s">
        <v>34755</v>
      </c>
      <c r="D4862" s="210" t="s">
        <v>16299</v>
      </c>
      <c r="E4862" s="210" t="s">
        <v>18794</v>
      </c>
      <c r="F4862" s="210" t="s">
        <v>34818</v>
      </c>
      <c r="G4862" s="231"/>
    </row>
    <row r="4863" spans="1:7" s="254" customFormat="1">
      <c r="A4863" s="254" t="s">
        <v>34819</v>
      </c>
      <c r="B4863" s="254" t="s">
        <v>34820</v>
      </c>
      <c r="C4863" s="254" t="s">
        <v>34821</v>
      </c>
      <c r="D4863" s="254" t="s">
        <v>16299</v>
      </c>
      <c r="E4863" s="254" t="s">
        <v>17514</v>
      </c>
      <c r="F4863" s="254" t="s">
        <v>34822</v>
      </c>
      <c r="G4863" s="281"/>
    </row>
    <row r="4864" spans="1:7" s="254" customFormat="1">
      <c r="A4864" s="254" t="s">
        <v>34823</v>
      </c>
      <c r="B4864" s="254" t="s">
        <v>34824</v>
      </c>
      <c r="C4864" s="254" t="s">
        <v>34821</v>
      </c>
      <c r="D4864" s="254" t="s">
        <v>16299</v>
      </c>
      <c r="E4864" s="254" t="s">
        <v>17514</v>
      </c>
      <c r="F4864" s="254" t="s">
        <v>34825</v>
      </c>
      <c r="G4864" s="281"/>
    </row>
    <row r="4865" spans="1:7" s="253" customFormat="1">
      <c r="A4865" s="253" t="s">
        <v>34826</v>
      </c>
      <c r="B4865" s="253" t="s">
        <v>34827</v>
      </c>
      <c r="C4865" s="253" t="s">
        <v>34821</v>
      </c>
      <c r="D4865" s="253" t="s">
        <v>16299</v>
      </c>
      <c r="E4865" s="253" t="s">
        <v>34828</v>
      </c>
      <c r="F4865" s="253" t="s">
        <v>34829</v>
      </c>
      <c r="G4865" s="255"/>
    </row>
    <row r="4866" spans="1:7" s="253" customFormat="1">
      <c r="A4866" s="253" t="s">
        <v>34830</v>
      </c>
      <c r="B4866" s="253" t="s">
        <v>34831</v>
      </c>
      <c r="C4866" s="253" t="s">
        <v>34821</v>
      </c>
      <c r="D4866" s="253" t="s">
        <v>16299</v>
      </c>
      <c r="E4866" s="253" t="s">
        <v>34832</v>
      </c>
      <c r="F4866" s="253" t="s">
        <v>34833</v>
      </c>
      <c r="G4866" s="255"/>
    </row>
    <row r="4867" spans="1:7" s="253" customFormat="1">
      <c r="A4867" s="253" t="s">
        <v>34834</v>
      </c>
      <c r="B4867" s="253" t="s">
        <v>34835</v>
      </c>
      <c r="C4867" s="253" t="s">
        <v>34821</v>
      </c>
      <c r="D4867" s="253" t="s">
        <v>16299</v>
      </c>
      <c r="E4867" s="253" t="s">
        <v>31586</v>
      </c>
      <c r="F4867" s="253" t="s">
        <v>34836</v>
      </c>
      <c r="G4867" s="255"/>
    </row>
    <row r="4868" spans="1:7" s="253" customFormat="1">
      <c r="A4868" s="253" t="s">
        <v>34837</v>
      </c>
      <c r="B4868" s="253" t="s">
        <v>34838</v>
      </c>
      <c r="C4868" s="253" t="s">
        <v>34821</v>
      </c>
      <c r="D4868" s="253" t="s">
        <v>16299</v>
      </c>
      <c r="E4868" s="253" t="s">
        <v>17016</v>
      </c>
      <c r="F4868" s="253" t="s">
        <v>34839</v>
      </c>
      <c r="G4868" s="255"/>
    </row>
    <row r="4869" spans="1:7" s="253" customFormat="1">
      <c r="A4869" s="253" t="s">
        <v>34840</v>
      </c>
      <c r="B4869" s="253" t="s">
        <v>34841</v>
      </c>
      <c r="C4869" s="253" t="s">
        <v>34821</v>
      </c>
      <c r="D4869" s="253" t="s">
        <v>16299</v>
      </c>
      <c r="E4869" s="253" t="s">
        <v>20515</v>
      </c>
      <c r="F4869" s="253" t="s">
        <v>34842</v>
      </c>
      <c r="G4869" s="255"/>
    </row>
    <row r="4870" spans="1:7" s="11" customFormat="1">
      <c r="A4870" s="11" t="s">
        <v>34843</v>
      </c>
      <c r="B4870" s="11" t="s">
        <v>34844</v>
      </c>
      <c r="C4870" s="11" t="s">
        <v>34821</v>
      </c>
      <c r="D4870" s="11" t="s">
        <v>16299</v>
      </c>
      <c r="E4870" s="11" t="s">
        <v>34845</v>
      </c>
      <c r="F4870" s="11" t="s">
        <v>34846</v>
      </c>
      <c r="G4870" s="1"/>
    </row>
    <row r="4871" spans="1:7" s="210" customFormat="1">
      <c r="A4871" s="210" t="s">
        <v>34847</v>
      </c>
      <c r="B4871" s="210" t="s">
        <v>34848</v>
      </c>
      <c r="C4871" s="210" t="s">
        <v>34821</v>
      </c>
      <c r="D4871" s="210" t="s">
        <v>16299</v>
      </c>
      <c r="E4871" s="210" t="s">
        <v>16319</v>
      </c>
      <c r="F4871" s="210" t="s">
        <v>34849</v>
      </c>
      <c r="G4871" s="231"/>
    </row>
    <row r="4872" spans="1:7" s="253" customFormat="1">
      <c r="A4872" s="253" t="s">
        <v>34850</v>
      </c>
      <c r="B4872" s="253" t="s">
        <v>34851</v>
      </c>
      <c r="C4872" s="253" t="s">
        <v>34821</v>
      </c>
      <c r="D4872" s="253" t="s">
        <v>16299</v>
      </c>
      <c r="E4872" s="253" t="s">
        <v>34852</v>
      </c>
      <c r="F4872" s="253" t="s">
        <v>34853</v>
      </c>
      <c r="G4872" s="255"/>
    </row>
    <row r="4873" spans="1:7" s="210" customFormat="1">
      <c r="A4873" s="210" t="s">
        <v>34854</v>
      </c>
      <c r="B4873" s="210" t="s">
        <v>34855</v>
      </c>
      <c r="C4873" s="210" t="s">
        <v>34821</v>
      </c>
      <c r="D4873" s="210" t="s">
        <v>16299</v>
      </c>
      <c r="E4873" s="210" t="s">
        <v>34856</v>
      </c>
      <c r="F4873" s="210" t="s">
        <v>34857</v>
      </c>
      <c r="G4873" s="231"/>
    </row>
    <row r="4874" spans="1:7" s="253" customFormat="1">
      <c r="A4874" s="253" t="s">
        <v>34858</v>
      </c>
      <c r="B4874" s="253" t="s">
        <v>34859</v>
      </c>
      <c r="C4874" s="253" t="s">
        <v>34821</v>
      </c>
      <c r="D4874" s="253" t="s">
        <v>16299</v>
      </c>
      <c r="E4874" s="253" t="s">
        <v>16300</v>
      </c>
      <c r="F4874" s="253" t="s">
        <v>34860</v>
      </c>
      <c r="G4874" s="255"/>
    </row>
    <row r="4875" spans="1:7" s="210" customFormat="1">
      <c r="A4875" s="210" t="s">
        <v>34861</v>
      </c>
      <c r="B4875" s="210" t="s">
        <v>34862</v>
      </c>
      <c r="C4875" s="210" t="s">
        <v>34821</v>
      </c>
      <c r="D4875" s="210" t="s">
        <v>16299</v>
      </c>
      <c r="E4875" s="210" t="s">
        <v>16838</v>
      </c>
      <c r="F4875" s="210" t="s">
        <v>34863</v>
      </c>
      <c r="G4875" s="231"/>
    </row>
    <row r="4876" spans="1:7" s="254" customFormat="1">
      <c r="A4876" s="254" t="s">
        <v>34864</v>
      </c>
      <c r="B4876" s="254" t="s">
        <v>34865</v>
      </c>
      <c r="C4876" s="254" t="s">
        <v>34821</v>
      </c>
      <c r="D4876" s="254" t="s">
        <v>16299</v>
      </c>
      <c r="E4876" s="254" t="s">
        <v>17514</v>
      </c>
      <c r="F4876" s="254" t="s">
        <v>34866</v>
      </c>
      <c r="G4876" s="281"/>
    </row>
    <row r="4877" spans="1:7" s="253" customFormat="1">
      <c r="A4877" s="253" t="s">
        <v>34867</v>
      </c>
      <c r="B4877" s="253" t="s">
        <v>34868</v>
      </c>
      <c r="C4877" s="253" t="s">
        <v>34821</v>
      </c>
      <c r="D4877" s="253" t="s">
        <v>16299</v>
      </c>
      <c r="E4877" s="253" t="s">
        <v>16369</v>
      </c>
      <c r="F4877" s="253" t="s">
        <v>34869</v>
      </c>
      <c r="G4877" s="255"/>
    </row>
    <row r="4878" spans="1:7" s="210" customFormat="1">
      <c r="A4878" s="210" t="s">
        <v>34870</v>
      </c>
      <c r="B4878" s="210" t="s">
        <v>34871</v>
      </c>
      <c r="C4878" s="210" t="s">
        <v>34821</v>
      </c>
      <c r="D4878" s="210" t="s">
        <v>16299</v>
      </c>
      <c r="E4878" s="210" t="s">
        <v>16658</v>
      </c>
      <c r="F4878" s="210" t="s">
        <v>34872</v>
      </c>
      <c r="G4878" s="231"/>
    </row>
    <row r="4879" spans="1:7" s="253" customFormat="1">
      <c r="A4879" s="253" t="s">
        <v>34873</v>
      </c>
      <c r="B4879" s="253" t="s">
        <v>34874</v>
      </c>
      <c r="C4879" s="253" t="s">
        <v>34821</v>
      </c>
      <c r="D4879" s="253" t="s">
        <v>16299</v>
      </c>
      <c r="E4879" s="253" t="s">
        <v>16319</v>
      </c>
      <c r="F4879" s="253" t="s">
        <v>34875</v>
      </c>
      <c r="G4879" s="255"/>
    </row>
    <row r="4880" spans="1:7" s="210" customFormat="1">
      <c r="A4880" s="210" t="s">
        <v>34876</v>
      </c>
      <c r="B4880" s="210" t="s">
        <v>34877</v>
      </c>
      <c r="C4880" s="210" t="s">
        <v>34821</v>
      </c>
      <c r="D4880" s="210" t="s">
        <v>16299</v>
      </c>
      <c r="E4880" s="210" t="s">
        <v>16418</v>
      </c>
      <c r="F4880" s="210" t="s">
        <v>34878</v>
      </c>
      <c r="G4880" s="231"/>
    </row>
    <row r="4881" spans="1:7" s="211" customFormat="1">
      <c r="A4881" s="211" t="s">
        <v>34879</v>
      </c>
      <c r="B4881" s="211" t="s">
        <v>34880</v>
      </c>
      <c r="C4881" s="211" t="s">
        <v>34821</v>
      </c>
      <c r="D4881" s="211" t="s">
        <v>34285</v>
      </c>
      <c r="E4881" s="211" t="s">
        <v>16299</v>
      </c>
      <c r="F4881" s="211" t="s">
        <v>34881</v>
      </c>
      <c r="G4881" s="243"/>
    </row>
    <row r="4882" spans="1:7" s="210" customFormat="1">
      <c r="A4882" s="210" t="s">
        <v>34882</v>
      </c>
      <c r="B4882" s="210" t="s">
        <v>34883</v>
      </c>
      <c r="C4882" s="210" t="s">
        <v>34821</v>
      </c>
      <c r="D4882" s="210" t="s">
        <v>16299</v>
      </c>
      <c r="E4882" s="210" t="s">
        <v>34884</v>
      </c>
      <c r="F4882" s="210" t="s">
        <v>34885</v>
      </c>
      <c r="G4882" s="231"/>
    </row>
    <row r="4883" spans="1:7" s="210" customFormat="1">
      <c r="A4883" s="210" t="s">
        <v>34886</v>
      </c>
      <c r="B4883" s="210" t="s">
        <v>34887</v>
      </c>
      <c r="C4883" s="210" t="s">
        <v>34821</v>
      </c>
      <c r="D4883" s="210" t="s">
        <v>16299</v>
      </c>
      <c r="E4883" s="210" t="s">
        <v>22837</v>
      </c>
      <c r="F4883" s="210" t="s">
        <v>34888</v>
      </c>
      <c r="G4883" s="231"/>
    </row>
    <row r="4884" spans="1:7" s="210" customFormat="1">
      <c r="A4884" s="210" t="s">
        <v>34889</v>
      </c>
      <c r="B4884" s="210" t="s">
        <v>34890</v>
      </c>
      <c r="C4884" s="210" t="s">
        <v>34891</v>
      </c>
      <c r="D4884" s="210" t="s">
        <v>16299</v>
      </c>
      <c r="E4884" s="210" t="s">
        <v>16422</v>
      </c>
      <c r="F4884" s="210" t="s">
        <v>34892</v>
      </c>
      <c r="G4884" s="231"/>
    </row>
    <row r="4885" spans="1:7" s="210" customFormat="1">
      <c r="A4885" s="210" t="s">
        <v>34893</v>
      </c>
      <c r="B4885" s="210" t="s">
        <v>34894</v>
      </c>
      <c r="C4885" s="210" t="s">
        <v>34891</v>
      </c>
      <c r="D4885" s="210" t="s">
        <v>16299</v>
      </c>
      <c r="E4885" s="210" t="s">
        <v>34895</v>
      </c>
      <c r="F4885" s="210" t="s">
        <v>34896</v>
      </c>
      <c r="G4885" s="231"/>
    </row>
    <row r="4886" spans="1:7" s="254" customFormat="1">
      <c r="A4886" s="254" t="s">
        <v>34897</v>
      </c>
      <c r="B4886" s="254" t="s">
        <v>34898</v>
      </c>
      <c r="C4886" s="254" t="s">
        <v>34891</v>
      </c>
      <c r="D4886" s="254" t="s">
        <v>16299</v>
      </c>
      <c r="E4886" s="254" t="s">
        <v>17514</v>
      </c>
      <c r="F4886" s="254" t="s">
        <v>34899</v>
      </c>
      <c r="G4886" s="281"/>
    </row>
    <row r="4887" spans="1:7" s="210" customFormat="1">
      <c r="A4887" s="210" t="s">
        <v>34900</v>
      </c>
      <c r="B4887" s="210" t="s">
        <v>34901</v>
      </c>
      <c r="C4887" s="210" t="s">
        <v>34891</v>
      </c>
      <c r="D4887" s="210" t="s">
        <v>16299</v>
      </c>
      <c r="E4887" s="210" t="s">
        <v>16300</v>
      </c>
      <c r="F4887" s="210" t="s">
        <v>34902</v>
      </c>
      <c r="G4887" s="231"/>
    </row>
    <row r="4888" spans="1:7" s="210" customFormat="1">
      <c r="A4888" s="210" t="s">
        <v>34903</v>
      </c>
      <c r="B4888" s="210" t="s">
        <v>34904</v>
      </c>
      <c r="C4888" s="210" t="s">
        <v>34891</v>
      </c>
      <c r="D4888" s="210" t="s">
        <v>16299</v>
      </c>
      <c r="E4888" s="210" t="s">
        <v>34905</v>
      </c>
      <c r="F4888" s="210" t="s">
        <v>34906</v>
      </c>
      <c r="G4888" s="231"/>
    </row>
    <row r="4889" spans="1:7" s="254" customFormat="1">
      <c r="A4889" s="254" t="s">
        <v>34907</v>
      </c>
      <c r="B4889" s="254" t="s">
        <v>34908</v>
      </c>
      <c r="C4889" s="254" t="s">
        <v>34891</v>
      </c>
      <c r="D4889" s="254" t="s">
        <v>16299</v>
      </c>
      <c r="E4889" s="254" t="s">
        <v>34909</v>
      </c>
      <c r="F4889" s="254" t="s">
        <v>34910</v>
      </c>
      <c r="G4889" s="281">
        <v>2</v>
      </c>
    </row>
    <row r="4890" spans="1:7" s="210" customFormat="1">
      <c r="A4890" s="210" t="s">
        <v>34911</v>
      </c>
      <c r="B4890" s="210" t="s">
        <v>34912</v>
      </c>
      <c r="C4890" s="210" t="s">
        <v>34891</v>
      </c>
      <c r="D4890" s="210" t="s">
        <v>16299</v>
      </c>
      <c r="E4890" s="210" t="s">
        <v>17466</v>
      </c>
      <c r="F4890" s="210" t="s">
        <v>34913</v>
      </c>
      <c r="G4890" s="231"/>
    </row>
    <row r="4891" spans="1:7" s="253" customFormat="1">
      <c r="A4891" s="253" t="s">
        <v>34914</v>
      </c>
      <c r="B4891" s="253" t="s">
        <v>34915</v>
      </c>
      <c r="C4891" s="253" t="s">
        <v>34891</v>
      </c>
      <c r="D4891" s="253" t="s">
        <v>16299</v>
      </c>
      <c r="E4891" s="253" t="s">
        <v>31882</v>
      </c>
      <c r="F4891" s="253" t="s">
        <v>34916</v>
      </c>
      <c r="G4891" s="255"/>
    </row>
    <row r="4892" spans="1:7" s="253" customFormat="1">
      <c r="A4892" s="253" t="s">
        <v>34917</v>
      </c>
      <c r="B4892" s="253" t="s">
        <v>34918</v>
      </c>
      <c r="C4892" s="253" t="s">
        <v>34891</v>
      </c>
      <c r="D4892" s="253" t="s">
        <v>16299</v>
      </c>
      <c r="E4892" s="253" t="s">
        <v>34919</v>
      </c>
      <c r="F4892" s="253" t="s">
        <v>34920</v>
      </c>
      <c r="G4892" s="255"/>
    </row>
    <row r="4893" spans="1:7" s="211" customFormat="1">
      <c r="A4893" s="211" t="s">
        <v>34921</v>
      </c>
      <c r="B4893" s="211" t="s">
        <v>34922</v>
      </c>
      <c r="C4893" s="211" t="s">
        <v>34891</v>
      </c>
      <c r="D4893" s="211" t="s">
        <v>34923</v>
      </c>
      <c r="E4893" s="211" t="s">
        <v>16299</v>
      </c>
      <c r="F4893" s="211" t="s">
        <v>34924</v>
      </c>
      <c r="G4893" s="243"/>
    </row>
    <row r="4894" spans="1:7" s="210" customFormat="1">
      <c r="A4894" s="210" t="s">
        <v>34925</v>
      </c>
      <c r="B4894" s="210" t="s">
        <v>34926</v>
      </c>
      <c r="C4894" s="210" t="s">
        <v>34891</v>
      </c>
      <c r="D4894" s="210" t="s">
        <v>16299</v>
      </c>
      <c r="E4894" s="210" t="s">
        <v>34927</v>
      </c>
      <c r="F4894" s="210" t="s">
        <v>34928</v>
      </c>
      <c r="G4894" s="231"/>
    </row>
    <row r="4895" spans="1:7" s="210" customFormat="1">
      <c r="A4895" s="210" t="s">
        <v>34929</v>
      </c>
      <c r="B4895" s="210" t="s">
        <v>34930</v>
      </c>
      <c r="C4895" s="210" t="s">
        <v>34891</v>
      </c>
      <c r="D4895" s="210" t="s">
        <v>16299</v>
      </c>
      <c r="E4895" s="210" t="s">
        <v>33183</v>
      </c>
      <c r="F4895" s="210" t="s">
        <v>34931</v>
      </c>
      <c r="G4895" s="231"/>
    </row>
    <row r="4896" spans="1:7" s="210" customFormat="1">
      <c r="A4896" s="210" t="s">
        <v>34932</v>
      </c>
      <c r="B4896" s="210" t="s">
        <v>34933</v>
      </c>
      <c r="C4896" s="210" t="s">
        <v>34891</v>
      </c>
      <c r="D4896" s="210" t="s">
        <v>16299</v>
      </c>
      <c r="E4896" s="210" t="s">
        <v>18052</v>
      </c>
      <c r="F4896" s="210" t="s">
        <v>34934</v>
      </c>
      <c r="G4896" s="231"/>
    </row>
    <row r="4897" spans="1:7" s="210" customFormat="1">
      <c r="A4897" s="210" t="s">
        <v>34935</v>
      </c>
      <c r="B4897" s="210" t="s">
        <v>34936</v>
      </c>
      <c r="C4897" s="210" t="s">
        <v>34891</v>
      </c>
      <c r="D4897" s="210" t="s">
        <v>16299</v>
      </c>
      <c r="E4897" s="210" t="s">
        <v>30306</v>
      </c>
      <c r="F4897" s="210" t="s">
        <v>34937</v>
      </c>
      <c r="G4897" s="231"/>
    </row>
    <row r="4898" spans="1:7" s="254" customFormat="1">
      <c r="A4898" s="254" t="s">
        <v>34938</v>
      </c>
      <c r="B4898" s="254" t="s">
        <v>34939</v>
      </c>
      <c r="C4898" s="254" t="s">
        <v>34940</v>
      </c>
      <c r="D4898" s="254" t="s">
        <v>16299</v>
      </c>
      <c r="E4898" s="254" t="s">
        <v>17514</v>
      </c>
      <c r="F4898" s="254" t="s">
        <v>34941</v>
      </c>
      <c r="G4898" s="281"/>
    </row>
    <row r="4899" spans="1:7" s="253" customFormat="1">
      <c r="A4899" s="253" t="s">
        <v>34942</v>
      </c>
      <c r="B4899" s="253" t="s">
        <v>34943</v>
      </c>
      <c r="C4899" s="253" t="s">
        <v>34940</v>
      </c>
      <c r="D4899" s="253" t="s">
        <v>16299</v>
      </c>
      <c r="E4899" s="253" t="s">
        <v>26794</v>
      </c>
      <c r="F4899" s="253" t="s">
        <v>34944</v>
      </c>
      <c r="G4899" s="255"/>
    </row>
    <row r="4900" spans="1:7" s="253" customFormat="1">
      <c r="A4900" s="253" t="s">
        <v>34945</v>
      </c>
      <c r="B4900" s="253" t="s">
        <v>34946</v>
      </c>
      <c r="C4900" s="253" t="s">
        <v>34940</v>
      </c>
      <c r="D4900" s="253" t="s">
        <v>16299</v>
      </c>
      <c r="E4900" s="253" t="s">
        <v>16319</v>
      </c>
      <c r="F4900" s="253" t="s">
        <v>34947</v>
      </c>
      <c r="G4900" s="255"/>
    </row>
    <row r="4901" spans="1:7" s="254" customFormat="1">
      <c r="A4901" s="254" t="s">
        <v>34948</v>
      </c>
      <c r="B4901" s="254" t="s">
        <v>34949</v>
      </c>
      <c r="C4901" s="254" t="s">
        <v>34940</v>
      </c>
      <c r="D4901" s="254" t="s">
        <v>16299</v>
      </c>
      <c r="E4901" s="254" t="s">
        <v>20635</v>
      </c>
      <c r="F4901" s="254" t="s">
        <v>34950</v>
      </c>
      <c r="G4901" s="281">
        <v>2</v>
      </c>
    </row>
    <row r="4902" spans="1:7" s="254" customFormat="1">
      <c r="A4902" s="254" t="s">
        <v>34951</v>
      </c>
      <c r="B4902" s="254" t="s">
        <v>34952</v>
      </c>
      <c r="C4902" s="254" t="s">
        <v>34940</v>
      </c>
      <c r="D4902" s="254" t="s">
        <v>16299</v>
      </c>
      <c r="E4902" s="254" t="s">
        <v>17514</v>
      </c>
      <c r="F4902" s="254" t="s">
        <v>34953</v>
      </c>
      <c r="G4902" s="281"/>
    </row>
    <row r="4903" spans="1:7" s="254" customFormat="1">
      <c r="A4903" s="254" t="s">
        <v>34954</v>
      </c>
      <c r="B4903" s="254" t="s">
        <v>34955</v>
      </c>
      <c r="C4903" s="254" t="s">
        <v>34940</v>
      </c>
      <c r="D4903" s="254" t="s">
        <v>16299</v>
      </c>
      <c r="E4903" s="254" t="s">
        <v>17514</v>
      </c>
      <c r="F4903" s="254" t="s">
        <v>34956</v>
      </c>
      <c r="G4903" s="281"/>
    </row>
    <row r="4904" spans="1:7" s="253" customFormat="1">
      <c r="A4904" s="253" t="s">
        <v>34957</v>
      </c>
      <c r="B4904" s="253" t="s">
        <v>34958</v>
      </c>
      <c r="C4904" s="253" t="s">
        <v>34940</v>
      </c>
      <c r="D4904" s="253" t="s">
        <v>16299</v>
      </c>
      <c r="E4904" s="253" t="s">
        <v>23340</v>
      </c>
      <c r="F4904" s="253" t="s">
        <v>34959</v>
      </c>
      <c r="G4904" s="255"/>
    </row>
    <row r="4905" spans="1:7" s="253" customFormat="1">
      <c r="A4905" s="253" t="s">
        <v>34960</v>
      </c>
      <c r="B4905" s="253" t="s">
        <v>34961</v>
      </c>
      <c r="C4905" s="253" t="s">
        <v>34940</v>
      </c>
      <c r="D4905" s="253" t="s">
        <v>16299</v>
      </c>
      <c r="E4905" s="253" t="s">
        <v>17480</v>
      </c>
      <c r="F4905" s="253" t="s">
        <v>34962</v>
      </c>
      <c r="G4905" s="255"/>
    </row>
    <row r="4906" spans="1:7" s="253" customFormat="1">
      <c r="A4906" s="253" t="s">
        <v>34963</v>
      </c>
      <c r="B4906" s="253" t="s">
        <v>34964</v>
      </c>
      <c r="C4906" s="253" t="s">
        <v>34940</v>
      </c>
      <c r="D4906" s="253" t="s">
        <v>16299</v>
      </c>
      <c r="E4906" s="253" t="s">
        <v>19221</v>
      </c>
      <c r="F4906" s="253" t="s">
        <v>34965</v>
      </c>
      <c r="G4906" s="255"/>
    </row>
    <row r="4907" spans="1:7" s="253" customFormat="1">
      <c r="A4907" s="253" t="s">
        <v>34966</v>
      </c>
      <c r="B4907" s="253" t="s">
        <v>34967</v>
      </c>
      <c r="C4907" s="253" t="s">
        <v>34940</v>
      </c>
      <c r="D4907" s="253" t="s">
        <v>16299</v>
      </c>
      <c r="E4907" s="253" t="s">
        <v>34968</v>
      </c>
      <c r="F4907" s="253" t="s">
        <v>34969</v>
      </c>
      <c r="G4907" s="1"/>
    </row>
    <row r="4908" spans="1:7" s="254" customFormat="1">
      <c r="A4908" s="254" t="s">
        <v>34966</v>
      </c>
      <c r="B4908" s="254" t="s">
        <v>34970</v>
      </c>
      <c r="C4908" s="254" t="s">
        <v>34940</v>
      </c>
      <c r="D4908" s="254" t="s">
        <v>16299</v>
      </c>
      <c r="E4908" s="254" t="s">
        <v>34909</v>
      </c>
      <c r="F4908" s="254" t="s">
        <v>34971</v>
      </c>
      <c r="G4908" s="281">
        <v>2</v>
      </c>
    </row>
    <row r="4909" spans="1:7" s="254" customFormat="1">
      <c r="A4909" s="254" t="s">
        <v>34972</v>
      </c>
      <c r="B4909" s="254" t="s">
        <v>34973</v>
      </c>
      <c r="C4909" s="254" t="s">
        <v>34940</v>
      </c>
      <c r="D4909" s="254" t="s">
        <v>16299</v>
      </c>
      <c r="E4909" s="254" t="s">
        <v>20635</v>
      </c>
      <c r="F4909" s="254" t="s">
        <v>34974</v>
      </c>
      <c r="G4909" s="254">
        <v>2</v>
      </c>
    </row>
    <row r="4910" spans="1:7" s="253" customFormat="1">
      <c r="A4910" s="253" t="s">
        <v>34975</v>
      </c>
      <c r="B4910" s="253" t="s">
        <v>34976</v>
      </c>
      <c r="C4910" s="253" t="s">
        <v>34940</v>
      </c>
      <c r="D4910" s="253" t="s">
        <v>16299</v>
      </c>
      <c r="E4910" s="253" t="s">
        <v>34977</v>
      </c>
      <c r="F4910" s="253" t="s">
        <v>34978</v>
      </c>
      <c r="G4910" s="255"/>
    </row>
    <row r="4911" spans="1:7" s="253" customFormat="1">
      <c r="A4911" s="253" t="s">
        <v>34979</v>
      </c>
      <c r="B4911" s="253" t="s">
        <v>34980</v>
      </c>
      <c r="C4911" s="253" t="s">
        <v>34940</v>
      </c>
      <c r="D4911" s="253" t="s">
        <v>16299</v>
      </c>
      <c r="E4911" s="253" t="s">
        <v>34981</v>
      </c>
      <c r="F4911" s="253" t="s">
        <v>34982</v>
      </c>
      <c r="G4911" s="255"/>
    </row>
    <row r="4912" spans="1:7" s="210" customFormat="1">
      <c r="A4912" s="210" t="s">
        <v>34983</v>
      </c>
      <c r="B4912" s="210" t="s">
        <v>34984</v>
      </c>
      <c r="C4912" s="210" t="s">
        <v>34940</v>
      </c>
      <c r="D4912" s="210" t="s">
        <v>16299</v>
      </c>
      <c r="E4912" s="210" t="s">
        <v>31591</v>
      </c>
      <c r="F4912" s="210" t="s">
        <v>34985</v>
      </c>
      <c r="G4912" s="231"/>
    </row>
    <row r="4913" spans="1:7" s="210" customFormat="1">
      <c r="A4913" s="210" t="s">
        <v>34986</v>
      </c>
      <c r="B4913" s="210" t="s">
        <v>34987</v>
      </c>
      <c r="C4913" s="210" t="s">
        <v>34940</v>
      </c>
      <c r="D4913" s="210" t="s">
        <v>16299</v>
      </c>
      <c r="E4913" s="210" t="s">
        <v>16300</v>
      </c>
      <c r="F4913" s="210" t="s">
        <v>34988</v>
      </c>
      <c r="G4913" s="231"/>
    </row>
    <row r="4914" spans="1:7" s="253" customFormat="1">
      <c r="A4914" s="253" t="s">
        <v>34989</v>
      </c>
      <c r="B4914" s="253" t="s">
        <v>34990</v>
      </c>
      <c r="C4914" s="253" t="s">
        <v>34940</v>
      </c>
      <c r="D4914" s="253" t="s">
        <v>16299</v>
      </c>
      <c r="E4914" s="253" t="s">
        <v>29123</v>
      </c>
      <c r="F4914" s="253" t="s">
        <v>34991</v>
      </c>
      <c r="G4914" s="255"/>
    </row>
    <row r="4915" spans="1:7" s="253" customFormat="1">
      <c r="A4915" s="253" t="s">
        <v>34992</v>
      </c>
      <c r="B4915" s="253" t="s">
        <v>34993</v>
      </c>
      <c r="C4915" s="253" t="s">
        <v>34940</v>
      </c>
      <c r="D4915" s="253" t="s">
        <v>16299</v>
      </c>
      <c r="E4915" s="253" t="s">
        <v>17329</v>
      </c>
      <c r="F4915" s="253" t="s">
        <v>34994</v>
      </c>
      <c r="G4915" s="255"/>
    </row>
    <row r="4916" spans="1:7" s="211" customFormat="1">
      <c r="A4916" s="211" t="s">
        <v>34995</v>
      </c>
      <c r="B4916" s="211" t="s">
        <v>34996</v>
      </c>
      <c r="C4916" s="211" t="s">
        <v>34940</v>
      </c>
      <c r="D4916" s="211" t="s">
        <v>30983</v>
      </c>
      <c r="E4916" s="211" t="s">
        <v>16299</v>
      </c>
      <c r="F4916" s="211" t="s">
        <v>34997</v>
      </c>
      <c r="G4916" s="243"/>
    </row>
    <row r="4917" spans="1:7" s="210" customFormat="1">
      <c r="A4917" s="210" t="s">
        <v>34998</v>
      </c>
      <c r="B4917" s="210" t="s">
        <v>34999</v>
      </c>
      <c r="C4917" s="210" t="s">
        <v>34940</v>
      </c>
      <c r="D4917" s="210" t="s">
        <v>16299</v>
      </c>
      <c r="E4917" s="210" t="s">
        <v>35000</v>
      </c>
      <c r="F4917" s="210" t="s">
        <v>35001</v>
      </c>
      <c r="G4917" s="231"/>
    </row>
    <row r="4918" spans="1:7" s="210" customFormat="1">
      <c r="A4918" s="210" t="s">
        <v>35002</v>
      </c>
      <c r="B4918" s="210" t="s">
        <v>35003</v>
      </c>
      <c r="C4918" s="210" t="s">
        <v>34940</v>
      </c>
      <c r="D4918" s="210" t="s">
        <v>16299</v>
      </c>
      <c r="E4918" s="210" t="s">
        <v>35004</v>
      </c>
      <c r="F4918" s="210" t="s">
        <v>35005</v>
      </c>
      <c r="G4918" s="231"/>
    </row>
    <row r="4919" spans="1:7" s="253" customFormat="1">
      <c r="A4919" s="253" t="s">
        <v>35006</v>
      </c>
      <c r="B4919" s="253" t="s">
        <v>35007</v>
      </c>
      <c r="C4919" s="253" t="s">
        <v>35008</v>
      </c>
      <c r="D4919" s="253" t="s">
        <v>16299</v>
      </c>
      <c r="E4919" s="253" t="s">
        <v>35009</v>
      </c>
      <c r="F4919" s="253" t="s">
        <v>35010</v>
      </c>
      <c r="G4919" s="255"/>
    </row>
    <row r="4920" spans="1:7" s="253" customFormat="1">
      <c r="A4920" s="253" t="s">
        <v>35011</v>
      </c>
      <c r="B4920" s="253" t="s">
        <v>35012</v>
      </c>
      <c r="C4920" s="253" t="s">
        <v>35008</v>
      </c>
      <c r="D4920" s="253" t="s">
        <v>16299</v>
      </c>
      <c r="E4920" s="253" t="s">
        <v>35013</v>
      </c>
      <c r="F4920" s="253" t="s">
        <v>35014</v>
      </c>
      <c r="G4920" s="255"/>
    </row>
    <row r="4921" spans="1:7" s="210" customFormat="1">
      <c r="A4921" s="210" t="s">
        <v>35015</v>
      </c>
      <c r="B4921" s="210" t="s">
        <v>35016</v>
      </c>
      <c r="C4921" s="210" t="s">
        <v>35008</v>
      </c>
      <c r="D4921" s="210" t="s">
        <v>16299</v>
      </c>
      <c r="E4921" s="210" t="s">
        <v>16346</v>
      </c>
      <c r="F4921" s="210" t="s">
        <v>35017</v>
      </c>
      <c r="G4921" s="231"/>
    </row>
    <row r="4922" spans="1:7" s="253" customFormat="1">
      <c r="A4922" s="253" t="s">
        <v>35018</v>
      </c>
      <c r="B4922" s="253" t="s">
        <v>35019</v>
      </c>
      <c r="C4922" s="253" t="s">
        <v>35008</v>
      </c>
      <c r="D4922" s="253" t="s">
        <v>16299</v>
      </c>
      <c r="E4922" s="253" t="s">
        <v>19594</v>
      </c>
      <c r="F4922" s="253" t="s">
        <v>35020</v>
      </c>
      <c r="G4922" s="255"/>
    </row>
    <row r="4923" spans="1:7" s="11" customFormat="1">
      <c r="A4923" s="11" t="s">
        <v>35021</v>
      </c>
      <c r="B4923" s="11" t="s">
        <v>35022</v>
      </c>
      <c r="C4923" s="11" t="s">
        <v>35008</v>
      </c>
      <c r="D4923" s="11" t="s">
        <v>16299</v>
      </c>
      <c r="E4923" s="11" t="s">
        <v>17712</v>
      </c>
      <c r="F4923" s="11" t="s">
        <v>35023</v>
      </c>
      <c r="G4923" s="1"/>
    </row>
    <row r="4924" spans="1:7" s="210" customFormat="1">
      <c r="A4924" s="210" t="s">
        <v>35024</v>
      </c>
      <c r="B4924" s="210" t="s">
        <v>35025</v>
      </c>
      <c r="C4924" s="210" t="s">
        <v>35008</v>
      </c>
      <c r="D4924" s="315">
        <v>0</v>
      </c>
      <c r="E4924" s="210" t="s">
        <v>17712</v>
      </c>
      <c r="F4924" s="210" t="s">
        <v>35026</v>
      </c>
      <c r="G4924" s="231"/>
    </row>
    <row r="4925" spans="1:7" s="253" customFormat="1">
      <c r="A4925" s="253" t="s">
        <v>35027</v>
      </c>
      <c r="B4925" s="253" t="s">
        <v>35028</v>
      </c>
      <c r="C4925" s="253" t="s">
        <v>35008</v>
      </c>
      <c r="D4925" s="253" t="s">
        <v>16299</v>
      </c>
      <c r="E4925" s="253" t="s">
        <v>21066</v>
      </c>
      <c r="F4925" s="253" t="s">
        <v>35029</v>
      </c>
      <c r="G4925" s="255"/>
    </row>
    <row r="4926" spans="1:7" s="11" customFormat="1">
      <c r="A4926" s="11" t="s">
        <v>35030</v>
      </c>
      <c r="B4926" s="11" t="s">
        <v>35031</v>
      </c>
      <c r="C4926" s="11" t="s">
        <v>35008</v>
      </c>
      <c r="D4926" s="11" t="s">
        <v>16299</v>
      </c>
      <c r="E4926" s="11" t="s">
        <v>35032</v>
      </c>
      <c r="F4926" s="11" t="s">
        <v>35033</v>
      </c>
      <c r="G4926" s="1"/>
    </row>
    <row r="4927" spans="1:7" s="253" customFormat="1">
      <c r="A4927" s="253" t="s">
        <v>35034</v>
      </c>
      <c r="B4927" s="253" t="s">
        <v>35035</v>
      </c>
      <c r="C4927" s="253" t="s">
        <v>35008</v>
      </c>
      <c r="D4927" s="253" t="s">
        <v>16299</v>
      </c>
      <c r="E4927" s="253" t="s">
        <v>21437</v>
      </c>
      <c r="F4927" s="253" t="s">
        <v>35036</v>
      </c>
      <c r="G4927" s="255"/>
    </row>
    <row r="4928" spans="1:7" s="210" customFormat="1">
      <c r="A4928" s="210" t="s">
        <v>35037</v>
      </c>
      <c r="B4928" s="210" t="s">
        <v>35038</v>
      </c>
      <c r="C4928" s="210" t="s">
        <v>35008</v>
      </c>
      <c r="D4928" s="210" t="s">
        <v>16299</v>
      </c>
      <c r="E4928" s="210" t="s">
        <v>35032</v>
      </c>
      <c r="F4928" s="210" t="s">
        <v>35039</v>
      </c>
      <c r="G4928" s="231"/>
    </row>
    <row r="4929" spans="1:7" s="253" customFormat="1">
      <c r="A4929" s="253" t="s">
        <v>35040</v>
      </c>
      <c r="B4929" s="253" t="s">
        <v>35041</v>
      </c>
      <c r="C4929" s="253" t="s">
        <v>35008</v>
      </c>
      <c r="D4929" s="253" t="s">
        <v>16299</v>
      </c>
      <c r="E4929" s="253" t="s">
        <v>23525</v>
      </c>
      <c r="F4929" s="253" t="s">
        <v>35042</v>
      </c>
      <c r="G4929" s="255"/>
    </row>
    <row r="4930" spans="1:7" s="11" customFormat="1">
      <c r="A4930" s="11" t="s">
        <v>35043</v>
      </c>
      <c r="B4930" s="11" t="s">
        <v>35044</v>
      </c>
      <c r="C4930" s="11" t="s">
        <v>35008</v>
      </c>
      <c r="D4930" s="11" t="s">
        <v>16299</v>
      </c>
      <c r="E4930" s="11" t="s">
        <v>16466</v>
      </c>
      <c r="F4930" s="11" t="s">
        <v>35045</v>
      </c>
      <c r="G4930" s="1"/>
    </row>
    <row r="4931" spans="1:7" s="210" customFormat="1">
      <c r="A4931" s="210" t="s">
        <v>35046</v>
      </c>
      <c r="B4931" s="210" t="s">
        <v>35047</v>
      </c>
      <c r="C4931" s="210" t="s">
        <v>35008</v>
      </c>
      <c r="D4931" s="210" t="s">
        <v>16299</v>
      </c>
      <c r="E4931" s="210" t="s">
        <v>35048</v>
      </c>
      <c r="F4931" s="210" t="s">
        <v>35049</v>
      </c>
      <c r="G4931" s="231"/>
    </row>
    <row r="4932" spans="1:7" s="253" customFormat="1">
      <c r="A4932" s="253" t="s">
        <v>35050</v>
      </c>
      <c r="B4932" s="253" t="s">
        <v>35051</v>
      </c>
      <c r="C4932" s="253" t="s">
        <v>35008</v>
      </c>
      <c r="D4932" s="253" t="s">
        <v>16299</v>
      </c>
      <c r="E4932" s="253" t="s">
        <v>17924</v>
      </c>
      <c r="F4932" s="253" t="s">
        <v>35052</v>
      </c>
      <c r="G4932" s="255"/>
    </row>
    <row r="4933" spans="1:7" s="253" customFormat="1">
      <c r="A4933" s="253" t="s">
        <v>35053</v>
      </c>
      <c r="B4933" s="253" t="s">
        <v>35054</v>
      </c>
      <c r="C4933" s="253" t="s">
        <v>35008</v>
      </c>
      <c r="D4933" s="253" t="s">
        <v>16299</v>
      </c>
      <c r="E4933" s="253" t="s">
        <v>32038</v>
      </c>
      <c r="F4933" s="253" t="s">
        <v>35055</v>
      </c>
      <c r="G4933" s="255"/>
    </row>
    <row r="4934" spans="1:7" s="253" customFormat="1">
      <c r="A4934" s="253" t="s">
        <v>35056</v>
      </c>
      <c r="B4934" s="253" t="s">
        <v>35057</v>
      </c>
      <c r="C4934" s="253" t="s">
        <v>35008</v>
      </c>
      <c r="D4934" s="253" t="s">
        <v>16299</v>
      </c>
      <c r="E4934" s="253" t="s">
        <v>19660</v>
      </c>
      <c r="F4934" s="253" t="s">
        <v>35058</v>
      </c>
      <c r="G4934" s="1"/>
    </row>
    <row r="4935" spans="1:7" s="211" customFormat="1">
      <c r="A4935" s="211" t="s">
        <v>35059</v>
      </c>
      <c r="B4935" s="211" t="s">
        <v>35060</v>
      </c>
      <c r="C4935" s="211" t="s">
        <v>35008</v>
      </c>
      <c r="D4935" s="211" t="s">
        <v>35061</v>
      </c>
      <c r="E4935" s="211" t="s">
        <v>16299</v>
      </c>
      <c r="F4935" s="211" t="s">
        <v>35062</v>
      </c>
      <c r="G4935" s="243"/>
    </row>
    <row r="4936" spans="1:7" s="210" customFormat="1">
      <c r="A4936" s="210" t="s">
        <v>35063</v>
      </c>
      <c r="B4936" s="210" t="s">
        <v>35064</v>
      </c>
      <c r="C4936" s="210" t="s">
        <v>35008</v>
      </c>
      <c r="D4936" s="210" t="s">
        <v>16299</v>
      </c>
      <c r="E4936" s="210" t="s">
        <v>19644</v>
      </c>
      <c r="F4936" s="210" t="s">
        <v>35065</v>
      </c>
      <c r="G4936" s="231"/>
    </row>
    <row r="4937" spans="1:7" s="211" customFormat="1">
      <c r="A4937" s="211" t="s">
        <v>35066</v>
      </c>
      <c r="B4937" s="211" t="s">
        <v>35067</v>
      </c>
      <c r="C4937" s="211" t="s">
        <v>35008</v>
      </c>
      <c r="D4937" s="211" t="s">
        <v>18417</v>
      </c>
      <c r="E4937" s="211" t="s">
        <v>16299</v>
      </c>
      <c r="F4937" s="211" t="s">
        <v>35068</v>
      </c>
      <c r="G4937" s="243"/>
    </row>
    <row r="4938" spans="1:7" s="253" customFormat="1">
      <c r="A4938" s="253" t="s">
        <v>35069</v>
      </c>
      <c r="B4938" s="253" t="s">
        <v>35070</v>
      </c>
      <c r="C4938" s="253" t="s">
        <v>35071</v>
      </c>
      <c r="D4938" s="253" t="s">
        <v>16299</v>
      </c>
      <c r="E4938" s="253" t="s">
        <v>35072</v>
      </c>
      <c r="F4938" s="253" t="s">
        <v>35073</v>
      </c>
      <c r="G4938" s="255"/>
    </row>
    <row r="4939" spans="1:7" s="254" customFormat="1">
      <c r="A4939" s="254" t="s">
        <v>35074</v>
      </c>
      <c r="B4939" s="254" t="s">
        <v>35075</v>
      </c>
      <c r="C4939" s="254" t="s">
        <v>35071</v>
      </c>
      <c r="D4939" s="254" t="s">
        <v>16299</v>
      </c>
      <c r="E4939" s="254" t="s">
        <v>17514</v>
      </c>
      <c r="F4939" s="254" t="s">
        <v>35076</v>
      </c>
      <c r="G4939" s="281"/>
    </row>
    <row r="4940" spans="1:7" s="253" customFormat="1">
      <c r="A4940" s="253" t="s">
        <v>35077</v>
      </c>
      <c r="B4940" s="253" t="s">
        <v>35078</v>
      </c>
      <c r="C4940" s="253" t="s">
        <v>35071</v>
      </c>
      <c r="D4940" s="253" t="s">
        <v>16299</v>
      </c>
      <c r="E4940" s="253" t="s">
        <v>22029</v>
      </c>
      <c r="F4940" s="253" t="s">
        <v>35079</v>
      </c>
      <c r="G4940" s="255"/>
    </row>
    <row r="4941" spans="1:7" s="253" customFormat="1">
      <c r="A4941" s="253" t="s">
        <v>35080</v>
      </c>
      <c r="B4941" s="253" t="s">
        <v>35081</v>
      </c>
      <c r="C4941" s="253" t="s">
        <v>35071</v>
      </c>
      <c r="D4941" s="253" t="s">
        <v>16299</v>
      </c>
      <c r="E4941" s="253" t="s">
        <v>19644</v>
      </c>
      <c r="F4941" s="253" t="s">
        <v>35082</v>
      </c>
      <c r="G4941" s="255"/>
    </row>
    <row r="4942" spans="1:7" s="253" customFormat="1">
      <c r="A4942" s="253" t="s">
        <v>35083</v>
      </c>
      <c r="B4942" s="253" t="s">
        <v>35084</v>
      </c>
      <c r="C4942" s="253" t="s">
        <v>35071</v>
      </c>
      <c r="D4942" s="253" t="s">
        <v>16299</v>
      </c>
      <c r="E4942" s="253" t="s">
        <v>35085</v>
      </c>
      <c r="F4942" s="253" t="s">
        <v>35086</v>
      </c>
      <c r="G4942" s="255"/>
    </row>
    <row r="4943" spans="1:7" s="254" customFormat="1">
      <c r="A4943" s="254" t="s">
        <v>35087</v>
      </c>
      <c r="B4943" s="254" t="s">
        <v>35088</v>
      </c>
      <c r="C4943" s="254" t="s">
        <v>35071</v>
      </c>
      <c r="D4943" s="254" t="s">
        <v>16299</v>
      </c>
      <c r="E4943" s="254" t="s">
        <v>20635</v>
      </c>
      <c r="F4943" s="254" t="s">
        <v>35089</v>
      </c>
      <c r="G4943" s="281"/>
    </row>
    <row r="4944" spans="1:7" s="253" customFormat="1">
      <c r="A4944" s="253" t="s">
        <v>35090</v>
      </c>
      <c r="B4944" s="253" t="s">
        <v>35091</v>
      </c>
      <c r="C4944" s="253" t="s">
        <v>35071</v>
      </c>
      <c r="D4944" s="253" t="s">
        <v>16299</v>
      </c>
      <c r="E4944" s="253" t="s">
        <v>22837</v>
      </c>
      <c r="F4944" s="253" t="s">
        <v>35092</v>
      </c>
      <c r="G4944" s="255"/>
    </row>
    <row r="4945" spans="1:7" s="211" customFormat="1">
      <c r="A4945" s="211" t="s">
        <v>35093</v>
      </c>
      <c r="B4945" s="211" t="s">
        <v>35094</v>
      </c>
      <c r="C4945" s="211" t="s">
        <v>35071</v>
      </c>
      <c r="D4945" s="211" t="s">
        <v>35095</v>
      </c>
      <c r="E4945" s="211" t="s">
        <v>16299</v>
      </c>
      <c r="F4945" s="211" t="s">
        <v>35096</v>
      </c>
      <c r="G4945" s="243"/>
    </row>
    <row r="4946" spans="1:7" s="210" customFormat="1">
      <c r="A4946" s="210" t="s">
        <v>35097</v>
      </c>
      <c r="B4946" s="210" t="s">
        <v>35098</v>
      </c>
      <c r="C4946" s="210" t="s">
        <v>35099</v>
      </c>
      <c r="D4946" s="210" t="s">
        <v>16299</v>
      </c>
      <c r="E4946" s="210" t="s">
        <v>32777</v>
      </c>
      <c r="F4946" s="210" t="s">
        <v>35100</v>
      </c>
      <c r="G4946" s="231"/>
    </row>
    <row r="4947" spans="1:7" s="253" customFormat="1">
      <c r="A4947" s="253" t="s">
        <v>35101</v>
      </c>
      <c r="B4947" s="253" t="s">
        <v>35102</v>
      </c>
      <c r="C4947" s="253" t="s">
        <v>35099</v>
      </c>
      <c r="D4947" s="253" t="s">
        <v>16299</v>
      </c>
      <c r="E4947" s="253" t="s">
        <v>21419</v>
      </c>
      <c r="F4947" s="253" t="s">
        <v>35103</v>
      </c>
      <c r="G4947" s="255"/>
    </row>
    <row r="4948" spans="1:7" s="254" customFormat="1">
      <c r="A4948" s="254" t="s">
        <v>35104</v>
      </c>
      <c r="B4948" s="254" t="s">
        <v>35105</v>
      </c>
      <c r="C4948" s="254" t="s">
        <v>35099</v>
      </c>
      <c r="D4948" s="254" t="s">
        <v>16299</v>
      </c>
      <c r="E4948" s="254" t="s">
        <v>25165</v>
      </c>
      <c r="F4948" s="254" t="s">
        <v>35106</v>
      </c>
      <c r="G4948" s="281"/>
    </row>
    <row r="4949" spans="1:7" s="254" customFormat="1">
      <c r="A4949" s="254" t="s">
        <v>35107</v>
      </c>
      <c r="B4949" s="254" t="s">
        <v>35108</v>
      </c>
      <c r="C4949" s="254" t="s">
        <v>35099</v>
      </c>
      <c r="D4949" s="254" t="s">
        <v>16299</v>
      </c>
      <c r="E4949" s="254" t="s">
        <v>20635</v>
      </c>
      <c r="F4949" s="254" t="s">
        <v>35109</v>
      </c>
      <c r="G4949" s="281"/>
    </row>
    <row r="4950" spans="1:7" s="253" customFormat="1">
      <c r="A4950" s="253" t="s">
        <v>35110</v>
      </c>
      <c r="B4950" s="253" t="s">
        <v>35111</v>
      </c>
      <c r="C4950" s="253" t="s">
        <v>35099</v>
      </c>
      <c r="D4950" s="253" t="s">
        <v>16299</v>
      </c>
      <c r="E4950" s="253" t="s">
        <v>35112</v>
      </c>
      <c r="F4950" s="253" t="s">
        <v>35113</v>
      </c>
      <c r="G4950" s="255"/>
    </row>
    <row r="4951" spans="1:7" s="254" customFormat="1">
      <c r="A4951" s="254" t="s">
        <v>35114</v>
      </c>
      <c r="B4951" s="254" t="s">
        <v>35115</v>
      </c>
      <c r="C4951" s="254" t="s">
        <v>35099</v>
      </c>
      <c r="D4951" s="254" t="s">
        <v>16299</v>
      </c>
      <c r="E4951" s="254" t="s">
        <v>17514</v>
      </c>
      <c r="F4951" s="254" t="s">
        <v>35116</v>
      </c>
      <c r="G4951" s="281"/>
    </row>
    <row r="4952" spans="1:7" s="253" customFormat="1">
      <c r="A4952" s="253" t="s">
        <v>35117</v>
      </c>
      <c r="B4952" s="253" t="s">
        <v>35118</v>
      </c>
      <c r="C4952" s="253" t="s">
        <v>35099</v>
      </c>
      <c r="D4952" s="253" t="s">
        <v>16299</v>
      </c>
      <c r="E4952" s="253" t="s">
        <v>17801</v>
      </c>
      <c r="F4952" s="253" t="s">
        <v>35119</v>
      </c>
      <c r="G4952" s="255"/>
    </row>
    <row r="4953" spans="1:7" s="254" customFormat="1">
      <c r="A4953" s="254" t="s">
        <v>35120</v>
      </c>
      <c r="B4953" s="254" t="s">
        <v>35121</v>
      </c>
      <c r="C4953" s="254" t="s">
        <v>35099</v>
      </c>
      <c r="D4953" s="254" t="s">
        <v>16299</v>
      </c>
      <c r="E4953" s="254" t="s">
        <v>17514</v>
      </c>
      <c r="F4953" s="254" t="s">
        <v>35122</v>
      </c>
      <c r="G4953" s="281"/>
    </row>
    <row r="4954" spans="1:7" s="210" customFormat="1">
      <c r="A4954" s="210" t="s">
        <v>35123</v>
      </c>
      <c r="B4954" s="210" t="s">
        <v>35124</v>
      </c>
      <c r="C4954" s="210" t="s">
        <v>35099</v>
      </c>
      <c r="D4954" s="210" t="s">
        <v>16299</v>
      </c>
      <c r="E4954" s="210" t="s">
        <v>34578</v>
      </c>
      <c r="F4954" s="210" t="s">
        <v>35125</v>
      </c>
      <c r="G4954" s="231"/>
    </row>
    <row r="4955" spans="1:7" s="210" customFormat="1">
      <c r="A4955" s="210" t="s">
        <v>35126</v>
      </c>
      <c r="B4955" s="210" t="s">
        <v>35127</v>
      </c>
      <c r="C4955" s="210" t="s">
        <v>35099</v>
      </c>
      <c r="D4955" s="210" t="s">
        <v>16299</v>
      </c>
      <c r="E4955" s="210" t="s">
        <v>35128</v>
      </c>
      <c r="F4955" s="210" t="s">
        <v>35129</v>
      </c>
      <c r="G4955" s="231"/>
    </row>
    <row r="4956" spans="1:7" s="11" customFormat="1">
      <c r="A4956" s="11" t="s">
        <v>35130</v>
      </c>
      <c r="B4956" s="11" t="s">
        <v>35131</v>
      </c>
      <c r="C4956" s="11" t="s">
        <v>35099</v>
      </c>
      <c r="D4956" s="11" t="s">
        <v>16299</v>
      </c>
      <c r="E4956" s="11" t="s">
        <v>35132</v>
      </c>
      <c r="F4956" s="11" t="s">
        <v>35133</v>
      </c>
      <c r="G4956" s="1"/>
    </row>
    <row r="4957" spans="1:7" s="253" customFormat="1">
      <c r="A4957" s="253" t="s">
        <v>35134</v>
      </c>
      <c r="B4957" s="253" t="s">
        <v>35135</v>
      </c>
      <c r="C4957" s="253" t="s">
        <v>35099</v>
      </c>
      <c r="D4957" s="253" t="s">
        <v>16299</v>
      </c>
      <c r="E4957" s="253" t="s">
        <v>16677</v>
      </c>
      <c r="F4957" s="253" t="s">
        <v>35136</v>
      </c>
      <c r="G4957" s="255"/>
    </row>
    <row r="4958" spans="1:7" s="253" customFormat="1">
      <c r="A4958" s="253" t="s">
        <v>35137</v>
      </c>
      <c r="B4958" s="253" t="s">
        <v>35138</v>
      </c>
      <c r="C4958" s="253" t="s">
        <v>35099</v>
      </c>
      <c r="D4958" s="253" t="s">
        <v>16299</v>
      </c>
      <c r="E4958" s="253" t="s">
        <v>35139</v>
      </c>
      <c r="F4958" s="253" t="s">
        <v>35140</v>
      </c>
      <c r="G4958" s="255"/>
    </row>
    <row r="4959" spans="1:7" s="210" customFormat="1">
      <c r="A4959" s="210" t="s">
        <v>35141</v>
      </c>
      <c r="B4959" s="210" t="s">
        <v>35142</v>
      </c>
      <c r="C4959" s="210" t="s">
        <v>35099</v>
      </c>
      <c r="D4959" s="210" t="s">
        <v>16299</v>
      </c>
      <c r="E4959" s="210" t="s">
        <v>21493</v>
      </c>
      <c r="F4959" s="210" t="s">
        <v>35143</v>
      </c>
      <c r="G4959" s="231"/>
    </row>
    <row r="4960" spans="1:7" s="254" customFormat="1">
      <c r="A4960" s="254" t="s">
        <v>35144</v>
      </c>
      <c r="B4960" s="254" t="s">
        <v>35145</v>
      </c>
      <c r="C4960" s="254" t="s">
        <v>35099</v>
      </c>
      <c r="D4960" s="254" t="s">
        <v>16299</v>
      </c>
      <c r="E4960" s="254" t="s">
        <v>19112</v>
      </c>
      <c r="F4960" s="254" t="s">
        <v>35146</v>
      </c>
      <c r="G4960" s="281"/>
    </row>
    <row r="4961" spans="1:7" s="211" customFormat="1">
      <c r="A4961" s="211" t="s">
        <v>35147</v>
      </c>
      <c r="B4961" s="211" t="s">
        <v>35148</v>
      </c>
      <c r="C4961" s="211" t="s">
        <v>35099</v>
      </c>
      <c r="D4961" s="211" t="s">
        <v>16373</v>
      </c>
      <c r="E4961" s="211" t="s">
        <v>16299</v>
      </c>
      <c r="F4961" s="211" t="s">
        <v>35149</v>
      </c>
      <c r="G4961" s="243"/>
    </row>
    <row r="4962" spans="1:7" s="211" customFormat="1">
      <c r="A4962" s="211" t="s">
        <v>35150</v>
      </c>
      <c r="B4962" s="211" t="s">
        <v>35151</v>
      </c>
      <c r="C4962" s="211" t="s">
        <v>35099</v>
      </c>
      <c r="D4962" s="211" t="s">
        <v>16622</v>
      </c>
      <c r="E4962" s="211" t="s">
        <v>16299</v>
      </c>
      <c r="F4962" s="211" t="s">
        <v>35152</v>
      </c>
      <c r="G4962" s="243"/>
    </row>
    <row r="4963" spans="1:7" s="210" customFormat="1">
      <c r="A4963" s="210" t="s">
        <v>35153</v>
      </c>
      <c r="B4963" s="210" t="s">
        <v>35154</v>
      </c>
      <c r="C4963" s="210" t="s">
        <v>35155</v>
      </c>
      <c r="D4963" s="210" t="s">
        <v>16299</v>
      </c>
      <c r="E4963" s="210" t="s">
        <v>35156</v>
      </c>
      <c r="F4963" s="210" t="s">
        <v>35157</v>
      </c>
      <c r="G4963" s="231"/>
    </row>
    <row r="4964" spans="1:7" s="253" customFormat="1">
      <c r="A4964" s="253" t="s">
        <v>35158</v>
      </c>
      <c r="B4964" s="253" t="s">
        <v>35159</v>
      </c>
      <c r="C4964" s="253" t="s">
        <v>35155</v>
      </c>
      <c r="D4964" s="253" t="s">
        <v>16299</v>
      </c>
      <c r="E4964" s="253" t="s">
        <v>35160</v>
      </c>
      <c r="F4964" s="253" t="s">
        <v>35161</v>
      </c>
      <c r="G4964" s="255"/>
    </row>
    <row r="4965" spans="1:7" s="210" customFormat="1">
      <c r="A4965" s="210" t="s">
        <v>35162</v>
      </c>
      <c r="B4965" s="210" t="s">
        <v>35163</v>
      </c>
      <c r="C4965" s="210" t="s">
        <v>35155</v>
      </c>
      <c r="D4965" s="210" t="s">
        <v>16299</v>
      </c>
      <c r="E4965" s="210" t="s">
        <v>22837</v>
      </c>
      <c r="F4965" s="210" t="s">
        <v>35164</v>
      </c>
      <c r="G4965" s="231"/>
    </row>
    <row r="4966" spans="1:7" s="11" customFormat="1">
      <c r="A4966" s="11" t="s">
        <v>35165</v>
      </c>
      <c r="B4966" s="11" t="s">
        <v>35166</v>
      </c>
      <c r="C4966" s="11" t="s">
        <v>35155</v>
      </c>
      <c r="D4966" s="11" t="s">
        <v>16299</v>
      </c>
      <c r="E4966" s="11" t="s">
        <v>17514</v>
      </c>
      <c r="F4966" s="11" t="s">
        <v>35167</v>
      </c>
      <c r="G4966" s="1"/>
    </row>
    <row r="4967" spans="1:7" s="253" customFormat="1">
      <c r="A4967" s="253" t="s">
        <v>35168</v>
      </c>
      <c r="B4967" s="253" t="s">
        <v>35169</v>
      </c>
      <c r="C4967" s="253" t="s">
        <v>35155</v>
      </c>
      <c r="D4967" s="253" t="s">
        <v>16299</v>
      </c>
      <c r="E4967" s="253" t="s">
        <v>30604</v>
      </c>
      <c r="F4967" s="253" t="s">
        <v>35170</v>
      </c>
      <c r="G4967" s="255"/>
    </row>
    <row r="4968" spans="1:7" s="210" customFormat="1">
      <c r="A4968" s="210" t="s">
        <v>35171</v>
      </c>
      <c r="B4968" s="210" t="s">
        <v>35172</v>
      </c>
      <c r="C4968" s="210" t="s">
        <v>35155</v>
      </c>
      <c r="D4968" s="210" t="s">
        <v>16299</v>
      </c>
      <c r="E4968" s="210" t="s">
        <v>16346</v>
      </c>
      <c r="F4968" s="210" t="s">
        <v>35173</v>
      </c>
      <c r="G4968" s="231"/>
    </row>
    <row r="4969" spans="1:7" s="253" customFormat="1">
      <c r="A4969" s="253" t="s">
        <v>35174</v>
      </c>
      <c r="B4969" s="253" t="s">
        <v>35175</v>
      </c>
      <c r="C4969" s="253" t="s">
        <v>35155</v>
      </c>
      <c r="D4969" s="253" t="s">
        <v>16299</v>
      </c>
      <c r="E4969" s="253" t="s">
        <v>16470</v>
      </c>
      <c r="F4969" s="253" t="s">
        <v>35176</v>
      </c>
      <c r="G4969" s="255"/>
    </row>
    <row r="4970" spans="1:7" s="253" customFormat="1">
      <c r="A4970" s="253" t="s">
        <v>35177</v>
      </c>
      <c r="B4970" s="253" t="s">
        <v>35178</v>
      </c>
      <c r="C4970" s="253" t="s">
        <v>35155</v>
      </c>
      <c r="D4970" s="253" t="s">
        <v>16299</v>
      </c>
      <c r="E4970" s="253" t="s">
        <v>16833</v>
      </c>
      <c r="F4970" s="253" t="s">
        <v>35179</v>
      </c>
      <c r="G4970" s="255"/>
    </row>
    <row r="4971" spans="1:7" s="211" customFormat="1">
      <c r="A4971" s="211" t="s">
        <v>35180</v>
      </c>
      <c r="B4971" s="211" t="s">
        <v>35181</v>
      </c>
      <c r="C4971" s="211" t="s">
        <v>35155</v>
      </c>
      <c r="D4971" s="211" t="s">
        <v>35182</v>
      </c>
      <c r="E4971" s="211" t="s">
        <v>16299</v>
      </c>
      <c r="F4971" s="211" t="s">
        <v>35183</v>
      </c>
      <c r="G4971" s="243"/>
    </row>
    <row r="4972" spans="1:7" s="210" customFormat="1">
      <c r="A4972" s="210" t="s">
        <v>35184</v>
      </c>
      <c r="B4972" s="210" t="s">
        <v>35185</v>
      </c>
      <c r="C4972" s="210" t="s">
        <v>35155</v>
      </c>
      <c r="D4972" s="210" t="s">
        <v>16299</v>
      </c>
      <c r="E4972" s="210" t="s">
        <v>24363</v>
      </c>
      <c r="F4972" s="210" t="s">
        <v>35186</v>
      </c>
      <c r="G4972" s="231"/>
    </row>
    <row r="4973" spans="1:7" s="11" customFormat="1">
      <c r="A4973" s="11" t="s">
        <v>35187</v>
      </c>
      <c r="B4973" s="11" t="s">
        <v>35188</v>
      </c>
      <c r="C4973" s="11" t="s">
        <v>35155</v>
      </c>
      <c r="D4973" s="11" t="s">
        <v>16299</v>
      </c>
      <c r="E4973" s="11" t="s">
        <v>35189</v>
      </c>
      <c r="F4973" s="11" t="s">
        <v>35190</v>
      </c>
      <c r="G4973" s="1"/>
    </row>
    <row r="4974" spans="1:7" s="210" customFormat="1">
      <c r="A4974" s="210" t="s">
        <v>35191</v>
      </c>
      <c r="B4974" s="210" t="s">
        <v>35192</v>
      </c>
      <c r="C4974" s="210" t="s">
        <v>35155</v>
      </c>
      <c r="D4974" s="210" t="s">
        <v>16299</v>
      </c>
      <c r="E4974" s="210" t="s">
        <v>35193</v>
      </c>
      <c r="F4974" s="210" t="s">
        <v>35194</v>
      </c>
      <c r="G4974" s="231"/>
    </row>
    <row r="4975" spans="1:7" s="253" customFormat="1">
      <c r="A4975" s="253" t="s">
        <v>35195</v>
      </c>
      <c r="B4975" s="253" t="s">
        <v>35196</v>
      </c>
      <c r="C4975" s="253" t="s">
        <v>35155</v>
      </c>
      <c r="D4975" s="253" t="s">
        <v>16299</v>
      </c>
      <c r="E4975" s="253" t="s">
        <v>35197</v>
      </c>
      <c r="F4975" s="253" t="s">
        <v>35198</v>
      </c>
      <c r="G4975" s="255"/>
    </row>
    <row r="4976" spans="1:7" s="210" customFormat="1">
      <c r="A4976" s="210" t="s">
        <v>35199</v>
      </c>
      <c r="B4976" s="210" t="s">
        <v>35200</v>
      </c>
      <c r="C4976" s="210" t="s">
        <v>35155</v>
      </c>
      <c r="D4976" s="210" t="s">
        <v>16299</v>
      </c>
      <c r="E4976" s="210" t="s">
        <v>35201</v>
      </c>
      <c r="F4976" s="210" t="s">
        <v>35202</v>
      </c>
      <c r="G4976" s="231"/>
    </row>
    <row r="4977" spans="1:7" s="211" customFormat="1">
      <c r="A4977" s="211" t="s">
        <v>35203</v>
      </c>
      <c r="B4977" s="211" t="s">
        <v>35204</v>
      </c>
      <c r="C4977" s="211" t="s">
        <v>35155</v>
      </c>
      <c r="D4977" s="211" t="s">
        <v>31740</v>
      </c>
      <c r="E4977" s="211" t="s">
        <v>16299</v>
      </c>
      <c r="F4977" s="211" t="s">
        <v>35205</v>
      </c>
      <c r="G4977" s="243"/>
    </row>
    <row r="4978" spans="1:7" s="210" customFormat="1">
      <c r="A4978" s="210" t="s">
        <v>35206</v>
      </c>
      <c r="B4978" s="210" t="s">
        <v>35207</v>
      </c>
      <c r="C4978" s="210" t="s">
        <v>35208</v>
      </c>
      <c r="D4978" s="210" t="s">
        <v>16299</v>
      </c>
      <c r="E4978" s="210" t="s">
        <v>32537</v>
      </c>
      <c r="F4978" s="210" t="s">
        <v>35209</v>
      </c>
      <c r="G4978" s="231"/>
    </row>
    <row r="4979" spans="1:7" s="210" customFormat="1">
      <c r="A4979" s="210" t="s">
        <v>35210</v>
      </c>
      <c r="B4979" s="210" t="s">
        <v>35211</v>
      </c>
      <c r="C4979" s="210" t="s">
        <v>35208</v>
      </c>
      <c r="D4979" s="210" t="s">
        <v>16299</v>
      </c>
      <c r="E4979" s="210" t="s">
        <v>16369</v>
      </c>
      <c r="F4979" s="210" t="s">
        <v>35212</v>
      </c>
      <c r="G4979" s="231"/>
    </row>
    <row r="4980" spans="1:7" s="254" customFormat="1">
      <c r="A4980" s="254" t="s">
        <v>35213</v>
      </c>
      <c r="B4980" s="254" t="s">
        <v>35214</v>
      </c>
      <c r="C4980" s="254" t="s">
        <v>35215</v>
      </c>
      <c r="D4980" s="254" t="s">
        <v>16299</v>
      </c>
      <c r="E4980" s="254" t="s">
        <v>17514</v>
      </c>
      <c r="F4980" s="254" t="s">
        <v>35216</v>
      </c>
      <c r="G4980" s="281"/>
    </row>
    <row r="4981" spans="1:7" s="254" customFormat="1">
      <c r="A4981" s="254" t="s">
        <v>35217</v>
      </c>
      <c r="B4981" s="254" t="s">
        <v>35218</v>
      </c>
      <c r="C4981" s="254" t="s">
        <v>35219</v>
      </c>
      <c r="D4981" s="254" t="s">
        <v>16299</v>
      </c>
      <c r="E4981" s="254" t="s">
        <v>35220</v>
      </c>
      <c r="F4981" s="254" t="s">
        <v>35221</v>
      </c>
      <c r="G4981" s="281"/>
    </row>
    <row r="4982" spans="1:7" s="254" customFormat="1">
      <c r="A4982" s="254" t="s">
        <v>35222</v>
      </c>
      <c r="B4982" s="254" t="s">
        <v>35223</v>
      </c>
      <c r="C4982" s="254" t="s">
        <v>35219</v>
      </c>
      <c r="D4982" s="254" t="s">
        <v>16299</v>
      </c>
      <c r="E4982" s="254" t="s">
        <v>17480</v>
      </c>
      <c r="F4982" s="254" t="s">
        <v>35224</v>
      </c>
      <c r="G4982" s="281"/>
    </row>
    <row r="4983" spans="1:7" s="210" customFormat="1">
      <c r="A4983" s="210" t="s">
        <v>35225</v>
      </c>
      <c r="B4983" s="210" t="s">
        <v>35226</v>
      </c>
      <c r="C4983" s="210" t="s">
        <v>35219</v>
      </c>
      <c r="D4983" s="210" t="s">
        <v>16299</v>
      </c>
      <c r="E4983" s="210" t="s">
        <v>35227</v>
      </c>
      <c r="F4983" s="210" t="s">
        <v>35228</v>
      </c>
      <c r="G4983" s="231"/>
    </row>
    <row r="4984" spans="1:7" s="254" customFormat="1">
      <c r="A4984" s="254" t="s">
        <v>35229</v>
      </c>
      <c r="B4984" s="254" t="s">
        <v>35230</v>
      </c>
      <c r="C4984" s="254" t="s">
        <v>35219</v>
      </c>
      <c r="D4984" s="254" t="s">
        <v>16299</v>
      </c>
      <c r="E4984" s="254" t="s">
        <v>17514</v>
      </c>
      <c r="F4984" s="254" t="s">
        <v>35231</v>
      </c>
      <c r="G4984" s="281"/>
    </row>
    <row r="4985" spans="1:7" s="253" customFormat="1">
      <c r="A4985" s="253" t="s">
        <v>35232</v>
      </c>
      <c r="B4985" s="253" t="s">
        <v>35233</v>
      </c>
      <c r="C4985" s="253" t="s">
        <v>35219</v>
      </c>
      <c r="D4985" s="253" t="s">
        <v>16299</v>
      </c>
      <c r="E4985" s="253" t="s">
        <v>16622</v>
      </c>
      <c r="F4985" s="253" t="s">
        <v>35234</v>
      </c>
      <c r="G4985" s="255"/>
    </row>
    <row r="4986" spans="1:7" s="254" customFormat="1">
      <c r="A4986" s="254" t="s">
        <v>35235</v>
      </c>
      <c r="B4986" s="254" t="s">
        <v>35236</v>
      </c>
      <c r="C4986" s="254" t="s">
        <v>35219</v>
      </c>
      <c r="D4986" s="254" t="s">
        <v>16299</v>
      </c>
      <c r="E4986" s="254" t="s">
        <v>17514</v>
      </c>
      <c r="F4986" s="254" t="s">
        <v>35237</v>
      </c>
      <c r="G4986" s="281"/>
    </row>
    <row r="4987" spans="1:7" s="253" customFormat="1">
      <c r="A4987" s="253" t="s">
        <v>35238</v>
      </c>
      <c r="B4987" s="253" t="s">
        <v>35239</v>
      </c>
      <c r="C4987" s="253" t="s">
        <v>35219</v>
      </c>
      <c r="D4987" s="253" t="s">
        <v>16299</v>
      </c>
      <c r="E4987" s="253" t="s">
        <v>19845</v>
      </c>
      <c r="F4987" s="253" t="s">
        <v>35240</v>
      </c>
      <c r="G4987" s="255"/>
    </row>
    <row r="4988" spans="1:7" s="253" customFormat="1">
      <c r="A4988" s="253" t="s">
        <v>35238</v>
      </c>
      <c r="B4988" s="253" t="s">
        <v>35241</v>
      </c>
      <c r="C4988" s="253" t="s">
        <v>35219</v>
      </c>
      <c r="D4988" s="253" t="s">
        <v>16299</v>
      </c>
      <c r="E4988" s="253" t="s">
        <v>29526</v>
      </c>
      <c r="F4988" s="253" t="s">
        <v>35242</v>
      </c>
      <c r="G4988" s="255"/>
    </row>
    <row r="4989" spans="1:7" s="253" customFormat="1">
      <c r="A4989" s="253" t="s">
        <v>35243</v>
      </c>
      <c r="B4989" s="253" t="s">
        <v>35244</v>
      </c>
      <c r="C4989" s="253" t="s">
        <v>35219</v>
      </c>
      <c r="D4989" s="253" t="s">
        <v>16299</v>
      </c>
      <c r="E4989" s="253" t="s">
        <v>34600</v>
      </c>
      <c r="F4989" s="253" t="s">
        <v>35245</v>
      </c>
      <c r="G4989" s="255"/>
    </row>
    <row r="4990" spans="1:7" s="11" customFormat="1">
      <c r="A4990" s="11" t="s">
        <v>35246</v>
      </c>
      <c r="B4990" s="11" t="s">
        <v>35247</v>
      </c>
      <c r="C4990" s="11" t="s">
        <v>35219</v>
      </c>
      <c r="D4990" s="11" t="s">
        <v>16299</v>
      </c>
      <c r="E4990" s="11" t="s">
        <v>17016</v>
      </c>
      <c r="F4990" s="11" t="s">
        <v>35248</v>
      </c>
      <c r="G4990" s="1"/>
    </row>
    <row r="4991" spans="1:7" s="253" customFormat="1">
      <c r="A4991" s="253" t="s">
        <v>35249</v>
      </c>
      <c r="B4991" s="253" t="s">
        <v>35250</v>
      </c>
      <c r="C4991" s="253" t="s">
        <v>35219</v>
      </c>
      <c r="D4991" s="253" t="s">
        <v>16299</v>
      </c>
      <c r="E4991" s="253" t="s">
        <v>35251</v>
      </c>
      <c r="F4991" s="253" t="s">
        <v>35252</v>
      </c>
      <c r="G4991" s="255"/>
    </row>
    <row r="4992" spans="1:7" s="210" customFormat="1">
      <c r="A4992" s="210" t="s">
        <v>35253</v>
      </c>
      <c r="B4992" s="210" t="s">
        <v>35254</v>
      </c>
      <c r="C4992" s="210" t="s">
        <v>35219</v>
      </c>
      <c r="D4992" s="210" t="s">
        <v>16299</v>
      </c>
      <c r="E4992" s="210" t="s">
        <v>18566</v>
      </c>
      <c r="F4992" s="210" t="s">
        <v>35255</v>
      </c>
      <c r="G4992" s="231"/>
    </row>
    <row r="4993" spans="1:7" s="253" customFormat="1">
      <c r="A4993" s="253" t="s">
        <v>35256</v>
      </c>
      <c r="B4993" s="253" t="s">
        <v>35257</v>
      </c>
      <c r="C4993" s="253" t="s">
        <v>35219</v>
      </c>
      <c r="D4993" s="253" t="s">
        <v>16299</v>
      </c>
      <c r="E4993" s="253" t="s">
        <v>17301</v>
      </c>
      <c r="F4993" s="253" t="s">
        <v>35258</v>
      </c>
      <c r="G4993" s="255"/>
    </row>
    <row r="4994" spans="1:7" s="253" customFormat="1">
      <c r="A4994" s="253" t="s">
        <v>35259</v>
      </c>
      <c r="B4994" s="253" t="s">
        <v>35260</v>
      </c>
      <c r="C4994" s="253" t="s">
        <v>35219</v>
      </c>
      <c r="D4994" s="253" t="s">
        <v>16299</v>
      </c>
      <c r="E4994" s="253" t="s">
        <v>17420</v>
      </c>
      <c r="F4994" s="253" t="s">
        <v>35261</v>
      </c>
      <c r="G4994" s="255"/>
    </row>
    <row r="4995" spans="1:7" s="253" customFormat="1">
      <c r="A4995" s="253" t="s">
        <v>35262</v>
      </c>
      <c r="B4995" s="253" t="s">
        <v>35263</v>
      </c>
      <c r="C4995" s="253" t="s">
        <v>35219</v>
      </c>
      <c r="D4995" s="253" t="s">
        <v>16299</v>
      </c>
      <c r="E4995" s="253" t="s">
        <v>17538</v>
      </c>
      <c r="F4995" s="253" t="s">
        <v>35264</v>
      </c>
      <c r="G4995" s="255"/>
    </row>
    <row r="4996" spans="1:7" s="253" customFormat="1">
      <c r="A4996" s="253" t="s">
        <v>35265</v>
      </c>
      <c r="B4996" s="253" t="s">
        <v>35266</v>
      </c>
      <c r="C4996" s="253" t="s">
        <v>35219</v>
      </c>
      <c r="D4996" s="253" t="s">
        <v>16299</v>
      </c>
      <c r="E4996" s="253" t="s">
        <v>16910</v>
      </c>
      <c r="F4996" s="253" t="s">
        <v>35267</v>
      </c>
      <c r="G4996" s="255"/>
    </row>
    <row r="4997" spans="1:7" s="253" customFormat="1">
      <c r="A4997" s="253" t="s">
        <v>35265</v>
      </c>
      <c r="B4997" s="253" t="s">
        <v>35268</v>
      </c>
      <c r="C4997" s="253" t="s">
        <v>35219</v>
      </c>
      <c r="D4997" s="253" t="s">
        <v>16299</v>
      </c>
      <c r="E4997" s="253" t="s">
        <v>16350</v>
      </c>
      <c r="F4997" s="253" t="s">
        <v>35269</v>
      </c>
      <c r="G4997" s="255"/>
    </row>
    <row r="4998" spans="1:7" s="253" customFormat="1">
      <c r="A4998" s="253" t="s">
        <v>35270</v>
      </c>
      <c r="B4998" s="253" t="s">
        <v>35271</v>
      </c>
      <c r="C4998" s="253" t="s">
        <v>35219</v>
      </c>
      <c r="D4998" s="253" t="s">
        <v>16299</v>
      </c>
      <c r="E4998" s="253" t="s">
        <v>35272</v>
      </c>
      <c r="F4998" s="253" t="s">
        <v>35273</v>
      </c>
      <c r="G4998" s="255"/>
    </row>
    <row r="4999" spans="1:7" s="253" customFormat="1">
      <c r="A4999" s="253" t="s">
        <v>35274</v>
      </c>
      <c r="B4999" s="253" t="s">
        <v>35275</v>
      </c>
      <c r="C4999" s="253" t="s">
        <v>35219</v>
      </c>
      <c r="D4999" s="253" t="s">
        <v>16299</v>
      </c>
      <c r="E4999" s="253" t="s">
        <v>23393</v>
      </c>
      <c r="F4999" s="253" t="s">
        <v>35276</v>
      </c>
      <c r="G4999" s="255"/>
    </row>
    <row r="5000" spans="1:7" s="253" customFormat="1">
      <c r="A5000" s="253" t="s">
        <v>35277</v>
      </c>
      <c r="B5000" s="253" t="s">
        <v>35278</v>
      </c>
      <c r="C5000" s="253" t="s">
        <v>35219</v>
      </c>
      <c r="D5000" s="253" t="s">
        <v>16299</v>
      </c>
      <c r="E5000" s="253" t="s">
        <v>28496</v>
      </c>
      <c r="F5000" s="253" t="s">
        <v>35279</v>
      </c>
      <c r="G5000" s="255"/>
    </row>
    <row r="5001" spans="1:7" s="210" customFormat="1">
      <c r="A5001" s="210" t="s">
        <v>35280</v>
      </c>
      <c r="B5001" s="210" t="s">
        <v>35281</v>
      </c>
      <c r="C5001" s="210" t="s">
        <v>35219</v>
      </c>
      <c r="D5001" s="210" t="s">
        <v>16299</v>
      </c>
      <c r="E5001" s="210" t="s">
        <v>35282</v>
      </c>
      <c r="F5001" s="210" t="s">
        <v>35283</v>
      </c>
      <c r="G5001" s="231"/>
    </row>
    <row r="5002" spans="1:7" s="253" customFormat="1">
      <c r="A5002" s="253" t="s">
        <v>35284</v>
      </c>
      <c r="B5002" s="253" t="s">
        <v>35285</v>
      </c>
      <c r="C5002" s="253" t="s">
        <v>35219</v>
      </c>
      <c r="D5002" s="253" t="s">
        <v>16299</v>
      </c>
      <c r="E5002" s="253" t="s">
        <v>23151</v>
      </c>
      <c r="F5002" s="253" t="s">
        <v>35286</v>
      </c>
      <c r="G5002" s="255"/>
    </row>
    <row r="5003" spans="1:7" s="210" customFormat="1">
      <c r="A5003" s="210" t="s">
        <v>35287</v>
      </c>
      <c r="B5003" s="210" t="s">
        <v>35288</v>
      </c>
      <c r="C5003" s="210" t="s">
        <v>35219</v>
      </c>
      <c r="D5003" s="210" t="s">
        <v>16299</v>
      </c>
      <c r="E5003" s="210" t="s">
        <v>16300</v>
      </c>
      <c r="F5003" s="210" t="s">
        <v>35289</v>
      </c>
      <c r="G5003" s="231"/>
    </row>
    <row r="5004" spans="1:7" s="210" customFormat="1">
      <c r="A5004" s="210" t="s">
        <v>35290</v>
      </c>
      <c r="B5004" s="210" t="s">
        <v>35291</v>
      </c>
      <c r="C5004" s="210" t="s">
        <v>35219</v>
      </c>
      <c r="D5004" s="210" t="s">
        <v>16299</v>
      </c>
      <c r="E5004" s="210" t="s">
        <v>35292</v>
      </c>
      <c r="F5004" s="210" t="s">
        <v>35293</v>
      </c>
      <c r="G5004" s="231"/>
    </row>
    <row r="5005" spans="1:7" s="253" customFormat="1">
      <c r="A5005" s="253" t="s">
        <v>35294</v>
      </c>
      <c r="B5005" s="253" t="s">
        <v>35295</v>
      </c>
      <c r="C5005" s="253" t="s">
        <v>35219</v>
      </c>
      <c r="D5005" s="253" t="s">
        <v>16299</v>
      </c>
      <c r="E5005" s="253" t="s">
        <v>33059</v>
      </c>
      <c r="F5005" s="253" t="s">
        <v>35296</v>
      </c>
      <c r="G5005" s="255"/>
    </row>
    <row r="5006" spans="1:7" s="254" customFormat="1">
      <c r="A5006" s="254" t="s">
        <v>35297</v>
      </c>
      <c r="B5006" s="254" t="s">
        <v>35298</v>
      </c>
      <c r="C5006" s="254" t="s">
        <v>35219</v>
      </c>
      <c r="D5006" s="254" t="s">
        <v>16299</v>
      </c>
      <c r="E5006" s="254" t="s">
        <v>17986</v>
      </c>
      <c r="F5006" s="254" t="s">
        <v>35299</v>
      </c>
      <c r="G5006" s="281"/>
    </row>
    <row r="5007" spans="1:7" s="11" customFormat="1">
      <c r="A5007" s="11" t="s">
        <v>35300</v>
      </c>
      <c r="B5007" s="11" t="s">
        <v>35301</v>
      </c>
      <c r="C5007" s="11" t="s">
        <v>35219</v>
      </c>
      <c r="D5007" s="11" t="s">
        <v>16299</v>
      </c>
      <c r="E5007" s="11" t="s">
        <v>16328</v>
      </c>
      <c r="F5007" s="11" t="s">
        <v>35302</v>
      </c>
      <c r="G5007" s="1"/>
    </row>
    <row r="5008" spans="1:7" s="211" customFormat="1">
      <c r="A5008" s="211" t="s">
        <v>35303</v>
      </c>
      <c r="B5008" s="211" t="s">
        <v>35304</v>
      </c>
      <c r="C5008" s="211" t="s">
        <v>35219</v>
      </c>
      <c r="D5008" s="211" t="s">
        <v>35305</v>
      </c>
      <c r="E5008" s="211" t="s">
        <v>16299</v>
      </c>
      <c r="F5008" s="211" t="s">
        <v>35306</v>
      </c>
      <c r="G5008" s="243"/>
    </row>
    <row r="5009" spans="1:7" s="11" customFormat="1">
      <c r="A5009" s="11" t="s">
        <v>35307</v>
      </c>
      <c r="B5009" s="11" t="s">
        <v>35308</v>
      </c>
      <c r="C5009" s="11" t="s">
        <v>35219</v>
      </c>
      <c r="D5009" s="11" t="s">
        <v>16299</v>
      </c>
      <c r="E5009" s="11" t="s">
        <v>18130</v>
      </c>
      <c r="F5009" s="11" t="s">
        <v>35309</v>
      </c>
      <c r="G5009" s="1"/>
    </row>
    <row r="5010" spans="1:7" s="210" customFormat="1">
      <c r="A5010" s="210" t="s">
        <v>35310</v>
      </c>
      <c r="B5010" s="210" t="s">
        <v>35311</v>
      </c>
      <c r="C5010" s="210" t="s">
        <v>35219</v>
      </c>
      <c r="D5010" s="210" t="s">
        <v>16299</v>
      </c>
      <c r="E5010" s="210" t="s">
        <v>35312</v>
      </c>
      <c r="F5010" s="210" t="s">
        <v>35313</v>
      </c>
      <c r="G5010" s="231"/>
    </row>
    <row r="5011" spans="1:7" s="253" customFormat="1">
      <c r="A5011" s="253" t="s">
        <v>35314</v>
      </c>
      <c r="B5011" s="253" t="s">
        <v>35315</v>
      </c>
      <c r="C5011" s="253" t="s">
        <v>35316</v>
      </c>
      <c r="D5011" s="253" t="s">
        <v>16299</v>
      </c>
      <c r="E5011" s="253" t="s">
        <v>35317</v>
      </c>
      <c r="F5011" s="253" t="s">
        <v>35318</v>
      </c>
      <c r="G5011" s="255"/>
    </row>
    <row r="5012" spans="1:7" s="210" customFormat="1">
      <c r="A5012" s="210" t="s">
        <v>35319</v>
      </c>
      <c r="B5012" s="210" t="s">
        <v>35320</v>
      </c>
      <c r="C5012" s="210" t="s">
        <v>35316</v>
      </c>
      <c r="D5012" s="210" t="s">
        <v>16299</v>
      </c>
      <c r="E5012" s="210" t="s">
        <v>23457</v>
      </c>
      <c r="F5012" s="210" t="s">
        <v>35321</v>
      </c>
      <c r="G5012" s="1"/>
    </row>
    <row r="5013" spans="1:7" s="210" customFormat="1">
      <c r="A5013" s="210" t="s">
        <v>35322</v>
      </c>
      <c r="B5013" s="210" t="s">
        <v>35323</v>
      </c>
      <c r="C5013" s="210" t="s">
        <v>35316</v>
      </c>
      <c r="D5013" s="210" t="s">
        <v>16299</v>
      </c>
      <c r="E5013" s="210" t="s">
        <v>24382</v>
      </c>
      <c r="F5013" s="210" t="s">
        <v>35324</v>
      </c>
      <c r="G5013" s="231"/>
    </row>
    <row r="5014" spans="1:7" s="210" customFormat="1">
      <c r="A5014" s="210" t="s">
        <v>35325</v>
      </c>
      <c r="B5014" s="210" t="s">
        <v>35326</v>
      </c>
      <c r="C5014" s="210" t="s">
        <v>35316</v>
      </c>
      <c r="D5014" s="210" t="s">
        <v>16299</v>
      </c>
      <c r="E5014" s="210" t="s">
        <v>16622</v>
      </c>
      <c r="F5014" s="210" t="s">
        <v>35327</v>
      </c>
      <c r="G5014" s="231"/>
    </row>
    <row r="5015" spans="1:7" s="210" customFormat="1">
      <c r="A5015" s="210" t="s">
        <v>35328</v>
      </c>
      <c r="B5015" s="210" t="s">
        <v>35329</v>
      </c>
      <c r="C5015" s="210" t="s">
        <v>35316</v>
      </c>
      <c r="D5015" s="210" t="s">
        <v>16299</v>
      </c>
      <c r="E5015" s="210" t="s">
        <v>35330</v>
      </c>
      <c r="F5015" s="210" t="s">
        <v>35331</v>
      </c>
      <c r="G5015" s="231"/>
    </row>
    <row r="5016" spans="1:7" s="210" customFormat="1">
      <c r="A5016" s="210" t="s">
        <v>35332</v>
      </c>
      <c r="B5016" s="210" t="s">
        <v>35333</v>
      </c>
      <c r="C5016" s="210" t="s">
        <v>35316</v>
      </c>
      <c r="D5016" s="210" t="s">
        <v>16299</v>
      </c>
      <c r="E5016" s="210" t="s">
        <v>19165</v>
      </c>
      <c r="F5016" s="210" t="s">
        <v>35334</v>
      </c>
      <c r="G5016" s="231"/>
    </row>
    <row r="5017" spans="1:7" s="253" customFormat="1">
      <c r="A5017" s="253" t="s">
        <v>35335</v>
      </c>
      <c r="B5017" s="253" t="s">
        <v>35336</v>
      </c>
      <c r="C5017" s="253" t="s">
        <v>35316</v>
      </c>
      <c r="D5017" s="253" t="s">
        <v>16299</v>
      </c>
      <c r="E5017" s="253" t="s">
        <v>17730</v>
      </c>
      <c r="F5017" s="253" t="s">
        <v>35337</v>
      </c>
      <c r="G5017" s="255"/>
    </row>
    <row r="5018" spans="1:7" s="253" customFormat="1">
      <c r="A5018" s="253" t="s">
        <v>35338</v>
      </c>
      <c r="B5018" s="253" t="s">
        <v>35339</v>
      </c>
      <c r="C5018" s="253" t="s">
        <v>35316</v>
      </c>
      <c r="D5018" s="253" t="s">
        <v>16299</v>
      </c>
      <c r="E5018" s="253" t="s">
        <v>16470</v>
      </c>
      <c r="F5018" s="253" t="s">
        <v>35340</v>
      </c>
      <c r="G5018" s="255"/>
    </row>
    <row r="5019" spans="1:7" s="210" customFormat="1">
      <c r="A5019" s="210" t="s">
        <v>35341</v>
      </c>
      <c r="B5019" s="210" t="s">
        <v>35342</v>
      </c>
      <c r="C5019" s="210" t="s">
        <v>35316</v>
      </c>
      <c r="D5019" s="210" t="s">
        <v>16299</v>
      </c>
      <c r="E5019" s="210" t="s">
        <v>35343</v>
      </c>
      <c r="F5019" s="210" t="s">
        <v>35344</v>
      </c>
      <c r="G5019" s="231"/>
    </row>
    <row r="5020" spans="1:7" s="11" customFormat="1">
      <c r="A5020" s="11" t="s">
        <v>35345</v>
      </c>
      <c r="B5020" s="11" t="s">
        <v>35346</v>
      </c>
      <c r="C5020" s="11" t="s">
        <v>35316</v>
      </c>
      <c r="D5020" s="11" t="s">
        <v>16299</v>
      </c>
      <c r="E5020" s="11" t="s">
        <v>16333</v>
      </c>
      <c r="F5020" s="11" t="s">
        <v>35347</v>
      </c>
      <c r="G5020" s="1"/>
    </row>
    <row r="5021" spans="1:7" s="210" customFormat="1">
      <c r="A5021" s="210" t="s">
        <v>35348</v>
      </c>
      <c r="B5021" s="210" t="s">
        <v>35349</v>
      </c>
      <c r="C5021" s="210" t="s">
        <v>35316</v>
      </c>
      <c r="D5021" s="210" t="s">
        <v>16299</v>
      </c>
      <c r="E5021" s="210" t="s">
        <v>17924</v>
      </c>
      <c r="F5021" s="210" t="s">
        <v>35350</v>
      </c>
      <c r="G5021" s="231"/>
    </row>
    <row r="5022" spans="1:7" s="253" customFormat="1">
      <c r="A5022" s="253" t="s">
        <v>35351</v>
      </c>
      <c r="B5022" s="253" t="s">
        <v>35352</v>
      </c>
      <c r="C5022" s="253" t="s">
        <v>35316</v>
      </c>
      <c r="D5022" s="253" t="s">
        <v>16299</v>
      </c>
      <c r="E5022" s="253" t="s">
        <v>18885</v>
      </c>
      <c r="F5022" s="253" t="s">
        <v>35353</v>
      </c>
      <c r="G5022" s="255"/>
    </row>
    <row r="5023" spans="1:7" s="210" customFormat="1">
      <c r="A5023" s="210" t="s">
        <v>35354</v>
      </c>
      <c r="B5023" s="210" t="s">
        <v>35355</v>
      </c>
      <c r="C5023" s="210" t="s">
        <v>35316</v>
      </c>
      <c r="D5023" s="210" t="s">
        <v>16299</v>
      </c>
      <c r="E5023" s="210" t="s">
        <v>16838</v>
      </c>
      <c r="F5023" s="210" t="s">
        <v>35356</v>
      </c>
      <c r="G5023" s="231"/>
    </row>
    <row r="5024" spans="1:7" s="253" customFormat="1">
      <c r="A5024" s="253" t="s">
        <v>35357</v>
      </c>
      <c r="B5024" s="253" t="s">
        <v>35358</v>
      </c>
      <c r="C5024" s="253" t="s">
        <v>35316</v>
      </c>
      <c r="D5024" s="253" t="s">
        <v>16299</v>
      </c>
      <c r="E5024" s="253" t="s">
        <v>34673</v>
      </c>
      <c r="F5024" s="253" t="s">
        <v>35359</v>
      </c>
      <c r="G5024" s="255"/>
    </row>
    <row r="5025" spans="1:7" s="210" customFormat="1">
      <c r="A5025" s="210" t="s">
        <v>35360</v>
      </c>
      <c r="B5025" s="210" t="s">
        <v>35361</v>
      </c>
      <c r="C5025" s="210" t="s">
        <v>35316</v>
      </c>
      <c r="D5025" s="210" t="s">
        <v>16299</v>
      </c>
      <c r="E5025" s="210" t="s">
        <v>35362</v>
      </c>
      <c r="F5025" s="210" t="s">
        <v>35363</v>
      </c>
      <c r="G5025" s="231"/>
    </row>
    <row r="5026" spans="1:7" s="253" customFormat="1">
      <c r="A5026" s="253" t="s">
        <v>35364</v>
      </c>
      <c r="B5026" s="253" t="s">
        <v>35365</v>
      </c>
      <c r="C5026" s="253" t="s">
        <v>35316</v>
      </c>
      <c r="D5026" s="253" t="s">
        <v>16299</v>
      </c>
      <c r="E5026" s="253" t="s">
        <v>35366</v>
      </c>
      <c r="F5026" s="253" t="s">
        <v>35367</v>
      </c>
      <c r="G5026" s="255"/>
    </row>
    <row r="5027" spans="1:7" s="253" customFormat="1">
      <c r="A5027" s="253" t="s">
        <v>35368</v>
      </c>
      <c r="B5027" s="253" t="s">
        <v>35369</v>
      </c>
      <c r="C5027" s="253" t="s">
        <v>35316</v>
      </c>
      <c r="D5027" s="253" t="s">
        <v>16299</v>
      </c>
      <c r="E5027" s="253" t="s">
        <v>17712</v>
      </c>
      <c r="F5027" s="253" t="s">
        <v>35370</v>
      </c>
      <c r="G5027" s="255"/>
    </row>
    <row r="5028" spans="1:7" s="210" customFormat="1">
      <c r="A5028" s="210" t="s">
        <v>35371</v>
      </c>
      <c r="B5028" s="210" t="s">
        <v>35372</v>
      </c>
      <c r="C5028" s="210" t="s">
        <v>35316</v>
      </c>
      <c r="D5028" s="210" t="s">
        <v>16299</v>
      </c>
      <c r="E5028" s="210" t="s">
        <v>17653</v>
      </c>
      <c r="F5028" s="210" t="s">
        <v>35373</v>
      </c>
      <c r="G5028" s="231"/>
    </row>
    <row r="5029" spans="1:7" s="210" customFormat="1">
      <c r="A5029" s="210" t="s">
        <v>35374</v>
      </c>
      <c r="B5029" s="210" t="s">
        <v>35375</v>
      </c>
      <c r="C5029" s="210" t="s">
        <v>35316</v>
      </c>
      <c r="D5029" s="210" t="s">
        <v>16299</v>
      </c>
      <c r="E5029" s="210" t="s">
        <v>16319</v>
      </c>
      <c r="F5029" s="210" t="s">
        <v>35376</v>
      </c>
      <c r="G5029" s="231"/>
    </row>
    <row r="5030" spans="1:7" s="210" customFormat="1">
      <c r="A5030" s="210" t="s">
        <v>35377</v>
      </c>
      <c r="B5030" s="210" t="s">
        <v>35378</v>
      </c>
      <c r="C5030" s="210" t="s">
        <v>35316</v>
      </c>
      <c r="D5030" s="210" t="s">
        <v>16299</v>
      </c>
      <c r="E5030" s="210" t="s">
        <v>35379</v>
      </c>
      <c r="F5030" s="210" t="s">
        <v>35380</v>
      </c>
      <c r="G5030" s="231"/>
    </row>
    <row r="5031" spans="1:7" s="11" customFormat="1">
      <c r="A5031" s="11" t="s">
        <v>35381</v>
      </c>
      <c r="B5031" s="11" t="s">
        <v>35382</v>
      </c>
      <c r="C5031" s="11" t="s">
        <v>35316</v>
      </c>
      <c r="D5031" s="11" t="s">
        <v>16299</v>
      </c>
      <c r="E5031" s="11" t="s">
        <v>20502</v>
      </c>
      <c r="F5031" s="11" t="s">
        <v>35383</v>
      </c>
      <c r="G5031" s="1"/>
    </row>
    <row r="5032" spans="1:7" s="211" customFormat="1">
      <c r="A5032" s="211" t="s">
        <v>35384</v>
      </c>
      <c r="B5032" s="211" t="s">
        <v>35385</v>
      </c>
      <c r="C5032" s="211" t="s">
        <v>35386</v>
      </c>
      <c r="D5032" s="211" t="s">
        <v>35387</v>
      </c>
      <c r="E5032" s="211" t="s">
        <v>16299</v>
      </c>
      <c r="F5032" s="211" t="s">
        <v>35388</v>
      </c>
      <c r="G5032" s="243"/>
    </row>
    <row r="5033" spans="1:7" s="210" customFormat="1">
      <c r="A5033" s="210" t="s">
        <v>35389</v>
      </c>
      <c r="B5033" s="210" t="s">
        <v>35390</v>
      </c>
      <c r="C5033" s="210" t="s">
        <v>35386</v>
      </c>
      <c r="D5033" s="210" t="s">
        <v>16299</v>
      </c>
      <c r="E5033" s="210" t="s">
        <v>35391</v>
      </c>
      <c r="F5033" s="210" t="s">
        <v>35392</v>
      </c>
      <c r="G5033" s="231"/>
    </row>
    <row r="5034" spans="1:7" s="254" customFormat="1">
      <c r="A5034" s="254" t="s">
        <v>35393</v>
      </c>
      <c r="B5034" s="254" t="s">
        <v>35394</v>
      </c>
      <c r="C5034" s="254" t="s">
        <v>35395</v>
      </c>
      <c r="D5034" s="254" t="s">
        <v>16299</v>
      </c>
      <c r="E5034" s="254" t="s">
        <v>35396</v>
      </c>
      <c r="F5034" s="254" t="s">
        <v>35397</v>
      </c>
      <c r="G5034" s="281"/>
    </row>
    <row r="5035" spans="1:7" s="254" customFormat="1">
      <c r="A5035" s="254" t="s">
        <v>35398</v>
      </c>
      <c r="B5035" s="254" t="s">
        <v>35399</v>
      </c>
      <c r="C5035" s="254" t="s">
        <v>35395</v>
      </c>
      <c r="D5035" s="254" t="s">
        <v>16299</v>
      </c>
      <c r="E5035" s="254" t="s">
        <v>19112</v>
      </c>
      <c r="F5035" s="254" t="s">
        <v>35400</v>
      </c>
      <c r="G5035" s="281"/>
    </row>
    <row r="5036" spans="1:7" s="254" customFormat="1">
      <c r="A5036" s="254" t="s">
        <v>35401</v>
      </c>
      <c r="B5036" s="254" t="s">
        <v>35402</v>
      </c>
      <c r="C5036" s="254" t="s">
        <v>35395</v>
      </c>
      <c r="D5036" s="254" t="s">
        <v>16299</v>
      </c>
      <c r="E5036" s="254" t="s">
        <v>20635</v>
      </c>
      <c r="F5036" s="254" t="s">
        <v>35403</v>
      </c>
      <c r="G5036" s="281"/>
    </row>
    <row r="5037" spans="1:7" s="253" customFormat="1">
      <c r="A5037" s="253" t="s">
        <v>35404</v>
      </c>
      <c r="B5037" s="253" t="s">
        <v>35405</v>
      </c>
      <c r="C5037" s="253" t="s">
        <v>35395</v>
      </c>
      <c r="D5037" s="253" t="s">
        <v>16299</v>
      </c>
      <c r="E5037" s="253" t="s">
        <v>31313</v>
      </c>
      <c r="F5037" s="253" t="s">
        <v>35406</v>
      </c>
      <c r="G5037" s="255"/>
    </row>
    <row r="5038" spans="1:7" s="253" customFormat="1">
      <c r="A5038" s="253" t="s">
        <v>35407</v>
      </c>
      <c r="B5038" s="253" t="s">
        <v>35408</v>
      </c>
      <c r="C5038" s="253" t="s">
        <v>35395</v>
      </c>
      <c r="D5038" s="253" t="s">
        <v>16299</v>
      </c>
      <c r="E5038" s="253" t="s">
        <v>23203</v>
      </c>
      <c r="F5038" s="253" t="s">
        <v>35409</v>
      </c>
      <c r="G5038" s="255"/>
    </row>
    <row r="5039" spans="1:7" s="210" customFormat="1">
      <c r="A5039" s="210" t="s">
        <v>35410</v>
      </c>
      <c r="B5039" s="210" t="s">
        <v>35411</v>
      </c>
      <c r="C5039" s="210" t="s">
        <v>35395</v>
      </c>
      <c r="D5039" s="210" t="s">
        <v>16299</v>
      </c>
      <c r="E5039" s="210" t="s">
        <v>16622</v>
      </c>
      <c r="F5039" s="210" t="s">
        <v>35412</v>
      </c>
      <c r="G5039" s="231"/>
    </row>
    <row r="5040" spans="1:7" s="253" customFormat="1">
      <c r="A5040" s="253" t="s">
        <v>35413</v>
      </c>
      <c r="B5040" s="253" t="s">
        <v>35414</v>
      </c>
      <c r="C5040" s="253" t="s">
        <v>35395</v>
      </c>
      <c r="D5040" s="253" t="s">
        <v>16299</v>
      </c>
      <c r="E5040" s="253" t="s">
        <v>17213</v>
      </c>
      <c r="F5040" s="253" t="s">
        <v>35415</v>
      </c>
      <c r="G5040" s="255"/>
    </row>
    <row r="5041" spans="1:7" s="254" customFormat="1">
      <c r="A5041" s="254" t="s">
        <v>35416</v>
      </c>
      <c r="B5041" s="254" t="s">
        <v>35417</v>
      </c>
      <c r="C5041" s="254" t="s">
        <v>35395</v>
      </c>
      <c r="D5041" s="254" t="s">
        <v>16299</v>
      </c>
      <c r="E5041" s="254" t="s">
        <v>17514</v>
      </c>
      <c r="F5041" s="254" t="s">
        <v>35418</v>
      </c>
      <c r="G5041" s="281"/>
    </row>
    <row r="5042" spans="1:7" s="254" customFormat="1">
      <c r="A5042" s="254" t="s">
        <v>35419</v>
      </c>
      <c r="B5042" s="254" t="s">
        <v>35420</v>
      </c>
      <c r="C5042" s="254" t="s">
        <v>35395</v>
      </c>
      <c r="D5042" s="254" t="s">
        <v>16299</v>
      </c>
      <c r="E5042" s="254" t="s">
        <v>35421</v>
      </c>
      <c r="F5042" s="254" t="s">
        <v>35422</v>
      </c>
      <c r="G5042" s="281"/>
    </row>
    <row r="5043" spans="1:7" s="254" customFormat="1">
      <c r="A5043" s="254" t="s">
        <v>35423</v>
      </c>
      <c r="B5043" s="254" t="s">
        <v>35424</v>
      </c>
      <c r="C5043" s="254" t="s">
        <v>35395</v>
      </c>
      <c r="D5043" s="254" t="s">
        <v>16299</v>
      </c>
      <c r="E5043" s="254" t="s">
        <v>35425</v>
      </c>
      <c r="F5043" s="254" t="s">
        <v>35426</v>
      </c>
      <c r="G5043" s="281"/>
    </row>
    <row r="5044" spans="1:7" s="254" customFormat="1">
      <c r="A5044" s="254" t="s">
        <v>35427</v>
      </c>
      <c r="B5044" s="254" t="s">
        <v>35428</v>
      </c>
      <c r="C5044" s="254" t="s">
        <v>35395</v>
      </c>
      <c r="D5044" s="254" t="s">
        <v>16299</v>
      </c>
      <c r="E5044" s="254" t="s">
        <v>16752</v>
      </c>
      <c r="F5044" s="254" t="s">
        <v>35429</v>
      </c>
      <c r="G5044" s="281"/>
    </row>
    <row r="5045" spans="1:7" s="11" customFormat="1">
      <c r="A5045" s="11" t="s">
        <v>35430</v>
      </c>
      <c r="B5045" s="11" t="s">
        <v>35431</v>
      </c>
      <c r="C5045" s="11" t="s">
        <v>35395</v>
      </c>
      <c r="D5045" s="11" t="s">
        <v>32830</v>
      </c>
      <c r="E5045" s="11" t="s">
        <v>16299</v>
      </c>
      <c r="F5045" s="11" t="s">
        <v>35432</v>
      </c>
      <c r="G5045" s="1"/>
    </row>
    <row r="5046" spans="1:7" s="11" customFormat="1">
      <c r="A5046" s="11" t="s">
        <v>35430</v>
      </c>
      <c r="B5046" s="11" t="s">
        <v>32825</v>
      </c>
      <c r="C5046" s="11" t="s">
        <v>35395</v>
      </c>
      <c r="D5046" s="11" t="s">
        <v>32827</v>
      </c>
      <c r="E5046" s="11" t="s">
        <v>16299</v>
      </c>
      <c r="F5046" s="11" t="s">
        <v>35433</v>
      </c>
      <c r="G5046" s="1"/>
    </row>
    <row r="5047" spans="1:7" s="254" customFormat="1">
      <c r="A5047" s="254" t="s">
        <v>35434</v>
      </c>
      <c r="B5047" s="254" t="s">
        <v>35435</v>
      </c>
      <c r="C5047" s="254" t="s">
        <v>35436</v>
      </c>
      <c r="D5047" s="254" t="s">
        <v>16299</v>
      </c>
      <c r="E5047" s="254" t="s">
        <v>17514</v>
      </c>
      <c r="F5047" s="254" t="s">
        <v>35437</v>
      </c>
      <c r="G5047" s="281"/>
    </row>
    <row r="5048" spans="1:7" s="253" customFormat="1">
      <c r="A5048" s="253" t="s">
        <v>35438</v>
      </c>
      <c r="B5048" s="253" t="s">
        <v>35439</v>
      </c>
      <c r="C5048" s="253" t="s">
        <v>35436</v>
      </c>
      <c r="D5048" s="253" t="s">
        <v>16299</v>
      </c>
      <c r="E5048" s="253" t="s">
        <v>35440</v>
      </c>
      <c r="F5048" s="253" t="s">
        <v>35441</v>
      </c>
      <c r="G5048" s="255"/>
    </row>
    <row r="5049" spans="1:7" s="254" customFormat="1">
      <c r="A5049" s="254" t="s">
        <v>35442</v>
      </c>
      <c r="B5049" s="254" t="s">
        <v>35443</v>
      </c>
      <c r="C5049" s="254" t="s">
        <v>35436</v>
      </c>
      <c r="D5049" s="254" t="s">
        <v>16299</v>
      </c>
      <c r="E5049" s="254" t="s">
        <v>26036</v>
      </c>
      <c r="F5049" s="254" t="s">
        <v>35444</v>
      </c>
      <c r="G5049" s="281"/>
    </row>
    <row r="5050" spans="1:7" s="253" customFormat="1">
      <c r="A5050" s="253" t="s">
        <v>35445</v>
      </c>
      <c r="B5050" s="253" t="s">
        <v>35446</v>
      </c>
      <c r="C5050" s="253" t="s">
        <v>35436</v>
      </c>
      <c r="D5050" s="253" t="s">
        <v>16299</v>
      </c>
      <c r="E5050" s="253" t="s">
        <v>35447</v>
      </c>
      <c r="F5050" s="253" t="s">
        <v>35448</v>
      </c>
      <c r="G5050" s="255"/>
    </row>
    <row r="5051" spans="1:7" s="253" customFormat="1">
      <c r="A5051" s="253" t="s">
        <v>35449</v>
      </c>
      <c r="B5051" s="253" t="s">
        <v>35450</v>
      </c>
      <c r="C5051" s="253" t="s">
        <v>35436</v>
      </c>
      <c r="D5051" s="253" t="s">
        <v>16299</v>
      </c>
      <c r="E5051" s="253" t="s">
        <v>26984</v>
      </c>
      <c r="F5051" s="253" t="s">
        <v>35451</v>
      </c>
      <c r="G5051" s="255"/>
    </row>
    <row r="5052" spans="1:7" s="253" customFormat="1">
      <c r="A5052" s="253" t="s">
        <v>35452</v>
      </c>
      <c r="B5052" s="253" t="s">
        <v>35453</v>
      </c>
      <c r="C5052" s="253" t="s">
        <v>35436</v>
      </c>
      <c r="D5052" s="253" t="s">
        <v>16299</v>
      </c>
      <c r="E5052" s="253" t="s">
        <v>35454</v>
      </c>
      <c r="F5052" s="253" t="s">
        <v>35455</v>
      </c>
      <c r="G5052" s="255"/>
    </row>
    <row r="5053" spans="1:7" s="253" customFormat="1">
      <c r="A5053" s="253" t="s">
        <v>35456</v>
      </c>
      <c r="B5053" s="253" t="s">
        <v>35457</v>
      </c>
      <c r="C5053" s="253" t="s">
        <v>35436</v>
      </c>
      <c r="D5053" s="253" t="s">
        <v>16299</v>
      </c>
      <c r="E5053" s="253" t="s">
        <v>17146</v>
      </c>
      <c r="F5053" s="253" t="s">
        <v>35458</v>
      </c>
      <c r="G5053" s="255"/>
    </row>
    <row r="5054" spans="1:7" s="253" customFormat="1">
      <c r="A5054" s="253" t="s">
        <v>35459</v>
      </c>
      <c r="B5054" s="253" t="s">
        <v>35460</v>
      </c>
      <c r="C5054" s="253" t="s">
        <v>35436</v>
      </c>
      <c r="D5054" s="253" t="s">
        <v>16299</v>
      </c>
      <c r="E5054" s="253" t="s">
        <v>16300</v>
      </c>
      <c r="F5054" s="253" t="s">
        <v>35461</v>
      </c>
      <c r="G5054" s="255"/>
    </row>
    <row r="5055" spans="1:7" s="11" customFormat="1">
      <c r="A5055" s="11" t="s">
        <v>35462</v>
      </c>
      <c r="B5055" s="11" t="s">
        <v>35463</v>
      </c>
      <c r="C5055" s="11" t="s">
        <v>35436</v>
      </c>
      <c r="D5055" s="11" t="s">
        <v>16299</v>
      </c>
      <c r="E5055" s="11" t="s">
        <v>17030</v>
      </c>
      <c r="F5055" s="11" t="s">
        <v>35464</v>
      </c>
      <c r="G5055" s="1"/>
    </row>
    <row r="5056" spans="1:7" s="210" customFormat="1">
      <c r="A5056" s="210" t="s">
        <v>35465</v>
      </c>
      <c r="B5056" s="210" t="s">
        <v>35466</v>
      </c>
      <c r="C5056" s="210" t="s">
        <v>35436</v>
      </c>
      <c r="D5056" s="210" t="s">
        <v>16299</v>
      </c>
      <c r="E5056" s="210" t="s">
        <v>18610</v>
      </c>
      <c r="F5056" s="210" t="s">
        <v>35467</v>
      </c>
      <c r="G5056" s="231"/>
    </row>
    <row r="5057" spans="1:7" s="253" customFormat="1">
      <c r="A5057" s="253" t="s">
        <v>35468</v>
      </c>
      <c r="B5057" s="253" t="s">
        <v>35469</v>
      </c>
      <c r="C5057" s="253" t="s">
        <v>35436</v>
      </c>
      <c r="D5057" s="253" t="s">
        <v>16299</v>
      </c>
      <c r="E5057" s="253" t="s">
        <v>16319</v>
      </c>
      <c r="F5057" s="253" t="s">
        <v>35470</v>
      </c>
      <c r="G5057" s="255"/>
    </row>
    <row r="5058" spans="1:7" s="253" customFormat="1">
      <c r="A5058" s="253" t="s">
        <v>35471</v>
      </c>
      <c r="B5058" s="253" t="s">
        <v>35472</v>
      </c>
      <c r="C5058" s="253" t="s">
        <v>35436</v>
      </c>
      <c r="D5058" s="253" t="s">
        <v>16299</v>
      </c>
      <c r="E5058" s="253" t="s">
        <v>35473</v>
      </c>
      <c r="F5058" s="253" t="s">
        <v>35474</v>
      </c>
      <c r="G5058" s="255"/>
    </row>
    <row r="5059" spans="1:7" s="211" customFormat="1">
      <c r="A5059" s="211" t="s">
        <v>35475</v>
      </c>
      <c r="B5059" s="211" t="s">
        <v>35476</v>
      </c>
      <c r="C5059" s="211" t="s">
        <v>35436</v>
      </c>
      <c r="D5059" s="211" t="s">
        <v>35477</v>
      </c>
      <c r="E5059" s="211" t="s">
        <v>16299</v>
      </c>
      <c r="F5059" s="211" t="s">
        <v>35478</v>
      </c>
      <c r="G5059" s="243"/>
    </row>
    <row r="5060" spans="1:7" s="211" customFormat="1">
      <c r="A5060" s="211" t="s">
        <v>35475</v>
      </c>
      <c r="B5060" s="211" t="s">
        <v>35479</v>
      </c>
      <c r="C5060" s="211" t="s">
        <v>35436</v>
      </c>
      <c r="D5060" s="211" t="s">
        <v>20691</v>
      </c>
      <c r="E5060" s="211" t="s">
        <v>16299</v>
      </c>
      <c r="F5060" s="211" t="s">
        <v>35480</v>
      </c>
      <c r="G5060" s="243"/>
    </row>
    <row r="5061" spans="1:7" s="211" customFormat="1">
      <c r="A5061" s="211" t="s">
        <v>35475</v>
      </c>
      <c r="B5061" s="211" t="s">
        <v>33080</v>
      </c>
      <c r="C5061" s="211" t="s">
        <v>35436</v>
      </c>
      <c r="D5061" s="211" t="s">
        <v>20791</v>
      </c>
      <c r="E5061" s="211" t="s">
        <v>16299</v>
      </c>
      <c r="F5061" s="211" t="s">
        <v>35481</v>
      </c>
      <c r="G5061" s="243"/>
    </row>
    <row r="5062" spans="1:7" s="253" customFormat="1">
      <c r="A5062" s="253" t="s">
        <v>35482</v>
      </c>
      <c r="B5062" s="253" t="s">
        <v>35483</v>
      </c>
      <c r="C5062" s="253" t="s">
        <v>35436</v>
      </c>
      <c r="D5062" s="253" t="s">
        <v>16299</v>
      </c>
      <c r="E5062" s="253" t="s">
        <v>33039</v>
      </c>
      <c r="F5062" s="253" t="s">
        <v>35484</v>
      </c>
      <c r="G5062" s="255"/>
    </row>
    <row r="5063" spans="1:7" s="253" customFormat="1">
      <c r="A5063" s="253" t="s">
        <v>35485</v>
      </c>
      <c r="B5063" s="253" t="s">
        <v>35486</v>
      </c>
      <c r="C5063" s="253" t="s">
        <v>35436</v>
      </c>
      <c r="D5063" s="253" t="s">
        <v>16299</v>
      </c>
      <c r="E5063" s="253" t="s">
        <v>16466</v>
      </c>
      <c r="F5063" s="253" t="s">
        <v>35487</v>
      </c>
      <c r="G5063" s="255"/>
    </row>
    <row r="5064" spans="1:7" s="253" customFormat="1">
      <c r="A5064" s="253" t="s">
        <v>35488</v>
      </c>
      <c r="B5064" s="253" t="s">
        <v>35489</v>
      </c>
      <c r="C5064" s="253" t="s">
        <v>35436</v>
      </c>
      <c r="D5064" s="253" t="s">
        <v>16299</v>
      </c>
      <c r="E5064" s="253" t="s">
        <v>22837</v>
      </c>
      <c r="F5064" s="253" t="s">
        <v>35490</v>
      </c>
      <c r="G5064" s="255"/>
    </row>
    <row r="5065" spans="1:7" s="253" customFormat="1">
      <c r="A5065" s="253" t="s">
        <v>35491</v>
      </c>
      <c r="B5065" s="253" t="s">
        <v>35492</v>
      </c>
      <c r="C5065" s="253" t="s">
        <v>35436</v>
      </c>
      <c r="D5065" s="253" t="s">
        <v>16299</v>
      </c>
      <c r="E5065" s="253" t="s">
        <v>16466</v>
      </c>
      <c r="F5065" s="253" t="s">
        <v>35493</v>
      </c>
      <c r="G5065" s="255"/>
    </row>
    <row r="5066" spans="1:7" s="253" customFormat="1">
      <c r="A5066" s="253" t="s">
        <v>35494</v>
      </c>
      <c r="B5066" s="253" t="s">
        <v>35495</v>
      </c>
      <c r="C5066" s="253" t="s">
        <v>35436</v>
      </c>
      <c r="D5066" s="253" t="s">
        <v>16299</v>
      </c>
      <c r="E5066" s="253" t="s">
        <v>35496</v>
      </c>
      <c r="F5066" s="253" t="s">
        <v>35497</v>
      </c>
      <c r="G5066" s="255"/>
    </row>
    <row r="5067" spans="1:7" s="253" customFormat="1">
      <c r="A5067" s="253" t="s">
        <v>35498</v>
      </c>
      <c r="B5067" s="253" t="s">
        <v>35499</v>
      </c>
      <c r="C5067" s="253" t="s">
        <v>35436</v>
      </c>
      <c r="D5067" s="253" t="s">
        <v>16299</v>
      </c>
      <c r="E5067" s="253" t="s">
        <v>35500</v>
      </c>
      <c r="F5067" s="253" t="s">
        <v>35501</v>
      </c>
      <c r="G5067" s="255"/>
    </row>
    <row r="5068" spans="1:7" s="211" customFormat="1">
      <c r="A5068" s="211" t="s">
        <v>35502</v>
      </c>
      <c r="B5068" s="211" t="s">
        <v>35503</v>
      </c>
      <c r="C5068" s="211" t="s">
        <v>35436</v>
      </c>
      <c r="D5068" s="211" t="s">
        <v>17599</v>
      </c>
      <c r="E5068" s="211" t="s">
        <v>16299</v>
      </c>
      <c r="F5068" s="211" t="s">
        <v>35504</v>
      </c>
      <c r="G5068" s="243"/>
    </row>
    <row r="5069" spans="1:7" s="211" customFormat="1">
      <c r="A5069" s="211" t="s">
        <v>35505</v>
      </c>
      <c r="B5069" s="211" t="s">
        <v>35506</v>
      </c>
      <c r="C5069" s="211" t="s">
        <v>35436</v>
      </c>
      <c r="D5069" s="211" t="s">
        <v>18468</v>
      </c>
      <c r="E5069" s="211" t="s">
        <v>16299</v>
      </c>
      <c r="F5069" s="211" t="s">
        <v>35507</v>
      </c>
      <c r="G5069" s="243"/>
    </row>
    <row r="5070" spans="1:7" s="210" customFormat="1">
      <c r="A5070" s="210" t="s">
        <v>35508</v>
      </c>
      <c r="B5070" s="210" t="s">
        <v>35509</v>
      </c>
      <c r="C5070" s="210" t="s">
        <v>35436</v>
      </c>
      <c r="D5070" s="210" t="s">
        <v>16299</v>
      </c>
      <c r="E5070" s="210" t="s">
        <v>35510</v>
      </c>
      <c r="F5070" s="210" t="s">
        <v>35511</v>
      </c>
      <c r="G5070" s="231"/>
    </row>
    <row r="5071" spans="1:7" s="210" customFormat="1">
      <c r="A5071" s="210" t="s">
        <v>35512</v>
      </c>
      <c r="B5071" s="210" t="s">
        <v>35513</v>
      </c>
      <c r="C5071" s="210" t="s">
        <v>35436</v>
      </c>
      <c r="D5071" s="210" t="s">
        <v>16299</v>
      </c>
      <c r="E5071" s="210" t="s">
        <v>16319</v>
      </c>
      <c r="F5071" s="210" t="s">
        <v>35514</v>
      </c>
      <c r="G5071" s="231"/>
    </row>
    <row r="5072" spans="1:7" s="210" customFormat="1">
      <c r="A5072" s="210" t="s">
        <v>35515</v>
      </c>
      <c r="B5072" s="210" t="s">
        <v>35516</v>
      </c>
      <c r="C5072" s="210" t="s">
        <v>35436</v>
      </c>
      <c r="D5072" s="210" t="s">
        <v>16299</v>
      </c>
      <c r="E5072" s="210" t="s">
        <v>16319</v>
      </c>
      <c r="F5072" s="210" t="s">
        <v>35517</v>
      </c>
      <c r="G5072" s="231"/>
    </row>
    <row r="5073" spans="1:7" s="210" customFormat="1">
      <c r="A5073" s="210" t="s">
        <v>35518</v>
      </c>
      <c r="B5073" s="210" t="s">
        <v>35519</v>
      </c>
      <c r="C5073" s="210" t="s">
        <v>35436</v>
      </c>
      <c r="D5073" s="210" t="s">
        <v>16299</v>
      </c>
      <c r="E5073" s="210" t="s">
        <v>18855</v>
      </c>
      <c r="F5073" s="210" t="s">
        <v>35520</v>
      </c>
      <c r="G5073" s="231"/>
    </row>
    <row r="5074" spans="1:7" s="210" customFormat="1">
      <c r="A5074" s="210" t="s">
        <v>35521</v>
      </c>
      <c r="B5074" s="210" t="s">
        <v>35522</v>
      </c>
      <c r="C5074" s="210" t="s">
        <v>35436</v>
      </c>
      <c r="D5074" s="210" t="s">
        <v>16299</v>
      </c>
      <c r="E5074" s="210" t="s">
        <v>35523</v>
      </c>
      <c r="F5074" s="210" t="s">
        <v>35524</v>
      </c>
      <c r="G5074" s="231"/>
    </row>
    <row r="5075" spans="1:7" s="253" customFormat="1">
      <c r="A5075" s="253" t="s">
        <v>35525</v>
      </c>
      <c r="B5075" s="253" t="s">
        <v>35526</v>
      </c>
      <c r="C5075" s="253" t="s">
        <v>35527</v>
      </c>
      <c r="D5075" s="253" t="s">
        <v>16299</v>
      </c>
      <c r="E5075" s="253" t="s">
        <v>35528</v>
      </c>
      <c r="F5075" s="253" t="s">
        <v>35529</v>
      </c>
      <c r="G5075" s="255"/>
    </row>
    <row r="5076" spans="1:7" s="253" customFormat="1">
      <c r="A5076" s="253" t="s">
        <v>35530</v>
      </c>
      <c r="B5076" s="253" t="s">
        <v>35531</v>
      </c>
      <c r="C5076" s="253" t="s">
        <v>35527</v>
      </c>
      <c r="D5076" s="253" t="s">
        <v>16299</v>
      </c>
      <c r="E5076" s="253" t="s">
        <v>35532</v>
      </c>
      <c r="F5076" s="253" t="s">
        <v>35533</v>
      </c>
      <c r="G5076" s="255"/>
    </row>
    <row r="5077" spans="1:7" s="253" customFormat="1">
      <c r="A5077" s="253" t="s">
        <v>35534</v>
      </c>
      <c r="B5077" s="253" t="s">
        <v>35535</v>
      </c>
      <c r="C5077" s="253" t="s">
        <v>35527</v>
      </c>
      <c r="D5077" s="253" t="s">
        <v>16299</v>
      </c>
      <c r="E5077" s="253" t="s">
        <v>16373</v>
      </c>
      <c r="F5077" s="253" t="s">
        <v>35536</v>
      </c>
      <c r="G5077" s="255"/>
    </row>
    <row r="5078" spans="1:7" s="210" customFormat="1">
      <c r="A5078" s="210" t="s">
        <v>35537</v>
      </c>
      <c r="B5078" s="210" t="s">
        <v>35538</v>
      </c>
      <c r="C5078" s="210" t="s">
        <v>35527</v>
      </c>
      <c r="D5078" s="210" t="s">
        <v>16299</v>
      </c>
      <c r="E5078" s="210" t="s">
        <v>32473</v>
      </c>
      <c r="F5078" s="210" t="s">
        <v>35539</v>
      </c>
      <c r="G5078" s="231"/>
    </row>
    <row r="5079" spans="1:7" s="253" customFormat="1">
      <c r="A5079" s="253" t="s">
        <v>35540</v>
      </c>
      <c r="B5079" s="253" t="s">
        <v>35541</v>
      </c>
      <c r="C5079" s="253" t="s">
        <v>35527</v>
      </c>
      <c r="D5079" s="253" t="s">
        <v>16299</v>
      </c>
      <c r="E5079" s="253" t="s">
        <v>31497</v>
      </c>
      <c r="F5079" s="253" t="s">
        <v>35542</v>
      </c>
      <c r="G5079" s="255"/>
    </row>
    <row r="5080" spans="1:7" s="253" customFormat="1">
      <c r="A5080" s="253" t="s">
        <v>35543</v>
      </c>
      <c r="B5080" s="253" t="s">
        <v>35544</v>
      </c>
      <c r="C5080" s="253" t="s">
        <v>35527</v>
      </c>
      <c r="D5080" s="253" t="s">
        <v>16299</v>
      </c>
      <c r="E5080" s="253" t="s">
        <v>35545</v>
      </c>
      <c r="F5080" s="253" t="s">
        <v>35546</v>
      </c>
      <c r="G5080" s="255"/>
    </row>
    <row r="5081" spans="1:7" s="253" customFormat="1">
      <c r="A5081" s="253" t="s">
        <v>35547</v>
      </c>
      <c r="B5081" s="253" t="s">
        <v>35548</v>
      </c>
      <c r="C5081" s="253" t="s">
        <v>35527</v>
      </c>
      <c r="D5081" s="253" t="s">
        <v>16299</v>
      </c>
      <c r="E5081" s="253" t="s">
        <v>35549</v>
      </c>
      <c r="F5081" s="253" t="s">
        <v>35550</v>
      </c>
      <c r="G5081" s="255"/>
    </row>
    <row r="5082" spans="1:7" s="253" customFormat="1">
      <c r="A5082" s="253" t="s">
        <v>35551</v>
      </c>
      <c r="B5082" s="253" t="s">
        <v>35552</v>
      </c>
      <c r="C5082" s="253" t="s">
        <v>35527</v>
      </c>
      <c r="D5082" s="253" t="s">
        <v>16299</v>
      </c>
      <c r="E5082" s="253" t="s">
        <v>35553</v>
      </c>
      <c r="F5082" s="253" t="s">
        <v>35554</v>
      </c>
      <c r="G5082" s="255"/>
    </row>
    <row r="5083" spans="1:7" s="254" customFormat="1">
      <c r="A5083" s="254" t="s">
        <v>35555</v>
      </c>
      <c r="B5083" s="254" t="s">
        <v>35556</v>
      </c>
      <c r="C5083" s="254" t="s">
        <v>35527</v>
      </c>
      <c r="D5083" s="254" t="s">
        <v>16299</v>
      </c>
      <c r="E5083" s="254" t="s">
        <v>17514</v>
      </c>
      <c r="F5083" s="254" t="s">
        <v>35557</v>
      </c>
      <c r="G5083" s="281"/>
    </row>
    <row r="5084" spans="1:7" s="253" customFormat="1">
      <c r="A5084" s="253" t="s">
        <v>35558</v>
      </c>
      <c r="B5084" s="253" t="s">
        <v>35559</v>
      </c>
      <c r="C5084" s="253" t="s">
        <v>35527</v>
      </c>
      <c r="D5084" s="253" t="s">
        <v>16299</v>
      </c>
      <c r="E5084" s="253" t="s">
        <v>35560</v>
      </c>
      <c r="F5084" s="253" t="s">
        <v>35561</v>
      </c>
      <c r="G5084" s="255"/>
    </row>
    <row r="5085" spans="1:7" s="253" customFormat="1">
      <c r="A5085" s="253" t="s">
        <v>35562</v>
      </c>
      <c r="B5085" s="253" t="s">
        <v>35563</v>
      </c>
      <c r="C5085" s="253" t="s">
        <v>35527</v>
      </c>
      <c r="D5085" s="253" t="s">
        <v>16299</v>
      </c>
      <c r="E5085" s="253" t="s">
        <v>24363</v>
      </c>
      <c r="F5085" s="253" t="s">
        <v>35564</v>
      </c>
      <c r="G5085" s="255"/>
    </row>
    <row r="5086" spans="1:7" s="253" customFormat="1">
      <c r="A5086" s="253" t="s">
        <v>35565</v>
      </c>
      <c r="B5086" s="253" t="s">
        <v>35566</v>
      </c>
      <c r="C5086" s="253" t="s">
        <v>35527</v>
      </c>
      <c r="D5086" s="253" t="s">
        <v>16299</v>
      </c>
      <c r="E5086" s="253" t="s">
        <v>17488</v>
      </c>
      <c r="F5086" s="253" t="s">
        <v>35567</v>
      </c>
      <c r="G5086" s="255"/>
    </row>
    <row r="5087" spans="1:7" s="253" customFormat="1">
      <c r="A5087" s="253" t="s">
        <v>35568</v>
      </c>
      <c r="B5087" s="253" t="s">
        <v>35569</v>
      </c>
      <c r="C5087" s="253" t="s">
        <v>35527</v>
      </c>
      <c r="D5087" s="253" t="s">
        <v>16299</v>
      </c>
      <c r="E5087" s="253" t="s">
        <v>27264</v>
      </c>
      <c r="F5087" s="253" t="s">
        <v>35570</v>
      </c>
      <c r="G5087" s="255"/>
    </row>
    <row r="5088" spans="1:7" s="210" customFormat="1">
      <c r="A5088" s="210" t="s">
        <v>35571</v>
      </c>
      <c r="B5088" s="210" t="s">
        <v>35572</v>
      </c>
      <c r="C5088" s="210" t="s">
        <v>35527</v>
      </c>
      <c r="D5088" s="210" t="s">
        <v>16299</v>
      </c>
      <c r="E5088" s="210" t="s">
        <v>35573</v>
      </c>
      <c r="F5088" s="210" t="s">
        <v>35574</v>
      </c>
      <c r="G5088" s="231"/>
    </row>
    <row r="5089" spans="1:7" s="210" customFormat="1">
      <c r="A5089" s="210" t="s">
        <v>35575</v>
      </c>
      <c r="B5089" s="210" t="s">
        <v>33763</v>
      </c>
      <c r="C5089" s="210" t="s">
        <v>35527</v>
      </c>
      <c r="D5089" s="210" t="s">
        <v>16299</v>
      </c>
      <c r="E5089" s="210" t="s">
        <v>17812</v>
      </c>
      <c r="F5089" s="210" t="s">
        <v>35576</v>
      </c>
      <c r="G5089" s="231"/>
    </row>
    <row r="5090" spans="1:7" s="210" customFormat="1">
      <c r="A5090" s="210" t="s">
        <v>35577</v>
      </c>
      <c r="B5090" s="210" t="s">
        <v>35578</v>
      </c>
      <c r="C5090" s="210" t="s">
        <v>35527</v>
      </c>
      <c r="D5090" s="210" t="s">
        <v>16299</v>
      </c>
      <c r="E5090" s="210" t="s">
        <v>35579</v>
      </c>
      <c r="F5090" s="210" t="s">
        <v>35580</v>
      </c>
      <c r="G5090" s="231"/>
    </row>
    <row r="5091" spans="1:7" s="211" customFormat="1">
      <c r="A5091" s="211" t="s">
        <v>35581</v>
      </c>
      <c r="B5091" s="211" t="s">
        <v>35582</v>
      </c>
      <c r="C5091" s="211" t="s">
        <v>35527</v>
      </c>
      <c r="D5091" s="211" t="s">
        <v>35583</v>
      </c>
      <c r="E5091" s="211" t="s">
        <v>16299</v>
      </c>
      <c r="F5091" s="211" t="s">
        <v>35584</v>
      </c>
      <c r="G5091" s="243"/>
    </row>
    <row r="5092" spans="1:7" s="211" customFormat="1">
      <c r="A5092" s="211" t="s">
        <v>35585</v>
      </c>
      <c r="B5092" s="211" t="s">
        <v>35586</v>
      </c>
      <c r="C5092" s="211" t="s">
        <v>35527</v>
      </c>
      <c r="D5092" s="211" t="s">
        <v>18851</v>
      </c>
      <c r="E5092" s="211" t="s">
        <v>16299</v>
      </c>
      <c r="F5092" s="211" t="s">
        <v>35587</v>
      </c>
      <c r="G5092" s="243"/>
    </row>
    <row r="5093" spans="1:7" s="211" customFormat="1">
      <c r="A5093" s="211" t="s">
        <v>35588</v>
      </c>
      <c r="B5093" s="211" t="s">
        <v>35589</v>
      </c>
      <c r="C5093" s="211" t="s">
        <v>35527</v>
      </c>
      <c r="D5093" s="211" t="s">
        <v>35590</v>
      </c>
      <c r="E5093" s="211" t="s">
        <v>16299</v>
      </c>
      <c r="F5093" s="211" t="s">
        <v>35591</v>
      </c>
      <c r="G5093" s="243"/>
    </row>
    <row r="5094" spans="1:7" s="11" customFormat="1">
      <c r="A5094" s="11" t="s">
        <v>35592</v>
      </c>
      <c r="B5094" s="11" t="s">
        <v>35593</v>
      </c>
      <c r="C5094" s="11" t="s">
        <v>35527</v>
      </c>
      <c r="D5094" s="11" t="s">
        <v>16299</v>
      </c>
      <c r="E5094" s="11" t="s">
        <v>30935</v>
      </c>
      <c r="F5094" s="11" t="s">
        <v>35594</v>
      </c>
      <c r="G5094" s="1"/>
    </row>
    <row r="5095" spans="1:7" s="11" customFormat="1">
      <c r="A5095" s="11" t="s">
        <v>35595</v>
      </c>
      <c r="B5095" s="11" t="s">
        <v>35596</v>
      </c>
      <c r="C5095" s="11" t="s">
        <v>35527</v>
      </c>
      <c r="D5095" s="11" t="s">
        <v>16299</v>
      </c>
      <c r="E5095" s="11" t="s">
        <v>35597</v>
      </c>
      <c r="F5095" s="11" t="s">
        <v>35598</v>
      </c>
      <c r="G5095" s="1"/>
    </row>
    <row r="5096" spans="1:7" s="254" customFormat="1">
      <c r="A5096" s="254" t="s">
        <v>35599</v>
      </c>
      <c r="B5096" s="254" t="s">
        <v>35600</v>
      </c>
      <c r="C5096" s="254" t="s">
        <v>35601</v>
      </c>
      <c r="D5096" s="254" t="s">
        <v>16299</v>
      </c>
      <c r="E5096" s="254" t="s">
        <v>17514</v>
      </c>
      <c r="F5096" s="254" t="s">
        <v>35602</v>
      </c>
      <c r="G5096" s="281"/>
    </row>
    <row r="5097" spans="1:7" s="254" customFormat="1">
      <c r="A5097" s="254" t="s">
        <v>35603</v>
      </c>
      <c r="B5097" s="254" t="s">
        <v>35604</v>
      </c>
      <c r="C5097" s="254" t="s">
        <v>35601</v>
      </c>
      <c r="D5097" s="254" t="s">
        <v>16299</v>
      </c>
      <c r="E5097" s="254" t="s">
        <v>17514</v>
      </c>
      <c r="F5097" s="254" t="s">
        <v>35605</v>
      </c>
      <c r="G5097" s="281"/>
    </row>
    <row r="5098" spans="1:7" s="210" customFormat="1">
      <c r="A5098" s="210" t="s">
        <v>35606</v>
      </c>
      <c r="B5098" s="210" t="s">
        <v>35607</v>
      </c>
      <c r="C5098" s="210" t="s">
        <v>35601</v>
      </c>
      <c r="D5098" s="210" t="s">
        <v>16299</v>
      </c>
      <c r="E5098" s="210" t="s">
        <v>16622</v>
      </c>
      <c r="F5098" s="210" t="s">
        <v>35608</v>
      </c>
      <c r="G5098" s="231"/>
    </row>
    <row r="5099" spans="1:7" s="253" customFormat="1">
      <c r="A5099" s="253" t="s">
        <v>35609</v>
      </c>
      <c r="B5099" s="253" t="s">
        <v>35610</v>
      </c>
      <c r="C5099" s="253" t="s">
        <v>35601</v>
      </c>
      <c r="D5099" s="253" t="s">
        <v>16299</v>
      </c>
      <c r="E5099" s="253" t="s">
        <v>35611</v>
      </c>
      <c r="F5099" s="253" t="s">
        <v>35612</v>
      </c>
      <c r="G5099" s="255"/>
    </row>
    <row r="5100" spans="1:7" s="11" customFormat="1">
      <c r="A5100" s="11" t="s">
        <v>35613</v>
      </c>
      <c r="B5100" s="11" t="s">
        <v>35614</v>
      </c>
      <c r="C5100" s="11" t="s">
        <v>35601</v>
      </c>
      <c r="D5100" s="11" t="s">
        <v>16299</v>
      </c>
      <c r="E5100" s="11" t="s">
        <v>17924</v>
      </c>
      <c r="F5100" s="11" t="s">
        <v>35615</v>
      </c>
      <c r="G5100" s="1"/>
    </row>
    <row r="5101" spans="1:7" s="210" customFormat="1">
      <c r="A5101" s="210" t="s">
        <v>35616</v>
      </c>
      <c r="B5101" s="210" t="s">
        <v>35617</v>
      </c>
      <c r="C5101" s="210" t="s">
        <v>35601</v>
      </c>
      <c r="D5101" s="210" t="s">
        <v>16299</v>
      </c>
      <c r="E5101" s="210" t="s">
        <v>35618</v>
      </c>
      <c r="F5101" s="210" t="s">
        <v>35619</v>
      </c>
      <c r="G5101" s="231"/>
    </row>
    <row r="5102" spans="1:7" s="210" customFormat="1">
      <c r="A5102" s="210" t="s">
        <v>35620</v>
      </c>
      <c r="B5102" s="210" t="s">
        <v>35621</v>
      </c>
      <c r="C5102" s="210" t="s">
        <v>35601</v>
      </c>
      <c r="D5102" s="210" t="s">
        <v>16299</v>
      </c>
      <c r="E5102" s="210" t="s">
        <v>35622</v>
      </c>
      <c r="F5102" s="210" t="s">
        <v>35623</v>
      </c>
      <c r="G5102" s="231"/>
    </row>
    <row r="5103" spans="1:7" s="253" customFormat="1">
      <c r="A5103" s="253" t="s">
        <v>35624</v>
      </c>
      <c r="B5103" s="253" t="s">
        <v>35625</v>
      </c>
      <c r="C5103" s="253" t="s">
        <v>35601</v>
      </c>
      <c r="D5103" s="253" t="s">
        <v>16299</v>
      </c>
      <c r="E5103" s="253" t="s">
        <v>35626</v>
      </c>
      <c r="F5103" s="253" t="s">
        <v>35627</v>
      </c>
      <c r="G5103" s="255"/>
    </row>
    <row r="5104" spans="1:7" s="210" customFormat="1">
      <c r="A5104" s="210" t="s">
        <v>35628</v>
      </c>
      <c r="B5104" s="210" t="s">
        <v>35629</v>
      </c>
      <c r="C5104" s="210" t="s">
        <v>35601</v>
      </c>
      <c r="D5104" s="210" t="s">
        <v>16299</v>
      </c>
      <c r="E5104" s="210" t="s">
        <v>35630</v>
      </c>
      <c r="F5104" s="210" t="s">
        <v>35631</v>
      </c>
      <c r="G5104" s="231"/>
    </row>
    <row r="5105" spans="1:7" s="210" customFormat="1">
      <c r="A5105" s="210" t="s">
        <v>35632</v>
      </c>
      <c r="B5105" s="210" t="s">
        <v>35633</v>
      </c>
      <c r="C5105" s="210" t="s">
        <v>35601</v>
      </c>
      <c r="D5105" s="210" t="s">
        <v>16299</v>
      </c>
      <c r="E5105" s="210" t="s">
        <v>35634</v>
      </c>
      <c r="F5105" s="210" t="s">
        <v>35635</v>
      </c>
      <c r="G5105" s="231"/>
    </row>
    <row r="5106" spans="1:7" s="11" customFormat="1">
      <c r="A5106" s="11" t="s">
        <v>35636</v>
      </c>
      <c r="B5106" s="11" t="s">
        <v>35637</v>
      </c>
      <c r="C5106" s="11" t="s">
        <v>35601</v>
      </c>
      <c r="D5106" s="11" t="s">
        <v>16299</v>
      </c>
      <c r="E5106" s="11" t="s">
        <v>35638</v>
      </c>
      <c r="F5106" s="11" t="s">
        <v>35639</v>
      </c>
      <c r="G5106" s="1"/>
    </row>
    <row r="5107" spans="1:7" s="210" customFormat="1">
      <c r="A5107" s="210" t="s">
        <v>35640</v>
      </c>
      <c r="B5107" s="210" t="s">
        <v>35641</v>
      </c>
      <c r="C5107" s="210" t="s">
        <v>35601</v>
      </c>
      <c r="D5107" s="210" t="s">
        <v>16299</v>
      </c>
      <c r="E5107" s="210" t="s">
        <v>35642</v>
      </c>
      <c r="F5107" s="210" t="s">
        <v>35643</v>
      </c>
      <c r="G5107" s="1"/>
    </row>
    <row r="5108" spans="1:7" s="253" customFormat="1">
      <c r="A5108" s="253" t="s">
        <v>35644</v>
      </c>
      <c r="B5108" s="253" t="s">
        <v>35645</v>
      </c>
      <c r="C5108" s="253" t="s">
        <v>35601</v>
      </c>
      <c r="D5108" s="253" t="s">
        <v>16299</v>
      </c>
      <c r="E5108" s="253" t="s">
        <v>35646</v>
      </c>
      <c r="F5108" s="253" t="s">
        <v>35647</v>
      </c>
      <c r="G5108" s="255"/>
    </row>
    <row r="5109" spans="1:7" s="253" customFormat="1">
      <c r="A5109" s="253" t="s">
        <v>35648</v>
      </c>
      <c r="B5109" s="253" t="s">
        <v>35649</v>
      </c>
      <c r="C5109" s="253" t="s">
        <v>35601</v>
      </c>
      <c r="D5109" s="253" t="s">
        <v>16299</v>
      </c>
      <c r="E5109" s="253" t="s">
        <v>18504</v>
      </c>
      <c r="F5109" s="253" t="s">
        <v>35650</v>
      </c>
      <c r="G5109" s="255"/>
    </row>
    <row r="5110" spans="1:7" s="210" customFormat="1" ht="11.1" customHeight="1">
      <c r="A5110" s="210" t="s">
        <v>35651</v>
      </c>
      <c r="B5110" s="210" t="s">
        <v>35652</v>
      </c>
      <c r="C5110" s="210" t="s">
        <v>35601</v>
      </c>
      <c r="D5110" s="210" t="s">
        <v>16299</v>
      </c>
      <c r="E5110" s="210" t="s">
        <v>35653</v>
      </c>
      <c r="F5110" s="210" t="s">
        <v>35654</v>
      </c>
      <c r="G5110" s="231"/>
    </row>
    <row r="5111" spans="1:7" s="253" customFormat="1" ht="11.1" customHeight="1">
      <c r="A5111" s="253" t="s">
        <v>35655</v>
      </c>
      <c r="B5111" s="253" t="s">
        <v>35656</v>
      </c>
      <c r="C5111" s="253" t="s">
        <v>35601</v>
      </c>
      <c r="D5111" s="253" t="s">
        <v>16299</v>
      </c>
      <c r="E5111" s="253" t="s">
        <v>35653</v>
      </c>
      <c r="F5111" s="253" t="s">
        <v>35657</v>
      </c>
      <c r="G5111" s="255" t="s">
        <v>14419</v>
      </c>
    </row>
    <row r="5112" spans="1:7" s="253" customFormat="1" ht="11.1" customHeight="1">
      <c r="A5112" s="253" t="s">
        <v>35658</v>
      </c>
      <c r="B5112" s="253" t="s">
        <v>35659</v>
      </c>
      <c r="C5112" s="253" t="s">
        <v>35601</v>
      </c>
      <c r="D5112" s="253" t="s">
        <v>16299</v>
      </c>
      <c r="E5112" s="253" t="s">
        <v>31173</v>
      </c>
      <c r="F5112" s="253" t="s">
        <v>35660</v>
      </c>
      <c r="G5112" s="255"/>
    </row>
    <row r="5113" spans="1:7" s="253" customFormat="1" ht="11.1" customHeight="1">
      <c r="A5113" s="253" t="s">
        <v>35661</v>
      </c>
      <c r="B5113" s="253" t="s">
        <v>35662</v>
      </c>
      <c r="C5113" s="253" t="s">
        <v>35601</v>
      </c>
      <c r="D5113" s="253" t="s">
        <v>16299</v>
      </c>
      <c r="E5113" s="253" t="s">
        <v>34600</v>
      </c>
      <c r="F5113" s="253" t="s">
        <v>35663</v>
      </c>
      <c r="G5113" s="255"/>
    </row>
    <row r="5114" spans="1:7" s="253" customFormat="1" ht="11.1" customHeight="1">
      <c r="A5114" s="253" t="s">
        <v>35664</v>
      </c>
      <c r="B5114" s="253" t="s">
        <v>35665</v>
      </c>
      <c r="C5114" s="253" t="s">
        <v>35601</v>
      </c>
      <c r="D5114" s="253" t="s">
        <v>16299</v>
      </c>
      <c r="E5114" s="253" t="s">
        <v>31497</v>
      </c>
      <c r="F5114" s="253" t="s">
        <v>35666</v>
      </c>
      <c r="G5114" s="255"/>
    </row>
    <row r="5115" spans="1:7" s="254" customFormat="1">
      <c r="A5115" s="254" t="s">
        <v>35667</v>
      </c>
      <c r="B5115" s="254" t="s">
        <v>35668</v>
      </c>
      <c r="C5115" s="254" t="s">
        <v>35601</v>
      </c>
      <c r="D5115" s="254" t="s">
        <v>16299</v>
      </c>
      <c r="E5115" s="254" t="s">
        <v>16346</v>
      </c>
      <c r="F5115" s="254" t="s">
        <v>35669</v>
      </c>
      <c r="G5115" s="281"/>
    </row>
    <row r="5116" spans="1:7" s="210" customFormat="1">
      <c r="A5116" s="210" t="s">
        <v>35670</v>
      </c>
      <c r="B5116" s="210" t="s">
        <v>35671</v>
      </c>
      <c r="C5116" s="210" t="s">
        <v>35601</v>
      </c>
      <c r="D5116" s="210" t="s">
        <v>16299</v>
      </c>
      <c r="E5116" s="210" t="s">
        <v>20080</v>
      </c>
      <c r="F5116" s="210" t="s">
        <v>35672</v>
      </c>
      <c r="G5116" s="231"/>
    </row>
    <row r="5117" spans="1:7" s="210" customFormat="1">
      <c r="A5117" s="210" t="s">
        <v>35673</v>
      </c>
      <c r="B5117" s="210" t="s">
        <v>35674</v>
      </c>
      <c r="C5117" s="210" t="s">
        <v>35601</v>
      </c>
      <c r="D5117" s="210" t="s">
        <v>16299</v>
      </c>
      <c r="E5117" s="210" t="s">
        <v>16466</v>
      </c>
      <c r="F5117" s="210" t="s">
        <v>35675</v>
      </c>
      <c r="G5117" s="231"/>
    </row>
    <row r="5118" spans="1:7" s="254" customFormat="1">
      <c r="A5118" s="254" t="s">
        <v>35676</v>
      </c>
      <c r="B5118" s="254" t="s">
        <v>35677</v>
      </c>
      <c r="C5118" s="254" t="s">
        <v>35601</v>
      </c>
      <c r="D5118" s="254" t="s">
        <v>16299</v>
      </c>
      <c r="E5118" s="254" t="s">
        <v>17514</v>
      </c>
      <c r="F5118" s="254" t="s">
        <v>35678</v>
      </c>
      <c r="G5118" s="281"/>
    </row>
    <row r="5119" spans="1:7" s="210" customFormat="1">
      <c r="A5119" s="210" t="s">
        <v>35679</v>
      </c>
      <c r="B5119" s="210" t="s">
        <v>35680</v>
      </c>
      <c r="C5119" s="210" t="s">
        <v>35601</v>
      </c>
      <c r="D5119" s="210" t="s">
        <v>16299</v>
      </c>
      <c r="E5119" s="210" t="s">
        <v>16300</v>
      </c>
      <c r="F5119" s="210" t="s">
        <v>35681</v>
      </c>
      <c r="G5119" s="231"/>
    </row>
    <row r="5120" spans="1:7" s="253" customFormat="1">
      <c r="A5120" s="253" t="s">
        <v>35682</v>
      </c>
      <c r="B5120" s="253" t="s">
        <v>35683</v>
      </c>
      <c r="C5120" s="253" t="s">
        <v>35601</v>
      </c>
      <c r="D5120" s="253" t="s">
        <v>16299</v>
      </c>
      <c r="E5120" s="253" t="s">
        <v>16304</v>
      </c>
      <c r="F5120" s="253" t="s">
        <v>35684</v>
      </c>
      <c r="G5120" s="255"/>
    </row>
    <row r="5121" spans="1:7" s="210" customFormat="1">
      <c r="A5121" s="210" t="s">
        <v>35685</v>
      </c>
      <c r="B5121" s="210" t="s">
        <v>35686</v>
      </c>
      <c r="C5121" s="210" t="s">
        <v>35601</v>
      </c>
      <c r="D5121" s="210" t="s">
        <v>16299</v>
      </c>
      <c r="E5121" s="210" t="s">
        <v>16319</v>
      </c>
      <c r="F5121" s="210" t="s">
        <v>35687</v>
      </c>
      <c r="G5121" s="231"/>
    </row>
    <row r="5122" spans="1:7" s="210" customFormat="1">
      <c r="A5122" s="210" t="s">
        <v>35688</v>
      </c>
      <c r="B5122" s="210" t="s">
        <v>35689</v>
      </c>
      <c r="C5122" s="210" t="s">
        <v>35601</v>
      </c>
      <c r="D5122" s="210" t="s">
        <v>16299</v>
      </c>
      <c r="E5122" s="210" t="s">
        <v>16319</v>
      </c>
      <c r="F5122" s="210" t="s">
        <v>35690</v>
      </c>
      <c r="G5122" s="231"/>
    </row>
    <row r="5123" spans="1:7" s="253" customFormat="1">
      <c r="A5123" s="253" t="s">
        <v>35691</v>
      </c>
      <c r="B5123" s="253" t="s">
        <v>35692</v>
      </c>
      <c r="C5123" s="253" t="s">
        <v>35601</v>
      </c>
      <c r="D5123" s="253" t="s">
        <v>16299</v>
      </c>
      <c r="E5123" s="253" t="s">
        <v>35693</v>
      </c>
      <c r="F5123" s="253" t="s">
        <v>35694</v>
      </c>
      <c r="G5123" s="255"/>
    </row>
    <row r="5124" spans="1:7" s="253" customFormat="1">
      <c r="A5124" s="253" t="s">
        <v>35695</v>
      </c>
      <c r="B5124" s="253" t="s">
        <v>35696</v>
      </c>
      <c r="C5124" s="253" t="s">
        <v>35601</v>
      </c>
      <c r="D5124" s="253" t="s">
        <v>16299</v>
      </c>
      <c r="E5124" s="253" t="s">
        <v>35697</v>
      </c>
      <c r="F5124" s="253" t="s">
        <v>35698</v>
      </c>
      <c r="G5124" s="255"/>
    </row>
    <row r="5125" spans="1:7" s="253" customFormat="1">
      <c r="A5125" s="253" t="s">
        <v>35699</v>
      </c>
      <c r="B5125" s="253" t="s">
        <v>35700</v>
      </c>
      <c r="C5125" s="253" t="s">
        <v>35601</v>
      </c>
      <c r="D5125" s="253" t="s">
        <v>16299</v>
      </c>
      <c r="E5125" s="253" t="s">
        <v>35701</v>
      </c>
      <c r="F5125" s="253" t="s">
        <v>35702</v>
      </c>
      <c r="G5125" s="255"/>
    </row>
    <row r="5126" spans="1:7" s="253" customFormat="1">
      <c r="A5126" s="253" t="s">
        <v>35703</v>
      </c>
      <c r="B5126" s="253" t="s">
        <v>35704</v>
      </c>
      <c r="C5126" s="253" t="s">
        <v>35601</v>
      </c>
      <c r="D5126" s="253" t="s">
        <v>16299</v>
      </c>
      <c r="E5126" s="253" t="s">
        <v>16622</v>
      </c>
      <c r="F5126" s="253" t="s">
        <v>35705</v>
      </c>
      <c r="G5126" s="255"/>
    </row>
    <row r="5127" spans="1:7" s="253" customFormat="1">
      <c r="A5127" s="253" t="s">
        <v>35706</v>
      </c>
      <c r="B5127" s="253" t="s">
        <v>35707</v>
      </c>
      <c r="C5127" s="253" t="s">
        <v>35601</v>
      </c>
      <c r="D5127" s="253" t="s">
        <v>16299</v>
      </c>
      <c r="E5127" s="253" t="s">
        <v>35708</v>
      </c>
      <c r="F5127" s="253" t="s">
        <v>35709</v>
      </c>
      <c r="G5127" s="255"/>
    </row>
    <row r="5128" spans="1:7" s="211" customFormat="1">
      <c r="A5128" s="211" t="s">
        <v>35710</v>
      </c>
      <c r="B5128" s="211" t="s">
        <v>35711</v>
      </c>
      <c r="C5128" s="211" t="s">
        <v>35712</v>
      </c>
      <c r="D5128" s="211" t="s">
        <v>35713</v>
      </c>
      <c r="E5128" s="211" t="s">
        <v>16299</v>
      </c>
      <c r="F5128" s="211" t="s">
        <v>35714</v>
      </c>
      <c r="G5128" s="243"/>
    </row>
    <row r="5129" spans="1:7" s="210" customFormat="1">
      <c r="A5129" s="210" t="s">
        <v>35715</v>
      </c>
      <c r="B5129" s="210" t="s">
        <v>35716</v>
      </c>
      <c r="C5129" s="210" t="s">
        <v>35712</v>
      </c>
      <c r="D5129" s="210" t="s">
        <v>16299</v>
      </c>
      <c r="E5129" s="210" t="s">
        <v>28847</v>
      </c>
      <c r="F5129" s="210" t="s">
        <v>35717</v>
      </c>
      <c r="G5129" s="231"/>
    </row>
    <row r="5130" spans="1:7" s="211" customFormat="1">
      <c r="A5130" s="211" t="s">
        <v>35718</v>
      </c>
      <c r="B5130" s="211" t="s">
        <v>35719</v>
      </c>
      <c r="C5130" s="211" t="s">
        <v>35712</v>
      </c>
      <c r="D5130" s="211" t="s">
        <v>25861</v>
      </c>
      <c r="E5130" s="211" t="s">
        <v>16299</v>
      </c>
      <c r="F5130" s="211" t="s">
        <v>35720</v>
      </c>
      <c r="G5130" s="243"/>
    </row>
    <row r="5131" spans="1:7" s="254" customFormat="1">
      <c r="A5131" s="254" t="s">
        <v>35721</v>
      </c>
      <c r="B5131" s="254" t="s">
        <v>35722</v>
      </c>
      <c r="C5131" s="254" t="s">
        <v>35712</v>
      </c>
      <c r="D5131" s="254" t="s">
        <v>16299</v>
      </c>
      <c r="E5131" s="254" t="s">
        <v>17514</v>
      </c>
      <c r="F5131" s="254" t="s">
        <v>35723</v>
      </c>
      <c r="G5131" s="314"/>
    </row>
    <row r="5132" spans="1:7" s="253" customFormat="1">
      <c r="A5132" s="253" t="s">
        <v>35724</v>
      </c>
      <c r="B5132" s="253" t="s">
        <v>35725</v>
      </c>
      <c r="C5132" s="253" t="s">
        <v>35712</v>
      </c>
      <c r="D5132" s="253" t="s">
        <v>16299</v>
      </c>
      <c r="E5132" s="253" t="s">
        <v>17924</v>
      </c>
      <c r="F5132" s="253" t="s">
        <v>35726</v>
      </c>
      <c r="G5132" s="1"/>
    </row>
    <row r="5133" spans="1:7" s="210" customFormat="1">
      <c r="A5133" s="210" t="s">
        <v>35727</v>
      </c>
      <c r="B5133" s="210" t="s">
        <v>35728</v>
      </c>
      <c r="C5133" s="210" t="s">
        <v>35712</v>
      </c>
      <c r="D5133" s="210" t="s">
        <v>16299</v>
      </c>
      <c r="E5133" s="210" t="s">
        <v>16838</v>
      </c>
      <c r="F5133" s="210" t="s">
        <v>35729</v>
      </c>
      <c r="G5133" s="1"/>
    </row>
    <row r="5134" spans="1:7" s="211" customFormat="1">
      <c r="A5134" s="211" t="s">
        <v>35730</v>
      </c>
      <c r="B5134" s="211" t="s">
        <v>35731</v>
      </c>
      <c r="C5134" s="211" t="s">
        <v>35712</v>
      </c>
      <c r="D5134" s="211" t="s">
        <v>35732</v>
      </c>
      <c r="E5134" s="211" t="s">
        <v>16299</v>
      </c>
      <c r="F5134" s="211" t="s">
        <v>35733</v>
      </c>
      <c r="G5134" s="1"/>
    </row>
    <row r="5135" spans="1:7" s="253" customFormat="1">
      <c r="A5135" s="253" t="s">
        <v>35734</v>
      </c>
      <c r="B5135" s="253" t="s">
        <v>35735</v>
      </c>
      <c r="C5135" s="253" t="s">
        <v>35712</v>
      </c>
      <c r="D5135" s="253" t="s">
        <v>16299</v>
      </c>
      <c r="E5135" s="253" t="s">
        <v>35736</v>
      </c>
      <c r="F5135" s="253" t="s">
        <v>35737</v>
      </c>
      <c r="G5135" s="1"/>
    </row>
    <row r="5136" spans="1:7" s="210" customFormat="1">
      <c r="A5136" s="210" t="s">
        <v>35738</v>
      </c>
      <c r="B5136" s="210" t="s">
        <v>35739</v>
      </c>
      <c r="C5136" s="210" t="s">
        <v>35712</v>
      </c>
      <c r="D5136" s="210" t="s">
        <v>16299</v>
      </c>
      <c r="E5136" s="210" t="s">
        <v>16300</v>
      </c>
      <c r="F5136" s="210" t="s">
        <v>35740</v>
      </c>
      <c r="G5136" s="1"/>
    </row>
    <row r="5137" spans="1:7" s="210" customFormat="1">
      <c r="A5137" s="210" t="s">
        <v>35741</v>
      </c>
      <c r="B5137" s="210" t="s">
        <v>35742</v>
      </c>
      <c r="C5137" s="210" t="s">
        <v>35712</v>
      </c>
      <c r="D5137" s="210" t="s">
        <v>16299</v>
      </c>
      <c r="E5137" s="210" t="s">
        <v>16319</v>
      </c>
      <c r="F5137" s="210" t="s">
        <v>35743</v>
      </c>
      <c r="G5137" s="1"/>
    </row>
    <row r="5138" spans="1:7" s="253" customFormat="1">
      <c r="A5138" s="253" t="s">
        <v>35744</v>
      </c>
      <c r="B5138" s="253" t="s">
        <v>35745</v>
      </c>
      <c r="C5138" s="253" t="s">
        <v>35712</v>
      </c>
      <c r="D5138" s="253" t="s">
        <v>16299</v>
      </c>
      <c r="E5138" s="253" t="s">
        <v>22181</v>
      </c>
      <c r="F5138" s="253" t="s">
        <v>35746</v>
      </c>
      <c r="G5138" s="1"/>
    </row>
    <row r="5139" spans="1:7" s="253" customFormat="1">
      <c r="A5139" s="253" t="s">
        <v>35747</v>
      </c>
      <c r="B5139" s="253" t="s">
        <v>35748</v>
      </c>
      <c r="C5139" s="253" t="s">
        <v>35712</v>
      </c>
      <c r="D5139" s="253" t="s">
        <v>16299</v>
      </c>
      <c r="E5139" s="253" t="s">
        <v>35749</v>
      </c>
      <c r="F5139" s="253" t="s">
        <v>35750</v>
      </c>
      <c r="G5139" s="1"/>
    </row>
    <row r="5140" spans="1:7" s="253" customFormat="1">
      <c r="A5140" s="253" t="s">
        <v>35751</v>
      </c>
      <c r="B5140" s="253" t="s">
        <v>35752</v>
      </c>
      <c r="C5140" s="253" t="s">
        <v>35712</v>
      </c>
      <c r="D5140" s="253" t="s">
        <v>16299</v>
      </c>
      <c r="E5140" s="253" t="s">
        <v>16466</v>
      </c>
      <c r="F5140" s="253" t="s">
        <v>35753</v>
      </c>
      <c r="G5140" s="1"/>
    </row>
    <row r="5141" spans="1:7" s="253" customFormat="1">
      <c r="A5141" s="253" t="s">
        <v>35754</v>
      </c>
      <c r="B5141" s="253" t="s">
        <v>35755</v>
      </c>
      <c r="C5141" s="253" t="s">
        <v>35712</v>
      </c>
      <c r="D5141" s="253" t="s">
        <v>16299</v>
      </c>
      <c r="E5141" s="253" t="s">
        <v>16422</v>
      </c>
      <c r="F5141" s="253" t="s">
        <v>35756</v>
      </c>
      <c r="G5141" s="1"/>
    </row>
    <row r="5142" spans="1:7" s="253" customFormat="1">
      <c r="A5142" s="253" t="s">
        <v>35757</v>
      </c>
      <c r="B5142" s="253" t="s">
        <v>35758</v>
      </c>
      <c r="C5142" s="253" t="s">
        <v>35712</v>
      </c>
      <c r="D5142" s="253" t="s">
        <v>16299</v>
      </c>
      <c r="E5142" s="253" t="s">
        <v>35759</v>
      </c>
      <c r="F5142" s="253" t="s">
        <v>35760</v>
      </c>
      <c r="G5142" s="1"/>
    </row>
    <row r="5143" spans="1:7" s="253" customFormat="1">
      <c r="A5143" s="253" t="s">
        <v>35761</v>
      </c>
      <c r="B5143" s="253" t="s">
        <v>35762</v>
      </c>
      <c r="C5143" s="253" t="s">
        <v>35712</v>
      </c>
      <c r="D5143" s="253" t="s">
        <v>16299</v>
      </c>
      <c r="E5143" s="253" t="s">
        <v>16466</v>
      </c>
      <c r="F5143" s="253" t="s">
        <v>35763</v>
      </c>
      <c r="G5143" s="1"/>
    </row>
    <row r="5144" spans="1:7" s="253" customFormat="1">
      <c r="A5144" s="253" t="s">
        <v>35764</v>
      </c>
      <c r="B5144" s="253" t="s">
        <v>35765</v>
      </c>
      <c r="C5144" s="253" t="s">
        <v>35712</v>
      </c>
      <c r="D5144" s="253" t="s">
        <v>16299</v>
      </c>
      <c r="E5144" s="253" t="s">
        <v>17480</v>
      </c>
      <c r="F5144" s="253" t="s">
        <v>35766</v>
      </c>
      <c r="G5144" s="1"/>
    </row>
    <row r="5145" spans="1:7" s="11" customFormat="1">
      <c r="A5145" s="11" t="s">
        <v>35767</v>
      </c>
      <c r="B5145" s="11" t="s">
        <v>35768</v>
      </c>
      <c r="C5145" s="11" t="s">
        <v>35712</v>
      </c>
      <c r="D5145" s="11" t="s">
        <v>16299</v>
      </c>
      <c r="E5145" s="11" t="s">
        <v>35769</v>
      </c>
      <c r="F5145" s="11" t="s">
        <v>35770</v>
      </c>
      <c r="G5145" s="1"/>
    </row>
    <row r="5146" spans="1:7" s="253" customFormat="1">
      <c r="A5146" s="253" t="s">
        <v>35771</v>
      </c>
      <c r="B5146" s="253" t="s">
        <v>35772</v>
      </c>
      <c r="C5146" s="253" t="s">
        <v>35712</v>
      </c>
      <c r="D5146" s="253" t="s">
        <v>16299</v>
      </c>
      <c r="E5146" s="253" t="s">
        <v>18954</v>
      </c>
      <c r="F5146" s="253" t="s">
        <v>35773</v>
      </c>
      <c r="G5146" s="1"/>
    </row>
    <row r="5147" spans="1:7" s="253" customFormat="1">
      <c r="A5147" s="253" t="s">
        <v>35774</v>
      </c>
      <c r="B5147" s="253" t="s">
        <v>35775</v>
      </c>
      <c r="C5147" s="253" t="s">
        <v>35712</v>
      </c>
      <c r="D5147" s="253" t="s">
        <v>16299</v>
      </c>
      <c r="E5147" s="253" t="s">
        <v>23970</v>
      </c>
      <c r="F5147" s="253" t="s">
        <v>35776</v>
      </c>
      <c r="G5147" s="1"/>
    </row>
    <row r="5148" spans="1:7" s="253" customFormat="1">
      <c r="A5148" s="253" t="s">
        <v>35777</v>
      </c>
      <c r="B5148" s="253" t="s">
        <v>35778</v>
      </c>
      <c r="C5148" s="253" t="s">
        <v>35712</v>
      </c>
      <c r="D5148" s="253" t="s">
        <v>16299</v>
      </c>
      <c r="E5148" s="253" t="s">
        <v>35779</v>
      </c>
      <c r="F5148" s="253" t="s">
        <v>35780</v>
      </c>
      <c r="G5148" s="1"/>
    </row>
    <row r="5149" spans="1:7" s="253" customFormat="1">
      <c r="A5149" s="253" t="s">
        <v>35781</v>
      </c>
      <c r="B5149" s="253" t="s">
        <v>35782</v>
      </c>
      <c r="C5149" s="253" t="s">
        <v>35712</v>
      </c>
      <c r="D5149" s="253" t="s">
        <v>16299</v>
      </c>
      <c r="E5149" s="253" t="s">
        <v>35783</v>
      </c>
      <c r="F5149" s="253" t="s">
        <v>35784</v>
      </c>
      <c r="G5149" s="1"/>
    </row>
    <row r="5150" spans="1:7" s="11" customFormat="1">
      <c r="A5150" s="11" t="s">
        <v>35785</v>
      </c>
      <c r="B5150" s="11" t="s">
        <v>35786</v>
      </c>
      <c r="C5150" s="11" t="s">
        <v>35712</v>
      </c>
      <c r="D5150" s="11" t="s">
        <v>16299</v>
      </c>
      <c r="E5150" s="11" t="s">
        <v>19845</v>
      </c>
      <c r="F5150" s="11" t="s">
        <v>35787</v>
      </c>
      <c r="G5150" s="1"/>
    </row>
    <row r="5151" spans="1:7" s="210" customFormat="1">
      <c r="A5151" s="210" t="s">
        <v>35785</v>
      </c>
      <c r="B5151" s="210" t="s">
        <v>35788</v>
      </c>
      <c r="C5151" s="210" t="s">
        <v>35712</v>
      </c>
      <c r="D5151" s="210" t="s">
        <v>16299</v>
      </c>
      <c r="E5151" s="210" t="s">
        <v>35789</v>
      </c>
      <c r="F5151" s="210" t="s">
        <v>35790</v>
      </c>
      <c r="G5151" s="1"/>
    </row>
    <row r="5152" spans="1:7" s="253" customFormat="1">
      <c r="A5152" s="253" t="s">
        <v>35791</v>
      </c>
      <c r="B5152" s="253" t="s">
        <v>35792</v>
      </c>
      <c r="C5152" s="253" t="s">
        <v>35712</v>
      </c>
      <c r="D5152" s="253" t="s">
        <v>16299</v>
      </c>
      <c r="E5152" s="253" t="s">
        <v>20384</v>
      </c>
      <c r="F5152" s="253" t="s">
        <v>35793</v>
      </c>
      <c r="G5152" s="1"/>
    </row>
    <row r="5153" spans="1:7" s="253" customFormat="1">
      <c r="A5153" s="253" t="s">
        <v>35794</v>
      </c>
      <c r="B5153" s="253" t="s">
        <v>35795</v>
      </c>
      <c r="C5153" s="253" t="s">
        <v>35712</v>
      </c>
      <c r="D5153" s="253" t="s">
        <v>16299</v>
      </c>
      <c r="E5153" s="253" t="s">
        <v>16592</v>
      </c>
      <c r="F5153" s="253" t="s">
        <v>35796</v>
      </c>
      <c r="G5153" s="1"/>
    </row>
    <row r="5154" spans="1:7" s="253" customFormat="1">
      <c r="A5154" s="253" t="s">
        <v>35797</v>
      </c>
      <c r="B5154" s="253" t="s">
        <v>35798</v>
      </c>
      <c r="C5154" s="253" t="s">
        <v>35712</v>
      </c>
      <c r="D5154" s="253" t="s">
        <v>16299</v>
      </c>
      <c r="E5154" s="253" t="s">
        <v>16905</v>
      </c>
      <c r="F5154" s="253" t="s">
        <v>35799</v>
      </c>
      <c r="G5154" s="1"/>
    </row>
    <row r="5155" spans="1:7" s="210" customFormat="1">
      <c r="A5155" s="210" t="s">
        <v>35800</v>
      </c>
      <c r="B5155" s="210" t="s">
        <v>35801</v>
      </c>
      <c r="C5155" s="210" t="s">
        <v>35712</v>
      </c>
      <c r="D5155" s="210" t="s">
        <v>16299</v>
      </c>
      <c r="E5155" s="210" t="s">
        <v>16319</v>
      </c>
      <c r="F5155" s="210" t="s">
        <v>35802</v>
      </c>
      <c r="G5155" s="303"/>
    </row>
    <row r="5156" spans="1:7" s="253" customFormat="1">
      <c r="A5156" s="253" t="s">
        <v>35803</v>
      </c>
      <c r="B5156" s="253" t="s">
        <v>35804</v>
      </c>
      <c r="C5156" s="253" t="s">
        <v>35712</v>
      </c>
      <c r="D5156" s="253" t="s">
        <v>16299</v>
      </c>
      <c r="E5156" s="253" t="s">
        <v>35805</v>
      </c>
      <c r="F5156" s="253" t="s">
        <v>35806</v>
      </c>
      <c r="G5156" s="1"/>
    </row>
    <row r="5157" spans="1:7" s="210" customFormat="1">
      <c r="A5157" s="210" t="s">
        <v>35807</v>
      </c>
      <c r="B5157" s="210" t="s">
        <v>35808</v>
      </c>
      <c r="C5157" s="210" t="s">
        <v>35712</v>
      </c>
      <c r="D5157" s="210" t="s">
        <v>16299</v>
      </c>
      <c r="E5157" s="210" t="s">
        <v>16838</v>
      </c>
      <c r="F5157" s="210" t="s">
        <v>35809</v>
      </c>
      <c r="G5157" s="1"/>
    </row>
    <row r="5158" spans="1:7" s="253" customFormat="1">
      <c r="A5158" s="253" t="s">
        <v>35810</v>
      </c>
      <c r="B5158" s="253" t="s">
        <v>35811</v>
      </c>
      <c r="C5158" s="253" t="s">
        <v>35712</v>
      </c>
      <c r="D5158" s="253" t="s">
        <v>16299</v>
      </c>
      <c r="E5158" s="253" t="s">
        <v>35812</v>
      </c>
      <c r="F5158" s="253" t="s">
        <v>35813</v>
      </c>
      <c r="G5158" s="1"/>
    </row>
    <row r="5159" spans="1:7" s="253" customFormat="1">
      <c r="A5159" s="253" t="s">
        <v>35814</v>
      </c>
      <c r="B5159" s="253" t="s">
        <v>35795</v>
      </c>
      <c r="C5159" s="253" t="s">
        <v>35712</v>
      </c>
      <c r="D5159" s="253" t="s">
        <v>16299</v>
      </c>
      <c r="E5159" s="253" t="s">
        <v>35815</v>
      </c>
      <c r="F5159" s="253" t="s">
        <v>35816</v>
      </c>
      <c r="G5159" s="1"/>
    </row>
    <row r="5160" spans="1:7" s="253" customFormat="1">
      <c r="A5160" s="253" t="s">
        <v>35814</v>
      </c>
      <c r="B5160" s="253" t="s">
        <v>35817</v>
      </c>
      <c r="C5160" s="253" t="s">
        <v>35712</v>
      </c>
      <c r="D5160" s="253" t="s">
        <v>16299</v>
      </c>
      <c r="E5160" s="253" t="s">
        <v>16833</v>
      </c>
      <c r="F5160" s="253" t="s">
        <v>35818</v>
      </c>
      <c r="G5160" s="1"/>
    </row>
    <row r="5161" spans="1:7" s="253" customFormat="1">
      <c r="A5161" s="253" t="s">
        <v>35819</v>
      </c>
      <c r="B5161" s="253" t="s">
        <v>35820</v>
      </c>
      <c r="C5161" s="253" t="s">
        <v>35712</v>
      </c>
      <c r="D5161" s="253" t="s">
        <v>16299</v>
      </c>
      <c r="E5161" s="253" t="s">
        <v>16422</v>
      </c>
      <c r="F5161" s="253" t="s">
        <v>35821</v>
      </c>
      <c r="G5161" s="1"/>
    </row>
    <row r="5162" spans="1:7" s="253" customFormat="1">
      <c r="A5162" s="253" t="s">
        <v>35822</v>
      </c>
      <c r="B5162" s="253" t="s">
        <v>35823</v>
      </c>
      <c r="C5162" s="253" t="s">
        <v>35712</v>
      </c>
      <c r="D5162" s="253" t="s">
        <v>16299</v>
      </c>
      <c r="E5162" s="253" t="s">
        <v>16466</v>
      </c>
      <c r="F5162" s="253" t="s">
        <v>35824</v>
      </c>
      <c r="G5162" s="1"/>
    </row>
    <row r="5163" spans="1:7" s="253" customFormat="1">
      <c r="A5163" s="253" t="s">
        <v>35825</v>
      </c>
      <c r="B5163" s="253" t="s">
        <v>35826</v>
      </c>
      <c r="C5163" s="253" t="s">
        <v>35712</v>
      </c>
      <c r="D5163" s="253" t="s">
        <v>16299</v>
      </c>
      <c r="E5163" s="253" t="s">
        <v>29985</v>
      </c>
      <c r="F5163" s="253" t="s">
        <v>35827</v>
      </c>
      <c r="G5163" s="1"/>
    </row>
    <row r="5164" spans="1:7" s="253" customFormat="1">
      <c r="A5164" s="253" t="s">
        <v>35828</v>
      </c>
      <c r="B5164" s="253" t="s">
        <v>35829</v>
      </c>
      <c r="C5164" s="253" t="s">
        <v>35712</v>
      </c>
      <c r="D5164" s="253" t="s">
        <v>16299</v>
      </c>
      <c r="E5164" s="253" t="s">
        <v>35830</v>
      </c>
      <c r="F5164" s="253" t="s">
        <v>35831</v>
      </c>
      <c r="G5164" s="1"/>
    </row>
    <row r="5165" spans="1:7" s="253" customFormat="1">
      <c r="A5165" s="253" t="s">
        <v>35832</v>
      </c>
      <c r="B5165" s="253" t="s">
        <v>35833</v>
      </c>
      <c r="C5165" s="253" t="s">
        <v>35712</v>
      </c>
      <c r="D5165" s="253" t="s">
        <v>16299</v>
      </c>
      <c r="E5165" s="253" t="s">
        <v>16622</v>
      </c>
      <c r="F5165" s="253" t="s">
        <v>35834</v>
      </c>
      <c r="G5165" s="1"/>
    </row>
    <row r="5166" spans="1:7" s="253" customFormat="1">
      <c r="A5166" s="253" t="s">
        <v>35835</v>
      </c>
      <c r="B5166" s="253" t="s">
        <v>35778</v>
      </c>
      <c r="C5166" s="253" t="s">
        <v>35712</v>
      </c>
      <c r="D5166" s="253" t="s">
        <v>16299</v>
      </c>
      <c r="E5166" s="253" t="s">
        <v>35836</v>
      </c>
      <c r="F5166" s="253" t="s">
        <v>35837</v>
      </c>
      <c r="G5166" s="1"/>
    </row>
    <row r="5167" spans="1:7" s="253" customFormat="1" ht="12" customHeight="1">
      <c r="A5167" s="253" t="s">
        <v>35838</v>
      </c>
      <c r="B5167" s="253" t="s">
        <v>35839</v>
      </c>
      <c r="C5167" s="253" t="s">
        <v>35712</v>
      </c>
      <c r="D5167" s="253" t="s">
        <v>16299</v>
      </c>
      <c r="E5167" s="253" t="s">
        <v>25038</v>
      </c>
      <c r="F5167" s="253" t="s">
        <v>35840</v>
      </c>
      <c r="G5167" s="1"/>
    </row>
    <row r="5168" spans="1:7" s="253" customFormat="1">
      <c r="A5168" s="253" t="s">
        <v>35841</v>
      </c>
      <c r="B5168" s="253" t="s">
        <v>35842</v>
      </c>
      <c r="C5168" s="253" t="s">
        <v>35712</v>
      </c>
      <c r="D5168" s="253" t="s">
        <v>16299</v>
      </c>
      <c r="E5168" s="253" t="s">
        <v>35843</v>
      </c>
      <c r="F5168" s="253" t="s">
        <v>35844</v>
      </c>
      <c r="G5168" s="1"/>
    </row>
    <row r="5169" spans="1:7" s="253" customFormat="1">
      <c r="A5169" s="253" t="s">
        <v>35841</v>
      </c>
      <c r="B5169" s="253" t="s">
        <v>35845</v>
      </c>
      <c r="C5169" s="253" t="s">
        <v>35712</v>
      </c>
      <c r="D5169" s="253" t="s">
        <v>16299</v>
      </c>
      <c r="E5169" s="253" t="s">
        <v>16466</v>
      </c>
      <c r="F5169" s="253" t="s">
        <v>35846</v>
      </c>
      <c r="G5169" s="1"/>
    </row>
    <row r="5170" spans="1:7" s="253" customFormat="1">
      <c r="A5170" s="253" t="s">
        <v>35847</v>
      </c>
      <c r="B5170" s="253" t="s">
        <v>35848</v>
      </c>
      <c r="C5170" s="253" t="s">
        <v>35712</v>
      </c>
      <c r="D5170" s="253" t="s">
        <v>16299</v>
      </c>
      <c r="E5170" s="253" t="s">
        <v>16466</v>
      </c>
      <c r="F5170" s="253" t="s">
        <v>35849</v>
      </c>
      <c r="G5170" s="1"/>
    </row>
    <row r="5171" spans="1:7" s="210" customFormat="1">
      <c r="A5171" s="210" t="s">
        <v>35850</v>
      </c>
      <c r="B5171" s="210" t="s">
        <v>35851</v>
      </c>
      <c r="C5171" s="210" t="s">
        <v>35712</v>
      </c>
      <c r="D5171" s="210" t="s">
        <v>16299</v>
      </c>
      <c r="E5171" s="210" t="s">
        <v>24488</v>
      </c>
      <c r="F5171" s="210" t="s">
        <v>35852</v>
      </c>
      <c r="G5171" s="1"/>
    </row>
    <row r="5172" spans="1:7" s="210" customFormat="1">
      <c r="A5172" s="210" t="s">
        <v>35853</v>
      </c>
      <c r="B5172" s="210" t="s">
        <v>35854</v>
      </c>
      <c r="C5172" s="210" t="s">
        <v>35712</v>
      </c>
      <c r="D5172" s="210" t="s">
        <v>16299</v>
      </c>
      <c r="E5172" s="210" t="s">
        <v>16622</v>
      </c>
      <c r="F5172" s="210" t="s">
        <v>35855</v>
      </c>
      <c r="G5172" s="303"/>
    </row>
    <row r="5173" spans="1:7" s="210" customFormat="1">
      <c r="A5173" s="210" t="s">
        <v>35856</v>
      </c>
      <c r="B5173" s="210" t="s">
        <v>35857</v>
      </c>
      <c r="C5173" s="210" t="s">
        <v>35712</v>
      </c>
      <c r="D5173" s="210" t="s">
        <v>16299</v>
      </c>
      <c r="E5173" s="210" t="s">
        <v>35858</v>
      </c>
      <c r="F5173" s="210" t="s">
        <v>35859</v>
      </c>
      <c r="G5173" s="1"/>
    </row>
    <row r="5174" spans="1:7" s="210" customFormat="1">
      <c r="A5174" s="210" t="s">
        <v>35860</v>
      </c>
      <c r="B5174" s="210" t="s">
        <v>35861</v>
      </c>
      <c r="C5174" s="210" t="s">
        <v>35712</v>
      </c>
      <c r="D5174" s="210" t="s">
        <v>16299</v>
      </c>
      <c r="E5174" s="210" t="s">
        <v>16466</v>
      </c>
      <c r="F5174" s="210" t="s">
        <v>35862</v>
      </c>
      <c r="G5174" s="303"/>
    </row>
    <row r="5175" spans="1:7" s="253" customFormat="1">
      <c r="A5175" s="253" t="s">
        <v>35863</v>
      </c>
      <c r="B5175" s="253" t="s">
        <v>35864</v>
      </c>
      <c r="C5175" s="253" t="s">
        <v>35712</v>
      </c>
      <c r="D5175" s="253" t="s">
        <v>16299</v>
      </c>
      <c r="E5175" s="253" t="s">
        <v>35865</v>
      </c>
      <c r="F5175" s="253" t="s">
        <v>35866</v>
      </c>
      <c r="G5175" s="304"/>
    </row>
    <row r="5176" spans="1:7" s="253" customFormat="1">
      <c r="A5176" s="253" t="s">
        <v>35867</v>
      </c>
      <c r="B5176" s="253" t="s">
        <v>35868</v>
      </c>
      <c r="C5176" s="253" t="s">
        <v>35712</v>
      </c>
      <c r="D5176" s="253" t="s">
        <v>16299</v>
      </c>
      <c r="E5176" s="253" t="s">
        <v>35869</v>
      </c>
      <c r="F5176" s="253" t="s">
        <v>35870</v>
      </c>
      <c r="G5176" s="304"/>
    </row>
    <row r="5177" spans="1:7" s="253" customFormat="1">
      <c r="A5177" s="253" t="s">
        <v>35871</v>
      </c>
      <c r="B5177" s="253" t="s">
        <v>35872</v>
      </c>
      <c r="C5177" s="253" t="s">
        <v>35712</v>
      </c>
      <c r="D5177" s="253" t="s">
        <v>16299</v>
      </c>
      <c r="E5177" s="253" t="s">
        <v>30772</v>
      </c>
      <c r="F5177" s="253" t="s">
        <v>35873</v>
      </c>
      <c r="G5177" s="1"/>
    </row>
    <row r="5178" spans="1:7" s="210" customFormat="1">
      <c r="A5178" s="210" t="s">
        <v>35874</v>
      </c>
      <c r="B5178" s="210" t="s">
        <v>35875</v>
      </c>
      <c r="C5178" s="210" t="s">
        <v>35712</v>
      </c>
      <c r="D5178" s="210" t="s">
        <v>16299</v>
      </c>
      <c r="E5178" s="210" t="s">
        <v>35876</v>
      </c>
      <c r="F5178" s="210" t="s">
        <v>35877</v>
      </c>
      <c r="G5178" s="1"/>
    </row>
    <row r="5179" spans="1:7" s="210" customFormat="1">
      <c r="A5179" s="210" t="s">
        <v>35878</v>
      </c>
      <c r="B5179" s="210" t="s">
        <v>35879</v>
      </c>
      <c r="C5179" s="210" t="s">
        <v>35712</v>
      </c>
      <c r="D5179" s="210" t="s">
        <v>16299</v>
      </c>
      <c r="E5179" s="210" t="s">
        <v>27634</v>
      </c>
      <c r="F5179" s="210" t="s">
        <v>35880</v>
      </c>
      <c r="G5179" s="1"/>
    </row>
    <row r="5180" spans="1:7" s="211" customFormat="1">
      <c r="A5180" s="211" t="s">
        <v>35881</v>
      </c>
      <c r="B5180" s="211" t="s">
        <v>35882</v>
      </c>
      <c r="C5180" s="211" t="s">
        <v>35883</v>
      </c>
      <c r="D5180" s="211" t="s">
        <v>16662</v>
      </c>
      <c r="E5180" s="211" t="s">
        <v>16299</v>
      </c>
      <c r="F5180" s="211" t="s">
        <v>35884</v>
      </c>
      <c r="G5180" s="1"/>
    </row>
    <row r="5181" spans="1:7" s="211" customFormat="1">
      <c r="A5181" s="211" t="s">
        <v>35885</v>
      </c>
      <c r="B5181" s="211" t="s">
        <v>35886</v>
      </c>
      <c r="C5181" s="211" t="s">
        <v>35883</v>
      </c>
      <c r="D5181" s="211" t="s">
        <v>24456</v>
      </c>
      <c r="E5181" s="211" t="s">
        <v>16299</v>
      </c>
      <c r="F5181" s="211" t="s">
        <v>35887</v>
      </c>
      <c r="G5181" s="1"/>
    </row>
    <row r="5182" spans="1:7" s="210" customFormat="1">
      <c r="A5182" s="210" t="s">
        <v>35888</v>
      </c>
      <c r="B5182" s="210" t="s">
        <v>35889</v>
      </c>
      <c r="C5182" s="210" t="s">
        <v>35883</v>
      </c>
      <c r="D5182" s="210" t="s">
        <v>16299</v>
      </c>
      <c r="E5182" s="210" t="s">
        <v>31438</v>
      </c>
      <c r="F5182" s="210" t="s">
        <v>35890</v>
      </c>
      <c r="G5182" s="1"/>
    </row>
    <row r="5183" spans="1:7" s="210" customFormat="1">
      <c r="A5183" s="210" t="s">
        <v>35891</v>
      </c>
      <c r="B5183" s="210" t="s">
        <v>35892</v>
      </c>
      <c r="C5183" s="210" t="s">
        <v>35883</v>
      </c>
      <c r="D5183" s="210" t="s">
        <v>16299</v>
      </c>
      <c r="E5183" s="210" t="s">
        <v>16300</v>
      </c>
      <c r="F5183" s="210" t="s">
        <v>35893</v>
      </c>
      <c r="G5183" s="231"/>
    </row>
    <row r="5184" spans="1:7" s="210" customFormat="1">
      <c r="A5184" s="210" t="s">
        <v>35894</v>
      </c>
      <c r="B5184" s="210" t="s">
        <v>35895</v>
      </c>
      <c r="C5184" s="210" t="s">
        <v>35883</v>
      </c>
      <c r="D5184" s="210" t="s">
        <v>16299</v>
      </c>
      <c r="E5184" s="210" t="s">
        <v>16319</v>
      </c>
      <c r="F5184" s="210" t="s">
        <v>35896</v>
      </c>
      <c r="G5184" s="231"/>
    </row>
    <row r="5185" spans="1:7" s="210" customFormat="1">
      <c r="A5185" s="210" t="s">
        <v>35897</v>
      </c>
      <c r="B5185" s="210" t="s">
        <v>35898</v>
      </c>
      <c r="C5185" s="210" t="s">
        <v>35883</v>
      </c>
      <c r="D5185" s="210" t="s">
        <v>16299</v>
      </c>
      <c r="E5185" s="210" t="s">
        <v>16466</v>
      </c>
      <c r="F5185" s="210" t="s">
        <v>35899</v>
      </c>
      <c r="G5185" s="231"/>
    </row>
    <row r="5186" spans="1:7" s="210" customFormat="1">
      <c r="A5186" s="210" t="s">
        <v>35900</v>
      </c>
      <c r="B5186" s="210" t="s">
        <v>35901</v>
      </c>
      <c r="C5186" s="210" t="s">
        <v>35883</v>
      </c>
      <c r="D5186" s="210" t="s">
        <v>16299</v>
      </c>
      <c r="E5186" s="210" t="s">
        <v>17345</v>
      </c>
      <c r="F5186" s="210" t="s">
        <v>35902</v>
      </c>
      <c r="G5186" s="231"/>
    </row>
    <row r="5187" spans="1:7" s="211" customFormat="1">
      <c r="A5187" s="211" t="s">
        <v>35903</v>
      </c>
      <c r="B5187" s="211" t="s">
        <v>35904</v>
      </c>
      <c r="C5187" s="211" t="s">
        <v>35883</v>
      </c>
      <c r="D5187" s="211" t="s">
        <v>16662</v>
      </c>
      <c r="E5187" s="211" t="s">
        <v>16299</v>
      </c>
      <c r="F5187" s="211" t="s">
        <v>35905</v>
      </c>
      <c r="G5187" s="243"/>
    </row>
    <row r="5188" spans="1:7" s="254" customFormat="1">
      <c r="A5188" s="254" t="s">
        <v>35906</v>
      </c>
      <c r="B5188" s="254" t="s">
        <v>35907</v>
      </c>
      <c r="C5188" s="254" t="s">
        <v>35883</v>
      </c>
      <c r="D5188" s="254" t="s">
        <v>16299</v>
      </c>
      <c r="E5188" s="254" t="s">
        <v>17514</v>
      </c>
      <c r="F5188" s="254" t="s">
        <v>35908</v>
      </c>
      <c r="G5188" s="281"/>
    </row>
    <row r="5189" spans="1:7" s="210" customFormat="1">
      <c r="A5189" s="210" t="s">
        <v>35909</v>
      </c>
      <c r="B5189" s="210" t="s">
        <v>35910</v>
      </c>
      <c r="C5189" s="210" t="s">
        <v>35883</v>
      </c>
      <c r="D5189" s="210" t="s">
        <v>16299</v>
      </c>
      <c r="E5189" s="210" t="s">
        <v>16319</v>
      </c>
      <c r="F5189" s="210" t="s">
        <v>35911</v>
      </c>
      <c r="G5189" s="231"/>
    </row>
    <row r="5190" spans="1:7" s="253" customFormat="1">
      <c r="A5190" s="253" t="s">
        <v>35912</v>
      </c>
      <c r="B5190" s="253" t="s">
        <v>35913</v>
      </c>
      <c r="C5190" s="253" t="s">
        <v>35914</v>
      </c>
      <c r="D5190" s="253" t="s">
        <v>16299</v>
      </c>
      <c r="E5190" s="253" t="s">
        <v>34756</v>
      </c>
      <c r="F5190" s="253" t="s">
        <v>35915</v>
      </c>
      <c r="G5190" s="255"/>
    </row>
    <row r="5191" spans="1:7" s="253" customFormat="1">
      <c r="A5191" s="253" t="s">
        <v>35916</v>
      </c>
      <c r="B5191" s="253" t="s">
        <v>35917</v>
      </c>
      <c r="C5191" s="253" t="s">
        <v>35914</v>
      </c>
      <c r="D5191" s="253" t="s">
        <v>16299</v>
      </c>
      <c r="E5191" s="253" t="s">
        <v>20216</v>
      </c>
      <c r="F5191" s="253" t="s">
        <v>35918</v>
      </c>
      <c r="G5191" s="255"/>
    </row>
    <row r="5192" spans="1:7" s="210" customFormat="1">
      <c r="A5192" s="210" t="s">
        <v>35919</v>
      </c>
      <c r="B5192" s="210" t="s">
        <v>35920</v>
      </c>
      <c r="C5192" s="210" t="s">
        <v>35914</v>
      </c>
      <c r="D5192" s="210" t="s">
        <v>16299</v>
      </c>
      <c r="E5192" s="210" t="s">
        <v>16838</v>
      </c>
      <c r="F5192" s="210" t="s">
        <v>35921</v>
      </c>
      <c r="G5192" s="231"/>
    </row>
    <row r="5193" spans="1:7" s="210" customFormat="1">
      <c r="A5193" s="210" t="s">
        <v>35922</v>
      </c>
      <c r="B5193" s="210" t="s">
        <v>35923</v>
      </c>
      <c r="C5193" s="210" t="s">
        <v>35914</v>
      </c>
      <c r="D5193" s="210" t="s">
        <v>16299</v>
      </c>
      <c r="E5193" s="210" t="s">
        <v>35924</v>
      </c>
      <c r="F5193" s="210" t="s">
        <v>35925</v>
      </c>
      <c r="G5193" s="231"/>
    </row>
    <row r="5194" spans="1:7" s="253" customFormat="1">
      <c r="A5194" s="253" t="s">
        <v>35926</v>
      </c>
      <c r="B5194" s="253" t="s">
        <v>35927</v>
      </c>
      <c r="C5194" s="253" t="s">
        <v>35914</v>
      </c>
      <c r="D5194" s="253" t="s">
        <v>16299</v>
      </c>
      <c r="E5194" s="253" t="s">
        <v>16592</v>
      </c>
      <c r="F5194" s="253" t="s">
        <v>35928</v>
      </c>
      <c r="G5194" s="255"/>
    </row>
    <row r="5195" spans="1:7" s="253" customFormat="1">
      <c r="A5195" s="253" t="s">
        <v>35929</v>
      </c>
      <c r="B5195" s="253" t="s">
        <v>35930</v>
      </c>
      <c r="C5195" s="253" t="s">
        <v>35914</v>
      </c>
      <c r="D5195" s="253" t="s">
        <v>16299</v>
      </c>
      <c r="E5195" s="253" t="s">
        <v>35931</v>
      </c>
      <c r="F5195" s="253" t="s">
        <v>35932</v>
      </c>
      <c r="G5195" s="255"/>
    </row>
    <row r="5196" spans="1:7" s="253" customFormat="1">
      <c r="A5196" s="253" t="s">
        <v>35933</v>
      </c>
      <c r="B5196" s="253" t="s">
        <v>35934</v>
      </c>
      <c r="C5196" s="253" t="s">
        <v>35914</v>
      </c>
      <c r="D5196" s="253" t="s">
        <v>16299</v>
      </c>
      <c r="E5196" s="253" t="s">
        <v>22029</v>
      </c>
      <c r="F5196" s="253" t="s">
        <v>35935</v>
      </c>
      <c r="G5196" s="255"/>
    </row>
    <row r="5197" spans="1:7" s="253" customFormat="1">
      <c r="A5197" s="253" t="s">
        <v>35936</v>
      </c>
      <c r="B5197" s="253" t="s">
        <v>35937</v>
      </c>
      <c r="C5197" s="253" t="s">
        <v>35914</v>
      </c>
      <c r="D5197" s="253" t="s">
        <v>16299</v>
      </c>
      <c r="E5197" s="253" t="s">
        <v>22554</v>
      </c>
      <c r="F5197" s="253" t="s">
        <v>35938</v>
      </c>
      <c r="G5197" s="255"/>
    </row>
    <row r="5198" spans="1:7" s="210" customFormat="1">
      <c r="A5198" s="210" t="s">
        <v>35939</v>
      </c>
      <c r="B5198" s="210" t="s">
        <v>35940</v>
      </c>
      <c r="C5198" s="210" t="s">
        <v>35914</v>
      </c>
      <c r="D5198" s="210" t="s">
        <v>16299</v>
      </c>
      <c r="E5198" s="210" t="s">
        <v>16319</v>
      </c>
      <c r="F5198" s="210" t="s">
        <v>35941</v>
      </c>
      <c r="G5198" s="231"/>
    </row>
    <row r="5199" spans="1:7" s="210" customFormat="1">
      <c r="A5199" s="210" t="s">
        <v>35942</v>
      </c>
      <c r="B5199" s="210" t="s">
        <v>35943</v>
      </c>
      <c r="C5199" s="210" t="s">
        <v>35914</v>
      </c>
      <c r="D5199" s="210" t="s">
        <v>16299</v>
      </c>
      <c r="E5199" s="210" t="s">
        <v>23187</v>
      </c>
      <c r="F5199" s="210" t="s">
        <v>35944</v>
      </c>
      <c r="G5199" s="231"/>
    </row>
    <row r="5200" spans="1:7" s="253" customFormat="1">
      <c r="A5200" s="253" t="s">
        <v>35945</v>
      </c>
      <c r="B5200" s="253" t="s">
        <v>35946</v>
      </c>
      <c r="C5200" s="253" t="s">
        <v>35914</v>
      </c>
      <c r="D5200" s="253" t="s">
        <v>16299</v>
      </c>
      <c r="E5200" s="253" t="s">
        <v>35947</v>
      </c>
      <c r="F5200" s="253" t="s">
        <v>35948</v>
      </c>
      <c r="G5200" s="255"/>
    </row>
    <row r="5201" spans="1:7" s="210" customFormat="1">
      <c r="A5201" s="210" t="s">
        <v>35949</v>
      </c>
      <c r="B5201" s="210" t="s">
        <v>35950</v>
      </c>
      <c r="C5201" s="210" t="s">
        <v>35914</v>
      </c>
      <c r="D5201" s="210" t="s">
        <v>16299</v>
      </c>
      <c r="E5201" s="210" t="s">
        <v>16980</v>
      </c>
      <c r="F5201" s="210" t="s">
        <v>35951</v>
      </c>
      <c r="G5201" s="231"/>
    </row>
    <row r="5202" spans="1:7" s="210" customFormat="1">
      <c r="A5202" s="210" t="s">
        <v>35952</v>
      </c>
      <c r="B5202" s="210" t="s">
        <v>35953</v>
      </c>
      <c r="C5202" s="210" t="s">
        <v>35914</v>
      </c>
      <c r="D5202" s="210" t="s">
        <v>16299</v>
      </c>
      <c r="E5202" s="210" t="s">
        <v>17986</v>
      </c>
      <c r="F5202" s="210" t="s">
        <v>35954</v>
      </c>
      <c r="G5202" s="231"/>
    </row>
    <row r="5203" spans="1:7" s="253" customFormat="1">
      <c r="A5203" s="253" t="s">
        <v>35955</v>
      </c>
      <c r="B5203" s="253" t="s">
        <v>35956</v>
      </c>
      <c r="C5203" s="253" t="s">
        <v>35914</v>
      </c>
      <c r="D5203" s="253" t="s">
        <v>16299</v>
      </c>
      <c r="E5203" s="253" t="s">
        <v>35957</v>
      </c>
      <c r="F5203" s="253" t="s">
        <v>35958</v>
      </c>
      <c r="G5203" s="255"/>
    </row>
    <row r="5204" spans="1:7" s="210" customFormat="1">
      <c r="A5204" s="210" t="s">
        <v>35959</v>
      </c>
      <c r="B5204" s="210" t="s">
        <v>35960</v>
      </c>
      <c r="C5204" s="210" t="s">
        <v>35914</v>
      </c>
      <c r="D5204" s="210" t="s">
        <v>16299</v>
      </c>
      <c r="E5204" s="210" t="s">
        <v>35961</v>
      </c>
      <c r="F5204" s="210" t="s">
        <v>35962</v>
      </c>
      <c r="G5204" s="231"/>
    </row>
    <row r="5205" spans="1:7" s="254" customFormat="1">
      <c r="A5205" s="254" t="s">
        <v>35963</v>
      </c>
      <c r="B5205" s="254" t="s">
        <v>35964</v>
      </c>
      <c r="C5205" s="254" t="s">
        <v>35914</v>
      </c>
      <c r="D5205" s="254" t="s">
        <v>16299</v>
      </c>
      <c r="E5205" s="254" t="s">
        <v>17514</v>
      </c>
      <c r="F5205" s="254" t="s">
        <v>35965</v>
      </c>
      <c r="G5205" s="281"/>
    </row>
    <row r="5206" spans="1:7" s="210" customFormat="1">
      <c r="A5206" s="210" t="s">
        <v>35966</v>
      </c>
      <c r="B5206" s="210" t="s">
        <v>35967</v>
      </c>
      <c r="C5206" s="210" t="s">
        <v>35968</v>
      </c>
      <c r="D5206" s="210" t="s">
        <v>16299</v>
      </c>
      <c r="E5206" s="210" t="s">
        <v>35969</v>
      </c>
      <c r="F5206" s="210" t="s">
        <v>35970</v>
      </c>
      <c r="G5206" s="231"/>
    </row>
    <row r="5207" spans="1:7" s="254" customFormat="1">
      <c r="A5207" s="254" t="s">
        <v>35971</v>
      </c>
      <c r="B5207" s="254" t="s">
        <v>35972</v>
      </c>
      <c r="C5207" s="254" t="s">
        <v>35968</v>
      </c>
      <c r="D5207" s="254" t="s">
        <v>16299</v>
      </c>
      <c r="E5207" s="254" t="s">
        <v>19112</v>
      </c>
      <c r="F5207" s="254" t="s">
        <v>35973</v>
      </c>
      <c r="G5207" s="281"/>
    </row>
    <row r="5208" spans="1:7" s="253" customFormat="1">
      <c r="A5208" s="253" t="s">
        <v>35974</v>
      </c>
      <c r="B5208" s="253" t="s">
        <v>35975</v>
      </c>
      <c r="C5208" s="253" t="s">
        <v>35968</v>
      </c>
      <c r="D5208" s="253" t="s">
        <v>16299</v>
      </c>
      <c r="E5208" s="253" t="s">
        <v>35976</v>
      </c>
      <c r="F5208" s="253" t="s">
        <v>35977</v>
      </c>
      <c r="G5208" s="255"/>
    </row>
    <row r="5209" spans="1:7" s="253" customFormat="1">
      <c r="A5209" s="253" t="s">
        <v>35978</v>
      </c>
      <c r="B5209" s="253" t="s">
        <v>35979</v>
      </c>
      <c r="C5209" s="253" t="s">
        <v>35968</v>
      </c>
      <c r="D5209" s="253" t="s">
        <v>16299</v>
      </c>
      <c r="E5209" s="253" t="s">
        <v>26178</v>
      </c>
      <c r="F5209" s="253" t="s">
        <v>35980</v>
      </c>
      <c r="G5209" s="255"/>
    </row>
    <row r="5210" spans="1:7" s="210" customFormat="1">
      <c r="A5210" s="210" t="s">
        <v>35981</v>
      </c>
      <c r="B5210" s="210" t="s">
        <v>35982</v>
      </c>
      <c r="C5210" s="210" t="s">
        <v>35968</v>
      </c>
      <c r="D5210" s="210" t="s">
        <v>16299</v>
      </c>
      <c r="E5210" s="210" t="s">
        <v>31950</v>
      </c>
      <c r="F5210" s="210" t="s">
        <v>35983</v>
      </c>
      <c r="G5210" s="231"/>
    </row>
    <row r="5211" spans="1:7" s="253" customFormat="1">
      <c r="A5211" s="253" t="s">
        <v>35984</v>
      </c>
      <c r="B5211" s="253" t="s">
        <v>35985</v>
      </c>
      <c r="C5211" s="253" t="s">
        <v>35968</v>
      </c>
      <c r="D5211" s="253" t="s">
        <v>16299</v>
      </c>
      <c r="E5211" s="253" t="s">
        <v>35986</v>
      </c>
      <c r="F5211" s="253" t="s">
        <v>35987</v>
      </c>
      <c r="G5211" s="1"/>
    </row>
    <row r="5212" spans="1:7" s="253" customFormat="1">
      <c r="A5212" s="253" t="s">
        <v>35988</v>
      </c>
      <c r="B5212" s="253" t="s">
        <v>35989</v>
      </c>
      <c r="C5212" s="253" t="s">
        <v>35968</v>
      </c>
      <c r="D5212" s="253" t="s">
        <v>16299</v>
      </c>
      <c r="E5212" s="253" t="s">
        <v>18358</v>
      </c>
      <c r="F5212" s="253" t="s">
        <v>35990</v>
      </c>
      <c r="G5212" s="255"/>
    </row>
    <row r="5213" spans="1:7" s="210" customFormat="1">
      <c r="A5213" s="210" t="s">
        <v>35991</v>
      </c>
      <c r="B5213" s="210" t="s">
        <v>35992</v>
      </c>
      <c r="C5213" s="210" t="s">
        <v>35968</v>
      </c>
      <c r="D5213" s="210" t="s">
        <v>16299</v>
      </c>
      <c r="E5213" s="210" t="s">
        <v>16528</v>
      </c>
      <c r="F5213" s="210" t="s">
        <v>35993</v>
      </c>
      <c r="G5213" s="231"/>
    </row>
    <row r="5214" spans="1:7" s="253" customFormat="1">
      <c r="A5214" s="253" t="s">
        <v>35994</v>
      </c>
      <c r="B5214" s="253" t="s">
        <v>35995</v>
      </c>
      <c r="C5214" s="253" t="s">
        <v>35968</v>
      </c>
      <c r="D5214" s="253" t="s">
        <v>16299</v>
      </c>
      <c r="E5214" s="253" t="s">
        <v>27264</v>
      </c>
      <c r="F5214" s="253" t="s">
        <v>35996</v>
      </c>
      <c r="G5214" s="255"/>
    </row>
    <row r="5215" spans="1:7" s="253" customFormat="1">
      <c r="A5215" s="253" t="s">
        <v>35997</v>
      </c>
      <c r="B5215" s="253" t="s">
        <v>35998</v>
      </c>
      <c r="C5215" s="253" t="s">
        <v>35968</v>
      </c>
      <c r="D5215" s="253" t="s">
        <v>16299</v>
      </c>
      <c r="E5215" s="253" t="s">
        <v>17222</v>
      </c>
      <c r="F5215" s="253" t="s">
        <v>35999</v>
      </c>
      <c r="G5215" s="255"/>
    </row>
    <row r="5216" spans="1:7" s="253" customFormat="1">
      <c r="A5216" s="253" t="s">
        <v>36000</v>
      </c>
      <c r="B5216" s="253" t="s">
        <v>36001</v>
      </c>
      <c r="C5216" s="253" t="s">
        <v>35968</v>
      </c>
      <c r="D5216" s="253" t="s">
        <v>16299</v>
      </c>
      <c r="E5216" s="253" t="s">
        <v>17712</v>
      </c>
      <c r="F5216" s="253" t="s">
        <v>36002</v>
      </c>
      <c r="G5216" s="255"/>
    </row>
    <row r="5217" spans="1:7" s="210" customFormat="1">
      <c r="A5217" s="210" t="s">
        <v>36003</v>
      </c>
      <c r="B5217" s="210" t="s">
        <v>36004</v>
      </c>
      <c r="C5217" s="210" t="s">
        <v>35968</v>
      </c>
      <c r="D5217" s="210" t="s">
        <v>16299</v>
      </c>
      <c r="E5217" s="210" t="s">
        <v>18417</v>
      </c>
      <c r="F5217" s="210" t="s">
        <v>36005</v>
      </c>
      <c r="G5217" s="231"/>
    </row>
    <row r="5218" spans="1:7" s="253" customFormat="1">
      <c r="A5218" s="253" t="s">
        <v>36006</v>
      </c>
      <c r="B5218" s="253" t="s">
        <v>36007</v>
      </c>
      <c r="C5218" s="253" t="s">
        <v>35968</v>
      </c>
      <c r="D5218" s="253" t="s">
        <v>16299</v>
      </c>
      <c r="E5218" s="253" t="s">
        <v>36008</v>
      </c>
      <c r="F5218" s="253" t="s">
        <v>36009</v>
      </c>
      <c r="G5218" s="255"/>
    </row>
    <row r="5219" spans="1:7" s="210" customFormat="1">
      <c r="A5219" s="210" t="s">
        <v>36010</v>
      </c>
      <c r="B5219" s="210" t="s">
        <v>36011</v>
      </c>
      <c r="C5219" s="210" t="s">
        <v>35968</v>
      </c>
      <c r="D5219" s="210" t="s">
        <v>16299</v>
      </c>
      <c r="E5219" s="210" t="s">
        <v>16346</v>
      </c>
      <c r="F5219" s="210" t="s">
        <v>36012</v>
      </c>
      <c r="G5219" s="231"/>
    </row>
    <row r="5220" spans="1:7" s="253" customFormat="1">
      <c r="A5220" s="253" t="s">
        <v>36013</v>
      </c>
      <c r="B5220" s="253" t="s">
        <v>36014</v>
      </c>
      <c r="C5220" s="253" t="s">
        <v>35968</v>
      </c>
      <c r="D5220" s="253" t="s">
        <v>16299</v>
      </c>
      <c r="E5220" s="253" t="s">
        <v>36015</v>
      </c>
      <c r="F5220" s="253" t="s">
        <v>36016</v>
      </c>
      <c r="G5220" s="255"/>
    </row>
    <row r="5221" spans="1:7" s="210" customFormat="1">
      <c r="A5221" s="210" t="s">
        <v>36017</v>
      </c>
      <c r="B5221" s="210" t="s">
        <v>36018</v>
      </c>
      <c r="C5221" s="210" t="s">
        <v>35968</v>
      </c>
      <c r="D5221" s="210" t="s">
        <v>16299</v>
      </c>
      <c r="E5221" s="210" t="s">
        <v>36019</v>
      </c>
      <c r="F5221" s="210" t="s">
        <v>36020</v>
      </c>
      <c r="G5221" s="231"/>
    </row>
    <row r="5222" spans="1:7" s="211" customFormat="1">
      <c r="A5222" s="211" t="s">
        <v>36021</v>
      </c>
      <c r="B5222" s="211" t="s">
        <v>36022</v>
      </c>
      <c r="C5222" s="211" t="s">
        <v>36023</v>
      </c>
      <c r="D5222" s="211" t="s">
        <v>36024</v>
      </c>
      <c r="E5222" s="211" t="s">
        <v>16299</v>
      </c>
      <c r="F5222" s="211" t="s">
        <v>36025</v>
      </c>
      <c r="G5222" s="243"/>
    </row>
    <row r="5223" spans="1:7" s="211" customFormat="1">
      <c r="A5223" s="211" t="s">
        <v>36026</v>
      </c>
      <c r="B5223" s="211" t="s">
        <v>36027</v>
      </c>
      <c r="C5223" s="211" t="s">
        <v>36023</v>
      </c>
      <c r="D5223" s="211" t="s">
        <v>16373</v>
      </c>
      <c r="E5223" s="211" t="s">
        <v>16299</v>
      </c>
      <c r="F5223" s="211" t="s">
        <v>36028</v>
      </c>
      <c r="G5223" s="243"/>
    </row>
    <row r="5224" spans="1:7" s="211" customFormat="1">
      <c r="A5224" s="211" t="s">
        <v>36029</v>
      </c>
      <c r="B5224" s="211" t="s">
        <v>36030</v>
      </c>
      <c r="C5224" s="211" t="s">
        <v>36023</v>
      </c>
      <c r="D5224" s="211" t="s">
        <v>16804</v>
      </c>
      <c r="E5224" s="211" t="s">
        <v>16299</v>
      </c>
      <c r="F5224" s="211" t="s">
        <v>36031</v>
      </c>
      <c r="G5224" s="243"/>
    </row>
    <row r="5225" spans="1:7" s="254" customFormat="1">
      <c r="A5225" s="254" t="s">
        <v>36032</v>
      </c>
      <c r="B5225" s="254" t="s">
        <v>36033</v>
      </c>
      <c r="C5225" s="254" t="s">
        <v>36023</v>
      </c>
      <c r="D5225" s="254" t="s">
        <v>16299</v>
      </c>
      <c r="E5225" s="254" t="s">
        <v>17514</v>
      </c>
      <c r="F5225" s="254" t="s">
        <v>36034</v>
      </c>
      <c r="G5225" s="281"/>
    </row>
    <row r="5226" spans="1:7" s="253" customFormat="1">
      <c r="A5226" s="253" t="s">
        <v>36035</v>
      </c>
      <c r="B5226" s="253" t="s">
        <v>36036</v>
      </c>
      <c r="C5226" s="253" t="s">
        <v>36023</v>
      </c>
      <c r="D5226" s="253" t="s">
        <v>16299</v>
      </c>
      <c r="E5226" s="253" t="s">
        <v>16369</v>
      </c>
      <c r="F5226" s="253" t="s">
        <v>36037</v>
      </c>
      <c r="G5226" s="255"/>
    </row>
    <row r="5227" spans="1:7" s="253" customFormat="1">
      <c r="A5227" s="253" t="s">
        <v>36038</v>
      </c>
      <c r="B5227" s="253" t="s">
        <v>36036</v>
      </c>
      <c r="C5227" s="253" t="s">
        <v>36023</v>
      </c>
      <c r="D5227" s="253" t="s">
        <v>16299</v>
      </c>
      <c r="E5227" s="253" t="s">
        <v>18349</v>
      </c>
      <c r="F5227" s="253" t="s">
        <v>36039</v>
      </c>
      <c r="G5227" s="255"/>
    </row>
    <row r="5228" spans="1:7" s="253" customFormat="1">
      <c r="A5228" s="253" t="s">
        <v>36040</v>
      </c>
      <c r="B5228" s="253" t="s">
        <v>36041</v>
      </c>
      <c r="C5228" s="253" t="s">
        <v>36023</v>
      </c>
      <c r="D5228" s="253" t="s">
        <v>16299</v>
      </c>
      <c r="E5228" s="253" t="s">
        <v>18911</v>
      </c>
      <c r="F5228" s="253" t="s">
        <v>36042</v>
      </c>
      <c r="G5228" s="255"/>
    </row>
    <row r="5229" spans="1:7" s="210" customFormat="1">
      <c r="A5229" s="210" t="s">
        <v>36043</v>
      </c>
      <c r="B5229" s="210" t="s">
        <v>36044</v>
      </c>
      <c r="C5229" s="210" t="s">
        <v>36023</v>
      </c>
      <c r="D5229" s="210" t="s">
        <v>16299</v>
      </c>
      <c r="E5229" s="210" t="s">
        <v>36045</v>
      </c>
      <c r="F5229" s="210" t="s">
        <v>36046</v>
      </c>
      <c r="G5229" s="231"/>
    </row>
    <row r="5230" spans="1:7" s="253" customFormat="1">
      <c r="A5230" s="253" t="s">
        <v>36047</v>
      </c>
      <c r="B5230" s="253" t="s">
        <v>36041</v>
      </c>
      <c r="C5230" s="253" t="s">
        <v>36023</v>
      </c>
      <c r="D5230" s="253" t="s">
        <v>16299</v>
      </c>
      <c r="E5230" s="253" t="s">
        <v>20064</v>
      </c>
      <c r="F5230" s="253" t="s">
        <v>36048</v>
      </c>
      <c r="G5230" s="255"/>
    </row>
    <row r="5231" spans="1:7" s="210" customFormat="1">
      <c r="A5231" s="210" t="s">
        <v>36049</v>
      </c>
      <c r="B5231" s="210" t="s">
        <v>36050</v>
      </c>
      <c r="C5231" s="210" t="s">
        <v>36023</v>
      </c>
      <c r="D5231" s="210" t="s">
        <v>16299</v>
      </c>
      <c r="E5231" s="210" t="s">
        <v>36051</v>
      </c>
      <c r="F5231" s="210" t="s">
        <v>36052</v>
      </c>
      <c r="G5231" s="231"/>
    </row>
    <row r="5232" spans="1:7" s="210" customFormat="1">
      <c r="A5232" s="210" t="s">
        <v>36053</v>
      </c>
      <c r="B5232" s="210" t="s">
        <v>36050</v>
      </c>
      <c r="C5232" s="210" t="s">
        <v>36023</v>
      </c>
      <c r="D5232" s="210" t="s">
        <v>16299</v>
      </c>
      <c r="E5232" s="210" t="s">
        <v>36054</v>
      </c>
      <c r="F5232" s="210" t="s">
        <v>36055</v>
      </c>
      <c r="G5232" s="231"/>
    </row>
    <row r="5233" spans="1:7" s="253" customFormat="1">
      <c r="A5233" s="253" t="s">
        <v>36056</v>
      </c>
      <c r="B5233" s="253" t="s">
        <v>36057</v>
      </c>
      <c r="C5233" s="253" t="s">
        <v>36023</v>
      </c>
      <c r="D5233" s="253" t="s">
        <v>16299</v>
      </c>
      <c r="E5233" s="253" t="s">
        <v>16838</v>
      </c>
      <c r="F5233" s="253" t="s">
        <v>36058</v>
      </c>
      <c r="G5233" s="255"/>
    </row>
    <row r="5234" spans="1:7" s="253" customFormat="1">
      <c r="A5234" s="253" t="s">
        <v>36059</v>
      </c>
      <c r="B5234" s="253" t="s">
        <v>36060</v>
      </c>
      <c r="C5234" s="253" t="s">
        <v>36023</v>
      </c>
      <c r="D5234" s="253" t="s">
        <v>16299</v>
      </c>
      <c r="E5234" s="253" t="s">
        <v>16319</v>
      </c>
      <c r="F5234" s="253" t="s">
        <v>36061</v>
      </c>
      <c r="G5234" s="255"/>
    </row>
    <row r="5235" spans="1:7" s="210" customFormat="1">
      <c r="A5235" s="210" t="s">
        <v>36062</v>
      </c>
      <c r="B5235" s="210" t="s">
        <v>36063</v>
      </c>
      <c r="C5235" s="210" t="s">
        <v>36023</v>
      </c>
      <c r="D5235" s="210" t="s">
        <v>16299</v>
      </c>
      <c r="E5235" s="210" t="s">
        <v>36064</v>
      </c>
      <c r="F5235" s="210" t="s">
        <v>36065</v>
      </c>
      <c r="G5235" s="231"/>
    </row>
    <row r="5236" spans="1:7" s="253" customFormat="1">
      <c r="A5236" s="253" t="s">
        <v>36066</v>
      </c>
      <c r="B5236" s="253" t="s">
        <v>36067</v>
      </c>
      <c r="C5236" s="253" t="s">
        <v>36023</v>
      </c>
      <c r="D5236" s="253" t="s">
        <v>16299</v>
      </c>
      <c r="E5236" s="253" t="s">
        <v>36068</v>
      </c>
      <c r="F5236" s="253" t="s">
        <v>36069</v>
      </c>
      <c r="G5236" s="255"/>
    </row>
    <row r="5237" spans="1:7" s="253" customFormat="1">
      <c r="A5237" s="253" t="s">
        <v>36070</v>
      </c>
      <c r="B5237" s="253" t="s">
        <v>36071</v>
      </c>
      <c r="C5237" s="253" t="s">
        <v>36023</v>
      </c>
      <c r="D5237" s="253" t="s">
        <v>16299</v>
      </c>
      <c r="E5237" s="253" t="s">
        <v>20206</v>
      </c>
      <c r="F5237" s="253" t="s">
        <v>36072</v>
      </c>
      <c r="G5237" s="255"/>
    </row>
    <row r="5238" spans="1:7" s="210" customFormat="1">
      <c r="A5238" s="210" t="s">
        <v>36073</v>
      </c>
      <c r="B5238" s="210" t="s">
        <v>36074</v>
      </c>
      <c r="C5238" s="210" t="s">
        <v>36023</v>
      </c>
      <c r="D5238" s="210" t="s">
        <v>16299</v>
      </c>
      <c r="E5238" s="210" t="s">
        <v>20891</v>
      </c>
      <c r="F5238" s="210" t="s">
        <v>36075</v>
      </c>
      <c r="G5238" s="231"/>
    </row>
    <row r="5239" spans="1:7" s="253" customFormat="1">
      <c r="A5239" s="253" t="s">
        <v>36076</v>
      </c>
      <c r="B5239" s="253" t="s">
        <v>36077</v>
      </c>
      <c r="C5239" s="253" t="s">
        <v>36023</v>
      </c>
      <c r="D5239" s="253" t="s">
        <v>16299</v>
      </c>
      <c r="E5239" s="253" t="s">
        <v>17301</v>
      </c>
      <c r="F5239" s="253" t="s">
        <v>36078</v>
      </c>
      <c r="G5239" s="255"/>
    </row>
    <row r="5240" spans="1:7" s="210" customFormat="1">
      <c r="A5240" s="210" t="s">
        <v>36079</v>
      </c>
      <c r="B5240" s="210" t="s">
        <v>36080</v>
      </c>
      <c r="C5240" s="210" t="s">
        <v>36023</v>
      </c>
      <c r="D5240" s="210" t="s">
        <v>16299</v>
      </c>
      <c r="E5240" s="210" t="s">
        <v>16333</v>
      </c>
      <c r="F5240" s="210" t="s">
        <v>36081</v>
      </c>
      <c r="G5240" s="231"/>
    </row>
    <row r="5241" spans="1:7" s="210" customFormat="1">
      <c r="A5241" s="210" t="s">
        <v>36082</v>
      </c>
      <c r="B5241" s="210" t="s">
        <v>36083</v>
      </c>
      <c r="C5241" s="210" t="s">
        <v>36023</v>
      </c>
      <c r="D5241" s="210" t="s">
        <v>16299</v>
      </c>
      <c r="E5241" s="210" t="s">
        <v>16466</v>
      </c>
      <c r="F5241" s="210" t="s">
        <v>36084</v>
      </c>
      <c r="G5241" s="231"/>
    </row>
    <row r="5242" spans="1:7" s="211" customFormat="1">
      <c r="A5242" s="211" t="s">
        <v>36085</v>
      </c>
      <c r="B5242" s="211" t="s">
        <v>36086</v>
      </c>
      <c r="C5242" s="211" t="s">
        <v>36023</v>
      </c>
      <c r="D5242" s="211" t="s">
        <v>20130</v>
      </c>
      <c r="E5242" s="211" t="s">
        <v>16299</v>
      </c>
      <c r="F5242" s="211" t="s">
        <v>36087</v>
      </c>
      <c r="G5242" s="243"/>
    </row>
    <row r="5243" spans="1:7" s="211" customFormat="1">
      <c r="A5243" s="211" t="s">
        <v>36088</v>
      </c>
      <c r="B5243" s="211" t="s">
        <v>36089</v>
      </c>
      <c r="C5243" s="211" t="s">
        <v>36023</v>
      </c>
      <c r="D5243" s="211" t="s">
        <v>16804</v>
      </c>
      <c r="E5243" s="211" t="s">
        <v>16299</v>
      </c>
      <c r="F5243" s="211" t="s">
        <v>36090</v>
      </c>
      <c r="G5243" s="243"/>
    </row>
    <row r="5244" spans="1:7" s="210" customFormat="1">
      <c r="A5244" s="210" t="s">
        <v>36091</v>
      </c>
      <c r="B5244" s="210" t="s">
        <v>36092</v>
      </c>
      <c r="C5244" s="210" t="s">
        <v>36023</v>
      </c>
      <c r="D5244" s="210" t="s">
        <v>16299</v>
      </c>
      <c r="E5244" s="210" t="s">
        <v>36093</v>
      </c>
      <c r="F5244" s="210" t="s">
        <v>36094</v>
      </c>
      <c r="G5244" s="231"/>
    </row>
    <row r="5245" spans="1:7" s="253" customFormat="1">
      <c r="A5245" s="253" t="s">
        <v>36095</v>
      </c>
      <c r="B5245" s="253" t="s">
        <v>36096</v>
      </c>
      <c r="C5245" s="253" t="s">
        <v>36097</v>
      </c>
      <c r="D5245" s="253" t="s">
        <v>16299</v>
      </c>
      <c r="E5245" s="253" t="s">
        <v>36098</v>
      </c>
      <c r="F5245" s="253" t="s">
        <v>36099</v>
      </c>
      <c r="G5245" s="255"/>
    </row>
    <row r="5246" spans="1:7" s="210" customFormat="1">
      <c r="A5246" s="210" t="s">
        <v>36100</v>
      </c>
      <c r="B5246" s="210" t="s">
        <v>36101</v>
      </c>
      <c r="C5246" s="210" t="s">
        <v>36097</v>
      </c>
      <c r="D5246" s="210" t="s">
        <v>16299</v>
      </c>
      <c r="E5246" s="210" t="s">
        <v>16300</v>
      </c>
      <c r="F5246" s="210" t="s">
        <v>36102</v>
      </c>
      <c r="G5246" s="231"/>
    </row>
    <row r="5247" spans="1:7" s="253" customFormat="1">
      <c r="A5247" s="253" t="s">
        <v>36103</v>
      </c>
      <c r="B5247" s="253" t="s">
        <v>36104</v>
      </c>
      <c r="C5247" s="253" t="s">
        <v>36097</v>
      </c>
      <c r="D5247" s="253" t="s">
        <v>16299</v>
      </c>
      <c r="E5247" s="253" t="s">
        <v>36105</v>
      </c>
      <c r="F5247" s="253" t="s">
        <v>36106</v>
      </c>
      <c r="G5247" s="255"/>
    </row>
    <row r="5248" spans="1:7" s="210" customFormat="1">
      <c r="A5248" s="210" t="s">
        <v>36107</v>
      </c>
      <c r="B5248" s="210" t="s">
        <v>36108</v>
      </c>
      <c r="C5248" s="210" t="s">
        <v>36097</v>
      </c>
      <c r="D5248" s="210" t="s">
        <v>16299</v>
      </c>
      <c r="E5248" s="210" t="s">
        <v>36109</v>
      </c>
      <c r="F5248" s="210" t="s">
        <v>36110</v>
      </c>
      <c r="G5248" s="231"/>
    </row>
    <row r="5249" spans="1:7" s="253" customFormat="1">
      <c r="A5249" s="253" t="s">
        <v>36111</v>
      </c>
      <c r="B5249" s="253" t="s">
        <v>36112</v>
      </c>
      <c r="C5249" s="253" t="s">
        <v>36097</v>
      </c>
      <c r="D5249" s="253" t="s">
        <v>16299</v>
      </c>
      <c r="E5249" s="253" t="s">
        <v>36113</v>
      </c>
      <c r="F5249" s="253" t="s">
        <v>36114</v>
      </c>
      <c r="G5249" s="255"/>
    </row>
    <row r="5250" spans="1:7" s="253" customFormat="1">
      <c r="A5250" s="253" t="s">
        <v>36115</v>
      </c>
      <c r="B5250" s="253" t="s">
        <v>36116</v>
      </c>
      <c r="C5250" s="253" t="s">
        <v>36097</v>
      </c>
      <c r="D5250" s="253" t="s">
        <v>16299</v>
      </c>
      <c r="E5250" s="253" t="s">
        <v>18963</v>
      </c>
      <c r="F5250" s="253" t="s">
        <v>36117</v>
      </c>
      <c r="G5250" s="255"/>
    </row>
    <row r="5251" spans="1:7" s="210" customFormat="1">
      <c r="A5251" s="210" t="s">
        <v>36118</v>
      </c>
      <c r="B5251" s="210" t="s">
        <v>36119</v>
      </c>
      <c r="C5251" s="210" t="s">
        <v>36097</v>
      </c>
      <c r="D5251" s="210" t="s">
        <v>16299</v>
      </c>
      <c r="E5251" s="210" t="s">
        <v>36120</v>
      </c>
      <c r="F5251" s="210" t="s">
        <v>36121</v>
      </c>
      <c r="G5251" s="231"/>
    </row>
    <row r="5252" spans="1:7" s="210" customFormat="1">
      <c r="A5252" s="210" t="s">
        <v>36122</v>
      </c>
      <c r="B5252" s="210" t="s">
        <v>36123</v>
      </c>
      <c r="C5252" s="210" t="s">
        <v>36097</v>
      </c>
      <c r="D5252" s="210" t="s">
        <v>16299</v>
      </c>
      <c r="E5252" s="210" t="s">
        <v>36124</v>
      </c>
      <c r="F5252" s="210" t="s">
        <v>36125</v>
      </c>
      <c r="G5252" s="231"/>
    </row>
    <row r="5253" spans="1:7" s="210" customFormat="1">
      <c r="A5253" s="210" t="s">
        <v>36126</v>
      </c>
      <c r="B5253" s="210" t="s">
        <v>36127</v>
      </c>
      <c r="C5253" s="210" t="s">
        <v>36097</v>
      </c>
      <c r="D5253" s="210" t="s">
        <v>16299</v>
      </c>
      <c r="E5253" s="210" t="s">
        <v>17399</v>
      </c>
      <c r="F5253" s="210" t="s">
        <v>36128</v>
      </c>
      <c r="G5253" s="231"/>
    </row>
    <row r="5254" spans="1:7" s="210" customFormat="1">
      <c r="A5254" s="210" t="s">
        <v>36129</v>
      </c>
      <c r="B5254" s="210" t="s">
        <v>36130</v>
      </c>
      <c r="C5254" s="210" t="s">
        <v>36097</v>
      </c>
      <c r="D5254" s="210" t="s">
        <v>16299</v>
      </c>
      <c r="E5254" s="210" t="s">
        <v>16850</v>
      </c>
      <c r="F5254" s="210" t="s">
        <v>36131</v>
      </c>
      <c r="G5254" s="231"/>
    </row>
    <row r="5255" spans="1:7" s="211" customFormat="1">
      <c r="A5255" s="211" t="s">
        <v>36132</v>
      </c>
      <c r="B5255" s="211" t="s">
        <v>36133</v>
      </c>
      <c r="C5255" s="211" t="s">
        <v>36097</v>
      </c>
      <c r="D5255" s="211" t="s">
        <v>25861</v>
      </c>
      <c r="E5255" s="211" t="s">
        <v>16299</v>
      </c>
      <c r="F5255" s="211" t="s">
        <v>36134</v>
      </c>
      <c r="G5255" s="243"/>
    </row>
    <row r="5256" spans="1:7" s="210" customFormat="1">
      <c r="A5256" s="210" t="s">
        <v>36135</v>
      </c>
      <c r="B5256" s="210" t="s">
        <v>36136</v>
      </c>
      <c r="C5256" s="210" t="s">
        <v>36097</v>
      </c>
      <c r="D5256" s="210" t="s">
        <v>16299</v>
      </c>
      <c r="E5256" s="210" t="s">
        <v>19381</v>
      </c>
      <c r="F5256" s="210" t="s">
        <v>36137</v>
      </c>
      <c r="G5256" s="231"/>
    </row>
    <row r="5257" spans="1:7" s="210" customFormat="1">
      <c r="A5257" s="210" t="s">
        <v>36138</v>
      </c>
      <c r="B5257" s="210" t="s">
        <v>36139</v>
      </c>
      <c r="C5257" s="210" t="s">
        <v>36097</v>
      </c>
      <c r="D5257" s="210" t="s">
        <v>16299</v>
      </c>
      <c r="E5257" s="210" t="s">
        <v>36140</v>
      </c>
      <c r="F5257" s="210" t="s">
        <v>36141</v>
      </c>
      <c r="G5257" s="231"/>
    </row>
    <row r="5258" spans="1:7" s="210" customFormat="1">
      <c r="A5258" s="210" t="s">
        <v>36142</v>
      </c>
      <c r="B5258" s="210" t="s">
        <v>36143</v>
      </c>
      <c r="C5258" s="210" t="s">
        <v>36097</v>
      </c>
      <c r="D5258" s="210" t="s">
        <v>16299</v>
      </c>
      <c r="E5258" s="210" t="s">
        <v>32777</v>
      </c>
      <c r="F5258" s="210" t="s">
        <v>36144</v>
      </c>
      <c r="G5258" s="231"/>
    </row>
    <row r="5259" spans="1:7" s="210" customFormat="1">
      <c r="A5259" s="210" t="s">
        <v>36145</v>
      </c>
      <c r="B5259" s="210" t="s">
        <v>36146</v>
      </c>
      <c r="C5259" s="210" t="s">
        <v>36097</v>
      </c>
      <c r="D5259" s="210" t="s">
        <v>16299</v>
      </c>
      <c r="E5259" s="210" t="s">
        <v>16838</v>
      </c>
      <c r="F5259" s="210" t="s">
        <v>36147</v>
      </c>
      <c r="G5259" s="231"/>
    </row>
    <row r="5260" spans="1:7" s="211" customFormat="1">
      <c r="A5260" s="211" t="s">
        <v>36148</v>
      </c>
      <c r="B5260" s="211" t="s">
        <v>36149</v>
      </c>
      <c r="C5260" s="211" t="s">
        <v>36097</v>
      </c>
      <c r="D5260" s="211" t="s">
        <v>36150</v>
      </c>
      <c r="E5260" s="211" t="s">
        <v>16299</v>
      </c>
      <c r="F5260" s="211" t="s">
        <v>36151</v>
      </c>
      <c r="G5260" s="243"/>
    </row>
    <row r="5261" spans="1:7" s="210" customFormat="1">
      <c r="A5261" s="210" t="s">
        <v>36152</v>
      </c>
      <c r="B5261" s="210" t="s">
        <v>36153</v>
      </c>
      <c r="C5261" s="210" t="s">
        <v>36154</v>
      </c>
      <c r="D5261" s="210" t="s">
        <v>16299</v>
      </c>
      <c r="E5261" s="210" t="s">
        <v>36155</v>
      </c>
      <c r="F5261" s="210" t="s">
        <v>36156</v>
      </c>
      <c r="G5261" s="1"/>
    </row>
    <row r="5262" spans="1:7" s="210" customFormat="1">
      <c r="A5262" s="210" t="s">
        <v>36157</v>
      </c>
      <c r="B5262" s="210" t="s">
        <v>36158</v>
      </c>
      <c r="C5262" s="210" t="s">
        <v>36154</v>
      </c>
      <c r="D5262" s="210" t="s">
        <v>16299</v>
      </c>
      <c r="E5262" s="210" t="s">
        <v>17514</v>
      </c>
      <c r="F5262" s="210" t="s">
        <v>36159</v>
      </c>
      <c r="G5262" s="231"/>
    </row>
    <row r="5263" spans="1:7" s="210" customFormat="1">
      <c r="A5263" s="210" t="s">
        <v>36160</v>
      </c>
      <c r="B5263" s="210" t="s">
        <v>36161</v>
      </c>
      <c r="C5263" s="210" t="s">
        <v>36154</v>
      </c>
      <c r="D5263" s="210" t="s">
        <v>16299</v>
      </c>
      <c r="E5263" s="210" t="s">
        <v>17448</v>
      </c>
      <c r="F5263" s="210" t="s">
        <v>36162</v>
      </c>
      <c r="G5263" s="231"/>
    </row>
    <row r="5264" spans="1:7" s="253" customFormat="1">
      <c r="A5264" s="253" t="s">
        <v>36163</v>
      </c>
      <c r="B5264" s="253" t="s">
        <v>36164</v>
      </c>
      <c r="C5264" s="253" t="s">
        <v>36154</v>
      </c>
      <c r="D5264" s="253" t="s">
        <v>16299</v>
      </c>
      <c r="E5264" s="253" t="s">
        <v>23645</v>
      </c>
      <c r="F5264" s="253" t="s">
        <v>36165</v>
      </c>
      <c r="G5264" s="255"/>
    </row>
    <row r="5265" spans="1:7" s="210" customFormat="1">
      <c r="A5265" s="210" t="s">
        <v>36163</v>
      </c>
      <c r="B5265" s="210" t="s">
        <v>36166</v>
      </c>
      <c r="C5265" s="210" t="s">
        <v>36154</v>
      </c>
      <c r="D5265" s="210" t="s">
        <v>16299</v>
      </c>
      <c r="E5265" s="210" t="s">
        <v>16422</v>
      </c>
      <c r="F5265" s="210" t="s">
        <v>36167</v>
      </c>
      <c r="G5265" s="231"/>
    </row>
    <row r="5266" spans="1:7" s="253" customFormat="1">
      <c r="A5266" s="253" t="s">
        <v>36168</v>
      </c>
      <c r="B5266" s="253" t="s">
        <v>36169</v>
      </c>
      <c r="C5266" s="253" t="s">
        <v>36154</v>
      </c>
      <c r="D5266" s="253" t="s">
        <v>16299</v>
      </c>
      <c r="E5266" s="253" t="s">
        <v>36170</v>
      </c>
      <c r="F5266" s="253" t="s">
        <v>36171</v>
      </c>
      <c r="G5266" s="255"/>
    </row>
    <row r="5267" spans="1:7" s="210" customFormat="1">
      <c r="A5267" s="210" t="s">
        <v>36172</v>
      </c>
      <c r="B5267" s="210" t="s">
        <v>36173</v>
      </c>
      <c r="C5267" s="210" t="s">
        <v>36154</v>
      </c>
      <c r="D5267" s="210" t="s">
        <v>16299</v>
      </c>
      <c r="E5267" s="210" t="s">
        <v>16622</v>
      </c>
      <c r="F5267" s="210" t="s">
        <v>36174</v>
      </c>
      <c r="G5267" s="231"/>
    </row>
    <row r="5268" spans="1:7" s="210" customFormat="1">
      <c r="A5268" s="210" t="s">
        <v>36175</v>
      </c>
      <c r="B5268" s="210" t="s">
        <v>36176</v>
      </c>
      <c r="C5268" s="210" t="s">
        <v>36154</v>
      </c>
      <c r="D5268" s="210" t="s">
        <v>16299</v>
      </c>
      <c r="E5268" s="210" t="s">
        <v>23151</v>
      </c>
      <c r="F5268" s="210" t="s">
        <v>36177</v>
      </c>
      <c r="G5268" s="231"/>
    </row>
    <row r="5269" spans="1:7" s="253" customFormat="1">
      <c r="A5269" s="253" t="s">
        <v>36178</v>
      </c>
      <c r="B5269" s="253" t="s">
        <v>36179</v>
      </c>
      <c r="C5269" s="253" t="s">
        <v>36154</v>
      </c>
      <c r="D5269" s="253" t="s">
        <v>16299</v>
      </c>
      <c r="E5269" s="253" t="s">
        <v>16622</v>
      </c>
      <c r="F5269" s="253" t="s">
        <v>36180</v>
      </c>
      <c r="G5269" s="255"/>
    </row>
    <row r="5270" spans="1:7" s="210" customFormat="1">
      <c r="A5270" s="210" t="s">
        <v>36181</v>
      </c>
      <c r="B5270" s="210" t="s">
        <v>36182</v>
      </c>
      <c r="C5270" s="210" t="s">
        <v>36154</v>
      </c>
      <c r="D5270" s="210" t="s">
        <v>16299</v>
      </c>
      <c r="E5270" s="210" t="s">
        <v>16333</v>
      </c>
      <c r="F5270" s="210" t="s">
        <v>36183</v>
      </c>
      <c r="G5270" s="231"/>
    </row>
    <row r="5271" spans="1:7" s="210" customFormat="1">
      <c r="A5271" s="210" t="s">
        <v>36184</v>
      </c>
      <c r="B5271" s="210" t="s">
        <v>36185</v>
      </c>
      <c r="C5271" s="210" t="s">
        <v>36154</v>
      </c>
      <c r="D5271" s="210" t="s">
        <v>16299</v>
      </c>
      <c r="E5271" s="210" t="s">
        <v>16975</v>
      </c>
      <c r="F5271" s="210" t="s">
        <v>36186</v>
      </c>
      <c r="G5271" s="231"/>
    </row>
    <row r="5272" spans="1:7" s="211" customFormat="1">
      <c r="A5272" s="211" t="s">
        <v>36187</v>
      </c>
      <c r="B5272" s="211" t="s">
        <v>36188</v>
      </c>
      <c r="C5272" s="211" t="s">
        <v>36154</v>
      </c>
      <c r="D5272" s="211" t="s">
        <v>34356</v>
      </c>
      <c r="E5272" s="211" t="s">
        <v>16299</v>
      </c>
      <c r="F5272" s="211" t="s">
        <v>36189</v>
      </c>
      <c r="G5272" s="243"/>
    </row>
    <row r="5273" spans="1:7" s="253" customFormat="1">
      <c r="A5273" s="253" t="s">
        <v>36190</v>
      </c>
      <c r="B5273" s="253" t="s">
        <v>36191</v>
      </c>
      <c r="C5273" s="253" t="s">
        <v>36154</v>
      </c>
      <c r="D5273" s="253" t="s">
        <v>16299</v>
      </c>
      <c r="E5273" s="253" t="s">
        <v>23340</v>
      </c>
      <c r="F5273" s="253" t="s">
        <v>36192</v>
      </c>
      <c r="G5273" s="255"/>
    </row>
    <row r="5274" spans="1:7" s="210" customFormat="1">
      <c r="A5274" s="210" t="s">
        <v>36193</v>
      </c>
      <c r="B5274" s="210" t="s">
        <v>36194</v>
      </c>
      <c r="C5274" s="210" t="s">
        <v>36154</v>
      </c>
      <c r="D5274" s="210" t="s">
        <v>16299</v>
      </c>
      <c r="E5274" s="210" t="s">
        <v>20177</v>
      </c>
      <c r="F5274" s="210" t="s">
        <v>36195</v>
      </c>
      <c r="G5274" s="231"/>
    </row>
    <row r="5275" spans="1:7" s="253" customFormat="1">
      <c r="A5275" s="253" t="s">
        <v>36196</v>
      </c>
      <c r="B5275" s="253" t="s">
        <v>36197</v>
      </c>
      <c r="C5275" s="253" t="s">
        <v>36154</v>
      </c>
      <c r="D5275" s="253" t="s">
        <v>16299</v>
      </c>
      <c r="E5275" s="253" t="s">
        <v>36198</v>
      </c>
      <c r="F5275" s="253" t="s">
        <v>36199</v>
      </c>
      <c r="G5275" s="255"/>
    </row>
    <row r="5276" spans="1:7" s="211" customFormat="1">
      <c r="A5276" s="211" t="s">
        <v>36200</v>
      </c>
      <c r="B5276" s="211" t="s">
        <v>36201</v>
      </c>
      <c r="C5276" s="211" t="s">
        <v>36154</v>
      </c>
      <c r="D5276" s="211" t="s">
        <v>17924</v>
      </c>
      <c r="E5276" s="211" t="s">
        <v>16299</v>
      </c>
      <c r="F5276" s="211" t="s">
        <v>36202</v>
      </c>
      <c r="G5276" s="243"/>
    </row>
    <row r="5277" spans="1:7" s="253" customFormat="1">
      <c r="A5277" s="253" t="s">
        <v>36203</v>
      </c>
      <c r="B5277" s="253" t="s">
        <v>36204</v>
      </c>
      <c r="C5277" s="253" t="s">
        <v>36154</v>
      </c>
      <c r="D5277" s="253" t="s">
        <v>16299</v>
      </c>
      <c r="E5277" s="253" t="s">
        <v>36205</v>
      </c>
      <c r="F5277" s="253" t="s">
        <v>36206</v>
      </c>
      <c r="G5277" s="255"/>
    </row>
    <row r="5278" spans="1:7" s="253" customFormat="1">
      <c r="A5278" s="253" t="s">
        <v>36207</v>
      </c>
      <c r="B5278" s="253" t="s">
        <v>36208</v>
      </c>
      <c r="C5278" s="253" t="s">
        <v>36154</v>
      </c>
      <c r="D5278" s="253" t="s">
        <v>16299</v>
      </c>
      <c r="E5278" s="253" t="s">
        <v>16422</v>
      </c>
      <c r="F5278" s="253" t="s">
        <v>36209</v>
      </c>
      <c r="G5278" s="255"/>
    </row>
    <row r="5279" spans="1:7" s="253" customFormat="1">
      <c r="A5279" s="253" t="s">
        <v>36210</v>
      </c>
      <c r="B5279" s="253" t="s">
        <v>36211</v>
      </c>
      <c r="C5279" s="253" t="s">
        <v>36154</v>
      </c>
      <c r="D5279" s="253" t="s">
        <v>16299</v>
      </c>
      <c r="E5279" s="253" t="s">
        <v>19165</v>
      </c>
      <c r="F5279" s="253" t="s">
        <v>36212</v>
      </c>
      <c r="G5279" s="255"/>
    </row>
    <row r="5280" spans="1:7" s="253" customFormat="1">
      <c r="A5280" s="253" t="s">
        <v>36213</v>
      </c>
      <c r="B5280" s="253" t="s">
        <v>36214</v>
      </c>
      <c r="C5280" s="253" t="s">
        <v>36154</v>
      </c>
      <c r="D5280" s="253" t="s">
        <v>16299</v>
      </c>
      <c r="E5280" s="253" t="s">
        <v>21645</v>
      </c>
      <c r="F5280" s="253" t="s">
        <v>36215</v>
      </c>
      <c r="G5280" s="255"/>
    </row>
    <row r="5281" spans="1:7" s="253" customFormat="1">
      <c r="A5281" s="253" t="s">
        <v>36213</v>
      </c>
      <c r="B5281" s="253" t="s">
        <v>36216</v>
      </c>
      <c r="C5281" s="253" t="s">
        <v>36154</v>
      </c>
      <c r="D5281" s="253" t="s">
        <v>16299</v>
      </c>
      <c r="E5281" s="253" t="s">
        <v>16691</v>
      </c>
      <c r="F5281" s="253" t="s">
        <v>36217</v>
      </c>
      <c r="G5281" s="255"/>
    </row>
    <row r="5282" spans="1:7" s="253" customFormat="1">
      <c r="A5282" s="253" t="s">
        <v>36218</v>
      </c>
      <c r="B5282" s="253" t="s">
        <v>36219</v>
      </c>
      <c r="C5282" s="253" t="s">
        <v>36154</v>
      </c>
      <c r="D5282" s="253" t="s">
        <v>16299</v>
      </c>
      <c r="E5282" s="253" t="s">
        <v>16937</v>
      </c>
      <c r="F5282" s="253" t="s">
        <v>36220</v>
      </c>
      <c r="G5282" s="255"/>
    </row>
    <row r="5283" spans="1:7" s="253" customFormat="1">
      <c r="A5283" s="253" t="s">
        <v>36221</v>
      </c>
      <c r="B5283" s="253" t="s">
        <v>36222</v>
      </c>
      <c r="C5283" s="253" t="s">
        <v>36154</v>
      </c>
      <c r="D5283" s="253" t="s">
        <v>16299</v>
      </c>
      <c r="E5283" s="253" t="s">
        <v>29804</v>
      </c>
      <c r="F5283" s="253" t="s">
        <v>36223</v>
      </c>
      <c r="G5283" s="255"/>
    </row>
    <row r="5284" spans="1:7" s="210" customFormat="1">
      <c r="A5284" s="210" t="s">
        <v>36221</v>
      </c>
      <c r="B5284" s="210" t="s">
        <v>36224</v>
      </c>
      <c r="C5284" s="210" t="s">
        <v>36154</v>
      </c>
      <c r="D5284" s="210" t="s">
        <v>16299</v>
      </c>
      <c r="E5284" s="210" t="s">
        <v>17355</v>
      </c>
      <c r="F5284" s="210" t="s">
        <v>36225</v>
      </c>
      <c r="G5284" s="231"/>
    </row>
    <row r="5285" spans="1:7" s="253" customFormat="1">
      <c r="A5285" s="253" t="s">
        <v>36226</v>
      </c>
      <c r="B5285" s="253" t="s">
        <v>36227</v>
      </c>
      <c r="C5285" s="253" t="s">
        <v>36154</v>
      </c>
      <c r="D5285" s="253" t="s">
        <v>16299</v>
      </c>
      <c r="E5285" s="253" t="s">
        <v>26846</v>
      </c>
      <c r="F5285" s="253" t="s">
        <v>36228</v>
      </c>
      <c r="G5285" s="255"/>
    </row>
    <row r="5286" spans="1:7" s="211" customFormat="1">
      <c r="A5286" s="211" t="s">
        <v>36229</v>
      </c>
      <c r="B5286" s="211" t="s">
        <v>36230</v>
      </c>
      <c r="C5286" s="211" t="s">
        <v>36154</v>
      </c>
      <c r="D5286" s="211" t="s">
        <v>18409</v>
      </c>
      <c r="E5286" s="211" t="s">
        <v>16299</v>
      </c>
      <c r="F5286" s="211" t="s">
        <v>36231</v>
      </c>
      <c r="G5286" s="243"/>
    </row>
    <row r="5287" spans="1:7" s="11" customFormat="1">
      <c r="A5287" s="11" t="s">
        <v>36232</v>
      </c>
      <c r="B5287" s="11" t="s">
        <v>36233</v>
      </c>
      <c r="C5287" s="11" t="s">
        <v>36154</v>
      </c>
      <c r="D5287" s="11" t="s">
        <v>16299</v>
      </c>
      <c r="E5287" s="11" t="s">
        <v>36234</v>
      </c>
      <c r="F5287" s="11" t="s">
        <v>36235</v>
      </c>
      <c r="G5287" s="1"/>
    </row>
    <row r="5288" spans="1:7" s="211" customFormat="1">
      <c r="A5288" s="211" t="s">
        <v>36236</v>
      </c>
      <c r="B5288" s="211" t="s">
        <v>36237</v>
      </c>
      <c r="C5288" s="211" t="s">
        <v>36154</v>
      </c>
      <c r="D5288" s="211" t="s">
        <v>36238</v>
      </c>
      <c r="E5288" s="211" t="s">
        <v>16299</v>
      </c>
      <c r="F5288" s="211" t="s">
        <v>36239</v>
      </c>
      <c r="G5288" s="243"/>
    </row>
    <row r="5289" spans="1:7" s="211" customFormat="1">
      <c r="A5289" s="211" t="s">
        <v>36240</v>
      </c>
      <c r="B5289" s="211" t="s">
        <v>36241</v>
      </c>
      <c r="C5289" s="211" t="s">
        <v>36154</v>
      </c>
      <c r="D5289" s="211" t="s">
        <v>22448</v>
      </c>
      <c r="E5289" s="211" t="s">
        <v>16299</v>
      </c>
      <c r="F5289" s="211" t="s">
        <v>36242</v>
      </c>
      <c r="G5289" s="243"/>
    </row>
    <row r="5290" spans="1:7" s="253" customFormat="1">
      <c r="A5290" s="253" t="s">
        <v>36243</v>
      </c>
      <c r="B5290" s="253" t="s">
        <v>36244</v>
      </c>
      <c r="C5290" s="253" t="s">
        <v>36154</v>
      </c>
      <c r="D5290" s="253" t="s">
        <v>16299</v>
      </c>
      <c r="E5290" s="253" t="s">
        <v>36245</v>
      </c>
      <c r="F5290" s="253" t="s">
        <v>36246</v>
      </c>
      <c r="G5290" s="255"/>
    </row>
    <row r="5291" spans="1:7" s="254" customFormat="1">
      <c r="A5291" s="254" t="s">
        <v>36247</v>
      </c>
      <c r="B5291" s="254" t="s">
        <v>36248</v>
      </c>
      <c r="C5291" s="254" t="s">
        <v>36249</v>
      </c>
      <c r="D5291" s="254" t="s">
        <v>16299</v>
      </c>
      <c r="E5291" s="254" t="s">
        <v>16418</v>
      </c>
      <c r="F5291" s="254" t="s">
        <v>36250</v>
      </c>
      <c r="G5291" s="281"/>
    </row>
    <row r="5292" spans="1:7" s="253" customFormat="1">
      <c r="A5292" s="253" t="s">
        <v>36251</v>
      </c>
      <c r="B5292" s="253" t="s">
        <v>36252</v>
      </c>
      <c r="C5292" s="253" t="s">
        <v>36249</v>
      </c>
      <c r="D5292" s="253" t="s">
        <v>16299</v>
      </c>
      <c r="E5292" s="253" t="s">
        <v>16418</v>
      </c>
      <c r="F5292" s="253" t="s">
        <v>36253</v>
      </c>
      <c r="G5292" s="255"/>
    </row>
    <row r="5293" spans="1:7" s="253" customFormat="1">
      <c r="A5293" s="253" t="s">
        <v>36254</v>
      </c>
      <c r="B5293" s="253" t="s">
        <v>36255</v>
      </c>
      <c r="C5293" s="253" t="s">
        <v>36249</v>
      </c>
      <c r="D5293" s="253" t="s">
        <v>16299</v>
      </c>
      <c r="E5293" s="253" t="s">
        <v>25840</v>
      </c>
      <c r="F5293" s="253" t="s">
        <v>36256</v>
      </c>
      <c r="G5293" s="255"/>
    </row>
    <row r="5294" spans="1:7" s="253" customFormat="1">
      <c r="A5294" s="253" t="s">
        <v>36257</v>
      </c>
      <c r="B5294" s="253" t="s">
        <v>36258</v>
      </c>
      <c r="C5294" s="253" t="s">
        <v>36249</v>
      </c>
      <c r="D5294" s="253" t="s">
        <v>16299</v>
      </c>
      <c r="E5294" s="253" t="s">
        <v>31950</v>
      </c>
      <c r="F5294" s="253" t="s">
        <v>36259</v>
      </c>
      <c r="G5294" s="255"/>
    </row>
    <row r="5295" spans="1:7" s="253" customFormat="1">
      <c r="A5295" s="253" t="s">
        <v>36260</v>
      </c>
      <c r="B5295" s="253" t="s">
        <v>36261</v>
      </c>
      <c r="C5295" s="253" t="s">
        <v>36249</v>
      </c>
      <c r="D5295" s="253" t="s">
        <v>16299</v>
      </c>
      <c r="E5295" s="253" t="s">
        <v>26247</v>
      </c>
      <c r="F5295" s="253" t="s">
        <v>36262</v>
      </c>
      <c r="G5295" s="255"/>
    </row>
    <row r="5296" spans="1:7" s="253" customFormat="1">
      <c r="A5296" s="253" t="s">
        <v>36263</v>
      </c>
      <c r="B5296" s="253" t="s">
        <v>36264</v>
      </c>
      <c r="C5296" s="253" t="s">
        <v>36249</v>
      </c>
      <c r="D5296" s="253" t="s">
        <v>16299</v>
      </c>
      <c r="E5296" s="253" t="s">
        <v>36265</v>
      </c>
      <c r="F5296" s="253" t="s">
        <v>36266</v>
      </c>
      <c r="G5296" s="255"/>
    </row>
    <row r="5297" spans="1:7" s="253" customFormat="1">
      <c r="A5297" s="253" t="s">
        <v>36267</v>
      </c>
      <c r="B5297" s="253" t="s">
        <v>36268</v>
      </c>
      <c r="C5297" s="253" t="s">
        <v>36249</v>
      </c>
      <c r="D5297" s="253" t="s">
        <v>16299</v>
      </c>
      <c r="E5297" s="253" t="s">
        <v>36269</v>
      </c>
      <c r="F5297" s="253" t="s">
        <v>36270</v>
      </c>
      <c r="G5297" s="255"/>
    </row>
    <row r="5298" spans="1:7" s="253" customFormat="1">
      <c r="A5298" s="253" t="s">
        <v>36271</v>
      </c>
      <c r="B5298" s="253" t="s">
        <v>36272</v>
      </c>
      <c r="C5298" s="253" t="s">
        <v>36249</v>
      </c>
      <c r="D5298" s="253" t="s">
        <v>16299</v>
      </c>
      <c r="E5298" s="253" t="s">
        <v>19845</v>
      </c>
      <c r="F5298" s="253" t="s">
        <v>36273</v>
      </c>
      <c r="G5298" s="255"/>
    </row>
    <row r="5299" spans="1:7" s="253" customFormat="1">
      <c r="A5299" s="253" t="s">
        <v>36274</v>
      </c>
      <c r="B5299" s="253" t="s">
        <v>36275</v>
      </c>
      <c r="C5299" s="253" t="s">
        <v>36249</v>
      </c>
      <c r="D5299" s="253" t="s">
        <v>16299</v>
      </c>
      <c r="E5299" s="253" t="s">
        <v>27665</v>
      </c>
      <c r="F5299" s="253" t="s">
        <v>36276</v>
      </c>
      <c r="G5299" s="255"/>
    </row>
    <row r="5300" spans="1:7" s="253" customFormat="1">
      <c r="A5300" s="253" t="s">
        <v>36277</v>
      </c>
      <c r="B5300" s="253" t="s">
        <v>36278</v>
      </c>
      <c r="C5300" s="253" t="s">
        <v>36249</v>
      </c>
      <c r="D5300" s="253" t="s">
        <v>16299</v>
      </c>
      <c r="E5300" s="253" t="s">
        <v>18566</v>
      </c>
      <c r="F5300" s="253" t="s">
        <v>36279</v>
      </c>
      <c r="G5300" s="255"/>
    </row>
    <row r="5301" spans="1:7" s="253" customFormat="1">
      <c r="A5301" s="253" t="s">
        <v>36280</v>
      </c>
      <c r="B5301" s="253" t="s">
        <v>36281</v>
      </c>
      <c r="C5301" s="253" t="s">
        <v>36249</v>
      </c>
      <c r="D5301" s="253" t="s">
        <v>16299</v>
      </c>
      <c r="E5301" s="253" t="s">
        <v>17480</v>
      </c>
      <c r="F5301" s="253" t="s">
        <v>36282</v>
      </c>
      <c r="G5301" s="255"/>
    </row>
    <row r="5302" spans="1:7" s="253" customFormat="1">
      <c r="A5302" s="253" t="s">
        <v>36283</v>
      </c>
      <c r="B5302" s="253" t="s">
        <v>36284</v>
      </c>
      <c r="C5302" s="253" t="s">
        <v>36249</v>
      </c>
      <c r="D5302" s="253" t="s">
        <v>16299</v>
      </c>
      <c r="E5302" s="253" t="s">
        <v>36285</v>
      </c>
      <c r="F5302" s="253" t="s">
        <v>36286</v>
      </c>
      <c r="G5302" s="255"/>
    </row>
    <row r="5303" spans="1:7" s="210" customFormat="1">
      <c r="A5303" s="210" t="s">
        <v>36287</v>
      </c>
      <c r="B5303" s="210" t="s">
        <v>36288</v>
      </c>
      <c r="C5303" s="210" t="s">
        <v>36249</v>
      </c>
      <c r="D5303" s="210" t="s">
        <v>16299</v>
      </c>
      <c r="E5303" s="210" t="s">
        <v>27751</v>
      </c>
      <c r="F5303" s="210" t="s">
        <v>36289</v>
      </c>
      <c r="G5303" s="231"/>
    </row>
    <row r="5304" spans="1:7" s="262" customFormat="1">
      <c r="A5304" s="262" t="s">
        <v>36290</v>
      </c>
      <c r="B5304" s="262" t="s">
        <v>36291</v>
      </c>
      <c r="C5304" s="262" t="s">
        <v>36249</v>
      </c>
      <c r="D5304" s="262" t="s">
        <v>16299</v>
      </c>
      <c r="E5304" s="262" t="s">
        <v>30935</v>
      </c>
      <c r="F5304" s="262" t="s">
        <v>36292</v>
      </c>
      <c r="G5304" s="304"/>
    </row>
    <row r="5305" spans="1:7" s="263" customFormat="1">
      <c r="A5305" s="263" t="s">
        <v>36293</v>
      </c>
      <c r="B5305" s="263" t="s">
        <v>36294</v>
      </c>
      <c r="C5305" s="263" t="s">
        <v>36249</v>
      </c>
      <c r="D5305" s="263" t="s">
        <v>16299</v>
      </c>
      <c r="E5305" s="263" t="s">
        <v>17702</v>
      </c>
      <c r="F5305" s="263" t="s">
        <v>36295</v>
      </c>
      <c r="G5305" s="303"/>
    </row>
    <row r="5306" spans="1:7" s="210" customFormat="1">
      <c r="A5306" s="210" t="s">
        <v>36296</v>
      </c>
      <c r="B5306" s="210" t="s">
        <v>36297</v>
      </c>
      <c r="C5306" s="210" t="s">
        <v>36249</v>
      </c>
      <c r="D5306" s="210" t="s">
        <v>16299</v>
      </c>
      <c r="E5306" s="210" t="s">
        <v>16838</v>
      </c>
      <c r="F5306" s="210" t="s">
        <v>36298</v>
      </c>
      <c r="G5306" s="231"/>
    </row>
    <row r="5307" spans="1:7" s="210" customFormat="1">
      <c r="A5307" s="210" t="s">
        <v>36299</v>
      </c>
      <c r="B5307" s="210" t="s">
        <v>36300</v>
      </c>
      <c r="C5307" s="210" t="s">
        <v>36249</v>
      </c>
      <c r="D5307" s="210" t="s">
        <v>16299</v>
      </c>
      <c r="E5307" s="210" t="s">
        <v>20186</v>
      </c>
      <c r="F5307" s="210" t="s">
        <v>36301</v>
      </c>
      <c r="G5307" s="231"/>
    </row>
    <row r="5308" spans="1:7" s="254" customFormat="1">
      <c r="A5308" s="254" t="s">
        <v>36302</v>
      </c>
      <c r="B5308" s="254" t="s">
        <v>36303</v>
      </c>
      <c r="C5308" s="254" t="s">
        <v>36249</v>
      </c>
      <c r="D5308" s="254" t="s">
        <v>16299</v>
      </c>
      <c r="E5308" s="254" t="s">
        <v>17514</v>
      </c>
      <c r="F5308" s="254" t="s">
        <v>36304</v>
      </c>
      <c r="G5308" s="281"/>
    </row>
    <row r="5309" spans="1:7" s="210" customFormat="1">
      <c r="A5309" s="210" t="s">
        <v>36305</v>
      </c>
      <c r="B5309" s="210" t="s">
        <v>36306</v>
      </c>
      <c r="C5309" s="210" t="s">
        <v>36249</v>
      </c>
      <c r="D5309" s="210" t="s">
        <v>16299</v>
      </c>
      <c r="E5309" s="210" t="s">
        <v>16622</v>
      </c>
      <c r="F5309" s="210" t="s">
        <v>36307</v>
      </c>
      <c r="G5309" s="231"/>
    </row>
    <row r="5310" spans="1:7" s="253" customFormat="1">
      <c r="A5310" s="253" t="s">
        <v>36308</v>
      </c>
      <c r="B5310" s="253" t="s">
        <v>36309</v>
      </c>
      <c r="C5310" s="253" t="s">
        <v>36249</v>
      </c>
      <c r="D5310" s="253" t="s">
        <v>16299</v>
      </c>
      <c r="E5310" s="253" t="s">
        <v>17466</v>
      </c>
      <c r="F5310" s="253" t="s">
        <v>36310</v>
      </c>
      <c r="G5310" s="255"/>
    </row>
    <row r="5311" spans="1:7" s="210" customFormat="1">
      <c r="A5311" s="210" t="s">
        <v>36308</v>
      </c>
      <c r="B5311" s="210" t="s">
        <v>36311</v>
      </c>
      <c r="C5311" s="210" t="s">
        <v>36249</v>
      </c>
      <c r="D5311" s="210" t="s">
        <v>16299</v>
      </c>
      <c r="E5311" s="210" t="s">
        <v>36312</v>
      </c>
      <c r="F5311" s="210" t="s">
        <v>36313</v>
      </c>
      <c r="G5311" s="231"/>
    </row>
    <row r="5312" spans="1:7" s="210" customFormat="1">
      <c r="A5312" s="210" t="s">
        <v>36314</v>
      </c>
      <c r="B5312" s="210" t="s">
        <v>36315</v>
      </c>
      <c r="C5312" s="210" t="s">
        <v>36249</v>
      </c>
      <c r="D5312" s="210" t="s">
        <v>16299</v>
      </c>
      <c r="E5312" s="210" t="s">
        <v>16333</v>
      </c>
      <c r="F5312" s="210" t="s">
        <v>36316</v>
      </c>
      <c r="G5312" s="231"/>
    </row>
    <row r="5313" spans="1:7" s="253" customFormat="1">
      <c r="A5313" s="253" t="s">
        <v>36317</v>
      </c>
      <c r="B5313" s="253" t="s">
        <v>36318</v>
      </c>
      <c r="C5313" s="253" t="s">
        <v>36249</v>
      </c>
      <c r="D5313" s="253" t="s">
        <v>16299</v>
      </c>
      <c r="E5313" s="253" t="s">
        <v>16838</v>
      </c>
      <c r="F5313" s="253" t="s">
        <v>36319</v>
      </c>
      <c r="G5313" s="255"/>
    </row>
    <row r="5314" spans="1:7" s="210" customFormat="1">
      <c r="A5314" s="210" t="s">
        <v>36320</v>
      </c>
      <c r="B5314" s="210" t="s">
        <v>36321</v>
      </c>
      <c r="C5314" s="210" t="s">
        <v>36249</v>
      </c>
      <c r="D5314" s="210" t="s">
        <v>16299</v>
      </c>
      <c r="E5314" s="210" t="s">
        <v>36322</v>
      </c>
      <c r="F5314" s="210" t="s">
        <v>36323</v>
      </c>
      <c r="G5314" s="231"/>
    </row>
    <row r="5315" spans="1:7" s="253" customFormat="1">
      <c r="A5315" s="253" t="s">
        <v>36324</v>
      </c>
      <c r="B5315" s="253" t="s">
        <v>36325</v>
      </c>
      <c r="C5315" s="253" t="s">
        <v>36249</v>
      </c>
      <c r="D5315" s="253" t="s">
        <v>16299</v>
      </c>
      <c r="E5315" s="253" t="s">
        <v>16300</v>
      </c>
      <c r="F5315" s="253" t="s">
        <v>36326</v>
      </c>
      <c r="G5315" s="255"/>
    </row>
    <row r="5316" spans="1:7" s="210" customFormat="1">
      <c r="A5316" s="210" t="s">
        <v>36327</v>
      </c>
      <c r="B5316" s="210" t="s">
        <v>36328</v>
      </c>
      <c r="C5316" s="210" t="s">
        <v>36249</v>
      </c>
      <c r="D5316" s="210" t="s">
        <v>16299</v>
      </c>
      <c r="E5316" s="210" t="s">
        <v>16418</v>
      </c>
      <c r="F5316" s="210" t="s">
        <v>36329</v>
      </c>
      <c r="G5316" s="231"/>
    </row>
    <row r="5317" spans="1:7" s="210" customFormat="1">
      <c r="A5317" s="210" t="s">
        <v>36330</v>
      </c>
      <c r="B5317" s="210" t="s">
        <v>36331</v>
      </c>
      <c r="C5317" s="210" t="s">
        <v>36249</v>
      </c>
      <c r="D5317" s="210" t="s">
        <v>16299</v>
      </c>
      <c r="E5317" s="210" t="s">
        <v>16319</v>
      </c>
      <c r="F5317" s="210" t="s">
        <v>36332</v>
      </c>
      <c r="G5317" s="231"/>
    </row>
    <row r="5318" spans="1:7" s="210" customFormat="1">
      <c r="A5318" s="210" t="s">
        <v>36333</v>
      </c>
      <c r="B5318" s="210" t="s">
        <v>36334</v>
      </c>
      <c r="C5318" s="210" t="s">
        <v>36249</v>
      </c>
      <c r="D5318" s="210" t="s">
        <v>16299</v>
      </c>
      <c r="E5318" s="210" t="s">
        <v>19765</v>
      </c>
      <c r="F5318" s="210" t="s">
        <v>36335</v>
      </c>
      <c r="G5318" s="231"/>
    </row>
    <row r="5319" spans="1:7" s="211" customFormat="1">
      <c r="A5319" s="211" t="s">
        <v>36336</v>
      </c>
      <c r="B5319" s="211" t="s">
        <v>36337</v>
      </c>
      <c r="C5319" s="211" t="s">
        <v>36249</v>
      </c>
      <c r="D5319" s="211" t="s">
        <v>24299</v>
      </c>
      <c r="E5319" s="211" t="s">
        <v>16299</v>
      </c>
      <c r="F5319" s="211" t="s">
        <v>36338</v>
      </c>
      <c r="G5319" s="243"/>
    </row>
    <row r="5320" spans="1:7" s="210" customFormat="1">
      <c r="A5320" s="210" t="s">
        <v>36339</v>
      </c>
      <c r="B5320" s="210" t="s">
        <v>36340</v>
      </c>
      <c r="C5320" s="210" t="s">
        <v>36249</v>
      </c>
      <c r="D5320" s="210" t="s">
        <v>16299</v>
      </c>
      <c r="E5320" s="210" t="s">
        <v>17493</v>
      </c>
      <c r="F5320" s="210" t="s">
        <v>36341</v>
      </c>
      <c r="G5320" s="231"/>
    </row>
    <row r="5321" spans="1:7" s="253" customFormat="1">
      <c r="A5321" s="253" t="s">
        <v>36342</v>
      </c>
      <c r="B5321" s="253" t="s">
        <v>36343</v>
      </c>
      <c r="C5321" s="253" t="s">
        <v>36249</v>
      </c>
      <c r="D5321" s="253" t="s">
        <v>16299</v>
      </c>
      <c r="E5321" s="253" t="s">
        <v>16466</v>
      </c>
      <c r="F5321" s="253" t="s">
        <v>36344</v>
      </c>
      <c r="G5321" s="255"/>
    </row>
    <row r="5322" spans="1:7" s="253" customFormat="1">
      <c r="A5322" s="253" t="s">
        <v>36345</v>
      </c>
      <c r="B5322" s="253" t="s">
        <v>36346</v>
      </c>
      <c r="C5322" s="253" t="s">
        <v>36249</v>
      </c>
      <c r="D5322" s="253" t="s">
        <v>16299</v>
      </c>
      <c r="E5322" s="253" t="s">
        <v>20891</v>
      </c>
      <c r="F5322" s="253" t="s">
        <v>36347</v>
      </c>
      <c r="G5322" s="255"/>
    </row>
    <row r="5323" spans="1:7" s="254" customFormat="1">
      <c r="A5323" s="254" t="s">
        <v>36348</v>
      </c>
      <c r="B5323" s="254" t="s">
        <v>36349</v>
      </c>
      <c r="C5323" s="254" t="s">
        <v>36350</v>
      </c>
      <c r="D5323" s="254" t="s">
        <v>16299</v>
      </c>
      <c r="E5323" s="254" t="s">
        <v>19112</v>
      </c>
      <c r="F5323" s="254" t="s">
        <v>36351</v>
      </c>
      <c r="G5323" s="281"/>
    </row>
    <row r="5324" spans="1:7" s="254" customFormat="1">
      <c r="A5324" s="254" t="s">
        <v>36352</v>
      </c>
      <c r="B5324" s="254" t="s">
        <v>36353</v>
      </c>
      <c r="C5324" s="254" t="s">
        <v>36350</v>
      </c>
      <c r="D5324" s="254" t="s">
        <v>16299</v>
      </c>
      <c r="E5324" s="254" t="s">
        <v>17514</v>
      </c>
      <c r="F5324" s="254" t="s">
        <v>36354</v>
      </c>
      <c r="G5324" s="281"/>
    </row>
    <row r="5325" spans="1:7" s="253" customFormat="1">
      <c r="A5325" s="253" t="s">
        <v>36355</v>
      </c>
      <c r="B5325" s="253" t="s">
        <v>36356</v>
      </c>
      <c r="C5325" s="253" t="s">
        <v>36350</v>
      </c>
      <c r="D5325" s="253" t="s">
        <v>16299</v>
      </c>
      <c r="E5325" s="253" t="s">
        <v>36357</v>
      </c>
      <c r="F5325" s="253" t="s">
        <v>36358</v>
      </c>
      <c r="G5325" s="1"/>
    </row>
    <row r="5326" spans="1:7" s="254" customFormat="1">
      <c r="A5326" s="254" t="s">
        <v>36359</v>
      </c>
      <c r="B5326" s="254" t="s">
        <v>36360</v>
      </c>
      <c r="C5326" s="254" t="s">
        <v>36350</v>
      </c>
      <c r="D5326" s="254" t="s">
        <v>16299</v>
      </c>
      <c r="E5326" s="254" t="s">
        <v>17514</v>
      </c>
      <c r="F5326" s="254" t="s">
        <v>36361</v>
      </c>
      <c r="G5326" s="281"/>
    </row>
    <row r="5327" spans="1:7" s="210" customFormat="1">
      <c r="A5327" s="210" t="s">
        <v>36362</v>
      </c>
      <c r="B5327" s="210" t="s">
        <v>36363</v>
      </c>
      <c r="C5327" s="210" t="s">
        <v>36350</v>
      </c>
      <c r="D5327" s="210" t="s">
        <v>16299</v>
      </c>
      <c r="E5327" s="210" t="s">
        <v>36364</v>
      </c>
      <c r="F5327" s="210" t="s">
        <v>36365</v>
      </c>
      <c r="G5327" s="231"/>
    </row>
    <row r="5328" spans="1:7" s="253" customFormat="1">
      <c r="A5328" s="253" t="s">
        <v>36366</v>
      </c>
      <c r="B5328" s="253" t="s">
        <v>36367</v>
      </c>
      <c r="C5328" s="253" t="s">
        <v>36350</v>
      </c>
      <c r="D5328" s="253" t="s">
        <v>16299</v>
      </c>
      <c r="E5328" s="253" t="s">
        <v>16677</v>
      </c>
      <c r="F5328" s="253" t="s">
        <v>36368</v>
      </c>
      <c r="G5328" s="255"/>
    </row>
    <row r="5329" spans="1:7" s="253" customFormat="1">
      <c r="A5329" s="253" t="s">
        <v>36369</v>
      </c>
      <c r="B5329" s="253" t="s">
        <v>36370</v>
      </c>
      <c r="C5329" s="253" t="s">
        <v>36350</v>
      </c>
      <c r="D5329" s="253" t="s">
        <v>16299</v>
      </c>
      <c r="E5329" s="253" t="s">
        <v>20556</v>
      </c>
      <c r="F5329" s="253" t="s">
        <v>36371</v>
      </c>
      <c r="G5329" s="255"/>
    </row>
    <row r="5330" spans="1:7" s="253" customFormat="1">
      <c r="A5330" s="253" t="s">
        <v>36372</v>
      </c>
      <c r="B5330" s="253" t="s">
        <v>36373</v>
      </c>
      <c r="C5330" s="253" t="s">
        <v>36350</v>
      </c>
      <c r="D5330" s="253" t="s">
        <v>16299</v>
      </c>
      <c r="E5330" s="253" t="s">
        <v>36374</v>
      </c>
      <c r="F5330" s="253" t="s">
        <v>36375</v>
      </c>
      <c r="G5330" s="255"/>
    </row>
    <row r="5331" spans="1:7" s="210" customFormat="1">
      <c r="A5331" s="210" t="s">
        <v>36376</v>
      </c>
      <c r="B5331" s="210" t="s">
        <v>36377</v>
      </c>
      <c r="C5331" s="210" t="s">
        <v>36350</v>
      </c>
      <c r="D5331" s="210" t="s">
        <v>16299</v>
      </c>
      <c r="E5331" s="210" t="s">
        <v>36378</v>
      </c>
      <c r="F5331" s="210" t="s">
        <v>36379</v>
      </c>
      <c r="G5331" s="231"/>
    </row>
    <row r="5332" spans="1:7" s="253" customFormat="1">
      <c r="A5332" s="253" t="s">
        <v>36380</v>
      </c>
      <c r="B5332" s="253" t="s">
        <v>36381</v>
      </c>
      <c r="C5332" s="253" t="s">
        <v>36350</v>
      </c>
      <c r="D5332" s="253" t="s">
        <v>16299</v>
      </c>
      <c r="E5332" s="253" t="s">
        <v>17514</v>
      </c>
      <c r="F5332" s="253" t="s">
        <v>36382</v>
      </c>
      <c r="G5332" s="255"/>
    </row>
    <row r="5333" spans="1:7" s="253" customFormat="1">
      <c r="A5333" s="253" t="s">
        <v>36383</v>
      </c>
      <c r="B5333" s="253" t="s">
        <v>36384</v>
      </c>
      <c r="C5333" s="253" t="s">
        <v>36350</v>
      </c>
      <c r="D5333" s="253" t="s">
        <v>16299</v>
      </c>
      <c r="E5333" s="253" t="s">
        <v>36385</v>
      </c>
      <c r="F5333" s="253" t="s">
        <v>36386</v>
      </c>
      <c r="G5333" s="255"/>
    </row>
    <row r="5334" spans="1:7" s="253" customFormat="1">
      <c r="A5334" s="253" t="s">
        <v>36387</v>
      </c>
      <c r="B5334" s="253" t="s">
        <v>36388</v>
      </c>
      <c r="C5334" s="253" t="s">
        <v>36350</v>
      </c>
      <c r="D5334" s="253" t="s">
        <v>16299</v>
      </c>
      <c r="E5334" s="253" t="s">
        <v>36389</v>
      </c>
      <c r="F5334" s="253" t="s">
        <v>36390</v>
      </c>
      <c r="G5334" s="255"/>
    </row>
    <row r="5335" spans="1:7" s="253" customFormat="1">
      <c r="A5335" s="253" t="s">
        <v>36391</v>
      </c>
      <c r="B5335" s="253" t="s">
        <v>36392</v>
      </c>
      <c r="C5335" s="253" t="s">
        <v>36350</v>
      </c>
      <c r="D5335" s="253" t="s">
        <v>16299</v>
      </c>
      <c r="E5335" s="253" t="s">
        <v>36393</v>
      </c>
      <c r="F5335" s="253" t="s">
        <v>36394</v>
      </c>
      <c r="G5335" s="255"/>
    </row>
    <row r="5336" spans="1:7" s="253" customFormat="1">
      <c r="A5336" s="253" t="s">
        <v>36395</v>
      </c>
      <c r="B5336" s="253" t="s">
        <v>36396</v>
      </c>
      <c r="C5336" s="253" t="s">
        <v>36350</v>
      </c>
      <c r="D5336" s="253" t="s">
        <v>16299</v>
      </c>
      <c r="E5336" s="253" t="s">
        <v>25187</v>
      </c>
      <c r="F5336" s="253" t="s">
        <v>36397</v>
      </c>
      <c r="G5336" s="255"/>
    </row>
    <row r="5337" spans="1:7" s="210" customFormat="1">
      <c r="A5337" s="210" t="s">
        <v>36398</v>
      </c>
      <c r="B5337" s="210" t="s">
        <v>36399</v>
      </c>
      <c r="C5337" s="210" t="s">
        <v>36350</v>
      </c>
      <c r="D5337" s="210" t="s">
        <v>16299</v>
      </c>
      <c r="E5337" s="210" t="s">
        <v>24172</v>
      </c>
      <c r="F5337" s="210" t="s">
        <v>36400</v>
      </c>
      <c r="G5337" s="231"/>
    </row>
    <row r="5338" spans="1:7" s="210" customFormat="1">
      <c r="A5338" s="210" t="s">
        <v>36401</v>
      </c>
      <c r="B5338" s="210" t="s">
        <v>36402</v>
      </c>
      <c r="C5338" s="210" t="s">
        <v>36350</v>
      </c>
      <c r="D5338" s="210" t="s">
        <v>16299</v>
      </c>
      <c r="E5338" s="210" t="s">
        <v>17514</v>
      </c>
      <c r="F5338" s="210" t="s">
        <v>36403</v>
      </c>
      <c r="G5338" s="231"/>
    </row>
    <row r="5339" spans="1:7" s="210" customFormat="1">
      <c r="A5339" s="210" t="s">
        <v>36404</v>
      </c>
      <c r="B5339" s="210" t="s">
        <v>36405</v>
      </c>
      <c r="C5339" s="210" t="s">
        <v>36350</v>
      </c>
      <c r="D5339" s="210" t="s">
        <v>16299</v>
      </c>
      <c r="E5339" s="210" t="s">
        <v>18855</v>
      </c>
      <c r="F5339" s="210" t="s">
        <v>36406</v>
      </c>
      <c r="G5339" s="231"/>
    </row>
    <row r="5340" spans="1:7" s="253" customFormat="1">
      <c r="A5340" s="253" t="s">
        <v>36404</v>
      </c>
      <c r="B5340" s="253" t="s">
        <v>36407</v>
      </c>
      <c r="C5340" s="253" t="s">
        <v>36350</v>
      </c>
      <c r="D5340" s="253" t="s">
        <v>16299</v>
      </c>
      <c r="E5340" s="253" t="s">
        <v>36408</v>
      </c>
      <c r="F5340" s="253" t="s">
        <v>36409</v>
      </c>
      <c r="G5340" s="255"/>
    </row>
    <row r="5341" spans="1:7" s="210" customFormat="1">
      <c r="A5341" s="210" t="s">
        <v>36410</v>
      </c>
      <c r="B5341" s="210" t="s">
        <v>36411</v>
      </c>
      <c r="C5341" s="210" t="s">
        <v>36350</v>
      </c>
      <c r="D5341" s="210" t="s">
        <v>16299</v>
      </c>
      <c r="E5341" s="210" t="s">
        <v>36412</v>
      </c>
      <c r="F5341" s="210" t="s">
        <v>36413</v>
      </c>
      <c r="G5341" s="231"/>
    </row>
    <row r="5342" spans="1:7" s="211" customFormat="1">
      <c r="A5342" s="211" t="s">
        <v>36414</v>
      </c>
      <c r="B5342" s="211" t="s">
        <v>36415</v>
      </c>
      <c r="C5342" s="211" t="s">
        <v>36350</v>
      </c>
      <c r="D5342" s="211" t="s">
        <v>17568</v>
      </c>
      <c r="E5342" s="211" t="s">
        <v>16299</v>
      </c>
      <c r="F5342" s="211" t="s">
        <v>36416</v>
      </c>
      <c r="G5342" s="243"/>
    </row>
    <row r="5343" spans="1:7" s="211" customFormat="1">
      <c r="A5343" s="211" t="s">
        <v>36414</v>
      </c>
      <c r="B5343" s="211" t="s">
        <v>36417</v>
      </c>
      <c r="C5343" s="211" t="s">
        <v>36350</v>
      </c>
      <c r="D5343" s="211" t="s">
        <v>17570</v>
      </c>
      <c r="E5343" s="211" t="s">
        <v>16299</v>
      </c>
      <c r="F5343" s="211" t="s">
        <v>36418</v>
      </c>
      <c r="G5343" s="243"/>
    </row>
    <row r="5344" spans="1:7" s="211" customFormat="1">
      <c r="A5344" s="211" t="s">
        <v>36414</v>
      </c>
      <c r="B5344" s="211" t="s">
        <v>33080</v>
      </c>
      <c r="C5344" s="211" t="s">
        <v>36350</v>
      </c>
      <c r="D5344" s="211" t="s">
        <v>17595</v>
      </c>
      <c r="E5344" s="211" t="s">
        <v>16299</v>
      </c>
      <c r="F5344" s="211" t="s">
        <v>36419</v>
      </c>
      <c r="G5344" s="243"/>
    </row>
    <row r="5345" spans="1:7" s="211" customFormat="1">
      <c r="A5345" s="211" t="s">
        <v>36420</v>
      </c>
      <c r="B5345" s="211" t="s">
        <v>36421</v>
      </c>
      <c r="C5345" s="211" t="s">
        <v>36350</v>
      </c>
      <c r="D5345" s="211" t="s">
        <v>16662</v>
      </c>
      <c r="E5345" s="211" t="s">
        <v>16299</v>
      </c>
      <c r="F5345" s="211" t="s">
        <v>36422</v>
      </c>
      <c r="G5345" s="1"/>
    </row>
    <row r="5346" spans="1:7" s="211" customFormat="1">
      <c r="A5346" s="211" t="s">
        <v>36423</v>
      </c>
      <c r="B5346" s="211" t="s">
        <v>36424</v>
      </c>
      <c r="C5346" s="211" t="s">
        <v>36350</v>
      </c>
      <c r="D5346" s="211" t="s">
        <v>17698</v>
      </c>
      <c r="E5346" s="211" t="s">
        <v>16299</v>
      </c>
      <c r="F5346" s="211" t="s">
        <v>36425</v>
      </c>
      <c r="G5346" s="243"/>
    </row>
    <row r="5347" spans="1:7" s="210" customFormat="1">
      <c r="A5347" s="210" t="s">
        <v>36426</v>
      </c>
      <c r="B5347" s="210" t="s">
        <v>36427</v>
      </c>
      <c r="C5347" s="210" t="s">
        <v>36428</v>
      </c>
      <c r="D5347" s="210" t="s">
        <v>16299</v>
      </c>
      <c r="E5347" s="210" t="s">
        <v>25799</v>
      </c>
      <c r="F5347" s="210" t="s">
        <v>36429</v>
      </c>
      <c r="G5347" s="231"/>
    </row>
    <row r="5348" spans="1:7" s="253" customFormat="1">
      <c r="A5348" s="253" t="s">
        <v>36430</v>
      </c>
      <c r="B5348" s="253" t="s">
        <v>36431</v>
      </c>
      <c r="C5348" s="253" t="s">
        <v>36428</v>
      </c>
      <c r="D5348" s="253" t="s">
        <v>16299</v>
      </c>
      <c r="E5348" s="253" t="s">
        <v>16466</v>
      </c>
      <c r="F5348" s="253" t="s">
        <v>36432</v>
      </c>
      <c r="G5348" s="255"/>
    </row>
    <row r="5349" spans="1:7" s="253" customFormat="1">
      <c r="A5349" s="253" t="s">
        <v>36433</v>
      </c>
      <c r="B5349" s="253" t="s">
        <v>36434</v>
      </c>
      <c r="C5349" s="253" t="s">
        <v>36428</v>
      </c>
      <c r="D5349" s="253" t="s">
        <v>16299</v>
      </c>
      <c r="E5349" s="253" t="s">
        <v>36435</v>
      </c>
      <c r="F5349" s="253" t="s">
        <v>36436</v>
      </c>
      <c r="G5349" s="255"/>
    </row>
    <row r="5350" spans="1:7" s="253" customFormat="1">
      <c r="A5350" s="253" t="s">
        <v>36437</v>
      </c>
      <c r="B5350" s="253" t="s">
        <v>36438</v>
      </c>
      <c r="C5350" s="253" t="s">
        <v>36428</v>
      </c>
      <c r="D5350" s="253" t="s">
        <v>16299</v>
      </c>
      <c r="E5350" s="253" t="s">
        <v>22181</v>
      </c>
      <c r="F5350" s="253" t="s">
        <v>36439</v>
      </c>
      <c r="G5350" s="255"/>
    </row>
    <row r="5351" spans="1:7" s="254" customFormat="1">
      <c r="A5351" s="254" t="s">
        <v>36440</v>
      </c>
      <c r="B5351" s="254" t="s">
        <v>36441</v>
      </c>
      <c r="C5351" s="254" t="s">
        <v>36428</v>
      </c>
      <c r="D5351" s="254" t="s">
        <v>16299</v>
      </c>
      <c r="E5351" s="254" t="s">
        <v>17514</v>
      </c>
      <c r="F5351" s="254" t="s">
        <v>36442</v>
      </c>
      <c r="G5351" s="281"/>
    </row>
    <row r="5352" spans="1:7" s="254" customFormat="1">
      <c r="A5352" s="254" t="s">
        <v>36443</v>
      </c>
      <c r="B5352" s="254" t="s">
        <v>36444</v>
      </c>
      <c r="C5352" s="254" t="s">
        <v>36428</v>
      </c>
      <c r="D5352" s="254" t="s">
        <v>16299</v>
      </c>
      <c r="E5352" s="254" t="s">
        <v>20635</v>
      </c>
      <c r="F5352" s="254" t="s">
        <v>36445</v>
      </c>
      <c r="G5352" s="281"/>
    </row>
    <row r="5353" spans="1:7" s="253" customFormat="1">
      <c r="A5353" s="253" t="s">
        <v>36446</v>
      </c>
      <c r="B5353" s="253" t="s">
        <v>36447</v>
      </c>
      <c r="C5353" s="253" t="s">
        <v>36428</v>
      </c>
      <c r="D5353" s="253" t="s">
        <v>16299</v>
      </c>
      <c r="E5353" s="253" t="s">
        <v>16622</v>
      </c>
      <c r="F5353" s="253" t="s">
        <v>36448</v>
      </c>
      <c r="G5353" s="255"/>
    </row>
    <row r="5354" spans="1:7" s="253" customFormat="1">
      <c r="A5354" s="253" t="s">
        <v>36449</v>
      </c>
      <c r="B5354" s="253" t="s">
        <v>36450</v>
      </c>
      <c r="C5354" s="253" t="s">
        <v>36428</v>
      </c>
      <c r="D5354" s="253" t="s">
        <v>16299</v>
      </c>
      <c r="E5354" s="253" t="s">
        <v>36451</v>
      </c>
      <c r="F5354" s="253" t="s">
        <v>36452</v>
      </c>
      <c r="G5354" s="255"/>
    </row>
    <row r="5355" spans="1:7" s="253" customFormat="1">
      <c r="A5355" s="253" t="s">
        <v>36453</v>
      </c>
      <c r="B5355" s="253" t="s">
        <v>36454</v>
      </c>
      <c r="C5355" s="253" t="s">
        <v>36428</v>
      </c>
      <c r="D5355" s="253" t="s">
        <v>16299</v>
      </c>
      <c r="E5355" s="253" t="s">
        <v>16319</v>
      </c>
      <c r="F5355" s="253" t="s">
        <v>36455</v>
      </c>
      <c r="G5355" s="255"/>
    </row>
    <row r="5356" spans="1:7" s="210" customFormat="1">
      <c r="A5356" s="210" t="s">
        <v>36456</v>
      </c>
      <c r="B5356" s="210" t="s">
        <v>36457</v>
      </c>
      <c r="C5356" s="210" t="s">
        <v>36428</v>
      </c>
      <c r="D5356" s="210" t="s">
        <v>16299</v>
      </c>
      <c r="E5356" s="210" t="s">
        <v>16622</v>
      </c>
      <c r="F5356" s="210" t="s">
        <v>36458</v>
      </c>
      <c r="G5356" s="231"/>
    </row>
    <row r="5357" spans="1:7" s="210" customFormat="1">
      <c r="A5357" s="210" t="s">
        <v>36459</v>
      </c>
      <c r="B5357" s="210" t="s">
        <v>36460</v>
      </c>
      <c r="C5357" s="210" t="s">
        <v>36428</v>
      </c>
      <c r="D5357" s="210" t="s">
        <v>16299</v>
      </c>
      <c r="E5357" s="210" t="s">
        <v>36461</v>
      </c>
      <c r="F5357" s="210" t="s">
        <v>36462</v>
      </c>
      <c r="G5357" s="231"/>
    </row>
    <row r="5358" spans="1:7" s="253" customFormat="1">
      <c r="A5358" s="253" t="s">
        <v>36463</v>
      </c>
      <c r="B5358" s="253" t="s">
        <v>36464</v>
      </c>
      <c r="C5358" s="253" t="s">
        <v>36428</v>
      </c>
      <c r="D5358" s="253" t="s">
        <v>16299</v>
      </c>
      <c r="E5358" s="253" t="s">
        <v>21733</v>
      </c>
      <c r="F5358" s="253" t="s">
        <v>36465</v>
      </c>
      <c r="G5358" s="255"/>
    </row>
    <row r="5359" spans="1:7" s="253" customFormat="1">
      <c r="A5359" s="253" t="s">
        <v>36466</v>
      </c>
      <c r="B5359" s="253" t="s">
        <v>36467</v>
      </c>
      <c r="C5359" s="253" t="s">
        <v>36428</v>
      </c>
      <c r="D5359" s="253" t="s">
        <v>16299</v>
      </c>
      <c r="E5359" s="253" t="s">
        <v>20752</v>
      </c>
      <c r="F5359" s="253" t="s">
        <v>36468</v>
      </c>
      <c r="G5359" s="255"/>
    </row>
    <row r="5360" spans="1:7" s="253" customFormat="1">
      <c r="A5360" s="253" t="s">
        <v>36469</v>
      </c>
      <c r="B5360" s="253" t="s">
        <v>36470</v>
      </c>
      <c r="C5360" s="253" t="s">
        <v>36428</v>
      </c>
      <c r="D5360" s="253" t="s">
        <v>16299</v>
      </c>
      <c r="E5360" s="253" t="s">
        <v>36471</v>
      </c>
      <c r="F5360" s="253" t="s">
        <v>36472</v>
      </c>
      <c r="G5360" s="255"/>
    </row>
    <row r="5361" spans="1:7" s="253" customFormat="1">
      <c r="A5361" s="253" t="s">
        <v>36473</v>
      </c>
      <c r="B5361" s="253" t="s">
        <v>36474</v>
      </c>
      <c r="C5361" s="253" t="s">
        <v>36428</v>
      </c>
      <c r="D5361" s="253" t="s">
        <v>16299</v>
      </c>
      <c r="E5361" s="253" t="s">
        <v>16905</v>
      </c>
      <c r="F5361" s="253" t="s">
        <v>36475</v>
      </c>
      <c r="G5361" s="255"/>
    </row>
    <row r="5362" spans="1:7" s="253" customFormat="1">
      <c r="A5362" s="253" t="s">
        <v>36476</v>
      </c>
      <c r="B5362" s="253" t="s">
        <v>36477</v>
      </c>
      <c r="C5362" s="253" t="s">
        <v>36428</v>
      </c>
      <c r="D5362" s="253" t="s">
        <v>16299</v>
      </c>
      <c r="E5362" s="253" t="s">
        <v>29748</v>
      </c>
      <c r="F5362" s="253" t="s">
        <v>36478</v>
      </c>
      <c r="G5362" s="255"/>
    </row>
    <row r="5363" spans="1:7" s="253" customFormat="1">
      <c r="A5363" s="253" t="s">
        <v>36479</v>
      </c>
      <c r="B5363" s="253" t="s">
        <v>36480</v>
      </c>
      <c r="C5363" s="253" t="s">
        <v>36428</v>
      </c>
      <c r="D5363" s="253" t="s">
        <v>16299</v>
      </c>
      <c r="E5363" s="253" t="s">
        <v>17765</v>
      </c>
      <c r="F5363" s="253" t="s">
        <v>36481</v>
      </c>
      <c r="G5363" s="255"/>
    </row>
    <row r="5364" spans="1:7" s="211" customFormat="1">
      <c r="A5364" s="211" t="s">
        <v>36482</v>
      </c>
      <c r="B5364" s="211" t="s">
        <v>36483</v>
      </c>
      <c r="C5364" s="211" t="s">
        <v>36428</v>
      </c>
      <c r="D5364" s="211" t="s">
        <v>26656</v>
      </c>
      <c r="E5364" s="211" t="s">
        <v>16299</v>
      </c>
      <c r="F5364" s="211" t="s">
        <v>36484</v>
      </c>
      <c r="G5364" s="243"/>
    </row>
    <row r="5365" spans="1:7" s="211" customFormat="1">
      <c r="A5365" s="211" t="s">
        <v>36485</v>
      </c>
      <c r="B5365" s="211" t="s">
        <v>36486</v>
      </c>
      <c r="C5365" s="211" t="s">
        <v>36428</v>
      </c>
      <c r="D5365" s="211" t="s">
        <v>31882</v>
      </c>
      <c r="E5365" s="211" t="s">
        <v>16299</v>
      </c>
      <c r="F5365" s="211" t="s">
        <v>36487</v>
      </c>
      <c r="G5365" s="243"/>
    </row>
    <row r="5366" spans="1:7" s="253" customFormat="1">
      <c r="A5366" s="253" t="s">
        <v>36488</v>
      </c>
      <c r="B5366" s="253" t="s">
        <v>36489</v>
      </c>
      <c r="C5366" s="253" t="s">
        <v>36428</v>
      </c>
      <c r="D5366" s="253" t="s">
        <v>16299</v>
      </c>
      <c r="E5366" s="253" t="s">
        <v>18232</v>
      </c>
      <c r="F5366" s="253" t="s">
        <v>36490</v>
      </c>
      <c r="G5366" s="255"/>
    </row>
    <row r="5367" spans="1:7" s="253" customFormat="1">
      <c r="A5367" s="253" t="s">
        <v>36491</v>
      </c>
      <c r="B5367" s="253" t="s">
        <v>36492</v>
      </c>
      <c r="C5367" s="253" t="s">
        <v>36428</v>
      </c>
      <c r="D5367" s="253" t="s">
        <v>16299</v>
      </c>
      <c r="E5367" s="253" t="s">
        <v>21733</v>
      </c>
      <c r="F5367" s="253" t="s">
        <v>36493</v>
      </c>
      <c r="G5367" s="255"/>
    </row>
    <row r="5368" spans="1:7" s="253" customFormat="1">
      <c r="A5368" s="253" t="s">
        <v>36494</v>
      </c>
      <c r="B5368" s="253" t="s">
        <v>36495</v>
      </c>
      <c r="C5368" s="253" t="s">
        <v>36428</v>
      </c>
      <c r="D5368" s="253" t="s">
        <v>16299</v>
      </c>
      <c r="E5368" s="253" t="s">
        <v>17835</v>
      </c>
      <c r="F5368" s="253" t="s">
        <v>36496</v>
      </c>
      <c r="G5368" s="255"/>
    </row>
    <row r="5369" spans="1:7" s="254" customFormat="1">
      <c r="A5369" s="254" t="s">
        <v>36497</v>
      </c>
      <c r="B5369" s="254" t="s">
        <v>36498</v>
      </c>
      <c r="C5369" s="254" t="s">
        <v>36428</v>
      </c>
      <c r="D5369" s="254" t="s">
        <v>16299</v>
      </c>
      <c r="E5369" s="254" t="s">
        <v>18168</v>
      </c>
      <c r="F5369" s="254" t="s">
        <v>36499</v>
      </c>
      <c r="G5369" s="281"/>
    </row>
    <row r="5370" spans="1:7" s="253" customFormat="1">
      <c r="A5370" s="253" t="s">
        <v>36500</v>
      </c>
      <c r="B5370" s="253" t="s">
        <v>36501</v>
      </c>
      <c r="C5370" s="253" t="s">
        <v>36428</v>
      </c>
      <c r="D5370" s="253" t="s">
        <v>16299</v>
      </c>
      <c r="E5370" s="253" t="s">
        <v>34142</v>
      </c>
      <c r="F5370" s="253" t="s">
        <v>36502</v>
      </c>
      <c r="G5370" s="255"/>
    </row>
    <row r="5371" spans="1:7" s="210" customFormat="1">
      <c r="A5371" s="210" t="s">
        <v>36503</v>
      </c>
      <c r="B5371" s="210" t="s">
        <v>36504</v>
      </c>
      <c r="C5371" s="210" t="s">
        <v>36428</v>
      </c>
      <c r="D5371" s="210" t="s">
        <v>16299</v>
      </c>
      <c r="E5371" s="210" t="s">
        <v>22598</v>
      </c>
      <c r="F5371" s="210" t="s">
        <v>36505</v>
      </c>
      <c r="G5371" s="231"/>
    </row>
    <row r="5372" spans="1:7" s="253" customFormat="1">
      <c r="A5372" s="253" t="s">
        <v>36506</v>
      </c>
      <c r="B5372" s="253" t="s">
        <v>36507</v>
      </c>
      <c r="C5372" s="253" t="s">
        <v>36428</v>
      </c>
      <c r="D5372" s="253" t="s">
        <v>16299</v>
      </c>
      <c r="E5372" s="253" t="s">
        <v>36508</v>
      </c>
      <c r="F5372" s="253" t="s">
        <v>36509</v>
      </c>
      <c r="G5372" s="255"/>
    </row>
    <row r="5373" spans="1:7" s="253" customFormat="1">
      <c r="A5373" s="253" t="s">
        <v>36510</v>
      </c>
      <c r="B5373" s="253" t="s">
        <v>36511</v>
      </c>
      <c r="C5373" s="253" t="s">
        <v>36428</v>
      </c>
      <c r="D5373" s="253" t="s">
        <v>16299</v>
      </c>
      <c r="E5373" s="253" t="s">
        <v>20635</v>
      </c>
      <c r="F5373" s="253" t="s">
        <v>36512</v>
      </c>
      <c r="G5373" s="255"/>
    </row>
    <row r="5374" spans="1:7" s="210" customFormat="1">
      <c r="A5374" s="210" t="s">
        <v>36513</v>
      </c>
      <c r="B5374" s="210" t="s">
        <v>36514</v>
      </c>
      <c r="C5374" s="210" t="s">
        <v>36428</v>
      </c>
      <c r="D5374" s="210" t="s">
        <v>16299</v>
      </c>
      <c r="E5374" s="210" t="s">
        <v>16961</v>
      </c>
      <c r="F5374" s="210" t="s">
        <v>36515</v>
      </c>
      <c r="G5374" s="231"/>
    </row>
    <row r="5375" spans="1:7" s="253" customFormat="1">
      <c r="A5375" s="253" t="s">
        <v>36516</v>
      </c>
      <c r="B5375" s="253" t="s">
        <v>36517</v>
      </c>
      <c r="C5375" s="253" t="s">
        <v>36428</v>
      </c>
      <c r="D5375" s="253" t="s">
        <v>16299</v>
      </c>
      <c r="E5375" s="253" t="s">
        <v>26459</v>
      </c>
      <c r="F5375" s="253" t="s">
        <v>36518</v>
      </c>
      <c r="G5375" s="255"/>
    </row>
    <row r="5376" spans="1:7" s="254" customFormat="1">
      <c r="A5376" s="254" t="s">
        <v>36519</v>
      </c>
      <c r="B5376" s="254" t="s">
        <v>36520</v>
      </c>
      <c r="C5376" s="254" t="s">
        <v>36428</v>
      </c>
      <c r="D5376" s="254" t="s">
        <v>16299</v>
      </c>
      <c r="E5376" s="254" t="s">
        <v>18341</v>
      </c>
      <c r="F5376" s="254" t="s">
        <v>36521</v>
      </c>
      <c r="G5376" s="281"/>
    </row>
    <row r="5377" spans="1:7" s="254" customFormat="1">
      <c r="A5377" s="254" t="s">
        <v>36522</v>
      </c>
      <c r="B5377" s="254" t="s">
        <v>36523</v>
      </c>
      <c r="C5377" s="254" t="s">
        <v>36428</v>
      </c>
      <c r="D5377" s="254" t="s">
        <v>16299</v>
      </c>
      <c r="E5377" s="254" t="s">
        <v>18168</v>
      </c>
      <c r="F5377" s="254" t="s">
        <v>36524</v>
      </c>
      <c r="G5377" s="281"/>
    </row>
    <row r="5378" spans="1:7" s="253" customFormat="1">
      <c r="A5378" s="253" t="s">
        <v>36525</v>
      </c>
      <c r="B5378" s="253" t="s">
        <v>36526</v>
      </c>
      <c r="C5378" s="253" t="s">
        <v>36428</v>
      </c>
      <c r="D5378" s="253" t="s">
        <v>16299</v>
      </c>
      <c r="E5378" s="253" t="s">
        <v>31199</v>
      </c>
      <c r="F5378" s="253" t="s">
        <v>36527</v>
      </c>
      <c r="G5378" s="255"/>
    </row>
    <row r="5379" spans="1:7" s="211" customFormat="1">
      <c r="A5379" s="211" t="s">
        <v>36528</v>
      </c>
      <c r="B5379" s="211" t="s">
        <v>36529</v>
      </c>
      <c r="C5379" s="211" t="s">
        <v>36428</v>
      </c>
      <c r="D5379" s="211" t="s">
        <v>16369</v>
      </c>
      <c r="E5379" s="211" t="s">
        <v>16299</v>
      </c>
      <c r="F5379" s="211" t="s">
        <v>36530</v>
      </c>
      <c r="G5379" s="243"/>
    </row>
    <row r="5380" spans="1:7" s="210" customFormat="1">
      <c r="A5380" s="210" t="s">
        <v>36531</v>
      </c>
      <c r="B5380" s="210" t="s">
        <v>36532</v>
      </c>
      <c r="C5380" s="210" t="s">
        <v>36428</v>
      </c>
      <c r="D5380" s="210" t="s">
        <v>16299</v>
      </c>
      <c r="E5380" s="210" t="s">
        <v>16373</v>
      </c>
      <c r="F5380" s="210" t="s">
        <v>36533</v>
      </c>
      <c r="G5380" s="231"/>
    </row>
    <row r="5381" spans="1:7" s="211" customFormat="1">
      <c r="A5381" s="211" t="s">
        <v>36534</v>
      </c>
      <c r="B5381" s="211" t="s">
        <v>36535</v>
      </c>
      <c r="C5381" s="211" t="s">
        <v>36428</v>
      </c>
      <c r="D5381" s="211" t="s">
        <v>32172</v>
      </c>
      <c r="E5381" s="211" t="s">
        <v>16299</v>
      </c>
      <c r="F5381" s="211" t="s">
        <v>36536</v>
      </c>
      <c r="G5381" s="243"/>
    </row>
    <row r="5382" spans="1:7" s="264" customFormat="1">
      <c r="A5382" s="264" t="s">
        <v>36537</v>
      </c>
      <c r="B5382" s="264" t="s">
        <v>36538</v>
      </c>
      <c r="C5382" s="264" t="s">
        <v>36428</v>
      </c>
      <c r="D5382" s="264" t="s">
        <v>16299</v>
      </c>
      <c r="E5382" s="264" t="s">
        <v>26656</v>
      </c>
      <c r="F5382" s="264" t="s">
        <v>36539</v>
      </c>
      <c r="G5382" s="316"/>
    </row>
    <row r="5383" spans="1:7" s="210" customFormat="1">
      <c r="A5383" s="210" t="s">
        <v>36540</v>
      </c>
      <c r="B5383" s="210" t="s">
        <v>36541</v>
      </c>
      <c r="C5383" s="210" t="s">
        <v>36428</v>
      </c>
      <c r="D5383" s="210" t="s">
        <v>16299</v>
      </c>
      <c r="E5383" s="210" t="s">
        <v>36542</v>
      </c>
      <c r="F5383" s="210" t="s">
        <v>36543</v>
      </c>
      <c r="G5383" s="231"/>
    </row>
    <row r="5384" spans="1:7" s="210" customFormat="1">
      <c r="A5384" s="210" t="s">
        <v>36544</v>
      </c>
      <c r="B5384" s="210" t="s">
        <v>36545</v>
      </c>
      <c r="C5384" s="210" t="s">
        <v>36546</v>
      </c>
      <c r="D5384" s="210" t="s">
        <v>16299</v>
      </c>
      <c r="E5384" s="210" t="s">
        <v>36547</v>
      </c>
      <c r="F5384" s="210" t="s">
        <v>36548</v>
      </c>
      <c r="G5384" s="231"/>
    </row>
    <row r="5385" spans="1:7" s="210" customFormat="1">
      <c r="A5385" s="210" t="s">
        <v>36549</v>
      </c>
      <c r="B5385" s="210" t="s">
        <v>36550</v>
      </c>
      <c r="C5385" s="210" t="s">
        <v>36546</v>
      </c>
      <c r="D5385" s="210" t="s">
        <v>16299</v>
      </c>
      <c r="E5385" s="210" t="s">
        <v>36551</v>
      </c>
      <c r="F5385" s="210" t="s">
        <v>36552</v>
      </c>
      <c r="G5385" s="231"/>
    </row>
    <row r="5386" spans="1:7" s="210" customFormat="1">
      <c r="A5386" s="210" t="s">
        <v>36553</v>
      </c>
      <c r="B5386" s="210" t="s">
        <v>36554</v>
      </c>
      <c r="C5386" s="210" t="s">
        <v>36546</v>
      </c>
      <c r="D5386" s="210" t="s">
        <v>16299</v>
      </c>
      <c r="E5386" s="210" t="s">
        <v>36555</v>
      </c>
      <c r="F5386" s="210" t="s">
        <v>36556</v>
      </c>
      <c r="G5386" s="231"/>
    </row>
    <row r="5387" spans="1:7" s="253" customFormat="1">
      <c r="A5387" s="253" t="s">
        <v>36557</v>
      </c>
      <c r="B5387" s="253" t="s">
        <v>36558</v>
      </c>
      <c r="C5387" s="253" t="s">
        <v>36546</v>
      </c>
      <c r="D5387" s="253" t="s">
        <v>16299</v>
      </c>
      <c r="E5387" s="253" t="s">
        <v>17058</v>
      </c>
      <c r="F5387" s="253" t="s">
        <v>36559</v>
      </c>
      <c r="G5387" s="255"/>
    </row>
    <row r="5388" spans="1:7" s="254" customFormat="1">
      <c r="A5388" s="254" t="s">
        <v>36560</v>
      </c>
      <c r="B5388" s="254" t="s">
        <v>36561</v>
      </c>
      <c r="C5388" s="254" t="s">
        <v>36546</v>
      </c>
      <c r="D5388" s="254" t="s">
        <v>16299</v>
      </c>
      <c r="E5388" s="254" t="s">
        <v>18168</v>
      </c>
      <c r="F5388" s="254" t="s">
        <v>36562</v>
      </c>
      <c r="G5388" s="281"/>
    </row>
    <row r="5389" spans="1:7" s="253" customFormat="1">
      <c r="A5389" s="253" t="s">
        <v>36563</v>
      </c>
      <c r="B5389" s="253" t="s">
        <v>36564</v>
      </c>
      <c r="C5389" s="253" t="s">
        <v>36546</v>
      </c>
      <c r="D5389" s="253" t="s">
        <v>16299</v>
      </c>
      <c r="E5389" s="253" t="s">
        <v>17730</v>
      </c>
      <c r="F5389" s="253" t="s">
        <v>36565</v>
      </c>
      <c r="G5389" s="255"/>
    </row>
    <row r="5390" spans="1:7" s="254" customFormat="1">
      <c r="A5390" s="254" t="s">
        <v>36566</v>
      </c>
      <c r="B5390" s="254" t="s">
        <v>36567</v>
      </c>
      <c r="C5390" s="254" t="s">
        <v>36546</v>
      </c>
      <c r="D5390" s="254" t="s">
        <v>16299</v>
      </c>
      <c r="E5390" s="254" t="s">
        <v>19112</v>
      </c>
      <c r="F5390" s="254" t="s">
        <v>36568</v>
      </c>
      <c r="G5390" s="281"/>
    </row>
    <row r="5391" spans="1:7" s="253" customFormat="1">
      <c r="A5391" s="253" t="s">
        <v>36569</v>
      </c>
      <c r="B5391" s="253" t="s">
        <v>36570</v>
      </c>
      <c r="C5391" s="253" t="s">
        <v>36546</v>
      </c>
      <c r="D5391" s="253" t="s">
        <v>16299</v>
      </c>
      <c r="E5391" s="253" t="s">
        <v>36571</v>
      </c>
      <c r="F5391" s="253" t="s">
        <v>36572</v>
      </c>
      <c r="G5391" s="255"/>
    </row>
    <row r="5392" spans="1:7" s="254" customFormat="1">
      <c r="A5392" s="254" t="s">
        <v>36573</v>
      </c>
      <c r="B5392" s="254" t="s">
        <v>36574</v>
      </c>
      <c r="C5392" s="254" t="s">
        <v>36546</v>
      </c>
      <c r="D5392" s="254" t="s">
        <v>16299</v>
      </c>
      <c r="E5392" s="254" t="s">
        <v>18168</v>
      </c>
      <c r="F5392" s="254" t="s">
        <v>36575</v>
      </c>
      <c r="G5392" s="281"/>
    </row>
    <row r="5393" spans="1:7" s="210" customFormat="1">
      <c r="A5393" s="210" t="s">
        <v>36576</v>
      </c>
      <c r="B5393" s="210" t="s">
        <v>36577</v>
      </c>
      <c r="C5393" s="210" t="s">
        <v>36546</v>
      </c>
      <c r="D5393" s="210" t="s">
        <v>16299</v>
      </c>
      <c r="E5393" s="210" t="s">
        <v>36578</v>
      </c>
      <c r="F5393" s="210" t="s">
        <v>36579</v>
      </c>
      <c r="G5393" s="231"/>
    </row>
    <row r="5394" spans="1:7" s="253" customFormat="1">
      <c r="A5394" s="253" t="s">
        <v>36580</v>
      </c>
      <c r="B5394" s="253" t="s">
        <v>36581</v>
      </c>
      <c r="C5394" s="253" t="s">
        <v>36546</v>
      </c>
      <c r="D5394" s="253" t="s">
        <v>16299</v>
      </c>
      <c r="E5394" s="253" t="s">
        <v>26323</v>
      </c>
      <c r="F5394" s="253" t="s">
        <v>36582</v>
      </c>
      <c r="G5394" s="255"/>
    </row>
    <row r="5395" spans="1:7" s="210" customFormat="1">
      <c r="A5395" s="210" t="s">
        <v>36583</v>
      </c>
      <c r="B5395" s="210" t="s">
        <v>36584</v>
      </c>
      <c r="C5395" s="210" t="s">
        <v>36546</v>
      </c>
      <c r="D5395" s="210" t="s">
        <v>16299</v>
      </c>
      <c r="E5395" s="210" t="s">
        <v>36585</v>
      </c>
      <c r="F5395" s="210" t="s">
        <v>36586</v>
      </c>
      <c r="G5395" s="231"/>
    </row>
    <row r="5396" spans="1:7" s="211" customFormat="1">
      <c r="A5396" s="211" t="s">
        <v>36587</v>
      </c>
      <c r="B5396" s="211" t="s">
        <v>36588</v>
      </c>
      <c r="C5396" s="211" t="s">
        <v>36546</v>
      </c>
      <c r="D5396" s="211" t="s">
        <v>19165</v>
      </c>
      <c r="E5396" s="211" t="s">
        <v>16299</v>
      </c>
      <c r="F5396" s="211" t="s">
        <v>36589</v>
      </c>
      <c r="G5396" s="243"/>
    </row>
    <row r="5397" spans="1:7" s="210" customFormat="1">
      <c r="A5397" s="210" t="s">
        <v>36590</v>
      </c>
      <c r="B5397" s="210" t="s">
        <v>36591</v>
      </c>
      <c r="C5397" s="210" t="s">
        <v>36546</v>
      </c>
      <c r="D5397" s="210" t="s">
        <v>16299</v>
      </c>
      <c r="E5397" s="210" t="s">
        <v>36592</v>
      </c>
      <c r="F5397" s="210" t="s">
        <v>36593</v>
      </c>
      <c r="G5397" s="231"/>
    </row>
    <row r="5398" spans="1:7" s="210" customFormat="1">
      <c r="A5398" s="210" t="s">
        <v>36594</v>
      </c>
      <c r="B5398" s="210" t="s">
        <v>36595</v>
      </c>
      <c r="C5398" s="210" t="s">
        <v>36546</v>
      </c>
      <c r="D5398" s="210" t="s">
        <v>16299</v>
      </c>
      <c r="E5398" s="210" t="s">
        <v>31882</v>
      </c>
      <c r="F5398" s="210" t="s">
        <v>36596</v>
      </c>
      <c r="G5398" s="231"/>
    </row>
    <row r="5399" spans="1:7" s="210" customFormat="1">
      <c r="A5399" s="210" t="s">
        <v>36597</v>
      </c>
      <c r="B5399" s="210" t="s">
        <v>36598</v>
      </c>
      <c r="C5399" s="210" t="s">
        <v>36599</v>
      </c>
      <c r="D5399" s="210" t="s">
        <v>16299</v>
      </c>
      <c r="E5399" s="210" t="s">
        <v>19605</v>
      </c>
      <c r="F5399" s="210" t="s">
        <v>36600</v>
      </c>
      <c r="G5399" s="231"/>
    </row>
    <row r="5400" spans="1:7" s="253" customFormat="1">
      <c r="A5400" s="253" t="s">
        <v>36601</v>
      </c>
      <c r="B5400" s="253" t="s">
        <v>36602</v>
      </c>
      <c r="C5400" s="253" t="s">
        <v>36599</v>
      </c>
      <c r="D5400" s="253" t="s">
        <v>16299</v>
      </c>
      <c r="E5400" s="253" t="s">
        <v>16369</v>
      </c>
      <c r="F5400" s="253" t="s">
        <v>36603</v>
      </c>
      <c r="G5400" s="255"/>
    </row>
    <row r="5401" spans="1:7" s="210" customFormat="1">
      <c r="A5401" s="210" t="s">
        <v>36604</v>
      </c>
      <c r="B5401" s="210" t="s">
        <v>36605</v>
      </c>
      <c r="C5401" s="210" t="s">
        <v>36599</v>
      </c>
      <c r="D5401" s="210" t="s">
        <v>16299</v>
      </c>
      <c r="E5401" s="210" t="s">
        <v>36606</v>
      </c>
      <c r="F5401" s="210" t="s">
        <v>36607</v>
      </c>
      <c r="G5401" s="231"/>
    </row>
    <row r="5402" spans="1:7" s="210" customFormat="1">
      <c r="A5402" s="210" t="s">
        <v>36608</v>
      </c>
      <c r="B5402" s="210" t="s">
        <v>36609</v>
      </c>
      <c r="C5402" s="210" t="s">
        <v>36599</v>
      </c>
      <c r="D5402" s="210" t="s">
        <v>16299</v>
      </c>
      <c r="E5402" s="210" t="s">
        <v>35425</v>
      </c>
      <c r="F5402" s="210" t="s">
        <v>36610</v>
      </c>
      <c r="G5402" s="231"/>
    </row>
    <row r="5403" spans="1:7" s="253" customFormat="1">
      <c r="A5403" s="253" t="s">
        <v>36611</v>
      </c>
      <c r="B5403" s="253" t="s">
        <v>36612</v>
      </c>
      <c r="C5403" s="253" t="s">
        <v>36599</v>
      </c>
      <c r="D5403" s="253" t="s">
        <v>16299</v>
      </c>
      <c r="E5403" s="253" t="s">
        <v>19547</v>
      </c>
      <c r="F5403" s="253" t="s">
        <v>36613</v>
      </c>
      <c r="G5403" s="255"/>
    </row>
    <row r="5404" spans="1:7" s="253" customFormat="1">
      <c r="A5404" s="253" t="s">
        <v>36614</v>
      </c>
      <c r="B5404" s="253" t="s">
        <v>36615</v>
      </c>
      <c r="C5404" s="253" t="s">
        <v>36599</v>
      </c>
      <c r="D5404" s="253" t="s">
        <v>16299</v>
      </c>
      <c r="E5404" s="253" t="s">
        <v>25004</v>
      </c>
      <c r="F5404" s="253" t="s">
        <v>36616</v>
      </c>
      <c r="G5404" s="255"/>
    </row>
    <row r="5405" spans="1:7" s="253" customFormat="1">
      <c r="A5405" s="253" t="s">
        <v>36617</v>
      </c>
      <c r="B5405" s="253" t="s">
        <v>36618</v>
      </c>
      <c r="C5405" s="253" t="s">
        <v>36599</v>
      </c>
      <c r="D5405" s="253" t="s">
        <v>16299</v>
      </c>
      <c r="E5405" s="253" t="s">
        <v>36619</v>
      </c>
      <c r="F5405" s="253" t="s">
        <v>36620</v>
      </c>
      <c r="G5405" s="255"/>
    </row>
    <row r="5406" spans="1:7" s="211" customFormat="1">
      <c r="A5406" s="211" t="s">
        <v>36621</v>
      </c>
      <c r="B5406" s="211" t="s">
        <v>36622</v>
      </c>
      <c r="C5406" s="211" t="s">
        <v>36599</v>
      </c>
      <c r="D5406" s="211" t="s">
        <v>36623</v>
      </c>
      <c r="E5406" s="211" t="s">
        <v>16299</v>
      </c>
      <c r="F5406" s="211" t="s">
        <v>36624</v>
      </c>
      <c r="G5406" s="243"/>
    </row>
    <row r="5407" spans="1:7" s="211" customFormat="1">
      <c r="A5407" s="211" t="s">
        <v>36625</v>
      </c>
      <c r="B5407" s="211" t="s">
        <v>36626</v>
      </c>
      <c r="C5407" s="211" t="s">
        <v>36599</v>
      </c>
      <c r="D5407" s="211" t="s">
        <v>18349</v>
      </c>
      <c r="E5407" s="211" t="s">
        <v>16299</v>
      </c>
      <c r="F5407" s="211" t="s">
        <v>36627</v>
      </c>
      <c r="G5407" s="243"/>
    </row>
    <row r="5408" spans="1:7" s="253" customFormat="1">
      <c r="A5408" s="253" t="s">
        <v>36628</v>
      </c>
      <c r="B5408" s="253" t="s">
        <v>36629</v>
      </c>
      <c r="C5408" s="253" t="s">
        <v>36599</v>
      </c>
      <c r="D5408" s="253" t="s">
        <v>16299</v>
      </c>
      <c r="E5408" s="253" t="s">
        <v>36630</v>
      </c>
      <c r="F5408" s="253" t="s">
        <v>36631</v>
      </c>
      <c r="G5408" s="255"/>
    </row>
    <row r="5409" spans="1:7" s="253" customFormat="1">
      <c r="A5409" s="253" t="s">
        <v>36632</v>
      </c>
      <c r="B5409" s="253" t="s">
        <v>36633</v>
      </c>
      <c r="C5409" s="253" t="s">
        <v>36599</v>
      </c>
      <c r="D5409" s="253" t="s">
        <v>16299</v>
      </c>
      <c r="E5409" s="253" t="s">
        <v>19018</v>
      </c>
      <c r="F5409" s="253" t="s">
        <v>36634</v>
      </c>
      <c r="G5409" s="255"/>
    </row>
    <row r="5410" spans="1:7" s="253" customFormat="1">
      <c r="A5410" s="253" t="s">
        <v>36635</v>
      </c>
      <c r="B5410" s="253" t="s">
        <v>36636</v>
      </c>
      <c r="C5410" s="253" t="s">
        <v>36599</v>
      </c>
      <c r="D5410" s="253" t="s">
        <v>16299</v>
      </c>
      <c r="E5410" s="253" t="s">
        <v>17475</v>
      </c>
      <c r="F5410" s="253" t="s">
        <v>36637</v>
      </c>
      <c r="G5410" s="255"/>
    </row>
    <row r="5411" spans="1:7" s="253" customFormat="1">
      <c r="A5411" s="253" t="s">
        <v>36638</v>
      </c>
      <c r="B5411" s="253" t="s">
        <v>36639</v>
      </c>
      <c r="C5411" s="253" t="s">
        <v>36599</v>
      </c>
      <c r="D5411" s="253" t="s">
        <v>16299</v>
      </c>
      <c r="E5411" s="253" t="s">
        <v>36640</v>
      </c>
      <c r="F5411" s="253" t="s">
        <v>36641</v>
      </c>
      <c r="G5411" s="255"/>
    </row>
    <row r="5412" spans="1:7" s="253" customFormat="1">
      <c r="A5412" s="253" t="s">
        <v>36642</v>
      </c>
      <c r="B5412" s="253" t="s">
        <v>36643</v>
      </c>
      <c r="C5412" s="253" t="s">
        <v>36599</v>
      </c>
      <c r="D5412" s="253" t="s">
        <v>16299</v>
      </c>
      <c r="E5412" s="253" t="s">
        <v>36644</v>
      </c>
      <c r="F5412" s="253" t="s">
        <v>36645</v>
      </c>
      <c r="G5412" s="255"/>
    </row>
    <row r="5413" spans="1:7" s="210" customFormat="1">
      <c r="A5413" s="210" t="s">
        <v>36646</v>
      </c>
      <c r="B5413" s="210" t="s">
        <v>36647</v>
      </c>
      <c r="C5413" s="210" t="s">
        <v>36599</v>
      </c>
      <c r="D5413" s="210" t="s">
        <v>16299</v>
      </c>
      <c r="E5413" s="210" t="s">
        <v>17466</v>
      </c>
      <c r="F5413" s="210" t="s">
        <v>36648</v>
      </c>
      <c r="G5413" s="231"/>
    </row>
    <row r="5414" spans="1:7" s="253" customFormat="1">
      <c r="A5414" s="253" t="s">
        <v>36649</v>
      </c>
      <c r="B5414" s="253" t="s">
        <v>36650</v>
      </c>
      <c r="C5414" s="253" t="s">
        <v>36599</v>
      </c>
      <c r="D5414" s="253" t="s">
        <v>16299</v>
      </c>
      <c r="E5414" s="253" t="s">
        <v>36651</v>
      </c>
      <c r="F5414" s="253" t="s">
        <v>36652</v>
      </c>
      <c r="G5414" s="255"/>
    </row>
    <row r="5415" spans="1:7" s="253" customFormat="1">
      <c r="A5415" s="253" t="s">
        <v>36653</v>
      </c>
      <c r="B5415" s="253" t="s">
        <v>36654</v>
      </c>
      <c r="C5415" s="253" t="s">
        <v>36599</v>
      </c>
      <c r="D5415" s="253" t="s">
        <v>16299</v>
      </c>
      <c r="E5415" s="253" t="s">
        <v>33961</v>
      </c>
      <c r="F5415" s="253" t="s">
        <v>36655</v>
      </c>
      <c r="G5415" s="255"/>
    </row>
    <row r="5416" spans="1:7" s="253" customFormat="1">
      <c r="A5416" s="253" t="s">
        <v>36656</v>
      </c>
      <c r="B5416" s="253" t="s">
        <v>36657</v>
      </c>
      <c r="C5416" s="253" t="s">
        <v>36599</v>
      </c>
      <c r="D5416" s="253" t="s">
        <v>16299</v>
      </c>
      <c r="E5416" s="253" t="s">
        <v>20752</v>
      </c>
      <c r="F5416" s="253" t="s">
        <v>36658</v>
      </c>
      <c r="G5416" s="255"/>
    </row>
    <row r="5417" spans="1:7" s="211" customFormat="1">
      <c r="A5417" s="211" t="s">
        <v>36659</v>
      </c>
      <c r="B5417" s="211" t="s">
        <v>36660</v>
      </c>
      <c r="C5417" s="211" t="s">
        <v>36599</v>
      </c>
      <c r="D5417" s="211" t="s">
        <v>17369</v>
      </c>
      <c r="E5417" s="211" t="s">
        <v>16299</v>
      </c>
      <c r="F5417" s="211" t="s">
        <v>36661</v>
      </c>
      <c r="G5417" s="243"/>
    </row>
    <row r="5418" spans="1:7" s="211" customFormat="1">
      <c r="A5418" s="211" t="s">
        <v>36662</v>
      </c>
      <c r="B5418" s="211" t="s">
        <v>36663</v>
      </c>
      <c r="C5418" s="211" t="s">
        <v>36599</v>
      </c>
      <c r="D5418" s="211" t="s">
        <v>16373</v>
      </c>
      <c r="E5418" s="211" t="s">
        <v>16299</v>
      </c>
      <c r="F5418" s="211" t="s">
        <v>36664</v>
      </c>
      <c r="G5418" s="243"/>
    </row>
    <row r="5419" spans="1:7" s="210" customFormat="1">
      <c r="A5419" s="210" t="s">
        <v>36665</v>
      </c>
      <c r="B5419" s="210" t="s">
        <v>36666</v>
      </c>
      <c r="C5419" s="210" t="s">
        <v>36599</v>
      </c>
      <c r="D5419" s="210" t="s">
        <v>16299</v>
      </c>
      <c r="E5419" s="210" t="s">
        <v>16319</v>
      </c>
      <c r="F5419" s="210" t="s">
        <v>36667</v>
      </c>
      <c r="G5419" s="231"/>
    </row>
    <row r="5420" spans="1:7" s="210" customFormat="1">
      <c r="A5420" s="210" t="s">
        <v>36668</v>
      </c>
      <c r="B5420" s="210" t="s">
        <v>36669</v>
      </c>
      <c r="C5420" s="210" t="s">
        <v>36599</v>
      </c>
      <c r="D5420" s="210" t="s">
        <v>16299</v>
      </c>
      <c r="E5420" s="210" t="s">
        <v>16381</v>
      </c>
      <c r="F5420" s="210" t="s">
        <v>36670</v>
      </c>
      <c r="G5420" s="231"/>
    </row>
    <row r="5421" spans="1:7" s="210" customFormat="1">
      <c r="A5421" s="210" t="s">
        <v>36671</v>
      </c>
      <c r="B5421" s="210" t="s">
        <v>36672</v>
      </c>
      <c r="C5421" s="210" t="s">
        <v>36599</v>
      </c>
      <c r="D5421" s="210" t="s">
        <v>16299</v>
      </c>
      <c r="E5421" s="210" t="s">
        <v>22246</v>
      </c>
      <c r="F5421" s="210" t="s">
        <v>36673</v>
      </c>
      <c r="G5421" s="231"/>
    </row>
    <row r="5422" spans="1:7" s="210" customFormat="1">
      <c r="A5422" s="210" t="s">
        <v>36674</v>
      </c>
      <c r="B5422" s="210" t="s">
        <v>36675</v>
      </c>
      <c r="C5422" s="210" t="s">
        <v>36676</v>
      </c>
      <c r="D5422" s="210" t="s">
        <v>16299</v>
      </c>
      <c r="E5422" s="210" t="s">
        <v>36677</v>
      </c>
      <c r="F5422" s="210" t="s">
        <v>36678</v>
      </c>
      <c r="G5422" s="231"/>
    </row>
    <row r="5423" spans="1:7" s="265" customFormat="1">
      <c r="A5423" s="265" t="s">
        <v>36679</v>
      </c>
      <c r="B5423" s="265" t="s">
        <v>36680</v>
      </c>
      <c r="C5423" s="265" t="s">
        <v>36676</v>
      </c>
      <c r="D5423" s="265" t="s">
        <v>16299</v>
      </c>
      <c r="E5423" s="265" t="s">
        <v>19221</v>
      </c>
      <c r="F5423" s="265" t="s">
        <v>36681</v>
      </c>
      <c r="G5423" s="1"/>
    </row>
    <row r="5424" spans="1:7" s="265" customFormat="1">
      <c r="A5424" s="265" t="s">
        <v>36682</v>
      </c>
      <c r="B5424" s="265" t="s">
        <v>36683</v>
      </c>
      <c r="C5424" s="265" t="s">
        <v>36676</v>
      </c>
      <c r="D5424" s="265" t="s">
        <v>16299</v>
      </c>
      <c r="E5424" s="265" t="s">
        <v>17924</v>
      </c>
      <c r="F5424" s="265" t="s">
        <v>36684</v>
      </c>
      <c r="G5424" s="1"/>
    </row>
    <row r="5425" spans="1:7" s="11" customFormat="1">
      <c r="A5425" s="11" t="s">
        <v>36685</v>
      </c>
      <c r="B5425" s="11" t="s">
        <v>36686</v>
      </c>
      <c r="C5425" s="11" t="s">
        <v>36676</v>
      </c>
      <c r="D5425" s="11" t="s">
        <v>16299</v>
      </c>
      <c r="E5425" s="11" t="s">
        <v>22181</v>
      </c>
      <c r="F5425" s="11" t="s">
        <v>36687</v>
      </c>
      <c r="G5425" s="1"/>
    </row>
    <row r="5426" spans="1:7" s="266" customFormat="1">
      <c r="A5426" s="266" t="s">
        <v>36688</v>
      </c>
      <c r="B5426" s="266" t="s">
        <v>36689</v>
      </c>
      <c r="C5426" s="266" t="s">
        <v>36676</v>
      </c>
      <c r="D5426" s="266" t="s">
        <v>16299</v>
      </c>
      <c r="E5426" s="266" t="s">
        <v>18341</v>
      </c>
      <c r="F5426" s="266" t="s">
        <v>36690</v>
      </c>
      <c r="G5426" s="1"/>
    </row>
    <row r="5427" spans="1:7" s="265" customFormat="1">
      <c r="A5427" s="265" t="s">
        <v>36691</v>
      </c>
      <c r="B5427" s="265" t="s">
        <v>36692</v>
      </c>
      <c r="C5427" s="265" t="s">
        <v>36676</v>
      </c>
      <c r="D5427" s="265" t="s">
        <v>16299</v>
      </c>
      <c r="E5427" s="265" t="s">
        <v>17475</v>
      </c>
      <c r="F5427" s="265" t="s">
        <v>36693</v>
      </c>
      <c r="G5427" s="1"/>
    </row>
    <row r="5428" spans="1:7" s="265" customFormat="1">
      <c r="A5428" s="265" t="s">
        <v>36694</v>
      </c>
      <c r="B5428" s="265" t="s">
        <v>36695</v>
      </c>
      <c r="C5428" s="265" t="s">
        <v>36676</v>
      </c>
      <c r="D5428" s="265" t="s">
        <v>16299</v>
      </c>
      <c r="E5428" s="265" t="s">
        <v>26319</v>
      </c>
      <c r="F5428" s="265" t="s">
        <v>36696</v>
      </c>
      <c r="G5428" s="1"/>
    </row>
    <row r="5429" spans="1:7" s="265" customFormat="1">
      <c r="A5429" s="265" t="s">
        <v>36697</v>
      </c>
      <c r="B5429" s="265" t="s">
        <v>36698</v>
      </c>
      <c r="C5429" s="265" t="s">
        <v>36676</v>
      </c>
      <c r="D5429" s="265" t="s">
        <v>16299</v>
      </c>
      <c r="E5429" s="265" t="s">
        <v>16300</v>
      </c>
      <c r="F5429" s="265" t="s">
        <v>36699</v>
      </c>
      <c r="G5429" s="1"/>
    </row>
    <row r="5430" spans="1:7" s="267" customFormat="1">
      <c r="A5430" s="267" t="s">
        <v>36700</v>
      </c>
      <c r="B5430" s="267" t="s">
        <v>36701</v>
      </c>
      <c r="C5430" s="267" t="s">
        <v>36676</v>
      </c>
      <c r="D5430" s="267" t="s">
        <v>16299</v>
      </c>
      <c r="E5430" s="267" t="s">
        <v>36702</v>
      </c>
      <c r="F5430" s="267" t="s">
        <v>36703</v>
      </c>
      <c r="G5430" s="1"/>
    </row>
    <row r="5431" spans="1:7" s="265" customFormat="1">
      <c r="A5431" s="265" t="s">
        <v>36704</v>
      </c>
      <c r="B5431" s="265" t="s">
        <v>36705</v>
      </c>
      <c r="C5431" s="265" t="s">
        <v>36676</v>
      </c>
      <c r="D5431" s="265" t="s">
        <v>16299</v>
      </c>
      <c r="E5431" s="265" t="s">
        <v>20766</v>
      </c>
      <c r="F5431" s="265" t="s">
        <v>36706</v>
      </c>
      <c r="G5431" s="1"/>
    </row>
    <row r="5432" spans="1:7" s="267" customFormat="1">
      <c r="A5432" s="267" t="s">
        <v>36707</v>
      </c>
      <c r="B5432" s="267" t="s">
        <v>36708</v>
      </c>
      <c r="C5432" s="267" t="s">
        <v>36676</v>
      </c>
      <c r="D5432" s="267" t="s">
        <v>16299</v>
      </c>
      <c r="E5432" s="267" t="s">
        <v>16369</v>
      </c>
      <c r="F5432" s="267" t="s">
        <v>36709</v>
      </c>
      <c r="G5432" s="1"/>
    </row>
    <row r="5433" spans="1:7" s="265" customFormat="1">
      <c r="A5433" s="265" t="s">
        <v>36710</v>
      </c>
      <c r="B5433" s="265" t="s">
        <v>36711</v>
      </c>
      <c r="C5433" s="265" t="s">
        <v>36676</v>
      </c>
      <c r="D5433" s="265" t="s">
        <v>16299</v>
      </c>
      <c r="E5433" s="265" t="s">
        <v>16905</v>
      </c>
      <c r="F5433" s="265" t="s">
        <v>36712</v>
      </c>
      <c r="G5433" s="1"/>
    </row>
    <row r="5434" spans="1:7" s="267" customFormat="1">
      <c r="A5434" s="267" t="s">
        <v>36713</v>
      </c>
      <c r="B5434" s="267" t="s">
        <v>36714</v>
      </c>
      <c r="C5434" s="267" t="s">
        <v>36676</v>
      </c>
      <c r="D5434" s="267" t="s">
        <v>16299</v>
      </c>
      <c r="E5434" s="267" t="s">
        <v>16466</v>
      </c>
      <c r="F5434" s="267" t="s">
        <v>36715</v>
      </c>
      <c r="G5434" s="1"/>
    </row>
    <row r="5435" spans="1:7" s="267" customFormat="1">
      <c r="A5435" s="267" t="s">
        <v>36716</v>
      </c>
      <c r="B5435" s="267" t="s">
        <v>36717</v>
      </c>
      <c r="C5435" s="267" t="s">
        <v>36676</v>
      </c>
      <c r="D5435" s="267" t="s">
        <v>16299</v>
      </c>
      <c r="E5435" s="267" t="s">
        <v>32235</v>
      </c>
      <c r="F5435" s="267" t="s">
        <v>36718</v>
      </c>
      <c r="G5435" s="1"/>
    </row>
    <row r="5436" spans="1:7" s="265" customFormat="1">
      <c r="A5436" s="265" t="s">
        <v>36719</v>
      </c>
      <c r="B5436" s="265" t="s">
        <v>36720</v>
      </c>
      <c r="C5436" s="265" t="s">
        <v>36676</v>
      </c>
      <c r="D5436" s="265" t="s">
        <v>16299</v>
      </c>
      <c r="E5436" s="265" t="s">
        <v>32777</v>
      </c>
      <c r="F5436" s="265" t="s">
        <v>36721</v>
      </c>
      <c r="G5436" s="1"/>
    </row>
    <row r="5437" spans="1:7" s="266" customFormat="1">
      <c r="A5437" s="266" t="s">
        <v>36722</v>
      </c>
      <c r="B5437" s="266" t="s">
        <v>36723</v>
      </c>
      <c r="C5437" s="266" t="s">
        <v>36676</v>
      </c>
      <c r="D5437" s="266" t="s">
        <v>16299</v>
      </c>
      <c r="E5437" s="266" t="s">
        <v>18168</v>
      </c>
      <c r="F5437" s="266" t="s">
        <v>36724</v>
      </c>
      <c r="G5437" s="1"/>
    </row>
    <row r="5438" spans="1:7" s="266" customFormat="1">
      <c r="A5438" s="266" t="s">
        <v>36725</v>
      </c>
      <c r="B5438" s="266" t="s">
        <v>36726</v>
      </c>
      <c r="C5438" s="266" t="s">
        <v>36676</v>
      </c>
      <c r="D5438" s="266" t="s">
        <v>16299</v>
      </c>
      <c r="E5438" s="266" t="s">
        <v>18168</v>
      </c>
      <c r="F5438" s="266" t="s">
        <v>36727</v>
      </c>
      <c r="G5438" s="1"/>
    </row>
    <row r="5439" spans="1:7" s="268" customFormat="1">
      <c r="A5439" s="268" t="s">
        <v>36728</v>
      </c>
      <c r="B5439" s="268" t="s">
        <v>36729</v>
      </c>
      <c r="C5439" s="268" t="s">
        <v>36676</v>
      </c>
      <c r="D5439" s="268" t="s">
        <v>20240</v>
      </c>
      <c r="E5439" s="268" t="s">
        <v>16299</v>
      </c>
      <c r="F5439" s="268" t="s">
        <v>36730</v>
      </c>
      <c r="G5439" s="1"/>
    </row>
    <row r="5440" spans="1:7" s="265" customFormat="1">
      <c r="A5440" s="265" t="s">
        <v>36731</v>
      </c>
      <c r="B5440" s="265" t="s">
        <v>36732</v>
      </c>
      <c r="C5440" s="265" t="s">
        <v>36676</v>
      </c>
      <c r="D5440" s="265" t="s">
        <v>16299</v>
      </c>
      <c r="E5440" s="265" t="s">
        <v>21953</v>
      </c>
      <c r="F5440" s="265" t="s">
        <v>36733</v>
      </c>
      <c r="G5440" s="1"/>
    </row>
    <row r="5441" spans="1:7" s="11" customFormat="1">
      <c r="A5441" s="11" t="s">
        <v>36734</v>
      </c>
      <c r="B5441" s="11" t="s">
        <v>36735</v>
      </c>
      <c r="C5441" s="11" t="s">
        <v>36676</v>
      </c>
      <c r="D5441" s="11" t="s">
        <v>16299</v>
      </c>
      <c r="E5441" s="11" t="s">
        <v>18499</v>
      </c>
      <c r="F5441" s="11" t="s">
        <v>36736</v>
      </c>
      <c r="G5441" s="1"/>
    </row>
    <row r="5442" spans="1:7" s="265" customFormat="1">
      <c r="A5442" s="265" t="s">
        <v>36737</v>
      </c>
      <c r="B5442" s="265" t="s">
        <v>36738</v>
      </c>
      <c r="C5442" s="265" t="s">
        <v>36676</v>
      </c>
      <c r="D5442" s="265" t="s">
        <v>16299</v>
      </c>
      <c r="E5442" s="265" t="s">
        <v>16350</v>
      </c>
      <c r="F5442" s="265" t="s">
        <v>36739</v>
      </c>
      <c r="G5442" s="1"/>
    </row>
    <row r="5443" spans="1:7" s="268" customFormat="1">
      <c r="A5443" s="268" t="s">
        <v>36740</v>
      </c>
      <c r="B5443" s="268" t="s">
        <v>36741</v>
      </c>
      <c r="C5443" s="268" t="s">
        <v>36676</v>
      </c>
      <c r="D5443" s="268" t="s">
        <v>36742</v>
      </c>
      <c r="E5443" s="268" t="s">
        <v>16299</v>
      </c>
      <c r="F5443" s="268" t="s">
        <v>36743</v>
      </c>
      <c r="G5443" s="1"/>
    </row>
    <row r="5444" spans="1:7" s="268" customFormat="1">
      <c r="A5444" s="268" t="s">
        <v>36740</v>
      </c>
      <c r="B5444" s="268" t="s">
        <v>36744</v>
      </c>
      <c r="C5444" s="268" t="s">
        <v>36676</v>
      </c>
      <c r="D5444" s="268" t="s">
        <v>18763</v>
      </c>
      <c r="E5444" s="268" t="s">
        <v>16299</v>
      </c>
      <c r="F5444" s="268" t="s">
        <v>36745</v>
      </c>
      <c r="G5444" s="1"/>
    </row>
    <row r="5445" spans="1:7" s="268" customFormat="1">
      <c r="A5445" s="268" t="s">
        <v>36740</v>
      </c>
      <c r="B5445" s="268" t="s">
        <v>33080</v>
      </c>
      <c r="C5445" s="268" t="s">
        <v>36676</v>
      </c>
      <c r="D5445" s="268" t="s">
        <v>33947</v>
      </c>
      <c r="E5445" s="268" t="s">
        <v>16299</v>
      </c>
      <c r="F5445" s="268" t="s">
        <v>36746</v>
      </c>
      <c r="G5445" s="1"/>
    </row>
    <row r="5446" spans="1:7" s="268" customFormat="1">
      <c r="A5446" s="268" t="s">
        <v>36747</v>
      </c>
      <c r="B5446" s="268" t="s">
        <v>36748</v>
      </c>
      <c r="C5446" s="268" t="s">
        <v>36676</v>
      </c>
      <c r="D5446" s="268" t="s">
        <v>16319</v>
      </c>
      <c r="E5446" s="268" t="s">
        <v>16299</v>
      </c>
      <c r="F5446" s="268" t="s">
        <v>36749</v>
      </c>
      <c r="G5446" s="1"/>
    </row>
    <row r="5447" spans="1:7" s="265" customFormat="1">
      <c r="A5447" s="265" t="s">
        <v>36750</v>
      </c>
      <c r="B5447" s="265" t="s">
        <v>36751</v>
      </c>
      <c r="C5447" s="265" t="s">
        <v>36676</v>
      </c>
      <c r="D5447" s="265" t="s">
        <v>16299</v>
      </c>
      <c r="E5447" s="265" t="s">
        <v>17102</v>
      </c>
      <c r="F5447" s="265" t="s">
        <v>36752</v>
      </c>
      <c r="G5447" s="304"/>
    </row>
    <row r="5448" spans="1:7" s="265" customFormat="1">
      <c r="A5448" s="265" t="s">
        <v>36753</v>
      </c>
      <c r="B5448" s="265" t="s">
        <v>36754</v>
      </c>
      <c r="C5448" s="265" t="s">
        <v>36676</v>
      </c>
      <c r="D5448" s="265" t="s">
        <v>16299</v>
      </c>
      <c r="E5448" s="265" t="s">
        <v>16328</v>
      </c>
      <c r="F5448" s="265" t="s">
        <v>36755</v>
      </c>
      <c r="G5448" s="1"/>
    </row>
    <row r="5449" spans="1:7" s="268" customFormat="1">
      <c r="A5449" s="268" t="s">
        <v>36756</v>
      </c>
      <c r="B5449" s="268" t="s">
        <v>36757</v>
      </c>
      <c r="C5449" s="268" t="s">
        <v>36676</v>
      </c>
      <c r="D5449" s="268" t="s">
        <v>17439</v>
      </c>
      <c r="E5449" s="268" t="s">
        <v>16299</v>
      </c>
      <c r="F5449" s="268" t="s">
        <v>36758</v>
      </c>
      <c r="G5449" s="311"/>
    </row>
    <row r="5450" spans="1:7" s="267" customFormat="1">
      <c r="A5450" s="267" t="s">
        <v>36759</v>
      </c>
      <c r="B5450" s="267" t="s">
        <v>36760</v>
      </c>
      <c r="C5450" s="267" t="s">
        <v>36676</v>
      </c>
      <c r="D5450" s="267" t="s">
        <v>16299</v>
      </c>
      <c r="E5450" s="267" t="s">
        <v>36761</v>
      </c>
      <c r="F5450" s="267" t="s">
        <v>36762</v>
      </c>
      <c r="G5450" s="303"/>
    </row>
    <row r="5451" spans="1:7" s="265" customFormat="1">
      <c r="A5451" s="265" t="s">
        <v>36763</v>
      </c>
      <c r="B5451" s="265" t="s">
        <v>36764</v>
      </c>
      <c r="C5451" s="265" t="s">
        <v>36765</v>
      </c>
      <c r="D5451" s="265" t="s">
        <v>16299</v>
      </c>
      <c r="E5451" s="265" t="s">
        <v>36766</v>
      </c>
      <c r="F5451" s="265" t="s">
        <v>36767</v>
      </c>
      <c r="G5451" s="304"/>
    </row>
    <row r="5452" spans="1:7" s="265" customFormat="1">
      <c r="A5452" s="265" t="s">
        <v>36768</v>
      </c>
      <c r="B5452" s="265" t="s">
        <v>36769</v>
      </c>
      <c r="C5452" s="265" t="s">
        <v>36765</v>
      </c>
      <c r="D5452" s="265" t="s">
        <v>16299</v>
      </c>
      <c r="E5452" s="265" t="s">
        <v>30746</v>
      </c>
      <c r="F5452" s="265" t="s">
        <v>36770</v>
      </c>
      <c r="G5452" s="304"/>
    </row>
    <row r="5453" spans="1:7" s="265" customFormat="1">
      <c r="A5453" s="265" t="s">
        <v>36771</v>
      </c>
      <c r="B5453" s="265" t="s">
        <v>36772</v>
      </c>
      <c r="C5453" s="265" t="s">
        <v>36765</v>
      </c>
      <c r="D5453" s="265" t="s">
        <v>16299</v>
      </c>
      <c r="E5453" s="265" t="s">
        <v>36773</v>
      </c>
      <c r="F5453" s="265" t="s">
        <v>36774</v>
      </c>
      <c r="G5453" s="304"/>
    </row>
    <row r="5454" spans="1:7" s="266" customFormat="1">
      <c r="A5454" s="266" t="s">
        <v>36775</v>
      </c>
      <c r="B5454" s="266" t="s">
        <v>36776</v>
      </c>
      <c r="C5454" s="266" t="s">
        <v>36765</v>
      </c>
      <c r="D5454" s="266" t="s">
        <v>16299</v>
      </c>
      <c r="E5454" s="266" t="s">
        <v>18168</v>
      </c>
      <c r="F5454" s="266" t="s">
        <v>36777</v>
      </c>
      <c r="G5454" s="314"/>
    </row>
    <row r="5455" spans="1:7" s="265" customFormat="1">
      <c r="A5455" s="265" t="s">
        <v>36778</v>
      </c>
      <c r="B5455" s="265" t="s">
        <v>36779</v>
      </c>
      <c r="C5455" s="265" t="s">
        <v>36765</v>
      </c>
      <c r="D5455" s="265" t="s">
        <v>16299</v>
      </c>
      <c r="E5455" s="265" t="s">
        <v>17672</v>
      </c>
      <c r="F5455" s="265" t="s">
        <v>36780</v>
      </c>
      <c r="G5455" s="304"/>
    </row>
    <row r="5456" spans="1:7" s="265" customFormat="1">
      <c r="A5456" s="265" t="s">
        <v>36781</v>
      </c>
      <c r="B5456" s="265" t="s">
        <v>36782</v>
      </c>
      <c r="C5456" s="265" t="s">
        <v>36765</v>
      </c>
      <c r="D5456" s="265" t="s">
        <v>16299</v>
      </c>
      <c r="E5456" s="265" t="s">
        <v>27693</v>
      </c>
      <c r="F5456" s="265" t="s">
        <v>36783</v>
      </c>
      <c r="G5456" s="304"/>
    </row>
    <row r="5457" spans="1:7" s="267" customFormat="1">
      <c r="A5457" s="267" t="s">
        <v>36784</v>
      </c>
      <c r="B5457" s="267" t="s">
        <v>36785</v>
      </c>
      <c r="C5457" s="267" t="s">
        <v>36765</v>
      </c>
      <c r="D5457" s="267" t="s">
        <v>16299</v>
      </c>
      <c r="E5457" s="267" t="s">
        <v>22921</v>
      </c>
      <c r="F5457" s="267" t="s">
        <v>36786</v>
      </c>
      <c r="G5457" s="303"/>
    </row>
    <row r="5458" spans="1:7" s="265" customFormat="1">
      <c r="A5458" s="265" t="s">
        <v>36787</v>
      </c>
      <c r="B5458" s="265" t="s">
        <v>36788</v>
      </c>
      <c r="C5458" s="265" t="s">
        <v>36765</v>
      </c>
      <c r="D5458" s="265" t="s">
        <v>16299</v>
      </c>
      <c r="E5458" s="265" t="s">
        <v>36789</v>
      </c>
      <c r="F5458" s="265" t="s">
        <v>36790</v>
      </c>
      <c r="G5458" s="304"/>
    </row>
    <row r="5459" spans="1:7" s="266" customFormat="1">
      <c r="A5459" s="266" t="s">
        <v>36791</v>
      </c>
      <c r="B5459" s="266" t="s">
        <v>36792</v>
      </c>
      <c r="C5459" s="266" t="s">
        <v>36765</v>
      </c>
      <c r="D5459" s="266" t="s">
        <v>16299</v>
      </c>
      <c r="E5459" s="266" t="s">
        <v>17514</v>
      </c>
      <c r="F5459" s="266" t="s">
        <v>36793</v>
      </c>
      <c r="G5459" s="314"/>
    </row>
    <row r="5460" spans="1:7" s="267" customFormat="1">
      <c r="A5460" s="267" t="s">
        <v>36794</v>
      </c>
      <c r="B5460" s="267" t="s">
        <v>36795</v>
      </c>
      <c r="C5460" s="267" t="s">
        <v>36765</v>
      </c>
      <c r="D5460" s="267" t="s">
        <v>16299</v>
      </c>
      <c r="E5460" s="267" t="s">
        <v>19107</v>
      </c>
      <c r="F5460" s="267" t="s">
        <v>36796</v>
      </c>
      <c r="G5460" s="303"/>
    </row>
    <row r="5461" spans="1:7" s="265" customFormat="1">
      <c r="A5461" s="265" t="s">
        <v>36797</v>
      </c>
      <c r="B5461" s="265" t="s">
        <v>36798</v>
      </c>
      <c r="C5461" s="265" t="s">
        <v>36765</v>
      </c>
      <c r="D5461" s="265" t="s">
        <v>16299</v>
      </c>
      <c r="E5461" s="265" t="s">
        <v>36799</v>
      </c>
      <c r="F5461" s="265" t="s">
        <v>36800</v>
      </c>
      <c r="G5461" s="304"/>
    </row>
    <row r="5462" spans="1:7" s="267" customFormat="1">
      <c r="A5462" s="267" t="s">
        <v>36801</v>
      </c>
      <c r="B5462" s="267" t="s">
        <v>36802</v>
      </c>
      <c r="C5462" s="267" t="s">
        <v>36765</v>
      </c>
      <c r="D5462" s="267" t="s">
        <v>16299</v>
      </c>
      <c r="E5462" s="267" t="s">
        <v>23216</v>
      </c>
      <c r="F5462" s="267" t="s">
        <v>36803</v>
      </c>
      <c r="G5462" s="303"/>
    </row>
    <row r="5463" spans="1:7" s="268" customFormat="1">
      <c r="A5463" s="268" t="s">
        <v>36804</v>
      </c>
      <c r="B5463" s="268" t="s">
        <v>36805</v>
      </c>
      <c r="C5463" s="268" t="s">
        <v>36806</v>
      </c>
      <c r="D5463" s="268" t="s">
        <v>36807</v>
      </c>
      <c r="E5463" s="268" t="s">
        <v>16299</v>
      </c>
      <c r="F5463" s="268" t="s">
        <v>36808</v>
      </c>
      <c r="G5463" s="311"/>
    </row>
    <row r="5464" spans="1:7" s="267" customFormat="1">
      <c r="A5464" s="267" t="s">
        <v>36809</v>
      </c>
      <c r="B5464" s="267" t="s">
        <v>36810</v>
      </c>
      <c r="C5464" s="267" t="s">
        <v>36811</v>
      </c>
      <c r="D5464" s="267" t="s">
        <v>16299</v>
      </c>
      <c r="E5464" s="267" t="s">
        <v>16662</v>
      </c>
      <c r="F5464" s="267" t="s">
        <v>36812</v>
      </c>
      <c r="G5464" s="303"/>
    </row>
    <row r="5465" spans="1:7" s="266" customFormat="1">
      <c r="A5465" s="266" t="s">
        <v>36813</v>
      </c>
      <c r="B5465" s="266" t="s">
        <v>36814</v>
      </c>
      <c r="C5465" s="266" t="s">
        <v>36811</v>
      </c>
      <c r="D5465" s="266" t="s">
        <v>16299</v>
      </c>
      <c r="E5465" s="266" t="s">
        <v>18168</v>
      </c>
      <c r="F5465" s="266" t="s">
        <v>36815</v>
      </c>
      <c r="G5465" s="314"/>
    </row>
    <row r="5466" spans="1:7" s="266" customFormat="1">
      <c r="A5466" s="266" t="s">
        <v>36816</v>
      </c>
      <c r="B5466" s="266" t="s">
        <v>36817</v>
      </c>
      <c r="C5466" s="266" t="s">
        <v>36811</v>
      </c>
      <c r="D5466" s="266" t="s">
        <v>16299</v>
      </c>
      <c r="E5466" s="266" t="s">
        <v>18168</v>
      </c>
      <c r="F5466" s="266" t="s">
        <v>36818</v>
      </c>
      <c r="G5466" s="314"/>
    </row>
    <row r="5467" spans="1:7" s="267" customFormat="1">
      <c r="A5467" s="267" t="s">
        <v>36819</v>
      </c>
      <c r="B5467" s="267" t="s">
        <v>36820</v>
      </c>
      <c r="C5467" s="267" t="s">
        <v>36811</v>
      </c>
      <c r="D5467" s="267" t="s">
        <v>16299</v>
      </c>
      <c r="E5467" s="267" t="s">
        <v>22107</v>
      </c>
      <c r="F5467" s="267" t="s">
        <v>36821</v>
      </c>
      <c r="G5467" s="303"/>
    </row>
    <row r="5468" spans="1:7" s="265" customFormat="1">
      <c r="A5468" s="265" t="s">
        <v>36822</v>
      </c>
      <c r="B5468" s="265" t="s">
        <v>36823</v>
      </c>
      <c r="C5468" s="265" t="s">
        <v>36811</v>
      </c>
      <c r="D5468" s="265" t="s">
        <v>16299</v>
      </c>
      <c r="E5468" s="265" t="s">
        <v>16319</v>
      </c>
      <c r="F5468" s="265" t="s">
        <v>36824</v>
      </c>
      <c r="G5468" s="304"/>
    </row>
    <row r="5469" spans="1:7" s="265" customFormat="1">
      <c r="A5469" s="265" t="s">
        <v>36825</v>
      </c>
      <c r="B5469" s="265" t="s">
        <v>36826</v>
      </c>
      <c r="C5469" s="265" t="s">
        <v>36811</v>
      </c>
      <c r="D5469" s="265" t="s">
        <v>16299</v>
      </c>
      <c r="E5469" s="265" t="s">
        <v>36827</v>
      </c>
      <c r="F5469" s="265" t="s">
        <v>36828</v>
      </c>
      <c r="G5469" s="304"/>
    </row>
    <row r="5470" spans="1:7" s="265" customFormat="1">
      <c r="A5470" s="265" t="s">
        <v>36829</v>
      </c>
      <c r="B5470" s="265" t="s">
        <v>36830</v>
      </c>
      <c r="C5470" s="265" t="s">
        <v>36811</v>
      </c>
      <c r="D5470" s="265" t="s">
        <v>16299</v>
      </c>
      <c r="E5470" s="265" t="s">
        <v>36831</v>
      </c>
      <c r="F5470" s="265" t="s">
        <v>36832</v>
      </c>
      <c r="G5470" s="304"/>
    </row>
    <row r="5471" spans="1:7" s="268" customFormat="1">
      <c r="A5471" s="268" t="s">
        <v>36833</v>
      </c>
      <c r="B5471" s="268" t="s">
        <v>36834</v>
      </c>
      <c r="C5471" s="268" t="s">
        <v>36811</v>
      </c>
      <c r="D5471" s="268" t="s">
        <v>36835</v>
      </c>
      <c r="E5471" s="268" t="s">
        <v>16299</v>
      </c>
      <c r="F5471" s="268" t="s">
        <v>36836</v>
      </c>
      <c r="G5471" s="311"/>
    </row>
    <row r="5472" spans="1:7" s="268" customFormat="1">
      <c r="A5472" s="268" t="s">
        <v>36837</v>
      </c>
      <c r="B5472" s="268" t="s">
        <v>36838</v>
      </c>
      <c r="C5472" s="268" t="s">
        <v>36811</v>
      </c>
      <c r="D5472" s="268" t="s">
        <v>36839</v>
      </c>
      <c r="E5472" s="268" t="s">
        <v>16299</v>
      </c>
      <c r="F5472" s="268" t="s">
        <v>36840</v>
      </c>
      <c r="G5472" s="311"/>
    </row>
    <row r="5473" spans="1:7" s="267" customFormat="1">
      <c r="A5473" s="267" t="s">
        <v>36841</v>
      </c>
      <c r="B5473" s="267" t="s">
        <v>36842</v>
      </c>
      <c r="C5473" s="267" t="s">
        <v>36811</v>
      </c>
      <c r="D5473" s="267" t="s">
        <v>16299</v>
      </c>
      <c r="E5473" s="267" t="s">
        <v>36843</v>
      </c>
      <c r="F5473" s="267" t="s">
        <v>36844</v>
      </c>
      <c r="G5473" s="303"/>
    </row>
    <row r="5474" spans="1:7" s="267" customFormat="1">
      <c r="A5474" s="267" t="s">
        <v>36845</v>
      </c>
      <c r="B5474" s="267" t="s">
        <v>36846</v>
      </c>
      <c r="C5474" s="267" t="s">
        <v>36811</v>
      </c>
      <c r="D5474" s="267" t="s">
        <v>16299</v>
      </c>
      <c r="E5474" s="267" t="s">
        <v>36847</v>
      </c>
      <c r="F5474" s="267" t="s">
        <v>36848</v>
      </c>
      <c r="G5474" s="303"/>
    </row>
    <row r="5475" spans="1:7" s="267" customFormat="1">
      <c r="A5475" s="267" t="s">
        <v>36849</v>
      </c>
      <c r="B5475" s="267" t="s">
        <v>36850</v>
      </c>
      <c r="C5475" s="267" t="s">
        <v>36811</v>
      </c>
      <c r="D5475" s="267" t="s">
        <v>16299</v>
      </c>
      <c r="E5475" s="267" t="s">
        <v>36851</v>
      </c>
      <c r="F5475" s="267" t="s">
        <v>36852</v>
      </c>
      <c r="G5475" s="303"/>
    </row>
    <row r="5476" spans="1:7" s="267" customFormat="1">
      <c r="A5476" s="267" t="s">
        <v>36849</v>
      </c>
      <c r="B5476" s="267" t="s">
        <v>36853</v>
      </c>
      <c r="C5476" s="267" t="s">
        <v>36811</v>
      </c>
      <c r="D5476" s="267" t="s">
        <v>16299</v>
      </c>
      <c r="E5476" s="267" t="s">
        <v>17253</v>
      </c>
      <c r="F5476" s="267" t="s">
        <v>36854</v>
      </c>
      <c r="G5476" s="303"/>
    </row>
    <row r="5477" spans="1:7" s="265" customFormat="1">
      <c r="A5477" s="265" t="s">
        <v>36855</v>
      </c>
      <c r="B5477" s="265" t="s">
        <v>36856</v>
      </c>
      <c r="C5477" s="265" t="s">
        <v>36811</v>
      </c>
      <c r="D5477" s="265" t="s">
        <v>16299</v>
      </c>
      <c r="E5477" s="265" t="s">
        <v>36857</v>
      </c>
      <c r="F5477" s="265" t="s">
        <v>36858</v>
      </c>
      <c r="G5477" s="304"/>
    </row>
    <row r="5478" spans="1:7" s="267" customFormat="1">
      <c r="A5478" s="267" t="s">
        <v>36859</v>
      </c>
      <c r="B5478" s="267" t="s">
        <v>36860</v>
      </c>
      <c r="C5478" s="267" t="s">
        <v>36811</v>
      </c>
      <c r="D5478" s="267" t="s">
        <v>16299</v>
      </c>
      <c r="E5478" s="267" t="s">
        <v>20875</v>
      </c>
      <c r="F5478" s="267" t="s">
        <v>36861</v>
      </c>
      <c r="G5478" s="303"/>
    </row>
    <row r="5479" spans="1:7" s="265" customFormat="1">
      <c r="A5479" s="265" t="s">
        <v>36862</v>
      </c>
      <c r="B5479" s="265" t="s">
        <v>36863</v>
      </c>
      <c r="C5479" s="265" t="s">
        <v>36811</v>
      </c>
      <c r="D5479" s="265" t="s">
        <v>16299</v>
      </c>
      <c r="E5479" s="265" t="s">
        <v>36864</v>
      </c>
      <c r="F5479" s="265" t="s">
        <v>36865</v>
      </c>
      <c r="G5479" s="304"/>
    </row>
    <row r="5480" spans="1:7" s="265" customFormat="1">
      <c r="A5480" s="265" t="s">
        <v>36866</v>
      </c>
      <c r="B5480" s="265" t="s">
        <v>36867</v>
      </c>
      <c r="C5480" s="265" t="s">
        <v>36811</v>
      </c>
      <c r="D5480" s="265" t="s">
        <v>16299</v>
      </c>
      <c r="E5480" s="265" t="s">
        <v>16466</v>
      </c>
      <c r="F5480" s="265" t="s">
        <v>36868</v>
      </c>
      <c r="G5480" s="304"/>
    </row>
    <row r="5481" spans="1:7" s="268" customFormat="1">
      <c r="A5481" s="268" t="s">
        <v>36869</v>
      </c>
      <c r="B5481" s="268" t="s">
        <v>36870</v>
      </c>
      <c r="C5481" s="268" t="s">
        <v>36811</v>
      </c>
      <c r="D5481" s="268" t="s">
        <v>36871</v>
      </c>
      <c r="E5481" s="268" t="s">
        <v>16299</v>
      </c>
      <c r="F5481" s="268" t="s">
        <v>36872</v>
      </c>
      <c r="G5481" s="311"/>
    </row>
    <row r="5482" spans="1:7" s="268" customFormat="1">
      <c r="A5482" s="268" t="s">
        <v>36869</v>
      </c>
      <c r="B5482" s="268" t="s">
        <v>36873</v>
      </c>
      <c r="C5482" s="268" t="s">
        <v>36811</v>
      </c>
      <c r="D5482" s="268" t="s">
        <v>16592</v>
      </c>
      <c r="E5482" s="268" t="s">
        <v>16299</v>
      </c>
      <c r="F5482" s="268" t="s">
        <v>36874</v>
      </c>
      <c r="G5482" s="311"/>
    </row>
    <row r="5483" spans="1:7" s="268" customFormat="1">
      <c r="A5483" s="268" t="s">
        <v>36869</v>
      </c>
      <c r="B5483" s="268" t="s">
        <v>33080</v>
      </c>
      <c r="C5483" s="268" t="s">
        <v>36811</v>
      </c>
      <c r="D5483" s="268" t="s">
        <v>16602</v>
      </c>
      <c r="E5483" s="268" t="s">
        <v>16299</v>
      </c>
      <c r="F5483" s="268" t="s">
        <v>36875</v>
      </c>
      <c r="G5483" s="311"/>
    </row>
    <row r="5484" spans="1:7" s="265" customFormat="1">
      <c r="A5484" s="265" t="s">
        <v>36876</v>
      </c>
      <c r="B5484" s="265" t="s">
        <v>36877</v>
      </c>
      <c r="C5484" s="265" t="s">
        <v>36811</v>
      </c>
      <c r="D5484" s="265" t="s">
        <v>16299</v>
      </c>
      <c r="E5484" s="265" t="s">
        <v>36412</v>
      </c>
      <c r="F5484" s="265" t="s">
        <v>36878</v>
      </c>
      <c r="G5484" s="1"/>
    </row>
    <row r="5485" spans="1:7" s="265" customFormat="1">
      <c r="A5485" s="265" t="s">
        <v>36879</v>
      </c>
      <c r="B5485" s="265" t="s">
        <v>36880</v>
      </c>
      <c r="C5485" s="265" t="s">
        <v>36811</v>
      </c>
      <c r="D5485" s="265" t="s">
        <v>16299</v>
      </c>
      <c r="E5485" s="265" t="s">
        <v>22884</v>
      </c>
      <c r="F5485" s="265" t="s">
        <v>36881</v>
      </c>
      <c r="G5485" s="1"/>
    </row>
    <row r="5486" spans="1:7" s="267" customFormat="1">
      <c r="A5486" s="267" t="s">
        <v>36882</v>
      </c>
      <c r="B5486" s="267" t="s">
        <v>36883</v>
      </c>
      <c r="C5486" s="267" t="s">
        <v>36811</v>
      </c>
      <c r="D5486" s="267" t="s">
        <v>16299</v>
      </c>
      <c r="E5486" s="267" t="s">
        <v>18138</v>
      </c>
      <c r="F5486" s="267" t="s">
        <v>36884</v>
      </c>
      <c r="G5486" s="303"/>
    </row>
    <row r="5487" spans="1:7" s="265" customFormat="1">
      <c r="A5487" s="265" t="s">
        <v>36885</v>
      </c>
      <c r="B5487" s="265" t="s">
        <v>36886</v>
      </c>
      <c r="C5487" s="265" t="s">
        <v>36811</v>
      </c>
      <c r="D5487" s="265" t="s">
        <v>16299</v>
      </c>
      <c r="E5487" s="265" t="s">
        <v>16300</v>
      </c>
      <c r="F5487" s="265" t="s">
        <v>36887</v>
      </c>
      <c r="G5487" s="304"/>
    </row>
    <row r="5488" spans="1:7" s="267" customFormat="1">
      <c r="A5488" s="267" t="s">
        <v>36888</v>
      </c>
      <c r="B5488" s="267" t="s">
        <v>36889</v>
      </c>
      <c r="C5488" s="267" t="s">
        <v>36811</v>
      </c>
      <c r="D5488" s="267" t="s">
        <v>16299</v>
      </c>
      <c r="E5488" s="267" t="s">
        <v>17592</v>
      </c>
      <c r="F5488" s="267" t="s">
        <v>36890</v>
      </c>
      <c r="G5488" s="303"/>
    </row>
    <row r="5489" spans="1:7" s="268" customFormat="1">
      <c r="A5489" s="268" t="s">
        <v>36891</v>
      </c>
      <c r="B5489" s="268" t="s">
        <v>36892</v>
      </c>
      <c r="C5489" s="268" t="s">
        <v>36811</v>
      </c>
      <c r="D5489" s="268" t="s">
        <v>23962</v>
      </c>
      <c r="E5489" s="268" t="s">
        <v>16299</v>
      </c>
      <c r="F5489" s="268" t="s">
        <v>36893</v>
      </c>
      <c r="G5489" s="311"/>
    </row>
    <row r="5490" spans="1:7" s="267" customFormat="1">
      <c r="A5490" s="267" t="s">
        <v>36894</v>
      </c>
      <c r="B5490" s="267" t="s">
        <v>36895</v>
      </c>
      <c r="C5490" s="267" t="s">
        <v>36811</v>
      </c>
      <c r="D5490" s="267" t="s">
        <v>16299</v>
      </c>
      <c r="E5490" s="267" t="s">
        <v>30191</v>
      </c>
      <c r="F5490" s="267" t="s">
        <v>36896</v>
      </c>
      <c r="G5490" s="303"/>
    </row>
    <row r="5491" spans="1:7" s="265" customFormat="1">
      <c r="A5491" s="265" t="s">
        <v>36897</v>
      </c>
      <c r="B5491" s="265" t="s">
        <v>36898</v>
      </c>
      <c r="C5491" s="265" t="s">
        <v>36811</v>
      </c>
      <c r="D5491" s="265" t="s">
        <v>16299</v>
      </c>
      <c r="E5491" s="265" t="s">
        <v>36899</v>
      </c>
      <c r="F5491" s="265" t="s">
        <v>36900</v>
      </c>
      <c r="G5491" s="304"/>
    </row>
    <row r="5492" spans="1:7" s="267" customFormat="1">
      <c r="A5492" s="267" t="s">
        <v>36901</v>
      </c>
      <c r="B5492" s="267" t="s">
        <v>36902</v>
      </c>
      <c r="C5492" s="267" t="s">
        <v>36903</v>
      </c>
      <c r="D5492" s="267" t="s">
        <v>16299</v>
      </c>
      <c r="E5492" s="267" t="s">
        <v>36904</v>
      </c>
      <c r="F5492" s="267" t="s">
        <v>36905</v>
      </c>
      <c r="G5492" s="303"/>
    </row>
    <row r="5493" spans="1:7" s="266" customFormat="1">
      <c r="A5493" s="266" t="s">
        <v>36906</v>
      </c>
      <c r="B5493" s="266" t="s">
        <v>36907</v>
      </c>
      <c r="C5493" s="266" t="s">
        <v>36903</v>
      </c>
      <c r="D5493" s="266" t="s">
        <v>16299</v>
      </c>
      <c r="E5493" s="266" t="s">
        <v>18168</v>
      </c>
      <c r="F5493" s="266" t="s">
        <v>36908</v>
      </c>
      <c r="G5493" s="314"/>
    </row>
    <row r="5494" spans="1:7" s="266" customFormat="1">
      <c r="A5494" s="266" t="s">
        <v>36909</v>
      </c>
      <c r="B5494" s="266" t="s">
        <v>36910</v>
      </c>
      <c r="C5494" s="266" t="s">
        <v>36903</v>
      </c>
      <c r="D5494" s="266" t="s">
        <v>16299</v>
      </c>
      <c r="E5494" s="266" t="s">
        <v>18168</v>
      </c>
      <c r="F5494" s="266" t="s">
        <v>36911</v>
      </c>
      <c r="G5494" s="314"/>
    </row>
    <row r="5495" spans="1:7" s="266" customFormat="1">
      <c r="A5495" s="266" t="s">
        <v>36912</v>
      </c>
      <c r="B5495" s="266" t="s">
        <v>36913</v>
      </c>
      <c r="C5495" s="266" t="s">
        <v>36903</v>
      </c>
      <c r="D5495" s="266" t="s">
        <v>16299</v>
      </c>
      <c r="E5495" s="266" t="s">
        <v>17514</v>
      </c>
      <c r="F5495" s="266" t="s">
        <v>36914</v>
      </c>
      <c r="G5495" s="314"/>
    </row>
    <row r="5496" spans="1:7" s="265" customFormat="1">
      <c r="A5496" s="265" t="s">
        <v>36915</v>
      </c>
      <c r="B5496" s="265" t="s">
        <v>36916</v>
      </c>
      <c r="C5496" s="265" t="s">
        <v>36903</v>
      </c>
      <c r="D5496" s="265" t="s">
        <v>16299</v>
      </c>
      <c r="E5496" s="265" t="s">
        <v>36917</v>
      </c>
      <c r="F5496" s="265" t="s">
        <v>36918</v>
      </c>
      <c r="G5496" s="304"/>
    </row>
    <row r="5497" spans="1:7" s="265" customFormat="1">
      <c r="A5497" s="265" t="s">
        <v>36919</v>
      </c>
      <c r="B5497" s="265" t="s">
        <v>36920</v>
      </c>
      <c r="C5497" s="265" t="s">
        <v>36903</v>
      </c>
      <c r="D5497" s="265" t="s">
        <v>16299</v>
      </c>
      <c r="E5497" s="265" t="s">
        <v>19284</v>
      </c>
      <c r="F5497" s="265" t="s">
        <v>36921</v>
      </c>
      <c r="G5497" s="304"/>
    </row>
    <row r="5498" spans="1:7" s="266" customFormat="1">
      <c r="A5498" s="266" t="s">
        <v>36922</v>
      </c>
      <c r="B5498" s="266" t="s">
        <v>36923</v>
      </c>
      <c r="C5498" s="266" t="s">
        <v>36903</v>
      </c>
      <c r="D5498" s="266" t="s">
        <v>16299</v>
      </c>
      <c r="E5498" s="266" t="s">
        <v>25165</v>
      </c>
      <c r="F5498" s="266" t="s">
        <v>36924</v>
      </c>
      <c r="G5498" s="314"/>
    </row>
    <row r="5499" spans="1:7" s="265" customFormat="1">
      <c r="A5499" s="265" t="s">
        <v>36925</v>
      </c>
      <c r="B5499" s="265" t="s">
        <v>36926</v>
      </c>
      <c r="C5499" s="265" t="s">
        <v>36903</v>
      </c>
      <c r="D5499" s="265" t="s">
        <v>16299</v>
      </c>
      <c r="E5499" s="265" t="s">
        <v>36927</v>
      </c>
      <c r="F5499" s="265" t="s">
        <v>36928</v>
      </c>
      <c r="G5499" s="304"/>
    </row>
    <row r="5500" spans="1:7" s="265" customFormat="1">
      <c r="A5500" s="265" t="s">
        <v>36929</v>
      </c>
      <c r="B5500" s="265" t="s">
        <v>36930</v>
      </c>
      <c r="C5500" s="265" t="s">
        <v>36903</v>
      </c>
      <c r="D5500" s="265" t="s">
        <v>16299</v>
      </c>
      <c r="E5500" s="265" t="s">
        <v>25950</v>
      </c>
      <c r="F5500" s="265" t="s">
        <v>36931</v>
      </c>
      <c r="G5500" s="304"/>
    </row>
    <row r="5501" spans="1:7" s="265" customFormat="1">
      <c r="A5501" s="265" t="s">
        <v>36932</v>
      </c>
      <c r="B5501" s="265" t="s">
        <v>36933</v>
      </c>
      <c r="C5501" s="265" t="s">
        <v>36903</v>
      </c>
      <c r="D5501" s="265" t="s">
        <v>16299</v>
      </c>
      <c r="E5501" s="265" t="s">
        <v>31882</v>
      </c>
      <c r="F5501" s="265" t="s">
        <v>36934</v>
      </c>
      <c r="G5501" s="304"/>
    </row>
    <row r="5502" spans="1:7" s="265" customFormat="1">
      <c r="A5502" s="265" t="s">
        <v>36935</v>
      </c>
      <c r="B5502" s="265" t="s">
        <v>36936</v>
      </c>
      <c r="C5502" s="265" t="s">
        <v>36903</v>
      </c>
      <c r="D5502" s="265" t="s">
        <v>16299</v>
      </c>
      <c r="E5502" s="265" t="s">
        <v>34153</v>
      </c>
      <c r="F5502" s="265" t="s">
        <v>36937</v>
      </c>
      <c r="G5502" s="304"/>
    </row>
    <row r="5503" spans="1:7" s="267" customFormat="1">
      <c r="A5503" s="267" t="s">
        <v>36938</v>
      </c>
      <c r="B5503" s="267" t="s">
        <v>36939</v>
      </c>
      <c r="C5503" s="267" t="s">
        <v>36903</v>
      </c>
      <c r="D5503" s="267" t="s">
        <v>16299</v>
      </c>
      <c r="E5503" s="267" t="s">
        <v>36940</v>
      </c>
      <c r="F5503" s="267" t="s">
        <v>36941</v>
      </c>
      <c r="G5503" s="303"/>
    </row>
    <row r="5504" spans="1:7" s="265" customFormat="1">
      <c r="A5504" s="265" t="s">
        <v>36942</v>
      </c>
      <c r="B5504" s="265" t="s">
        <v>36943</v>
      </c>
      <c r="C5504" s="265" t="s">
        <v>36903</v>
      </c>
      <c r="D5504" s="265" t="s">
        <v>16299</v>
      </c>
      <c r="E5504" s="265" t="s">
        <v>16333</v>
      </c>
      <c r="F5504" s="265" t="s">
        <v>36944</v>
      </c>
      <c r="G5504" s="304"/>
    </row>
    <row r="5505" spans="1:7" s="265" customFormat="1">
      <c r="A5505" s="265" t="s">
        <v>36945</v>
      </c>
      <c r="B5505" s="265" t="s">
        <v>36946</v>
      </c>
      <c r="C5505" s="265" t="s">
        <v>36903</v>
      </c>
      <c r="D5505" s="265" t="s">
        <v>16299</v>
      </c>
      <c r="E5505" s="265" t="s">
        <v>16309</v>
      </c>
      <c r="F5505" s="265" t="s">
        <v>36947</v>
      </c>
      <c r="G5505" s="304"/>
    </row>
    <row r="5506" spans="1:7" s="266" customFormat="1">
      <c r="A5506" s="266" t="s">
        <v>36948</v>
      </c>
      <c r="B5506" s="266" t="s">
        <v>36949</v>
      </c>
      <c r="C5506" s="266" t="s">
        <v>36903</v>
      </c>
      <c r="D5506" s="266" t="s">
        <v>16299</v>
      </c>
      <c r="E5506" s="266" t="s">
        <v>19112</v>
      </c>
      <c r="F5506" s="266" t="s">
        <v>36950</v>
      </c>
      <c r="G5506" s="314"/>
    </row>
    <row r="5507" spans="1:7" s="265" customFormat="1">
      <c r="A5507" s="265" t="s">
        <v>36951</v>
      </c>
      <c r="B5507" s="265" t="s">
        <v>36952</v>
      </c>
      <c r="C5507" s="265" t="s">
        <v>36903</v>
      </c>
      <c r="D5507" s="265" t="s">
        <v>16299</v>
      </c>
      <c r="E5507" s="265" t="s">
        <v>19954</v>
      </c>
      <c r="F5507" s="265" t="s">
        <v>36953</v>
      </c>
      <c r="G5507" s="304"/>
    </row>
    <row r="5508" spans="1:7" s="266" customFormat="1">
      <c r="A5508" s="266" t="s">
        <v>36954</v>
      </c>
      <c r="B5508" s="266" t="s">
        <v>36955</v>
      </c>
      <c r="C5508" s="266" t="s">
        <v>36903</v>
      </c>
      <c r="D5508" s="266" t="s">
        <v>16299</v>
      </c>
      <c r="E5508" s="266" t="s">
        <v>18168</v>
      </c>
      <c r="F5508" s="266" t="s">
        <v>36956</v>
      </c>
      <c r="G5508" s="314"/>
    </row>
    <row r="5509" spans="1:7" s="265" customFormat="1">
      <c r="A5509" s="265" t="s">
        <v>36957</v>
      </c>
      <c r="B5509" s="265" t="s">
        <v>36958</v>
      </c>
      <c r="C5509" s="265" t="s">
        <v>36903</v>
      </c>
      <c r="D5509" s="265" t="s">
        <v>16299</v>
      </c>
      <c r="E5509" s="265" t="s">
        <v>18146</v>
      </c>
      <c r="F5509" s="265" t="s">
        <v>36959</v>
      </c>
      <c r="G5509" s="304"/>
    </row>
    <row r="5510" spans="1:7" s="265" customFormat="1">
      <c r="A5510" s="265" t="s">
        <v>36960</v>
      </c>
      <c r="B5510" s="265" t="s">
        <v>36961</v>
      </c>
      <c r="C5510" s="265" t="s">
        <v>36903</v>
      </c>
      <c r="D5510" s="265" t="s">
        <v>16299</v>
      </c>
      <c r="E5510" s="265" t="s">
        <v>18509</v>
      </c>
      <c r="F5510" s="265" t="s">
        <v>36962</v>
      </c>
      <c r="G5510" s="304"/>
    </row>
    <row r="5511" spans="1:7" s="268" customFormat="1">
      <c r="A5511" s="268" t="s">
        <v>36963</v>
      </c>
      <c r="B5511" s="268" t="s">
        <v>36964</v>
      </c>
      <c r="C5511" s="268" t="s">
        <v>36903</v>
      </c>
      <c r="D5511" s="268" t="s">
        <v>19927</v>
      </c>
      <c r="E5511" s="268" t="s">
        <v>16299</v>
      </c>
      <c r="F5511" s="268" t="s">
        <v>36965</v>
      </c>
      <c r="G5511" s="311"/>
    </row>
    <row r="5512" spans="1:7" s="268" customFormat="1">
      <c r="A5512" s="268" t="s">
        <v>36966</v>
      </c>
      <c r="B5512" s="268" t="s">
        <v>36967</v>
      </c>
      <c r="C5512" s="268" t="s">
        <v>36903</v>
      </c>
      <c r="D5512" s="268" t="s">
        <v>17355</v>
      </c>
      <c r="E5512" s="268" t="s">
        <v>16299</v>
      </c>
      <c r="F5512" s="268" t="s">
        <v>36968</v>
      </c>
      <c r="G5512" s="311"/>
    </row>
    <row r="5513" spans="1:7" s="267" customFormat="1">
      <c r="A5513" s="267" t="s">
        <v>36969</v>
      </c>
      <c r="B5513" s="267" t="s">
        <v>36970</v>
      </c>
      <c r="C5513" s="267" t="s">
        <v>36903</v>
      </c>
      <c r="D5513" s="267" t="s">
        <v>16299</v>
      </c>
      <c r="E5513" s="267" t="s">
        <v>36971</v>
      </c>
      <c r="F5513" s="267" t="s">
        <v>36972</v>
      </c>
      <c r="G5513" s="303"/>
    </row>
    <row r="5514" spans="1:7" s="267" customFormat="1">
      <c r="A5514" s="267" t="s">
        <v>36973</v>
      </c>
      <c r="B5514" s="267" t="s">
        <v>36974</v>
      </c>
      <c r="C5514" s="267" t="s">
        <v>36975</v>
      </c>
      <c r="D5514" s="267" t="s">
        <v>16299</v>
      </c>
      <c r="E5514" s="267" t="s">
        <v>18931</v>
      </c>
      <c r="F5514" s="267" t="s">
        <v>36976</v>
      </c>
      <c r="G5514" s="303"/>
    </row>
    <row r="5515" spans="1:7" s="267" customFormat="1">
      <c r="A5515" s="267" t="s">
        <v>36977</v>
      </c>
      <c r="B5515" s="267" t="s">
        <v>36978</v>
      </c>
      <c r="C5515" s="267" t="s">
        <v>36975</v>
      </c>
      <c r="D5515" s="267" t="s">
        <v>16299</v>
      </c>
      <c r="E5515" s="267" t="s">
        <v>36979</v>
      </c>
      <c r="F5515" s="267" t="s">
        <v>36980</v>
      </c>
      <c r="G5515" s="303"/>
    </row>
    <row r="5516" spans="1:7" s="267" customFormat="1">
      <c r="A5516" s="267" t="s">
        <v>36981</v>
      </c>
      <c r="B5516" s="267" t="s">
        <v>36982</v>
      </c>
      <c r="C5516" s="267" t="s">
        <v>36975</v>
      </c>
      <c r="D5516" s="267" t="s">
        <v>16299</v>
      </c>
      <c r="E5516" s="267" t="s">
        <v>16622</v>
      </c>
      <c r="F5516" s="267" t="s">
        <v>36983</v>
      </c>
      <c r="G5516" s="303"/>
    </row>
    <row r="5517" spans="1:7" s="267" customFormat="1">
      <c r="A5517" s="267" t="s">
        <v>36984</v>
      </c>
      <c r="B5517" s="267" t="s">
        <v>36985</v>
      </c>
      <c r="C5517" s="267" t="s">
        <v>36975</v>
      </c>
      <c r="D5517" s="267" t="s">
        <v>16299</v>
      </c>
      <c r="E5517" s="267" t="s">
        <v>16346</v>
      </c>
      <c r="F5517" s="267" t="s">
        <v>36986</v>
      </c>
      <c r="G5517" s="303"/>
    </row>
    <row r="5518" spans="1:7" s="266" customFormat="1">
      <c r="A5518" s="266" t="s">
        <v>36987</v>
      </c>
      <c r="B5518" s="266" t="s">
        <v>36988</v>
      </c>
      <c r="C5518" s="266" t="s">
        <v>36975</v>
      </c>
      <c r="D5518" s="266" t="s">
        <v>16299</v>
      </c>
      <c r="E5518" s="266" t="s">
        <v>20954</v>
      </c>
      <c r="F5518" s="266" t="s">
        <v>36989</v>
      </c>
      <c r="G5518" s="314"/>
    </row>
    <row r="5519" spans="1:7" s="265" customFormat="1">
      <c r="A5519" s="265" t="s">
        <v>36990</v>
      </c>
      <c r="B5519" s="265" t="s">
        <v>36991</v>
      </c>
      <c r="C5519" s="265" t="s">
        <v>36975</v>
      </c>
      <c r="D5519" s="265" t="s">
        <v>16299</v>
      </c>
      <c r="E5519" s="265" t="s">
        <v>20232</v>
      </c>
      <c r="F5519" s="265" t="s">
        <v>36992</v>
      </c>
      <c r="G5519" s="304"/>
    </row>
    <row r="5520" spans="1:7" s="265" customFormat="1">
      <c r="A5520" s="265" t="s">
        <v>36993</v>
      </c>
      <c r="B5520" s="265" t="s">
        <v>36994</v>
      </c>
      <c r="C5520" s="265" t="s">
        <v>36975</v>
      </c>
      <c r="D5520" s="265" t="s">
        <v>16299</v>
      </c>
      <c r="E5520" s="265" t="s">
        <v>23680</v>
      </c>
      <c r="F5520" s="265" t="s">
        <v>36995</v>
      </c>
      <c r="G5520" s="304"/>
    </row>
    <row r="5521" spans="1:7" s="265" customFormat="1">
      <c r="A5521" s="265" t="s">
        <v>36996</v>
      </c>
      <c r="B5521" s="265" t="s">
        <v>36997</v>
      </c>
      <c r="C5521" s="265" t="s">
        <v>36975</v>
      </c>
      <c r="D5521" s="265" t="s">
        <v>16299</v>
      </c>
      <c r="E5521" s="265" t="s">
        <v>16752</v>
      </c>
      <c r="F5521" s="265" t="s">
        <v>36998</v>
      </c>
      <c r="G5521" s="304"/>
    </row>
    <row r="5522" spans="1:7" s="265" customFormat="1">
      <c r="A5522" s="265" t="s">
        <v>36999</v>
      </c>
      <c r="B5522" s="265" t="s">
        <v>37000</v>
      </c>
      <c r="C5522" s="265" t="s">
        <v>36975</v>
      </c>
      <c r="D5522" s="265" t="s">
        <v>16299</v>
      </c>
      <c r="E5522" s="265" t="s">
        <v>37001</v>
      </c>
      <c r="F5522" s="265" t="s">
        <v>37002</v>
      </c>
      <c r="G5522" s="304"/>
    </row>
    <row r="5523" spans="1:7" s="266" customFormat="1">
      <c r="A5523" s="266" t="s">
        <v>37003</v>
      </c>
      <c r="B5523" s="266" t="s">
        <v>37004</v>
      </c>
      <c r="C5523" s="266" t="s">
        <v>36975</v>
      </c>
      <c r="D5523" s="266" t="s">
        <v>16299</v>
      </c>
      <c r="E5523" s="266" t="s">
        <v>18168</v>
      </c>
      <c r="F5523" s="266" t="s">
        <v>37005</v>
      </c>
      <c r="G5523" s="314"/>
    </row>
    <row r="5524" spans="1:7" s="265" customFormat="1">
      <c r="A5524" s="265" t="s">
        <v>37006</v>
      </c>
      <c r="B5524" s="265" t="s">
        <v>37007</v>
      </c>
      <c r="C5524" s="265" t="s">
        <v>36975</v>
      </c>
      <c r="D5524" s="265" t="s">
        <v>16299</v>
      </c>
      <c r="E5524" s="265" t="s">
        <v>37008</v>
      </c>
      <c r="F5524" s="265" t="s">
        <v>37009</v>
      </c>
      <c r="G5524" s="304"/>
    </row>
    <row r="5525" spans="1:7" s="266" customFormat="1">
      <c r="A5525" s="266" t="s">
        <v>37010</v>
      </c>
      <c r="B5525" s="266" t="s">
        <v>37011</v>
      </c>
      <c r="C5525" s="266" t="s">
        <v>36975</v>
      </c>
      <c r="D5525" s="266" t="s">
        <v>16299</v>
      </c>
      <c r="E5525" s="266" t="s">
        <v>18168</v>
      </c>
      <c r="F5525" s="266" t="s">
        <v>37012</v>
      </c>
      <c r="G5525" s="314"/>
    </row>
    <row r="5526" spans="1:7" s="265" customFormat="1">
      <c r="A5526" s="265" t="s">
        <v>37013</v>
      </c>
      <c r="B5526" s="265" t="s">
        <v>37014</v>
      </c>
      <c r="C5526" s="265" t="s">
        <v>36975</v>
      </c>
      <c r="D5526" s="265" t="s">
        <v>16299</v>
      </c>
      <c r="E5526" s="265" t="s">
        <v>37015</v>
      </c>
      <c r="F5526" s="265" t="s">
        <v>37016</v>
      </c>
      <c r="G5526" s="304"/>
    </row>
    <row r="5527" spans="1:7" s="265" customFormat="1">
      <c r="A5527" s="265" t="s">
        <v>37017</v>
      </c>
      <c r="B5527" s="265" t="s">
        <v>37018</v>
      </c>
      <c r="C5527" s="265" t="s">
        <v>36975</v>
      </c>
      <c r="D5527" s="265" t="s">
        <v>16299</v>
      </c>
      <c r="E5527" s="265" t="s">
        <v>18509</v>
      </c>
      <c r="F5527" s="265" t="s">
        <v>37019</v>
      </c>
      <c r="G5527" s="304"/>
    </row>
    <row r="5528" spans="1:7" s="265" customFormat="1">
      <c r="A5528" s="265" t="s">
        <v>37020</v>
      </c>
      <c r="B5528" s="265" t="s">
        <v>37021</v>
      </c>
      <c r="C5528" s="265" t="s">
        <v>36975</v>
      </c>
      <c r="D5528" s="265" t="s">
        <v>16299</v>
      </c>
      <c r="E5528" s="265" t="s">
        <v>25679</v>
      </c>
      <c r="F5528" s="265" t="s">
        <v>37022</v>
      </c>
      <c r="G5528" s="304"/>
    </row>
    <row r="5529" spans="1:7" s="267" customFormat="1">
      <c r="A5529" s="267" t="s">
        <v>37023</v>
      </c>
      <c r="B5529" s="267" t="s">
        <v>37024</v>
      </c>
      <c r="C5529" s="267" t="s">
        <v>36975</v>
      </c>
      <c r="D5529" s="267" t="s">
        <v>16299</v>
      </c>
      <c r="E5529" s="267" t="s">
        <v>17102</v>
      </c>
      <c r="F5529" s="267" t="s">
        <v>37025</v>
      </c>
      <c r="G5529" s="303"/>
    </row>
    <row r="5530" spans="1:7" s="265" customFormat="1">
      <c r="A5530" s="265" t="s">
        <v>37026</v>
      </c>
      <c r="B5530" s="265" t="s">
        <v>37027</v>
      </c>
      <c r="C5530" s="265" t="s">
        <v>36975</v>
      </c>
      <c r="D5530" s="265" t="s">
        <v>16299</v>
      </c>
      <c r="E5530" s="265" t="s">
        <v>17924</v>
      </c>
      <c r="F5530" s="265" t="s">
        <v>37028</v>
      </c>
      <c r="G5530" s="304"/>
    </row>
    <row r="5531" spans="1:7" s="265" customFormat="1">
      <c r="A5531" s="265" t="s">
        <v>37029</v>
      </c>
      <c r="B5531" s="265" t="s">
        <v>37030</v>
      </c>
      <c r="C5531" s="265" t="s">
        <v>36975</v>
      </c>
      <c r="D5531" s="265" t="s">
        <v>16299</v>
      </c>
      <c r="E5531" s="265" t="s">
        <v>37031</v>
      </c>
      <c r="F5531" s="265" t="s">
        <v>37032</v>
      </c>
      <c r="G5531" s="304"/>
    </row>
    <row r="5532" spans="1:7" s="267" customFormat="1">
      <c r="A5532" s="267" t="s">
        <v>37033</v>
      </c>
      <c r="B5532" s="267" t="s">
        <v>37034</v>
      </c>
      <c r="C5532" s="267" t="s">
        <v>36975</v>
      </c>
      <c r="D5532" s="267" t="s">
        <v>16299</v>
      </c>
      <c r="E5532" s="267" t="s">
        <v>37035</v>
      </c>
      <c r="F5532" s="267" t="s">
        <v>37036</v>
      </c>
      <c r="G5532" s="303"/>
    </row>
    <row r="5533" spans="1:7" s="268" customFormat="1">
      <c r="A5533" s="268" t="s">
        <v>37037</v>
      </c>
      <c r="B5533" s="268" t="s">
        <v>37038</v>
      </c>
      <c r="C5533" s="268" t="s">
        <v>36975</v>
      </c>
      <c r="D5533" s="268" t="s">
        <v>37039</v>
      </c>
      <c r="E5533" s="268" t="s">
        <v>16299</v>
      </c>
      <c r="F5533" s="268" t="s">
        <v>37040</v>
      </c>
      <c r="G5533" s="311"/>
    </row>
    <row r="5534" spans="1:7" s="268" customFormat="1">
      <c r="A5534" s="268" t="s">
        <v>37041</v>
      </c>
      <c r="B5534" s="268" t="s">
        <v>37042</v>
      </c>
      <c r="C5534" s="268" t="s">
        <v>36975</v>
      </c>
      <c r="D5534" s="268" t="s">
        <v>17812</v>
      </c>
      <c r="E5534" s="268" t="s">
        <v>16299</v>
      </c>
      <c r="F5534" s="268" t="s">
        <v>37043</v>
      </c>
      <c r="G5534" s="311"/>
    </row>
    <row r="5535" spans="1:7" s="267" customFormat="1">
      <c r="A5535" s="267" t="s">
        <v>37044</v>
      </c>
      <c r="B5535" s="267" t="s">
        <v>37045</v>
      </c>
      <c r="C5535" s="267" t="s">
        <v>36975</v>
      </c>
      <c r="D5535" s="267" t="s">
        <v>16299</v>
      </c>
      <c r="E5535" s="267" t="s">
        <v>37046</v>
      </c>
      <c r="F5535" s="267" t="s">
        <v>37047</v>
      </c>
      <c r="G5535" s="303"/>
    </row>
    <row r="5536" spans="1:7" s="267" customFormat="1">
      <c r="A5536" s="267" t="s">
        <v>37048</v>
      </c>
      <c r="B5536" s="267" t="s">
        <v>37049</v>
      </c>
      <c r="C5536" s="267" t="s">
        <v>36975</v>
      </c>
      <c r="D5536" s="267" t="s">
        <v>16299</v>
      </c>
      <c r="E5536" s="267" t="s">
        <v>16838</v>
      </c>
      <c r="F5536" s="267" t="s">
        <v>37050</v>
      </c>
      <c r="G5536" s="303"/>
    </row>
    <row r="5537" spans="1:7" s="265" customFormat="1">
      <c r="A5537" s="265" t="s">
        <v>37051</v>
      </c>
      <c r="B5537" s="265" t="s">
        <v>37052</v>
      </c>
      <c r="C5537" s="265" t="s">
        <v>37053</v>
      </c>
      <c r="D5537" s="265" t="s">
        <v>16299</v>
      </c>
      <c r="E5537" s="265" t="s">
        <v>20949</v>
      </c>
      <c r="F5537" s="265" t="s">
        <v>37054</v>
      </c>
      <c r="G5537" s="304"/>
    </row>
    <row r="5538" spans="1:7" s="266" customFormat="1">
      <c r="A5538" s="266" t="s">
        <v>37055</v>
      </c>
      <c r="B5538" s="266" t="s">
        <v>37056</v>
      </c>
      <c r="C5538" s="266" t="s">
        <v>37053</v>
      </c>
      <c r="D5538" s="266" t="s">
        <v>16299</v>
      </c>
      <c r="E5538" s="266" t="s">
        <v>18168</v>
      </c>
      <c r="F5538" s="266" t="s">
        <v>37057</v>
      </c>
      <c r="G5538" s="314"/>
    </row>
    <row r="5539" spans="1:7" s="265" customFormat="1">
      <c r="A5539" s="265" t="s">
        <v>37058</v>
      </c>
      <c r="B5539" s="265" t="s">
        <v>37059</v>
      </c>
      <c r="C5539" s="265" t="s">
        <v>37053</v>
      </c>
      <c r="D5539" s="265" t="s">
        <v>16299</v>
      </c>
      <c r="E5539" s="265" t="s">
        <v>17765</v>
      </c>
      <c r="F5539" s="265" t="s">
        <v>37060</v>
      </c>
      <c r="G5539" s="304"/>
    </row>
    <row r="5540" spans="1:7" s="266" customFormat="1">
      <c r="A5540" s="266" t="s">
        <v>37061</v>
      </c>
      <c r="B5540" s="266" t="s">
        <v>37062</v>
      </c>
      <c r="C5540" s="266" t="s">
        <v>37053</v>
      </c>
      <c r="D5540" s="266" t="s">
        <v>16299</v>
      </c>
      <c r="E5540" s="266" t="s">
        <v>16369</v>
      </c>
      <c r="F5540" s="266" t="s">
        <v>37063</v>
      </c>
      <c r="G5540" s="314"/>
    </row>
    <row r="5541" spans="1:7" s="268" customFormat="1">
      <c r="A5541" s="268" t="s">
        <v>37064</v>
      </c>
      <c r="B5541" s="268" t="s">
        <v>37065</v>
      </c>
      <c r="C5541" s="268" t="s">
        <v>37053</v>
      </c>
      <c r="D5541" s="268" t="s">
        <v>20240</v>
      </c>
      <c r="E5541" s="268" t="s">
        <v>16299</v>
      </c>
      <c r="F5541" s="268" t="s">
        <v>37066</v>
      </c>
      <c r="G5541" s="311"/>
    </row>
    <row r="5542" spans="1:7" s="267" customFormat="1">
      <c r="A5542" s="267" t="s">
        <v>37067</v>
      </c>
      <c r="B5542" s="267" t="s">
        <v>37068</v>
      </c>
      <c r="C5542" s="267" t="s">
        <v>37053</v>
      </c>
      <c r="D5542" s="267" t="s">
        <v>16299</v>
      </c>
      <c r="E5542" s="267" t="s">
        <v>37069</v>
      </c>
      <c r="F5542" s="267" t="s">
        <v>37070</v>
      </c>
      <c r="G5542" s="303"/>
    </row>
    <row r="5543" spans="1:7" s="266" customFormat="1">
      <c r="A5543" s="266" t="s">
        <v>37071</v>
      </c>
      <c r="B5543" s="266" t="s">
        <v>37072</v>
      </c>
      <c r="C5543" s="266" t="s">
        <v>37053</v>
      </c>
      <c r="D5543" s="266" t="s">
        <v>16299</v>
      </c>
      <c r="E5543" s="266" t="s">
        <v>18168</v>
      </c>
      <c r="F5543" s="266" t="s">
        <v>37073</v>
      </c>
      <c r="G5543" s="314"/>
    </row>
    <row r="5544" spans="1:7" s="265" customFormat="1">
      <c r="A5544" s="265" t="s">
        <v>37074</v>
      </c>
      <c r="B5544" s="265" t="s">
        <v>37075</v>
      </c>
      <c r="C5544" s="265" t="s">
        <v>37053</v>
      </c>
      <c r="D5544" s="265" t="s">
        <v>16299</v>
      </c>
      <c r="E5544" s="265" t="s">
        <v>20556</v>
      </c>
      <c r="F5544" s="265" t="s">
        <v>37076</v>
      </c>
      <c r="G5544" s="304"/>
    </row>
    <row r="5545" spans="1:7" s="265" customFormat="1">
      <c r="A5545" s="265" t="s">
        <v>37077</v>
      </c>
      <c r="B5545" s="265" t="s">
        <v>37078</v>
      </c>
      <c r="C5545" s="265" t="s">
        <v>37053</v>
      </c>
      <c r="D5545" s="265" t="s">
        <v>16299</v>
      </c>
      <c r="E5545" s="265" t="s">
        <v>37079</v>
      </c>
      <c r="F5545" s="265" t="s">
        <v>37080</v>
      </c>
      <c r="G5545" s="304"/>
    </row>
    <row r="5546" spans="1:7" s="267" customFormat="1">
      <c r="A5546" s="267" t="s">
        <v>37081</v>
      </c>
      <c r="B5546" s="267" t="s">
        <v>37082</v>
      </c>
      <c r="C5546" s="267" t="s">
        <v>37053</v>
      </c>
      <c r="D5546" s="267" t="s">
        <v>16299</v>
      </c>
      <c r="E5546" s="267" t="s">
        <v>19018</v>
      </c>
      <c r="F5546" s="267" t="s">
        <v>37083</v>
      </c>
      <c r="G5546" s="303"/>
    </row>
    <row r="5547" spans="1:7" s="265" customFormat="1">
      <c r="A5547" s="265" t="s">
        <v>37084</v>
      </c>
      <c r="B5547" s="265" t="s">
        <v>37085</v>
      </c>
      <c r="C5547" s="265" t="s">
        <v>37053</v>
      </c>
      <c r="D5547" s="265" t="s">
        <v>16299</v>
      </c>
      <c r="E5547" s="265" t="s">
        <v>37086</v>
      </c>
      <c r="F5547" s="265" t="s">
        <v>37087</v>
      </c>
      <c r="G5547" s="304"/>
    </row>
    <row r="5548" spans="1:7" s="267" customFormat="1">
      <c r="A5548" s="267" t="s">
        <v>37088</v>
      </c>
      <c r="B5548" s="267" t="s">
        <v>37089</v>
      </c>
      <c r="C5548" s="267" t="s">
        <v>37053</v>
      </c>
      <c r="D5548" s="267" t="s">
        <v>16299</v>
      </c>
      <c r="E5548" s="267" t="s">
        <v>37090</v>
      </c>
      <c r="F5548" s="267" t="s">
        <v>37091</v>
      </c>
      <c r="G5548" s="303"/>
    </row>
    <row r="5549" spans="1:7" s="268" customFormat="1">
      <c r="A5549" s="268" t="s">
        <v>37092</v>
      </c>
      <c r="B5549" s="268" t="s">
        <v>37093</v>
      </c>
      <c r="C5549" s="268" t="s">
        <v>37053</v>
      </c>
      <c r="D5549" s="268" t="s">
        <v>16980</v>
      </c>
      <c r="E5549" s="268" t="s">
        <v>16299</v>
      </c>
      <c r="F5549" s="268" t="s">
        <v>37094</v>
      </c>
      <c r="G5549" s="311"/>
    </row>
    <row r="5550" spans="1:7" s="268" customFormat="1">
      <c r="A5550" s="268" t="s">
        <v>37095</v>
      </c>
      <c r="B5550" s="268" t="s">
        <v>37096</v>
      </c>
      <c r="C5550" s="268" t="s">
        <v>37053</v>
      </c>
      <c r="D5550" s="268" t="s">
        <v>27683</v>
      </c>
      <c r="E5550" s="268" t="s">
        <v>16299</v>
      </c>
      <c r="F5550" s="268" t="s">
        <v>37097</v>
      </c>
      <c r="G5550" s="311"/>
    </row>
    <row r="5551" spans="1:7" s="266" customFormat="1">
      <c r="A5551" s="266" t="s">
        <v>37098</v>
      </c>
      <c r="B5551" s="266" t="s">
        <v>37099</v>
      </c>
      <c r="C5551" s="266" t="s">
        <v>37053</v>
      </c>
      <c r="D5551" s="266" t="s">
        <v>16299</v>
      </c>
      <c r="E5551" s="266" t="s">
        <v>37100</v>
      </c>
      <c r="F5551" s="266" t="s">
        <v>37101</v>
      </c>
      <c r="G5551" s="314"/>
    </row>
    <row r="5552" spans="1:7" s="267" customFormat="1">
      <c r="A5552" s="267" t="s">
        <v>37102</v>
      </c>
      <c r="B5552" s="267" t="s">
        <v>37103</v>
      </c>
      <c r="C5552" s="267" t="s">
        <v>37104</v>
      </c>
      <c r="D5552" s="267" t="s">
        <v>16299</v>
      </c>
      <c r="E5552" s="267" t="s">
        <v>37105</v>
      </c>
      <c r="F5552" s="267" t="s">
        <v>37106</v>
      </c>
      <c r="G5552" s="303"/>
    </row>
    <row r="5553" spans="1:7" s="266" customFormat="1">
      <c r="A5553" s="266" t="s">
        <v>37107</v>
      </c>
      <c r="B5553" s="266" t="s">
        <v>37108</v>
      </c>
      <c r="C5553" s="266" t="s">
        <v>37104</v>
      </c>
      <c r="D5553" s="266" t="s">
        <v>16299</v>
      </c>
      <c r="E5553" s="266" t="s">
        <v>18168</v>
      </c>
      <c r="F5553" s="266" t="s">
        <v>37109</v>
      </c>
      <c r="G5553" s="314"/>
    </row>
    <row r="5554" spans="1:7" s="265" customFormat="1">
      <c r="A5554" s="265" t="s">
        <v>37110</v>
      </c>
      <c r="B5554" s="265" t="s">
        <v>37111</v>
      </c>
      <c r="C5554" s="265" t="s">
        <v>37104</v>
      </c>
      <c r="D5554" s="265" t="s">
        <v>16299</v>
      </c>
      <c r="E5554" s="265" t="s">
        <v>37112</v>
      </c>
      <c r="F5554" s="265" t="s">
        <v>37113</v>
      </c>
      <c r="G5554" s="304"/>
    </row>
    <row r="5555" spans="1:7" s="266" customFormat="1">
      <c r="A5555" s="266" t="s">
        <v>37114</v>
      </c>
      <c r="B5555" s="266" t="s">
        <v>37115</v>
      </c>
      <c r="C5555" s="266" t="s">
        <v>37104</v>
      </c>
      <c r="D5555" s="266" t="s">
        <v>16299</v>
      </c>
      <c r="E5555" s="266" t="s">
        <v>18168</v>
      </c>
      <c r="F5555" s="266" t="s">
        <v>37116</v>
      </c>
      <c r="G5555" s="314"/>
    </row>
    <row r="5556" spans="1:7" s="265" customFormat="1">
      <c r="A5556" s="265" t="s">
        <v>37114</v>
      </c>
      <c r="B5556" s="265" t="s">
        <v>37117</v>
      </c>
      <c r="C5556" s="265" t="s">
        <v>37104</v>
      </c>
      <c r="D5556" s="265" t="s">
        <v>16299</v>
      </c>
      <c r="E5556" s="265" t="s">
        <v>18730</v>
      </c>
      <c r="F5556" s="265" t="s">
        <v>37118</v>
      </c>
      <c r="G5556" s="304"/>
    </row>
    <row r="5557" spans="1:7" s="265" customFormat="1">
      <c r="A5557" s="265" t="s">
        <v>37119</v>
      </c>
      <c r="B5557" s="265" t="s">
        <v>37120</v>
      </c>
      <c r="C5557" s="265" t="s">
        <v>37104</v>
      </c>
      <c r="D5557" s="265" t="s">
        <v>16299</v>
      </c>
      <c r="E5557" s="265" t="s">
        <v>37121</v>
      </c>
      <c r="F5557" s="265" t="s">
        <v>37122</v>
      </c>
      <c r="G5557" s="304"/>
    </row>
    <row r="5558" spans="1:7" s="265" customFormat="1">
      <c r="A5558" s="265" t="s">
        <v>37123</v>
      </c>
      <c r="B5558" s="265" t="s">
        <v>37124</v>
      </c>
      <c r="C5558" s="265" t="s">
        <v>37104</v>
      </c>
      <c r="D5558" s="265" t="s">
        <v>16299</v>
      </c>
      <c r="E5558" s="265" t="s">
        <v>18232</v>
      </c>
      <c r="F5558" s="265" t="s">
        <v>37125</v>
      </c>
      <c r="G5558" s="304"/>
    </row>
    <row r="5559" spans="1:7" s="265" customFormat="1">
      <c r="A5559" s="265" t="s">
        <v>37126</v>
      </c>
      <c r="B5559" s="265" t="s">
        <v>37127</v>
      </c>
      <c r="C5559" s="265" t="s">
        <v>37104</v>
      </c>
      <c r="D5559" s="265" t="s">
        <v>16299</v>
      </c>
      <c r="E5559" s="265" t="s">
        <v>37128</v>
      </c>
      <c r="F5559" s="265" t="s">
        <v>37129</v>
      </c>
      <c r="G5559" s="304"/>
    </row>
    <row r="5560" spans="1:7" s="266" customFormat="1">
      <c r="A5560" s="266" t="s">
        <v>37130</v>
      </c>
      <c r="B5560" s="266" t="s">
        <v>37131</v>
      </c>
      <c r="C5560" s="266" t="s">
        <v>37104</v>
      </c>
      <c r="D5560" s="266" t="s">
        <v>16299</v>
      </c>
      <c r="E5560" s="266" t="s">
        <v>18168</v>
      </c>
      <c r="F5560" s="266" t="s">
        <v>37132</v>
      </c>
      <c r="G5560" s="314"/>
    </row>
    <row r="5561" spans="1:7" s="265" customFormat="1">
      <c r="A5561" s="265" t="s">
        <v>37133</v>
      </c>
      <c r="B5561" s="265" t="s">
        <v>37134</v>
      </c>
      <c r="C5561" s="265" t="s">
        <v>37104</v>
      </c>
      <c r="D5561" s="265" t="s">
        <v>16299</v>
      </c>
      <c r="E5561" s="265" t="s">
        <v>37135</v>
      </c>
      <c r="F5561" s="265" t="s">
        <v>37136</v>
      </c>
      <c r="G5561" s="304"/>
    </row>
    <row r="5562" spans="1:7" s="265" customFormat="1">
      <c r="A5562" s="265" t="s">
        <v>37137</v>
      </c>
      <c r="B5562" s="265" t="s">
        <v>37138</v>
      </c>
      <c r="C5562" s="265" t="s">
        <v>37104</v>
      </c>
      <c r="D5562" s="265" t="s">
        <v>16299</v>
      </c>
      <c r="E5562" s="265" t="s">
        <v>22020</v>
      </c>
      <c r="F5562" s="265" t="s">
        <v>37139</v>
      </c>
      <c r="G5562" s="304"/>
    </row>
    <row r="5563" spans="1:7" s="11" customFormat="1">
      <c r="A5563" s="11" t="s">
        <v>37140</v>
      </c>
      <c r="B5563" s="11" t="s">
        <v>37141</v>
      </c>
      <c r="C5563" s="11" t="s">
        <v>37104</v>
      </c>
      <c r="D5563" s="11" t="s">
        <v>16299</v>
      </c>
      <c r="E5563" s="11" t="s">
        <v>35421</v>
      </c>
      <c r="F5563" s="11" t="s">
        <v>37142</v>
      </c>
      <c r="G5563" s="1"/>
    </row>
    <row r="5564" spans="1:7" s="268" customFormat="1">
      <c r="A5564" s="268" t="s">
        <v>37143</v>
      </c>
      <c r="B5564" s="268" t="s">
        <v>37144</v>
      </c>
      <c r="C5564" s="268" t="s">
        <v>37104</v>
      </c>
      <c r="D5564" s="268" t="s">
        <v>37145</v>
      </c>
      <c r="E5564" s="268" t="s">
        <v>16299</v>
      </c>
      <c r="F5564" s="268" t="s">
        <v>37146</v>
      </c>
      <c r="G5564" s="311"/>
    </row>
    <row r="5565" spans="1:7" s="267" customFormat="1">
      <c r="A5565" s="267" t="s">
        <v>37147</v>
      </c>
      <c r="B5565" s="267" t="s">
        <v>37148</v>
      </c>
      <c r="C5565" s="267" t="s">
        <v>37104</v>
      </c>
      <c r="D5565" s="267" t="s">
        <v>16299</v>
      </c>
      <c r="E5565" s="267" t="s">
        <v>17222</v>
      </c>
      <c r="F5565" s="267" t="s">
        <v>37149</v>
      </c>
      <c r="G5565" s="303"/>
    </row>
    <row r="5566" spans="1:7" s="267" customFormat="1">
      <c r="A5566" s="267" t="s">
        <v>37150</v>
      </c>
      <c r="B5566" s="267" t="s">
        <v>37151</v>
      </c>
      <c r="C5566" s="267" t="s">
        <v>37152</v>
      </c>
      <c r="D5566" s="267" t="s">
        <v>16299</v>
      </c>
      <c r="E5566" s="267" t="s">
        <v>19145</v>
      </c>
      <c r="F5566" s="267" t="s">
        <v>37153</v>
      </c>
      <c r="G5566" s="303"/>
    </row>
    <row r="5567" spans="1:7" s="266" customFormat="1">
      <c r="A5567" s="266" t="s">
        <v>37154</v>
      </c>
      <c r="B5567" s="266" t="s">
        <v>37155</v>
      </c>
      <c r="C5567" s="266" t="s">
        <v>37152</v>
      </c>
      <c r="D5567" s="266" t="s">
        <v>16299</v>
      </c>
      <c r="E5567" s="266" t="s">
        <v>18168</v>
      </c>
      <c r="F5567" s="266" t="s">
        <v>37156</v>
      </c>
      <c r="G5567" s="314"/>
    </row>
    <row r="5568" spans="1:7" s="265" customFormat="1">
      <c r="A5568" s="265" t="s">
        <v>37157</v>
      </c>
      <c r="B5568" s="265" t="s">
        <v>37158</v>
      </c>
      <c r="C5568" s="265" t="s">
        <v>37152</v>
      </c>
      <c r="D5568" s="265" t="s">
        <v>16299</v>
      </c>
      <c r="E5568" s="265" t="s">
        <v>37159</v>
      </c>
      <c r="F5568" s="265" t="s">
        <v>37160</v>
      </c>
      <c r="G5568" s="304"/>
    </row>
    <row r="5569" spans="1:7" s="266" customFormat="1">
      <c r="A5569" s="266" t="s">
        <v>37161</v>
      </c>
      <c r="B5569" s="266" t="s">
        <v>37162</v>
      </c>
      <c r="C5569" s="266" t="s">
        <v>37152</v>
      </c>
      <c r="D5569" s="266" t="s">
        <v>16299</v>
      </c>
      <c r="E5569" s="266" t="s">
        <v>18168</v>
      </c>
      <c r="F5569" s="266" t="s">
        <v>37163</v>
      </c>
      <c r="G5569" s="314"/>
    </row>
    <row r="5570" spans="1:7" s="11" customFormat="1">
      <c r="A5570" s="11" t="s">
        <v>37164</v>
      </c>
      <c r="B5570" s="11" t="s">
        <v>37165</v>
      </c>
      <c r="C5570" s="11" t="s">
        <v>37152</v>
      </c>
      <c r="D5570" s="11" t="s">
        <v>16299</v>
      </c>
      <c r="E5570" s="11" t="s">
        <v>19088</v>
      </c>
      <c r="F5570" s="11" t="s">
        <v>37166</v>
      </c>
      <c r="G5570" s="1"/>
    </row>
    <row r="5571" spans="1:7" s="266" customFormat="1">
      <c r="A5571" s="266" t="s">
        <v>37167</v>
      </c>
      <c r="B5571" s="266" t="s">
        <v>37168</v>
      </c>
      <c r="C5571" s="266" t="s">
        <v>37152</v>
      </c>
      <c r="D5571" s="266" t="s">
        <v>16299</v>
      </c>
      <c r="E5571" s="266" t="s">
        <v>18168</v>
      </c>
      <c r="F5571" s="266" t="s">
        <v>37169</v>
      </c>
      <c r="G5571" s="314"/>
    </row>
    <row r="5572" spans="1:7" s="11" customFormat="1">
      <c r="A5572" s="11" t="s">
        <v>37170</v>
      </c>
      <c r="B5572" s="11" t="s">
        <v>37171</v>
      </c>
      <c r="C5572" s="11" t="s">
        <v>37152</v>
      </c>
      <c r="D5572" s="11" t="s">
        <v>16299</v>
      </c>
      <c r="E5572" s="11" t="s">
        <v>29046</v>
      </c>
      <c r="F5572" s="11" t="s">
        <v>37172</v>
      </c>
      <c r="G5572" s="1"/>
    </row>
    <row r="5573" spans="1:7" s="266" customFormat="1">
      <c r="A5573" s="266" t="s">
        <v>37173</v>
      </c>
      <c r="B5573" s="266" t="s">
        <v>37174</v>
      </c>
      <c r="C5573" s="266" t="s">
        <v>37152</v>
      </c>
      <c r="D5573" s="266" t="s">
        <v>16299</v>
      </c>
      <c r="E5573" s="266" t="s">
        <v>18168</v>
      </c>
      <c r="F5573" s="266" t="s">
        <v>37175</v>
      </c>
      <c r="G5573" s="314"/>
    </row>
    <row r="5574" spans="1:7" s="267" customFormat="1">
      <c r="A5574" s="267" t="s">
        <v>37176</v>
      </c>
      <c r="B5574" s="267" t="s">
        <v>37177</v>
      </c>
      <c r="C5574" s="267" t="s">
        <v>37152</v>
      </c>
      <c r="D5574" s="267" t="s">
        <v>16299</v>
      </c>
      <c r="E5574" s="267" t="s">
        <v>18349</v>
      </c>
      <c r="F5574" s="267" t="s">
        <v>37178</v>
      </c>
      <c r="G5574" s="303"/>
    </row>
    <row r="5575" spans="1:7" s="267" customFormat="1">
      <c r="A5575" s="267" t="s">
        <v>37179</v>
      </c>
      <c r="B5575" s="267" t="s">
        <v>37180</v>
      </c>
      <c r="C5575" s="267" t="s">
        <v>37152</v>
      </c>
      <c r="D5575" s="267" t="s">
        <v>16299</v>
      </c>
      <c r="E5575" s="267" t="s">
        <v>37181</v>
      </c>
      <c r="F5575" s="267" t="s">
        <v>37182</v>
      </c>
      <c r="G5575" s="303"/>
    </row>
    <row r="5576" spans="1:7" s="265" customFormat="1">
      <c r="A5576" s="265" t="s">
        <v>37183</v>
      </c>
      <c r="B5576" s="265" t="s">
        <v>37184</v>
      </c>
      <c r="C5576" s="265" t="s">
        <v>37152</v>
      </c>
      <c r="D5576" s="265" t="s">
        <v>16299</v>
      </c>
      <c r="E5576" s="265" t="s">
        <v>16622</v>
      </c>
      <c r="F5576" s="265" t="s">
        <v>37185</v>
      </c>
      <c r="G5576" s="304"/>
    </row>
    <row r="5577" spans="1:7" s="266" customFormat="1">
      <c r="A5577" s="266" t="s">
        <v>37186</v>
      </c>
      <c r="B5577" s="266" t="s">
        <v>37187</v>
      </c>
      <c r="C5577" s="266" t="s">
        <v>37152</v>
      </c>
      <c r="D5577" s="266" t="s">
        <v>16299</v>
      </c>
      <c r="E5577" s="266" t="s">
        <v>18168</v>
      </c>
      <c r="F5577" s="266" t="s">
        <v>37188</v>
      </c>
      <c r="G5577" s="314"/>
    </row>
    <row r="5578" spans="1:7" s="265" customFormat="1">
      <c r="A5578" s="265" t="s">
        <v>37189</v>
      </c>
      <c r="B5578" s="265" t="s">
        <v>37190</v>
      </c>
      <c r="C5578" s="265" t="s">
        <v>37152</v>
      </c>
      <c r="D5578" s="265" t="s">
        <v>16299</v>
      </c>
      <c r="E5578" s="265" t="s">
        <v>20333</v>
      </c>
      <c r="F5578" s="265" t="s">
        <v>37191</v>
      </c>
      <c r="G5578" s="304"/>
    </row>
    <row r="5579" spans="1:7" s="268" customFormat="1">
      <c r="A5579" s="268" t="s">
        <v>37192</v>
      </c>
      <c r="B5579" s="268" t="s">
        <v>37193</v>
      </c>
      <c r="C5579" s="268" t="s">
        <v>37152</v>
      </c>
      <c r="D5579" s="268" t="s">
        <v>37194</v>
      </c>
      <c r="E5579" s="268" t="s">
        <v>16299</v>
      </c>
      <c r="F5579" s="268" t="s">
        <v>37195</v>
      </c>
      <c r="G5579" s="311"/>
    </row>
    <row r="5580" spans="1:7" s="267" customFormat="1">
      <c r="A5580" s="267" t="s">
        <v>37196</v>
      </c>
      <c r="B5580" s="267" t="s">
        <v>37197</v>
      </c>
      <c r="C5580" s="267" t="s">
        <v>37152</v>
      </c>
      <c r="D5580" s="267" t="s">
        <v>16299</v>
      </c>
      <c r="E5580" s="267" t="s">
        <v>36843</v>
      </c>
      <c r="F5580" s="267" t="s">
        <v>37198</v>
      </c>
      <c r="G5580" s="303"/>
    </row>
    <row r="5581" spans="1:7" s="265" customFormat="1">
      <c r="A5581" s="265" t="s">
        <v>37199</v>
      </c>
      <c r="B5581" s="265" t="s">
        <v>37200</v>
      </c>
      <c r="C5581" s="265" t="s">
        <v>37152</v>
      </c>
      <c r="D5581" s="265" t="s">
        <v>16299</v>
      </c>
      <c r="E5581" s="265" t="s">
        <v>37201</v>
      </c>
      <c r="F5581" s="265" t="s">
        <v>37202</v>
      </c>
      <c r="G5581" s="304"/>
    </row>
    <row r="5582" spans="1:7" s="265" customFormat="1">
      <c r="A5582" s="265" t="s">
        <v>37203</v>
      </c>
      <c r="B5582" s="265" t="s">
        <v>37204</v>
      </c>
      <c r="C5582" s="265" t="s">
        <v>37152</v>
      </c>
      <c r="D5582" s="265" t="s">
        <v>16299</v>
      </c>
      <c r="E5582" s="265" t="s">
        <v>16319</v>
      </c>
      <c r="F5582" s="265" t="s">
        <v>37205</v>
      </c>
      <c r="G5582" s="304"/>
    </row>
    <row r="5583" spans="1:7" s="267" customFormat="1">
      <c r="A5583" s="267" t="s">
        <v>37206</v>
      </c>
      <c r="B5583" s="267" t="s">
        <v>37207</v>
      </c>
      <c r="C5583" s="267" t="s">
        <v>37152</v>
      </c>
      <c r="D5583" s="267" t="s">
        <v>16299</v>
      </c>
      <c r="E5583" s="267" t="s">
        <v>37208</v>
      </c>
      <c r="F5583" s="267" t="s">
        <v>37209</v>
      </c>
      <c r="G5583" s="303"/>
    </row>
    <row r="5584" spans="1:7" s="265" customFormat="1">
      <c r="A5584" s="265" t="s">
        <v>37210</v>
      </c>
      <c r="B5584" s="265" t="s">
        <v>37211</v>
      </c>
      <c r="C5584" s="265" t="s">
        <v>37152</v>
      </c>
      <c r="D5584" s="265" t="s">
        <v>16299</v>
      </c>
      <c r="E5584" s="265" t="s">
        <v>37212</v>
      </c>
      <c r="F5584" s="265" t="s">
        <v>37213</v>
      </c>
      <c r="G5584" s="304"/>
    </row>
    <row r="5585" spans="1:7" s="268" customFormat="1">
      <c r="A5585" s="268" t="s">
        <v>37214</v>
      </c>
      <c r="B5585" s="268" t="s">
        <v>37215</v>
      </c>
      <c r="C5585" s="268" t="s">
        <v>37152</v>
      </c>
      <c r="D5585" s="268" t="s">
        <v>37216</v>
      </c>
      <c r="E5585" s="268" t="s">
        <v>16299</v>
      </c>
      <c r="F5585" s="268" t="s">
        <v>37217</v>
      </c>
      <c r="G5585" s="311"/>
    </row>
    <row r="5586" spans="1:7" s="267" customFormat="1">
      <c r="A5586" s="267" t="s">
        <v>37218</v>
      </c>
      <c r="B5586" s="267" t="s">
        <v>37219</v>
      </c>
      <c r="C5586" s="267" t="s">
        <v>37152</v>
      </c>
      <c r="D5586" s="267" t="s">
        <v>16299</v>
      </c>
      <c r="E5586" s="267" t="s">
        <v>37220</v>
      </c>
      <c r="F5586" s="267" t="s">
        <v>37221</v>
      </c>
      <c r="G5586" s="303"/>
    </row>
    <row r="5587" spans="1:7" s="267" customFormat="1">
      <c r="A5587" s="267" t="s">
        <v>37222</v>
      </c>
      <c r="B5587" s="267" t="s">
        <v>37223</v>
      </c>
      <c r="C5587" s="267" t="s">
        <v>37152</v>
      </c>
      <c r="D5587" s="267" t="s">
        <v>16299</v>
      </c>
      <c r="E5587" s="267" t="s">
        <v>37224</v>
      </c>
      <c r="F5587" s="267" t="s">
        <v>37225</v>
      </c>
      <c r="G5587" s="303"/>
    </row>
    <row r="5588" spans="1:7" s="268" customFormat="1">
      <c r="A5588" s="268" t="s">
        <v>37226</v>
      </c>
      <c r="B5588" s="268" t="s">
        <v>37227</v>
      </c>
      <c r="C5588" s="268" t="s">
        <v>37152</v>
      </c>
      <c r="D5588" s="268" t="s">
        <v>24382</v>
      </c>
      <c r="E5588" s="268" t="s">
        <v>16299</v>
      </c>
      <c r="F5588" s="268" t="s">
        <v>37228</v>
      </c>
      <c r="G5588" s="311"/>
    </row>
    <row r="5589" spans="1:7" s="267" customFormat="1">
      <c r="A5589" s="267" t="s">
        <v>37229</v>
      </c>
      <c r="B5589" s="267" t="s">
        <v>37230</v>
      </c>
      <c r="C5589" s="267" t="s">
        <v>37152</v>
      </c>
      <c r="D5589" s="267" t="s">
        <v>16299</v>
      </c>
      <c r="E5589" s="267" t="s">
        <v>17493</v>
      </c>
      <c r="F5589" s="267" t="s">
        <v>37231</v>
      </c>
      <c r="G5589" s="303"/>
    </row>
    <row r="5590" spans="1:7" s="267" customFormat="1">
      <c r="A5590" s="267" t="s">
        <v>37232</v>
      </c>
      <c r="B5590" s="267" t="s">
        <v>37233</v>
      </c>
      <c r="C5590" s="267" t="s">
        <v>37234</v>
      </c>
      <c r="D5590" s="267" t="s">
        <v>16299</v>
      </c>
      <c r="E5590" s="267" t="s">
        <v>33849</v>
      </c>
      <c r="F5590" s="267" t="s">
        <v>37235</v>
      </c>
      <c r="G5590" s="303"/>
    </row>
    <row r="5591" spans="1:7" s="267" customFormat="1">
      <c r="A5591" s="267" t="s">
        <v>37236</v>
      </c>
      <c r="B5591" s="267" t="s">
        <v>37237</v>
      </c>
      <c r="C5591" s="267" t="s">
        <v>37234</v>
      </c>
      <c r="D5591" s="267" t="s">
        <v>16299</v>
      </c>
      <c r="E5591" s="267" t="s">
        <v>20186</v>
      </c>
      <c r="F5591" s="267" t="s">
        <v>37238</v>
      </c>
      <c r="G5591" s="303"/>
    </row>
    <row r="5592" spans="1:7" s="267" customFormat="1">
      <c r="A5592" s="267" t="s">
        <v>37239</v>
      </c>
      <c r="B5592" s="267" t="s">
        <v>37240</v>
      </c>
      <c r="C5592" s="267" t="s">
        <v>37234</v>
      </c>
      <c r="D5592" s="267" t="s">
        <v>16299</v>
      </c>
      <c r="E5592" s="267" t="s">
        <v>19145</v>
      </c>
      <c r="F5592" s="267" t="s">
        <v>37241</v>
      </c>
      <c r="G5592" s="303"/>
    </row>
    <row r="5593" spans="1:7" s="267" customFormat="1">
      <c r="A5593" s="267" t="s">
        <v>37242</v>
      </c>
      <c r="B5593" s="267" t="s">
        <v>37243</v>
      </c>
      <c r="C5593" s="267" t="s">
        <v>37234</v>
      </c>
      <c r="D5593" s="267" t="s">
        <v>16299</v>
      </c>
      <c r="E5593" s="267" t="s">
        <v>19381</v>
      </c>
      <c r="F5593" s="267" t="s">
        <v>37244</v>
      </c>
      <c r="G5593" s="303"/>
    </row>
    <row r="5594" spans="1:7" s="267" customFormat="1">
      <c r="A5594" s="267" t="s">
        <v>37245</v>
      </c>
      <c r="B5594" s="267" t="s">
        <v>37246</v>
      </c>
      <c r="C5594" s="267" t="s">
        <v>37234</v>
      </c>
      <c r="D5594" s="267" t="s">
        <v>16299</v>
      </c>
      <c r="E5594" s="267" t="s">
        <v>23560</v>
      </c>
      <c r="F5594" s="267" t="s">
        <v>37247</v>
      </c>
      <c r="G5594" s="303"/>
    </row>
    <row r="5595" spans="1:7" s="266" customFormat="1">
      <c r="A5595" s="266" t="s">
        <v>37248</v>
      </c>
      <c r="B5595" s="266" t="s">
        <v>37249</v>
      </c>
      <c r="C5595" s="266" t="s">
        <v>37250</v>
      </c>
      <c r="D5595" s="266" t="s">
        <v>16299</v>
      </c>
      <c r="E5595" s="266" t="s">
        <v>18168</v>
      </c>
      <c r="F5595" s="266" t="s">
        <v>37251</v>
      </c>
      <c r="G5595" s="314"/>
    </row>
    <row r="5596" spans="1:7" s="265" customFormat="1">
      <c r="A5596" s="265" t="s">
        <v>37252</v>
      </c>
      <c r="B5596" s="265" t="s">
        <v>37253</v>
      </c>
      <c r="C5596" s="265" t="s">
        <v>37250</v>
      </c>
      <c r="D5596" s="265" t="s">
        <v>16299</v>
      </c>
      <c r="E5596" s="265" t="s">
        <v>37254</v>
      </c>
      <c r="F5596" s="265" t="s">
        <v>37255</v>
      </c>
      <c r="G5596" s="304"/>
    </row>
    <row r="5597" spans="1:7" s="267" customFormat="1">
      <c r="A5597" s="267" t="s">
        <v>37256</v>
      </c>
      <c r="B5597" s="267" t="s">
        <v>37257</v>
      </c>
      <c r="C5597" s="267" t="s">
        <v>37250</v>
      </c>
      <c r="D5597" s="267" t="s">
        <v>16299</v>
      </c>
      <c r="E5597" s="267" t="s">
        <v>37258</v>
      </c>
      <c r="F5597" s="267" t="s">
        <v>37259</v>
      </c>
      <c r="G5597" s="303"/>
    </row>
    <row r="5598" spans="1:7" s="266" customFormat="1">
      <c r="A5598" s="266" t="s">
        <v>37260</v>
      </c>
      <c r="B5598" s="266" t="s">
        <v>37261</v>
      </c>
      <c r="C5598" s="266" t="s">
        <v>37250</v>
      </c>
      <c r="D5598" s="266" t="s">
        <v>16299</v>
      </c>
      <c r="E5598" s="266" t="s">
        <v>18168</v>
      </c>
      <c r="F5598" s="266" t="s">
        <v>37262</v>
      </c>
      <c r="G5598" s="314"/>
    </row>
    <row r="5599" spans="1:7" s="265" customFormat="1">
      <c r="A5599" s="265" t="s">
        <v>37263</v>
      </c>
      <c r="B5599" s="265" t="s">
        <v>37264</v>
      </c>
      <c r="C5599" s="265" t="s">
        <v>37250</v>
      </c>
      <c r="D5599" s="265" t="s">
        <v>16299</v>
      </c>
      <c r="E5599" s="265" t="s">
        <v>24231</v>
      </c>
      <c r="F5599" s="265" t="s">
        <v>37265</v>
      </c>
      <c r="G5599" s="304"/>
    </row>
    <row r="5600" spans="1:7" s="265" customFormat="1">
      <c r="A5600" s="265" t="s">
        <v>37266</v>
      </c>
      <c r="B5600" s="265" t="s">
        <v>37267</v>
      </c>
      <c r="C5600" s="265" t="s">
        <v>37250</v>
      </c>
      <c r="D5600" s="265" t="s">
        <v>16299</v>
      </c>
      <c r="E5600" s="265" t="s">
        <v>31497</v>
      </c>
      <c r="F5600" s="265" t="s">
        <v>37268</v>
      </c>
      <c r="G5600" s="304"/>
    </row>
    <row r="5601" spans="1:7" s="265" customFormat="1">
      <c r="A5601" s="265" t="s">
        <v>37269</v>
      </c>
      <c r="B5601" s="265" t="s">
        <v>37270</v>
      </c>
      <c r="C5601" s="265" t="s">
        <v>37250</v>
      </c>
      <c r="D5601" s="265" t="s">
        <v>16299</v>
      </c>
      <c r="E5601" s="265" t="s">
        <v>32420</v>
      </c>
      <c r="F5601" s="265" t="s">
        <v>37271</v>
      </c>
      <c r="G5601" s="304"/>
    </row>
    <row r="5602" spans="1:7" s="265" customFormat="1">
      <c r="A5602" s="265" t="s">
        <v>37272</v>
      </c>
      <c r="B5602" s="265" t="s">
        <v>37273</v>
      </c>
      <c r="C5602" s="265" t="s">
        <v>37250</v>
      </c>
      <c r="D5602" s="265" t="s">
        <v>16299</v>
      </c>
      <c r="E5602" s="265" t="s">
        <v>37274</v>
      </c>
      <c r="F5602" s="265" t="s">
        <v>37275</v>
      </c>
      <c r="G5602" s="304"/>
    </row>
    <row r="5603" spans="1:7" s="11" customFormat="1">
      <c r="A5603" s="11" t="s">
        <v>37276</v>
      </c>
      <c r="B5603" s="11" t="s">
        <v>37277</v>
      </c>
      <c r="C5603" s="11" t="s">
        <v>37250</v>
      </c>
      <c r="D5603" s="11" t="s">
        <v>16299</v>
      </c>
      <c r="E5603" s="11" t="s">
        <v>16319</v>
      </c>
      <c r="F5603" s="11" t="s">
        <v>37278</v>
      </c>
      <c r="G5603" s="1"/>
    </row>
    <row r="5604" spans="1:7" s="265" customFormat="1">
      <c r="A5604" s="265" t="s">
        <v>37279</v>
      </c>
      <c r="B5604" s="265" t="s">
        <v>37280</v>
      </c>
      <c r="C5604" s="265" t="s">
        <v>37250</v>
      </c>
      <c r="D5604" s="265" t="s">
        <v>16299</v>
      </c>
      <c r="E5604" s="265" t="s">
        <v>16928</v>
      </c>
      <c r="F5604" s="265" t="s">
        <v>37281</v>
      </c>
      <c r="G5604" s="304"/>
    </row>
    <row r="5605" spans="1:7" s="266" customFormat="1" ht="11.1" customHeight="1">
      <c r="A5605" s="266" t="s">
        <v>37282</v>
      </c>
      <c r="B5605" s="266" t="s">
        <v>37283</v>
      </c>
      <c r="C5605" s="266" t="s">
        <v>37250</v>
      </c>
      <c r="D5605" s="266" t="s">
        <v>16299</v>
      </c>
      <c r="E5605" s="266" t="s">
        <v>16390</v>
      </c>
      <c r="F5605" s="266" t="s">
        <v>37284</v>
      </c>
      <c r="G5605" s="314"/>
    </row>
    <row r="5606" spans="1:7" s="267" customFormat="1">
      <c r="A5606" s="267" t="s">
        <v>37285</v>
      </c>
      <c r="B5606" s="267" t="s">
        <v>37286</v>
      </c>
      <c r="C5606" s="267" t="s">
        <v>37250</v>
      </c>
      <c r="D5606" s="267" t="s">
        <v>16299</v>
      </c>
      <c r="E5606" s="267" t="s">
        <v>37287</v>
      </c>
      <c r="F5606" s="267" t="s">
        <v>37288</v>
      </c>
      <c r="G5606" s="303"/>
    </row>
    <row r="5607" spans="1:7" s="267" customFormat="1">
      <c r="A5607" s="267" t="s">
        <v>37289</v>
      </c>
      <c r="B5607" s="267" t="s">
        <v>37290</v>
      </c>
      <c r="C5607" s="267" t="s">
        <v>37250</v>
      </c>
      <c r="D5607" s="267" t="s">
        <v>16299</v>
      </c>
      <c r="E5607" s="267" t="s">
        <v>37291</v>
      </c>
      <c r="F5607" s="267" t="s">
        <v>37292</v>
      </c>
      <c r="G5607" s="303"/>
    </row>
    <row r="5608" spans="1:7" s="268" customFormat="1">
      <c r="A5608" s="268" t="s">
        <v>37293</v>
      </c>
      <c r="B5608" s="268" t="s">
        <v>33080</v>
      </c>
      <c r="C5608" s="268" t="s">
        <v>37250</v>
      </c>
      <c r="D5608" s="268" t="s">
        <v>20791</v>
      </c>
      <c r="E5608" s="268" t="s">
        <v>16299</v>
      </c>
      <c r="F5608" s="268" t="s">
        <v>37294</v>
      </c>
      <c r="G5608" s="311"/>
    </row>
    <row r="5609" spans="1:7" s="268" customFormat="1">
      <c r="A5609" s="268" t="s">
        <v>37293</v>
      </c>
      <c r="B5609" s="268" t="s">
        <v>37295</v>
      </c>
      <c r="C5609" s="268" t="s">
        <v>37250</v>
      </c>
      <c r="D5609" s="268" t="s">
        <v>20691</v>
      </c>
      <c r="E5609" s="268" t="s">
        <v>16299</v>
      </c>
      <c r="F5609" s="268" t="s">
        <v>37296</v>
      </c>
      <c r="G5609" s="311"/>
    </row>
    <row r="5610" spans="1:7" s="268" customFormat="1">
      <c r="A5610" s="268" t="s">
        <v>37293</v>
      </c>
      <c r="B5610" s="268" t="s">
        <v>37297</v>
      </c>
      <c r="C5610" s="268" t="s">
        <v>37250</v>
      </c>
      <c r="D5610" s="268" t="s">
        <v>37298</v>
      </c>
      <c r="E5610" s="268" t="s">
        <v>16299</v>
      </c>
      <c r="F5610" s="268" t="s">
        <v>37299</v>
      </c>
      <c r="G5610" s="311"/>
    </row>
    <row r="5611" spans="1:7" s="266" customFormat="1">
      <c r="A5611" s="266" t="s">
        <v>37300</v>
      </c>
      <c r="B5611" s="266" t="s">
        <v>37301</v>
      </c>
      <c r="C5611" s="266" t="s">
        <v>37250</v>
      </c>
      <c r="D5611" s="266" t="s">
        <v>16299</v>
      </c>
      <c r="E5611" s="266" t="s">
        <v>18168</v>
      </c>
      <c r="F5611" s="266" t="s">
        <v>37302</v>
      </c>
      <c r="G5611" s="314"/>
    </row>
    <row r="5612" spans="1:7" s="267" customFormat="1">
      <c r="A5612" s="267" t="s">
        <v>37303</v>
      </c>
      <c r="B5612" s="267" t="s">
        <v>37304</v>
      </c>
      <c r="C5612" s="267" t="s">
        <v>37250</v>
      </c>
      <c r="D5612" s="267" t="s">
        <v>16299</v>
      </c>
      <c r="E5612" s="267" t="s">
        <v>18730</v>
      </c>
      <c r="F5612" s="267" t="s">
        <v>37305</v>
      </c>
      <c r="G5612" s="303"/>
    </row>
    <row r="5613" spans="1:7" s="268" customFormat="1">
      <c r="A5613" s="268" t="s">
        <v>37306</v>
      </c>
      <c r="B5613" s="268" t="s">
        <v>37307</v>
      </c>
      <c r="C5613" s="268" t="s">
        <v>37250</v>
      </c>
      <c r="D5613" s="268" t="s">
        <v>17510</v>
      </c>
      <c r="E5613" s="268" t="s">
        <v>16299</v>
      </c>
      <c r="F5613" s="268" t="s">
        <v>37308</v>
      </c>
      <c r="G5613" s="311"/>
    </row>
    <row r="5614" spans="1:7" s="268" customFormat="1">
      <c r="A5614" s="268" t="s">
        <v>37309</v>
      </c>
      <c r="B5614" s="268" t="s">
        <v>37310</v>
      </c>
      <c r="C5614" s="268" t="s">
        <v>37250</v>
      </c>
      <c r="D5614" s="268" t="s">
        <v>18730</v>
      </c>
      <c r="E5614" s="268" t="s">
        <v>16299</v>
      </c>
      <c r="F5614" s="268" t="s">
        <v>37311</v>
      </c>
      <c r="G5614" s="311"/>
    </row>
    <row r="5615" spans="1:7" s="267" customFormat="1">
      <c r="A5615" s="267" t="s">
        <v>37312</v>
      </c>
      <c r="B5615" s="267" t="s">
        <v>37313</v>
      </c>
      <c r="C5615" s="267" t="s">
        <v>37314</v>
      </c>
      <c r="D5615" s="267" t="s">
        <v>16299</v>
      </c>
      <c r="E5615" s="267" t="s">
        <v>37315</v>
      </c>
      <c r="F5615" s="267" t="s">
        <v>37316</v>
      </c>
      <c r="G5615" s="317"/>
    </row>
    <row r="5616" spans="1:7" s="266" customFormat="1">
      <c r="A5616" s="266" t="s">
        <v>37317</v>
      </c>
      <c r="B5616" s="266" t="s">
        <v>37318</v>
      </c>
      <c r="C5616" s="266" t="s">
        <v>37314</v>
      </c>
      <c r="D5616" s="266" t="s">
        <v>16299</v>
      </c>
      <c r="E5616" s="266" t="s">
        <v>37319</v>
      </c>
      <c r="F5616" s="266" t="s">
        <v>37320</v>
      </c>
      <c r="G5616" s="314"/>
    </row>
    <row r="5617" spans="1:7" s="267" customFormat="1">
      <c r="A5617" s="267" t="s">
        <v>37321</v>
      </c>
      <c r="B5617" s="267" t="s">
        <v>37322</v>
      </c>
      <c r="C5617" s="267" t="s">
        <v>37314</v>
      </c>
      <c r="D5617" s="267" t="s">
        <v>16299</v>
      </c>
      <c r="E5617" s="267" t="s">
        <v>37323</v>
      </c>
      <c r="F5617" s="267" t="s">
        <v>37324</v>
      </c>
      <c r="G5617" s="303"/>
    </row>
    <row r="5618" spans="1:7" s="11" customFormat="1">
      <c r="A5618" s="11" t="s">
        <v>37321</v>
      </c>
      <c r="B5618" s="11" t="s">
        <v>37325</v>
      </c>
      <c r="C5618" s="11" t="s">
        <v>37314</v>
      </c>
      <c r="D5618" s="11" t="s">
        <v>16299</v>
      </c>
      <c r="E5618" s="11" t="s">
        <v>37326</v>
      </c>
      <c r="F5618" s="11" t="s">
        <v>37327</v>
      </c>
      <c r="G5618" s="1"/>
    </row>
    <row r="5619" spans="1:7" s="265" customFormat="1">
      <c r="A5619" s="265" t="s">
        <v>37328</v>
      </c>
      <c r="B5619" s="265" t="s">
        <v>37329</v>
      </c>
      <c r="C5619" s="265" t="s">
        <v>37314</v>
      </c>
      <c r="D5619" s="265" t="s">
        <v>16299</v>
      </c>
      <c r="E5619" s="265" t="s">
        <v>16928</v>
      </c>
      <c r="F5619" s="265" t="s">
        <v>37330</v>
      </c>
      <c r="G5619" s="304"/>
    </row>
    <row r="5620" spans="1:7" s="267" customFormat="1">
      <c r="A5620" s="267" t="s">
        <v>37331</v>
      </c>
      <c r="B5620" s="267" t="s">
        <v>37332</v>
      </c>
      <c r="C5620" s="267" t="s">
        <v>37314</v>
      </c>
      <c r="D5620" s="267" t="s">
        <v>16299</v>
      </c>
      <c r="E5620" s="267" t="s">
        <v>16658</v>
      </c>
      <c r="F5620" s="267" t="s">
        <v>37333</v>
      </c>
      <c r="G5620" s="303"/>
    </row>
    <row r="5621" spans="1:7" s="267" customFormat="1">
      <c r="A5621" s="267" t="s">
        <v>37334</v>
      </c>
      <c r="B5621" s="267" t="s">
        <v>37335</v>
      </c>
      <c r="C5621" s="267" t="s">
        <v>37314</v>
      </c>
      <c r="D5621" s="267" t="s">
        <v>16299</v>
      </c>
      <c r="E5621" s="267" t="s">
        <v>30104</v>
      </c>
      <c r="F5621" s="267" t="s">
        <v>37336</v>
      </c>
    </row>
    <row r="5622" spans="1:7" s="266" customFormat="1">
      <c r="A5622" s="266" t="s">
        <v>37337</v>
      </c>
      <c r="B5622" s="266" t="s">
        <v>37338</v>
      </c>
      <c r="C5622" s="266" t="s">
        <v>37314</v>
      </c>
      <c r="D5622" s="266" t="s">
        <v>16299</v>
      </c>
      <c r="E5622" s="266" t="s">
        <v>18168</v>
      </c>
      <c r="F5622" s="266" t="s">
        <v>37339</v>
      </c>
      <c r="G5622" s="314"/>
    </row>
    <row r="5623" spans="1:7" s="265" customFormat="1">
      <c r="A5623" s="265" t="s">
        <v>37340</v>
      </c>
      <c r="B5623" s="265" t="s">
        <v>37341</v>
      </c>
      <c r="C5623" s="265" t="s">
        <v>37314</v>
      </c>
      <c r="D5623" s="265" t="s">
        <v>16299</v>
      </c>
      <c r="E5623" s="265" t="s">
        <v>24493</v>
      </c>
      <c r="F5623" s="265" t="s">
        <v>37342</v>
      </c>
      <c r="G5623" s="304"/>
    </row>
    <row r="5624" spans="1:7" s="267" customFormat="1">
      <c r="A5624" s="267" t="s">
        <v>37343</v>
      </c>
      <c r="B5624" s="267" t="s">
        <v>37344</v>
      </c>
      <c r="C5624" s="267" t="s">
        <v>37314</v>
      </c>
      <c r="D5624" s="267" t="s">
        <v>16299</v>
      </c>
      <c r="E5624" s="267" t="s">
        <v>16333</v>
      </c>
      <c r="F5624" s="267" t="s">
        <v>37345</v>
      </c>
      <c r="G5624" s="303"/>
    </row>
    <row r="5625" spans="1:7" s="267" customFormat="1">
      <c r="A5625" s="267" t="s">
        <v>37346</v>
      </c>
      <c r="B5625" s="267" t="s">
        <v>37347</v>
      </c>
      <c r="C5625" s="267" t="s">
        <v>37314</v>
      </c>
      <c r="D5625" s="267" t="s">
        <v>16299</v>
      </c>
      <c r="E5625" s="267" t="s">
        <v>23364</v>
      </c>
      <c r="F5625" s="267" t="s">
        <v>37348</v>
      </c>
      <c r="G5625" s="317"/>
    </row>
    <row r="5626" spans="1:7" s="267" customFormat="1">
      <c r="A5626" s="267" t="s">
        <v>37349</v>
      </c>
      <c r="B5626" s="267" t="s">
        <v>37350</v>
      </c>
      <c r="C5626" s="267" t="s">
        <v>37314</v>
      </c>
      <c r="D5626" s="267" t="s">
        <v>16299</v>
      </c>
      <c r="E5626" s="267" t="s">
        <v>37351</v>
      </c>
      <c r="F5626" s="267" t="s">
        <v>37352</v>
      </c>
      <c r="G5626" s="303"/>
    </row>
    <row r="5627" spans="1:7" s="265" customFormat="1">
      <c r="A5627" s="265" t="s">
        <v>37353</v>
      </c>
      <c r="B5627" s="265" t="s">
        <v>37354</v>
      </c>
      <c r="C5627" s="265" t="s">
        <v>37314</v>
      </c>
      <c r="D5627" s="265" t="s">
        <v>16299</v>
      </c>
      <c r="E5627" s="265" t="s">
        <v>31237</v>
      </c>
      <c r="F5627" s="265" t="s">
        <v>37355</v>
      </c>
      <c r="G5627" s="304"/>
    </row>
    <row r="5628" spans="1:7" s="266" customFormat="1">
      <c r="A5628" s="266" t="s">
        <v>37356</v>
      </c>
      <c r="B5628" s="266" t="s">
        <v>37357</v>
      </c>
      <c r="C5628" s="266" t="s">
        <v>37314</v>
      </c>
      <c r="D5628" s="266" t="s">
        <v>16299</v>
      </c>
      <c r="E5628" s="266" t="s">
        <v>17725</v>
      </c>
      <c r="F5628" s="266" t="s">
        <v>37358</v>
      </c>
      <c r="G5628" s="314"/>
    </row>
    <row r="5629" spans="1:7" s="265" customFormat="1">
      <c r="A5629" s="265" t="s">
        <v>37359</v>
      </c>
      <c r="B5629" s="265" t="s">
        <v>37360</v>
      </c>
      <c r="C5629" s="265" t="s">
        <v>37314</v>
      </c>
      <c r="D5629" s="265" t="s">
        <v>16299</v>
      </c>
      <c r="E5629" s="265" t="s">
        <v>25049</v>
      </c>
      <c r="F5629" s="265" t="s">
        <v>37361</v>
      </c>
      <c r="G5629" s="304"/>
    </row>
    <row r="5630" spans="1:7" s="265" customFormat="1">
      <c r="A5630" s="265" t="s">
        <v>37362</v>
      </c>
      <c r="B5630" s="265" t="s">
        <v>37363</v>
      </c>
      <c r="C5630" s="265" t="s">
        <v>37314</v>
      </c>
      <c r="D5630" s="265" t="s">
        <v>16299</v>
      </c>
      <c r="E5630" s="265" t="s">
        <v>37364</v>
      </c>
      <c r="F5630" s="265" t="s">
        <v>37365</v>
      </c>
      <c r="G5630" s="304"/>
    </row>
    <row r="5631" spans="1:7" s="267" customFormat="1">
      <c r="A5631" s="267" t="s">
        <v>37366</v>
      </c>
      <c r="B5631" s="267" t="s">
        <v>37367</v>
      </c>
      <c r="C5631" s="267" t="s">
        <v>37314</v>
      </c>
      <c r="D5631" s="267" t="s">
        <v>16299</v>
      </c>
      <c r="E5631" s="267" t="s">
        <v>37368</v>
      </c>
      <c r="F5631" s="267" t="s">
        <v>37369</v>
      </c>
      <c r="G5631" s="303"/>
    </row>
    <row r="5632" spans="1:7" s="265" customFormat="1">
      <c r="A5632" s="265" t="s">
        <v>37370</v>
      </c>
      <c r="B5632" s="265" t="s">
        <v>37371</v>
      </c>
      <c r="C5632" s="265" t="s">
        <v>37314</v>
      </c>
      <c r="D5632" s="265" t="s">
        <v>16299</v>
      </c>
      <c r="E5632" s="265" t="s">
        <v>19284</v>
      </c>
      <c r="F5632" s="265" t="s">
        <v>37372</v>
      </c>
      <c r="G5632" s="304"/>
    </row>
    <row r="5633" spans="1:7" s="265" customFormat="1">
      <c r="A5633" s="265" t="s">
        <v>37373</v>
      </c>
      <c r="B5633" s="265" t="s">
        <v>37374</v>
      </c>
      <c r="C5633" s="265" t="s">
        <v>37314</v>
      </c>
      <c r="D5633" s="265" t="s">
        <v>16299</v>
      </c>
      <c r="E5633" s="265" t="s">
        <v>37375</v>
      </c>
      <c r="F5633" s="265" t="s">
        <v>37376</v>
      </c>
      <c r="G5633" s="304"/>
    </row>
    <row r="5634" spans="1:7" s="266" customFormat="1">
      <c r="A5634" s="266" t="s">
        <v>37377</v>
      </c>
      <c r="B5634" s="266" t="s">
        <v>37378</v>
      </c>
      <c r="C5634" s="266" t="s">
        <v>37314</v>
      </c>
      <c r="D5634" s="266" t="s">
        <v>16299</v>
      </c>
      <c r="E5634" s="266" t="s">
        <v>18168</v>
      </c>
      <c r="F5634" s="266" t="s">
        <v>37379</v>
      </c>
      <c r="G5634" s="314"/>
    </row>
    <row r="5635" spans="1:7" s="266" customFormat="1">
      <c r="A5635" s="266" t="s">
        <v>37380</v>
      </c>
      <c r="B5635" s="266" t="s">
        <v>37381</v>
      </c>
      <c r="C5635" s="266" t="s">
        <v>37314</v>
      </c>
      <c r="D5635" s="266" t="s">
        <v>16299</v>
      </c>
      <c r="E5635" s="266" t="s">
        <v>18168</v>
      </c>
      <c r="F5635" s="266" t="s">
        <v>37382</v>
      </c>
      <c r="G5635" s="318"/>
    </row>
    <row r="5636" spans="1:7" s="265" customFormat="1">
      <c r="A5636" s="265" t="s">
        <v>37383</v>
      </c>
      <c r="B5636" s="265" t="s">
        <v>37384</v>
      </c>
      <c r="C5636" s="265" t="s">
        <v>37314</v>
      </c>
      <c r="D5636" s="265" t="s">
        <v>16299</v>
      </c>
      <c r="E5636" s="265" t="s">
        <v>24160</v>
      </c>
      <c r="F5636" s="265" t="s">
        <v>37385</v>
      </c>
      <c r="G5636" s="304"/>
    </row>
    <row r="5637" spans="1:7" s="267" customFormat="1">
      <c r="A5637" s="267" t="s">
        <v>37386</v>
      </c>
      <c r="B5637" s="267" t="s">
        <v>37387</v>
      </c>
      <c r="C5637" s="267" t="s">
        <v>37314</v>
      </c>
      <c r="D5637" s="267" t="s">
        <v>16299</v>
      </c>
      <c r="E5637" s="267" t="s">
        <v>20919</v>
      </c>
      <c r="F5637" s="267" t="s">
        <v>37388</v>
      </c>
      <c r="G5637" s="303"/>
    </row>
    <row r="5638" spans="1:7" s="268" customFormat="1">
      <c r="A5638" s="268" t="s">
        <v>37389</v>
      </c>
      <c r="B5638" s="268" t="s">
        <v>37390</v>
      </c>
      <c r="C5638" s="268" t="s">
        <v>37314</v>
      </c>
      <c r="D5638" s="268" t="s">
        <v>16804</v>
      </c>
      <c r="E5638" s="268" t="s">
        <v>16299</v>
      </c>
      <c r="F5638" s="268" t="s">
        <v>37391</v>
      </c>
      <c r="G5638" s="311"/>
    </row>
    <row r="5639" spans="1:7" s="267" customFormat="1">
      <c r="A5639" s="267" t="s">
        <v>37392</v>
      </c>
      <c r="B5639" s="267" t="s">
        <v>37393</v>
      </c>
      <c r="C5639" s="267" t="s">
        <v>37394</v>
      </c>
      <c r="D5639" s="267" t="s">
        <v>16299</v>
      </c>
      <c r="E5639" s="267" t="s">
        <v>37395</v>
      </c>
      <c r="F5639" s="267" t="s">
        <v>37396</v>
      </c>
      <c r="G5639" s="303"/>
    </row>
    <row r="5640" spans="1:7" s="269" customFormat="1">
      <c r="A5640" s="269" t="s">
        <v>37397</v>
      </c>
      <c r="B5640" s="269" t="s">
        <v>37398</v>
      </c>
      <c r="C5640" s="269" t="s">
        <v>37394</v>
      </c>
      <c r="D5640" s="269" t="s">
        <v>16299</v>
      </c>
      <c r="E5640" s="269" t="s">
        <v>37399</v>
      </c>
      <c r="F5640" s="269" t="s">
        <v>37400</v>
      </c>
      <c r="G5640" s="317"/>
    </row>
    <row r="5641" spans="1:7" s="269" customFormat="1">
      <c r="A5641" s="269" t="s">
        <v>37401</v>
      </c>
      <c r="B5641" s="269" t="s">
        <v>37402</v>
      </c>
      <c r="C5641" s="269" t="s">
        <v>37394</v>
      </c>
      <c r="D5641" s="269" t="s">
        <v>16299</v>
      </c>
      <c r="E5641" s="269" t="s">
        <v>37403</v>
      </c>
      <c r="F5641" s="269" t="s">
        <v>37404</v>
      </c>
      <c r="G5641" s="317"/>
    </row>
    <row r="5642" spans="1:7" s="270" customFormat="1">
      <c r="A5642" s="270" t="s">
        <v>37405</v>
      </c>
      <c r="B5642" s="270" t="s">
        <v>37406</v>
      </c>
      <c r="C5642" s="270" t="s">
        <v>37394</v>
      </c>
      <c r="D5642" s="270" t="s">
        <v>16299</v>
      </c>
      <c r="E5642" s="270" t="s">
        <v>18168</v>
      </c>
      <c r="F5642" s="270" t="s">
        <v>37407</v>
      </c>
      <c r="G5642" s="318"/>
    </row>
    <row r="5643" spans="1:7" s="270" customFormat="1">
      <c r="A5643" s="270" t="s">
        <v>37408</v>
      </c>
      <c r="B5643" s="270" t="s">
        <v>37409</v>
      </c>
      <c r="C5643" s="270" t="s">
        <v>37394</v>
      </c>
      <c r="D5643" s="270" t="s">
        <v>16299</v>
      </c>
      <c r="E5643" s="270" t="s">
        <v>18168</v>
      </c>
      <c r="F5643" s="270" t="s">
        <v>37410</v>
      </c>
      <c r="G5643" s="318"/>
    </row>
    <row r="5644" spans="1:7" s="271" customFormat="1">
      <c r="A5644" s="271" t="s">
        <v>37411</v>
      </c>
      <c r="B5644" s="271" t="s">
        <v>37412</v>
      </c>
      <c r="C5644" s="271" t="s">
        <v>37394</v>
      </c>
      <c r="D5644" s="271" t="s">
        <v>16299</v>
      </c>
      <c r="E5644" s="271" t="s">
        <v>18409</v>
      </c>
      <c r="F5644" s="271" t="s">
        <v>37413</v>
      </c>
      <c r="G5644" s="319"/>
    </row>
    <row r="5645" spans="1:7" s="269" customFormat="1">
      <c r="A5645" s="269" t="s">
        <v>37414</v>
      </c>
      <c r="B5645" s="269" t="s">
        <v>37415</v>
      </c>
      <c r="C5645" s="269" t="s">
        <v>37394</v>
      </c>
      <c r="D5645" s="269" t="s">
        <v>16299</v>
      </c>
      <c r="E5645" s="269" t="s">
        <v>37416</v>
      </c>
      <c r="F5645" s="269" t="s">
        <v>37417</v>
      </c>
      <c r="G5645" s="317"/>
    </row>
    <row r="5646" spans="1:7" s="270" customFormat="1">
      <c r="A5646" s="270" t="s">
        <v>37418</v>
      </c>
      <c r="B5646" s="270" t="s">
        <v>37419</v>
      </c>
      <c r="C5646" s="270" t="s">
        <v>37394</v>
      </c>
      <c r="D5646" s="270" t="s">
        <v>16299</v>
      </c>
      <c r="E5646" s="270" t="s">
        <v>18168</v>
      </c>
      <c r="F5646" s="270" t="s">
        <v>37420</v>
      </c>
      <c r="G5646" s="318"/>
    </row>
    <row r="5647" spans="1:7" s="269" customFormat="1">
      <c r="A5647" s="269" t="s">
        <v>37421</v>
      </c>
      <c r="B5647" s="269" t="s">
        <v>37422</v>
      </c>
      <c r="C5647" s="269" t="s">
        <v>37394</v>
      </c>
      <c r="D5647" s="269" t="s">
        <v>16299</v>
      </c>
      <c r="E5647" s="269" t="s">
        <v>27634</v>
      </c>
      <c r="F5647" s="269" t="s">
        <v>37423</v>
      </c>
      <c r="G5647" s="317"/>
    </row>
    <row r="5648" spans="1:7" s="269" customFormat="1">
      <c r="A5648" s="269" t="s">
        <v>37424</v>
      </c>
      <c r="B5648" s="269" t="s">
        <v>37425</v>
      </c>
      <c r="C5648" s="269" t="s">
        <v>37394</v>
      </c>
      <c r="D5648" s="269" t="s">
        <v>16299</v>
      </c>
      <c r="E5648" s="269" t="s">
        <v>37426</v>
      </c>
      <c r="F5648" s="269" t="s">
        <v>37427</v>
      </c>
      <c r="G5648" s="317"/>
    </row>
    <row r="5649" spans="1:7" s="270" customFormat="1">
      <c r="A5649" s="270" t="s">
        <v>37428</v>
      </c>
      <c r="B5649" s="270" t="s">
        <v>37429</v>
      </c>
      <c r="C5649" s="270" t="s">
        <v>37394</v>
      </c>
      <c r="D5649" s="270" t="s">
        <v>16299</v>
      </c>
      <c r="E5649" s="270" t="s">
        <v>20635</v>
      </c>
      <c r="F5649" s="270" t="s">
        <v>37430</v>
      </c>
      <c r="G5649" s="318"/>
    </row>
    <row r="5650" spans="1:7" s="269" customFormat="1">
      <c r="A5650" s="269" t="s">
        <v>37431</v>
      </c>
      <c r="B5650" s="269" t="s">
        <v>37432</v>
      </c>
      <c r="C5650" s="269" t="s">
        <v>37394</v>
      </c>
      <c r="D5650" s="269" t="s">
        <v>16299</v>
      </c>
      <c r="E5650" s="269" t="s">
        <v>26499</v>
      </c>
      <c r="F5650" s="269" t="s">
        <v>37433</v>
      </c>
      <c r="G5650" s="317"/>
    </row>
    <row r="5651" spans="1:7" s="270" customFormat="1">
      <c r="A5651" s="270" t="s">
        <v>37434</v>
      </c>
      <c r="B5651" s="270" t="s">
        <v>37435</v>
      </c>
      <c r="C5651" s="270" t="s">
        <v>37394</v>
      </c>
      <c r="D5651" s="270" t="s">
        <v>16299</v>
      </c>
      <c r="E5651" s="270" t="s">
        <v>18168</v>
      </c>
      <c r="F5651" s="270" t="s">
        <v>37436</v>
      </c>
      <c r="G5651" s="318"/>
    </row>
    <row r="5652" spans="1:7" s="270" customFormat="1">
      <c r="A5652" s="270" t="s">
        <v>37437</v>
      </c>
      <c r="B5652" s="270" t="s">
        <v>37438</v>
      </c>
      <c r="C5652" s="270" t="s">
        <v>37394</v>
      </c>
      <c r="D5652" s="270" t="s">
        <v>16299</v>
      </c>
      <c r="E5652" s="270" t="s">
        <v>17305</v>
      </c>
      <c r="F5652" s="270" t="s">
        <v>37439</v>
      </c>
      <c r="G5652" s="318"/>
    </row>
    <row r="5653" spans="1:7" s="271" customFormat="1">
      <c r="A5653" s="271" t="s">
        <v>37440</v>
      </c>
      <c r="B5653" s="271" t="s">
        <v>37441</v>
      </c>
      <c r="C5653" s="271" t="s">
        <v>37394</v>
      </c>
      <c r="D5653" s="271" t="s">
        <v>16299</v>
      </c>
      <c r="E5653" s="271" t="s">
        <v>37442</v>
      </c>
      <c r="F5653" s="271" t="s">
        <v>37443</v>
      </c>
      <c r="G5653" s="319"/>
    </row>
    <row r="5654" spans="1:7" s="271" customFormat="1">
      <c r="A5654" s="271" t="s">
        <v>37444</v>
      </c>
      <c r="B5654" s="271" t="s">
        <v>37445</v>
      </c>
      <c r="C5654" s="271" t="s">
        <v>37394</v>
      </c>
      <c r="D5654" s="271" t="s">
        <v>16299</v>
      </c>
      <c r="E5654" s="271" t="s">
        <v>16319</v>
      </c>
      <c r="F5654" s="271" t="s">
        <v>37446</v>
      </c>
      <c r="G5654" s="319"/>
    </row>
    <row r="5655" spans="1:7" s="272" customFormat="1">
      <c r="A5655" s="272" t="s">
        <v>37447</v>
      </c>
      <c r="B5655" s="272" t="s">
        <v>37448</v>
      </c>
      <c r="C5655" s="272" t="s">
        <v>37394</v>
      </c>
      <c r="D5655" s="272" t="s">
        <v>24172</v>
      </c>
      <c r="E5655" s="272" t="s">
        <v>16299</v>
      </c>
      <c r="F5655" s="272" t="s">
        <v>37449</v>
      </c>
      <c r="G5655" s="320"/>
    </row>
    <row r="5656" spans="1:7" s="269" customFormat="1">
      <c r="A5656" s="269" t="s">
        <v>37450</v>
      </c>
      <c r="B5656" s="269" t="s">
        <v>37451</v>
      </c>
      <c r="C5656" s="269" t="s">
        <v>37394</v>
      </c>
      <c r="D5656" s="269" t="s">
        <v>16299</v>
      </c>
      <c r="E5656" s="269" t="s">
        <v>37452</v>
      </c>
      <c r="F5656" s="269" t="s">
        <v>37453</v>
      </c>
      <c r="G5656" s="317"/>
    </row>
    <row r="5657" spans="1:7">
      <c r="A5657" s="321"/>
      <c r="B5657" s="321"/>
      <c r="C5657" s="321"/>
      <c r="D5657" s="321"/>
      <c r="E5657" s="321"/>
      <c r="F5657" s="322"/>
    </row>
  </sheetData>
  <autoFilter ref="A1:IV5640"/>
  <pageMargins left="0.75" right="0.75" top="1" bottom="1" header="0.5" footer="0.5"/>
  <pageSetup paperSize="9" scale="66" fitToHeight="0"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05"/>
  <sheetViews>
    <sheetView zoomScaleSheetLayoutView="100" workbookViewId="0">
      <pane ySplit="1" topLeftCell="A2018" activePane="bottomLeft" state="frozen"/>
      <selection pane="bottomLeft" activeCell="A2095" sqref="A2095:IV2095"/>
    </sheetView>
  </sheetViews>
  <sheetFormatPr defaultColWidth="8.7109375" defaultRowHeight="12.75"/>
  <cols>
    <col min="1" max="1" width="13" customWidth="1"/>
    <col min="2" max="2" width="13" hidden="1" customWidth="1"/>
    <col min="3" max="3" width="32" hidden="1" customWidth="1"/>
    <col min="4" max="4" width="98.85546875" customWidth="1"/>
    <col min="5" max="5" width="18.42578125" customWidth="1"/>
    <col min="6" max="7" width="12.42578125" customWidth="1"/>
    <col min="8" max="8" width="16.85546875" customWidth="1"/>
    <col min="9" max="9" width="13.85546875" customWidth="1"/>
  </cols>
  <sheetData>
    <row r="1" spans="1:9" s="206" customFormat="1">
      <c r="A1" s="222" t="s">
        <v>380</v>
      </c>
      <c r="B1" s="222" t="s">
        <v>381</v>
      </c>
      <c r="C1" s="222" t="s">
        <v>382</v>
      </c>
      <c r="D1" s="222" t="s">
        <v>383</v>
      </c>
      <c r="E1" s="222" t="s">
        <v>384</v>
      </c>
      <c r="F1" s="222" t="s">
        <v>385</v>
      </c>
      <c r="G1" s="222" t="s">
        <v>386</v>
      </c>
      <c r="H1" s="222" t="s">
        <v>387</v>
      </c>
      <c r="I1" s="223"/>
    </row>
    <row r="2" spans="1:9" s="207" customFormat="1">
      <c r="A2" s="224" t="s">
        <v>4163</v>
      </c>
      <c r="B2" s="224" t="s">
        <v>4163</v>
      </c>
      <c r="C2" s="224" t="s">
        <v>389</v>
      </c>
      <c r="D2" s="224" t="s">
        <v>37454</v>
      </c>
      <c r="E2" s="224" t="s">
        <v>37455</v>
      </c>
      <c r="F2" s="224" t="s">
        <v>444</v>
      </c>
      <c r="G2" s="224"/>
      <c r="H2" s="224" t="s">
        <v>37456</v>
      </c>
    </row>
    <row r="3" spans="1:9" s="208" customFormat="1">
      <c r="A3" s="225" t="s">
        <v>4206</v>
      </c>
      <c r="B3" s="225" t="s">
        <v>4206</v>
      </c>
      <c r="C3" s="225" t="s">
        <v>389</v>
      </c>
      <c r="D3" s="225" t="s">
        <v>37457</v>
      </c>
      <c r="E3" s="225" t="s">
        <v>37458</v>
      </c>
      <c r="F3" s="225" t="s">
        <v>5566</v>
      </c>
      <c r="G3" s="225"/>
      <c r="H3" s="225" t="s">
        <v>37459</v>
      </c>
    </row>
    <row r="4" spans="1:9" s="208" customFormat="1">
      <c r="A4" s="225" t="s">
        <v>4206</v>
      </c>
      <c r="B4" s="225" t="s">
        <v>4206</v>
      </c>
      <c r="C4" s="225" t="s">
        <v>389</v>
      </c>
      <c r="D4" s="225" t="s">
        <v>37460</v>
      </c>
      <c r="E4" s="225" t="s">
        <v>37461</v>
      </c>
      <c r="F4" s="225" t="s">
        <v>37462</v>
      </c>
      <c r="G4" s="225"/>
      <c r="H4" s="225" t="s">
        <v>37463</v>
      </c>
    </row>
    <row r="5" spans="1:9" s="195" customFormat="1">
      <c r="A5" s="203" t="s">
        <v>4648</v>
      </c>
      <c r="B5" s="203" t="s">
        <v>4648</v>
      </c>
      <c r="C5" s="203"/>
      <c r="D5" s="203" t="s">
        <v>37464</v>
      </c>
      <c r="E5" s="203" t="s">
        <v>37465</v>
      </c>
      <c r="F5" s="203"/>
      <c r="G5" s="203" t="s">
        <v>37466</v>
      </c>
      <c r="H5" s="203" t="s">
        <v>37467</v>
      </c>
    </row>
    <row r="6" spans="1:9" s="195" customFormat="1">
      <c r="A6" s="203" t="s">
        <v>4648</v>
      </c>
      <c r="B6" s="203" t="s">
        <v>4648</v>
      </c>
      <c r="C6" s="203"/>
      <c r="D6" s="203" t="s">
        <v>37468</v>
      </c>
      <c r="E6" s="203" t="s">
        <v>37465</v>
      </c>
      <c r="F6" s="203"/>
      <c r="G6" s="203" t="s">
        <v>37469</v>
      </c>
      <c r="H6" s="203" t="s">
        <v>37470</v>
      </c>
    </row>
    <row r="7" spans="1:9" s="195" customFormat="1">
      <c r="A7" s="203" t="s">
        <v>4648</v>
      </c>
      <c r="B7" s="203" t="s">
        <v>4691</v>
      </c>
      <c r="C7" s="203"/>
      <c r="D7" s="203" t="s">
        <v>37471</v>
      </c>
      <c r="E7" s="203" t="s">
        <v>37472</v>
      </c>
      <c r="F7" s="203"/>
      <c r="G7" s="203" t="s">
        <v>37473</v>
      </c>
      <c r="H7" s="203" t="s">
        <v>37474</v>
      </c>
    </row>
    <row r="8" spans="1:9" s="195" customFormat="1">
      <c r="A8" s="203" t="s">
        <v>4648</v>
      </c>
      <c r="B8" s="203" t="s">
        <v>4691</v>
      </c>
      <c r="C8" s="203"/>
      <c r="D8" s="203" t="s">
        <v>37475</v>
      </c>
      <c r="E8" s="203" t="s">
        <v>37476</v>
      </c>
      <c r="F8" s="203"/>
      <c r="G8" s="203" t="s">
        <v>37477</v>
      </c>
      <c r="H8" s="203" t="s">
        <v>37478</v>
      </c>
    </row>
    <row r="9" spans="1:9" s="195" customFormat="1">
      <c r="A9" s="203" t="s">
        <v>4648</v>
      </c>
      <c r="B9" s="203" t="s">
        <v>4691</v>
      </c>
      <c r="C9" s="203"/>
      <c r="D9" s="203" t="s">
        <v>37479</v>
      </c>
      <c r="E9" s="203" t="s">
        <v>37480</v>
      </c>
      <c r="F9" s="203"/>
      <c r="G9" s="203" t="s">
        <v>3358</v>
      </c>
      <c r="H9" s="203" t="s">
        <v>37481</v>
      </c>
    </row>
    <row r="10" spans="1:9" s="195" customFormat="1">
      <c r="A10" s="203" t="s">
        <v>4648</v>
      </c>
      <c r="B10" s="203" t="s">
        <v>4691</v>
      </c>
      <c r="C10" s="203"/>
      <c r="D10" s="203" t="s">
        <v>37471</v>
      </c>
      <c r="E10" s="203" t="s">
        <v>37482</v>
      </c>
      <c r="F10" s="203"/>
      <c r="G10" s="203" t="s">
        <v>37483</v>
      </c>
      <c r="H10" s="203" t="s">
        <v>37484</v>
      </c>
    </row>
    <row r="11" spans="1:9" s="207" customFormat="1">
      <c r="A11" s="224" t="s">
        <v>5178</v>
      </c>
      <c r="B11" s="224" t="s">
        <v>5178</v>
      </c>
      <c r="C11" s="224" t="s">
        <v>389</v>
      </c>
      <c r="D11" s="224" t="s">
        <v>37485</v>
      </c>
      <c r="E11" s="224" t="s">
        <v>37486</v>
      </c>
      <c r="F11" s="224" t="s">
        <v>37487</v>
      </c>
      <c r="G11" s="224"/>
      <c r="H11" s="224" t="s">
        <v>37488</v>
      </c>
    </row>
    <row r="12" spans="1:9" s="208" customFormat="1">
      <c r="A12" s="225" t="s">
        <v>5178</v>
      </c>
      <c r="B12" s="225" t="s">
        <v>5178</v>
      </c>
      <c r="C12" s="225" t="s">
        <v>389</v>
      </c>
      <c r="D12" s="225" t="s">
        <v>37489</v>
      </c>
      <c r="E12" s="225" t="s">
        <v>37490</v>
      </c>
      <c r="F12" s="225" t="s">
        <v>37491</v>
      </c>
      <c r="G12" s="225"/>
      <c r="H12" s="225" t="s">
        <v>37492</v>
      </c>
    </row>
    <row r="13" spans="1:9" s="208" customFormat="1">
      <c r="A13" s="225" t="s">
        <v>5282</v>
      </c>
      <c r="B13" s="225" t="s">
        <v>5282</v>
      </c>
      <c r="C13" s="225" t="s">
        <v>389</v>
      </c>
      <c r="D13" s="225" t="s">
        <v>37493</v>
      </c>
      <c r="E13" s="225" t="s">
        <v>37494</v>
      </c>
      <c r="F13" s="225" t="s">
        <v>2672</v>
      </c>
      <c r="G13" s="225"/>
      <c r="H13" s="225" t="s">
        <v>37495</v>
      </c>
    </row>
    <row r="14" spans="1:9" s="207" customFormat="1">
      <c r="A14" s="224" t="s">
        <v>5282</v>
      </c>
      <c r="B14" s="224" t="s">
        <v>5282</v>
      </c>
      <c r="C14" s="224" t="s">
        <v>389</v>
      </c>
      <c r="D14" s="224" t="s">
        <v>37496</v>
      </c>
      <c r="E14" s="224" t="s">
        <v>37497</v>
      </c>
      <c r="F14" s="224" t="s">
        <v>1106</v>
      </c>
      <c r="G14" s="224"/>
      <c r="H14" s="224" t="s">
        <v>37498</v>
      </c>
    </row>
    <row r="15" spans="1:9" s="208" customFormat="1">
      <c r="A15" s="225" t="s">
        <v>5282</v>
      </c>
      <c r="B15" s="225" t="s">
        <v>5282</v>
      </c>
      <c r="C15" s="225" t="s">
        <v>389</v>
      </c>
      <c r="D15" s="225" t="s">
        <v>37499</v>
      </c>
      <c r="E15" s="225" t="s">
        <v>37500</v>
      </c>
      <c r="F15" s="225" t="s">
        <v>3734</v>
      </c>
      <c r="G15" s="225"/>
      <c r="H15" s="225" t="s">
        <v>37501</v>
      </c>
    </row>
    <row r="16" spans="1:9" s="208" customFormat="1">
      <c r="A16" s="225" t="s">
        <v>5282</v>
      </c>
      <c r="B16" s="225" t="s">
        <v>5282</v>
      </c>
      <c r="C16" s="225" t="s">
        <v>389</v>
      </c>
      <c r="D16" s="225" t="s">
        <v>37502</v>
      </c>
      <c r="E16" s="225" t="s">
        <v>37503</v>
      </c>
      <c r="F16" s="225" t="s">
        <v>37504</v>
      </c>
      <c r="G16" s="225"/>
      <c r="H16" s="225" t="s">
        <v>37505</v>
      </c>
    </row>
    <row r="17" spans="1:9" s="208" customFormat="1">
      <c r="A17" s="225" t="s">
        <v>5282</v>
      </c>
      <c r="B17" s="225" t="s">
        <v>5282</v>
      </c>
      <c r="C17" s="225" t="s">
        <v>389</v>
      </c>
      <c r="D17" s="225" t="s">
        <v>37506</v>
      </c>
      <c r="E17" s="225" t="s">
        <v>37507</v>
      </c>
      <c r="F17" s="225" t="s">
        <v>2237</v>
      </c>
      <c r="G17" s="225"/>
      <c r="H17" s="225" t="s">
        <v>37508</v>
      </c>
    </row>
    <row r="18" spans="1:9" s="208" customFormat="1">
      <c r="A18" s="225" t="s">
        <v>5282</v>
      </c>
      <c r="B18" s="225" t="s">
        <v>5282</v>
      </c>
      <c r="C18" s="225" t="s">
        <v>389</v>
      </c>
      <c r="D18" s="225" t="s">
        <v>37509</v>
      </c>
      <c r="E18" s="225" t="s">
        <v>37510</v>
      </c>
      <c r="F18" s="225" t="s">
        <v>37511</v>
      </c>
      <c r="G18" s="225"/>
      <c r="H18" s="225" t="s">
        <v>37512</v>
      </c>
    </row>
    <row r="19" spans="1:9" s="208" customFormat="1">
      <c r="A19" s="225" t="s">
        <v>5334</v>
      </c>
      <c r="B19" s="225" t="s">
        <v>5334</v>
      </c>
      <c r="C19" s="225" t="s">
        <v>389</v>
      </c>
      <c r="D19" s="225" t="s">
        <v>37513</v>
      </c>
      <c r="E19" s="225" t="s">
        <v>37514</v>
      </c>
      <c r="F19" s="225" t="s">
        <v>903</v>
      </c>
      <c r="G19" s="225"/>
      <c r="H19" s="225" t="s">
        <v>37515</v>
      </c>
    </row>
    <row r="20" spans="1:9" s="208" customFormat="1">
      <c r="A20" s="225" t="s">
        <v>5334</v>
      </c>
      <c r="B20" s="225" t="s">
        <v>5334</v>
      </c>
      <c r="C20" s="225" t="s">
        <v>389</v>
      </c>
      <c r="D20" s="225" t="s">
        <v>37516</v>
      </c>
      <c r="E20" s="225" t="s">
        <v>37517</v>
      </c>
      <c r="F20" s="225" t="s">
        <v>3269</v>
      </c>
      <c r="G20" s="225"/>
      <c r="H20" s="225" t="s">
        <v>37518</v>
      </c>
    </row>
    <row r="21" spans="1:9" s="208" customFormat="1">
      <c r="A21" s="225" t="s">
        <v>5334</v>
      </c>
      <c r="B21" s="225" t="s">
        <v>5334</v>
      </c>
      <c r="C21" s="225" t="s">
        <v>389</v>
      </c>
      <c r="D21" s="225" t="s">
        <v>37519</v>
      </c>
      <c r="E21" s="225" t="s">
        <v>37520</v>
      </c>
      <c r="F21" s="225" t="s">
        <v>525</v>
      </c>
      <c r="G21" s="225"/>
      <c r="H21" s="225" t="s">
        <v>37521</v>
      </c>
    </row>
    <row r="22" spans="1:9" s="208" customFormat="1">
      <c r="A22" s="225" t="s">
        <v>5334</v>
      </c>
      <c r="B22" s="225" t="s">
        <v>5334</v>
      </c>
      <c r="C22" s="225" t="s">
        <v>389</v>
      </c>
      <c r="D22" s="225" t="s">
        <v>37522</v>
      </c>
      <c r="E22" s="225" t="s">
        <v>37523</v>
      </c>
      <c r="F22" s="225" t="s">
        <v>2539</v>
      </c>
      <c r="G22" s="225"/>
      <c r="H22" s="225" t="s">
        <v>37524</v>
      </c>
    </row>
    <row r="23" spans="1:9" s="208" customFormat="1">
      <c r="A23" s="225" t="s">
        <v>5334</v>
      </c>
      <c r="B23" s="225" t="s">
        <v>5334</v>
      </c>
      <c r="C23" s="225" t="s">
        <v>389</v>
      </c>
      <c r="D23" s="225" t="s">
        <v>37525</v>
      </c>
      <c r="E23" s="225" t="s">
        <v>37526</v>
      </c>
      <c r="F23" s="225" t="s">
        <v>37527</v>
      </c>
      <c r="G23" s="225"/>
      <c r="H23" s="225" t="s">
        <v>37528</v>
      </c>
    </row>
    <row r="24" spans="1:9" s="208" customFormat="1">
      <c r="A24" s="225" t="s">
        <v>5365</v>
      </c>
      <c r="B24" s="225" t="s">
        <v>5365</v>
      </c>
      <c r="C24" s="225" t="s">
        <v>389</v>
      </c>
      <c r="D24" s="225" t="s">
        <v>37529</v>
      </c>
      <c r="E24" s="225" t="s">
        <v>37530</v>
      </c>
      <c r="F24" s="225" t="s">
        <v>709</v>
      </c>
      <c r="G24" s="225"/>
      <c r="H24" s="225" t="s">
        <v>37531</v>
      </c>
    </row>
    <row r="25" spans="1:9" s="208" customFormat="1">
      <c r="A25" s="225" t="s">
        <v>5365</v>
      </c>
      <c r="B25" s="225" t="s">
        <v>5365</v>
      </c>
      <c r="C25" s="225" t="s">
        <v>389</v>
      </c>
      <c r="D25" s="225" t="s">
        <v>37532</v>
      </c>
      <c r="E25" s="225" t="s">
        <v>37533</v>
      </c>
      <c r="F25" s="225" t="s">
        <v>37534</v>
      </c>
      <c r="G25" s="225"/>
      <c r="H25" s="225" t="s">
        <v>37535</v>
      </c>
    </row>
    <row r="26" spans="1:9" s="208" customFormat="1">
      <c r="A26" s="225" t="s">
        <v>5365</v>
      </c>
      <c r="B26" s="225" t="s">
        <v>5365</v>
      </c>
      <c r="C26" s="225" t="s">
        <v>389</v>
      </c>
      <c r="D26" s="225" t="s">
        <v>37536</v>
      </c>
      <c r="E26" s="225" t="s">
        <v>37537</v>
      </c>
      <c r="F26" s="225" t="s">
        <v>37538</v>
      </c>
      <c r="G26" s="225"/>
      <c r="H26" s="225" t="s">
        <v>37539</v>
      </c>
    </row>
    <row r="27" spans="1:9" s="195" customFormat="1">
      <c r="A27" s="203" t="s">
        <v>5365</v>
      </c>
      <c r="B27" s="203" t="s">
        <v>5365</v>
      </c>
      <c r="C27" s="203"/>
      <c r="D27" s="203" t="s">
        <v>5366</v>
      </c>
      <c r="E27" s="203" t="s">
        <v>37540</v>
      </c>
      <c r="F27" s="203"/>
      <c r="G27" s="203" t="s">
        <v>1653</v>
      </c>
      <c r="H27" s="203" t="s">
        <v>37541</v>
      </c>
    </row>
    <row r="28" spans="1:9" s="195" customFormat="1">
      <c r="A28" s="203" t="s">
        <v>5365</v>
      </c>
      <c r="B28" s="203" t="s">
        <v>5365</v>
      </c>
      <c r="C28" s="203"/>
      <c r="D28" s="203" t="s">
        <v>5369</v>
      </c>
      <c r="E28" s="203" t="s">
        <v>37542</v>
      </c>
      <c r="F28" s="203"/>
      <c r="G28" s="203" t="s">
        <v>1657</v>
      </c>
      <c r="H28" s="203" t="s">
        <v>37543</v>
      </c>
    </row>
    <row r="29" spans="1:9" s="195" customFormat="1">
      <c r="A29" s="203" t="s">
        <v>5375</v>
      </c>
      <c r="B29" s="203" t="s">
        <v>5375</v>
      </c>
      <c r="C29" s="203"/>
      <c r="D29" s="203" t="s">
        <v>37544</v>
      </c>
      <c r="E29" s="203" t="s">
        <v>37545</v>
      </c>
      <c r="F29" s="203"/>
      <c r="G29" s="203" t="s">
        <v>37546</v>
      </c>
      <c r="H29" s="203" t="s">
        <v>37547</v>
      </c>
      <c r="I29" s="195" t="s">
        <v>37548</v>
      </c>
    </row>
    <row r="30" spans="1:9" s="195" customFormat="1">
      <c r="A30" s="203" t="s">
        <v>5375</v>
      </c>
      <c r="B30" s="203" t="s">
        <v>5375</v>
      </c>
      <c r="C30" s="203"/>
      <c r="D30" s="203" t="s">
        <v>37549</v>
      </c>
      <c r="E30" s="203" t="s">
        <v>37545</v>
      </c>
      <c r="F30" s="203"/>
      <c r="G30" s="203" t="s">
        <v>13292</v>
      </c>
      <c r="H30" s="203" t="s">
        <v>37550</v>
      </c>
    </row>
    <row r="31" spans="1:9" s="195" customFormat="1">
      <c r="A31" s="203" t="s">
        <v>5375</v>
      </c>
      <c r="B31" s="203" t="s">
        <v>5375</v>
      </c>
      <c r="C31" s="203"/>
      <c r="D31" s="203" t="s">
        <v>37551</v>
      </c>
      <c r="E31" s="203" t="s">
        <v>37545</v>
      </c>
      <c r="F31" s="203"/>
      <c r="G31" s="203" t="s">
        <v>13295</v>
      </c>
      <c r="H31" s="203" t="s">
        <v>37552</v>
      </c>
    </row>
    <row r="32" spans="1:9" s="195" customFormat="1">
      <c r="A32" s="203" t="s">
        <v>5375</v>
      </c>
      <c r="B32" s="203" t="s">
        <v>5375</v>
      </c>
      <c r="C32" s="203" t="s">
        <v>389</v>
      </c>
      <c r="D32" s="203" t="s">
        <v>37553</v>
      </c>
      <c r="E32" s="203" t="s">
        <v>37554</v>
      </c>
      <c r="F32" s="203" t="s">
        <v>10517</v>
      </c>
      <c r="G32" s="203"/>
      <c r="H32" s="203" t="s">
        <v>37555</v>
      </c>
    </row>
    <row r="33" spans="1:9" s="208" customFormat="1">
      <c r="A33" s="225" t="s">
        <v>5375</v>
      </c>
      <c r="B33" s="225" t="s">
        <v>5375</v>
      </c>
      <c r="C33" s="225" t="s">
        <v>389</v>
      </c>
      <c r="D33" s="225" t="s">
        <v>37556</v>
      </c>
      <c r="E33" s="225" t="s">
        <v>37557</v>
      </c>
      <c r="F33" s="225" t="s">
        <v>37558</v>
      </c>
      <c r="G33" s="225"/>
      <c r="H33" s="225" t="s">
        <v>37559</v>
      </c>
    </row>
    <row r="34" spans="1:9" s="208" customFormat="1">
      <c r="A34" s="225" t="s">
        <v>5375</v>
      </c>
      <c r="B34" s="225" t="s">
        <v>5375</v>
      </c>
      <c r="C34" s="225" t="s">
        <v>389</v>
      </c>
      <c r="D34" s="225" t="s">
        <v>37560</v>
      </c>
      <c r="E34" s="225" t="s">
        <v>37561</v>
      </c>
      <c r="F34" s="225" t="s">
        <v>4475</v>
      </c>
      <c r="G34" s="225"/>
      <c r="H34" s="225" t="s">
        <v>37562</v>
      </c>
      <c r="I34" s="226"/>
    </row>
    <row r="35" spans="1:9" s="208" customFormat="1">
      <c r="A35" s="225" t="s">
        <v>5375</v>
      </c>
      <c r="B35" s="225" t="s">
        <v>5375</v>
      </c>
      <c r="C35" s="225" t="s">
        <v>389</v>
      </c>
      <c r="D35" s="225" t="s">
        <v>37563</v>
      </c>
      <c r="E35" s="225" t="s">
        <v>37564</v>
      </c>
      <c r="F35" s="225" t="s">
        <v>11722</v>
      </c>
      <c r="G35" s="225"/>
      <c r="H35" s="225" t="s">
        <v>37565</v>
      </c>
    </row>
    <row r="36" spans="1:9" s="195" customFormat="1">
      <c r="A36" s="203" t="s">
        <v>5375</v>
      </c>
      <c r="B36" s="203" t="s">
        <v>5375</v>
      </c>
      <c r="C36" s="203"/>
      <c r="D36" s="203" t="s">
        <v>37566</v>
      </c>
      <c r="E36" s="203" t="s">
        <v>37567</v>
      </c>
      <c r="F36" s="203"/>
      <c r="G36" s="203" t="s">
        <v>37568</v>
      </c>
      <c r="H36" s="203" t="s">
        <v>37569</v>
      </c>
      <c r="I36" s="195" t="s">
        <v>37570</v>
      </c>
    </row>
    <row r="37" spans="1:9" s="208" customFormat="1">
      <c r="A37" s="225" t="s">
        <v>5463</v>
      </c>
      <c r="B37" s="225" t="s">
        <v>5463</v>
      </c>
      <c r="C37" s="225" t="s">
        <v>389</v>
      </c>
      <c r="D37" s="225" t="s">
        <v>37571</v>
      </c>
      <c r="E37" s="225" t="s">
        <v>37572</v>
      </c>
      <c r="F37" s="225" t="s">
        <v>4357</v>
      </c>
      <c r="G37" s="225"/>
      <c r="H37" s="225" t="s">
        <v>37573</v>
      </c>
      <c r="I37" s="226"/>
    </row>
    <row r="38" spans="1:9" s="195" customFormat="1">
      <c r="A38" s="203" t="s">
        <v>5463</v>
      </c>
      <c r="B38" s="203" t="s">
        <v>5463</v>
      </c>
      <c r="C38" s="203"/>
      <c r="D38" s="203" t="s">
        <v>37574</v>
      </c>
      <c r="E38" s="203" t="s">
        <v>37575</v>
      </c>
      <c r="F38" s="203"/>
      <c r="G38" s="203" t="s">
        <v>37576</v>
      </c>
      <c r="H38" s="203" t="s">
        <v>37577</v>
      </c>
      <c r="I38" s="195" t="s">
        <v>37570</v>
      </c>
    </row>
    <row r="39" spans="1:9" s="195" customFormat="1">
      <c r="A39" s="203" t="s">
        <v>5525</v>
      </c>
      <c r="B39" s="203" t="s">
        <v>5525</v>
      </c>
      <c r="C39" s="203" t="s">
        <v>37578</v>
      </c>
      <c r="D39" s="203" t="s">
        <v>37579</v>
      </c>
      <c r="E39" s="203" t="s">
        <v>37580</v>
      </c>
      <c r="F39" s="203"/>
      <c r="G39" s="203" t="s">
        <v>37581</v>
      </c>
      <c r="H39" s="203" t="s">
        <v>37582</v>
      </c>
      <c r="I39" s="195" t="s">
        <v>37583</v>
      </c>
    </row>
    <row r="40" spans="1:9" s="195" customFormat="1">
      <c r="A40" s="203" t="s">
        <v>5525</v>
      </c>
      <c r="B40" s="203" t="s">
        <v>5525</v>
      </c>
      <c r="C40" s="203" t="s">
        <v>37584</v>
      </c>
      <c r="D40" s="203" t="s">
        <v>37585</v>
      </c>
      <c r="E40" s="203" t="s">
        <v>37586</v>
      </c>
      <c r="F40" s="203"/>
      <c r="G40" s="203" t="s">
        <v>3196</v>
      </c>
      <c r="H40" s="203" t="s">
        <v>37587</v>
      </c>
      <c r="I40" s="195" t="s">
        <v>37583</v>
      </c>
    </row>
    <row r="41" spans="1:9" s="195" customFormat="1">
      <c r="A41" s="203" t="s">
        <v>5525</v>
      </c>
      <c r="B41" s="203" t="s">
        <v>5525</v>
      </c>
      <c r="C41" s="203"/>
      <c r="D41" s="203" t="s">
        <v>37588</v>
      </c>
      <c r="E41" s="203" t="s">
        <v>37589</v>
      </c>
      <c r="F41" s="203"/>
      <c r="G41" s="203" t="s">
        <v>2176</v>
      </c>
      <c r="H41" s="203" t="s">
        <v>37590</v>
      </c>
      <c r="I41" s="227" t="s">
        <v>37591</v>
      </c>
    </row>
    <row r="42" spans="1:9" s="208" customFormat="1">
      <c r="A42" s="225" t="s">
        <v>5525</v>
      </c>
      <c r="B42" s="225" t="s">
        <v>5525</v>
      </c>
      <c r="C42" s="225" t="s">
        <v>389</v>
      </c>
      <c r="D42" s="225" t="s">
        <v>37592</v>
      </c>
      <c r="E42" s="225" t="s">
        <v>37593</v>
      </c>
      <c r="F42" s="225" t="s">
        <v>14208</v>
      </c>
      <c r="G42" s="225"/>
      <c r="H42" s="225" t="s">
        <v>37594</v>
      </c>
      <c r="I42" s="226"/>
    </row>
    <row r="43" spans="1:9" s="208" customFormat="1">
      <c r="A43" s="225" t="s">
        <v>5551</v>
      </c>
      <c r="B43" s="225" t="s">
        <v>5551</v>
      </c>
      <c r="C43" s="225" t="s">
        <v>389</v>
      </c>
      <c r="D43" s="225" t="s">
        <v>37595</v>
      </c>
      <c r="E43" s="225" t="s">
        <v>37596</v>
      </c>
      <c r="F43" s="225" t="s">
        <v>802</v>
      </c>
      <c r="G43" s="225"/>
      <c r="H43" s="225" t="s">
        <v>37597</v>
      </c>
      <c r="I43" s="226"/>
    </row>
    <row r="44" spans="1:9" s="208" customFormat="1">
      <c r="A44" s="225" t="s">
        <v>5551</v>
      </c>
      <c r="B44" s="225" t="s">
        <v>5551</v>
      </c>
      <c r="C44" s="225" t="s">
        <v>389</v>
      </c>
      <c r="D44" s="225" t="s">
        <v>37598</v>
      </c>
      <c r="E44" s="225" t="s">
        <v>37599</v>
      </c>
      <c r="F44" s="225" t="s">
        <v>1915</v>
      </c>
      <c r="G44" s="225"/>
      <c r="H44" s="225" t="s">
        <v>37600</v>
      </c>
      <c r="I44" s="226"/>
    </row>
    <row r="45" spans="1:9" s="208" customFormat="1">
      <c r="A45" s="225" t="s">
        <v>5634</v>
      </c>
      <c r="B45" s="225" t="s">
        <v>5634</v>
      </c>
      <c r="C45" s="225" t="s">
        <v>389</v>
      </c>
      <c r="D45" s="225" t="s">
        <v>37601</v>
      </c>
      <c r="E45" s="225" t="s">
        <v>37602</v>
      </c>
      <c r="F45" s="225" t="s">
        <v>37603</v>
      </c>
      <c r="G45" s="225"/>
      <c r="H45" s="225" t="s">
        <v>37604</v>
      </c>
      <c r="I45" s="226"/>
    </row>
    <row r="46" spans="1:9" s="208" customFormat="1">
      <c r="A46" s="225" t="s">
        <v>5634</v>
      </c>
      <c r="B46" s="225" t="s">
        <v>5634</v>
      </c>
      <c r="C46" s="225" t="s">
        <v>389</v>
      </c>
      <c r="D46" s="225" t="s">
        <v>37605</v>
      </c>
      <c r="E46" s="225" t="s">
        <v>37606</v>
      </c>
      <c r="F46" s="225" t="s">
        <v>37504</v>
      </c>
      <c r="G46" s="225"/>
      <c r="H46" s="225" t="s">
        <v>37607</v>
      </c>
      <c r="I46" s="226"/>
    </row>
    <row r="47" spans="1:9" s="208" customFormat="1">
      <c r="A47" s="225" t="s">
        <v>5756</v>
      </c>
      <c r="B47" s="225" t="s">
        <v>5737</v>
      </c>
      <c r="C47" s="225" t="s">
        <v>389</v>
      </c>
      <c r="D47" s="225" t="s">
        <v>37608</v>
      </c>
      <c r="E47" s="225" t="s">
        <v>37609</v>
      </c>
      <c r="F47" s="225" t="s">
        <v>3720</v>
      </c>
      <c r="G47" s="225"/>
      <c r="H47" s="225" t="s">
        <v>37610</v>
      </c>
      <c r="I47" s="226"/>
    </row>
    <row r="48" spans="1:9" s="208" customFormat="1">
      <c r="A48" s="225" t="s">
        <v>5756</v>
      </c>
      <c r="B48" s="225" t="s">
        <v>5756</v>
      </c>
      <c r="C48" s="225" t="s">
        <v>389</v>
      </c>
      <c r="D48" s="225" t="s">
        <v>37611</v>
      </c>
      <c r="E48" s="225" t="s">
        <v>37612</v>
      </c>
      <c r="F48" s="225" t="s">
        <v>6941</v>
      </c>
      <c r="G48" s="225"/>
      <c r="H48" s="225" t="s">
        <v>37613</v>
      </c>
      <c r="I48" s="226"/>
    </row>
    <row r="49" spans="1:9" s="195" customFormat="1">
      <c r="A49" s="203" t="s">
        <v>5756</v>
      </c>
      <c r="B49" s="203" t="s">
        <v>5756</v>
      </c>
      <c r="C49" s="203"/>
      <c r="D49" s="203" t="s">
        <v>37614</v>
      </c>
      <c r="E49" s="203" t="s">
        <v>37615</v>
      </c>
      <c r="F49" s="203"/>
      <c r="G49" s="203" t="s">
        <v>37616</v>
      </c>
      <c r="H49" s="203" t="s">
        <v>37617</v>
      </c>
      <c r="I49" s="227" t="s">
        <v>37618</v>
      </c>
    </row>
    <row r="50" spans="1:9" s="208" customFormat="1">
      <c r="A50" s="225" t="s">
        <v>5851</v>
      </c>
      <c r="B50" s="225" t="s">
        <v>5851</v>
      </c>
      <c r="C50" s="225" t="s">
        <v>389</v>
      </c>
      <c r="D50" s="225" t="s">
        <v>37619</v>
      </c>
      <c r="E50" s="225" t="s">
        <v>37620</v>
      </c>
      <c r="F50" s="225" t="s">
        <v>37621</v>
      </c>
      <c r="G50" s="225"/>
      <c r="H50" s="225" t="s">
        <v>37622</v>
      </c>
      <c r="I50" s="226"/>
    </row>
    <row r="51" spans="1:9" s="208" customFormat="1">
      <c r="A51" s="225" t="s">
        <v>5907</v>
      </c>
      <c r="B51" s="225" t="s">
        <v>5907</v>
      </c>
      <c r="C51" s="225" t="s">
        <v>389</v>
      </c>
      <c r="D51" s="225" t="s">
        <v>37623</v>
      </c>
      <c r="E51" s="225" t="s">
        <v>37624</v>
      </c>
      <c r="F51" s="225" t="s">
        <v>37625</v>
      </c>
      <c r="G51" s="225"/>
      <c r="H51" s="225" t="s">
        <v>37626</v>
      </c>
      <c r="I51" s="226"/>
    </row>
    <row r="52" spans="1:9" s="208" customFormat="1">
      <c r="A52" s="225" t="s">
        <v>5907</v>
      </c>
      <c r="B52" s="225" t="s">
        <v>5907</v>
      </c>
      <c r="C52" s="225" t="s">
        <v>389</v>
      </c>
      <c r="D52" s="225" t="s">
        <v>37627</v>
      </c>
      <c r="E52" s="225" t="s">
        <v>37628</v>
      </c>
      <c r="F52" s="225" t="s">
        <v>37629</v>
      </c>
      <c r="G52" s="225"/>
      <c r="H52" s="225" t="s">
        <v>37630</v>
      </c>
      <c r="I52" s="226"/>
    </row>
    <row r="53" spans="1:9" s="208" customFormat="1">
      <c r="A53" s="225" t="s">
        <v>5907</v>
      </c>
      <c r="B53" s="225" t="s">
        <v>5907</v>
      </c>
      <c r="C53" s="225" t="s">
        <v>389</v>
      </c>
      <c r="D53" s="225" t="s">
        <v>37631</v>
      </c>
      <c r="E53" s="225" t="s">
        <v>37632</v>
      </c>
      <c r="F53" s="225" t="s">
        <v>5898</v>
      </c>
      <c r="G53" s="225"/>
      <c r="H53" s="225" t="s">
        <v>37633</v>
      </c>
      <c r="I53" s="226"/>
    </row>
    <row r="54" spans="1:9" s="208" customFormat="1">
      <c r="A54" s="225" t="s">
        <v>5907</v>
      </c>
      <c r="B54" s="225" t="s">
        <v>5907</v>
      </c>
      <c r="C54" s="225" t="s">
        <v>389</v>
      </c>
      <c r="D54" s="225" t="s">
        <v>37634</v>
      </c>
      <c r="E54" s="225" t="s">
        <v>37635</v>
      </c>
      <c r="F54" s="225" t="s">
        <v>14034</v>
      </c>
      <c r="G54" s="225"/>
      <c r="H54" s="225" t="s">
        <v>37636</v>
      </c>
      <c r="I54" s="226"/>
    </row>
    <row r="55" spans="1:9" s="195" customFormat="1">
      <c r="A55" s="203" t="s">
        <v>5907</v>
      </c>
      <c r="B55" s="203" t="s">
        <v>5907</v>
      </c>
      <c r="C55" s="203"/>
      <c r="D55" s="203" t="s">
        <v>37637</v>
      </c>
      <c r="E55" s="203" t="s">
        <v>37638</v>
      </c>
      <c r="F55" s="203"/>
      <c r="G55" s="203" t="s">
        <v>37639</v>
      </c>
      <c r="H55" s="203" t="s">
        <v>37640</v>
      </c>
      <c r="I55" s="227" t="s">
        <v>37641</v>
      </c>
    </row>
    <row r="56" spans="1:9" s="208" customFormat="1">
      <c r="A56" s="225" t="s">
        <v>5907</v>
      </c>
      <c r="B56" s="225" t="s">
        <v>5907</v>
      </c>
      <c r="C56" s="225" t="s">
        <v>389</v>
      </c>
      <c r="D56" s="225" t="s">
        <v>37642</v>
      </c>
      <c r="E56" s="225" t="s">
        <v>37643</v>
      </c>
      <c r="F56" s="225" t="s">
        <v>2169</v>
      </c>
      <c r="G56" s="225"/>
      <c r="H56" s="225" t="s">
        <v>37644</v>
      </c>
      <c r="I56" s="226"/>
    </row>
    <row r="57" spans="1:9" s="208" customFormat="1">
      <c r="A57" s="225" t="s">
        <v>5907</v>
      </c>
      <c r="B57" s="225" t="s">
        <v>5907</v>
      </c>
      <c r="C57" s="225" t="s">
        <v>389</v>
      </c>
      <c r="D57" s="225" t="s">
        <v>37645</v>
      </c>
      <c r="E57" s="225" t="s">
        <v>37646</v>
      </c>
      <c r="F57" s="225" t="s">
        <v>1706</v>
      </c>
      <c r="G57" s="225"/>
      <c r="H57" s="225" t="s">
        <v>37647</v>
      </c>
      <c r="I57" s="226"/>
    </row>
    <row r="58" spans="1:9" s="208" customFormat="1">
      <c r="A58" s="225" t="s">
        <v>5907</v>
      </c>
      <c r="B58" s="225" t="s">
        <v>5907</v>
      </c>
      <c r="C58" s="225" t="s">
        <v>5846</v>
      </c>
      <c r="D58" s="225" t="s">
        <v>37648</v>
      </c>
      <c r="E58" s="225" t="s">
        <v>37649</v>
      </c>
      <c r="F58" s="225" t="s">
        <v>37650</v>
      </c>
      <c r="G58" s="225"/>
      <c r="H58" s="225" t="s">
        <v>37651</v>
      </c>
      <c r="I58" s="226"/>
    </row>
    <row r="59" spans="1:9" s="208" customFormat="1">
      <c r="A59" s="225" t="s">
        <v>5907</v>
      </c>
      <c r="B59" s="225" t="s">
        <v>5907</v>
      </c>
      <c r="C59" s="225" t="s">
        <v>389</v>
      </c>
      <c r="D59" s="225" t="s">
        <v>37652</v>
      </c>
      <c r="E59" s="225" t="s">
        <v>37653</v>
      </c>
      <c r="F59" s="225" t="s">
        <v>2569</v>
      </c>
      <c r="G59" s="225"/>
      <c r="H59" s="225" t="s">
        <v>37654</v>
      </c>
      <c r="I59" s="226"/>
    </row>
    <row r="60" spans="1:9" s="208" customFormat="1">
      <c r="A60" s="225" t="s">
        <v>5907</v>
      </c>
      <c r="B60" s="225" t="s">
        <v>5907</v>
      </c>
      <c r="C60" s="225" t="s">
        <v>389</v>
      </c>
      <c r="D60" s="225" t="s">
        <v>37655</v>
      </c>
      <c r="E60" s="225" t="s">
        <v>37656</v>
      </c>
      <c r="F60" s="225" t="s">
        <v>37657</v>
      </c>
      <c r="G60" s="225"/>
      <c r="H60" s="225" t="s">
        <v>37658</v>
      </c>
      <c r="I60" s="226"/>
    </row>
    <row r="61" spans="1:9" s="208" customFormat="1">
      <c r="A61" s="225" t="s">
        <v>5907</v>
      </c>
      <c r="B61" s="225" t="s">
        <v>5907</v>
      </c>
      <c r="C61" s="225" t="s">
        <v>389</v>
      </c>
      <c r="D61" s="225" t="s">
        <v>37659</v>
      </c>
      <c r="E61" s="225" t="s">
        <v>37660</v>
      </c>
      <c r="F61" s="225" t="s">
        <v>37661</v>
      </c>
      <c r="G61" s="225"/>
      <c r="H61" s="225" t="s">
        <v>37662</v>
      </c>
      <c r="I61" s="226"/>
    </row>
    <row r="62" spans="1:9" s="208" customFormat="1">
      <c r="A62" s="225" t="s">
        <v>5944</v>
      </c>
      <c r="B62" s="225" t="s">
        <v>5944</v>
      </c>
      <c r="C62" s="225" t="s">
        <v>5846</v>
      </c>
      <c r="D62" s="225" t="s">
        <v>37663</v>
      </c>
      <c r="E62" s="225" t="s">
        <v>37664</v>
      </c>
      <c r="F62" s="225" t="s">
        <v>5995</v>
      </c>
      <c r="G62" s="225"/>
      <c r="H62" s="225" t="s">
        <v>37665</v>
      </c>
      <c r="I62" s="226"/>
    </row>
    <row r="63" spans="1:9" s="208" customFormat="1">
      <c r="A63" s="225" t="s">
        <v>6023</v>
      </c>
      <c r="B63" s="225" t="s">
        <v>6023</v>
      </c>
      <c r="C63" s="225" t="s">
        <v>389</v>
      </c>
      <c r="D63" s="225" t="s">
        <v>37666</v>
      </c>
      <c r="E63" s="225" t="s">
        <v>37667</v>
      </c>
      <c r="F63" s="225" t="s">
        <v>9732</v>
      </c>
      <c r="G63" s="225"/>
      <c r="H63" s="225" t="s">
        <v>37668</v>
      </c>
      <c r="I63" s="226"/>
    </row>
    <row r="64" spans="1:9" s="208" customFormat="1">
      <c r="A64" s="225" t="s">
        <v>6023</v>
      </c>
      <c r="B64" s="225" t="s">
        <v>6023</v>
      </c>
      <c r="C64" s="225" t="s">
        <v>389</v>
      </c>
      <c r="D64" s="225" t="s">
        <v>37669</v>
      </c>
      <c r="E64" s="225" t="s">
        <v>37670</v>
      </c>
      <c r="F64" s="225" t="s">
        <v>1781</v>
      </c>
      <c r="G64" s="225"/>
      <c r="H64" s="225" t="s">
        <v>37671</v>
      </c>
      <c r="I64" s="226"/>
    </row>
    <row r="65" spans="1:9" s="208" customFormat="1">
      <c r="A65" s="225" t="s">
        <v>6023</v>
      </c>
      <c r="B65" s="225" t="s">
        <v>6023</v>
      </c>
      <c r="C65" s="225" t="s">
        <v>389</v>
      </c>
      <c r="D65" s="225" t="s">
        <v>37672</v>
      </c>
      <c r="E65" s="225" t="s">
        <v>37673</v>
      </c>
      <c r="F65" s="225" t="s">
        <v>37674</v>
      </c>
      <c r="G65" s="225"/>
      <c r="H65" s="225" t="s">
        <v>37675</v>
      </c>
      <c r="I65" s="226"/>
    </row>
    <row r="66" spans="1:9" s="208" customFormat="1">
      <c r="A66" s="225" t="s">
        <v>6023</v>
      </c>
      <c r="B66" s="225" t="s">
        <v>6023</v>
      </c>
      <c r="C66" s="225" t="s">
        <v>389</v>
      </c>
      <c r="D66" s="225" t="s">
        <v>37676</v>
      </c>
      <c r="E66" s="225" t="s">
        <v>37677</v>
      </c>
      <c r="F66" s="225" t="s">
        <v>37678</v>
      </c>
      <c r="G66" s="225"/>
      <c r="H66" s="225" t="s">
        <v>37679</v>
      </c>
      <c r="I66" s="226"/>
    </row>
    <row r="67" spans="1:9" s="208" customFormat="1">
      <c r="A67" s="225" t="s">
        <v>6099</v>
      </c>
      <c r="B67" s="225" t="s">
        <v>6099</v>
      </c>
      <c r="C67" s="225" t="s">
        <v>389</v>
      </c>
      <c r="D67" s="225" t="s">
        <v>37680</v>
      </c>
      <c r="E67" s="225" t="s">
        <v>37681</v>
      </c>
      <c r="F67" s="225" t="s">
        <v>9732</v>
      </c>
      <c r="G67" s="225"/>
      <c r="H67" s="225" t="s">
        <v>37682</v>
      </c>
      <c r="I67" s="226"/>
    </row>
    <row r="68" spans="1:9" s="195" customFormat="1">
      <c r="A68" s="203" t="s">
        <v>6113</v>
      </c>
      <c r="B68" s="203" t="s">
        <v>6113</v>
      </c>
      <c r="C68" s="203" t="s">
        <v>37683</v>
      </c>
      <c r="D68" s="203" t="s">
        <v>37684</v>
      </c>
      <c r="E68" s="203" t="s">
        <v>37685</v>
      </c>
      <c r="F68" s="203"/>
      <c r="G68" s="203" t="s">
        <v>37686</v>
      </c>
      <c r="H68" s="203" t="s">
        <v>37687</v>
      </c>
      <c r="I68" s="227" t="s">
        <v>37688</v>
      </c>
    </row>
    <row r="69" spans="1:9" s="208" customFormat="1">
      <c r="A69" s="225" t="s">
        <v>6117</v>
      </c>
      <c r="B69" s="225" t="s">
        <v>6117</v>
      </c>
      <c r="C69" s="225" t="s">
        <v>389</v>
      </c>
      <c r="D69" s="225" t="s">
        <v>37689</v>
      </c>
      <c r="E69" s="225" t="s">
        <v>37690</v>
      </c>
      <c r="F69" s="225" t="s">
        <v>37691</v>
      </c>
      <c r="G69" s="225"/>
      <c r="H69" s="225" t="s">
        <v>37692</v>
      </c>
      <c r="I69" s="226"/>
    </row>
    <row r="70" spans="1:9" s="208" customFormat="1">
      <c r="A70" s="225" t="s">
        <v>6117</v>
      </c>
      <c r="B70" s="225" t="s">
        <v>6117</v>
      </c>
      <c r="C70" s="225" t="s">
        <v>389</v>
      </c>
      <c r="D70" s="225" t="s">
        <v>37693</v>
      </c>
      <c r="E70" s="225" t="s">
        <v>37694</v>
      </c>
      <c r="F70" s="225" t="s">
        <v>4783</v>
      </c>
      <c r="G70" s="225"/>
      <c r="H70" s="225" t="s">
        <v>37695</v>
      </c>
      <c r="I70" s="226"/>
    </row>
    <row r="71" spans="1:9" s="208" customFormat="1">
      <c r="A71" s="225" t="s">
        <v>6117</v>
      </c>
      <c r="B71" s="225" t="s">
        <v>6117</v>
      </c>
      <c r="C71" s="225" t="s">
        <v>389</v>
      </c>
      <c r="D71" s="225" t="s">
        <v>37696</v>
      </c>
      <c r="E71" s="225" t="s">
        <v>37697</v>
      </c>
      <c r="F71" s="225" t="s">
        <v>37698</v>
      </c>
      <c r="G71" s="225"/>
      <c r="H71" s="225" t="s">
        <v>37699</v>
      </c>
      <c r="I71" s="226"/>
    </row>
    <row r="72" spans="1:9" s="208" customFormat="1">
      <c r="A72" s="225" t="s">
        <v>6117</v>
      </c>
      <c r="B72" s="225" t="s">
        <v>6117</v>
      </c>
      <c r="C72" s="225" t="s">
        <v>389</v>
      </c>
      <c r="D72" s="225" t="s">
        <v>37700</v>
      </c>
      <c r="E72" s="225" t="s">
        <v>37701</v>
      </c>
      <c r="F72" s="225" t="s">
        <v>37702</v>
      </c>
      <c r="G72" s="225"/>
      <c r="H72" s="225" t="s">
        <v>37703</v>
      </c>
      <c r="I72" s="226"/>
    </row>
    <row r="73" spans="1:9" s="208" customFormat="1">
      <c r="A73" s="225" t="s">
        <v>6117</v>
      </c>
      <c r="B73" s="225" t="s">
        <v>6117</v>
      </c>
      <c r="C73" s="225" t="s">
        <v>389</v>
      </c>
      <c r="D73" s="225" t="s">
        <v>37704</v>
      </c>
      <c r="E73" s="225" t="s">
        <v>37705</v>
      </c>
      <c r="F73" s="225" t="s">
        <v>37706</v>
      </c>
      <c r="G73" s="225"/>
      <c r="H73" s="225" t="s">
        <v>37707</v>
      </c>
      <c r="I73" s="226"/>
    </row>
    <row r="74" spans="1:9" s="208" customFormat="1">
      <c r="A74" s="225" t="s">
        <v>6117</v>
      </c>
      <c r="B74" s="225" t="s">
        <v>6117</v>
      </c>
      <c r="C74" s="225" t="s">
        <v>389</v>
      </c>
      <c r="D74" s="225" t="s">
        <v>37708</v>
      </c>
      <c r="E74" s="225" t="s">
        <v>37709</v>
      </c>
      <c r="F74" s="225" t="s">
        <v>1050</v>
      </c>
      <c r="G74" s="225"/>
      <c r="H74" s="225" t="s">
        <v>37710</v>
      </c>
      <c r="I74" s="226"/>
    </row>
    <row r="75" spans="1:9" s="195" customFormat="1">
      <c r="A75" s="203" t="s">
        <v>6117</v>
      </c>
      <c r="B75" s="203" t="s">
        <v>6117</v>
      </c>
      <c r="C75" s="203"/>
      <c r="D75" s="203" t="s">
        <v>37711</v>
      </c>
      <c r="E75" s="203" t="s">
        <v>37712</v>
      </c>
      <c r="F75" s="203"/>
      <c r="G75" s="203" t="s">
        <v>1106</v>
      </c>
      <c r="H75" s="203" t="s">
        <v>37713</v>
      </c>
    </row>
    <row r="76" spans="1:9" s="208" customFormat="1">
      <c r="A76" s="225" t="s">
        <v>6117</v>
      </c>
      <c r="B76" s="225" t="s">
        <v>6117</v>
      </c>
      <c r="C76" s="225" t="s">
        <v>389</v>
      </c>
      <c r="D76" s="225" t="s">
        <v>37714</v>
      </c>
      <c r="E76" s="225" t="s">
        <v>37715</v>
      </c>
      <c r="F76" s="225" t="s">
        <v>37716</v>
      </c>
      <c r="G76" s="225"/>
      <c r="H76" s="225" t="s">
        <v>37717</v>
      </c>
      <c r="I76" s="226"/>
    </row>
    <row r="77" spans="1:9" s="208" customFormat="1">
      <c r="A77" s="225" t="s">
        <v>6117</v>
      </c>
      <c r="B77" s="225" t="s">
        <v>6117</v>
      </c>
      <c r="C77" s="225" t="s">
        <v>389</v>
      </c>
      <c r="D77" s="225" t="s">
        <v>37718</v>
      </c>
      <c r="E77" s="225" t="s">
        <v>37719</v>
      </c>
      <c r="F77" s="225" t="s">
        <v>2142</v>
      </c>
      <c r="G77" s="225"/>
      <c r="H77" s="225" t="s">
        <v>37720</v>
      </c>
      <c r="I77" s="226"/>
    </row>
    <row r="78" spans="1:9" s="208" customFormat="1">
      <c r="A78" s="225" t="s">
        <v>6171</v>
      </c>
      <c r="B78" s="225" t="s">
        <v>6171</v>
      </c>
      <c r="C78" s="225" t="s">
        <v>389</v>
      </c>
      <c r="D78" s="225" t="s">
        <v>37721</v>
      </c>
      <c r="E78" s="225" t="s">
        <v>37722</v>
      </c>
      <c r="F78" s="225" t="s">
        <v>37723</v>
      </c>
      <c r="G78" s="225"/>
      <c r="H78" s="225" t="s">
        <v>37724</v>
      </c>
      <c r="I78" s="226"/>
    </row>
    <row r="79" spans="1:9" s="208" customFormat="1">
      <c r="A79" s="225" t="s">
        <v>6226</v>
      </c>
      <c r="B79" s="225" t="s">
        <v>6226</v>
      </c>
      <c r="C79" s="225" t="s">
        <v>389</v>
      </c>
      <c r="D79" s="225" t="s">
        <v>37725</v>
      </c>
      <c r="E79" s="225" t="s">
        <v>37726</v>
      </c>
      <c r="F79" s="225" t="s">
        <v>37727</v>
      </c>
      <c r="G79" s="225"/>
      <c r="H79" s="225" t="s">
        <v>37728</v>
      </c>
      <c r="I79" s="226"/>
    </row>
    <row r="80" spans="1:9" s="208" customFormat="1">
      <c r="A80" s="225" t="s">
        <v>6226</v>
      </c>
      <c r="B80" s="225" t="s">
        <v>6226</v>
      </c>
      <c r="C80" s="225" t="s">
        <v>389</v>
      </c>
      <c r="D80" s="225" t="s">
        <v>37729</v>
      </c>
      <c r="E80" s="225" t="s">
        <v>37730</v>
      </c>
      <c r="F80" s="225" t="s">
        <v>37731</v>
      </c>
      <c r="G80" s="225"/>
      <c r="H80" s="225" t="s">
        <v>37732</v>
      </c>
      <c r="I80" s="226"/>
    </row>
    <row r="81" spans="1:9" s="208" customFormat="1">
      <c r="A81" s="225" t="s">
        <v>6226</v>
      </c>
      <c r="B81" s="225" t="s">
        <v>6226</v>
      </c>
      <c r="C81" s="225" t="s">
        <v>389</v>
      </c>
      <c r="D81" s="225" t="s">
        <v>37733</v>
      </c>
      <c r="E81" s="225" t="s">
        <v>37734</v>
      </c>
      <c r="F81" s="225" t="s">
        <v>3306</v>
      </c>
      <c r="G81" s="225"/>
      <c r="H81" s="225" t="s">
        <v>37735</v>
      </c>
      <c r="I81" s="226"/>
    </row>
    <row r="82" spans="1:9" s="208" customFormat="1">
      <c r="A82" s="225" t="s">
        <v>6226</v>
      </c>
      <c r="B82" s="225" t="s">
        <v>6226</v>
      </c>
      <c r="C82" s="225" t="s">
        <v>389</v>
      </c>
      <c r="D82" s="225" t="s">
        <v>37736</v>
      </c>
      <c r="E82" s="225" t="s">
        <v>37737</v>
      </c>
      <c r="F82" s="225" t="s">
        <v>2872</v>
      </c>
      <c r="G82" s="225"/>
      <c r="H82" s="225" t="s">
        <v>37738</v>
      </c>
      <c r="I82" s="226"/>
    </row>
    <row r="83" spans="1:9" s="208" customFormat="1">
      <c r="A83" s="225" t="s">
        <v>6226</v>
      </c>
      <c r="B83" s="225" t="s">
        <v>6226</v>
      </c>
      <c r="C83" s="225" t="s">
        <v>389</v>
      </c>
      <c r="D83" s="225" t="s">
        <v>37739</v>
      </c>
      <c r="E83" s="225" t="s">
        <v>37740</v>
      </c>
      <c r="F83" s="225" t="s">
        <v>13069</v>
      </c>
      <c r="G83" s="225"/>
      <c r="H83" s="225" t="s">
        <v>37741</v>
      </c>
      <c r="I83" s="226"/>
    </row>
    <row r="84" spans="1:9" s="208" customFormat="1">
      <c r="A84" s="225" t="s">
        <v>6226</v>
      </c>
      <c r="B84" s="225" t="s">
        <v>6226</v>
      </c>
      <c r="C84" s="225" t="s">
        <v>389</v>
      </c>
      <c r="D84" s="225" t="s">
        <v>37742</v>
      </c>
      <c r="E84" s="225" t="s">
        <v>37743</v>
      </c>
      <c r="F84" s="225" t="s">
        <v>37744</v>
      </c>
      <c r="G84" s="225"/>
      <c r="H84" s="225" t="s">
        <v>37745</v>
      </c>
      <c r="I84" s="226"/>
    </row>
    <row r="85" spans="1:9" s="208" customFormat="1">
      <c r="A85" s="225" t="s">
        <v>6226</v>
      </c>
      <c r="B85" s="225" t="s">
        <v>6226</v>
      </c>
      <c r="C85" s="225" t="s">
        <v>389</v>
      </c>
      <c r="D85" s="225" t="s">
        <v>37746</v>
      </c>
      <c r="E85" s="225" t="s">
        <v>37747</v>
      </c>
      <c r="F85" s="225" t="s">
        <v>37748</v>
      </c>
      <c r="G85" s="225"/>
      <c r="H85" s="225" t="s">
        <v>37749</v>
      </c>
      <c r="I85" s="226"/>
    </row>
    <row r="86" spans="1:9" s="208" customFormat="1">
      <c r="A86" s="225" t="s">
        <v>6226</v>
      </c>
      <c r="B86" s="225" t="s">
        <v>6226</v>
      </c>
      <c r="C86" s="225" t="s">
        <v>389</v>
      </c>
      <c r="D86" s="225" t="s">
        <v>37750</v>
      </c>
      <c r="E86" s="225" t="s">
        <v>37751</v>
      </c>
      <c r="F86" s="225" t="s">
        <v>37752</v>
      </c>
      <c r="G86" s="225"/>
      <c r="H86" s="225" t="s">
        <v>37753</v>
      </c>
      <c r="I86" s="226"/>
    </row>
    <row r="87" spans="1:9" s="208" customFormat="1">
      <c r="A87" s="225" t="s">
        <v>6226</v>
      </c>
      <c r="B87" s="225" t="s">
        <v>6226</v>
      </c>
      <c r="C87" s="225" t="s">
        <v>389</v>
      </c>
      <c r="D87" s="225" t="s">
        <v>37754</v>
      </c>
      <c r="E87" s="225" t="s">
        <v>37755</v>
      </c>
      <c r="F87" s="225" t="s">
        <v>2679</v>
      </c>
      <c r="G87" s="225"/>
      <c r="H87" s="225" t="s">
        <v>37756</v>
      </c>
      <c r="I87" s="226"/>
    </row>
    <row r="88" spans="1:9" s="208" customFormat="1">
      <c r="A88" s="225" t="s">
        <v>6226</v>
      </c>
      <c r="B88" s="225" t="s">
        <v>6226</v>
      </c>
      <c r="C88" s="225" t="s">
        <v>389</v>
      </c>
      <c r="D88" s="225" t="s">
        <v>37757</v>
      </c>
      <c r="E88" s="225" t="s">
        <v>37758</v>
      </c>
      <c r="F88" s="225" t="s">
        <v>12498</v>
      </c>
      <c r="G88" s="225"/>
      <c r="H88" s="225" t="s">
        <v>37759</v>
      </c>
      <c r="I88" s="226"/>
    </row>
    <row r="89" spans="1:9" s="208" customFormat="1">
      <c r="A89" s="225" t="s">
        <v>6300</v>
      </c>
      <c r="B89" s="225" t="s">
        <v>6300</v>
      </c>
      <c r="C89" s="225" t="s">
        <v>389</v>
      </c>
      <c r="D89" s="225" t="s">
        <v>37760</v>
      </c>
      <c r="E89" s="225" t="s">
        <v>37761</v>
      </c>
      <c r="F89" s="225" t="s">
        <v>1845</v>
      </c>
      <c r="G89" s="225"/>
      <c r="H89" s="225" t="s">
        <v>37762</v>
      </c>
      <c r="I89" s="226"/>
    </row>
    <row r="90" spans="1:9" s="208" customFormat="1">
      <c r="A90" s="225" t="s">
        <v>6300</v>
      </c>
      <c r="B90" s="225" t="s">
        <v>6300</v>
      </c>
      <c r="C90" s="225" t="s">
        <v>389</v>
      </c>
      <c r="D90" s="225" t="s">
        <v>37763</v>
      </c>
      <c r="E90" s="225" t="s">
        <v>37764</v>
      </c>
      <c r="F90" s="225" t="s">
        <v>37765</v>
      </c>
      <c r="G90" s="225"/>
      <c r="H90" s="225" t="s">
        <v>37766</v>
      </c>
      <c r="I90" s="226"/>
    </row>
    <row r="91" spans="1:9" s="208" customFormat="1">
      <c r="A91" s="225" t="s">
        <v>6300</v>
      </c>
      <c r="B91" s="225" t="s">
        <v>6300</v>
      </c>
      <c r="C91" s="225" t="s">
        <v>389</v>
      </c>
      <c r="D91" s="225" t="s">
        <v>37767</v>
      </c>
      <c r="E91" s="225" t="s">
        <v>37768</v>
      </c>
      <c r="F91" s="225" t="s">
        <v>37769</v>
      </c>
      <c r="G91" s="225"/>
      <c r="H91" s="225" t="s">
        <v>37770</v>
      </c>
      <c r="I91" s="226"/>
    </row>
    <row r="92" spans="1:9" s="208" customFormat="1">
      <c r="A92" s="225" t="s">
        <v>6300</v>
      </c>
      <c r="B92" s="225" t="s">
        <v>6300</v>
      </c>
      <c r="C92" s="225" t="s">
        <v>389</v>
      </c>
      <c r="D92" s="225" t="s">
        <v>37771</v>
      </c>
      <c r="E92" s="225" t="s">
        <v>37772</v>
      </c>
      <c r="F92" s="225" t="s">
        <v>37773</v>
      </c>
      <c r="G92" s="225"/>
      <c r="H92" s="225" t="s">
        <v>37774</v>
      </c>
      <c r="I92" s="226"/>
    </row>
    <row r="93" spans="1:9" s="208" customFormat="1">
      <c r="A93" s="225" t="s">
        <v>6300</v>
      </c>
      <c r="B93" s="225" t="s">
        <v>6300</v>
      </c>
      <c r="C93" s="225" t="s">
        <v>389</v>
      </c>
      <c r="D93" s="225" t="s">
        <v>37775</v>
      </c>
      <c r="E93" s="225" t="s">
        <v>37776</v>
      </c>
      <c r="F93" s="225" t="s">
        <v>7132</v>
      </c>
      <c r="G93" s="225"/>
      <c r="H93" s="225" t="s">
        <v>37777</v>
      </c>
      <c r="I93" s="226"/>
    </row>
    <row r="94" spans="1:9" s="208" customFormat="1">
      <c r="A94" s="225" t="s">
        <v>6300</v>
      </c>
      <c r="B94" s="225" t="s">
        <v>6300</v>
      </c>
      <c r="C94" s="225" t="s">
        <v>389</v>
      </c>
      <c r="D94" s="225" t="s">
        <v>37778</v>
      </c>
      <c r="E94" s="225" t="s">
        <v>37779</v>
      </c>
      <c r="F94" s="225" t="s">
        <v>37780</v>
      </c>
      <c r="G94" s="225"/>
      <c r="H94" s="225" t="s">
        <v>37781</v>
      </c>
      <c r="I94" s="226"/>
    </row>
    <row r="95" spans="1:9" s="208" customFormat="1">
      <c r="A95" s="225" t="s">
        <v>6300</v>
      </c>
      <c r="B95" s="225" t="s">
        <v>6300</v>
      </c>
      <c r="C95" s="225" t="s">
        <v>389</v>
      </c>
      <c r="D95" s="225" t="s">
        <v>37782</v>
      </c>
      <c r="E95" s="225" t="s">
        <v>37783</v>
      </c>
      <c r="F95" s="225" t="s">
        <v>709</v>
      </c>
      <c r="G95" s="225"/>
      <c r="H95" s="225" t="s">
        <v>37784</v>
      </c>
      <c r="I95" s="226"/>
    </row>
    <row r="96" spans="1:9" s="208" customFormat="1">
      <c r="A96" s="225" t="s">
        <v>6300</v>
      </c>
      <c r="B96" s="225" t="s">
        <v>6300</v>
      </c>
      <c r="C96" s="225" t="s">
        <v>389</v>
      </c>
      <c r="D96" s="225" t="s">
        <v>37785</v>
      </c>
      <c r="E96" s="225" t="s">
        <v>37786</v>
      </c>
      <c r="F96" s="225" t="s">
        <v>434</v>
      </c>
      <c r="G96" s="225"/>
      <c r="H96" s="225" t="s">
        <v>37787</v>
      </c>
      <c r="I96" s="226"/>
    </row>
    <row r="97" spans="1:9" s="208" customFormat="1">
      <c r="A97" s="225" t="s">
        <v>6300</v>
      </c>
      <c r="B97" s="225" t="s">
        <v>6300</v>
      </c>
      <c r="C97" s="225" t="s">
        <v>389</v>
      </c>
      <c r="D97" s="225" t="s">
        <v>37788</v>
      </c>
      <c r="E97" s="225" t="s">
        <v>37789</v>
      </c>
      <c r="F97" s="225" t="s">
        <v>5120</v>
      </c>
      <c r="G97" s="225"/>
      <c r="H97" s="225" t="s">
        <v>37790</v>
      </c>
      <c r="I97" s="226"/>
    </row>
    <row r="98" spans="1:9" s="208" customFormat="1">
      <c r="A98" s="225" t="s">
        <v>6300</v>
      </c>
      <c r="B98" s="225" t="s">
        <v>6300</v>
      </c>
      <c r="C98" s="225" t="s">
        <v>389</v>
      </c>
      <c r="D98" s="225" t="s">
        <v>37791</v>
      </c>
      <c r="E98" s="225" t="s">
        <v>37792</v>
      </c>
      <c r="F98" s="225" t="s">
        <v>5134</v>
      </c>
      <c r="G98" s="225"/>
      <c r="H98" s="225" t="s">
        <v>37793</v>
      </c>
      <c r="I98" s="226"/>
    </row>
    <row r="99" spans="1:9" s="208" customFormat="1">
      <c r="A99" s="225" t="s">
        <v>6355</v>
      </c>
      <c r="B99" s="225" t="s">
        <v>6355</v>
      </c>
      <c r="C99" s="225" t="s">
        <v>389</v>
      </c>
      <c r="D99" s="225" t="s">
        <v>37794</v>
      </c>
      <c r="E99" s="225" t="s">
        <v>37795</v>
      </c>
      <c r="F99" s="225" t="s">
        <v>4955</v>
      </c>
      <c r="G99" s="225"/>
      <c r="H99" s="225" t="s">
        <v>37796</v>
      </c>
      <c r="I99" s="226"/>
    </row>
    <row r="100" spans="1:9" s="208" customFormat="1">
      <c r="A100" s="225" t="s">
        <v>6355</v>
      </c>
      <c r="B100" s="225" t="s">
        <v>6355</v>
      </c>
      <c r="C100" s="225" t="s">
        <v>389</v>
      </c>
      <c r="D100" s="225" t="s">
        <v>37797</v>
      </c>
      <c r="E100" s="225" t="s">
        <v>37798</v>
      </c>
      <c r="F100" s="225" t="s">
        <v>529</v>
      </c>
      <c r="G100" s="225"/>
      <c r="H100" s="225" t="s">
        <v>37799</v>
      </c>
      <c r="I100" s="226"/>
    </row>
    <row r="101" spans="1:9" s="208" customFormat="1">
      <c r="A101" s="225" t="s">
        <v>6355</v>
      </c>
      <c r="B101" s="225" t="s">
        <v>6355</v>
      </c>
      <c r="C101" s="225" t="s">
        <v>389</v>
      </c>
      <c r="D101" s="225" t="s">
        <v>37800</v>
      </c>
      <c r="E101" s="225" t="s">
        <v>37801</v>
      </c>
      <c r="F101" s="225" t="s">
        <v>37802</v>
      </c>
      <c r="G101" s="225"/>
      <c r="H101" s="225" t="s">
        <v>37803</v>
      </c>
      <c r="I101" s="226"/>
    </row>
    <row r="102" spans="1:9" s="208" customFormat="1">
      <c r="A102" s="225" t="s">
        <v>6423</v>
      </c>
      <c r="B102" s="225" t="s">
        <v>6423</v>
      </c>
      <c r="C102" s="225" t="s">
        <v>389</v>
      </c>
      <c r="D102" s="225" t="s">
        <v>37804</v>
      </c>
      <c r="E102" s="225" t="s">
        <v>37805</v>
      </c>
      <c r="F102" s="225" t="s">
        <v>1911</v>
      </c>
      <c r="G102" s="225"/>
      <c r="H102" s="225" t="s">
        <v>37806</v>
      </c>
      <c r="I102" s="226"/>
    </row>
    <row r="103" spans="1:9" s="208" customFormat="1">
      <c r="A103" s="225" t="s">
        <v>6423</v>
      </c>
      <c r="B103" s="225" t="s">
        <v>6423</v>
      </c>
      <c r="C103" s="225" t="s">
        <v>389</v>
      </c>
      <c r="D103" s="225" t="s">
        <v>37807</v>
      </c>
      <c r="E103" s="225" t="s">
        <v>37808</v>
      </c>
      <c r="F103" s="225" t="s">
        <v>2603</v>
      </c>
      <c r="G103" s="225"/>
      <c r="H103" s="225" t="s">
        <v>37809</v>
      </c>
      <c r="I103" s="226"/>
    </row>
    <row r="104" spans="1:9" s="208" customFormat="1">
      <c r="A104" s="225" t="s">
        <v>6423</v>
      </c>
      <c r="B104" s="225" t="s">
        <v>6423</v>
      </c>
      <c r="C104" s="225" t="s">
        <v>389</v>
      </c>
      <c r="D104" s="225" t="s">
        <v>37810</v>
      </c>
      <c r="E104" s="225" t="s">
        <v>37811</v>
      </c>
      <c r="F104" s="225" t="s">
        <v>37812</v>
      </c>
      <c r="G104" s="225"/>
      <c r="H104" s="225" t="s">
        <v>37813</v>
      </c>
      <c r="I104" s="226"/>
    </row>
    <row r="105" spans="1:9" s="208" customFormat="1">
      <c r="A105" s="225" t="s">
        <v>6423</v>
      </c>
      <c r="B105" s="225" t="s">
        <v>6423</v>
      </c>
      <c r="C105" s="225" t="s">
        <v>389</v>
      </c>
      <c r="D105" s="225" t="s">
        <v>37814</v>
      </c>
      <c r="E105" s="225" t="s">
        <v>37815</v>
      </c>
      <c r="F105" s="225" t="s">
        <v>3354</v>
      </c>
      <c r="G105" s="225"/>
      <c r="H105" s="225" t="s">
        <v>37816</v>
      </c>
      <c r="I105" s="226"/>
    </row>
    <row r="106" spans="1:9" s="208" customFormat="1">
      <c r="A106" s="225" t="s">
        <v>6423</v>
      </c>
      <c r="B106" s="225" t="s">
        <v>6423</v>
      </c>
      <c r="C106" s="225" t="s">
        <v>389</v>
      </c>
      <c r="D106" s="225" t="s">
        <v>37817</v>
      </c>
      <c r="E106" s="225" t="s">
        <v>37818</v>
      </c>
      <c r="F106" s="225" t="s">
        <v>586</v>
      </c>
      <c r="G106" s="225"/>
      <c r="H106" s="225" t="s">
        <v>37819</v>
      </c>
      <c r="I106" s="226"/>
    </row>
    <row r="107" spans="1:9" s="208" customFormat="1">
      <c r="A107" s="225" t="s">
        <v>6423</v>
      </c>
      <c r="B107" s="225" t="s">
        <v>6423</v>
      </c>
      <c r="C107" s="225" t="s">
        <v>389</v>
      </c>
      <c r="D107" s="225" t="s">
        <v>37820</v>
      </c>
      <c r="E107" s="225" t="s">
        <v>37821</v>
      </c>
      <c r="F107" s="225" t="s">
        <v>2252</v>
      </c>
      <c r="G107" s="225"/>
      <c r="H107" s="225" t="s">
        <v>37822</v>
      </c>
      <c r="I107" s="226"/>
    </row>
    <row r="108" spans="1:9" s="208" customFormat="1">
      <c r="A108" s="225" t="s">
        <v>6423</v>
      </c>
      <c r="B108" s="225" t="s">
        <v>6423</v>
      </c>
      <c r="C108" s="225" t="s">
        <v>389</v>
      </c>
      <c r="D108" s="225" t="s">
        <v>37823</v>
      </c>
      <c r="E108" s="225" t="s">
        <v>37824</v>
      </c>
      <c r="F108" s="225" t="s">
        <v>37825</v>
      </c>
      <c r="G108" s="225"/>
      <c r="H108" s="225" t="s">
        <v>37826</v>
      </c>
      <c r="I108" s="226"/>
    </row>
    <row r="109" spans="1:9" s="208" customFormat="1">
      <c r="A109" s="225" t="s">
        <v>6423</v>
      </c>
      <c r="B109" s="225" t="s">
        <v>6423</v>
      </c>
      <c r="C109" s="225" t="s">
        <v>389</v>
      </c>
      <c r="D109" s="225" t="s">
        <v>37827</v>
      </c>
      <c r="E109" s="225" t="s">
        <v>37828</v>
      </c>
      <c r="F109" s="225" t="s">
        <v>594</v>
      </c>
      <c r="G109" s="225"/>
      <c r="H109" s="225" t="s">
        <v>37829</v>
      </c>
      <c r="I109" s="226"/>
    </row>
    <row r="110" spans="1:9" s="208" customFormat="1">
      <c r="A110" s="225" t="s">
        <v>6423</v>
      </c>
      <c r="B110" s="225" t="s">
        <v>6423</v>
      </c>
      <c r="C110" s="225" t="s">
        <v>389</v>
      </c>
      <c r="D110" s="225" t="s">
        <v>37830</v>
      </c>
      <c r="E110" s="225" t="s">
        <v>37831</v>
      </c>
      <c r="F110" s="225" t="s">
        <v>37802</v>
      </c>
      <c r="G110" s="225"/>
      <c r="H110" s="225" t="s">
        <v>37832</v>
      </c>
      <c r="I110" s="226"/>
    </row>
    <row r="111" spans="1:9" s="208" customFormat="1">
      <c r="A111" s="225" t="s">
        <v>37833</v>
      </c>
      <c r="B111" s="225" t="s">
        <v>37833</v>
      </c>
      <c r="C111" s="225" t="s">
        <v>389</v>
      </c>
      <c r="D111" s="225" t="s">
        <v>37834</v>
      </c>
      <c r="E111" s="225" t="s">
        <v>37835</v>
      </c>
      <c r="F111" s="225" t="s">
        <v>7162</v>
      </c>
      <c r="G111" s="225"/>
      <c r="H111" s="225" t="s">
        <v>37836</v>
      </c>
      <c r="I111" s="226"/>
    </row>
    <row r="112" spans="1:9" s="208" customFormat="1">
      <c r="A112" s="225" t="s">
        <v>37833</v>
      </c>
      <c r="B112" s="225" t="s">
        <v>37833</v>
      </c>
      <c r="C112" s="225" t="s">
        <v>389</v>
      </c>
      <c r="D112" s="225" t="s">
        <v>37837</v>
      </c>
      <c r="E112" s="225" t="s">
        <v>37838</v>
      </c>
      <c r="F112" s="225" t="s">
        <v>14422</v>
      </c>
      <c r="G112" s="225"/>
      <c r="H112" s="225" t="s">
        <v>37839</v>
      </c>
      <c r="I112" s="226"/>
    </row>
    <row r="113" spans="1:9" s="208" customFormat="1">
      <c r="A113" s="225" t="s">
        <v>6458</v>
      </c>
      <c r="B113" s="225" t="s">
        <v>6458</v>
      </c>
      <c r="C113" s="225" t="s">
        <v>389</v>
      </c>
      <c r="D113" s="225" t="s">
        <v>37840</v>
      </c>
      <c r="E113" s="225" t="s">
        <v>37841</v>
      </c>
      <c r="F113" s="225" t="s">
        <v>37842</v>
      </c>
      <c r="G113" s="225"/>
      <c r="H113" s="225" t="s">
        <v>37843</v>
      </c>
      <c r="I113" s="226"/>
    </row>
    <row r="114" spans="1:9" s="208" customFormat="1">
      <c r="A114" s="225" t="s">
        <v>6458</v>
      </c>
      <c r="B114" s="225" t="s">
        <v>6458</v>
      </c>
      <c r="C114" s="225" t="s">
        <v>389</v>
      </c>
      <c r="D114" s="225" t="s">
        <v>37844</v>
      </c>
      <c r="E114" s="225" t="s">
        <v>37845</v>
      </c>
      <c r="F114" s="225" t="s">
        <v>1400</v>
      </c>
      <c r="G114" s="225"/>
      <c r="H114" s="225" t="s">
        <v>37846</v>
      </c>
      <c r="I114" s="226"/>
    </row>
    <row r="115" spans="1:9" s="208" customFormat="1">
      <c r="A115" s="225" t="s">
        <v>6458</v>
      </c>
      <c r="B115" s="225" t="s">
        <v>6458</v>
      </c>
      <c r="C115" s="225" t="s">
        <v>389</v>
      </c>
      <c r="D115" s="225" t="s">
        <v>37847</v>
      </c>
      <c r="E115" s="225" t="s">
        <v>37848</v>
      </c>
      <c r="F115" s="225" t="s">
        <v>709</v>
      </c>
      <c r="G115" s="225"/>
      <c r="H115" s="225" t="s">
        <v>37849</v>
      </c>
      <c r="I115" s="226"/>
    </row>
    <row r="116" spans="1:9" s="208" customFormat="1">
      <c r="A116" s="225" t="s">
        <v>6458</v>
      </c>
      <c r="B116" s="225" t="s">
        <v>6458</v>
      </c>
      <c r="C116" s="225" t="s">
        <v>389</v>
      </c>
      <c r="D116" s="225" t="s">
        <v>37850</v>
      </c>
      <c r="E116" s="225" t="s">
        <v>37851</v>
      </c>
      <c r="F116" s="225" t="s">
        <v>37852</v>
      </c>
      <c r="G116" s="225"/>
      <c r="H116" s="225" t="s">
        <v>37853</v>
      </c>
      <c r="I116" s="226"/>
    </row>
    <row r="117" spans="1:9" s="208" customFormat="1">
      <c r="A117" s="225" t="s">
        <v>6458</v>
      </c>
      <c r="B117" s="225" t="s">
        <v>6458</v>
      </c>
      <c r="C117" s="225" t="s">
        <v>389</v>
      </c>
      <c r="D117" s="225" t="s">
        <v>37854</v>
      </c>
      <c r="E117" s="225" t="s">
        <v>37855</v>
      </c>
      <c r="F117" s="225" t="s">
        <v>792</v>
      </c>
      <c r="G117" s="225"/>
      <c r="H117" s="225" t="s">
        <v>37856</v>
      </c>
      <c r="I117" s="226"/>
    </row>
    <row r="118" spans="1:9" s="208" customFormat="1">
      <c r="A118" s="225" t="s">
        <v>6458</v>
      </c>
      <c r="B118" s="225" t="s">
        <v>6458</v>
      </c>
      <c r="C118" s="225" t="s">
        <v>389</v>
      </c>
      <c r="D118" s="225" t="s">
        <v>37857</v>
      </c>
      <c r="E118" s="225" t="s">
        <v>37858</v>
      </c>
      <c r="F118" s="225" t="s">
        <v>3343</v>
      </c>
      <c r="G118" s="225"/>
      <c r="H118" s="225" t="s">
        <v>37859</v>
      </c>
      <c r="I118" s="226"/>
    </row>
    <row r="119" spans="1:9" s="208" customFormat="1">
      <c r="A119" s="225" t="s">
        <v>6532</v>
      </c>
      <c r="B119" s="225" t="s">
        <v>6532</v>
      </c>
      <c r="C119" s="225" t="s">
        <v>389</v>
      </c>
      <c r="D119" s="225" t="s">
        <v>37860</v>
      </c>
      <c r="E119" s="225" t="s">
        <v>37861</v>
      </c>
      <c r="F119" s="225" t="s">
        <v>37862</v>
      </c>
      <c r="G119" s="225"/>
      <c r="H119" s="225" t="s">
        <v>37863</v>
      </c>
      <c r="I119" s="226"/>
    </row>
    <row r="120" spans="1:9" s="208" customFormat="1">
      <c r="A120" s="225" t="s">
        <v>6532</v>
      </c>
      <c r="B120" s="225" t="s">
        <v>6532</v>
      </c>
      <c r="C120" s="225" t="s">
        <v>389</v>
      </c>
      <c r="D120" s="225" t="s">
        <v>37864</v>
      </c>
      <c r="E120" s="225" t="s">
        <v>37865</v>
      </c>
      <c r="F120" s="225" t="s">
        <v>37866</v>
      </c>
      <c r="G120" s="225"/>
      <c r="H120" s="225" t="s">
        <v>37867</v>
      </c>
      <c r="I120" s="226"/>
    </row>
    <row r="121" spans="1:9" s="208" customFormat="1">
      <c r="A121" s="225" t="s">
        <v>6532</v>
      </c>
      <c r="B121" s="225" t="s">
        <v>6532</v>
      </c>
      <c r="C121" s="225" t="s">
        <v>389</v>
      </c>
      <c r="D121" s="225" t="s">
        <v>37868</v>
      </c>
      <c r="E121" s="225" t="s">
        <v>37869</v>
      </c>
      <c r="F121" s="225" t="s">
        <v>3886</v>
      </c>
      <c r="G121" s="225"/>
      <c r="H121" s="225" t="s">
        <v>37870</v>
      </c>
      <c r="I121" s="226"/>
    </row>
    <row r="122" spans="1:9" s="208" customFormat="1">
      <c r="A122" s="225" t="s">
        <v>6532</v>
      </c>
      <c r="B122" s="225" t="s">
        <v>6532</v>
      </c>
      <c r="C122" s="225" t="s">
        <v>389</v>
      </c>
      <c r="D122" s="225" t="s">
        <v>37871</v>
      </c>
      <c r="E122" s="225" t="s">
        <v>37872</v>
      </c>
      <c r="F122" s="225" t="s">
        <v>2622</v>
      </c>
      <c r="G122" s="225"/>
      <c r="H122" s="225" t="s">
        <v>37873</v>
      </c>
      <c r="I122" s="226"/>
    </row>
    <row r="123" spans="1:9" s="208" customFormat="1">
      <c r="A123" s="225" t="s">
        <v>6564</v>
      </c>
      <c r="B123" s="225" t="s">
        <v>6564</v>
      </c>
      <c r="C123" s="225" t="s">
        <v>389</v>
      </c>
      <c r="D123" s="225" t="s">
        <v>37874</v>
      </c>
      <c r="E123" s="225" t="s">
        <v>37875</v>
      </c>
      <c r="F123" s="225" t="s">
        <v>37773</v>
      </c>
      <c r="G123" s="225"/>
      <c r="H123" s="225" t="s">
        <v>37876</v>
      </c>
      <c r="I123" s="226"/>
    </row>
    <row r="124" spans="1:9" s="208" customFormat="1">
      <c r="A124" s="225" t="s">
        <v>6564</v>
      </c>
      <c r="B124" s="225" t="s">
        <v>6564</v>
      </c>
      <c r="C124" s="225" t="s">
        <v>389</v>
      </c>
      <c r="D124" s="225" t="s">
        <v>37877</v>
      </c>
      <c r="E124" s="225" t="s">
        <v>37878</v>
      </c>
      <c r="F124" s="225" t="s">
        <v>3235</v>
      </c>
      <c r="G124" s="225"/>
      <c r="H124" s="225" t="s">
        <v>37879</v>
      </c>
      <c r="I124" s="226"/>
    </row>
    <row r="125" spans="1:9" s="208" customFormat="1">
      <c r="A125" s="225" t="s">
        <v>6564</v>
      </c>
      <c r="B125" s="225" t="s">
        <v>6564</v>
      </c>
      <c r="C125" s="225" t="s">
        <v>389</v>
      </c>
      <c r="D125" s="225" t="s">
        <v>37880</v>
      </c>
      <c r="E125" s="225" t="s">
        <v>37881</v>
      </c>
      <c r="F125" s="225" t="s">
        <v>434</v>
      </c>
      <c r="G125" s="225"/>
      <c r="H125" s="225" t="s">
        <v>37882</v>
      </c>
      <c r="I125" s="226"/>
    </row>
    <row r="126" spans="1:9" s="195" customFormat="1">
      <c r="A126" s="203" t="s">
        <v>6564</v>
      </c>
      <c r="B126" s="203" t="s">
        <v>6564</v>
      </c>
      <c r="C126" s="203"/>
      <c r="D126" s="203" t="s">
        <v>37883</v>
      </c>
      <c r="E126" s="203" t="s">
        <v>37884</v>
      </c>
      <c r="F126" s="203"/>
      <c r="G126" s="203" t="s">
        <v>448</v>
      </c>
      <c r="H126" s="203" t="s">
        <v>37885</v>
      </c>
      <c r="I126" s="195" t="s">
        <v>37886</v>
      </c>
    </row>
    <row r="127" spans="1:9" s="195" customFormat="1">
      <c r="A127" s="203" t="s">
        <v>6564</v>
      </c>
      <c r="B127" s="203" t="s">
        <v>6564</v>
      </c>
      <c r="C127" s="203"/>
      <c r="D127" s="203" t="s">
        <v>37887</v>
      </c>
      <c r="E127" s="203" t="s">
        <v>37888</v>
      </c>
      <c r="F127" s="203"/>
      <c r="G127" s="203" t="s">
        <v>37889</v>
      </c>
      <c r="H127" s="203" t="s">
        <v>37890</v>
      </c>
    </row>
    <row r="128" spans="1:9" s="195" customFormat="1">
      <c r="A128" s="203" t="s">
        <v>6564</v>
      </c>
      <c r="B128" s="203" t="s">
        <v>6564</v>
      </c>
      <c r="C128" s="203" t="s">
        <v>389</v>
      </c>
      <c r="D128" s="203" t="s">
        <v>37891</v>
      </c>
      <c r="E128" s="203" t="s">
        <v>37892</v>
      </c>
      <c r="F128" s="203" t="s">
        <v>7162</v>
      </c>
      <c r="G128" s="203"/>
      <c r="H128" s="203" t="s">
        <v>37893</v>
      </c>
    </row>
    <row r="129" spans="1:9" s="208" customFormat="1">
      <c r="A129" s="225" t="s">
        <v>6601</v>
      </c>
      <c r="B129" s="225" t="s">
        <v>6564</v>
      </c>
      <c r="C129" s="225" t="s">
        <v>389</v>
      </c>
      <c r="D129" s="225" t="s">
        <v>37894</v>
      </c>
      <c r="E129" s="225" t="s">
        <v>37895</v>
      </c>
      <c r="F129" s="225" t="s">
        <v>3675</v>
      </c>
      <c r="G129" s="225"/>
      <c r="H129" s="225" t="s">
        <v>37896</v>
      </c>
      <c r="I129" s="226"/>
    </row>
    <row r="130" spans="1:9" s="195" customFormat="1">
      <c r="A130" s="203" t="s">
        <v>6601</v>
      </c>
      <c r="B130" s="203" t="s">
        <v>6601</v>
      </c>
      <c r="C130" s="203"/>
      <c r="D130" s="203" t="s">
        <v>37897</v>
      </c>
      <c r="E130" s="203" t="s">
        <v>37898</v>
      </c>
      <c r="F130" s="203"/>
      <c r="G130" s="203" t="s">
        <v>37899</v>
      </c>
      <c r="H130" s="203" t="s">
        <v>37900</v>
      </c>
      <c r="I130" s="227" t="s">
        <v>37901</v>
      </c>
    </row>
    <row r="131" spans="1:9" s="208" customFormat="1">
      <c r="A131" s="225" t="s">
        <v>6601</v>
      </c>
      <c r="B131" s="225" t="s">
        <v>6601</v>
      </c>
      <c r="C131" s="225" t="s">
        <v>389</v>
      </c>
      <c r="D131" s="225" t="s">
        <v>37902</v>
      </c>
      <c r="E131" s="225" t="s">
        <v>37903</v>
      </c>
      <c r="F131" s="225" t="s">
        <v>8850</v>
      </c>
      <c r="G131" s="225"/>
      <c r="H131" s="225" t="s">
        <v>37904</v>
      </c>
      <c r="I131" s="226"/>
    </row>
    <row r="132" spans="1:9" s="209" customFormat="1">
      <c r="A132" s="228" t="s">
        <v>6683</v>
      </c>
      <c r="B132" s="228" t="s">
        <v>6683</v>
      </c>
      <c r="C132" s="228"/>
      <c r="D132" s="228" t="s">
        <v>37905</v>
      </c>
      <c r="E132" s="228" t="s">
        <v>37906</v>
      </c>
      <c r="F132" s="228"/>
      <c r="G132" s="228" t="s">
        <v>37907</v>
      </c>
      <c r="H132" s="228" t="s">
        <v>37908</v>
      </c>
      <c r="I132" s="229"/>
    </row>
    <row r="133" spans="1:9" s="208" customFormat="1">
      <c r="A133" s="225" t="s">
        <v>6683</v>
      </c>
      <c r="B133" s="225" t="s">
        <v>6683</v>
      </c>
      <c r="C133" s="225" t="s">
        <v>389</v>
      </c>
      <c r="D133" s="225" t="s">
        <v>37909</v>
      </c>
      <c r="E133" s="225" t="s">
        <v>37910</v>
      </c>
      <c r="F133" s="225" t="s">
        <v>37911</v>
      </c>
      <c r="G133" s="225"/>
      <c r="H133" s="225" t="s">
        <v>37912</v>
      </c>
      <c r="I133" s="226"/>
    </row>
    <row r="134" spans="1:9" s="208" customFormat="1">
      <c r="A134" s="225" t="s">
        <v>6683</v>
      </c>
      <c r="B134" s="225" t="s">
        <v>6683</v>
      </c>
      <c r="C134" s="225" t="s">
        <v>389</v>
      </c>
      <c r="D134" s="225" t="s">
        <v>37913</v>
      </c>
      <c r="E134" s="225" t="s">
        <v>37914</v>
      </c>
      <c r="F134" s="225" t="s">
        <v>860</v>
      </c>
      <c r="G134" s="225"/>
      <c r="H134" s="225" t="s">
        <v>37915</v>
      </c>
      <c r="I134" s="226"/>
    </row>
    <row r="135" spans="1:9" s="209" customFormat="1">
      <c r="A135" s="228" t="s">
        <v>6683</v>
      </c>
      <c r="B135" s="228" t="s">
        <v>6683</v>
      </c>
      <c r="C135" s="228"/>
      <c r="D135" s="228" t="s">
        <v>37916</v>
      </c>
      <c r="E135" s="228" t="s">
        <v>37917</v>
      </c>
      <c r="F135" s="228"/>
      <c r="G135" s="228" t="s">
        <v>37918</v>
      </c>
      <c r="H135" s="228" t="s">
        <v>37919</v>
      </c>
      <c r="I135" s="229"/>
    </row>
    <row r="136" spans="1:9" s="208" customFormat="1">
      <c r="A136" s="225" t="s">
        <v>6683</v>
      </c>
      <c r="B136" s="225" t="s">
        <v>6683</v>
      </c>
      <c r="C136" s="225" t="s">
        <v>389</v>
      </c>
      <c r="D136" s="225" t="s">
        <v>37920</v>
      </c>
      <c r="E136" s="225" t="s">
        <v>37921</v>
      </c>
      <c r="F136" s="225" t="s">
        <v>631</v>
      </c>
      <c r="G136" s="225"/>
      <c r="H136" s="225" t="s">
        <v>37922</v>
      </c>
      <c r="I136" s="226"/>
    </row>
    <row r="137" spans="1:9" s="208" customFormat="1">
      <c r="A137" s="225" t="s">
        <v>6724</v>
      </c>
      <c r="B137" s="225" t="s">
        <v>6724</v>
      </c>
      <c r="C137" s="225" t="s">
        <v>389</v>
      </c>
      <c r="D137" s="225" t="s">
        <v>37923</v>
      </c>
      <c r="E137" s="225" t="s">
        <v>37924</v>
      </c>
      <c r="F137" s="225" t="s">
        <v>37925</v>
      </c>
      <c r="G137" s="225"/>
      <c r="H137" s="225" t="s">
        <v>37926</v>
      </c>
      <c r="I137" s="226"/>
    </row>
    <row r="138" spans="1:9" s="208" customFormat="1">
      <c r="A138" s="225" t="s">
        <v>6724</v>
      </c>
      <c r="B138" s="225" t="s">
        <v>6724</v>
      </c>
      <c r="C138" s="225" t="s">
        <v>389</v>
      </c>
      <c r="D138" s="225" t="s">
        <v>37927</v>
      </c>
      <c r="E138" s="225" t="s">
        <v>37928</v>
      </c>
      <c r="F138" s="225" t="s">
        <v>37929</v>
      </c>
      <c r="G138" s="225"/>
      <c r="H138" s="225" t="s">
        <v>37930</v>
      </c>
      <c r="I138" s="226"/>
    </row>
    <row r="139" spans="1:9" s="208" customFormat="1">
      <c r="A139" s="225" t="s">
        <v>6724</v>
      </c>
      <c r="B139" s="225" t="s">
        <v>6724</v>
      </c>
      <c r="C139" s="225" t="s">
        <v>389</v>
      </c>
      <c r="D139" s="225" t="s">
        <v>37931</v>
      </c>
      <c r="E139" s="225" t="s">
        <v>37932</v>
      </c>
      <c r="F139" s="225" t="s">
        <v>37716</v>
      </c>
      <c r="G139" s="225"/>
      <c r="H139" s="225" t="s">
        <v>37933</v>
      </c>
      <c r="I139" s="226"/>
    </row>
    <row r="140" spans="1:9" s="208" customFormat="1">
      <c r="A140" s="225" t="s">
        <v>6724</v>
      </c>
      <c r="B140" s="225" t="s">
        <v>6724</v>
      </c>
      <c r="C140" s="225" t="s">
        <v>389</v>
      </c>
      <c r="D140" s="225" t="s">
        <v>37934</v>
      </c>
      <c r="E140" s="225" t="s">
        <v>37935</v>
      </c>
      <c r="F140" s="225" t="s">
        <v>37936</v>
      </c>
      <c r="G140" s="225"/>
      <c r="H140" s="225" t="s">
        <v>37937</v>
      </c>
      <c r="I140" s="226"/>
    </row>
    <row r="141" spans="1:9" s="208" customFormat="1">
      <c r="A141" s="225" t="s">
        <v>6724</v>
      </c>
      <c r="B141" s="225" t="s">
        <v>6724</v>
      </c>
      <c r="C141" s="225" t="s">
        <v>389</v>
      </c>
      <c r="D141" s="225" t="s">
        <v>37938</v>
      </c>
      <c r="E141" s="225" t="s">
        <v>37939</v>
      </c>
      <c r="F141" s="225" t="s">
        <v>37940</v>
      </c>
      <c r="G141" s="225"/>
      <c r="H141" s="225" t="s">
        <v>37941</v>
      </c>
      <c r="I141" s="226"/>
    </row>
    <row r="142" spans="1:9" s="208" customFormat="1">
      <c r="A142" s="225" t="s">
        <v>6724</v>
      </c>
      <c r="B142" s="225" t="s">
        <v>6724</v>
      </c>
      <c r="C142" s="225" t="s">
        <v>389</v>
      </c>
      <c r="D142" s="225" t="s">
        <v>37942</v>
      </c>
      <c r="E142" s="225" t="s">
        <v>37943</v>
      </c>
      <c r="F142" s="225" t="s">
        <v>3734</v>
      </c>
      <c r="G142" s="225"/>
      <c r="H142" s="225" t="s">
        <v>37944</v>
      </c>
      <c r="I142" s="226"/>
    </row>
    <row r="143" spans="1:9" s="208" customFormat="1">
      <c r="A143" s="225" t="s">
        <v>6762</v>
      </c>
      <c r="B143" s="225" t="s">
        <v>6762</v>
      </c>
      <c r="C143" s="225" t="s">
        <v>389</v>
      </c>
      <c r="D143" s="225" t="s">
        <v>37945</v>
      </c>
      <c r="E143" s="225" t="s">
        <v>37946</v>
      </c>
      <c r="F143" s="225" t="s">
        <v>37947</v>
      </c>
      <c r="G143" s="225"/>
      <c r="H143" s="225" t="s">
        <v>37948</v>
      </c>
      <c r="I143" s="226"/>
    </row>
    <row r="144" spans="1:9" s="208" customFormat="1">
      <c r="A144" s="225" t="s">
        <v>6762</v>
      </c>
      <c r="B144" s="225" t="s">
        <v>6762</v>
      </c>
      <c r="C144" s="225" t="s">
        <v>389</v>
      </c>
      <c r="D144" s="225" t="s">
        <v>37949</v>
      </c>
      <c r="E144" s="225" t="s">
        <v>37950</v>
      </c>
      <c r="F144" s="225" t="s">
        <v>2622</v>
      </c>
      <c r="G144" s="225"/>
      <c r="H144" s="225" t="s">
        <v>37951</v>
      </c>
      <c r="I144" s="226"/>
    </row>
    <row r="145" spans="1:9" s="208" customFormat="1">
      <c r="A145" s="225" t="s">
        <v>6762</v>
      </c>
      <c r="B145" s="225" t="s">
        <v>6762</v>
      </c>
      <c r="C145" s="225" t="s">
        <v>389</v>
      </c>
      <c r="D145" s="225" t="s">
        <v>37952</v>
      </c>
      <c r="E145" s="225" t="s">
        <v>37953</v>
      </c>
      <c r="F145" s="225" t="s">
        <v>1991</v>
      </c>
      <c r="G145" s="225"/>
      <c r="H145" s="225" t="s">
        <v>37954</v>
      </c>
      <c r="I145" s="226"/>
    </row>
    <row r="146" spans="1:9" s="209" customFormat="1">
      <c r="A146" s="228" t="s">
        <v>6762</v>
      </c>
      <c r="B146" s="228" t="s">
        <v>6762</v>
      </c>
      <c r="C146" s="228"/>
      <c r="D146" s="228" t="s">
        <v>37955</v>
      </c>
      <c r="E146" s="228" t="s">
        <v>37956</v>
      </c>
      <c r="F146" s="228"/>
      <c r="G146" s="228" t="s">
        <v>37957</v>
      </c>
      <c r="H146" s="228" t="s">
        <v>37958</v>
      </c>
      <c r="I146" s="229"/>
    </row>
    <row r="147" spans="1:9" s="195" customFormat="1">
      <c r="A147" s="203" t="s">
        <v>6762</v>
      </c>
      <c r="B147" s="203" t="s">
        <v>6762</v>
      </c>
      <c r="C147" s="203"/>
      <c r="D147" s="203" t="s">
        <v>37959</v>
      </c>
      <c r="E147" s="203" t="s">
        <v>37960</v>
      </c>
      <c r="F147" s="203"/>
      <c r="G147" s="203" t="s">
        <v>37961</v>
      </c>
      <c r="H147" s="203" t="s">
        <v>37962</v>
      </c>
      <c r="I147" s="227" t="s">
        <v>37901</v>
      </c>
    </row>
    <row r="148" spans="1:9" s="195" customFormat="1">
      <c r="A148" s="203" t="s">
        <v>6762</v>
      </c>
      <c r="B148" s="203" t="s">
        <v>6762</v>
      </c>
      <c r="C148" s="203" t="s">
        <v>37963</v>
      </c>
      <c r="D148" s="203" t="s">
        <v>37964</v>
      </c>
      <c r="E148" s="203" t="s">
        <v>37965</v>
      </c>
      <c r="F148" s="203"/>
      <c r="G148" s="203" t="s">
        <v>3553</v>
      </c>
      <c r="H148" s="203" t="s">
        <v>37966</v>
      </c>
      <c r="I148" s="227" t="s">
        <v>37901</v>
      </c>
    </row>
    <row r="149" spans="1:9" s="209" customFormat="1">
      <c r="A149" s="228" t="s">
        <v>6762</v>
      </c>
      <c r="B149" s="228" t="s">
        <v>6762</v>
      </c>
      <c r="C149" s="228"/>
      <c r="D149" s="228" t="s">
        <v>37967</v>
      </c>
      <c r="E149" s="228" t="s">
        <v>37968</v>
      </c>
      <c r="F149" s="228"/>
      <c r="G149" s="228" t="s">
        <v>3803</v>
      </c>
      <c r="H149" s="228" t="s">
        <v>37969</v>
      </c>
      <c r="I149" s="229"/>
    </row>
    <row r="150" spans="1:9" s="208" customFormat="1">
      <c r="A150" s="225" t="s">
        <v>6770</v>
      </c>
      <c r="B150" s="225" t="s">
        <v>6770</v>
      </c>
      <c r="C150" s="225" t="s">
        <v>389</v>
      </c>
      <c r="D150" s="225" t="s">
        <v>37970</v>
      </c>
      <c r="E150" s="225" t="s">
        <v>37971</v>
      </c>
      <c r="F150" s="225" t="s">
        <v>37972</v>
      </c>
      <c r="G150" s="225"/>
      <c r="H150" s="225" t="s">
        <v>37973</v>
      </c>
      <c r="I150" s="226"/>
    </row>
    <row r="151" spans="1:9" s="208" customFormat="1">
      <c r="A151" s="225" t="s">
        <v>6770</v>
      </c>
      <c r="B151" s="225" t="s">
        <v>6770</v>
      </c>
      <c r="C151" s="225" t="s">
        <v>389</v>
      </c>
      <c r="D151" s="225" t="s">
        <v>37974</v>
      </c>
      <c r="E151" s="225" t="s">
        <v>37975</v>
      </c>
      <c r="F151" s="225" t="s">
        <v>3358</v>
      </c>
      <c r="G151" s="225"/>
      <c r="H151" s="225" t="s">
        <v>37976</v>
      </c>
      <c r="I151" s="226"/>
    </row>
    <row r="152" spans="1:9" s="208" customFormat="1">
      <c r="A152" s="225" t="s">
        <v>6770</v>
      </c>
      <c r="B152" s="225" t="s">
        <v>6770</v>
      </c>
      <c r="C152" s="225" t="s">
        <v>389</v>
      </c>
      <c r="D152" s="225" t="s">
        <v>37977</v>
      </c>
      <c r="E152" s="225" t="s">
        <v>37978</v>
      </c>
      <c r="F152" s="225" t="s">
        <v>4997</v>
      </c>
      <c r="G152" s="225"/>
      <c r="H152" s="225" t="s">
        <v>37979</v>
      </c>
      <c r="I152" s="226"/>
    </row>
    <row r="153" spans="1:9" s="208" customFormat="1">
      <c r="A153" s="225" t="s">
        <v>6770</v>
      </c>
      <c r="B153" s="225" t="s">
        <v>6770</v>
      </c>
      <c r="C153" s="225" t="s">
        <v>389</v>
      </c>
      <c r="D153" s="225" t="s">
        <v>37980</v>
      </c>
      <c r="E153" s="225" t="s">
        <v>37981</v>
      </c>
      <c r="F153" s="225" t="s">
        <v>37982</v>
      </c>
      <c r="G153" s="225"/>
      <c r="H153" s="225" t="s">
        <v>37983</v>
      </c>
      <c r="I153" s="226"/>
    </row>
    <row r="154" spans="1:9" s="208" customFormat="1">
      <c r="A154" s="225" t="s">
        <v>6770</v>
      </c>
      <c r="B154" s="225" t="s">
        <v>6770</v>
      </c>
      <c r="C154" s="225" t="s">
        <v>389</v>
      </c>
      <c r="D154" s="225" t="s">
        <v>37984</v>
      </c>
      <c r="E154" s="225" t="s">
        <v>37985</v>
      </c>
      <c r="F154" s="225" t="s">
        <v>37986</v>
      </c>
      <c r="G154" s="225"/>
      <c r="H154" s="225" t="s">
        <v>37987</v>
      </c>
      <c r="I154" s="226"/>
    </row>
    <row r="155" spans="1:9" s="208" customFormat="1">
      <c r="A155" s="225" t="s">
        <v>6770</v>
      </c>
      <c r="B155" s="225" t="s">
        <v>6770</v>
      </c>
      <c r="C155" s="225" t="s">
        <v>389</v>
      </c>
      <c r="D155" s="225" t="s">
        <v>37988</v>
      </c>
      <c r="E155" s="225" t="s">
        <v>37989</v>
      </c>
      <c r="F155" s="225" t="s">
        <v>37990</v>
      </c>
      <c r="G155" s="225"/>
      <c r="H155" s="225" t="s">
        <v>37991</v>
      </c>
      <c r="I155" s="226"/>
    </row>
    <row r="156" spans="1:9" s="208" customFormat="1">
      <c r="A156" s="225" t="s">
        <v>6770</v>
      </c>
      <c r="B156" s="225" t="s">
        <v>6770</v>
      </c>
      <c r="C156" s="225" t="s">
        <v>389</v>
      </c>
      <c r="D156" s="225" t="s">
        <v>37992</v>
      </c>
      <c r="E156" s="225" t="s">
        <v>37993</v>
      </c>
      <c r="F156" s="225" t="s">
        <v>37994</v>
      </c>
      <c r="G156" s="225"/>
      <c r="H156" s="225" t="s">
        <v>37995</v>
      </c>
      <c r="I156" s="226"/>
    </row>
    <row r="157" spans="1:9" s="208" customFormat="1">
      <c r="A157" s="225" t="s">
        <v>6770</v>
      </c>
      <c r="B157" s="225" t="s">
        <v>6770</v>
      </c>
      <c r="C157" s="225" t="s">
        <v>389</v>
      </c>
      <c r="D157" s="225" t="s">
        <v>37996</v>
      </c>
      <c r="E157" s="225" t="s">
        <v>37997</v>
      </c>
      <c r="F157" s="225" t="s">
        <v>529</v>
      </c>
      <c r="G157" s="225"/>
      <c r="H157" s="225" t="s">
        <v>37998</v>
      </c>
      <c r="I157" s="226"/>
    </row>
    <row r="158" spans="1:9" s="208" customFormat="1">
      <c r="A158" s="225" t="s">
        <v>6770</v>
      </c>
      <c r="B158" s="225" t="s">
        <v>6770</v>
      </c>
      <c r="C158" s="225" t="s">
        <v>389</v>
      </c>
      <c r="D158" s="225" t="s">
        <v>37999</v>
      </c>
      <c r="E158" s="225" t="s">
        <v>38000</v>
      </c>
      <c r="F158" s="225" t="s">
        <v>37862</v>
      </c>
      <c r="G158" s="225"/>
      <c r="H158" s="225" t="s">
        <v>38001</v>
      </c>
      <c r="I158" s="226"/>
    </row>
    <row r="159" spans="1:9" s="208" customFormat="1">
      <c r="A159" s="225" t="s">
        <v>6770</v>
      </c>
      <c r="B159" s="225" t="s">
        <v>6770</v>
      </c>
      <c r="C159" s="225" t="s">
        <v>389</v>
      </c>
      <c r="D159" s="225" t="s">
        <v>38002</v>
      </c>
      <c r="E159" s="225" t="s">
        <v>38003</v>
      </c>
      <c r="F159" s="225" t="s">
        <v>38004</v>
      </c>
      <c r="G159" s="225"/>
      <c r="H159" s="225" t="s">
        <v>38005</v>
      </c>
      <c r="I159" s="226"/>
    </row>
    <row r="160" spans="1:9" s="208" customFormat="1">
      <c r="A160" s="225" t="s">
        <v>6770</v>
      </c>
      <c r="B160" s="225" t="s">
        <v>6770</v>
      </c>
      <c r="C160" s="225" t="s">
        <v>389</v>
      </c>
      <c r="D160" s="225" t="s">
        <v>38006</v>
      </c>
      <c r="E160" s="225" t="s">
        <v>38007</v>
      </c>
      <c r="F160" s="225" t="s">
        <v>38008</v>
      </c>
      <c r="G160" s="225"/>
      <c r="H160" s="225" t="s">
        <v>38009</v>
      </c>
      <c r="I160" s="226"/>
    </row>
    <row r="161" spans="1:9" s="208" customFormat="1">
      <c r="A161" s="225" t="s">
        <v>6770</v>
      </c>
      <c r="B161" s="225" t="s">
        <v>6770</v>
      </c>
      <c r="C161" s="225" t="s">
        <v>389</v>
      </c>
      <c r="D161" s="225" t="s">
        <v>38010</v>
      </c>
      <c r="E161" s="225" t="s">
        <v>38011</v>
      </c>
      <c r="F161" s="225" t="s">
        <v>38012</v>
      </c>
      <c r="G161" s="225"/>
      <c r="H161" s="225" t="s">
        <v>38013</v>
      </c>
      <c r="I161" s="226"/>
    </row>
    <row r="162" spans="1:9" s="208" customFormat="1">
      <c r="A162" s="225" t="s">
        <v>6770</v>
      </c>
      <c r="B162" s="225" t="s">
        <v>6770</v>
      </c>
      <c r="C162" s="225" t="s">
        <v>389</v>
      </c>
      <c r="D162" s="225" t="s">
        <v>38014</v>
      </c>
      <c r="E162" s="225" t="s">
        <v>38015</v>
      </c>
      <c r="F162" s="225" t="s">
        <v>38016</v>
      </c>
      <c r="G162" s="225"/>
      <c r="H162" s="225" t="s">
        <v>38017</v>
      </c>
      <c r="I162" s="226"/>
    </row>
    <row r="163" spans="1:9" s="208" customFormat="1">
      <c r="A163" s="225" t="s">
        <v>6844</v>
      </c>
      <c r="B163" s="225" t="s">
        <v>6844</v>
      </c>
      <c r="C163" s="225" t="s">
        <v>389</v>
      </c>
      <c r="D163" s="225" t="s">
        <v>38018</v>
      </c>
      <c r="E163" s="225" t="s">
        <v>38019</v>
      </c>
      <c r="F163" s="225" t="s">
        <v>38020</v>
      </c>
      <c r="G163" s="225"/>
      <c r="H163" s="225" t="s">
        <v>38021</v>
      </c>
      <c r="I163" s="226"/>
    </row>
    <row r="164" spans="1:9" s="208" customFormat="1">
      <c r="A164" s="225" t="s">
        <v>6844</v>
      </c>
      <c r="B164" s="225" t="s">
        <v>6844</v>
      </c>
      <c r="C164" s="225" t="s">
        <v>389</v>
      </c>
      <c r="D164" s="225" t="s">
        <v>38022</v>
      </c>
      <c r="E164" s="225" t="s">
        <v>38023</v>
      </c>
      <c r="F164" s="225" t="s">
        <v>8027</v>
      </c>
      <c r="G164" s="225"/>
      <c r="H164" s="225" t="s">
        <v>38024</v>
      </c>
      <c r="I164" s="226"/>
    </row>
    <row r="165" spans="1:9" s="208" customFormat="1">
      <c r="A165" s="225" t="s">
        <v>6844</v>
      </c>
      <c r="B165" s="225" t="s">
        <v>6844</v>
      </c>
      <c r="C165" s="225" t="s">
        <v>389</v>
      </c>
      <c r="D165" s="225" t="s">
        <v>38025</v>
      </c>
      <c r="E165" s="225" t="s">
        <v>38026</v>
      </c>
      <c r="F165" s="225" t="s">
        <v>8442</v>
      </c>
      <c r="G165" s="225"/>
      <c r="H165" s="225" t="s">
        <v>38027</v>
      </c>
      <c r="I165" s="226"/>
    </row>
    <row r="166" spans="1:9" s="209" customFormat="1">
      <c r="A166" s="228" t="s">
        <v>6844</v>
      </c>
      <c r="B166" s="228" t="s">
        <v>6844</v>
      </c>
      <c r="C166" s="228"/>
      <c r="D166" s="228" t="s">
        <v>38028</v>
      </c>
      <c r="E166" s="228" t="s">
        <v>38029</v>
      </c>
      <c r="F166" s="228"/>
      <c r="G166" s="228" t="s">
        <v>1106</v>
      </c>
      <c r="H166" s="228" t="s">
        <v>38030</v>
      </c>
      <c r="I166" s="229"/>
    </row>
    <row r="167" spans="1:9" s="208" customFormat="1">
      <c r="A167" s="225" t="s">
        <v>6844</v>
      </c>
      <c r="B167" s="225" t="s">
        <v>6844</v>
      </c>
      <c r="C167" s="225" t="s">
        <v>389</v>
      </c>
      <c r="D167" s="225" t="s">
        <v>38031</v>
      </c>
      <c r="E167" s="225" t="s">
        <v>38032</v>
      </c>
      <c r="F167" s="225" t="s">
        <v>2132</v>
      </c>
      <c r="G167" s="225"/>
      <c r="H167" s="225" t="s">
        <v>38033</v>
      </c>
      <c r="I167" s="226"/>
    </row>
    <row r="168" spans="1:9" s="208" customFormat="1">
      <c r="A168" s="225" t="s">
        <v>6888</v>
      </c>
      <c r="B168" s="225" t="s">
        <v>6888</v>
      </c>
      <c r="C168" s="225" t="s">
        <v>389</v>
      </c>
      <c r="D168" s="225" t="s">
        <v>38034</v>
      </c>
      <c r="E168" s="225" t="s">
        <v>38035</v>
      </c>
      <c r="F168" s="225" t="s">
        <v>400</v>
      </c>
      <c r="G168" s="225"/>
      <c r="H168" s="225" t="s">
        <v>38036</v>
      </c>
      <c r="I168" s="226"/>
    </row>
    <row r="169" spans="1:9" s="208" customFormat="1">
      <c r="A169" s="225" t="s">
        <v>6888</v>
      </c>
      <c r="B169" s="225" t="s">
        <v>6888</v>
      </c>
      <c r="C169" s="225" t="s">
        <v>389</v>
      </c>
      <c r="D169" s="225" t="s">
        <v>38037</v>
      </c>
      <c r="E169" s="225" t="s">
        <v>38038</v>
      </c>
      <c r="F169" s="225" t="s">
        <v>38039</v>
      </c>
      <c r="G169" s="225"/>
      <c r="H169" s="225" t="s">
        <v>38040</v>
      </c>
      <c r="I169" s="226"/>
    </row>
    <row r="170" spans="1:9" s="208" customFormat="1">
      <c r="A170" s="230" t="s">
        <v>6888</v>
      </c>
      <c r="B170" s="230" t="s">
        <v>6888</v>
      </c>
      <c r="C170" s="230" t="s">
        <v>389</v>
      </c>
      <c r="D170" s="230" t="s">
        <v>38041</v>
      </c>
      <c r="E170" s="230" t="s">
        <v>38042</v>
      </c>
      <c r="F170" s="230" t="s">
        <v>1443</v>
      </c>
      <c r="G170" s="230"/>
      <c r="H170" s="230" t="s">
        <v>38043</v>
      </c>
      <c r="I170" s="226"/>
    </row>
    <row r="171" spans="1:9" s="210" customFormat="1">
      <c r="A171" s="210" t="s">
        <v>6888</v>
      </c>
      <c r="B171" s="210" t="s">
        <v>6888</v>
      </c>
      <c r="C171" s="210" t="s">
        <v>389</v>
      </c>
      <c r="D171" s="210" t="s">
        <v>38044</v>
      </c>
      <c r="E171" s="210" t="s">
        <v>38045</v>
      </c>
      <c r="F171" s="210" t="s">
        <v>4965</v>
      </c>
      <c r="H171" s="210" t="s">
        <v>38046</v>
      </c>
      <c r="I171" s="231"/>
    </row>
    <row r="172" spans="1:9" s="210" customFormat="1">
      <c r="A172" s="210" t="s">
        <v>6888</v>
      </c>
      <c r="B172" s="210" t="s">
        <v>6888</v>
      </c>
      <c r="C172" s="210" t="s">
        <v>389</v>
      </c>
      <c r="D172" s="210" t="s">
        <v>38047</v>
      </c>
      <c r="E172" s="210" t="s">
        <v>38048</v>
      </c>
      <c r="F172" s="210" t="s">
        <v>1242</v>
      </c>
      <c r="H172" s="210" t="s">
        <v>38049</v>
      </c>
      <c r="I172" s="231"/>
    </row>
    <row r="173" spans="1:9" s="211" customFormat="1">
      <c r="A173" s="211" t="s">
        <v>6888</v>
      </c>
      <c r="B173" s="211" t="s">
        <v>6888</v>
      </c>
      <c r="D173" s="211" t="s">
        <v>6960</v>
      </c>
      <c r="E173" s="211" t="s">
        <v>38050</v>
      </c>
      <c r="G173" s="211" t="s">
        <v>1653</v>
      </c>
      <c r="H173" s="211" t="s">
        <v>38051</v>
      </c>
      <c r="I173" s="232"/>
    </row>
    <row r="174" spans="1:9" s="212" customFormat="1">
      <c r="A174" s="212" t="s">
        <v>6888</v>
      </c>
      <c r="B174" s="212" t="s">
        <v>6888</v>
      </c>
      <c r="D174" s="212" t="s">
        <v>6963</v>
      </c>
      <c r="E174" s="212" t="s">
        <v>38052</v>
      </c>
      <c r="G174" s="212" t="s">
        <v>1657</v>
      </c>
      <c r="H174" s="212" t="s">
        <v>38053</v>
      </c>
      <c r="I174" s="233"/>
    </row>
    <row r="175" spans="1:9" s="208" customFormat="1">
      <c r="A175" s="225" t="s">
        <v>6966</v>
      </c>
      <c r="B175" s="225" t="s">
        <v>6966</v>
      </c>
      <c r="C175" s="225" t="s">
        <v>389</v>
      </c>
      <c r="D175" s="225" t="s">
        <v>38054</v>
      </c>
      <c r="E175" s="225" t="s">
        <v>38055</v>
      </c>
      <c r="F175" s="225" t="s">
        <v>5326</v>
      </c>
      <c r="G175" s="225"/>
      <c r="H175" s="225" t="s">
        <v>38056</v>
      </c>
      <c r="I175" s="226"/>
    </row>
    <row r="176" spans="1:9" s="213" customFormat="1">
      <c r="A176" s="234" t="s">
        <v>6966</v>
      </c>
      <c r="B176" s="234" t="s">
        <v>6966</v>
      </c>
      <c r="C176" s="234"/>
      <c r="D176" s="234" t="s">
        <v>38057</v>
      </c>
      <c r="E176" s="234" t="s">
        <v>38058</v>
      </c>
      <c r="F176" s="234" t="s">
        <v>444</v>
      </c>
      <c r="G176" s="234"/>
      <c r="H176" s="234" t="s">
        <v>38059</v>
      </c>
      <c r="I176" s="127"/>
    </row>
    <row r="177" spans="1:9" s="208" customFormat="1">
      <c r="A177" s="225" t="s">
        <v>6966</v>
      </c>
      <c r="B177" s="225" t="s">
        <v>6966</v>
      </c>
      <c r="C177" s="225" t="s">
        <v>389</v>
      </c>
      <c r="D177" s="225" t="s">
        <v>38060</v>
      </c>
      <c r="E177" s="225" t="s">
        <v>38061</v>
      </c>
      <c r="F177" s="225" t="s">
        <v>38062</v>
      </c>
      <c r="G177" s="225"/>
      <c r="H177" s="225" t="s">
        <v>38063</v>
      </c>
      <c r="I177" s="226"/>
    </row>
    <row r="178" spans="1:9" s="208" customFormat="1">
      <c r="A178" s="225" t="s">
        <v>6966</v>
      </c>
      <c r="B178" s="225" t="s">
        <v>6966</v>
      </c>
      <c r="C178" s="225" t="s">
        <v>389</v>
      </c>
      <c r="D178" s="225" t="s">
        <v>38064</v>
      </c>
      <c r="E178" s="225" t="s">
        <v>38065</v>
      </c>
      <c r="F178" s="225" t="s">
        <v>38066</v>
      </c>
      <c r="G178" s="225"/>
      <c r="H178" s="225" t="s">
        <v>38067</v>
      </c>
      <c r="I178" s="226"/>
    </row>
    <row r="179" spans="1:9" s="208" customFormat="1">
      <c r="A179" s="225" t="s">
        <v>6966</v>
      </c>
      <c r="B179" s="225" t="s">
        <v>6966</v>
      </c>
      <c r="C179" s="225" t="s">
        <v>389</v>
      </c>
      <c r="D179" s="225" t="s">
        <v>38068</v>
      </c>
      <c r="E179" s="225" t="s">
        <v>38069</v>
      </c>
      <c r="F179" s="225" t="s">
        <v>5976</v>
      </c>
      <c r="G179" s="225"/>
      <c r="H179" s="225" t="s">
        <v>38070</v>
      </c>
      <c r="I179" s="226"/>
    </row>
    <row r="180" spans="1:9" s="208" customFormat="1">
      <c r="A180" s="225" t="s">
        <v>6966</v>
      </c>
      <c r="B180" s="225" t="s">
        <v>6966</v>
      </c>
      <c r="C180" s="225" t="s">
        <v>389</v>
      </c>
      <c r="D180" s="225" t="s">
        <v>38071</v>
      </c>
      <c r="E180" s="225" t="s">
        <v>38072</v>
      </c>
      <c r="F180" s="225" t="s">
        <v>529</v>
      </c>
      <c r="G180" s="225"/>
      <c r="H180" s="225" t="s">
        <v>38073</v>
      </c>
      <c r="I180" s="226"/>
    </row>
    <row r="181" spans="1:9" s="208" customFormat="1">
      <c r="A181" s="225" t="s">
        <v>6966</v>
      </c>
      <c r="B181" s="225" t="s">
        <v>6966</v>
      </c>
      <c r="C181" s="225" t="s">
        <v>389</v>
      </c>
      <c r="D181" s="225" t="s">
        <v>38074</v>
      </c>
      <c r="E181" s="225" t="s">
        <v>38075</v>
      </c>
      <c r="F181" s="225" t="s">
        <v>2466</v>
      </c>
      <c r="G181" s="225"/>
      <c r="H181" s="225" t="s">
        <v>38076</v>
      </c>
      <c r="I181" s="226"/>
    </row>
    <row r="182" spans="1:9" s="195" customFormat="1">
      <c r="A182" s="203" t="s">
        <v>6966</v>
      </c>
      <c r="B182" s="203" t="s">
        <v>6966</v>
      </c>
      <c r="C182" s="203" t="s">
        <v>38077</v>
      </c>
      <c r="D182" s="203" t="s">
        <v>38078</v>
      </c>
      <c r="E182" s="203" t="s">
        <v>38079</v>
      </c>
      <c r="F182" s="203"/>
      <c r="G182" s="203" t="s">
        <v>37899</v>
      </c>
      <c r="H182" s="203" t="s">
        <v>38080</v>
      </c>
      <c r="I182" s="227" t="s">
        <v>37901</v>
      </c>
    </row>
    <row r="183" spans="1:9" s="213" customFormat="1">
      <c r="A183" s="234" t="s">
        <v>6966</v>
      </c>
      <c r="B183" s="234" t="s">
        <v>6966</v>
      </c>
      <c r="C183" s="234"/>
      <c r="D183" s="234" t="s">
        <v>38081</v>
      </c>
      <c r="E183" s="234" t="s">
        <v>38082</v>
      </c>
      <c r="F183" s="234" t="s">
        <v>12375</v>
      </c>
      <c r="G183" s="234"/>
      <c r="H183" s="234" t="s">
        <v>38083</v>
      </c>
      <c r="I183" s="127"/>
    </row>
    <row r="184" spans="1:9" s="208" customFormat="1">
      <c r="A184" s="225" t="s">
        <v>6966</v>
      </c>
      <c r="B184" s="225" t="s">
        <v>6966</v>
      </c>
      <c r="C184" s="225" t="s">
        <v>389</v>
      </c>
      <c r="D184" s="225" t="s">
        <v>38084</v>
      </c>
      <c r="E184" s="225" t="s">
        <v>38085</v>
      </c>
      <c r="F184" s="225" t="s">
        <v>1273</v>
      </c>
      <c r="G184" s="225"/>
      <c r="H184" s="225" t="s">
        <v>38086</v>
      </c>
      <c r="I184" s="226"/>
    </row>
    <row r="185" spans="1:9" s="209" customFormat="1">
      <c r="A185" s="228" t="s">
        <v>6966</v>
      </c>
      <c r="B185" s="228" t="s">
        <v>6966</v>
      </c>
      <c r="C185" s="228"/>
      <c r="D185" s="228" t="s">
        <v>38087</v>
      </c>
      <c r="E185" s="228" t="s">
        <v>38088</v>
      </c>
      <c r="F185" s="228"/>
      <c r="G185" s="228" t="s">
        <v>38089</v>
      </c>
      <c r="H185" s="228" t="s">
        <v>38090</v>
      </c>
      <c r="I185" s="229"/>
    </row>
    <row r="186" spans="1:9" s="208" customFormat="1">
      <c r="A186" s="225" t="s">
        <v>6966</v>
      </c>
      <c r="B186" s="225" t="s">
        <v>6966</v>
      </c>
      <c r="C186" s="225" t="s">
        <v>389</v>
      </c>
      <c r="D186" s="225" t="s">
        <v>38091</v>
      </c>
      <c r="E186" s="225" t="s">
        <v>38092</v>
      </c>
      <c r="F186" s="225" t="s">
        <v>38093</v>
      </c>
      <c r="G186" s="225"/>
      <c r="H186" s="225" t="s">
        <v>38094</v>
      </c>
      <c r="I186" s="226"/>
    </row>
    <row r="187" spans="1:9" s="208" customFormat="1">
      <c r="A187" s="225" t="s">
        <v>6966</v>
      </c>
      <c r="B187" s="225" t="s">
        <v>6966</v>
      </c>
      <c r="C187" s="225" t="s">
        <v>389</v>
      </c>
      <c r="D187" s="225" t="s">
        <v>38095</v>
      </c>
      <c r="E187" s="225" t="s">
        <v>38096</v>
      </c>
      <c r="F187" s="225" t="s">
        <v>38097</v>
      </c>
      <c r="G187" s="225"/>
      <c r="H187" s="225" t="s">
        <v>38098</v>
      </c>
      <c r="I187" s="226"/>
    </row>
    <row r="188" spans="1:9" s="208" customFormat="1">
      <c r="A188" s="225" t="s">
        <v>6966</v>
      </c>
      <c r="B188" s="225" t="s">
        <v>6966</v>
      </c>
      <c r="C188" s="225" t="s">
        <v>389</v>
      </c>
      <c r="D188" s="225" t="s">
        <v>38099</v>
      </c>
      <c r="E188" s="225" t="s">
        <v>38100</v>
      </c>
      <c r="F188" s="225" t="s">
        <v>38101</v>
      </c>
      <c r="G188" s="225"/>
      <c r="H188" s="225" t="s">
        <v>38102</v>
      </c>
      <c r="I188" s="226"/>
    </row>
    <row r="189" spans="1:9" s="208" customFormat="1">
      <c r="A189" s="225" t="s">
        <v>6966</v>
      </c>
      <c r="B189" s="225" t="s">
        <v>6966</v>
      </c>
      <c r="C189" s="225" t="s">
        <v>389</v>
      </c>
      <c r="D189" s="225" t="s">
        <v>38103</v>
      </c>
      <c r="E189" s="225" t="s">
        <v>38104</v>
      </c>
      <c r="F189" s="225" t="s">
        <v>1776</v>
      </c>
      <c r="G189" s="225"/>
      <c r="H189" s="225" t="s">
        <v>38105</v>
      </c>
      <c r="I189" s="226"/>
    </row>
    <row r="190" spans="1:9" s="208" customFormat="1">
      <c r="A190" s="225" t="s">
        <v>6966</v>
      </c>
      <c r="B190" s="225" t="s">
        <v>6966</v>
      </c>
      <c r="C190" s="225" t="s">
        <v>389</v>
      </c>
      <c r="D190" s="225" t="s">
        <v>38106</v>
      </c>
      <c r="E190" s="225" t="s">
        <v>38107</v>
      </c>
      <c r="F190" s="225" t="s">
        <v>38108</v>
      </c>
      <c r="G190" s="225"/>
      <c r="H190" s="225" t="s">
        <v>38109</v>
      </c>
      <c r="I190" s="226"/>
    </row>
    <row r="191" spans="1:9" s="208" customFormat="1">
      <c r="A191" s="225" t="s">
        <v>7010</v>
      </c>
      <c r="B191" s="225" t="s">
        <v>7010</v>
      </c>
      <c r="C191" s="225" t="s">
        <v>389</v>
      </c>
      <c r="D191" s="225" t="s">
        <v>38110</v>
      </c>
      <c r="E191" s="225" t="s">
        <v>38111</v>
      </c>
      <c r="F191" s="225" t="s">
        <v>5457</v>
      </c>
      <c r="G191" s="225"/>
      <c r="H191" s="225" t="s">
        <v>38112</v>
      </c>
      <c r="I191" s="226"/>
    </row>
    <row r="192" spans="1:9" s="208" customFormat="1">
      <c r="A192" s="225" t="s">
        <v>7010</v>
      </c>
      <c r="B192" s="225" t="s">
        <v>7010</v>
      </c>
      <c r="C192" s="225" t="s">
        <v>389</v>
      </c>
      <c r="D192" s="225" t="s">
        <v>38113</v>
      </c>
      <c r="E192" s="225" t="s">
        <v>38114</v>
      </c>
      <c r="F192" s="225" t="s">
        <v>38115</v>
      </c>
      <c r="G192" s="225"/>
      <c r="H192" s="225" t="s">
        <v>38116</v>
      </c>
      <c r="I192" s="226"/>
    </row>
    <row r="193" spans="1:9" s="208" customFormat="1">
      <c r="A193" s="225" t="s">
        <v>7010</v>
      </c>
      <c r="B193" s="225" t="s">
        <v>7010</v>
      </c>
      <c r="C193" s="225" t="s">
        <v>389</v>
      </c>
      <c r="D193" s="225" t="s">
        <v>38117</v>
      </c>
      <c r="E193" s="225" t="s">
        <v>38118</v>
      </c>
      <c r="F193" s="225" t="s">
        <v>5120</v>
      </c>
      <c r="G193" s="225"/>
      <c r="H193" s="225" t="s">
        <v>38119</v>
      </c>
      <c r="I193" s="226"/>
    </row>
    <row r="194" spans="1:9" s="208" customFormat="1">
      <c r="A194" s="225" t="s">
        <v>7087</v>
      </c>
      <c r="B194" s="225" t="s">
        <v>7087</v>
      </c>
      <c r="C194" s="225" t="s">
        <v>389</v>
      </c>
      <c r="D194" s="225" t="s">
        <v>38120</v>
      </c>
      <c r="E194" s="225" t="s">
        <v>38121</v>
      </c>
      <c r="F194" s="225" t="s">
        <v>2451</v>
      </c>
      <c r="G194" s="225"/>
      <c r="H194" s="225" t="s">
        <v>38122</v>
      </c>
      <c r="I194" s="226"/>
    </row>
    <row r="195" spans="1:9" s="208" customFormat="1">
      <c r="A195" s="225" t="s">
        <v>7087</v>
      </c>
      <c r="B195" s="225" t="s">
        <v>7087</v>
      </c>
      <c r="C195" s="225" t="s">
        <v>389</v>
      </c>
      <c r="D195" s="225" t="s">
        <v>38123</v>
      </c>
      <c r="E195" s="225" t="s">
        <v>38124</v>
      </c>
      <c r="F195" s="225" t="s">
        <v>553</v>
      </c>
      <c r="G195" s="225"/>
      <c r="H195" s="225" t="s">
        <v>38125</v>
      </c>
      <c r="I195" s="226"/>
    </row>
    <row r="196" spans="1:9" s="208" customFormat="1">
      <c r="A196" s="225" t="s">
        <v>7087</v>
      </c>
      <c r="B196" s="225" t="s">
        <v>7087</v>
      </c>
      <c r="C196" s="225" t="s">
        <v>389</v>
      </c>
      <c r="D196" s="225" t="s">
        <v>38126</v>
      </c>
      <c r="E196" s="225" t="s">
        <v>38127</v>
      </c>
      <c r="F196" s="225" t="s">
        <v>631</v>
      </c>
      <c r="G196" s="225"/>
      <c r="H196" s="225" t="s">
        <v>38128</v>
      </c>
      <c r="I196" s="226"/>
    </row>
    <row r="197" spans="1:9" s="208" customFormat="1">
      <c r="A197" s="225" t="s">
        <v>7087</v>
      </c>
      <c r="B197" s="225" t="s">
        <v>7087</v>
      </c>
      <c r="C197" s="225" t="s">
        <v>389</v>
      </c>
      <c r="D197" s="225" t="s">
        <v>38129</v>
      </c>
      <c r="E197" s="225" t="s">
        <v>38130</v>
      </c>
      <c r="F197" s="225" t="s">
        <v>38131</v>
      </c>
      <c r="G197" s="225"/>
      <c r="H197" s="225" t="s">
        <v>38132</v>
      </c>
      <c r="I197" s="226"/>
    </row>
    <row r="198" spans="1:9" s="208" customFormat="1">
      <c r="A198" s="225" t="s">
        <v>7087</v>
      </c>
      <c r="B198" s="225" t="s">
        <v>7087</v>
      </c>
      <c r="C198" s="225" t="s">
        <v>389</v>
      </c>
      <c r="D198" s="225" t="s">
        <v>38133</v>
      </c>
      <c r="E198" s="225" t="s">
        <v>38134</v>
      </c>
      <c r="F198" s="225" t="s">
        <v>38135</v>
      </c>
      <c r="G198" s="225"/>
      <c r="H198" s="225" t="s">
        <v>38136</v>
      </c>
      <c r="I198" s="226"/>
    </row>
    <row r="199" spans="1:9" s="208" customFormat="1">
      <c r="A199" s="225" t="s">
        <v>7087</v>
      </c>
      <c r="B199" s="225" t="s">
        <v>7087</v>
      </c>
      <c r="C199" s="225" t="s">
        <v>389</v>
      </c>
      <c r="D199" s="225" t="s">
        <v>38137</v>
      </c>
      <c r="E199" s="225" t="s">
        <v>38138</v>
      </c>
      <c r="F199" s="225" t="s">
        <v>10882</v>
      </c>
      <c r="G199" s="225"/>
      <c r="H199" s="225" t="s">
        <v>38139</v>
      </c>
      <c r="I199" s="226"/>
    </row>
    <row r="200" spans="1:9" s="209" customFormat="1">
      <c r="A200" s="228" t="s">
        <v>7087</v>
      </c>
      <c r="B200" s="228" t="s">
        <v>7087</v>
      </c>
      <c r="C200" s="228"/>
      <c r="D200" s="228" t="s">
        <v>38140</v>
      </c>
      <c r="E200" s="228" t="s">
        <v>38141</v>
      </c>
      <c r="F200" s="228"/>
      <c r="G200" s="228" t="s">
        <v>568</v>
      </c>
      <c r="H200" s="228" t="s">
        <v>38142</v>
      </c>
      <c r="I200" s="229"/>
    </row>
    <row r="201" spans="1:9" s="208" customFormat="1">
      <c r="A201" s="225" t="s">
        <v>7102</v>
      </c>
      <c r="B201" s="225" t="s">
        <v>7102</v>
      </c>
      <c r="C201" s="225" t="s">
        <v>389</v>
      </c>
      <c r="D201" s="225" t="s">
        <v>38143</v>
      </c>
      <c r="E201" s="225" t="s">
        <v>38144</v>
      </c>
      <c r="F201" s="225" t="s">
        <v>2252</v>
      </c>
      <c r="G201" s="225"/>
      <c r="H201" s="225" t="s">
        <v>38145</v>
      </c>
      <c r="I201" s="226"/>
    </row>
    <row r="202" spans="1:9" s="208" customFormat="1">
      <c r="A202" s="225" t="s">
        <v>7147</v>
      </c>
      <c r="B202" s="225" t="s">
        <v>7147</v>
      </c>
      <c r="C202" s="225" t="s">
        <v>389</v>
      </c>
      <c r="D202" s="225" t="s">
        <v>38146</v>
      </c>
      <c r="E202" s="225" t="s">
        <v>38147</v>
      </c>
      <c r="F202" s="225" t="s">
        <v>38148</v>
      </c>
      <c r="G202" s="225"/>
      <c r="H202" s="225" t="s">
        <v>38149</v>
      </c>
      <c r="I202" s="226"/>
    </row>
    <row r="203" spans="1:9" s="208" customFormat="1">
      <c r="A203" s="225" t="s">
        <v>7147</v>
      </c>
      <c r="B203" s="225" t="s">
        <v>7147</v>
      </c>
      <c r="C203" s="225" t="s">
        <v>389</v>
      </c>
      <c r="D203" s="225" t="s">
        <v>38150</v>
      </c>
      <c r="E203" s="225" t="s">
        <v>38151</v>
      </c>
      <c r="F203" s="225" t="s">
        <v>3734</v>
      </c>
      <c r="G203" s="225"/>
      <c r="H203" s="225" t="s">
        <v>38152</v>
      </c>
      <c r="I203" s="226"/>
    </row>
    <row r="204" spans="1:9" s="208" customFormat="1">
      <c r="A204" s="225" t="s">
        <v>7147</v>
      </c>
      <c r="B204" s="225" t="s">
        <v>7147</v>
      </c>
      <c r="C204" s="225" t="s">
        <v>389</v>
      </c>
      <c r="D204" s="225" t="s">
        <v>38153</v>
      </c>
      <c r="E204" s="225" t="s">
        <v>38154</v>
      </c>
      <c r="F204" s="225" t="s">
        <v>1443</v>
      </c>
      <c r="G204" s="225"/>
      <c r="H204" s="225" t="s">
        <v>38155</v>
      </c>
      <c r="I204" s="226"/>
    </row>
    <row r="205" spans="1:9" s="208" customFormat="1">
      <c r="A205" s="225" t="s">
        <v>7147</v>
      </c>
      <c r="B205" s="225" t="s">
        <v>7147</v>
      </c>
      <c r="C205" s="225" t="s">
        <v>389</v>
      </c>
      <c r="D205" s="225" t="s">
        <v>38156</v>
      </c>
      <c r="E205" s="225" t="s">
        <v>38157</v>
      </c>
      <c r="F205" s="225" t="s">
        <v>802</v>
      </c>
      <c r="G205" s="225"/>
      <c r="H205" s="225" t="s">
        <v>38158</v>
      </c>
      <c r="I205" s="226"/>
    </row>
    <row r="206" spans="1:9" s="208" customFormat="1">
      <c r="A206" s="225" t="s">
        <v>7147</v>
      </c>
      <c r="B206" s="225" t="s">
        <v>7147</v>
      </c>
      <c r="C206" s="225" t="s">
        <v>389</v>
      </c>
      <c r="D206" s="225" t="s">
        <v>38159</v>
      </c>
      <c r="E206" s="225" t="s">
        <v>38160</v>
      </c>
      <c r="F206" s="225" t="s">
        <v>38161</v>
      </c>
      <c r="G206" s="225"/>
      <c r="H206" s="225" t="s">
        <v>38162</v>
      </c>
      <c r="I206" s="226"/>
    </row>
    <row r="207" spans="1:9" s="208" customFormat="1">
      <c r="A207" s="225" t="s">
        <v>7147</v>
      </c>
      <c r="B207" s="225" t="s">
        <v>7147</v>
      </c>
      <c r="C207" s="225"/>
      <c r="D207" s="225" t="s">
        <v>38163</v>
      </c>
      <c r="E207" s="225" t="s">
        <v>38164</v>
      </c>
      <c r="F207" s="225" t="s">
        <v>5602</v>
      </c>
      <c r="G207" s="225"/>
      <c r="H207" s="225" t="s">
        <v>38165</v>
      </c>
      <c r="I207" s="226"/>
    </row>
    <row r="208" spans="1:9" s="208" customFormat="1">
      <c r="A208" s="225" t="s">
        <v>7147</v>
      </c>
      <c r="B208" s="225" t="s">
        <v>7147</v>
      </c>
      <c r="C208" s="225" t="s">
        <v>389</v>
      </c>
      <c r="D208" s="225" t="s">
        <v>38166</v>
      </c>
      <c r="E208" s="225" t="s">
        <v>38167</v>
      </c>
      <c r="F208" s="225" t="s">
        <v>38168</v>
      </c>
      <c r="G208" s="225"/>
      <c r="H208" s="225" t="s">
        <v>38169</v>
      </c>
      <c r="I208" s="226"/>
    </row>
    <row r="209" spans="1:9" s="208" customFormat="1">
      <c r="A209" s="225" t="s">
        <v>7147</v>
      </c>
      <c r="B209" s="225" t="s">
        <v>7147</v>
      </c>
      <c r="C209" s="225" t="s">
        <v>389</v>
      </c>
      <c r="D209" s="225" t="s">
        <v>38170</v>
      </c>
      <c r="E209" s="225" t="s">
        <v>38171</v>
      </c>
      <c r="F209" s="225" t="s">
        <v>38172</v>
      </c>
      <c r="G209" s="225"/>
      <c r="H209" s="225" t="s">
        <v>38173</v>
      </c>
      <c r="I209" s="226"/>
    </row>
    <row r="210" spans="1:9" s="208" customFormat="1">
      <c r="A210" s="225" t="s">
        <v>7147</v>
      </c>
      <c r="B210" s="225" t="s">
        <v>7147</v>
      </c>
      <c r="C210" s="225" t="s">
        <v>389</v>
      </c>
      <c r="D210" s="225" t="s">
        <v>38174</v>
      </c>
      <c r="E210" s="225" t="s">
        <v>38175</v>
      </c>
      <c r="F210" s="225" t="s">
        <v>4713</v>
      </c>
      <c r="G210" s="225"/>
      <c r="H210" s="225" t="s">
        <v>38176</v>
      </c>
      <c r="I210" s="226"/>
    </row>
    <row r="211" spans="1:9" s="208" customFormat="1">
      <c r="A211" s="225" t="s">
        <v>7231</v>
      </c>
      <c r="B211" s="225" t="s">
        <v>7231</v>
      </c>
      <c r="C211" s="225" t="s">
        <v>389</v>
      </c>
      <c r="D211" s="225" t="s">
        <v>38177</v>
      </c>
      <c r="E211" s="225" t="s">
        <v>38178</v>
      </c>
      <c r="F211" s="225" t="s">
        <v>38179</v>
      </c>
      <c r="G211" s="225"/>
      <c r="H211" s="225" t="s">
        <v>38180</v>
      </c>
      <c r="I211" s="226"/>
    </row>
    <row r="212" spans="1:9" s="208" customFormat="1">
      <c r="A212" s="225" t="s">
        <v>7231</v>
      </c>
      <c r="B212" s="225" t="s">
        <v>7231</v>
      </c>
      <c r="C212" s="225" t="s">
        <v>389</v>
      </c>
      <c r="D212" s="225" t="s">
        <v>38181</v>
      </c>
      <c r="E212" s="225" t="s">
        <v>38182</v>
      </c>
      <c r="F212" s="225" t="s">
        <v>644</v>
      </c>
      <c r="G212" s="225"/>
      <c r="H212" s="225" t="s">
        <v>38183</v>
      </c>
      <c r="I212" s="226"/>
    </row>
    <row r="213" spans="1:9" s="208" customFormat="1">
      <c r="A213" s="225" t="s">
        <v>7256</v>
      </c>
      <c r="B213" s="225" t="s">
        <v>7256</v>
      </c>
      <c r="C213" s="225" t="s">
        <v>389</v>
      </c>
      <c r="D213" s="225" t="s">
        <v>38184</v>
      </c>
      <c r="E213" s="225" t="s">
        <v>38185</v>
      </c>
      <c r="F213" s="225" t="s">
        <v>38186</v>
      </c>
      <c r="G213" s="225"/>
      <c r="H213" s="225" t="s">
        <v>38187</v>
      </c>
      <c r="I213" s="226"/>
    </row>
    <row r="214" spans="1:9" s="208" customFormat="1">
      <c r="A214" s="225" t="s">
        <v>7256</v>
      </c>
      <c r="B214" s="225" t="s">
        <v>7256</v>
      </c>
      <c r="C214" s="225" t="s">
        <v>389</v>
      </c>
      <c r="D214" s="225" t="s">
        <v>38188</v>
      </c>
      <c r="E214" s="225" t="s">
        <v>38189</v>
      </c>
      <c r="F214" s="225" t="s">
        <v>6449</v>
      </c>
      <c r="G214" s="225"/>
      <c r="H214" s="225" t="s">
        <v>38190</v>
      </c>
      <c r="I214" s="226"/>
    </row>
    <row r="215" spans="1:9" s="209" customFormat="1">
      <c r="A215" s="228" t="s">
        <v>7256</v>
      </c>
      <c r="B215" s="228" t="s">
        <v>7256</v>
      </c>
      <c r="C215" s="228"/>
      <c r="D215" s="228" t="s">
        <v>38191</v>
      </c>
      <c r="E215" s="228" t="s">
        <v>38192</v>
      </c>
      <c r="F215" s="228"/>
      <c r="G215" s="228" t="s">
        <v>11232</v>
      </c>
      <c r="H215" s="228" t="s">
        <v>38193</v>
      </c>
      <c r="I215" s="235"/>
    </row>
    <row r="216" spans="1:9" s="208" customFormat="1">
      <c r="A216" s="225" t="s">
        <v>7309</v>
      </c>
      <c r="B216" s="225" t="s">
        <v>7309</v>
      </c>
      <c r="C216" s="225" t="s">
        <v>389</v>
      </c>
      <c r="D216" s="225" t="s">
        <v>38194</v>
      </c>
      <c r="E216" s="225" t="s">
        <v>38195</v>
      </c>
      <c r="F216" s="225" t="s">
        <v>38196</v>
      </c>
      <c r="G216" s="225"/>
      <c r="H216" s="225" t="s">
        <v>38197</v>
      </c>
      <c r="I216" s="226"/>
    </row>
    <row r="217" spans="1:9" s="208" customFormat="1">
      <c r="A217" s="225" t="s">
        <v>7377</v>
      </c>
      <c r="B217" s="225" t="s">
        <v>7377</v>
      </c>
      <c r="C217" s="225" t="s">
        <v>389</v>
      </c>
      <c r="D217" s="225" t="s">
        <v>38198</v>
      </c>
      <c r="E217" s="225" t="s">
        <v>38199</v>
      </c>
      <c r="F217" s="225" t="s">
        <v>38200</v>
      </c>
      <c r="G217" s="225"/>
      <c r="H217" s="225" t="s">
        <v>38201</v>
      </c>
      <c r="I217" s="226"/>
    </row>
    <row r="218" spans="1:9" s="208" customFormat="1">
      <c r="A218" s="225" t="s">
        <v>7377</v>
      </c>
      <c r="B218" s="225" t="s">
        <v>7377</v>
      </c>
      <c r="C218" s="225" t="s">
        <v>389</v>
      </c>
      <c r="D218" s="225" t="s">
        <v>38202</v>
      </c>
      <c r="E218" s="225" t="s">
        <v>38203</v>
      </c>
      <c r="F218" s="225" t="s">
        <v>4783</v>
      </c>
      <c r="G218" s="225"/>
      <c r="H218" s="225" t="s">
        <v>38204</v>
      </c>
      <c r="I218" s="226"/>
    </row>
    <row r="219" spans="1:9" s="208" customFormat="1">
      <c r="A219" s="225" t="s">
        <v>7377</v>
      </c>
      <c r="B219" s="225" t="s">
        <v>7377</v>
      </c>
      <c r="C219" s="225" t="s">
        <v>389</v>
      </c>
      <c r="D219" s="225" t="s">
        <v>38205</v>
      </c>
      <c r="E219" s="225" t="s">
        <v>38206</v>
      </c>
      <c r="F219" s="225" t="s">
        <v>1521</v>
      </c>
      <c r="G219" s="225"/>
      <c r="H219" s="225" t="s">
        <v>38207</v>
      </c>
      <c r="I219" s="226"/>
    </row>
    <row r="220" spans="1:9" s="208" customFormat="1">
      <c r="A220" s="225" t="s">
        <v>7377</v>
      </c>
      <c r="B220" s="225" t="s">
        <v>7377</v>
      </c>
      <c r="C220" s="225" t="s">
        <v>389</v>
      </c>
      <c r="D220" s="225" t="s">
        <v>38208</v>
      </c>
      <c r="E220" s="225" t="s">
        <v>38209</v>
      </c>
      <c r="F220" s="225" t="s">
        <v>38210</v>
      </c>
      <c r="G220" s="225"/>
      <c r="H220" s="225" t="s">
        <v>38211</v>
      </c>
      <c r="I220" s="226"/>
    </row>
    <row r="221" spans="1:9" s="208" customFormat="1">
      <c r="A221" s="225" t="s">
        <v>7377</v>
      </c>
      <c r="B221" s="225" t="s">
        <v>7377</v>
      </c>
      <c r="C221" s="225" t="s">
        <v>389</v>
      </c>
      <c r="D221" s="225" t="s">
        <v>38212</v>
      </c>
      <c r="E221" s="225" t="s">
        <v>38213</v>
      </c>
      <c r="F221" s="225" t="s">
        <v>7324</v>
      </c>
      <c r="G221" s="225"/>
      <c r="H221" s="225" t="s">
        <v>38214</v>
      </c>
      <c r="I221" s="226"/>
    </row>
    <row r="222" spans="1:9" s="208" customFormat="1">
      <c r="A222" s="225" t="s">
        <v>7377</v>
      </c>
      <c r="B222" s="225" t="s">
        <v>7377</v>
      </c>
      <c r="C222" s="225" t="s">
        <v>389</v>
      </c>
      <c r="D222" s="225" t="s">
        <v>38215</v>
      </c>
      <c r="E222" s="225" t="s">
        <v>38216</v>
      </c>
      <c r="F222" s="225" t="s">
        <v>3675</v>
      </c>
      <c r="G222" s="225"/>
      <c r="H222" s="225" t="s">
        <v>38217</v>
      </c>
      <c r="I222" s="226"/>
    </row>
    <row r="223" spans="1:9" s="208" customFormat="1">
      <c r="A223" s="225" t="s">
        <v>7433</v>
      </c>
      <c r="B223" s="225" t="s">
        <v>7433</v>
      </c>
      <c r="C223" s="225" t="s">
        <v>389</v>
      </c>
      <c r="D223" s="225" t="s">
        <v>38218</v>
      </c>
      <c r="E223" s="225" t="s">
        <v>38219</v>
      </c>
      <c r="F223" s="225" t="s">
        <v>13505</v>
      </c>
      <c r="G223" s="225"/>
      <c r="H223" s="225" t="s">
        <v>38220</v>
      </c>
      <c r="I223" s="226"/>
    </row>
    <row r="224" spans="1:9" s="209" customFormat="1">
      <c r="A224" s="228" t="s">
        <v>7433</v>
      </c>
      <c r="B224" s="228" t="s">
        <v>7433</v>
      </c>
      <c r="C224" s="228" t="s">
        <v>389</v>
      </c>
      <c r="D224" s="228" t="s">
        <v>38221</v>
      </c>
      <c r="E224" s="228" t="s">
        <v>38222</v>
      </c>
      <c r="F224" s="228" t="s">
        <v>1106</v>
      </c>
      <c r="G224" s="228"/>
      <c r="H224" s="228" t="s">
        <v>38223</v>
      </c>
      <c r="I224" s="236" t="s">
        <v>38224</v>
      </c>
    </row>
    <row r="225" spans="1:9" s="209" customFormat="1">
      <c r="A225" s="228" t="s">
        <v>7433</v>
      </c>
      <c r="B225" s="228" t="s">
        <v>7433</v>
      </c>
      <c r="C225" s="228" t="s">
        <v>38225</v>
      </c>
      <c r="D225" s="228" t="s">
        <v>38226</v>
      </c>
      <c r="E225" s="228" t="s">
        <v>38227</v>
      </c>
      <c r="F225" s="228"/>
      <c r="G225" s="228" t="s">
        <v>38228</v>
      </c>
      <c r="H225" s="228" t="s">
        <v>38229</v>
      </c>
      <c r="I225" s="236" t="s">
        <v>38230</v>
      </c>
    </row>
    <row r="226" spans="1:9" s="209" customFormat="1">
      <c r="A226" s="228" t="s">
        <v>7433</v>
      </c>
      <c r="B226" s="228" t="s">
        <v>7433</v>
      </c>
      <c r="C226" s="228" t="s">
        <v>38231</v>
      </c>
      <c r="D226" s="228" t="s">
        <v>38232</v>
      </c>
      <c r="E226" s="228" t="s">
        <v>38233</v>
      </c>
      <c r="F226" s="228"/>
      <c r="G226" s="228" t="s">
        <v>38234</v>
      </c>
      <c r="H226" s="228" t="s">
        <v>38235</v>
      </c>
      <c r="I226" s="236" t="s">
        <v>38230</v>
      </c>
    </row>
    <row r="227" spans="1:9" s="208" customFormat="1">
      <c r="A227" s="225" t="s">
        <v>7433</v>
      </c>
      <c r="B227" s="203" t="s">
        <v>7433</v>
      </c>
      <c r="C227" s="203"/>
      <c r="D227" s="225" t="s">
        <v>38236</v>
      </c>
      <c r="E227" s="225" t="s">
        <v>38237</v>
      </c>
      <c r="F227" s="225" t="s">
        <v>419</v>
      </c>
      <c r="G227" s="225"/>
      <c r="H227" s="225" t="s">
        <v>38238</v>
      </c>
    </row>
    <row r="228" spans="1:9" s="208" customFormat="1">
      <c r="A228" s="225" t="s">
        <v>7433</v>
      </c>
      <c r="B228" s="225" t="s">
        <v>7433</v>
      </c>
      <c r="C228" s="225" t="s">
        <v>389</v>
      </c>
      <c r="D228" s="225" t="s">
        <v>38239</v>
      </c>
      <c r="E228" s="225" t="s">
        <v>38240</v>
      </c>
      <c r="F228" s="225" t="s">
        <v>38241</v>
      </c>
      <c r="G228" s="225"/>
      <c r="H228" s="225" t="s">
        <v>38242</v>
      </c>
      <c r="I228" s="226"/>
    </row>
    <row r="229" spans="1:9" s="208" customFormat="1">
      <c r="A229" s="225" t="s">
        <v>7433</v>
      </c>
      <c r="B229" s="225" t="s">
        <v>7433</v>
      </c>
      <c r="C229" s="225" t="s">
        <v>389</v>
      </c>
      <c r="D229" s="225" t="s">
        <v>38243</v>
      </c>
      <c r="E229" s="225" t="s">
        <v>38244</v>
      </c>
      <c r="F229" s="225" t="s">
        <v>38245</v>
      </c>
      <c r="G229" s="225"/>
      <c r="H229" s="225" t="s">
        <v>38246</v>
      </c>
      <c r="I229" s="226"/>
    </row>
    <row r="230" spans="1:9" s="209" customFormat="1">
      <c r="A230" s="228" t="s">
        <v>7433</v>
      </c>
      <c r="B230" s="228" t="s">
        <v>7433</v>
      </c>
      <c r="C230" s="228"/>
      <c r="D230" s="228" t="s">
        <v>38247</v>
      </c>
      <c r="E230" s="228" t="s">
        <v>38248</v>
      </c>
      <c r="F230" s="228"/>
      <c r="G230" s="228" t="s">
        <v>38249</v>
      </c>
      <c r="H230" s="228" t="s">
        <v>38250</v>
      </c>
      <c r="I230" s="236" t="s">
        <v>38251</v>
      </c>
    </row>
    <row r="231" spans="1:9" s="209" customFormat="1">
      <c r="A231" s="228" t="s">
        <v>7433</v>
      </c>
      <c r="B231" s="228" t="s">
        <v>7433</v>
      </c>
      <c r="C231" s="228"/>
      <c r="D231" s="228" t="s">
        <v>38252</v>
      </c>
      <c r="E231" s="228" t="s">
        <v>38253</v>
      </c>
      <c r="F231" s="228"/>
      <c r="G231" s="228" t="s">
        <v>38254</v>
      </c>
      <c r="H231" s="228" t="s">
        <v>38255</v>
      </c>
      <c r="I231" s="236" t="s">
        <v>38251</v>
      </c>
    </row>
    <row r="232" spans="1:9" s="209" customFormat="1">
      <c r="A232" s="228" t="s">
        <v>7433</v>
      </c>
      <c r="B232" s="228" t="s">
        <v>7433</v>
      </c>
      <c r="C232" s="228"/>
      <c r="D232" s="228" t="s">
        <v>38256</v>
      </c>
      <c r="E232" s="228" t="s">
        <v>38257</v>
      </c>
      <c r="F232" s="228"/>
      <c r="G232" s="228" t="s">
        <v>38254</v>
      </c>
      <c r="H232" s="228" t="s">
        <v>38258</v>
      </c>
      <c r="I232" s="236" t="s">
        <v>38251</v>
      </c>
    </row>
    <row r="233" spans="1:9" s="209" customFormat="1">
      <c r="A233" s="228" t="s">
        <v>7433</v>
      </c>
      <c r="B233" s="228" t="s">
        <v>7433</v>
      </c>
      <c r="C233" s="228"/>
      <c r="D233" s="228" t="s">
        <v>38259</v>
      </c>
      <c r="E233" s="228" t="s">
        <v>38260</v>
      </c>
      <c r="F233" s="228"/>
      <c r="G233" s="228" t="s">
        <v>38261</v>
      </c>
      <c r="H233" s="228" t="s">
        <v>38262</v>
      </c>
      <c r="I233" s="236" t="s">
        <v>38251</v>
      </c>
    </row>
    <row r="234" spans="1:9" s="209" customFormat="1">
      <c r="A234" s="228" t="s">
        <v>7433</v>
      </c>
      <c r="B234" s="228" t="s">
        <v>7433</v>
      </c>
      <c r="C234" s="228"/>
      <c r="D234" s="228" t="s">
        <v>38263</v>
      </c>
      <c r="E234" s="228" t="s">
        <v>38264</v>
      </c>
      <c r="F234" s="228"/>
      <c r="G234" s="228" t="s">
        <v>3796</v>
      </c>
      <c r="H234" s="228" t="s">
        <v>38265</v>
      </c>
      <c r="I234" s="236" t="s">
        <v>38251</v>
      </c>
    </row>
    <row r="235" spans="1:9" s="209" customFormat="1">
      <c r="A235" s="228" t="s">
        <v>7433</v>
      </c>
      <c r="B235" s="228" t="s">
        <v>7433</v>
      </c>
      <c r="C235" s="228"/>
      <c r="D235" s="228" t="s">
        <v>38266</v>
      </c>
      <c r="E235" s="228" t="s">
        <v>38264</v>
      </c>
      <c r="F235" s="228"/>
      <c r="G235" s="228" t="s">
        <v>2937</v>
      </c>
      <c r="H235" s="228" t="s">
        <v>38267</v>
      </c>
      <c r="I235" s="236" t="s">
        <v>38251</v>
      </c>
    </row>
    <row r="236" spans="1:9" s="209" customFormat="1">
      <c r="A236" s="228" t="s">
        <v>7433</v>
      </c>
      <c r="B236" s="228" t="s">
        <v>7433</v>
      </c>
      <c r="C236" s="228"/>
      <c r="D236" s="228" t="s">
        <v>38268</v>
      </c>
      <c r="E236" s="228" t="s">
        <v>38264</v>
      </c>
      <c r="F236" s="228"/>
      <c r="G236" s="228" t="s">
        <v>2940</v>
      </c>
      <c r="H236" s="228" t="s">
        <v>38269</v>
      </c>
      <c r="I236" s="236" t="s">
        <v>38251</v>
      </c>
    </row>
    <row r="237" spans="1:9" s="209" customFormat="1">
      <c r="A237" s="228" t="s">
        <v>7433</v>
      </c>
      <c r="B237" s="228" t="s">
        <v>7433</v>
      </c>
      <c r="C237" s="228"/>
      <c r="D237" s="228" t="s">
        <v>38270</v>
      </c>
      <c r="E237" s="228" t="s">
        <v>38271</v>
      </c>
      <c r="F237" s="228"/>
      <c r="G237" s="228" t="s">
        <v>38272</v>
      </c>
      <c r="H237" s="228" t="s">
        <v>38273</v>
      </c>
      <c r="I237" s="236" t="s">
        <v>38251</v>
      </c>
    </row>
    <row r="238" spans="1:9" s="209" customFormat="1">
      <c r="A238" s="228" t="s">
        <v>7433</v>
      </c>
      <c r="B238" s="228" t="s">
        <v>7433</v>
      </c>
      <c r="C238" s="228"/>
      <c r="D238" s="228" t="s">
        <v>38274</v>
      </c>
      <c r="E238" s="228" t="s">
        <v>38271</v>
      </c>
      <c r="F238" s="228"/>
      <c r="G238" s="228" t="s">
        <v>2937</v>
      </c>
      <c r="H238" s="228" t="s">
        <v>38275</v>
      </c>
      <c r="I238" s="236" t="s">
        <v>38251</v>
      </c>
    </row>
    <row r="239" spans="1:9" s="209" customFormat="1">
      <c r="A239" s="228" t="s">
        <v>7433</v>
      </c>
      <c r="B239" s="228" t="s">
        <v>7433</v>
      </c>
      <c r="C239" s="228"/>
      <c r="D239" s="228" t="s">
        <v>38276</v>
      </c>
      <c r="E239" s="228" t="s">
        <v>38271</v>
      </c>
      <c r="F239" s="228"/>
      <c r="G239" s="228" t="s">
        <v>2940</v>
      </c>
      <c r="H239" s="228" t="s">
        <v>38277</v>
      </c>
      <c r="I239" s="236" t="s">
        <v>38251</v>
      </c>
    </row>
    <row r="240" spans="1:9" s="209" customFormat="1">
      <c r="A240" s="228" t="s">
        <v>7433</v>
      </c>
      <c r="B240" s="228" t="s">
        <v>7433</v>
      </c>
      <c r="C240" s="228"/>
      <c r="D240" s="228" t="s">
        <v>38278</v>
      </c>
      <c r="E240" s="228" t="s">
        <v>38279</v>
      </c>
      <c r="F240" s="228"/>
      <c r="G240" s="228" t="s">
        <v>3796</v>
      </c>
      <c r="H240" s="228" t="s">
        <v>38280</v>
      </c>
      <c r="I240" s="236" t="s">
        <v>38251</v>
      </c>
    </row>
    <row r="241" spans="1:9" s="209" customFormat="1">
      <c r="A241" s="228" t="s">
        <v>7433</v>
      </c>
      <c r="B241" s="228" t="s">
        <v>7433</v>
      </c>
      <c r="C241" s="228"/>
      <c r="D241" s="228" t="s">
        <v>38281</v>
      </c>
      <c r="E241" s="228" t="s">
        <v>38282</v>
      </c>
      <c r="F241" s="228"/>
      <c r="G241" s="228" t="s">
        <v>6820</v>
      </c>
      <c r="H241" s="228" t="s">
        <v>38283</v>
      </c>
      <c r="I241" s="236" t="s">
        <v>38251</v>
      </c>
    </row>
    <row r="242" spans="1:9" s="209" customFormat="1">
      <c r="A242" s="228" t="s">
        <v>7433</v>
      </c>
      <c r="B242" s="228" t="s">
        <v>7433</v>
      </c>
      <c r="C242" s="228"/>
      <c r="D242" s="228" t="s">
        <v>38284</v>
      </c>
      <c r="E242" s="228" t="s">
        <v>38282</v>
      </c>
      <c r="F242" s="228"/>
      <c r="G242" s="228" t="s">
        <v>2937</v>
      </c>
      <c r="H242" s="228" t="s">
        <v>38285</v>
      </c>
      <c r="I242" s="236" t="s">
        <v>38251</v>
      </c>
    </row>
    <row r="243" spans="1:9" s="209" customFormat="1">
      <c r="A243" s="228" t="s">
        <v>7433</v>
      </c>
      <c r="B243" s="228" t="s">
        <v>7433</v>
      </c>
      <c r="C243" s="228"/>
      <c r="D243" s="228" t="s">
        <v>38286</v>
      </c>
      <c r="E243" s="228" t="s">
        <v>38282</v>
      </c>
      <c r="F243" s="228"/>
      <c r="G243" s="228" t="s">
        <v>2940</v>
      </c>
      <c r="H243" s="228" t="s">
        <v>38287</v>
      </c>
      <c r="I243" s="236" t="s">
        <v>38251</v>
      </c>
    </row>
    <row r="244" spans="1:9" s="209" customFormat="1">
      <c r="A244" s="228" t="s">
        <v>7433</v>
      </c>
      <c r="B244" s="228" t="s">
        <v>7433</v>
      </c>
      <c r="C244" s="228"/>
      <c r="D244" s="228" t="s">
        <v>38288</v>
      </c>
      <c r="E244" s="228" t="s">
        <v>38289</v>
      </c>
      <c r="F244" s="228"/>
      <c r="G244" s="228" t="s">
        <v>3796</v>
      </c>
      <c r="H244" s="228" t="s">
        <v>38290</v>
      </c>
      <c r="I244" s="236" t="s">
        <v>38251</v>
      </c>
    </row>
    <row r="245" spans="1:9" s="209" customFormat="1">
      <c r="A245" s="228" t="s">
        <v>7433</v>
      </c>
      <c r="B245" s="228" t="s">
        <v>7433</v>
      </c>
      <c r="C245" s="228"/>
      <c r="D245" s="228" t="s">
        <v>38291</v>
      </c>
      <c r="E245" s="228" t="s">
        <v>38289</v>
      </c>
      <c r="F245" s="228"/>
      <c r="G245" s="228" t="s">
        <v>2937</v>
      </c>
      <c r="H245" s="228" t="s">
        <v>38292</v>
      </c>
      <c r="I245" s="236" t="s">
        <v>38251</v>
      </c>
    </row>
    <row r="246" spans="1:9" s="209" customFormat="1">
      <c r="A246" s="228" t="s">
        <v>7433</v>
      </c>
      <c r="B246" s="228" t="s">
        <v>7433</v>
      </c>
      <c r="C246" s="228"/>
      <c r="D246" s="228" t="s">
        <v>38293</v>
      </c>
      <c r="E246" s="228" t="s">
        <v>38289</v>
      </c>
      <c r="F246" s="228"/>
      <c r="G246" s="228" t="s">
        <v>2940</v>
      </c>
      <c r="H246" s="228" t="s">
        <v>38294</v>
      </c>
      <c r="I246" s="236" t="s">
        <v>38251</v>
      </c>
    </row>
    <row r="247" spans="1:9" s="208" customFormat="1">
      <c r="A247" s="225" t="s">
        <v>7470</v>
      </c>
      <c r="B247" s="225" t="s">
        <v>7470</v>
      </c>
      <c r="C247" s="225" t="s">
        <v>389</v>
      </c>
      <c r="D247" s="225" t="s">
        <v>38295</v>
      </c>
      <c r="E247" s="225" t="s">
        <v>38296</v>
      </c>
      <c r="F247" s="225" t="s">
        <v>1419</v>
      </c>
      <c r="G247" s="225"/>
      <c r="H247" s="225" t="s">
        <v>38297</v>
      </c>
      <c r="I247" s="226"/>
    </row>
    <row r="248" spans="1:9" s="208" customFormat="1">
      <c r="A248" s="225" t="s">
        <v>7470</v>
      </c>
      <c r="B248" s="225" t="s">
        <v>7470</v>
      </c>
      <c r="C248" s="225" t="s">
        <v>389</v>
      </c>
      <c r="D248" s="225" t="s">
        <v>38298</v>
      </c>
      <c r="E248" s="225" t="s">
        <v>38299</v>
      </c>
      <c r="F248" s="225" t="s">
        <v>5134</v>
      </c>
      <c r="G248" s="225"/>
      <c r="H248" s="225" t="s">
        <v>38300</v>
      </c>
      <c r="I248" s="226"/>
    </row>
    <row r="249" spans="1:9" s="208" customFormat="1">
      <c r="A249" s="225" t="s">
        <v>7469</v>
      </c>
      <c r="B249" s="225" t="s">
        <v>7469</v>
      </c>
      <c r="C249" s="225" t="s">
        <v>389</v>
      </c>
      <c r="D249" s="225" t="s">
        <v>38301</v>
      </c>
      <c r="E249" s="225" t="s">
        <v>38302</v>
      </c>
      <c r="F249" s="225" t="s">
        <v>38303</v>
      </c>
      <c r="G249" s="225"/>
      <c r="H249" s="225" t="s">
        <v>38304</v>
      </c>
      <c r="I249" s="226"/>
    </row>
    <row r="250" spans="1:9" s="208" customFormat="1">
      <c r="A250" s="225" t="s">
        <v>7469</v>
      </c>
      <c r="B250" s="225" t="s">
        <v>7469</v>
      </c>
      <c r="C250" s="225" t="s">
        <v>389</v>
      </c>
      <c r="D250" s="225" t="s">
        <v>38305</v>
      </c>
      <c r="E250" s="225" t="s">
        <v>38306</v>
      </c>
      <c r="F250" s="225" t="s">
        <v>38307</v>
      </c>
      <c r="G250" s="225"/>
      <c r="H250" s="225" t="s">
        <v>38308</v>
      </c>
      <c r="I250" s="226"/>
    </row>
    <row r="251" spans="1:9" s="208" customFormat="1">
      <c r="A251" s="225" t="s">
        <v>7508</v>
      </c>
      <c r="B251" s="225" t="s">
        <v>7508</v>
      </c>
      <c r="C251" s="225" t="s">
        <v>389</v>
      </c>
      <c r="D251" s="225" t="s">
        <v>38309</v>
      </c>
      <c r="E251" s="225" t="s">
        <v>38310</v>
      </c>
      <c r="F251" s="225" t="s">
        <v>38311</v>
      </c>
      <c r="G251" s="225"/>
      <c r="H251" s="225" t="s">
        <v>38312</v>
      </c>
      <c r="I251" s="226"/>
    </row>
    <row r="252" spans="1:9" s="195" customFormat="1">
      <c r="A252" s="203" t="s">
        <v>7508</v>
      </c>
      <c r="B252" s="203" t="s">
        <v>7508</v>
      </c>
      <c r="C252" s="203"/>
      <c r="D252" s="203" t="s">
        <v>38313</v>
      </c>
      <c r="E252" s="203" t="s">
        <v>38314</v>
      </c>
      <c r="F252" s="203"/>
      <c r="G252" s="203" t="s">
        <v>434</v>
      </c>
      <c r="H252" s="203" t="s">
        <v>38315</v>
      </c>
      <c r="I252" s="227" t="s">
        <v>38316</v>
      </c>
    </row>
    <row r="253" spans="1:9" s="195" customFormat="1">
      <c r="A253" s="203" t="s">
        <v>7508</v>
      </c>
      <c r="B253" s="203" t="s">
        <v>7508</v>
      </c>
      <c r="C253" s="203"/>
      <c r="D253" s="203" t="s">
        <v>38317</v>
      </c>
      <c r="E253" s="203" t="s">
        <v>38314</v>
      </c>
      <c r="F253" s="203"/>
      <c r="G253" s="203" t="s">
        <v>2937</v>
      </c>
      <c r="H253" s="203" t="s">
        <v>38318</v>
      </c>
    </row>
    <row r="254" spans="1:9" s="195" customFormat="1">
      <c r="A254" s="203" t="s">
        <v>7508</v>
      </c>
      <c r="B254" s="203" t="s">
        <v>7508</v>
      </c>
      <c r="C254" s="203"/>
      <c r="D254" s="203" t="s">
        <v>38319</v>
      </c>
      <c r="E254" s="203" t="s">
        <v>38314</v>
      </c>
      <c r="F254" s="203"/>
      <c r="G254" s="203" t="s">
        <v>2940</v>
      </c>
      <c r="H254" s="203" t="s">
        <v>38320</v>
      </c>
    </row>
    <row r="255" spans="1:9" s="208" customFormat="1">
      <c r="A255" s="225" t="s">
        <v>7508</v>
      </c>
      <c r="B255" s="225" t="s">
        <v>7508</v>
      </c>
      <c r="C255" s="225" t="s">
        <v>389</v>
      </c>
      <c r="D255" s="225" t="s">
        <v>38321</v>
      </c>
      <c r="E255" s="225" t="s">
        <v>38322</v>
      </c>
      <c r="F255" s="225" t="s">
        <v>38323</v>
      </c>
      <c r="G255" s="225"/>
      <c r="H255" s="225" t="s">
        <v>38324</v>
      </c>
      <c r="I255" s="226"/>
    </row>
    <row r="256" spans="1:9" s="208" customFormat="1">
      <c r="A256" s="225" t="s">
        <v>7508</v>
      </c>
      <c r="B256" s="225" t="s">
        <v>7508</v>
      </c>
      <c r="C256" s="225" t="s">
        <v>389</v>
      </c>
      <c r="D256" s="225" t="s">
        <v>38325</v>
      </c>
      <c r="E256" s="225" t="s">
        <v>38326</v>
      </c>
      <c r="F256" s="225" t="s">
        <v>15351</v>
      </c>
      <c r="G256" s="225"/>
      <c r="H256" s="225" t="s">
        <v>38327</v>
      </c>
      <c r="I256" s="226"/>
    </row>
    <row r="257" spans="1:9" s="195" customFormat="1">
      <c r="A257" s="203" t="s">
        <v>7508</v>
      </c>
      <c r="B257" s="203" t="s">
        <v>7508</v>
      </c>
      <c r="C257" s="203" t="s">
        <v>38328</v>
      </c>
      <c r="D257" s="203" t="s">
        <v>38329</v>
      </c>
      <c r="E257" s="203" t="s">
        <v>38330</v>
      </c>
      <c r="F257" s="203"/>
      <c r="G257" s="203" t="s">
        <v>38331</v>
      </c>
      <c r="H257" s="203" t="s">
        <v>38332</v>
      </c>
      <c r="I257" s="227" t="s">
        <v>38333</v>
      </c>
    </row>
    <row r="258" spans="1:9" s="208" customFormat="1">
      <c r="A258" s="225" t="s">
        <v>7508</v>
      </c>
      <c r="B258" s="225" t="s">
        <v>7508</v>
      </c>
      <c r="C258" s="225" t="s">
        <v>389</v>
      </c>
      <c r="D258" s="225" t="s">
        <v>38334</v>
      </c>
      <c r="E258" s="225" t="s">
        <v>38335</v>
      </c>
      <c r="F258" s="225" t="s">
        <v>38336</v>
      </c>
      <c r="G258" s="225"/>
      <c r="H258" s="225" t="s">
        <v>38337</v>
      </c>
      <c r="I258" s="226"/>
    </row>
    <row r="259" spans="1:9" s="208" customFormat="1">
      <c r="A259" s="225" t="s">
        <v>7508</v>
      </c>
      <c r="B259" s="225" t="s">
        <v>7508</v>
      </c>
      <c r="C259" s="225" t="s">
        <v>389</v>
      </c>
      <c r="D259" s="225" t="s">
        <v>38338</v>
      </c>
      <c r="E259" s="225" t="s">
        <v>38339</v>
      </c>
      <c r="F259" s="225" t="s">
        <v>7936</v>
      </c>
      <c r="G259" s="225"/>
      <c r="H259" s="225" t="s">
        <v>38340</v>
      </c>
      <c r="I259" s="226"/>
    </row>
    <row r="260" spans="1:9" s="208" customFormat="1">
      <c r="A260" s="225" t="s">
        <v>7508</v>
      </c>
      <c r="B260" s="225" t="s">
        <v>7508</v>
      </c>
      <c r="C260" s="225" t="s">
        <v>389</v>
      </c>
      <c r="D260" s="225" t="s">
        <v>38341</v>
      </c>
      <c r="E260" s="225" t="s">
        <v>38342</v>
      </c>
      <c r="F260" s="225" t="s">
        <v>38343</v>
      </c>
      <c r="G260" s="225"/>
      <c r="H260" s="225" t="s">
        <v>38344</v>
      </c>
      <c r="I260" s="226"/>
    </row>
    <row r="261" spans="1:9" s="208" customFormat="1">
      <c r="A261" s="225" t="s">
        <v>7508</v>
      </c>
      <c r="B261" s="225" t="s">
        <v>7508</v>
      </c>
      <c r="C261" s="225" t="s">
        <v>389</v>
      </c>
      <c r="D261" s="225" t="s">
        <v>38345</v>
      </c>
      <c r="E261" s="225" t="s">
        <v>38346</v>
      </c>
      <c r="F261" s="225" t="s">
        <v>10882</v>
      </c>
      <c r="G261" s="225"/>
      <c r="H261" s="225" t="s">
        <v>38347</v>
      </c>
      <c r="I261" s="226"/>
    </row>
    <row r="262" spans="1:9" s="208" customFormat="1">
      <c r="A262" s="225" t="s">
        <v>7508</v>
      </c>
      <c r="B262" s="225" t="s">
        <v>7508</v>
      </c>
      <c r="C262" s="225" t="s">
        <v>389</v>
      </c>
      <c r="D262" s="225" t="s">
        <v>38348</v>
      </c>
      <c r="E262" s="225" t="s">
        <v>38349</v>
      </c>
      <c r="F262" s="225" t="s">
        <v>10882</v>
      </c>
      <c r="G262" s="225"/>
      <c r="H262" s="225" t="s">
        <v>38350</v>
      </c>
      <c r="I262" s="226"/>
    </row>
    <row r="263" spans="1:9" s="208" customFormat="1">
      <c r="A263" s="225" t="s">
        <v>7508</v>
      </c>
      <c r="B263" s="225" t="s">
        <v>7508</v>
      </c>
      <c r="C263" s="225" t="s">
        <v>389</v>
      </c>
      <c r="D263" s="225" t="s">
        <v>38351</v>
      </c>
      <c r="E263" s="225" t="s">
        <v>38352</v>
      </c>
      <c r="F263" s="225" t="s">
        <v>38353</v>
      </c>
      <c r="G263" s="225"/>
      <c r="H263" s="225" t="s">
        <v>38354</v>
      </c>
      <c r="I263" s="226"/>
    </row>
    <row r="264" spans="1:9" s="207" customFormat="1">
      <c r="A264" s="224" t="s">
        <v>7508</v>
      </c>
      <c r="B264" s="224" t="s">
        <v>7508</v>
      </c>
      <c r="C264" s="224"/>
      <c r="D264" s="224" t="s">
        <v>38355</v>
      </c>
      <c r="E264" s="224" t="s">
        <v>38356</v>
      </c>
      <c r="F264" s="224" t="s">
        <v>38272</v>
      </c>
      <c r="G264" s="224"/>
      <c r="H264" s="224" t="s">
        <v>38357</v>
      </c>
      <c r="I264" s="237"/>
    </row>
    <row r="265" spans="1:9" s="207" customFormat="1">
      <c r="A265" s="224" t="s">
        <v>7508</v>
      </c>
      <c r="B265" s="224" t="s">
        <v>7508</v>
      </c>
      <c r="C265" s="224"/>
      <c r="D265" s="224" t="s">
        <v>38358</v>
      </c>
      <c r="E265" s="224" t="s">
        <v>38359</v>
      </c>
      <c r="F265" s="224" t="s">
        <v>3796</v>
      </c>
      <c r="G265" s="224"/>
      <c r="H265" s="224" t="s">
        <v>38360</v>
      </c>
      <c r="I265" s="237"/>
    </row>
    <row r="266" spans="1:9" s="207" customFormat="1">
      <c r="A266" s="224" t="s">
        <v>7508</v>
      </c>
      <c r="B266" s="224" t="s">
        <v>7508</v>
      </c>
      <c r="C266" s="224"/>
      <c r="D266" s="224" t="s">
        <v>38361</v>
      </c>
      <c r="E266" s="224" t="s">
        <v>38362</v>
      </c>
      <c r="F266" s="224" t="s">
        <v>6820</v>
      </c>
      <c r="G266" s="224"/>
      <c r="H266" s="224" t="s">
        <v>38363</v>
      </c>
      <c r="I266" s="237"/>
    </row>
    <row r="267" spans="1:9" s="208" customFormat="1">
      <c r="A267" s="225" t="s">
        <v>7508</v>
      </c>
      <c r="B267" s="225" t="s">
        <v>7508</v>
      </c>
      <c r="C267" s="225" t="s">
        <v>389</v>
      </c>
      <c r="D267" s="225" t="s">
        <v>38364</v>
      </c>
      <c r="E267" s="225" t="s">
        <v>38365</v>
      </c>
      <c r="F267" s="225" t="s">
        <v>743</v>
      </c>
      <c r="G267" s="225"/>
      <c r="H267" s="225" t="s">
        <v>38366</v>
      </c>
      <c r="I267" s="226"/>
    </row>
    <row r="268" spans="1:9" s="209" customFormat="1">
      <c r="A268" s="228" t="s">
        <v>7508</v>
      </c>
      <c r="B268" s="228" t="s">
        <v>7508</v>
      </c>
      <c r="C268" s="228" t="s">
        <v>38367</v>
      </c>
      <c r="D268" s="228" t="s">
        <v>38368</v>
      </c>
      <c r="E268" s="228" t="s">
        <v>38369</v>
      </c>
      <c r="F268" s="228"/>
      <c r="G268" s="228" t="s">
        <v>37686</v>
      </c>
      <c r="H268" s="228" t="s">
        <v>38370</v>
      </c>
      <c r="I268" s="236" t="s">
        <v>38371</v>
      </c>
    </row>
    <row r="269" spans="1:9" s="209" customFormat="1">
      <c r="A269" s="228" t="s">
        <v>7508</v>
      </c>
      <c r="B269" s="228" t="s">
        <v>7508</v>
      </c>
      <c r="C269" s="228" t="s">
        <v>38372</v>
      </c>
      <c r="D269" s="228" t="s">
        <v>38373</v>
      </c>
      <c r="E269" s="228" t="s">
        <v>38374</v>
      </c>
      <c r="F269" s="228"/>
      <c r="G269" s="228" t="s">
        <v>3553</v>
      </c>
      <c r="H269" s="228" t="s">
        <v>38375</v>
      </c>
      <c r="I269" s="236" t="s">
        <v>38376</v>
      </c>
    </row>
    <row r="270" spans="1:9" s="208" customFormat="1">
      <c r="A270" s="225" t="s">
        <v>7508</v>
      </c>
      <c r="B270" s="225" t="s">
        <v>7508</v>
      </c>
      <c r="C270" s="225" t="s">
        <v>389</v>
      </c>
      <c r="D270" s="225" t="s">
        <v>38377</v>
      </c>
      <c r="E270" s="225" t="s">
        <v>38378</v>
      </c>
      <c r="F270" s="225" t="s">
        <v>2603</v>
      </c>
      <c r="G270" s="225"/>
      <c r="H270" s="225" t="s">
        <v>38379</v>
      </c>
      <c r="I270" s="226"/>
    </row>
    <row r="271" spans="1:9" s="208" customFormat="1">
      <c r="A271" s="225" t="s">
        <v>7656</v>
      </c>
      <c r="B271" s="225" t="s">
        <v>7656</v>
      </c>
      <c r="C271" s="225" t="s">
        <v>389</v>
      </c>
      <c r="D271" s="225" t="s">
        <v>38380</v>
      </c>
      <c r="E271" s="225" t="s">
        <v>38381</v>
      </c>
      <c r="F271" s="225" t="s">
        <v>38382</v>
      </c>
      <c r="G271" s="225"/>
      <c r="H271" s="225" t="s">
        <v>38383</v>
      </c>
      <c r="I271" s="226"/>
    </row>
    <row r="272" spans="1:9" s="208" customFormat="1">
      <c r="A272" s="225" t="s">
        <v>7656</v>
      </c>
      <c r="B272" s="225" t="s">
        <v>7656</v>
      </c>
      <c r="C272" s="225" t="s">
        <v>389</v>
      </c>
      <c r="D272" s="225" t="s">
        <v>38384</v>
      </c>
      <c r="E272" s="225" t="s">
        <v>38385</v>
      </c>
      <c r="F272" s="225" t="s">
        <v>820</v>
      </c>
      <c r="G272" s="225"/>
      <c r="H272" s="225" t="s">
        <v>38386</v>
      </c>
      <c r="I272" s="226"/>
    </row>
    <row r="273" spans="1:9" s="209" customFormat="1">
      <c r="A273" s="228" t="s">
        <v>7656</v>
      </c>
      <c r="B273" s="228" t="s">
        <v>7656</v>
      </c>
      <c r="C273" s="228"/>
      <c r="D273" s="228" t="s">
        <v>38387</v>
      </c>
      <c r="E273" s="228" t="s">
        <v>38388</v>
      </c>
      <c r="F273" s="228"/>
      <c r="G273" s="228" t="s">
        <v>2252</v>
      </c>
      <c r="H273" s="228" t="s">
        <v>38389</v>
      </c>
      <c r="I273" s="236" t="s">
        <v>38390</v>
      </c>
    </row>
    <row r="274" spans="1:9" s="208" customFormat="1">
      <c r="A274" s="225" t="s">
        <v>7656</v>
      </c>
      <c r="B274" s="225" t="s">
        <v>7656</v>
      </c>
      <c r="C274" s="225" t="s">
        <v>389</v>
      </c>
      <c r="D274" s="225" t="s">
        <v>38391</v>
      </c>
      <c r="E274" s="225" t="s">
        <v>38392</v>
      </c>
      <c r="F274" s="225" t="s">
        <v>38393</v>
      </c>
      <c r="G274" s="225"/>
      <c r="H274" s="225" t="s">
        <v>38394</v>
      </c>
      <c r="I274" s="226"/>
    </row>
    <row r="275" spans="1:9" s="208" customFormat="1">
      <c r="A275" s="225" t="s">
        <v>7656</v>
      </c>
      <c r="B275" s="225" t="s">
        <v>7656</v>
      </c>
      <c r="C275" s="225" t="s">
        <v>389</v>
      </c>
      <c r="D275" s="225" t="s">
        <v>38395</v>
      </c>
      <c r="E275" s="225" t="s">
        <v>38396</v>
      </c>
      <c r="F275" s="225" t="s">
        <v>7162</v>
      </c>
      <c r="G275" s="225"/>
      <c r="H275" s="225" t="s">
        <v>38397</v>
      </c>
      <c r="I275" s="226"/>
    </row>
    <row r="276" spans="1:9" s="208" customFormat="1">
      <c r="A276" s="225" t="s">
        <v>7656</v>
      </c>
      <c r="B276" s="225" t="s">
        <v>7656</v>
      </c>
      <c r="C276" s="225" t="s">
        <v>389</v>
      </c>
      <c r="D276" s="225" t="s">
        <v>38398</v>
      </c>
      <c r="E276" s="225" t="s">
        <v>38399</v>
      </c>
      <c r="F276" s="225" t="s">
        <v>1579</v>
      </c>
      <c r="G276" s="225"/>
      <c r="H276" s="225" t="s">
        <v>38400</v>
      </c>
      <c r="I276" s="226"/>
    </row>
    <row r="277" spans="1:9" s="208" customFormat="1">
      <c r="A277" s="225" t="s">
        <v>7656</v>
      </c>
      <c r="B277" s="225" t="s">
        <v>7656</v>
      </c>
      <c r="C277" s="225" t="s">
        <v>5846</v>
      </c>
      <c r="D277" s="225" t="s">
        <v>38401</v>
      </c>
      <c r="E277" s="225" t="s">
        <v>38402</v>
      </c>
      <c r="F277" s="225" t="s">
        <v>5326</v>
      </c>
      <c r="G277" s="225"/>
      <c r="H277" s="225" t="s">
        <v>38403</v>
      </c>
      <c r="I277" s="226"/>
    </row>
    <row r="278" spans="1:9" s="208" customFormat="1">
      <c r="A278" s="225" t="s">
        <v>7732</v>
      </c>
      <c r="B278" s="225" t="s">
        <v>7732</v>
      </c>
      <c r="C278" s="225" t="s">
        <v>389</v>
      </c>
      <c r="D278" s="225" t="s">
        <v>38404</v>
      </c>
      <c r="E278" s="225" t="s">
        <v>38405</v>
      </c>
      <c r="F278" s="225" t="s">
        <v>38406</v>
      </c>
      <c r="G278" s="225"/>
      <c r="H278" s="225" t="s">
        <v>38407</v>
      </c>
      <c r="I278" s="226"/>
    </row>
    <row r="279" spans="1:9" s="208" customFormat="1">
      <c r="A279" s="225" t="s">
        <v>7732</v>
      </c>
      <c r="B279" s="225" t="s">
        <v>7732</v>
      </c>
      <c r="C279" s="225" t="s">
        <v>389</v>
      </c>
      <c r="D279" s="225" t="s">
        <v>38408</v>
      </c>
      <c r="E279" s="225" t="s">
        <v>38409</v>
      </c>
      <c r="F279" s="225" t="s">
        <v>38410</v>
      </c>
      <c r="G279" s="225"/>
      <c r="H279" s="225" t="s">
        <v>38411</v>
      </c>
      <c r="I279" s="226"/>
    </row>
    <row r="280" spans="1:9" s="209" customFormat="1">
      <c r="A280" s="228" t="s">
        <v>7732</v>
      </c>
      <c r="B280" s="228" t="s">
        <v>7732</v>
      </c>
      <c r="C280" s="228"/>
      <c r="D280" s="228" t="s">
        <v>38412</v>
      </c>
      <c r="E280" s="228" t="s">
        <v>38413</v>
      </c>
      <c r="F280" s="228"/>
      <c r="G280" s="228" t="s">
        <v>568</v>
      </c>
      <c r="H280" s="228" t="s">
        <v>38414</v>
      </c>
      <c r="I280" s="235"/>
    </row>
    <row r="281" spans="1:9" s="208" customFormat="1">
      <c r="A281" s="225" t="s">
        <v>7732</v>
      </c>
      <c r="B281" s="225" t="s">
        <v>7732</v>
      </c>
      <c r="C281" s="225" t="s">
        <v>389</v>
      </c>
      <c r="D281" s="225" t="s">
        <v>38415</v>
      </c>
      <c r="E281" s="225" t="s">
        <v>38416</v>
      </c>
      <c r="F281" s="225" t="s">
        <v>38417</v>
      </c>
      <c r="G281" s="225"/>
      <c r="H281" s="225" t="s">
        <v>38418</v>
      </c>
      <c r="I281" s="226"/>
    </row>
    <row r="282" spans="1:9" s="208" customFormat="1">
      <c r="A282" s="225" t="s">
        <v>7800</v>
      </c>
      <c r="B282" s="225" t="s">
        <v>7800</v>
      </c>
      <c r="C282" s="225" t="s">
        <v>389</v>
      </c>
      <c r="D282" s="225" t="s">
        <v>38419</v>
      </c>
      <c r="E282" s="225" t="s">
        <v>38420</v>
      </c>
      <c r="F282" s="225" t="s">
        <v>4537</v>
      </c>
      <c r="G282" s="225"/>
      <c r="H282" s="225" t="s">
        <v>38421</v>
      </c>
      <c r="I282" s="226"/>
    </row>
    <row r="283" spans="1:9" s="208" customFormat="1">
      <c r="A283" s="225" t="s">
        <v>7800</v>
      </c>
      <c r="B283" s="225" t="s">
        <v>7800</v>
      </c>
      <c r="C283" s="225" t="s">
        <v>389</v>
      </c>
      <c r="D283" s="225" t="s">
        <v>38422</v>
      </c>
      <c r="E283" s="225" t="s">
        <v>38423</v>
      </c>
      <c r="F283" s="225" t="s">
        <v>38424</v>
      </c>
      <c r="G283" s="225"/>
      <c r="H283" s="225" t="s">
        <v>38425</v>
      </c>
      <c r="I283" s="226"/>
    </row>
    <row r="284" spans="1:9" s="208" customFormat="1">
      <c r="A284" s="225" t="s">
        <v>7800</v>
      </c>
      <c r="B284" s="225" t="s">
        <v>7800</v>
      </c>
      <c r="C284" s="225" t="s">
        <v>389</v>
      </c>
      <c r="D284" s="225" t="s">
        <v>38426</v>
      </c>
      <c r="E284" s="225" t="s">
        <v>38427</v>
      </c>
      <c r="F284" s="225" t="s">
        <v>4357</v>
      </c>
      <c r="G284" s="225"/>
      <c r="H284" s="225" t="s">
        <v>38428</v>
      </c>
      <c r="I284" s="226"/>
    </row>
    <row r="285" spans="1:9" s="208" customFormat="1">
      <c r="A285" s="225" t="s">
        <v>7800</v>
      </c>
      <c r="B285" s="203" t="s">
        <v>7800</v>
      </c>
      <c r="C285" s="203"/>
      <c r="D285" s="225" t="s">
        <v>38429</v>
      </c>
      <c r="E285" s="225" t="s">
        <v>38430</v>
      </c>
      <c r="F285" s="225" t="s">
        <v>594</v>
      </c>
      <c r="G285" s="225"/>
      <c r="H285" s="225" t="s">
        <v>38431</v>
      </c>
    </row>
    <row r="286" spans="1:9" s="208" customFormat="1">
      <c r="A286" s="225" t="s">
        <v>7849</v>
      </c>
      <c r="B286" s="225" t="s">
        <v>7849</v>
      </c>
      <c r="C286" s="225" t="s">
        <v>389</v>
      </c>
      <c r="D286" s="225" t="s">
        <v>38432</v>
      </c>
      <c r="E286" s="225" t="s">
        <v>38433</v>
      </c>
      <c r="F286" s="225" t="s">
        <v>38434</v>
      </c>
      <c r="G286" s="225"/>
      <c r="H286" s="225" t="s">
        <v>38435</v>
      </c>
      <c r="I286" s="226"/>
    </row>
    <row r="287" spans="1:9" s="208" customFormat="1">
      <c r="A287" s="225" t="s">
        <v>7849</v>
      </c>
      <c r="B287" s="225" t="s">
        <v>7849</v>
      </c>
      <c r="C287" s="225" t="s">
        <v>389</v>
      </c>
      <c r="D287" s="225" t="s">
        <v>38436</v>
      </c>
      <c r="E287" s="225" t="s">
        <v>38437</v>
      </c>
      <c r="F287" s="225" t="s">
        <v>1106</v>
      </c>
      <c r="G287" s="225"/>
      <c r="H287" s="225" t="s">
        <v>38438</v>
      </c>
      <c r="I287" s="226"/>
    </row>
    <row r="288" spans="1:9" s="208" customFormat="1">
      <c r="A288" s="225" t="s">
        <v>7849</v>
      </c>
      <c r="B288" s="225" t="s">
        <v>7849</v>
      </c>
      <c r="C288" s="225" t="s">
        <v>389</v>
      </c>
      <c r="D288" s="225" t="s">
        <v>38439</v>
      </c>
      <c r="E288" s="225" t="s">
        <v>38440</v>
      </c>
      <c r="F288" s="225" t="s">
        <v>860</v>
      </c>
      <c r="G288" s="225"/>
      <c r="H288" s="225" t="s">
        <v>38441</v>
      </c>
      <c r="I288" s="226"/>
    </row>
    <row r="289" spans="1:9" s="209" customFormat="1">
      <c r="A289" s="228" t="s">
        <v>7849</v>
      </c>
      <c r="B289" s="228" t="s">
        <v>7849</v>
      </c>
      <c r="C289" s="228" t="s">
        <v>38442</v>
      </c>
      <c r="D289" s="228" t="s">
        <v>38443</v>
      </c>
      <c r="E289" s="228" t="s">
        <v>38444</v>
      </c>
      <c r="F289" s="228"/>
      <c r="G289" s="228" t="s">
        <v>38445</v>
      </c>
      <c r="H289" s="228" t="s">
        <v>38446</v>
      </c>
      <c r="I289" s="235"/>
    </row>
    <row r="290" spans="1:9" s="209" customFormat="1">
      <c r="A290" s="228" t="s">
        <v>7849</v>
      </c>
      <c r="B290" s="228" t="s">
        <v>7849</v>
      </c>
      <c r="C290" s="228" t="s">
        <v>38447</v>
      </c>
      <c r="D290" s="228" t="s">
        <v>38448</v>
      </c>
      <c r="E290" s="228" t="s">
        <v>38449</v>
      </c>
      <c r="F290" s="228"/>
      <c r="G290" s="228" t="s">
        <v>38450</v>
      </c>
      <c r="H290" s="228" t="s">
        <v>38451</v>
      </c>
      <c r="I290" s="235"/>
    </row>
    <row r="291" spans="1:9" s="208" customFormat="1">
      <c r="A291" s="225" t="s">
        <v>7849</v>
      </c>
      <c r="B291" s="225" t="s">
        <v>7849</v>
      </c>
      <c r="C291" s="225" t="s">
        <v>389</v>
      </c>
      <c r="D291" s="225" t="s">
        <v>38452</v>
      </c>
      <c r="E291" s="225" t="s">
        <v>38453</v>
      </c>
      <c r="F291" s="225" t="s">
        <v>792</v>
      </c>
      <c r="G291" s="225"/>
      <c r="H291" s="225" t="s">
        <v>38454</v>
      </c>
      <c r="I291" s="226"/>
    </row>
    <row r="292" spans="1:9" s="208" customFormat="1">
      <c r="A292" s="225" t="s">
        <v>7914</v>
      </c>
      <c r="B292" s="225" t="s">
        <v>7906</v>
      </c>
      <c r="C292" s="225" t="s">
        <v>389</v>
      </c>
      <c r="D292" s="225" t="s">
        <v>38455</v>
      </c>
      <c r="E292" s="225" t="s">
        <v>38456</v>
      </c>
      <c r="F292" s="225" t="s">
        <v>38457</v>
      </c>
      <c r="G292" s="225"/>
      <c r="H292" s="225" t="s">
        <v>38458</v>
      </c>
      <c r="I292" s="226"/>
    </row>
    <row r="293" spans="1:9" s="208" customFormat="1">
      <c r="A293" s="225" t="s">
        <v>7914</v>
      </c>
      <c r="B293" s="225" t="s">
        <v>7914</v>
      </c>
      <c r="C293" s="225" t="s">
        <v>389</v>
      </c>
      <c r="D293" s="225" t="s">
        <v>38459</v>
      </c>
      <c r="E293" s="225" t="s">
        <v>38460</v>
      </c>
      <c r="F293" s="225" t="s">
        <v>38461</v>
      </c>
      <c r="G293" s="225"/>
      <c r="H293" s="225" t="s">
        <v>38462</v>
      </c>
      <c r="I293" s="226"/>
    </row>
    <row r="294" spans="1:9" s="209" customFormat="1">
      <c r="A294" s="228" t="s">
        <v>7914</v>
      </c>
      <c r="B294" s="228" t="s">
        <v>7914</v>
      </c>
      <c r="C294" s="228" t="s">
        <v>38463</v>
      </c>
      <c r="D294" s="228" t="s">
        <v>38464</v>
      </c>
      <c r="E294" s="228" t="s">
        <v>38465</v>
      </c>
      <c r="F294" s="228"/>
      <c r="G294" s="228" t="s">
        <v>38466</v>
      </c>
      <c r="H294" s="228" t="s">
        <v>38467</v>
      </c>
      <c r="I294" s="235"/>
    </row>
    <row r="295" spans="1:9" s="208" customFormat="1">
      <c r="A295" s="225" t="s">
        <v>8043</v>
      </c>
      <c r="B295" s="225" t="s">
        <v>8043</v>
      </c>
      <c r="C295" s="225" t="s">
        <v>389</v>
      </c>
      <c r="D295" s="225" t="s">
        <v>38468</v>
      </c>
      <c r="E295" s="225" t="s">
        <v>38469</v>
      </c>
      <c r="F295" s="225" t="s">
        <v>1781</v>
      </c>
      <c r="G295" s="225"/>
      <c r="H295" s="225" t="s">
        <v>38470</v>
      </c>
      <c r="I295" s="226"/>
    </row>
    <row r="296" spans="1:9" s="208" customFormat="1">
      <c r="A296" s="225" t="s">
        <v>8043</v>
      </c>
      <c r="B296" s="225" t="s">
        <v>8043</v>
      </c>
      <c r="C296" s="225" t="s">
        <v>389</v>
      </c>
      <c r="D296" s="225" t="s">
        <v>38471</v>
      </c>
      <c r="E296" s="225" t="s">
        <v>38472</v>
      </c>
      <c r="F296" s="225" t="s">
        <v>38473</v>
      </c>
      <c r="G296" s="225"/>
      <c r="H296" s="225" t="s">
        <v>38474</v>
      </c>
      <c r="I296" s="226"/>
    </row>
    <row r="297" spans="1:9" s="208" customFormat="1">
      <c r="A297" s="225" t="s">
        <v>8043</v>
      </c>
      <c r="B297" s="225" t="s">
        <v>8043</v>
      </c>
      <c r="C297" s="225" t="s">
        <v>389</v>
      </c>
      <c r="D297" s="225" t="s">
        <v>38475</v>
      </c>
      <c r="E297" s="225" t="s">
        <v>38476</v>
      </c>
      <c r="F297" s="225" t="s">
        <v>412</v>
      </c>
      <c r="G297" s="225"/>
      <c r="H297" s="225" t="s">
        <v>38477</v>
      </c>
      <c r="I297" s="226"/>
    </row>
    <row r="298" spans="1:9" s="208" customFormat="1">
      <c r="A298" s="225" t="s">
        <v>8128</v>
      </c>
      <c r="B298" s="225" t="s">
        <v>8128</v>
      </c>
      <c r="C298" s="225" t="s">
        <v>389</v>
      </c>
      <c r="D298" s="225" t="s">
        <v>38478</v>
      </c>
      <c r="E298" s="225" t="s">
        <v>38479</v>
      </c>
      <c r="F298" s="225" t="s">
        <v>8027</v>
      </c>
      <c r="G298" s="225"/>
      <c r="H298" s="225" t="s">
        <v>38480</v>
      </c>
      <c r="I298" s="226"/>
    </row>
    <row r="299" spans="1:9" s="208" customFormat="1">
      <c r="A299" s="225" t="s">
        <v>8128</v>
      </c>
      <c r="B299" s="225" t="s">
        <v>8128</v>
      </c>
      <c r="C299" s="225" t="s">
        <v>389</v>
      </c>
      <c r="D299" s="225" t="s">
        <v>38481</v>
      </c>
      <c r="E299" s="225" t="s">
        <v>38482</v>
      </c>
      <c r="F299" s="225" t="s">
        <v>38483</v>
      </c>
      <c r="G299" s="225"/>
      <c r="H299" s="225" t="s">
        <v>38484</v>
      </c>
      <c r="I299" s="226"/>
    </row>
    <row r="300" spans="1:9" s="208" customFormat="1">
      <c r="A300" s="225" t="s">
        <v>8128</v>
      </c>
      <c r="B300" s="225" t="s">
        <v>8128</v>
      </c>
      <c r="C300" s="225" t="s">
        <v>389</v>
      </c>
      <c r="D300" s="225" t="s">
        <v>38485</v>
      </c>
      <c r="E300" s="225" t="s">
        <v>38486</v>
      </c>
      <c r="F300" s="225" t="s">
        <v>12498</v>
      </c>
      <c r="G300" s="225"/>
      <c r="H300" s="225" t="s">
        <v>38487</v>
      </c>
      <c r="I300" s="226"/>
    </row>
    <row r="301" spans="1:9" s="209" customFormat="1">
      <c r="A301" s="228" t="s">
        <v>8128</v>
      </c>
      <c r="B301" s="228" t="s">
        <v>8128</v>
      </c>
      <c r="C301" s="228"/>
      <c r="D301" s="228" t="s">
        <v>38488</v>
      </c>
      <c r="E301" s="228" t="s">
        <v>38489</v>
      </c>
      <c r="F301" s="228"/>
      <c r="G301" s="228" t="s">
        <v>9647</v>
      </c>
      <c r="H301" s="228" t="s">
        <v>38490</v>
      </c>
      <c r="I301" s="235"/>
    </row>
    <row r="302" spans="1:9" s="208" customFormat="1">
      <c r="A302" s="225" t="s">
        <v>8165</v>
      </c>
      <c r="B302" s="225" t="s">
        <v>8165</v>
      </c>
      <c r="C302" s="225" t="s">
        <v>389</v>
      </c>
      <c r="D302" s="225" t="s">
        <v>38491</v>
      </c>
      <c r="E302" s="225" t="s">
        <v>38492</v>
      </c>
      <c r="F302" s="225" t="s">
        <v>1845</v>
      </c>
      <c r="G302" s="225"/>
      <c r="H302" s="225" t="s">
        <v>38493</v>
      </c>
      <c r="I302" s="226"/>
    </row>
    <row r="303" spans="1:9" s="209" customFormat="1">
      <c r="A303" s="228" t="s">
        <v>8165</v>
      </c>
      <c r="B303" s="228" t="s">
        <v>8165</v>
      </c>
      <c r="C303" s="228"/>
      <c r="D303" s="228" t="s">
        <v>38494</v>
      </c>
      <c r="E303" s="228" t="s">
        <v>38495</v>
      </c>
      <c r="F303" s="228"/>
      <c r="G303" s="228" t="s">
        <v>3796</v>
      </c>
      <c r="H303" s="228" t="s">
        <v>38496</v>
      </c>
      <c r="I303" s="235"/>
    </row>
    <row r="304" spans="1:9" s="209" customFormat="1">
      <c r="A304" s="228" t="s">
        <v>8165</v>
      </c>
      <c r="B304" s="228" t="s">
        <v>8165</v>
      </c>
      <c r="C304" s="228"/>
      <c r="D304" s="228" t="s">
        <v>38497</v>
      </c>
      <c r="E304" s="228" t="s">
        <v>38495</v>
      </c>
      <c r="F304" s="228"/>
      <c r="G304" s="228" t="s">
        <v>2937</v>
      </c>
      <c r="H304" s="228" t="s">
        <v>38498</v>
      </c>
      <c r="I304" s="235"/>
    </row>
    <row r="305" spans="1:9" s="209" customFormat="1">
      <c r="A305" s="228" t="s">
        <v>8165</v>
      </c>
      <c r="B305" s="228" t="s">
        <v>8165</v>
      </c>
      <c r="C305" s="228"/>
      <c r="D305" s="228" t="s">
        <v>38499</v>
      </c>
      <c r="E305" s="228" t="s">
        <v>38495</v>
      </c>
      <c r="F305" s="228"/>
      <c r="G305" s="228" t="s">
        <v>2940</v>
      </c>
      <c r="H305" s="228" t="s">
        <v>38500</v>
      </c>
      <c r="I305" s="235"/>
    </row>
    <row r="306" spans="1:9" s="209" customFormat="1">
      <c r="A306" s="228" t="s">
        <v>8165</v>
      </c>
      <c r="B306" s="228" t="s">
        <v>8165</v>
      </c>
      <c r="C306" s="228"/>
      <c r="D306" s="228" t="s">
        <v>38501</v>
      </c>
      <c r="E306" s="228" t="s">
        <v>38502</v>
      </c>
      <c r="F306" s="228"/>
      <c r="G306" s="228" t="s">
        <v>38272</v>
      </c>
      <c r="H306" s="228" t="s">
        <v>38503</v>
      </c>
      <c r="I306" s="235"/>
    </row>
    <row r="307" spans="1:9" s="209" customFormat="1">
      <c r="A307" s="228" t="s">
        <v>8165</v>
      </c>
      <c r="B307" s="228" t="s">
        <v>8165</v>
      </c>
      <c r="C307" s="228"/>
      <c r="D307" s="228" t="s">
        <v>38504</v>
      </c>
      <c r="E307" s="228" t="s">
        <v>38502</v>
      </c>
      <c r="F307" s="228"/>
      <c r="G307" s="228" t="s">
        <v>2937</v>
      </c>
      <c r="H307" s="228" t="s">
        <v>38505</v>
      </c>
      <c r="I307" s="235"/>
    </row>
    <row r="308" spans="1:9" s="209" customFormat="1">
      <c r="A308" s="228" t="s">
        <v>8165</v>
      </c>
      <c r="B308" s="228" t="s">
        <v>8165</v>
      </c>
      <c r="C308" s="228"/>
      <c r="D308" s="228" t="s">
        <v>38506</v>
      </c>
      <c r="E308" s="228" t="s">
        <v>38502</v>
      </c>
      <c r="F308" s="228"/>
      <c r="G308" s="228" t="s">
        <v>2940</v>
      </c>
      <c r="H308" s="228" t="s">
        <v>38507</v>
      </c>
      <c r="I308" s="235"/>
    </row>
    <row r="309" spans="1:9" s="208" customFormat="1">
      <c r="A309" s="225" t="s">
        <v>8216</v>
      </c>
      <c r="B309" s="225" t="s">
        <v>8216</v>
      </c>
      <c r="C309" s="225" t="s">
        <v>389</v>
      </c>
      <c r="D309" s="225" t="s">
        <v>38508</v>
      </c>
      <c r="E309" s="225" t="s">
        <v>38509</v>
      </c>
      <c r="F309" s="225" t="s">
        <v>38510</v>
      </c>
      <c r="G309" s="225"/>
      <c r="H309" s="225" t="s">
        <v>38511</v>
      </c>
      <c r="I309" s="226"/>
    </row>
    <row r="310" spans="1:9" s="208" customFormat="1">
      <c r="A310" s="225" t="s">
        <v>8216</v>
      </c>
      <c r="B310" s="225" t="s">
        <v>8216</v>
      </c>
      <c r="C310" s="225" t="s">
        <v>389</v>
      </c>
      <c r="D310" s="225" t="s">
        <v>38512</v>
      </c>
      <c r="E310" s="225" t="s">
        <v>38513</v>
      </c>
      <c r="F310" s="225" t="s">
        <v>903</v>
      </c>
      <c r="G310" s="225"/>
      <c r="H310" s="225" t="s">
        <v>38514</v>
      </c>
      <c r="I310" s="226"/>
    </row>
    <row r="311" spans="1:9" s="208" customFormat="1">
      <c r="A311" s="225" t="s">
        <v>8216</v>
      </c>
      <c r="B311" s="225" t="s">
        <v>8216</v>
      </c>
      <c r="C311" s="225" t="s">
        <v>389</v>
      </c>
      <c r="D311" s="225" t="s">
        <v>38515</v>
      </c>
      <c r="E311" s="225" t="s">
        <v>38516</v>
      </c>
      <c r="F311" s="225" t="s">
        <v>38517</v>
      </c>
      <c r="G311" s="225"/>
      <c r="H311" s="225" t="s">
        <v>38518</v>
      </c>
      <c r="I311" s="226"/>
    </row>
    <row r="312" spans="1:9" s="208" customFormat="1">
      <c r="A312" s="225" t="s">
        <v>8262</v>
      </c>
      <c r="B312" s="225" t="s">
        <v>8262</v>
      </c>
      <c r="C312" s="225" t="s">
        <v>389</v>
      </c>
      <c r="D312" s="225" t="s">
        <v>38519</v>
      </c>
      <c r="E312" s="225" t="s">
        <v>38520</v>
      </c>
      <c r="F312" s="225" t="s">
        <v>434</v>
      </c>
      <c r="G312" s="225"/>
      <c r="H312" s="225" t="s">
        <v>38521</v>
      </c>
      <c r="I312" s="226"/>
    </row>
    <row r="313" spans="1:9" s="208" customFormat="1">
      <c r="A313" s="225" t="s">
        <v>8262</v>
      </c>
      <c r="B313" s="225" t="s">
        <v>8262</v>
      </c>
      <c r="C313" s="225" t="s">
        <v>389</v>
      </c>
      <c r="D313" s="225" t="s">
        <v>38522</v>
      </c>
      <c r="E313" s="225" t="s">
        <v>38523</v>
      </c>
      <c r="F313" s="225" t="s">
        <v>412</v>
      </c>
      <c r="G313" s="225"/>
      <c r="H313" s="225" t="s">
        <v>38524</v>
      </c>
      <c r="I313" s="226"/>
    </row>
    <row r="314" spans="1:9" s="208" customFormat="1">
      <c r="A314" s="225" t="s">
        <v>8262</v>
      </c>
      <c r="B314" s="225" t="s">
        <v>8262</v>
      </c>
      <c r="C314" s="225" t="s">
        <v>389</v>
      </c>
      <c r="D314" s="225" t="s">
        <v>38525</v>
      </c>
      <c r="E314" s="225" t="s">
        <v>38526</v>
      </c>
      <c r="F314" s="225" t="s">
        <v>792</v>
      </c>
      <c r="G314" s="225"/>
      <c r="H314" s="225" t="s">
        <v>38527</v>
      </c>
      <c r="I314" s="226"/>
    </row>
    <row r="315" spans="1:9" s="208" customFormat="1">
      <c r="A315" s="225" t="s">
        <v>8262</v>
      </c>
      <c r="B315" s="225" t="s">
        <v>8262</v>
      </c>
      <c r="C315" s="225" t="s">
        <v>389</v>
      </c>
      <c r="D315" s="225" t="s">
        <v>38528</v>
      </c>
      <c r="E315" s="225" t="s">
        <v>38529</v>
      </c>
      <c r="F315" s="225" t="s">
        <v>4783</v>
      </c>
      <c r="G315" s="225"/>
      <c r="H315" s="225" t="s">
        <v>38530</v>
      </c>
      <c r="I315" s="226"/>
    </row>
    <row r="316" spans="1:9" s="208" customFormat="1">
      <c r="A316" s="225" t="s">
        <v>8262</v>
      </c>
      <c r="B316" s="225" t="s">
        <v>8262</v>
      </c>
      <c r="C316" s="225" t="s">
        <v>389</v>
      </c>
      <c r="D316" s="225" t="s">
        <v>38531</v>
      </c>
      <c r="E316" s="225" t="s">
        <v>38532</v>
      </c>
      <c r="F316" s="225" t="s">
        <v>1277</v>
      </c>
      <c r="G316" s="225"/>
      <c r="H316" s="225" t="s">
        <v>38533</v>
      </c>
      <c r="I316" s="226"/>
    </row>
    <row r="317" spans="1:9" s="208" customFormat="1">
      <c r="A317" s="225" t="s">
        <v>8262</v>
      </c>
      <c r="B317" s="225" t="s">
        <v>8262</v>
      </c>
      <c r="C317" s="225" t="s">
        <v>389</v>
      </c>
      <c r="D317" s="225" t="s">
        <v>38534</v>
      </c>
      <c r="E317" s="225" t="s">
        <v>38535</v>
      </c>
      <c r="F317" s="225" t="s">
        <v>38536</v>
      </c>
      <c r="G317" s="225"/>
      <c r="H317" s="225" t="s">
        <v>38537</v>
      </c>
      <c r="I317" s="226"/>
    </row>
    <row r="318" spans="1:9" s="209" customFormat="1">
      <c r="A318" s="228" t="s">
        <v>8328</v>
      </c>
      <c r="B318" s="228" t="s">
        <v>8262</v>
      </c>
      <c r="C318" s="228"/>
      <c r="D318" s="228" t="s">
        <v>38538</v>
      </c>
      <c r="E318" s="228" t="s">
        <v>38539</v>
      </c>
      <c r="F318" s="228"/>
      <c r="G318" s="228" t="s">
        <v>3874</v>
      </c>
      <c r="H318" s="228" t="s">
        <v>38540</v>
      </c>
      <c r="I318" s="235"/>
    </row>
    <row r="319" spans="1:9" s="208" customFormat="1">
      <c r="A319" s="225" t="s">
        <v>8328</v>
      </c>
      <c r="B319" s="225" t="s">
        <v>8328</v>
      </c>
      <c r="C319" s="225" t="s">
        <v>389</v>
      </c>
      <c r="D319" s="225" t="s">
        <v>38541</v>
      </c>
      <c r="E319" s="225" t="s">
        <v>38542</v>
      </c>
      <c r="F319" s="225" t="s">
        <v>2679</v>
      </c>
      <c r="G319" s="225"/>
      <c r="H319" s="225" t="s">
        <v>38543</v>
      </c>
      <c r="I319" s="226"/>
    </row>
    <row r="320" spans="1:9" s="195" customFormat="1">
      <c r="A320" s="203" t="s">
        <v>8328</v>
      </c>
      <c r="B320" s="203" t="s">
        <v>8328</v>
      </c>
      <c r="C320" s="203" t="s">
        <v>389</v>
      </c>
      <c r="D320" s="203" t="s">
        <v>38544</v>
      </c>
      <c r="E320" s="203" t="s">
        <v>38545</v>
      </c>
      <c r="F320" s="203" t="s">
        <v>38546</v>
      </c>
      <c r="G320" s="203"/>
      <c r="H320" s="203" t="s">
        <v>38547</v>
      </c>
    </row>
    <row r="321" spans="1:9" s="208" customFormat="1">
      <c r="A321" s="225" t="s">
        <v>8338</v>
      </c>
      <c r="B321" s="225" t="s">
        <v>8338</v>
      </c>
      <c r="C321" s="225" t="s">
        <v>389</v>
      </c>
      <c r="D321" s="225" t="s">
        <v>38548</v>
      </c>
      <c r="E321" s="225" t="s">
        <v>38549</v>
      </c>
      <c r="F321" s="225" t="s">
        <v>38550</v>
      </c>
      <c r="G321" s="225"/>
      <c r="H321" s="225" t="s">
        <v>38551</v>
      </c>
      <c r="I321" s="226"/>
    </row>
    <row r="322" spans="1:9" s="208" customFormat="1">
      <c r="A322" s="225" t="s">
        <v>8338</v>
      </c>
      <c r="B322" s="225" t="s">
        <v>8338</v>
      </c>
      <c r="C322" s="225" t="s">
        <v>389</v>
      </c>
      <c r="D322" s="225" t="s">
        <v>38552</v>
      </c>
      <c r="E322" s="225" t="s">
        <v>38553</v>
      </c>
      <c r="F322" s="225" t="s">
        <v>1242</v>
      </c>
      <c r="G322" s="225"/>
      <c r="H322" s="225" t="s">
        <v>38554</v>
      </c>
      <c r="I322" s="226"/>
    </row>
    <row r="323" spans="1:9" s="208" customFormat="1">
      <c r="A323" s="225" t="s">
        <v>8338</v>
      </c>
      <c r="B323" s="225" t="s">
        <v>8338</v>
      </c>
      <c r="C323" s="225" t="s">
        <v>389</v>
      </c>
      <c r="D323" s="225" t="s">
        <v>38555</v>
      </c>
      <c r="E323" s="225" t="s">
        <v>38556</v>
      </c>
      <c r="F323" s="225" t="s">
        <v>13938</v>
      </c>
      <c r="G323" s="225"/>
      <c r="H323" s="225" t="s">
        <v>38557</v>
      </c>
      <c r="I323" s="226"/>
    </row>
    <row r="324" spans="1:9" s="208" customFormat="1">
      <c r="A324" s="225" t="s">
        <v>8338</v>
      </c>
      <c r="B324" s="225" t="s">
        <v>8338</v>
      </c>
      <c r="C324" s="225" t="s">
        <v>389</v>
      </c>
      <c r="D324" s="225" t="s">
        <v>38558</v>
      </c>
      <c r="E324" s="225" t="s">
        <v>38559</v>
      </c>
      <c r="F324" s="225" t="s">
        <v>2393</v>
      </c>
      <c r="G324" s="225"/>
      <c r="H324" s="225" t="s">
        <v>38560</v>
      </c>
      <c r="I324" s="226"/>
    </row>
    <row r="325" spans="1:9" s="208" customFormat="1">
      <c r="A325" s="225" t="s">
        <v>8338</v>
      </c>
      <c r="B325" s="225" t="s">
        <v>8338</v>
      </c>
      <c r="C325" s="225" t="s">
        <v>389</v>
      </c>
      <c r="D325" s="225" t="s">
        <v>38561</v>
      </c>
      <c r="E325" s="225" t="s">
        <v>38562</v>
      </c>
      <c r="F325" s="225" t="s">
        <v>11007</v>
      </c>
      <c r="G325" s="225"/>
      <c r="H325" s="225" t="s">
        <v>38563</v>
      </c>
      <c r="I325" s="226"/>
    </row>
    <row r="326" spans="1:9" s="208" customFormat="1">
      <c r="A326" s="225" t="s">
        <v>8410</v>
      </c>
      <c r="B326" s="225" t="s">
        <v>8410</v>
      </c>
      <c r="C326" s="225" t="s">
        <v>389</v>
      </c>
      <c r="D326" s="225" t="s">
        <v>38564</v>
      </c>
      <c r="E326" s="225" t="s">
        <v>38565</v>
      </c>
      <c r="F326" s="225" t="s">
        <v>38566</v>
      </c>
      <c r="G326" s="225"/>
      <c r="H326" s="225" t="s">
        <v>38567</v>
      </c>
      <c r="I326" s="226"/>
    </row>
    <row r="327" spans="1:9" s="208" customFormat="1">
      <c r="A327" s="225" t="s">
        <v>8410</v>
      </c>
      <c r="B327" s="225" t="s">
        <v>8410</v>
      </c>
      <c r="C327" s="225" t="s">
        <v>389</v>
      </c>
      <c r="D327" s="225" t="s">
        <v>38568</v>
      </c>
      <c r="E327" s="225" t="s">
        <v>38569</v>
      </c>
      <c r="F327" s="225" t="s">
        <v>586</v>
      </c>
      <c r="G327" s="225"/>
      <c r="H327" s="225" t="s">
        <v>38570</v>
      </c>
      <c r="I327" s="226"/>
    </row>
    <row r="328" spans="1:9" s="209" customFormat="1">
      <c r="A328" s="228" t="s">
        <v>8410</v>
      </c>
      <c r="B328" s="228" t="s">
        <v>8410</v>
      </c>
      <c r="C328" s="228"/>
      <c r="D328" s="228" t="s">
        <v>38571</v>
      </c>
      <c r="E328" s="228" t="s">
        <v>38572</v>
      </c>
      <c r="F328" s="228"/>
      <c r="G328" s="228" t="s">
        <v>1404</v>
      </c>
      <c r="H328" s="228" t="s">
        <v>38573</v>
      </c>
      <c r="I328" s="235"/>
    </row>
    <row r="329" spans="1:9" s="208" customFormat="1">
      <c r="A329" s="225" t="s">
        <v>8410</v>
      </c>
      <c r="B329" s="225" t="s">
        <v>8410</v>
      </c>
      <c r="C329" s="225" t="s">
        <v>389</v>
      </c>
      <c r="D329" s="225" t="s">
        <v>38574</v>
      </c>
      <c r="E329" s="225" t="s">
        <v>38575</v>
      </c>
      <c r="F329" s="225" t="s">
        <v>38272</v>
      </c>
      <c r="G329" s="225"/>
      <c r="H329" s="225" t="s">
        <v>38576</v>
      </c>
      <c r="I329" s="226"/>
    </row>
    <row r="330" spans="1:9" s="208" customFormat="1">
      <c r="A330" s="225" t="s">
        <v>8410</v>
      </c>
      <c r="B330" s="225" t="s">
        <v>8410</v>
      </c>
      <c r="C330" s="225" t="s">
        <v>389</v>
      </c>
      <c r="D330" s="225" t="s">
        <v>38577</v>
      </c>
      <c r="E330" s="225" t="s">
        <v>38578</v>
      </c>
      <c r="F330" s="225" t="s">
        <v>38579</v>
      </c>
      <c r="G330" s="225"/>
      <c r="H330" s="225" t="s">
        <v>38580</v>
      </c>
      <c r="I330" s="226"/>
    </row>
    <row r="331" spans="1:9" s="208" customFormat="1">
      <c r="A331" s="225" t="s">
        <v>8410</v>
      </c>
      <c r="B331" s="225" t="s">
        <v>8410</v>
      </c>
      <c r="C331" s="225" t="s">
        <v>389</v>
      </c>
      <c r="D331" s="225" t="s">
        <v>38581</v>
      </c>
      <c r="E331" s="225" t="s">
        <v>38582</v>
      </c>
      <c r="F331" s="225" t="s">
        <v>788</v>
      </c>
      <c r="G331" s="225"/>
      <c r="H331" s="225" t="s">
        <v>38583</v>
      </c>
      <c r="I331" s="226"/>
    </row>
    <row r="332" spans="1:9" s="208" customFormat="1">
      <c r="A332" s="225" t="s">
        <v>8410</v>
      </c>
      <c r="B332" s="225" t="s">
        <v>8410</v>
      </c>
      <c r="C332" s="225" t="s">
        <v>389</v>
      </c>
      <c r="D332" s="225" t="s">
        <v>38584</v>
      </c>
      <c r="E332" s="225" t="s">
        <v>38585</v>
      </c>
      <c r="F332" s="225" t="s">
        <v>529</v>
      </c>
      <c r="G332" s="225"/>
      <c r="H332" s="225" t="s">
        <v>38586</v>
      </c>
      <c r="I332" s="226"/>
    </row>
    <row r="333" spans="1:9" s="208" customFormat="1">
      <c r="A333" s="225" t="s">
        <v>8410</v>
      </c>
      <c r="B333" s="225" t="s">
        <v>8410</v>
      </c>
      <c r="C333" s="225" t="s">
        <v>389</v>
      </c>
      <c r="D333" s="225" t="s">
        <v>38587</v>
      </c>
      <c r="E333" s="225" t="s">
        <v>38588</v>
      </c>
      <c r="F333" s="225" t="s">
        <v>4385</v>
      </c>
      <c r="G333" s="225"/>
      <c r="H333" s="225" t="s">
        <v>38589</v>
      </c>
      <c r="I333" s="226"/>
    </row>
    <row r="334" spans="1:9" s="208" customFormat="1">
      <c r="A334" s="225" t="s">
        <v>8486</v>
      </c>
      <c r="B334" s="225" t="s">
        <v>8486</v>
      </c>
      <c r="C334" s="225" t="s">
        <v>389</v>
      </c>
      <c r="D334" s="225" t="s">
        <v>38590</v>
      </c>
      <c r="E334" s="225" t="s">
        <v>38591</v>
      </c>
      <c r="F334" s="225" t="s">
        <v>38592</v>
      </c>
      <c r="G334" s="225"/>
      <c r="H334" s="225" t="s">
        <v>38593</v>
      </c>
      <c r="I334" s="226"/>
    </row>
    <row r="335" spans="1:9" s="208" customFormat="1">
      <c r="A335" s="225" t="s">
        <v>8486</v>
      </c>
      <c r="B335" s="225" t="s">
        <v>8486</v>
      </c>
      <c r="C335" s="225" t="s">
        <v>389</v>
      </c>
      <c r="D335" s="225" t="s">
        <v>38594</v>
      </c>
      <c r="E335" s="225" t="s">
        <v>38595</v>
      </c>
      <c r="F335" s="225" t="s">
        <v>38596</v>
      </c>
      <c r="G335" s="225"/>
      <c r="H335" s="225" t="s">
        <v>38597</v>
      </c>
      <c r="I335" s="226"/>
    </row>
    <row r="336" spans="1:9" s="208" customFormat="1">
      <c r="A336" s="225" t="s">
        <v>8486</v>
      </c>
      <c r="B336" s="225" t="s">
        <v>8486</v>
      </c>
      <c r="C336" s="225" t="s">
        <v>389</v>
      </c>
      <c r="D336" s="225" t="s">
        <v>38598</v>
      </c>
      <c r="E336" s="225" t="s">
        <v>38599</v>
      </c>
      <c r="F336" s="225" t="s">
        <v>9732</v>
      </c>
      <c r="G336" s="225"/>
      <c r="H336" s="225" t="s">
        <v>38600</v>
      </c>
      <c r="I336" s="226"/>
    </row>
    <row r="337" spans="1:9" s="208" customFormat="1">
      <c r="A337" s="225" t="s">
        <v>8486</v>
      </c>
      <c r="B337" s="225" t="s">
        <v>8486</v>
      </c>
      <c r="C337" s="225" t="s">
        <v>389</v>
      </c>
      <c r="D337" s="225" t="s">
        <v>38601</v>
      </c>
      <c r="E337" s="225" t="s">
        <v>38602</v>
      </c>
      <c r="F337" s="225" t="s">
        <v>37674</v>
      </c>
      <c r="G337" s="225"/>
      <c r="H337" s="225" t="s">
        <v>38603</v>
      </c>
      <c r="I337" s="226"/>
    </row>
    <row r="338" spans="1:9" s="208" customFormat="1">
      <c r="A338" s="225" t="s">
        <v>8563</v>
      </c>
      <c r="B338" s="225" t="s">
        <v>8563</v>
      </c>
      <c r="C338" s="225" t="s">
        <v>389</v>
      </c>
      <c r="D338" s="225" t="s">
        <v>38604</v>
      </c>
      <c r="E338" s="225" t="s">
        <v>38605</v>
      </c>
      <c r="F338" s="225" t="s">
        <v>38606</v>
      </c>
      <c r="G338" s="225"/>
      <c r="H338" s="225" t="s">
        <v>38607</v>
      </c>
      <c r="I338" s="226"/>
    </row>
    <row r="339" spans="1:9" s="208" customFormat="1">
      <c r="A339" s="230" t="s">
        <v>8563</v>
      </c>
      <c r="B339" s="230" t="s">
        <v>8563</v>
      </c>
      <c r="C339" s="230" t="s">
        <v>389</v>
      </c>
      <c r="D339" s="230" t="s">
        <v>38608</v>
      </c>
      <c r="E339" s="230" t="s">
        <v>38609</v>
      </c>
      <c r="F339" s="230" t="s">
        <v>38610</v>
      </c>
      <c r="G339" s="230"/>
      <c r="H339" s="230" t="s">
        <v>38611</v>
      </c>
      <c r="I339" s="226"/>
    </row>
    <row r="340" spans="1:9" s="212" customFormat="1">
      <c r="A340" s="212" t="s">
        <v>8648</v>
      </c>
      <c r="B340" s="212" t="s">
        <v>8648</v>
      </c>
      <c r="D340" s="212" t="s">
        <v>38612</v>
      </c>
      <c r="E340" s="212" t="s">
        <v>38613</v>
      </c>
      <c r="G340" s="212" t="s">
        <v>1206</v>
      </c>
      <c r="H340" s="212" t="s">
        <v>38614</v>
      </c>
      <c r="I340" s="238"/>
    </row>
    <row r="341" spans="1:9" s="208" customFormat="1">
      <c r="A341" s="225" t="s">
        <v>8648</v>
      </c>
      <c r="B341" s="225" t="s">
        <v>8648</v>
      </c>
      <c r="C341" s="225" t="s">
        <v>389</v>
      </c>
      <c r="D341" s="225" t="s">
        <v>38615</v>
      </c>
      <c r="E341" s="225" t="s">
        <v>38616</v>
      </c>
      <c r="F341" s="225" t="s">
        <v>525</v>
      </c>
      <c r="G341" s="225"/>
      <c r="H341" s="225" t="s">
        <v>38617</v>
      </c>
      <c r="I341" s="226"/>
    </row>
    <row r="342" spans="1:9" s="208" customFormat="1">
      <c r="A342" s="225" t="s">
        <v>8648</v>
      </c>
      <c r="B342" s="225" t="s">
        <v>8648</v>
      </c>
      <c r="C342" s="225" t="s">
        <v>389</v>
      </c>
      <c r="D342" s="225" t="s">
        <v>38618</v>
      </c>
      <c r="E342" s="225" t="s">
        <v>38619</v>
      </c>
      <c r="F342" s="225" t="s">
        <v>1845</v>
      </c>
      <c r="G342" s="225"/>
      <c r="H342" s="225" t="s">
        <v>38620</v>
      </c>
      <c r="I342" s="226"/>
    </row>
    <row r="343" spans="1:9" s="209" customFormat="1">
      <c r="A343" s="228" t="s">
        <v>8737</v>
      </c>
      <c r="B343" s="228" t="s">
        <v>8737</v>
      </c>
      <c r="C343" s="228"/>
      <c r="D343" s="228" t="s">
        <v>38621</v>
      </c>
      <c r="E343" s="228" t="s">
        <v>38622</v>
      </c>
      <c r="F343" s="228"/>
      <c r="G343" s="228" t="s">
        <v>6820</v>
      </c>
      <c r="H343" s="228" t="s">
        <v>38623</v>
      </c>
      <c r="I343" s="235"/>
    </row>
    <row r="344" spans="1:9" s="208" customFormat="1">
      <c r="A344" s="225" t="s">
        <v>8737</v>
      </c>
      <c r="B344" s="225" t="s">
        <v>8737</v>
      </c>
      <c r="C344" s="225" t="s">
        <v>389</v>
      </c>
      <c r="D344" s="225" t="s">
        <v>38624</v>
      </c>
      <c r="E344" s="225" t="s">
        <v>38625</v>
      </c>
      <c r="F344" s="225" t="s">
        <v>4331</v>
      </c>
      <c r="G344" s="225"/>
      <c r="H344" s="225" t="s">
        <v>38626</v>
      </c>
      <c r="I344" s="226"/>
    </row>
    <row r="345" spans="1:9" s="208" customFormat="1">
      <c r="A345" s="225" t="s">
        <v>8737</v>
      </c>
      <c r="B345" s="225" t="s">
        <v>8737</v>
      </c>
      <c r="C345" s="225" t="s">
        <v>389</v>
      </c>
      <c r="D345" s="225" t="s">
        <v>38627</v>
      </c>
      <c r="E345" s="225" t="s">
        <v>38628</v>
      </c>
      <c r="F345" s="225" t="s">
        <v>38629</v>
      </c>
      <c r="G345" s="225"/>
      <c r="H345" s="225" t="s">
        <v>38630</v>
      </c>
      <c r="I345" s="226"/>
    </row>
    <row r="346" spans="1:9" s="209" customFormat="1">
      <c r="A346" s="228" t="s">
        <v>8737</v>
      </c>
      <c r="B346" s="228" t="s">
        <v>8737</v>
      </c>
      <c r="C346" s="228"/>
      <c r="D346" s="228" t="s">
        <v>8810</v>
      </c>
      <c r="E346" s="228" t="s">
        <v>38631</v>
      </c>
      <c r="F346" s="228"/>
      <c r="G346" s="228" t="s">
        <v>1653</v>
      </c>
      <c r="H346" s="228" t="s">
        <v>38632</v>
      </c>
    </row>
    <row r="347" spans="1:9" s="209" customFormat="1">
      <c r="A347" s="228" t="s">
        <v>8737</v>
      </c>
      <c r="B347" s="228" t="s">
        <v>8737</v>
      </c>
      <c r="C347" s="228"/>
      <c r="D347" s="228" t="s">
        <v>8813</v>
      </c>
      <c r="E347" s="228" t="s">
        <v>38633</v>
      </c>
      <c r="F347" s="228"/>
      <c r="G347" s="228" t="s">
        <v>1657</v>
      </c>
      <c r="H347" s="228" t="s">
        <v>38634</v>
      </c>
    </row>
    <row r="348" spans="1:9" s="208" customFormat="1">
      <c r="A348" s="225" t="s">
        <v>8823</v>
      </c>
      <c r="B348" s="225" t="s">
        <v>8823</v>
      </c>
      <c r="C348" s="225" t="s">
        <v>389</v>
      </c>
      <c r="D348" s="225" t="s">
        <v>38635</v>
      </c>
      <c r="E348" s="225" t="s">
        <v>38636</v>
      </c>
      <c r="F348" s="225" t="s">
        <v>8120</v>
      </c>
      <c r="G348" s="225"/>
      <c r="H348" s="225" t="s">
        <v>38637</v>
      </c>
    </row>
    <row r="349" spans="1:9" s="208" customFormat="1">
      <c r="A349" s="225" t="s">
        <v>8827</v>
      </c>
      <c r="B349" s="225" t="s">
        <v>8827</v>
      </c>
      <c r="C349" s="225" t="s">
        <v>389</v>
      </c>
      <c r="D349" s="225" t="s">
        <v>38638</v>
      </c>
      <c r="E349" s="225" t="s">
        <v>38639</v>
      </c>
      <c r="F349" s="225" t="s">
        <v>14208</v>
      </c>
      <c r="G349" s="225"/>
      <c r="H349" s="225" t="s">
        <v>38640</v>
      </c>
      <c r="I349" s="226"/>
    </row>
    <row r="350" spans="1:9" s="208" customFormat="1">
      <c r="A350" s="225" t="s">
        <v>8827</v>
      </c>
      <c r="B350" s="225" t="s">
        <v>8827</v>
      </c>
      <c r="C350" s="225" t="s">
        <v>389</v>
      </c>
      <c r="D350" s="225" t="s">
        <v>38641</v>
      </c>
      <c r="E350" s="225" t="s">
        <v>38642</v>
      </c>
      <c r="F350" s="225" t="s">
        <v>38643</v>
      </c>
      <c r="G350" s="225"/>
      <c r="H350" s="225" t="s">
        <v>38644</v>
      </c>
      <c r="I350" s="226"/>
    </row>
    <row r="351" spans="1:9" s="208" customFormat="1">
      <c r="A351" s="225" t="s">
        <v>8827</v>
      </c>
      <c r="B351" s="225" t="s">
        <v>8827</v>
      </c>
      <c r="C351" s="225" t="s">
        <v>389</v>
      </c>
      <c r="D351" s="225" t="s">
        <v>38645</v>
      </c>
      <c r="E351" s="225" t="s">
        <v>38646</v>
      </c>
      <c r="F351" s="225" t="s">
        <v>2427</v>
      </c>
      <c r="G351" s="225"/>
      <c r="H351" s="225" t="s">
        <v>38647</v>
      </c>
      <c r="I351" s="226"/>
    </row>
    <row r="352" spans="1:9" s="208" customFormat="1">
      <c r="A352" s="225" t="s">
        <v>8827</v>
      </c>
      <c r="B352" s="225" t="s">
        <v>8827</v>
      </c>
      <c r="C352" s="225" t="s">
        <v>389</v>
      </c>
      <c r="D352" s="225" t="s">
        <v>38648</v>
      </c>
      <c r="E352" s="225" t="s">
        <v>38649</v>
      </c>
      <c r="F352" s="225" t="s">
        <v>5212</v>
      </c>
      <c r="G352" s="225"/>
      <c r="H352" s="225" t="s">
        <v>38650</v>
      </c>
      <c r="I352" s="226"/>
    </row>
    <row r="353" spans="1:9" s="195" customFormat="1">
      <c r="A353" s="203" t="s">
        <v>8827</v>
      </c>
      <c r="B353" s="203" t="s">
        <v>8827</v>
      </c>
      <c r="C353" s="203" t="s">
        <v>389</v>
      </c>
      <c r="D353" s="203" t="s">
        <v>38651</v>
      </c>
      <c r="E353" s="203" t="s">
        <v>38652</v>
      </c>
      <c r="F353" s="203" t="s">
        <v>38653</v>
      </c>
      <c r="G353" s="203"/>
      <c r="H353" s="203" t="s">
        <v>38654</v>
      </c>
    </row>
    <row r="354" spans="1:9" s="209" customFormat="1">
      <c r="A354" s="228" t="s">
        <v>8827</v>
      </c>
      <c r="B354" s="228" t="s">
        <v>8827</v>
      </c>
      <c r="C354" s="228"/>
      <c r="D354" s="228" t="s">
        <v>38655</v>
      </c>
      <c r="E354" s="228" t="s">
        <v>38656</v>
      </c>
      <c r="F354" s="228"/>
      <c r="G354" s="228" t="s">
        <v>2584</v>
      </c>
      <c r="H354" s="228" t="s">
        <v>38657</v>
      </c>
      <c r="I354" s="235"/>
    </row>
    <row r="355" spans="1:9" s="208" customFormat="1">
      <c r="A355" s="225" t="s">
        <v>8950</v>
      </c>
      <c r="B355" s="225" t="s">
        <v>8950</v>
      </c>
      <c r="C355" s="225" t="s">
        <v>389</v>
      </c>
      <c r="D355" s="225" t="s">
        <v>38658</v>
      </c>
      <c r="E355" s="225" t="s">
        <v>38659</v>
      </c>
      <c r="F355" s="225" t="s">
        <v>38660</v>
      </c>
      <c r="G355" s="225"/>
      <c r="H355" s="225" t="s">
        <v>38661</v>
      </c>
      <c r="I355" s="226"/>
    </row>
    <row r="356" spans="1:9" s="208" customFormat="1" ht="12" customHeight="1">
      <c r="A356" s="225" t="s">
        <v>8950</v>
      </c>
      <c r="B356" s="225" t="s">
        <v>8950</v>
      </c>
      <c r="C356" s="225" t="s">
        <v>389</v>
      </c>
      <c r="D356" s="225" t="s">
        <v>38662</v>
      </c>
      <c r="E356" s="225" t="s">
        <v>38663</v>
      </c>
      <c r="F356" s="225" t="s">
        <v>1404</v>
      </c>
      <c r="G356" s="225"/>
      <c r="H356" s="225" t="s">
        <v>38664</v>
      </c>
      <c r="I356" s="226"/>
    </row>
    <row r="357" spans="1:9" s="208" customFormat="1">
      <c r="A357" s="225" t="s">
        <v>8950</v>
      </c>
      <c r="B357" s="225" t="s">
        <v>8950</v>
      </c>
      <c r="C357" s="225" t="s">
        <v>389</v>
      </c>
      <c r="D357" s="225" t="s">
        <v>38665</v>
      </c>
      <c r="E357" s="225" t="s">
        <v>38666</v>
      </c>
      <c r="F357" s="225" t="s">
        <v>38667</v>
      </c>
      <c r="G357" s="225"/>
      <c r="H357" s="225" t="s">
        <v>38668</v>
      </c>
      <c r="I357" s="226"/>
    </row>
    <row r="358" spans="1:9" s="208" customFormat="1">
      <c r="A358" s="225" t="s">
        <v>8950</v>
      </c>
      <c r="B358" s="225" t="s">
        <v>8950</v>
      </c>
      <c r="C358" s="225" t="s">
        <v>389</v>
      </c>
      <c r="D358" s="225" t="s">
        <v>38669</v>
      </c>
      <c r="E358" s="225" t="s">
        <v>38670</v>
      </c>
      <c r="F358" s="225" t="s">
        <v>5762</v>
      </c>
      <c r="G358" s="225"/>
      <c r="H358" s="225" t="s">
        <v>38671</v>
      </c>
      <c r="I358" s="226"/>
    </row>
    <row r="359" spans="1:9" s="209" customFormat="1">
      <c r="A359" s="228" t="s">
        <v>8950</v>
      </c>
      <c r="B359" s="228" t="s">
        <v>8950</v>
      </c>
      <c r="C359" s="228"/>
      <c r="D359" s="228" t="s">
        <v>9022</v>
      </c>
      <c r="E359" s="228" t="s">
        <v>9023</v>
      </c>
      <c r="F359" s="228"/>
      <c r="G359" s="228" t="s">
        <v>9024</v>
      </c>
      <c r="H359" s="228" t="s">
        <v>38672</v>
      </c>
      <c r="I359" s="235"/>
    </row>
    <row r="360" spans="1:9" s="208" customFormat="1">
      <c r="A360" s="225" t="s">
        <v>8950</v>
      </c>
      <c r="B360" s="225" t="s">
        <v>8950</v>
      </c>
      <c r="C360" s="225" t="s">
        <v>389</v>
      </c>
      <c r="D360" s="225" t="s">
        <v>38673</v>
      </c>
      <c r="E360" s="225" t="s">
        <v>38674</v>
      </c>
      <c r="F360" s="225" t="s">
        <v>38675</v>
      </c>
      <c r="G360" s="225"/>
      <c r="H360" s="225" t="s">
        <v>38676</v>
      </c>
      <c r="I360" s="226"/>
    </row>
    <row r="361" spans="1:9" s="208" customFormat="1">
      <c r="A361" s="225" t="s">
        <v>9030</v>
      </c>
      <c r="B361" s="225" t="s">
        <v>9030</v>
      </c>
      <c r="C361" s="225" t="s">
        <v>389</v>
      </c>
      <c r="D361" s="225" t="s">
        <v>38677</v>
      </c>
      <c r="E361" s="225" t="s">
        <v>38678</v>
      </c>
      <c r="F361" s="225" t="s">
        <v>2427</v>
      </c>
      <c r="G361" s="225"/>
      <c r="H361" s="225" t="s">
        <v>38679</v>
      </c>
      <c r="I361" s="226"/>
    </row>
    <row r="362" spans="1:9" s="208" customFormat="1">
      <c r="A362" s="225" t="s">
        <v>9030</v>
      </c>
      <c r="B362" s="225" t="s">
        <v>9030</v>
      </c>
      <c r="C362" s="225" t="s">
        <v>389</v>
      </c>
      <c r="D362" s="225" t="s">
        <v>38680</v>
      </c>
      <c r="E362" s="225" t="s">
        <v>38681</v>
      </c>
      <c r="F362" s="225" t="s">
        <v>14208</v>
      </c>
      <c r="G362" s="225"/>
      <c r="H362" s="225" t="s">
        <v>38682</v>
      </c>
      <c r="I362" s="226"/>
    </row>
    <row r="363" spans="1:9" s="208" customFormat="1">
      <c r="A363" s="225" t="s">
        <v>9030</v>
      </c>
      <c r="B363" s="225" t="s">
        <v>9030</v>
      </c>
      <c r="C363" s="225" t="s">
        <v>389</v>
      </c>
      <c r="D363" s="225" t="s">
        <v>38683</v>
      </c>
      <c r="E363" s="225" t="s">
        <v>38684</v>
      </c>
      <c r="F363" s="225" t="s">
        <v>4331</v>
      </c>
      <c r="G363" s="225"/>
      <c r="H363" s="225" t="s">
        <v>38685</v>
      </c>
      <c r="I363" s="226"/>
    </row>
    <row r="364" spans="1:9" s="208" customFormat="1">
      <c r="A364" s="225" t="s">
        <v>9030</v>
      </c>
      <c r="B364" s="225" t="s">
        <v>9030</v>
      </c>
      <c r="C364" s="225" t="s">
        <v>389</v>
      </c>
      <c r="D364" s="225" t="s">
        <v>38686</v>
      </c>
      <c r="E364" s="225" t="s">
        <v>38687</v>
      </c>
      <c r="F364" s="225" t="s">
        <v>792</v>
      </c>
      <c r="G364" s="225"/>
      <c r="H364" s="225" t="s">
        <v>38688</v>
      </c>
      <c r="I364" s="226"/>
    </row>
    <row r="365" spans="1:9" s="208" customFormat="1">
      <c r="A365" s="225" t="s">
        <v>9030</v>
      </c>
      <c r="B365" s="225" t="s">
        <v>9030</v>
      </c>
      <c r="C365" s="225" t="s">
        <v>389</v>
      </c>
      <c r="D365" s="225" t="s">
        <v>38689</v>
      </c>
      <c r="E365" s="225" t="s">
        <v>38690</v>
      </c>
      <c r="F365" s="225" t="s">
        <v>38691</v>
      </c>
      <c r="G365" s="225"/>
      <c r="H365" s="225" t="s">
        <v>38692</v>
      </c>
      <c r="I365" s="226"/>
    </row>
    <row r="366" spans="1:9" s="208" customFormat="1">
      <c r="A366" s="225" t="s">
        <v>9109</v>
      </c>
      <c r="B366" s="225" t="s">
        <v>9109</v>
      </c>
      <c r="C366" s="225" t="s">
        <v>389</v>
      </c>
      <c r="D366" s="225" t="s">
        <v>38693</v>
      </c>
      <c r="E366" s="225" t="s">
        <v>38694</v>
      </c>
      <c r="F366" s="225" t="s">
        <v>961</v>
      </c>
      <c r="G366" s="225"/>
      <c r="H366" s="225" t="s">
        <v>38695</v>
      </c>
      <c r="I366" s="226"/>
    </row>
    <row r="367" spans="1:9" s="208" customFormat="1">
      <c r="A367" s="225" t="s">
        <v>9109</v>
      </c>
      <c r="B367" s="225" t="s">
        <v>9109</v>
      </c>
      <c r="C367" s="225" t="s">
        <v>389</v>
      </c>
      <c r="D367" s="225" t="s">
        <v>38696</v>
      </c>
      <c r="E367" s="225" t="s">
        <v>38697</v>
      </c>
      <c r="F367" s="225" t="s">
        <v>38698</v>
      </c>
      <c r="G367" s="225"/>
      <c r="H367" s="225" t="s">
        <v>38699</v>
      </c>
      <c r="I367" s="226"/>
    </row>
    <row r="368" spans="1:9" s="208" customFormat="1">
      <c r="A368" s="225" t="s">
        <v>9109</v>
      </c>
      <c r="B368" s="225" t="s">
        <v>9109</v>
      </c>
      <c r="C368" s="225" t="s">
        <v>389</v>
      </c>
      <c r="D368" s="225" t="s">
        <v>38700</v>
      </c>
      <c r="E368" s="225" t="s">
        <v>38701</v>
      </c>
      <c r="F368" s="225" t="s">
        <v>13045</v>
      </c>
      <c r="G368" s="225"/>
      <c r="H368" s="225" t="s">
        <v>38702</v>
      </c>
      <c r="I368" s="226"/>
    </row>
    <row r="369" spans="1:9" s="209" customFormat="1">
      <c r="A369" s="228" t="s">
        <v>9109</v>
      </c>
      <c r="B369" s="228" t="s">
        <v>9109</v>
      </c>
      <c r="C369" s="228"/>
      <c r="D369" s="228" t="s">
        <v>38703</v>
      </c>
      <c r="E369" s="228" t="s">
        <v>38704</v>
      </c>
      <c r="F369" s="228"/>
      <c r="G369" s="228" t="s">
        <v>11366</v>
      </c>
      <c r="H369" s="228" t="s">
        <v>38705</v>
      </c>
      <c r="I369" s="235"/>
    </row>
    <row r="370" spans="1:9" s="209" customFormat="1">
      <c r="A370" s="228" t="s">
        <v>9109</v>
      </c>
      <c r="B370" s="228" t="s">
        <v>9211</v>
      </c>
      <c r="C370" s="228"/>
      <c r="D370" s="228" t="s">
        <v>38706</v>
      </c>
      <c r="E370" s="228" t="s">
        <v>38707</v>
      </c>
      <c r="F370" s="228"/>
      <c r="G370" s="228" t="s">
        <v>38708</v>
      </c>
      <c r="H370" s="228" t="s">
        <v>38709</v>
      </c>
      <c r="I370" s="235"/>
    </row>
    <row r="371" spans="1:9" s="209" customFormat="1">
      <c r="A371" s="228" t="s">
        <v>9109</v>
      </c>
      <c r="B371" s="228" t="s">
        <v>9211</v>
      </c>
      <c r="C371" s="228"/>
      <c r="D371" s="228" t="s">
        <v>38710</v>
      </c>
      <c r="E371" s="228" t="s">
        <v>38711</v>
      </c>
      <c r="F371" s="228"/>
      <c r="G371" s="228" t="s">
        <v>38712</v>
      </c>
      <c r="H371" s="228" t="s">
        <v>38713</v>
      </c>
      <c r="I371" s="235"/>
    </row>
    <row r="372" spans="1:9" s="208" customFormat="1">
      <c r="A372" s="225" t="s">
        <v>9211</v>
      </c>
      <c r="B372" s="225" t="s">
        <v>9211</v>
      </c>
      <c r="C372" s="225" t="s">
        <v>389</v>
      </c>
      <c r="D372" s="225" t="s">
        <v>38714</v>
      </c>
      <c r="E372" s="225" t="s">
        <v>38715</v>
      </c>
      <c r="F372" s="225" t="s">
        <v>11093</v>
      </c>
      <c r="G372" s="225"/>
      <c r="H372" s="225" t="s">
        <v>38716</v>
      </c>
      <c r="I372" s="226"/>
    </row>
    <row r="373" spans="1:9" s="208" customFormat="1">
      <c r="A373" s="225" t="s">
        <v>9211</v>
      </c>
      <c r="B373" s="225" t="s">
        <v>9211</v>
      </c>
      <c r="C373" s="225" t="s">
        <v>389</v>
      </c>
      <c r="D373" s="225" t="s">
        <v>38717</v>
      </c>
      <c r="E373" s="225" t="s">
        <v>38718</v>
      </c>
      <c r="F373" s="225" t="s">
        <v>38719</v>
      </c>
      <c r="G373" s="225"/>
      <c r="H373" s="225" t="s">
        <v>38720</v>
      </c>
      <c r="I373" s="226"/>
    </row>
    <row r="374" spans="1:9" s="208" customFormat="1">
      <c r="A374" s="225" t="s">
        <v>9211</v>
      </c>
      <c r="B374" s="225" t="s">
        <v>9211</v>
      </c>
      <c r="C374" s="225" t="s">
        <v>389</v>
      </c>
      <c r="D374" s="225" t="s">
        <v>38721</v>
      </c>
      <c r="E374" s="225" t="s">
        <v>38722</v>
      </c>
      <c r="F374" s="225" t="s">
        <v>38723</v>
      </c>
      <c r="G374" s="225"/>
      <c r="H374" s="225" t="s">
        <v>38724</v>
      </c>
      <c r="I374" s="226"/>
    </row>
    <row r="375" spans="1:9" s="208" customFormat="1">
      <c r="A375" s="225" t="s">
        <v>9254</v>
      </c>
      <c r="B375" s="225" t="s">
        <v>9254</v>
      </c>
      <c r="C375" s="225" t="s">
        <v>389</v>
      </c>
      <c r="D375" s="225" t="s">
        <v>38725</v>
      </c>
      <c r="E375" s="225" t="s">
        <v>38726</v>
      </c>
      <c r="F375" s="225" t="s">
        <v>38727</v>
      </c>
      <c r="G375" s="225"/>
      <c r="H375" s="225" t="s">
        <v>38728</v>
      </c>
      <c r="I375" s="226"/>
    </row>
    <row r="376" spans="1:9" s="208" customFormat="1">
      <c r="A376" s="225" t="s">
        <v>9254</v>
      </c>
      <c r="B376" s="225" t="s">
        <v>9254</v>
      </c>
      <c r="C376" s="225" t="s">
        <v>389</v>
      </c>
      <c r="D376" s="225" t="s">
        <v>38729</v>
      </c>
      <c r="E376" s="225" t="s">
        <v>38730</v>
      </c>
      <c r="F376" s="225" t="s">
        <v>709</v>
      </c>
      <c r="G376" s="225"/>
      <c r="H376" s="225" t="s">
        <v>38731</v>
      </c>
      <c r="I376" s="226"/>
    </row>
    <row r="377" spans="1:9" s="208" customFormat="1">
      <c r="A377" s="225" t="s">
        <v>9254</v>
      </c>
      <c r="B377" s="225" t="s">
        <v>9254</v>
      </c>
      <c r="C377" s="225" t="s">
        <v>389</v>
      </c>
      <c r="D377" s="225" t="s">
        <v>38732</v>
      </c>
      <c r="E377" s="225" t="s">
        <v>38733</v>
      </c>
      <c r="F377" s="225" t="s">
        <v>38734</v>
      </c>
      <c r="G377" s="225"/>
      <c r="H377" s="225" t="s">
        <v>38735</v>
      </c>
      <c r="I377" s="226"/>
    </row>
    <row r="378" spans="1:9" s="208" customFormat="1">
      <c r="A378" s="225" t="s">
        <v>9254</v>
      </c>
      <c r="B378" s="225" t="s">
        <v>9254</v>
      </c>
      <c r="C378" s="225" t="s">
        <v>389</v>
      </c>
      <c r="D378" s="225" t="s">
        <v>38736</v>
      </c>
      <c r="E378" s="225" t="s">
        <v>38737</v>
      </c>
      <c r="F378" s="225" t="s">
        <v>38738</v>
      </c>
      <c r="G378" s="225"/>
      <c r="H378" s="225" t="s">
        <v>38739</v>
      </c>
      <c r="I378" s="226"/>
    </row>
    <row r="379" spans="1:9" s="208" customFormat="1">
      <c r="A379" s="225" t="s">
        <v>9254</v>
      </c>
      <c r="B379" s="225" t="s">
        <v>9254</v>
      </c>
      <c r="C379" s="225" t="s">
        <v>389</v>
      </c>
      <c r="D379" s="225" t="s">
        <v>38740</v>
      </c>
      <c r="E379" s="225" t="s">
        <v>38741</v>
      </c>
      <c r="F379" s="225" t="s">
        <v>1308</v>
      </c>
      <c r="G379" s="225"/>
      <c r="H379" s="225" t="s">
        <v>38742</v>
      </c>
      <c r="I379" s="226"/>
    </row>
    <row r="380" spans="1:9" s="208" customFormat="1">
      <c r="A380" s="225" t="s">
        <v>9254</v>
      </c>
      <c r="B380" s="225" t="s">
        <v>9254</v>
      </c>
      <c r="C380" s="225" t="s">
        <v>389</v>
      </c>
      <c r="D380" s="225" t="s">
        <v>38743</v>
      </c>
      <c r="E380" s="225" t="s">
        <v>38744</v>
      </c>
      <c r="F380" s="225" t="s">
        <v>38745</v>
      </c>
      <c r="G380" s="225"/>
      <c r="H380" s="225" t="s">
        <v>38746</v>
      </c>
      <c r="I380" s="226"/>
    </row>
    <row r="381" spans="1:9" s="209" customFormat="1">
      <c r="A381" s="228" t="s">
        <v>9254</v>
      </c>
      <c r="B381" s="228" t="s">
        <v>9254</v>
      </c>
      <c r="C381" s="228"/>
      <c r="D381" s="228" t="s">
        <v>38747</v>
      </c>
      <c r="E381" s="228" t="s">
        <v>38748</v>
      </c>
      <c r="F381" s="228"/>
      <c r="G381" s="228" t="s">
        <v>38249</v>
      </c>
      <c r="H381" s="228" t="s">
        <v>38749</v>
      </c>
      <c r="I381" s="235"/>
    </row>
    <row r="382" spans="1:9" s="209" customFormat="1">
      <c r="A382" s="228" t="s">
        <v>9254</v>
      </c>
      <c r="B382" s="228" t="s">
        <v>9254</v>
      </c>
      <c r="C382" s="228"/>
      <c r="D382" s="228" t="s">
        <v>38750</v>
      </c>
      <c r="E382" s="228" t="s">
        <v>38751</v>
      </c>
      <c r="F382" s="228"/>
      <c r="G382" s="228" t="s">
        <v>38254</v>
      </c>
      <c r="H382" s="228" t="s">
        <v>38752</v>
      </c>
      <c r="I382" s="235"/>
    </row>
    <row r="383" spans="1:9" s="209" customFormat="1">
      <c r="A383" s="228" t="s">
        <v>9254</v>
      </c>
      <c r="B383" s="228" t="s">
        <v>9254</v>
      </c>
      <c r="C383" s="228"/>
      <c r="D383" s="228" t="s">
        <v>38753</v>
      </c>
      <c r="E383" s="228" t="s">
        <v>38754</v>
      </c>
      <c r="F383" s="228"/>
      <c r="G383" s="228" t="s">
        <v>38254</v>
      </c>
      <c r="H383" s="228" t="s">
        <v>38755</v>
      </c>
      <c r="I383" s="235"/>
    </row>
    <row r="384" spans="1:9" s="209" customFormat="1">
      <c r="A384" s="228" t="s">
        <v>9254</v>
      </c>
      <c r="B384" s="228" t="s">
        <v>9254</v>
      </c>
      <c r="C384" s="228"/>
      <c r="D384" s="228" t="s">
        <v>38756</v>
      </c>
      <c r="E384" s="228" t="s">
        <v>38757</v>
      </c>
      <c r="F384" s="228"/>
      <c r="G384" s="228" t="s">
        <v>38261</v>
      </c>
      <c r="H384" s="228" t="s">
        <v>38758</v>
      </c>
      <c r="I384" s="235"/>
    </row>
    <row r="385" spans="1:9" s="209" customFormat="1">
      <c r="A385" s="228" t="s">
        <v>9254</v>
      </c>
      <c r="B385" s="228" t="s">
        <v>9254</v>
      </c>
      <c r="C385" s="228"/>
      <c r="D385" s="228" t="s">
        <v>38759</v>
      </c>
      <c r="E385" s="228" t="s">
        <v>38760</v>
      </c>
      <c r="F385" s="228"/>
      <c r="G385" s="228" t="s">
        <v>3796</v>
      </c>
      <c r="H385" s="228" t="s">
        <v>38761</v>
      </c>
      <c r="I385" s="235"/>
    </row>
    <row r="386" spans="1:9" s="209" customFormat="1">
      <c r="A386" s="228" t="s">
        <v>9254</v>
      </c>
      <c r="B386" s="228" t="s">
        <v>9254</v>
      </c>
      <c r="C386" s="228"/>
      <c r="D386" s="228" t="s">
        <v>38762</v>
      </c>
      <c r="E386" s="228" t="s">
        <v>38763</v>
      </c>
      <c r="F386" s="228"/>
      <c r="G386" s="228" t="s">
        <v>3796</v>
      </c>
      <c r="H386" s="228" t="s">
        <v>38764</v>
      </c>
      <c r="I386" s="235"/>
    </row>
    <row r="387" spans="1:9" s="209" customFormat="1">
      <c r="A387" s="228" t="s">
        <v>9254</v>
      </c>
      <c r="B387" s="228" t="s">
        <v>9254</v>
      </c>
      <c r="C387" s="228"/>
      <c r="D387" s="228" t="s">
        <v>38765</v>
      </c>
      <c r="E387" s="228" t="s">
        <v>38763</v>
      </c>
      <c r="F387" s="228"/>
      <c r="G387" s="228" t="s">
        <v>2937</v>
      </c>
      <c r="H387" s="228" t="s">
        <v>38766</v>
      </c>
      <c r="I387" s="235"/>
    </row>
    <row r="388" spans="1:9" s="209" customFormat="1">
      <c r="A388" s="228" t="s">
        <v>9254</v>
      </c>
      <c r="B388" s="228" t="s">
        <v>9254</v>
      </c>
      <c r="C388" s="228"/>
      <c r="D388" s="228" t="s">
        <v>38767</v>
      </c>
      <c r="E388" s="228" t="s">
        <v>38763</v>
      </c>
      <c r="F388" s="228"/>
      <c r="G388" s="228" t="s">
        <v>2940</v>
      </c>
      <c r="H388" s="228" t="s">
        <v>38768</v>
      </c>
      <c r="I388" s="235"/>
    </row>
    <row r="389" spans="1:9" s="209" customFormat="1">
      <c r="A389" s="228" t="s">
        <v>9254</v>
      </c>
      <c r="B389" s="228" t="s">
        <v>9254</v>
      </c>
      <c r="C389" s="228"/>
      <c r="D389" s="228" t="s">
        <v>38769</v>
      </c>
      <c r="E389" s="228" t="s">
        <v>38770</v>
      </c>
      <c r="F389" s="228"/>
      <c r="G389" s="228" t="s">
        <v>38272</v>
      </c>
      <c r="H389" s="228" t="s">
        <v>38771</v>
      </c>
      <c r="I389" s="235"/>
    </row>
    <row r="390" spans="1:9" s="209" customFormat="1">
      <c r="A390" s="228" t="s">
        <v>9254</v>
      </c>
      <c r="B390" s="228" t="s">
        <v>9254</v>
      </c>
      <c r="C390" s="228"/>
      <c r="D390" s="228" t="s">
        <v>38772</v>
      </c>
      <c r="E390" s="228" t="s">
        <v>38773</v>
      </c>
      <c r="F390" s="228"/>
      <c r="G390" s="228" t="s">
        <v>3796</v>
      </c>
      <c r="H390" s="228" t="s">
        <v>38774</v>
      </c>
      <c r="I390" s="235"/>
    </row>
    <row r="391" spans="1:9" s="209" customFormat="1">
      <c r="A391" s="228" t="s">
        <v>9254</v>
      </c>
      <c r="B391" s="228" t="s">
        <v>9254</v>
      </c>
      <c r="C391" s="228"/>
      <c r="D391" s="228" t="s">
        <v>38775</v>
      </c>
      <c r="E391" s="228" t="s">
        <v>38776</v>
      </c>
      <c r="F391" s="228"/>
      <c r="G391" s="228" t="s">
        <v>6820</v>
      </c>
      <c r="H391" s="228" t="s">
        <v>38777</v>
      </c>
      <c r="I391" s="235"/>
    </row>
    <row r="392" spans="1:9" s="208" customFormat="1">
      <c r="A392" s="225" t="s">
        <v>9254</v>
      </c>
      <c r="B392" s="225" t="s">
        <v>9254</v>
      </c>
      <c r="C392" s="225" t="s">
        <v>389</v>
      </c>
      <c r="D392" s="225" t="s">
        <v>38778</v>
      </c>
      <c r="E392" s="225" t="s">
        <v>38779</v>
      </c>
      <c r="F392" s="225" t="s">
        <v>8027</v>
      </c>
      <c r="G392" s="225"/>
      <c r="H392" s="225" t="s">
        <v>38780</v>
      </c>
      <c r="I392" s="226"/>
    </row>
    <row r="393" spans="1:9" s="208" customFormat="1">
      <c r="A393" s="225" t="s">
        <v>9254</v>
      </c>
      <c r="B393" s="225" t="s">
        <v>9254</v>
      </c>
      <c r="C393" s="225" t="s">
        <v>389</v>
      </c>
      <c r="D393" s="225" t="s">
        <v>38781</v>
      </c>
      <c r="E393" s="225" t="s">
        <v>38782</v>
      </c>
      <c r="F393" s="225" t="s">
        <v>38783</v>
      </c>
      <c r="G393" s="225"/>
      <c r="H393" s="225" t="s">
        <v>38784</v>
      </c>
      <c r="I393" s="226"/>
    </row>
    <row r="394" spans="1:9" s="208" customFormat="1">
      <c r="A394" s="225" t="s">
        <v>9254</v>
      </c>
      <c r="B394" s="225" t="s">
        <v>9254</v>
      </c>
      <c r="C394" s="225" t="s">
        <v>389</v>
      </c>
      <c r="D394" s="225" t="s">
        <v>38785</v>
      </c>
      <c r="E394" s="225" t="s">
        <v>38786</v>
      </c>
      <c r="F394" s="225" t="s">
        <v>1845</v>
      </c>
      <c r="G394" s="225"/>
      <c r="H394" s="225" t="s">
        <v>38787</v>
      </c>
      <c r="I394" s="226"/>
    </row>
    <row r="395" spans="1:9" s="208" customFormat="1">
      <c r="A395" s="225" t="s">
        <v>9326</v>
      </c>
      <c r="B395" s="225" t="s">
        <v>9326</v>
      </c>
      <c r="C395" s="225" t="s">
        <v>389</v>
      </c>
      <c r="D395" s="225" t="s">
        <v>38788</v>
      </c>
      <c r="E395" s="225" t="s">
        <v>38789</v>
      </c>
      <c r="F395" s="225" t="s">
        <v>3874</v>
      </c>
      <c r="G395" s="225"/>
      <c r="H395" s="225" t="s">
        <v>38790</v>
      </c>
      <c r="I395" s="226"/>
    </row>
    <row r="396" spans="1:9" s="208" customFormat="1">
      <c r="A396" s="225" t="s">
        <v>9326</v>
      </c>
      <c r="B396" s="225" t="s">
        <v>9326</v>
      </c>
      <c r="C396" s="225" t="s">
        <v>389</v>
      </c>
      <c r="D396" s="225" t="s">
        <v>38791</v>
      </c>
      <c r="E396" s="225" t="s">
        <v>38792</v>
      </c>
      <c r="F396" s="225" t="s">
        <v>1206</v>
      </c>
      <c r="G396" s="225"/>
      <c r="H396" s="225" t="s">
        <v>38793</v>
      </c>
      <c r="I396" s="226"/>
    </row>
    <row r="397" spans="1:9" s="209" customFormat="1">
      <c r="A397" s="228" t="s">
        <v>9326</v>
      </c>
      <c r="B397" s="228" t="s">
        <v>9326</v>
      </c>
      <c r="C397" s="228"/>
      <c r="D397" s="228" t="s">
        <v>38794</v>
      </c>
      <c r="E397" s="228" t="s">
        <v>38795</v>
      </c>
      <c r="F397" s="228"/>
      <c r="G397" s="228" t="s">
        <v>940</v>
      </c>
      <c r="H397" s="228" t="s">
        <v>38796</v>
      </c>
      <c r="I397" s="235"/>
    </row>
    <row r="398" spans="1:9" s="213" customFormat="1">
      <c r="A398" s="234" t="s">
        <v>9334</v>
      </c>
      <c r="B398" s="234" t="s">
        <v>9334</v>
      </c>
      <c r="C398" s="234" t="s">
        <v>389</v>
      </c>
      <c r="D398" s="234" t="s">
        <v>38797</v>
      </c>
      <c r="E398" s="234" t="s">
        <v>38798</v>
      </c>
      <c r="F398" s="234" t="s">
        <v>434</v>
      </c>
      <c r="G398" s="234"/>
      <c r="H398" s="234" t="s">
        <v>38799</v>
      </c>
      <c r="I398" s="127"/>
    </row>
    <row r="399" spans="1:9" s="208" customFormat="1">
      <c r="A399" s="225" t="s">
        <v>9334</v>
      </c>
      <c r="B399" s="225" t="s">
        <v>9334</v>
      </c>
      <c r="C399" s="225" t="s">
        <v>389</v>
      </c>
      <c r="D399" s="225" t="s">
        <v>38800</v>
      </c>
      <c r="E399" s="225" t="s">
        <v>38801</v>
      </c>
      <c r="F399" s="225" t="s">
        <v>816</v>
      </c>
      <c r="G399" s="225"/>
      <c r="H399" s="225" t="s">
        <v>38802</v>
      </c>
    </row>
    <row r="400" spans="1:9" s="208" customFormat="1">
      <c r="A400" s="225" t="s">
        <v>9334</v>
      </c>
      <c r="B400" s="225" t="s">
        <v>9334</v>
      </c>
      <c r="C400" s="225" t="s">
        <v>389</v>
      </c>
      <c r="D400" s="225" t="s">
        <v>38803</v>
      </c>
      <c r="E400" s="225" t="s">
        <v>38804</v>
      </c>
      <c r="F400" s="225" t="s">
        <v>5976</v>
      </c>
      <c r="G400" s="225"/>
      <c r="H400" s="225" t="s">
        <v>38805</v>
      </c>
      <c r="I400" s="226"/>
    </row>
    <row r="401" spans="1:9" s="208" customFormat="1">
      <c r="A401" s="225" t="s">
        <v>9334</v>
      </c>
      <c r="B401" s="225" t="s">
        <v>9334</v>
      </c>
      <c r="C401" s="225" t="s">
        <v>389</v>
      </c>
      <c r="D401" s="225" t="s">
        <v>38806</v>
      </c>
      <c r="E401" s="225" t="s">
        <v>38807</v>
      </c>
      <c r="F401" s="225" t="s">
        <v>3886</v>
      </c>
      <c r="G401" s="225"/>
      <c r="H401" s="225" t="s">
        <v>38808</v>
      </c>
      <c r="I401" s="226"/>
    </row>
    <row r="402" spans="1:9" s="208" customFormat="1">
      <c r="A402" s="225" t="s">
        <v>9334</v>
      </c>
      <c r="B402" s="225" t="s">
        <v>9334</v>
      </c>
      <c r="C402" s="225" t="s">
        <v>389</v>
      </c>
      <c r="D402" s="225" t="s">
        <v>38809</v>
      </c>
      <c r="E402" s="225" t="s">
        <v>38810</v>
      </c>
      <c r="F402" s="225" t="s">
        <v>4756</v>
      </c>
      <c r="G402" s="225"/>
      <c r="H402" s="225" t="s">
        <v>38811</v>
      </c>
      <c r="I402" s="226"/>
    </row>
    <row r="403" spans="1:9" s="208" customFormat="1">
      <c r="A403" s="225" t="s">
        <v>9334</v>
      </c>
      <c r="B403" s="225" t="s">
        <v>9334</v>
      </c>
      <c r="C403" s="225" t="s">
        <v>389</v>
      </c>
      <c r="D403" s="225" t="s">
        <v>38812</v>
      </c>
      <c r="E403" s="225" t="s">
        <v>38813</v>
      </c>
      <c r="F403" s="225" t="s">
        <v>13622</v>
      </c>
      <c r="G403" s="225"/>
      <c r="H403" s="225" t="s">
        <v>38814</v>
      </c>
      <c r="I403" s="226"/>
    </row>
    <row r="404" spans="1:9" s="208" customFormat="1">
      <c r="A404" s="225" t="s">
        <v>9334</v>
      </c>
      <c r="B404" s="225" t="s">
        <v>9334</v>
      </c>
      <c r="C404" s="225" t="s">
        <v>389</v>
      </c>
      <c r="D404" s="225" t="s">
        <v>38815</v>
      </c>
      <c r="E404" s="225" t="s">
        <v>38816</v>
      </c>
      <c r="F404" s="225" t="s">
        <v>7693</v>
      </c>
      <c r="G404" s="225"/>
      <c r="H404" s="225" t="s">
        <v>38817</v>
      </c>
      <c r="I404" s="226"/>
    </row>
    <row r="405" spans="1:9" s="195" customFormat="1">
      <c r="A405" s="203" t="s">
        <v>9334</v>
      </c>
      <c r="B405" s="203" t="s">
        <v>9334</v>
      </c>
      <c r="C405" s="203" t="s">
        <v>389</v>
      </c>
      <c r="D405" s="203" t="s">
        <v>38818</v>
      </c>
      <c r="E405" s="203" t="s">
        <v>38819</v>
      </c>
      <c r="F405" s="203" t="s">
        <v>1443</v>
      </c>
      <c r="G405" s="203"/>
      <c r="H405" s="203" t="s">
        <v>38820</v>
      </c>
    </row>
    <row r="406" spans="1:9" s="208" customFormat="1">
      <c r="A406" s="225" t="s">
        <v>9334</v>
      </c>
      <c r="B406" s="225" t="s">
        <v>9334</v>
      </c>
      <c r="C406" s="225" t="s">
        <v>389</v>
      </c>
      <c r="D406" s="225" t="s">
        <v>38821</v>
      </c>
      <c r="E406" s="225" t="s">
        <v>38822</v>
      </c>
      <c r="F406" s="225" t="s">
        <v>38823</v>
      </c>
      <c r="G406" s="225"/>
      <c r="H406" s="225" t="s">
        <v>38824</v>
      </c>
      <c r="I406" s="226"/>
    </row>
    <row r="407" spans="1:9" s="208" customFormat="1">
      <c r="A407" s="225" t="s">
        <v>9334</v>
      </c>
      <c r="B407" s="225" t="s">
        <v>9334</v>
      </c>
      <c r="C407" s="225" t="s">
        <v>389</v>
      </c>
      <c r="D407" s="225" t="s">
        <v>38825</v>
      </c>
      <c r="E407" s="225" t="s">
        <v>38826</v>
      </c>
      <c r="F407" s="225" t="s">
        <v>38827</v>
      </c>
      <c r="G407" s="225"/>
      <c r="H407" s="225" t="s">
        <v>38828</v>
      </c>
      <c r="I407" s="226"/>
    </row>
    <row r="408" spans="1:9" s="208" customFormat="1">
      <c r="A408" s="225" t="s">
        <v>9334</v>
      </c>
      <c r="B408" s="225" t="s">
        <v>9334</v>
      </c>
      <c r="C408" s="225" t="s">
        <v>389</v>
      </c>
      <c r="D408" s="225" t="s">
        <v>38829</v>
      </c>
      <c r="E408" s="225" t="s">
        <v>38830</v>
      </c>
      <c r="F408" s="225" t="s">
        <v>4331</v>
      </c>
      <c r="G408" s="225"/>
      <c r="H408" s="225" t="s">
        <v>38831</v>
      </c>
      <c r="I408" s="226"/>
    </row>
    <row r="409" spans="1:9" s="208" customFormat="1">
      <c r="A409" s="225" t="s">
        <v>9334</v>
      </c>
      <c r="B409" s="225" t="s">
        <v>9334</v>
      </c>
      <c r="C409" s="225" t="s">
        <v>389</v>
      </c>
      <c r="D409" s="225" t="s">
        <v>38832</v>
      </c>
      <c r="E409" s="225" t="s">
        <v>38833</v>
      </c>
      <c r="F409" s="225" t="s">
        <v>3843</v>
      </c>
      <c r="G409" s="225"/>
      <c r="H409" s="225" t="s">
        <v>38834</v>
      </c>
      <c r="I409" s="226"/>
    </row>
    <row r="410" spans="1:9" s="209" customFormat="1">
      <c r="A410" s="228" t="s">
        <v>9334</v>
      </c>
      <c r="B410" s="228" t="s">
        <v>9334</v>
      </c>
      <c r="C410" s="228"/>
      <c r="D410" s="228" t="s">
        <v>38835</v>
      </c>
      <c r="E410" s="228" t="s">
        <v>38836</v>
      </c>
      <c r="F410" s="228"/>
      <c r="G410" s="228" t="s">
        <v>38837</v>
      </c>
      <c r="H410" s="228" t="s">
        <v>38838</v>
      </c>
      <c r="I410" s="235"/>
    </row>
    <row r="411" spans="1:9" s="208" customFormat="1" ht="12" customHeight="1">
      <c r="A411" s="225" t="s">
        <v>9410</v>
      </c>
      <c r="B411" s="225" t="s">
        <v>9410</v>
      </c>
      <c r="C411" s="225" t="s">
        <v>389</v>
      </c>
      <c r="D411" s="225" t="s">
        <v>38839</v>
      </c>
      <c r="E411" s="225" t="s">
        <v>38840</v>
      </c>
      <c r="F411" s="225" t="s">
        <v>38841</v>
      </c>
      <c r="G411" s="225"/>
      <c r="H411" s="225" t="s">
        <v>38842</v>
      </c>
      <c r="I411" s="226"/>
    </row>
    <row r="412" spans="1:9" s="208" customFormat="1">
      <c r="A412" s="225" t="s">
        <v>9410</v>
      </c>
      <c r="B412" s="225" t="s">
        <v>9410</v>
      </c>
      <c r="C412" s="225" t="s">
        <v>389</v>
      </c>
      <c r="D412" s="225" t="s">
        <v>38843</v>
      </c>
      <c r="E412" s="225" t="s">
        <v>38844</v>
      </c>
      <c r="F412" s="225" t="s">
        <v>400</v>
      </c>
      <c r="G412" s="225"/>
      <c r="H412" s="225" t="s">
        <v>38845</v>
      </c>
      <c r="I412" s="226"/>
    </row>
    <row r="413" spans="1:9" s="208" customFormat="1">
      <c r="A413" s="225" t="s">
        <v>9410</v>
      </c>
      <c r="B413" s="225" t="s">
        <v>9410</v>
      </c>
      <c r="C413" s="225" t="s">
        <v>389</v>
      </c>
      <c r="D413" s="225" t="s">
        <v>38846</v>
      </c>
      <c r="E413" s="225" t="s">
        <v>38847</v>
      </c>
      <c r="F413" s="225" t="s">
        <v>38848</v>
      </c>
      <c r="G413" s="225"/>
      <c r="H413" s="225" t="s">
        <v>38849</v>
      </c>
      <c r="I413" s="226"/>
    </row>
    <row r="414" spans="1:9" s="208" customFormat="1">
      <c r="A414" s="225" t="s">
        <v>9493</v>
      </c>
      <c r="B414" s="225" t="s">
        <v>9493</v>
      </c>
      <c r="C414" s="225" t="s">
        <v>389</v>
      </c>
      <c r="D414" s="225" t="s">
        <v>38850</v>
      </c>
      <c r="E414" s="225" t="s">
        <v>38851</v>
      </c>
      <c r="F414" s="225" t="s">
        <v>10214</v>
      </c>
      <c r="G414" s="225"/>
      <c r="H414" s="225" t="s">
        <v>38852</v>
      </c>
      <c r="I414" s="226"/>
    </row>
    <row r="415" spans="1:9" s="208" customFormat="1">
      <c r="A415" s="225" t="s">
        <v>9493</v>
      </c>
      <c r="B415" s="225" t="s">
        <v>9493</v>
      </c>
      <c r="C415" s="225" t="s">
        <v>389</v>
      </c>
      <c r="D415" s="225" t="s">
        <v>38853</v>
      </c>
      <c r="E415" s="225" t="s">
        <v>38854</v>
      </c>
      <c r="F415" s="225" t="s">
        <v>38855</v>
      </c>
      <c r="G415" s="225"/>
      <c r="H415" s="225" t="s">
        <v>38856</v>
      </c>
      <c r="I415" s="226"/>
    </row>
    <row r="416" spans="1:9" s="209" customFormat="1">
      <c r="A416" s="228" t="s">
        <v>9493</v>
      </c>
      <c r="B416" s="228" t="s">
        <v>9493</v>
      </c>
      <c r="C416" s="228"/>
      <c r="D416" s="228" t="s">
        <v>38857</v>
      </c>
      <c r="E416" s="228" t="s">
        <v>38858</v>
      </c>
      <c r="F416" s="228"/>
      <c r="G416" s="228" t="s">
        <v>38859</v>
      </c>
      <c r="H416" s="228" t="s">
        <v>38860</v>
      </c>
      <c r="I416" s="235"/>
    </row>
    <row r="417" spans="1:9" s="209" customFormat="1">
      <c r="A417" s="228" t="s">
        <v>9493</v>
      </c>
      <c r="B417" s="228" t="s">
        <v>9493</v>
      </c>
      <c r="C417" s="228"/>
      <c r="D417" s="228" t="s">
        <v>38861</v>
      </c>
      <c r="E417" s="228" t="s">
        <v>38862</v>
      </c>
      <c r="F417" s="228"/>
      <c r="G417" s="228" t="s">
        <v>38859</v>
      </c>
      <c r="H417" s="228" t="s">
        <v>38863</v>
      </c>
      <c r="I417" s="235"/>
    </row>
    <row r="418" spans="1:9" s="195" customFormat="1">
      <c r="A418" s="203" t="s">
        <v>9493</v>
      </c>
      <c r="B418" s="203" t="s">
        <v>9493</v>
      </c>
      <c r="C418" s="203" t="s">
        <v>389</v>
      </c>
      <c r="D418" s="203" t="s">
        <v>38864</v>
      </c>
      <c r="E418" s="203" t="s">
        <v>38865</v>
      </c>
      <c r="F418" s="203" t="s">
        <v>38866</v>
      </c>
      <c r="G418" s="203"/>
      <c r="H418" s="203" t="s">
        <v>38867</v>
      </c>
    </row>
    <row r="419" spans="1:9" s="208" customFormat="1">
      <c r="A419" s="225" t="s">
        <v>9493</v>
      </c>
      <c r="B419" s="225" t="s">
        <v>9493</v>
      </c>
      <c r="C419" s="225" t="s">
        <v>389</v>
      </c>
      <c r="D419" s="225" t="s">
        <v>38868</v>
      </c>
      <c r="E419" s="225" t="s">
        <v>38869</v>
      </c>
      <c r="F419" s="225" t="s">
        <v>3358</v>
      </c>
      <c r="G419" s="225"/>
      <c r="H419" s="225" t="s">
        <v>38870</v>
      </c>
      <c r="I419" s="226"/>
    </row>
    <row r="420" spans="1:9" s="208" customFormat="1">
      <c r="A420" s="225" t="s">
        <v>9493</v>
      </c>
      <c r="B420" s="225" t="s">
        <v>9493</v>
      </c>
      <c r="C420" s="225" t="s">
        <v>389</v>
      </c>
      <c r="D420" s="225" t="s">
        <v>38871</v>
      </c>
      <c r="E420" s="225" t="s">
        <v>38872</v>
      </c>
      <c r="F420" s="225" t="s">
        <v>38873</v>
      </c>
      <c r="G420" s="225"/>
      <c r="H420" s="225" t="s">
        <v>38874</v>
      </c>
      <c r="I420" s="226"/>
    </row>
    <row r="421" spans="1:9" s="209" customFormat="1">
      <c r="A421" s="228" t="s">
        <v>9493</v>
      </c>
      <c r="B421" s="228" t="s">
        <v>9493</v>
      </c>
      <c r="C421" s="228"/>
      <c r="D421" s="228" t="s">
        <v>38875</v>
      </c>
      <c r="E421" s="228" t="s">
        <v>38876</v>
      </c>
      <c r="F421" s="228"/>
      <c r="G421" s="228" t="s">
        <v>38877</v>
      </c>
      <c r="H421" s="228" t="s">
        <v>38878</v>
      </c>
      <c r="I421" s="235"/>
    </row>
    <row r="422" spans="1:9" s="208" customFormat="1">
      <c r="A422" s="225" t="s">
        <v>9493</v>
      </c>
      <c r="B422" s="225" t="s">
        <v>9493</v>
      </c>
      <c r="C422" s="225" t="s">
        <v>389</v>
      </c>
      <c r="D422" s="225" t="s">
        <v>38879</v>
      </c>
      <c r="E422" s="225" t="s">
        <v>38880</v>
      </c>
      <c r="F422" s="225" t="s">
        <v>9859</v>
      </c>
      <c r="G422" s="225"/>
      <c r="H422" s="225" t="s">
        <v>38881</v>
      </c>
      <c r="I422" s="226"/>
    </row>
    <row r="423" spans="1:9" s="208" customFormat="1">
      <c r="A423" s="225" t="s">
        <v>9588</v>
      </c>
      <c r="B423" s="225" t="s">
        <v>9588</v>
      </c>
      <c r="C423" s="225"/>
      <c r="D423" s="225" t="s">
        <v>38882</v>
      </c>
      <c r="E423" s="225" t="s">
        <v>38883</v>
      </c>
      <c r="F423" s="225" t="s">
        <v>2196</v>
      </c>
      <c r="G423" s="225"/>
      <c r="H423" s="225" t="s">
        <v>38884</v>
      </c>
      <c r="I423" s="226"/>
    </row>
    <row r="424" spans="1:9" s="208" customFormat="1">
      <c r="A424" s="225" t="s">
        <v>9588</v>
      </c>
      <c r="B424" s="225" t="s">
        <v>9588</v>
      </c>
      <c r="C424" s="225" t="s">
        <v>389</v>
      </c>
      <c r="D424" s="225" t="s">
        <v>38885</v>
      </c>
      <c r="E424" s="225" t="s">
        <v>38886</v>
      </c>
      <c r="F424" s="225" t="s">
        <v>5212</v>
      </c>
      <c r="G424" s="225"/>
      <c r="H424" s="225" t="s">
        <v>38887</v>
      </c>
      <c r="I424" s="226"/>
    </row>
    <row r="425" spans="1:9" s="208" customFormat="1">
      <c r="A425" s="225" t="s">
        <v>9588</v>
      </c>
      <c r="B425" s="225" t="s">
        <v>9588</v>
      </c>
      <c r="C425" s="225" t="s">
        <v>389</v>
      </c>
      <c r="D425" s="225" t="s">
        <v>38888</v>
      </c>
      <c r="E425" s="225" t="s">
        <v>38889</v>
      </c>
      <c r="F425" s="225" t="s">
        <v>9624</v>
      </c>
      <c r="G425" s="225"/>
      <c r="H425" s="225" t="s">
        <v>38890</v>
      </c>
      <c r="I425" s="226"/>
    </row>
    <row r="426" spans="1:9" s="208" customFormat="1">
      <c r="A426" s="225" t="s">
        <v>9588</v>
      </c>
      <c r="B426" s="225" t="s">
        <v>9588</v>
      </c>
      <c r="C426" s="225" t="s">
        <v>389</v>
      </c>
      <c r="D426" s="225" t="s">
        <v>38891</v>
      </c>
      <c r="E426" s="225" t="s">
        <v>38892</v>
      </c>
      <c r="F426" s="225" t="s">
        <v>644</v>
      </c>
      <c r="G426" s="225"/>
      <c r="H426" s="225" t="s">
        <v>38893</v>
      </c>
      <c r="I426" s="226"/>
    </row>
    <row r="427" spans="1:9" s="209" customFormat="1">
      <c r="A427" s="228" t="s">
        <v>9588</v>
      </c>
      <c r="B427" s="228" t="s">
        <v>9588</v>
      </c>
      <c r="C427" s="228"/>
      <c r="D427" s="228" t="s">
        <v>38894</v>
      </c>
      <c r="E427" s="228" t="s">
        <v>38895</v>
      </c>
      <c r="F427" s="228"/>
      <c r="G427" s="228" t="s">
        <v>37686</v>
      </c>
      <c r="H427" s="228" t="s">
        <v>38896</v>
      </c>
      <c r="I427" s="235"/>
    </row>
    <row r="428" spans="1:9" s="209" customFormat="1">
      <c r="A428" s="228" t="s">
        <v>9588</v>
      </c>
      <c r="B428" s="228" t="s">
        <v>9588</v>
      </c>
      <c r="C428" s="228" t="s">
        <v>38897</v>
      </c>
      <c r="D428" s="228" t="s">
        <v>38898</v>
      </c>
      <c r="E428" s="228" t="s">
        <v>38899</v>
      </c>
      <c r="F428" s="228"/>
      <c r="G428" s="228" t="s">
        <v>3287</v>
      </c>
      <c r="H428" s="228" t="s">
        <v>38900</v>
      </c>
      <c r="I428" s="235"/>
    </row>
    <row r="429" spans="1:9" s="209" customFormat="1">
      <c r="A429" s="228" t="s">
        <v>9588</v>
      </c>
      <c r="B429" s="228" t="s">
        <v>9588</v>
      </c>
      <c r="C429" s="228" t="s">
        <v>38901</v>
      </c>
      <c r="D429" s="228" t="s">
        <v>38902</v>
      </c>
      <c r="E429" s="228" t="s">
        <v>38903</v>
      </c>
      <c r="F429" s="228"/>
      <c r="G429" s="228" t="s">
        <v>38904</v>
      </c>
      <c r="H429" s="228" t="s">
        <v>38905</v>
      </c>
      <c r="I429" s="235"/>
    </row>
    <row r="430" spans="1:9" s="208" customFormat="1">
      <c r="A430" s="225" t="s">
        <v>9588</v>
      </c>
      <c r="B430" s="225" t="s">
        <v>9588</v>
      </c>
      <c r="C430" s="225" t="s">
        <v>389</v>
      </c>
      <c r="D430" s="225" t="s">
        <v>38906</v>
      </c>
      <c r="E430" s="225" t="s">
        <v>38907</v>
      </c>
      <c r="F430" s="225" t="s">
        <v>1277</v>
      </c>
      <c r="G430" s="225"/>
      <c r="H430" s="225" t="s">
        <v>38908</v>
      </c>
      <c r="I430" s="226"/>
    </row>
    <row r="431" spans="1:9" s="208" customFormat="1">
      <c r="A431" s="225" t="s">
        <v>9588</v>
      </c>
      <c r="B431" s="225" t="s">
        <v>9588</v>
      </c>
      <c r="C431" s="225" t="s">
        <v>389</v>
      </c>
      <c r="D431" s="225" t="s">
        <v>38909</v>
      </c>
      <c r="E431" s="225" t="s">
        <v>38910</v>
      </c>
      <c r="F431" s="225" t="s">
        <v>38911</v>
      </c>
      <c r="G431" s="225"/>
      <c r="H431" s="225" t="s">
        <v>38912</v>
      </c>
      <c r="I431" s="226"/>
    </row>
    <row r="432" spans="1:9" s="208" customFormat="1">
      <c r="A432" s="225" t="s">
        <v>9588</v>
      </c>
      <c r="B432" s="225" t="s">
        <v>9588</v>
      </c>
      <c r="C432" s="225" t="s">
        <v>389</v>
      </c>
      <c r="D432" s="225" t="s">
        <v>38913</v>
      </c>
      <c r="E432" s="225" t="s">
        <v>38914</v>
      </c>
      <c r="F432" s="225" t="s">
        <v>883</v>
      </c>
      <c r="G432" s="225"/>
      <c r="H432" s="225" t="s">
        <v>38915</v>
      </c>
      <c r="I432" s="226"/>
    </row>
    <row r="433" spans="1:9" s="209" customFormat="1">
      <c r="A433" s="239" t="s">
        <v>9588</v>
      </c>
      <c r="B433" s="239" t="s">
        <v>9588</v>
      </c>
      <c r="C433" s="239"/>
      <c r="D433" s="239" t="s">
        <v>38916</v>
      </c>
      <c r="E433" s="239" t="s">
        <v>38917</v>
      </c>
      <c r="F433" s="239"/>
      <c r="G433" s="239" t="s">
        <v>38918</v>
      </c>
      <c r="H433" s="239" t="s">
        <v>38919</v>
      </c>
      <c r="I433" s="235"/>
    </row>
    <row r="434" spans="1:9" s="214" customFormat="1">
      <c r="A434" s="214" t="s">
        <v>9588</v>
      </c>
      <c r="B434" s="214" t="s">
        <v>9588</v>
      </c>
      <c r="C434" s="214" t="s">
        <v>389</v>
      </c>
      <c r="D434" s="214" t="s">
        <v>38920</v>
      </c>
      <c r="E434" s="214" t="s">
        <v>38921</v>
      </c>
      <c r="F434" s="214" t="s">
        <v>38922</v>
      </c>
      <c r="H434" s="214" t="s">
        <v>38923</v>
      </c>
      <c r="I434" s="240"/>
    </row>
    <row r="435" spans="1:9" s="208" customFormat="1">
      <c r="A435" s="225" t="s">
        <v>9682</v>
      </c>
      <c r="B435" s="225" t="s">
        <v>9682</v>
      </c>
      <c r="C435" s="225" t="s">
        <v>389</v>
      </c>
      <c r="D435" s="225" t="s">
        <v>38924</v>
      </c>
      <c r="E435" s="225" t="s">
        <v>38925</v>
      </c>
      <c r="F435" s="225" t="s">
        <v>5134</v>
      </c>
      <c r="G435" s="225"/>
      <c r="H435" s="225" t="s">
        <v>38926</v>
      </c>
      <c r="I435" s="226"/>
    </row>
    <row r="436" spans="1:9" s="208" customFormat="1">
      <c r="A436" s="225" t="s">
        <v>9682</v>
      </c>
      <c r="B436" s="225" t="s">
        <v>9682</v>
      </c>
      <c r="C436" s="225" t="s">
        <v>389</v>
      </c>
      <c r="D436" s="225" t="s">
        <v>38927</v>
      </c>
      <c r="E436" s="225" t="s">
        <v>38928</v>
      </c>
      <c r="F436" s="225" t="s">
        <v>38929</v>
      </c>
      <c r="G436" s="225"/>
      <c r="H436" s="225" t="s">
        <v>38930</v>
      </c>
      <c r="I436" s="226"/>
    </row>
    <row r="437" spans="1:9" s="215" customFormat="1">
      <c r="A437" s="241" t="s">
        <v>9682</v>
      </c>
      <c r="B437" s="241" t="s">
        <v>9682</v>
      </c>
      <c r="C437" s="241" t="s">
        <v>389</v>
      </c>
      <c r="D437" s="241" t="s">
        <v>38931</v>
      </c>
      <c r="E437" s="241" t="s">
        <v>38932</v>
      </c>
      <c r="F437" s="241" t="s">
        <v>38933</v>
      </c>
      <c r="G437" s="241"/>
      <c r="H437" s="241" t="s">
        <v>38934</v>
      </c>
      <c r="I437" s="242"/>
    </row>
    <row r="438" spans="1:9" s="208" customFormat="1">
      <c r="A438" s="225" t="s">
        <v>9682</v>
      </c>
      <c r="B438" s="225" t="s">
        <v>9682</v>
      </c>
      <c r="C438" s="225" t="s">
        <v>389</v>
      </c>
      <c r="D438" s="225" t="s">
        <v>38935</v>
      </c>
      <c r="E438" s="225" t="s">
        <v>38936</v>
      </c>
      <c r="F438" s="225" t="s">
        <v>38937</v>
      </c>
      <c r="G438" s="225"/>
      <c r="H438" s="225" t="s">
        <v>38938</v>
      </c>
      <c r="I438" s="226"/>
    </row>
    <row r="439" spans="1:9" s="209" customFormat="1">
      <c r="A439" s="228" t="s">
        <v>9682</v>
      </c>
      <c r="B439" s="228" t="s">
        <v>9682</v>
      </c>
      <c r="C439" s="228"/>
      <c r="D439" s="228" t="s">
        <v>38939</v>
      </c>
      <c r="E439" s="228" t="s">
        <v>38940</v>
      </c>
      <c r="F439" s="228"/>
      <c r="G439" s="228" t="s">
        <v>38941</v>
      </c>
      <c r="H439" s="228" t="s">
        <v>38942</v>
      </c>
      <c r="I439" s="235"/>
    </row>
    <row r="440" spans="1:9" s="208" customFormat="1">
      <c r="A440" s="225" t="s">
        <v>9761</v>
      </c>
      <c r="B440" s="225" t="s">
        <v>9761</v>
      </c>
      <c r="C440" s="225" t="s">
        <v>389</v>
      </c>
      <c r="D440" s="225" t="s">
        <v>38943</v>
      </c>
      <c r="E440" s="225" t="s">
        <v>38944</v>
      </c>
      <c r="F440" s="225" t="s">
        <v>7324</v>
      </c>
      <c r="G440" s="225"/>
      <c r="H440" s="225" t="s">
        <v>38945</v>
      </c>
      <c r="I440" s="226"/>
    </row>
    <row r="441" spans="1:9" s="208" customFormat="1">
      <c r="A441" s="225" t="s">
        <v>9761</v>
      </c>
      <c r="B441" s="225" t="s">
        <v>9761</v>
      </c>
      <c r="C441" s="225" t="s">
        <v>389</v>
      </c>
      <c r="D441" s="225" t="s">
        <v>38946</v>
      </c>
      <c r="E441" s="225" t="s">
        <v>38947</v>
      </c>
      <c r="F441" s="225" t="s">
        <v>12861</v>
      </c>
      <c r="G441" s="225"/>
      <c r="H441" s="225" t="s">
        <v>38948</v>
      </c>
      <c r="I441" s="226"/>
    </row>
    <row r="442" spans="1:9" s="215" customFormat="1">
      <c r="A442" s="241" t="s">
        <v>9768</v>
      </c>
      <c r="B442" s="241" t="s">
        <v>9768</v>
      </c>
      <c r="C442" s="241" t="s">
        <v>389</v>
      </c>
      <c r="D442" s="241" t="s">
        <v>38949</v>
      </c>
      <c r="E442" s="241" t="s">
        <v>38950</v>
      </c>
      <c r="F442" s="241" t="s">
        <v>434</v>
      </c>
      <c r="G442" s="241"/>
      <c r="H442" s="241" t="s">
        <v>38951</v>
      </c>
      <c r="I442" s="242"/>
    </row>
    <row r="443" spans="1:9" s="208" customFormat="1">
      <c r="A443" s="225" t="s">
        <v>9768</v>
      </c>
      <c r="B443" s="225" t="s">
        <v>9768</v>
      </c>
      <c r="C443" s="225" t="s">
        <v>389</v>
      </c>
      <c r="D443" s="225" t="s">
        <v>38952</v>
      </c>
      <c r="E443" s="225" t="s">
        <v>38953</v>
      </c>
      <c r="F443" s="225" t="s">
        <v>709</v>
      </c>
      <c r="G443" s="225"/>
      <c r="H443" s="225" t="s">
        <v>38954</v>
      </c>
      <c r="I443" s="226"/>
    </row>
    <row r="444" spans="1:9" s="208" customFormat="1">
      <c r="A444" s="225" t="s">
        <v>9768</v>
      </c>
      <c r="B444" s="225" t="s">
        <v>9768</v>
      </c>
      <c r="C444" s="225" t="s">
        <v>389</v>
      </c>
      <c r="D444" s="225" t="s">
        <v>38955</v>
      </c>
      <c r="E444" s="225" t="s">
        <v>38956</v>
      </c>
      <c r="F444" s="225" t="s">
        <v>4885</v>
      </c>
      <c r="G444" s="225"/>
      <c r="H444" s="225" t="s">
        <v>38957</v>
      </c>
      <c r="I444" s="226"/>
    </row>
    <row r="445" spans="1:9" s="208" customFormat="1">
      <c r="A445" s="225" t="s">
        <v>9768</v>
      </c>
      <c r="B445" s="225" t="s">
        <v>9768</v>
      </c>
      <c r="C445" s="225" t="s">
        <v>389</v>
      </c>
      <c r="D445" s="225" t="s">
        <v>38958</v>
      </c>
      <c r="E445" s="225" t="s">
        <v>38959</v>
      </c>
      <c r="F445" s="225" t="s">
        <v>38960</v>
      </c>
      <c r="G445" s="225"/>
      <c r="H445" s="225" t="s">
        <v>38961</v>
      </c>
      <c r="I445" s="226"/>
    </row>
    <row r="446" spans="1:9" s="208" customFormat="1">
      <c r="A446" s="225" t="s">
        <v>9768</v>
      </c>
      <c r="B446" s="225" t="s">
        <v>9768</v>
      </c>
      <c r="C446" s="225" t="s">
        <v>389</v>
      </c>
      <c r="D446" s="225" t="s">
        <v>38962</v>
      </c>
      <c r="E446" s="225" t="s">
        <v>38963</v>
      </c>
      <c r="F446" s="225" t="s">
        <v>1619</v>
      </c>
      <c r="G446" s="225"/>
      <c r="H446" s="225" t="s">
        <v>38964</v>
      </c>
      <c r="I446" s="226"/>
    </row>
    <row r="447" spans="1:9" s="208" customFormat="1">
      <c r="A447" s="225" t="s">
        <v>9768</v>
      </c>
      <c r="B447" s="225" t="s">
        <v>9768</v>
      </c>
      <c r="C447" s="225" t="s">
        <v>389</v>
      </c>
      <c r="D447" s="225" t="s">
        <v>38965</v>
      </c>
      <c r="E447" s="225" t="s">
        <v>38966</v>
      </c>
      <c r="F447" s="225" t="s">
        <v>434</v>
      </c>
      <c r="G447" s="225"/>
      <c r="H447" s="225" t="s">
        <v>38967</v>
      </c>
      <c r="I447" s="226"/>
    </row>
    <row r="448" spans="1:9" s="208" customFormat="1">
      <c r="A448" s="225" t="s">
        <v>9768</v>
      </c>
      <c r="B448" s="225" t="s">
        <v>9768</v>
      </c>
      <c r="C448" s="225" t="s">
        <v>389</v>
      </c>
      <c r="D448" s="225" t="s">
        <v>38968</v>
      </c>
      <c r="E448" s="225" t="s">
        <v>38969</v>
      </c>
      <c r="F448" s="225" t="s">
        <v>434</v>
      </c>
      <c r="G448" s="225"/>
      <c r="H448" s="225" t="s">
        <v>38970</v>
      </c>
      <c r="I448" s="226"/>
    </row>
    <row r="449" spans="1:9" s="215" customFormat="1">
      <c r="A449" s="241" t="s">
        <v>9768</v>
      </c>
      <c r="B449" s="241" t="s">
        <v>9768</v>
      </c>
      <c r="C449" s="241" t="s">
        <v>389</v>
      </c>
      <c r="D449" s="241" t="s">
        <v>38971</v>
      </c>
      <c r="E449" s="241" t="s">
        <v>38972</v>
      </c>
      <c r="F449" s="241" t="s">
        <v>2730</v>
      </c>
      <c r="G449" s="241"/>
      <c r="H449" s="241" t="s">
        <v>38973</v>
      </c>
      <c r="I449" s="242"/>
    </row>
    <row r="450" spans="1:9" s="208" customFormat="1">
      <c r="A450" s="225" t="s">
        <v>9768</v>
      </c>
      <c r="B450" s="225" t="s">
        <v>9768</v>
      </c>
      <c r="C450" s="225" t="s">
        <v>389</v>
      </c>
      <c r="D450" s="225" t="s">
        <v>38974</v>
      </c>
      <c r="E450" s="225" t="s">
        <v>38975</v>
      </c>
      <c r="F450" s="225" t="s">
        <v>38976</v>
      </c>
      <c r="G450" s="225"/>
      <c r="H450" s="225" t="s">
        <v>38977</v>
      </c>
      <c r="I450" s="226"/>
    </row>
    <row r="451" spans="1:9" s="208" customFormat="1">
      <c r="A451" s="225" t="s">
        <v>9768</v>
      </c>
      <c r="B451" s="225" t="s">
        <v>9768</v>
      </c>
      <c r="C451" s="225" t="s">
        <v>389</v>
      </c>
      <c r="D451" s="225" t="s">
        <v>38978</v>
      </c>
      <c r="E451" s="225" t="s">
        <v>38979</v>
      </c>
      <c r="F451" s="225" t="s">
        <v>2124</v>
      </c>
      <c r="G451" s="225"/>
      <c r="H451" s="225" t="s">
        <v>38980</v>
      </c>
      <c r="I451" s="226"/>
    </row>
    <row r="452" spans="1:9" s="209" customFormat="1">
      <c r="A452" s="228" t="s">
        <v>9768</v>
      </c>
      <c r="B452" s="228" t="s">
        <v>9768</v>
      </c>
      <c r="C452" s="228"/>
      <c r="D452" s="228" t="s">
        <v>38981</v>
      </c>
      <c r="E452" s="228" t="s">
        <v>38982</v>
      </c>
      <c r="F452" s="228"/>
      <c r="G452" s="228" t="s">
        <v>38983</v>
      </c>
      <c r="H452" s="228" t="s">
        <v>38984</v>
      </c>
      <c r="I452" s="235"/>
    </row>
    <row r="453" spans="1:9" s="208" customFormat="1">
      <c r="A453" s="225" t="s">
        <v>9768</v>
      </c>
      <c r="B453" s="225" t="s">
        <v>9768</v>
      </c>
      <c r="C453" s="225" t="s">
        <v>389</v>
      </c>
      <c r="D453" s="225" t="s">
        <v>38985</v>
      </c>
      <c r="E453" s="225" t="s">
        <v>38986</v>
      </c>
      <c r="F453" s="225" t="s">
        <v>529</v>
      </c>
      <c r="G453" s="225"/>
      <c r="H453" s="225" t="s">
        <v>38987</v>
      </c>
      <c r="I453" s="226"/>
    </row>
    <row r="454" spans="1:9" s="208" customFormat="1">
      <c r="A454" s="225" t="s">
        <v>9768</v>
      </c>
      <c r="B454" s="225" t="s">
        <v>9768</v>
      </c>
      <c r="C454" s="225" t="s">
        <v>389</v>
      </c>
      <c r="D454" s="225" t="s">
        <v>38988</v>
      </c>
      <c r="E454" s="225" t="s">
        <v>38989</v>
      </c>
      <c r="F454" s="225" t="s">
        <v>11478</v>
      </c>
      <c r="G454" s="225"/>
      <c r="H454" s="225" t="s">
        <v>38990</v>
      </c>
      <c r="I454" s="226"/>
    </row>
    <row r="455" spans="1:9" s="208" customFormat="1">
      <c r="A455" s="225" t="s">
        <v>9768</v>
      </c>
      <c r="B455" s="225" t="s">
        <v>9768</v>
      </c>
      <c r="C455" s="225" t="s">
        <v>389</v>
      </c>
      <c r="D455" s="225" t="s">
        <v>38991</v>
      </c>
      <c r="E455" s="225" t="s">
        <v>38992</v>
      </c>
      <c r="F455" s="225" t="s">
        <v>38993</v>
      </c>
      <c r="G455" s="225"/>
      <c r="H455" s="225" t="s">
        <v>38994</v>
      </c>
      <c r="I455" s="226"/>
    </row>
    <row r="456" spans="1:9" s="195" customFormat="1">
      <c r="A456" s="203" t="s">
        <v>9868</v>
      </c>
      <c r="B456" s="203" t="s">
        <v>9868</v>
      </c>
      <c r="C456" s="203" t="s">
        <v>389</v>
      </c>
      <c r="D456" s="203" t="s">
        <v>38995</v>
      </c>
      <c r="E456" s="203" t="s">
        <v>38996</v>
      </c>
      <c r="F456" s="203" t="s">
        <v>529</v>
      </c>
      <c r="G456" s="203"/>
      <c r="H456" s="203" t="s">
        <v>38997</v>
      </c>
    </row>
    <row r="457" spans="1:9" s="208" customFormat="1">
      <c r="A457" s="225" t="s">
        <v>9868</v>
      </c>
      <c r="B457" s="225" t="s">
        <v>9868</v>
      </c>
      <c r="C457" s="225" t="s">
        <v>389</v>
      </c>
      <c r="D457" s="225" t="s">
        <v>38998</v>
      </c>
      <c r="E457" s="225" t="s">
        <v>38999</v>
      </c>
      <c r="F457" s="225" t="s">
        <v>39000</v>
      </c>
      <c r="G457" s="225"/>
      <c r="H457" s="225" t="s">
        <v>39001</v>
      </c>
    </row>
    <row r="458" spans="1:9" s="208" customFormat="1">
      <c r="A458" s="225" t="s">
        <v>9868</v>
      </c>
      <c r="B458" s="225" t="s">
        <v>9868</v>
      </c>
      <c r="C458" s="225" t="s">
        <v>389</v>
      </c>
      <c r="D458" s="225" t="s">
        <v>39002</v>
      </c>
      <c r="E458" s="225" t="s">
        <v>39003</v>
      </c>
      <c r="F458" s="225" t="s">
        <v>883</v>
      </c>
      <c r="G458" s="225"/>
      <c r="H458" s="225" t="s">
        <v>39004</v>
      </c>
      <c r="I458" s="226"/>
    </row>
    <row r="459" spans="1:9" s="208" customFormat="1">
      <c r="A459" s="225" t="s">
        <v>9868</v>
      </c>
      <c r="B459" s="225" t="s">
        <v>9868</v>
      </c>
      <c r="C459" s="225" t="s">
        <v>389</v>
      </c>
      <c r="D459" s="225" t="s">
        <v>39005</v>
      </c>
      <c r="E459" s="225" t="s">
        <v>39006</v>
      </c>
      <c r="F459" s="225" t="s">
        <v>39007</v>
      </c>
      <c r="G459" s="225"/>
      <c r="H459" s="225" t="s">
        <v>39008</v>
      </c>
      <c r="I459" s="226"/>
    </row>
    <row r="460" spans="1:9" s="208" customFormat="1">
      <c r="A460" s="225" t="s">
        <v>9868</v>
      </c>
      <c r="B460" s="225" t="s">
        <v>9868</v>
      </c>
      <c r="C460" s="225" t="s">
        <v>389</v>
      </c>
      <c r="D460" s="225" t="s">
        <v>39009</v>
      </c>
      <c r="E460" s="225" t="s">
        <v>39010</v>
      </c>
      <c r="F460" s="225" t="s">
        <v>39011</v>
      </c>
      <c r="G460" s="225"/>
      <c r="H460" s="225" t="s">
        <v>39012</v>
      </c>
      <c r="I460" s="226"/>
    </row>
    <row r="461" spans="1:9" s="208" customFormat="1">
      <c r="A461" s="225" t="s">
        <v>9868</v>
      </c>
      <c r="B461" s="225" t="s">
        <v>9868</v>
      </c>
      <c r="C461" s="225" t="s">
        <v>389</v>
      </c>
      <c r="D461" s="225" t="s">
        <v>39013</v>
      </c>
      <c r="E461" s="225" t="s">
        <v>39014</v>
      </c>
      <c r="F461" s="225" t="s">
        <v>39015</v>
      </c>
      <c r="G461" s="225"/>
      <c r="H461" s="225" t="s">
        <v>39016</v>
      </c>
      <c r="I461" s="226"/>
    </row>
    <row r="462" spans="1:9" s="208" customFormat="1">
      <c r="A462" s="225" t="s">
        <v>9868</v>
      </c>
      <c r="B462" s="225" t="s">
        <v>9868</v>
      </c>
      <c r="C462" s="225" t="s">
        <v>389</v>
      </c>
      <c r="D462" s="225" t="s">
        <v>39017</v>
      </c>
      <c r="E462" s="225" t="s">
        <v>39018</v>
      </c>
      <c r="F462" s="225" t="s">
        <v>39019</v>
      </c>
      <c r="G462" s="225"/>
      <c r="H462" s="225" t="s">
        <v>39020</v>
      </c>
      <c r="I462" s="226"/>
    </row>
    <row r="463" spans="1:9" s="208" customFormat="1">
      <c r="A463" s="225" t="s">
        <v>9868</v>
      </c>
      <c r="B463" s="225" t="s">
        <v>9868</v>
      </c>
      <c r="C463" s="225" t="s">
        <v>389</v>
      </c>
      <c r="D463" s="225" t="s">
        <v>39021</v>
      </c>
      <c r="E463" s="225" t="s">
        <v>39022</v>
      </c>
      <c r="F463" s="225" t="s">
        <v>3675</v>
      </c>
      <c r="G463" s="225"/>
      <c r="H463" s="225" t="s">
        <v>39023</v>
      </c>
      <c r="I463" s="226"/>
    </row>
    <row r="464" spans="1:9" s="209" customFormat="1">
      <c r="A464" s="228" t="s">
        <v>9868</v>
      </c>
      <c r="B464" s="228" t="s">
        <v>9868</v>
      </c>
      <c r="C464" s="228"/>
      <c r="D464" s="228" t="s">
        <v>39024</v>
      </c>
      <c r="E464" s="228" t="s">
        <v>39025</v>
      </c>
      <c r="F464" s="228"/>
      <c r="G464" s="228" t="s">
        <v>39026</v>
      </c>
      <c r="H464" s="228" t="s">
        <v>39027</v>
      </c>
      <c r="I464" s="235"/>
    </row>
    <row r="465" spans="1:9" s="208" customFormat="1">
      <c r="A465" s="225" t="s">
        <v>9868</v>
      </c>
      <c r="B465" s="225" t="s">
        <v>9868</v>
      </c>
      <c r="C465" s="225" t="s">
        <v>389</v>
      </c>
      <c r="D465" s="225" t="s">
        <v>39028</v>
      </c>
      <c r="E465" s="225" t="s">
        <v>39029</v>
      </c>
      <c r="F465" s="225" t="s">
        <v>5776</v>
      </c>
      <c r="G465" s="225"/>
      <c r="H465" s="225" t="s">
        <v>39030</v>
      </c>
    </row>
    <row r="466" spans="1:9" s="208" customFormat="1">
      <c r="A466" s="225" t="s">
        <v>9952</v>
      </c>
      <c r="B466" s="225" t="s">
        <v>9952</v>
      </c>
      <c r="C466" s="225" t="s">
        <v>389</v>
      </c>
      <c r="D466" s="225" t="s">
        <v>39031</v>
      </c>
      <c r="E466" s="225" t="s">
        <v>39032</v>
      </c>
      <c r="F466" s="225" t="s">
        <v>39033</v>
      </c>
      <c r="G466" s="225"/>
      <c r="H466" s="225" t="s">
        <v>39034</v>
      </c>
      <c r="I466" s="226"/>
    </row>
    <row r="467" spans="1:9" s="215" customFormat="1">
      <c r="A467" s="241" t="s">
        <v>9952</v>
      </c>
      <c r="B467" s="241" t="s">
        <v>9952</v>
      </c>
      <c r="C467" s="241" t="s">
        <v>389</v>
      </c>
      <c r="D467" s="241" t="s">
        <v>39035</v>
      </c>
      <c r="E467" s="241" t="s">
        <v>39036</v>
      </c>
      <c r="F467" s="241" t="s">
        <v>427</v>
      </c>
      <c r="G467" s="241"/>
      <c r="H467" s="241" t="s">
        <v>39037</v>
      </c>
      <c r="I467" s="242"/>
    </row>
    <row r="468" spans="1:9" s="208" customFormat="1">
      <c r="A468" s="225" t="s">
        <v>9952</v>
      </c>
      <c r="B468" s="225" t="s">
        <v>9952</v>
      </c>
      <c r="C468" s="225" t="s">
        <v>389</v>
      </c>
      <c r="D468" s="225" t="s">
        <v>39038</v>
      </c>
      <c r="E468" s="225" t="s">
        <v>39039</v>
      </c>
      <c r="F468" s="225" t="s">
        <v>39040</v>
      </c>
      <c r="G468" s="225"/>
      <c r="H468" s="225" t="s">
        <v>39041</v>
      </c>
      <c r="I468" s="226"/>
    </row>
    <row r="469" spans="1:9" s="215" customFormat="1">
      <c r="A469" s="241" t="s">
        <v>9952</v>
      </c>
      <c r="B469" s="241" t="s">
        <v>9952</v>
      </c>
      <c r="C469" s="241" t="s">
        <v>389</v>
      </c>
      <c r="D469" s="241" t="s">
        <v>39042</v>
      </c>
      <c r="E469" s="241" t="s">
        <v>39043</v>
      </c>
      <c r="F469" s="241" t="s">
        <v>3196</v>
      </c>
      <c r="G469" s="241"/>
      <c r="H469" s="241" t="s">
        <v>39044</v>
      </c>
      <c r="I469" s="242"/>
    </row>
    <row r="470" spans="1:9" s="208" customFormat="1">
      <c r="A470" s="225" t="s">
        <v>9952</v>
      </c>
      <c r="B470" s="225" t="s">
        <v>9952</v>
      </c>
      <c r="C470" s="225" t="s">
        <v>389</v>
      </c>
      <c r="D470" s="225" t="s">
        <v>39045</v>
      </c>
      <c r="E470" s="225" t="s">
        <v>39046</v>
      </c>
      <c r="F470" s="225" t="s">
        <v>4331</v>
      </c>
      <c r="G470" s="225"/>
      <c r="H470" s="225" t="s">
        <v>39047</v>
      </c>
      <c r="I470" s="226"/>
    </row>
    <row r="471" spans="1:9" s="208" customFormat="1">
      <c r="A471" s="225" t="s">
        <v>9952</v>
      </c>
      <c r="B471" s="225" t="s">
        <v>9952</v>
      </c>
      <c r="C471" s="225" t="s">
        <v>389</v>
      </c>
      <c r="D471" s="225" t="s">
        <v>39048</v>
      </c>
      <c r="E471" s="225" t="s">
        <v>39049</v>
      </c>
      <c r="F471" s="225" t="s">
        <v>9122</v>
      </c>
      <c r="G471" s="225"/>
      <c r="H471" s="225" t="s">
        <v>39050</v>
      </c>
      <c r="I471" s="226"/>
    </row>
    <row r="472" spans="1:9" s="208" customFormat="1">
      <c r="A472" s="225" t="s">
        <v>9952</v>
      </c>
      <c r="B472" s="225" t="s">
        <v>9952</v>
      </c>
      <c r="C472" s="225" t="s">
        <v>389</v>
      </c>
      <c r="D472" s="225" t="s">
        <v>39051</v>
      </c>
      <c r="E472" s="225" t="s">
        <v>39052</v>
      </c>
      <c r="F472" s="225" t="s">
        <v>1277</v>
      </c>
      <c r="G472" s="225"/>
      <c r="H472" s="225" t="s">
        <v>39053</v>
      </c>
      <c r="I472" s="226"/>
    </row>
    <row r="473" spans="1:9" s="208" customFormat="1">
      <c r="A473" s="225" t="s">
        <v>9952</v>
      </c>
      <c r="B473" s="225" t="s">
        <v>9952</v>
      </c>
      <c r="C473" s="225" t="s">
        <v>389</v>
      </c>
      <c r="D473" s="225" t="s">
        <v>39054</v>
      </c>
      <c r="E473" s="225" t="s">
        <v>39055</v>
      </c>
      <c r="F473" s="225" t="s">
        <v>39056</v>
      </c>
      <c r="G473" s="225"/>
      <c r="H473" s="225" t="s">
        <v>39057</v>
      </c>
      <c r="I473" s="226"/>
    </row>
    <row r="474" spans="1:9" s="208" customFormat="1">
      <c r="A474" s="225" t="s">
        <v>9952</v>
      </c>
      <c r="B474" s="225" t="s">
        <v>9952</v>
      </c>
      <c r="C474" s="225" t="s">
        <v>389</v>
      </c>
      <c r="D474" s="225" t="s">
        <v>39058</v>
      </c>
      <c r="E474" s="225" t="s">
        <v>39059</v>
      </c>
      <c r="F474" s="225" t="s">
        <v>38960</v>
      </c>
      <c r="G474" s="225"/>
      <c r="H474" s="225" t="s">
        <v>39060</v>
      </c>
      <c r="I474" s="226"/>
    </row>
    <row r="475" spans="1:9" s="209" customFormat="1">
      <c r="A475" s="228" t="s">
        <v>9952</v>
      </c>
      <c r="B475" s="228" t="s">
        <v>9952</v>
      </c>
      <c r="C475" s="228"/>
      <c r="D475" s="228" t="s">
        <v>39061</v>
      </c>
      <c r="E475" s="228" t="s">
        <v>39062</v>
      </c>
      <c r="F475" s="228"/>
      <c r="G475" s="228" t="s">
        <v>39063</v>
      </c>
      <c r="H475" s="228" t="s">
        <v>38919</v>
      </c>
      <c r="I475" s="235"/>
    </row>
    <row r="476" spans="1:9" s="208" customFormat="1">
      <c r="A476" s="225" t="s">
        <v>10030</v>
      </c>
      <c r="B476" s="225" t="s">
        <v>10030</v>
      </c>
      <c r="C476" s="225" t="s">
        <v>389</v>
      </c>
      <c r="D476" s="225" t="s">
        <v>39064</v>
      </c>
      <c r="E476" s="225" t="s">
        <v>39065</v>
      </c>
      <c r="F476" s="225" t="s">
        <v>39066</v>
      </c>
      <c r="G476" s="225"/>
      <c r="H476" s="225" t="s">
        <v>39067</v>
      </c>
      <c r="I476" s="226"/>
    </row>
    <row r="477" spans="1:9" s="208" customFormat="1">
      <c r="A477" s="225" t="s">
        <v>10030</v>
      </c>
      <c r="B477" s="225" t="s">
        <v>10030</v>
      </c>
      <c r="C477" s="225" t="s">
        <v>389</v>
      </c>
      <c r="D477" s="225" t="s">
        <v>39068</v>
      </c>
      <c r="E477" s="225" t="s">
        <v>39069</v>
      </c>
      <c r="F477" s="225" t="s">
        <v>39070</v>
      </c>
      <c r="G477" s="225"/>
      <c r="H477" s="225" t="s">
        <v>39071</v>
      </c>
      <c r="I477" s="226"/>
    </row>
    <row r="478" spans="1:9" s="208" customFormat="1">
      <c r="A478" s="225" t="s">
        <v>10030</v>
      </c>
      <c r="B478" s="225" t="s">
        <v>10030</v>
      </c>
      <c r="C478" s="225" t="s">
        <v>389</v>
      </c>
      <c r="D478" s="225" t="s">
        <v>39072</v>
      </c>
      <c r="E478" s="225" t="s">
        <v>39073</v>
      </c>
      <c r="F478" s="225" t="s">
        <v>39074</v>
      </c>
      <c r="G478" s="225"/>
      <c r="H478" s="225" t="s">
        <v>39075</v>
      </c>
      <c r="I478" s="226"/>
    </row>
    <row r="479" spans="1:9" s="208" customFormat="1">
      <c r="A479" s="225" t="s">
        <v>10030</v>
      </c>
      <c r="B479" s="225" t="s">
        <v>10030</v>
      </c>
      <c r="C479" s="225" t="s">
        <v>389</v>
      </c>
      <c r="D479" s="225" t="s">
        <v>39076</v>
      </c>
      <c r="E479" s="225" t="s">
        <v>39077</v>
      </c>
      <c r="F479" s="225" t="s">
        <v>13384</v>
      </c>
      <c r="G479" s="225"/>
      <c r="H479" s="225" t="s">
        <v>39078</v>
      </c>
      <c r="I479" s="226"/>
    </row>
    <row r="480" spans="1:9" s="208" customFormat="1">
      <c r="A480" s="225" t="s">
        <v>10030</v>
      </c>
      <c r="B480" s="225" t="s">
        <v>10030</v>
      </c>
      <c r="C480" s="225" t="s">
        <v>389</v>
      </c>
      <c r="D480" s="225" t="s">
        <v>39079</v>
      </c>
      <c r="E480" s="225" t="s">
        <v>39080</v>
      </c>
      <c r="F480" s="225" t="s">
        <v>39081</v>
      </c>
      <c r="G480" s="225"/>
      <c r="H480" s="225" t="s">
        <v>39082</v>
      </c>
      <c r="I480" s="226"/>
    </row>
    <row r="481" spans="1:9" s="215" customFormat="1">
      <c r="A481" s="241" t="s">
        <v>10030</v>
      </c>
      <c r="B481" s="241" t="s">
        <v>10030</v>
      </c>
      <c r="C481" s="241" t="s">
        <v>389</v>
      </c>
      <c r="D481" s="241" t="s">
        <v>39083</v>
      </c>
      <c r="E481" s="241" t="s">
        <v>39084</v>
      </c>
      <c r="F481" s="241" t="s">
        <v>39085</v>
      </c>
      <c r="G481" s="241"/>
      <c r="H481" s="241" t="s">
        <v>39086</v>
      </c>
      <c r="I481" s="242"/>
    </row>
    <row r="482" spans="1:9" s="208" customFormat="1">
      <c r="A482" s="225" t="s">
        <v>10030</v>
      </c>
      <c r="B482" s="225" t="s">
        <v>10030</v>
      </c>
      <c r="C482" s="225" t="s">
        <v>389</v>
      </c>
      <c r="D482" s="225" t="s">
        <v>39087</v>
      </c>
      <c r="E482" s="225" t="s">
        <v>39088</v>
      </c>
      <c r="F482" s="225" t="s">
        <v>1907</v>
      </c>
      <c r="G482" s="225"/>
      <c r="H482" s="225" t="s">
        <v>39089</v>
      </c>
      <c r="I482" s="226"/>
    </row>
    <row r="483" spans="1:9" s="208" customFormat="1">
      <c r="A483" s="225" t="s">
        <v>10030</v>
      </c>
      <c r="B483" s="225" t="s">
        <v>10030</v>
      </c>
      <c r="C483" s="225" t="s">
        <v>389</v>
      </c>
      <c r="D483" s="225" t="s">
        <v>39090</v>
      </c>
      <c r="E483" s="225" t="s">
        <v>39091</v>
      </c>
      <c r="F483" s="225" t="s">
        <v>39092</v>
      </c>
      <c r="G483" s="225"/>
      <c r="H483" s="225" t="s">
        <v>39093</v>
      </c>
      <c r="I483" s="226"/>
    </row>
    <row r="484" spans="1:9" s="208" customFormat="1">
      <c r="A484" s="225" t="s">
        <v>10030</v>
      </c>
      <c r="B484" s="225" t="s">
        <v>10030</v>
      </c>
      <c r="C484" s="225" t="s">
        <v>389</v>
      </c>
      <c r="D484" s="225" t="s">
        <v>39094</v>
      </c>
      <c r="E484" s="225" t="s">
        <v>39095</v>
      </c>
      <c r="F484" s="225" t="s">
        <v>2569</v>
      </c>
      <c r="G484" s="225"/>
      <c r="H484" s="225" t="s">
        <v>39096</v>
      </c>
      <c r="I484" s="226"/>
    </row>
    <row r="485" spans="1:9" s="209" customFormat="1">
      <c r="A485" s="228" t="s">
        <v>10030</v>
      </c>
      <c r="B485" s="228" t="s">
        <v>10030</v>
      </c>
      <c r="C485" s="228"/>
      <c r="D485" s="228" t="s">
        <v>39097</v>
      </c>
      <c r="E485" s="228" t="s">
        <v>39098</v>
      </c>
      <c r="F485" s="228"/>
      <c r="G485" s="228" t="s">
        <v>39099</v>
      </c>
      <c r="H485" s="228" t="s">
        <v>38942</v>
      </c>
      <c r="I485" s="235"/>
    </row>
    <row r="486" spans="1:9" s="208" customFormat="1">
      <c r="A486" s="225" t="s">
        <v>10103</v>
      </c>
      <c r="B486" s="225" t="s">
        <v>10103</v>
      </c>
      <c r="C486" s="225" t="s">
        <v>389</v>
      </c>
      <c r="D486" s="225" t="s">
        <v>39100</v>
      </c>
      <c r="E486" s="225" t="s">
        <v>39101</v>
      </c>
      <c r="F486" s="225" t="s">
        <v>39102</v>
      </c>
      <c r="G486" s="225"/>
      <c r="H486" s="225" t="s">
        <v>39103</v>
      </c>
      <c r="I486" s="226"/>
    </row>
    <row r="487" spans="1:9" s="208" customFormat="1">
      <c r="A487" s="225" t="s">
        <v>10103</v>
      </c>
      <c r="B487" s="225" t="s">
        <v>10103</v>
      </c>
      <c r="C487" s="225" t="s">
        <v>389</v>
      </c>
      <c r="D487" s="225" t="s">
        <v>39104</v>
      </c>
      <c r="E487" s="225" t="s">
        <v>39105</v>
      </c>
      <c r="F487" s="225" t="s">
        <v>37504</v>
      </c>
      <c r="G487" s="225"/>
      <c r="H487" s="225" t="s">
        <v>39106</v>
      </c>
      <c r="I487" s="226"/>
    </row>
    <row r="488" spans="1:9" s="208" customFormat="1">
      <c r="A488" s="225" t="s">
        <v>10103</v>
      </c>
      <c r="B488" s="225" t="s">
        <v>10103</v>
      </c>
      <c r="C488" s="225" t="s">
        <v>389</v>
      </c>
      <c r="D488" s="225" t="s">
        <v>39107</v>
      </c>
      <c r="E488" s="225" t="s">
        <v>39108</v>
      </c>
      <c r="F488" s="225" t="s">
        <v>1308</v>
      </c>
      <c r="G488" s="225"/>
      <c r="H488" s="225" t="s">
        <v>39109</v>
      </c>
      <c r="I488" s="226"/>
    </row>
    <row r="489" spans="1:9" s="208" customFormat="1">
      <c r="A489" s="225" t="s">
        <v>10103</v>
      </c>
      <c r="B489" s="225" t="s">
        <v>10103</v>
      </c>
      <c r="C489" s="225" t="s">
        <v>389</v>
      </c>
      <c r="D489" s="225" t="s">
        <v>39110</v>
      </c>
      <c r="E489" s="225" t="s">
        <v>39111</v>
      </c>
      <c r="F489" s="225" t="s">
        <v>1277</v>
      </c>
      <c r="G489" s="225"/>
      <c r="H489" s="225" t="s">
        <v>39112</v>
      </c>
      <c r="I489" s="226"/>
    </row>
    <row r="490" spans="1:9" s="208" customFormat="1">
      <c r="A490" s="225" t="s">
        <v>10103</v>
      </c>
      <c r="B490" s="225" t="s">
        <v>10103</v>
      </c>
      <c r="C490" s="225" t="s">
        <v>389</v>
      </c>
      <c r="D490" s="225" t="s">
        <v>39113</v>
      </c>
      <c r="E490" s="225" t="s">
        <v>39114</v>
      </c>
      <c r="F490" s="225" t="s">
        <v>39115</v>
      </c>
      <c r="G490" s="225"/>
      <c r="H490" s="225" t="s">
        <v>39116</v>
      </c>
      <c r="I490" s="226"/>
    </row>
    <row r="491" spans="1:9" s="208" customFormat="1">
      <c r="A491" s="225" t="s">
        <v>10103</v>
      </c>
      <c r="B491" s="225" t="s">
        <v>10103</v>
      </c>
      <c r="C491" s="225" t="s">
        <v>389</v>
      </c>
      <c r="D491" s="225" t="s">
        <v>39117</v>
      </c>
      <c r="E491" s="225" t="s">
        <v>39118</v>
      </c>
      <c r="F491" s="225" t="s">
        <v>586</v>
      </c>
      <c r="G491" s="225"/>
      <c r="H491" s="225" t="s">
        <v>39119</v>
      </c>
      <c r="I491" s="226"/>
    </row>
    <row r="492" spans="1:9" s="208" customFormat="1">
      <c r="A492" s="225" t="s">
        <v>10103</v>
      </c>
      <c r="B492" s="225" t="s">
        <v>10103</v>
      </c>
      <c r="C492" s="225" t="s">
        <v>389</v>
      </c>
      <c r="D492" s="225" t="s">
        <v>39120</v>
      </c>
      <c r="E492" s="225" t="s">
        <v>39121</v>
      </c>
      <c r="F492" s="225" t="s">
        <v>1443</v>
      </c>
      <c r="G492" s="225"/>
      <c r="H492" s="225" t="s">
        <v>39122</v>
      </c>
      <c r="I492" s="226"/>
    </row>
    <row r="493" spans="1:9" s="209" customFormat="1">
      <c r="A493" s="228" t="s">
        <v>10103</v>
      </c>
      <c r="B493" s="228" t="s">
        <v>10103</v>
      </c>
      <c r="C493" s="228" t="s">
        <v>39123</v>
      </c>
      <c r="D493" s="228" t="s">
        <v>39124</v>
      </c>
      <c r="E493" s="228" t="s">
        <v>39125</v>
      </c>
      <c r="F493" s="228"/>
      <c r="G493" s="228">
        <v>50847.46</v>
      </c>
      <c r="H493" s="228" t="s">
        <v>39126</v>
      </c>
      <c r="I493" s="235"/>
    </row>
    <row r="494" spans="1:9" s="208" customFormat="1">
      <c r="A494" s="225" t="s">
        <v>10103</v>
      </c>
      <c r="B494" s="225" t="s">
        <v>10103</v>
      </c>
      <c r="C494" s="225" t="s">
        <v>389</v>
      </c>
      <c r="D494" s="225" t="s">
        <v>39127</v>
      </c>
      <c r="E494" s="225" t="s">
        <v>39128</v>
      </c>
      <c r="F494" s="225" t="s">
        <v>1277</v>
      </c>
      <c r="G494" s="225"/>
      <c r="H494" s="225" t="s">
        <v>39129</v>
      </c>
      <c r="I494" s="226"/>
    </row>
    <row r="495" spans="1:9" s="208" customFormat="1">
      <c r="A495" s="225" t="s">
        <v>10103</v>
      </c>
      <c r="B495" s="225" t="s">
        <v>10103</v>
      </c>
      <c r="C495" s="225" t="s">
        <v>389</v>
      </c>
      <c r="D495" s="225" t="s">
        <v>39130</v>
      </c>
      <c r="E495" s="225" t="s">
        <v>39131</v>
      </c>
      <c r="F495" s="225" t="s">
        <v>883</v>
      </c>
      <c r="G495" s="225"/>
      <c r="H495" s="225" t="s">
        <v>39132</v>
      </c>
      <c r="I495" s="226"/>
    </row>
    <row r="496" spans="1:9" s="208" customFormat="1">
      <c r="A496" s="225" t="s">
        <v>10103</v>
      </c>
      <c r="B496" s="225" t="s">
        <v>10103</v>
      </c>
      <c r="C496" s="225" t="s">
        <v>389</v>
      </c>
      <c r="D496" s="225" t="s">
        <v>39133</v>
      </c>
      <c r="E496" s="225" t="s">
        <v>39134</v>
      </c>
      <c r="F496" s="225" t="s">
        <v>39135</v>
      </c>
      <c r="G496" s="225"/>
      <c r="H496" s="225" t="s">
        <v>39136</v>
      </c>
      <c r="I496" s="226"/>
    </row>
    <row r="497" spans="1:9" s="208" customFormat="1">
      <c r="A497" s="225" t="s">
        <v>10103</v>
      </c>
      <c r="B497" s="225" t="s">
        <v>10103</v>
      </c>
      <c r="C497" s="225" t="s">
        <v>389</v>
      </c>
      <c r="D497" s="225" t="s">
        <v>39137</v>
      </c>
      <c r="E497" s="225" t="s">
        <v>39138</v>
      </c>
      <c r="F497" s="225" t="s">
        <v>39139</v>
      </c>
      <c r="G497" s="225"/>
      <c r="H497" s="225" t="s">
        <v>39140</v>
      </c>
      <c r="I497" s="226"/>
    </row>
    <row r="498" spans="1:9" s="208" customFormat="1">
      <c r="A498" s="225" t="s">
        <v>10103</v>
      </c>
      <c r="B498" s="225" t="s">
        <v>10103</v>
      </c>
      <c r="C498" s="225" t="s">
        <v>389</v>
      </c>
      <c r="D498" s="225" t="s">
        <v>39141</v>
      </c>
      <c r="E498" s="225" t="s">
        <v>39142</v>
      </c>
      <c r="F498" s="225" t="s">
        <v>39143</v>
      </c>
      <c r="G498" s="225"/>
      <c r="H498" s="225" t="s">
        <v>39144</v>
      </c>
      <c r="I498" s="226"/>
    </row>
    <row r="499" spans="1:9" s="208" customFormat="1">
      <c r="A499" s="225" t="s">
        <v>10103</v>
      </c>
      <c r="B499" s="225" t="s">
        <v>10103</v>
      </c>
      <c r="C499" s="225" t="s">
        <v>389</v>
      </c>
      <c r="D499" s="225" t="s">
        <v>39145</v>
      </c>
      <c r="E499" s="225" t="s">
        <v>39146</v>
      </c>
      <c r="F499" s="225" t="s">
        <v>525</v>
      </c>
      <c r="G499" s="225"/>
      <c r="H499" s="225" t="s">
        <v>39147</v>
      </c>
      <c r="I499" s="226"/>
    </row>
    <row r="500" spans="1:9" s="208" customFormat="1">
      <c r="A500" s="225" t="s">
        <v>10103</v>
      </c>
      <c r="B500" s="225" t="s">
        <v>10103</v>
      </c>
      <c r="C500" s="225" t="s">
        <v>389</v>
      </c>
      <c r="D500" s="225" t="s">
        <v>39148</v>
      </c>
      <c r="E500" s="225" t="s">
        <v>39149</v>
      </c>
      <c r="F500" s="225" t="s">
        <v>1845</v>
      </c>
      <c r="G500" s="225"/>
      <c r="H500" s="225" t="s">
        <v>39150</v>
      </c>
      <c r="I500" s="226"/>
    </row>
    <row r="501" spans="1:9" s="213" customFormat="1">
      <c r="A501" s="234" t="s">
        <v>10103</v>
      </c>
      <c r="B501" s="234" t="s">
        <v>10103</v>
      </c>
      <c r="C501" s="234" t="s">
        <v>389</v>
      </c>
      <c r="D501" s="234" t="s">
        <v>39151</v>
      </c>
      <c r="E501" s="234" t="s">
        <v>39152</v>
      </c>
      <c r="F501" s="234" t="s">
        <v>1277</v>
      </c>
      <c r="G501" s="234"/>
      <c r="H501" s="234" t="s">
        <v>39153</v>
      </c>
      <c r="I501" s="127"/>
    </row>
    <row r="502" spans="1:9" s="213" customFormat="1">
      <c r="A502" s="234" t="s">
        <v>10103</v>
      </c>
      <c r="B502" s="234" t="s">
        <v>10103</v>
      </c>
      <c r="C502" s="234" t="s">
        <v>389</v>
      </c>
      <c r="D502" s="234" t="s">
        <v>39154</v>
      </c>
      <c r="E502" s="234" t="s">
        <v>39155</v>
      </c>
      <c r="F502" s="234" t="s">
        <v>1277</v>
      </c>
      <c r="G502" s="234"/>
      <c r="H502" s="234" t="s">
        <v>39156</v>
      </c>
      <c r="I502" s="127"/>
    </row>
    <row r="503" spans="1:9" s="209" customFormat="1">
      <c r="A503" s="228" t="s">
        <v>10103</v>
      </c>
      <c r="B503" s="228" t="s">
        <v>10103</v>
      </c>
      <c r="C503" s="228"/>
      <c r="D503" s="228" t="s">
        <v>39157</v>
      </c>
      <c r="E503" s="228" t="s">
        <v>39158</v>
      </c>
      <c r="F503" s="228"/>
      <c r="G503" s="228" t="s">
        <v>448</v>
      </c>
      <c r="H503" s="228" t="s">
        <v>39159</v>
      </c>
      <c r="I503" s="235"/>
    </row>
    <row r="504" spans="1:9" s="208" customFormat="1">
      <c r="A504" s="225" t="s">
        <v>10171</v>
      </c>
      <c r="B504" s="225" t="s">
        <v>10171</v>
      </c>
      <c r="C504" s="225" t="s">
        <v>389</v>
      </c>
      <c r="D504" s="225" t="s">
        <v>39160</v>
      </c>
      <c r="E504" s="225" t="s">
        <v>39161</v>
      </c>
      <c r="F504" s="225" t="s">
        <v>39162</v>
      </c>
      <c r="G504" s="225"/>
      <c r="H504" s="225" t="s">
        <v>39163</v>
      </c>
      <c r="I504" s="226"/>
    </row>
    <row r="505" spans="1:9" s="208" customFormat="1">
      <c r="A505" s="225" t="s">
        <v>10171</v>
      </c>
      <c r="B505" s="225" t="s">
        <v>10171</v>
      </c>
      <c r="C505" s="225" t="s">
        <v>389</v>
      </c>
      <c r="D505" s="225" t="s">
        <v>39164</v>
      </c>
      <c r="E505" s="225" t="s">
        <v>39165</v>
      </c>
      <c r="F505" s="225" t="s">
        <v>39166</v>
      </c>
      <c r="G505" s="225"/>
      <c r="H505" s="225" t="s">
        <v>39167</v>
      </c>
      <c r="I505" s="226"/>
    </row>
    <row r="506" spans="1:9" s="208" customFormat="1">
      <c r="A506" s="225" t="s">
        <v>10171</v>
      </c>
      <c r="B506" s="225" t="s">
        <v>10171</v>
      </c>
      <c r="C506" s="225" t="s">
        <v>389</v>
      </c>
      <c r="D506" s="225" t="s">
        <v>39168</v>
      </c>
      <c r="E506" s="225" t="s">
        <v>39169</v>
      </c>
      <c r="F506" s="225" t="s">
        <v>2252</v>
      </c>
      <c r="G506" s="225"/>
      <c r="H506" s="225" t="s">
        <v>39170</v>
      </c>
      <c r="I506" s="226"/>
    </row>
    <row r="507" spans="1:9" s="208" customFormat="1">
      <c r="A507" s="225" t="s">
        <v>10171</v>
      </c>
      <c r="B507" s="225" t="s">
        <v>10171</v>
      </c>
      <c r="C507" s="225" t="s">
        <v>389</v>
      </c>
      <c r="D507" s="225" t="s">
        <v>39171</v>
      </c>
      <c r="E507" s="225" t="s">
        <v>39172</v>
      </c>
      <c r="F507" s="225" t="s">
        <v>400</v>
      </c>
      <c r="G507" s="225"/>
      <c r="H507" s="225" t="s">
        <v>39173</v>
      </c>
      <c r="I507" s="226"/>
    </row>
    <row r="508" spans="1:9" s="208" customFormat="1">
      <c r="A508" s="225" t="s">
        <v>10171</v>
      </c>
      <c r="B508" s="225" t="s">
        <v>10171</v>
      </c>
      <c r="C508" s="225" t="s">
        <v>389</v>
      </c>
      <c r="D508" s="225" t="s">
        <v>39174</v>
      </c>
      <c r="E508" s="225" t="s">
        <v>39175</v>
      </c>
      <c r="F508" s="225" t="s">
        <v>1277</v>
      </c>
      <c r="G508" s="225"/>
      <c r="H508" s="225" t="s">
        <v>39176</v>
      </c>
      <c r="I508" s="226"/>
    </row>
    <row r="509" spans="1:9" s="208" customFormat="1">
      <c r="A509" s="225" t="s">
        <v>10171</v>
      </c>
      <c r="B509" s="225" t="s">
        <v>10171</v>
      </c>
      <c r="C509" s="225" t="s">
        <v>389</v>
      </c>
      <c r="D509" s="225" t="s">
        <v>39177</v>
      </c>
      <c r="E509" s="225" t="s">
        <v>39178</v>
      </c>
      <c r="F509" s="225" t="s">
        <v>10642</v>
      </c>
      <c r="G509" s="225"/>
      <c r="H509" s="225" t="s">
        <v>39179</v>
      </c>
      <c r="I509" s="226"/>
    </row>
    <row r="510" spans="1:9" s="208" customFormat="1">
      <c r="A510" s="225" t="s">
        <v>10171</v>
      </c>
      <c r="B510" s="225" t="s">
        <v>10171</v>
      </c>
      <c r="C510" s="225" t="s">
        <v>389</v>
      </c>
      <c r="D510" s="225" t="s">
        <v>39180</v>
      </c>
      <c r="E510" s="225" t="s">
        <v>39181</v>
      </c>
      <c r="F510" s="225" t="s">
        <v>419</v>
      </c>
      <c r="G510" s="225"/>
      <c r="H510" s="225" t="s">
        <v>39182</v>
      </c>
      <c r="I510" s="226"/>
    </row>
    <row r="511" spans="1:9" s="208" customFormat="1">
      <c r="A511" s="225" t="s">
        <v>10171</v>
      </c>
      <c r="B511" s="225" t="s">
        <v>10171</v>
      </c>
      <c r="C511" s="225" t="s">
        <v>389</v>
      </c>
      <c r="D511" s="225" t="s">
        <v>39183</v>
      </c>
      <c r="E511" s="225" t="s">
        <v>39184</v>
      </c>
      <c r="F511" s="225" t="s">
        <v>586</v>
      </c>
      <c r="G511" s="225"/>
      <c r="H511" s="225" t="s">
        <v>39185</v>
      </c>
      <c r="I511" s="226"/>
    </row>
    <row r="512" spans="1:9" s="208" customFormat="1">
      <c r="A512" s="225" t="s">
        <v>10171</v>
      </c>
      <c r="B512" s="225" t="s">
        <v>10171</v>
      </c>
      <c r="C512" s="225" t="s">
        <v>389</v>
      </c>
      <c r="D512" s="225" t="s">
        <v>39186</v>
      </c>
      <c r="E512" s="225" t="s">
        <v>39187</v>
      </c>
      <c r="F512" s="225" t="s">
        <v>39188</v>
      </c>
      <c r="G512" s="225"/>
      <c r="H512" s="225" t="s">
        <v>39189</v>
      </c>
      <c r="I512" s="226"/>
    </row>
    <row r="513" spans="1:9" s="208" customFormat="1">
      <c r="A513" s="225" t="s">
        <v>10171</v>
      </c>
      <c r="B513" s="225" t="s">
        <v>10171</v>
      </c>
      <c r="C513" s="225" t="s">
        <v>389</v>
      </c>
      <c r="D513" s="225" t="s">
        <v>39190</v>
      </c>
      <c r="E513" s="225" t="s">
        <v>39191</v>
      </c>
      <c r="F513" s="225" t="s">
        <v>1277</v>
      </c>
      <c r="G513" s="225"/>
      <c r="H513" s="225" t="s">
        <v>39192</v>
      </c>
      <c r="I513" s="226"/>
    </row>
    <row r="514" spans="1:9" s="208" customFormat="1">
      <c r="A514" s="225" t="s">
        <v>10171</v>
      </c>
      <c r="B514" s="225" t="s">
        <v>10171</v>
      </c>
      <c r="C514" s="225" t="s">
        <v>389</v>
      </c>
      <c r="D514" s="225" t="s">
        <v>39193</v>
      </c>
      <c r="E514" s="225" t="s">
        <v>39194</v>
      </c>
      <c r="F514" s="225" t="s">
        <v>743</v>
      </c>
      <c r="G514" s="225"/>
      <c r="H514" s="225" t="s">
        <v>39195</v>
      </c>
      <c r="I514" s="226"/>
    </row>
    <row r="515" spans="1:9" s="208" customFormat="1">
      <c r="A515" s="225" t="s">
        <v>10171</v>
      </c>
      <c r="B515" s="225" t="s">
        <v>10171</v>
      </c>
      <c r="C515" s="225" t="s">
        <v>389</v>
      </c>
      <c r="D515" s="225" t="s">
        <v>39196</v>
      </c>
      <c r="E515" s="225" t="s">
        <v>39197</v>
      </c>
      <c r="F515" s="225" t="s">
        <v>39198</v>
      </c>
      <c r="G515" s="225"/>
      <c r="H515" s="225" t="s">
        <v>39199</v>
      </c>
      <c r="I515" s="226"/>
    </row>
    <row r="516" spans="1:9" s="208" customFormat="1">
      <c r="A516" s="225" t="s">
        <v>10171</v>
      </c>
      <c r="B516" s="225" t="s">
        <v>10171</v>
      </c>
      <c r="C516" s="225" t="s">
        <v>389</v>
      </c>
      <c r="D516" s="225" t="s">
        <v>39200</v>
      </c>
      <c r="E516" s="225" t="s">
        <v>39201</v>
      </c>
      <c r="F516" s="225" t="s">
        <v>3734</v>
      </c>
      <c r="G516" s="225"/>
      <c r="H516" s="225" t="s">
        <v>39202</v>
      </c>
      <c r="I516" s="226"/>
    </row>
    <row r="517" spans="1:9" s="208" customFormat="1">
      <c r="A517" s="225" t="s">
        <v>10171</v>
      </c>
      <c r="B517" s="225" t="s">
        <v>10171</v>
      </c>
      <c r="C517" s="225" t="s">
        <v>389</v>
      </c>
      <c r="D517" s="225" t="s">
        <v>39203</v>
      </c>
      <c r="E517" s="225" t="s">
        <v>39204</v>
      </c>
      <c r="F517" s="225" t="s">
        <v>529</v>
      </c>
      <c r="G517" s="225"/>
      <c r="H517" s="225" t="s">
        <v>39205</v>
      </c>
      <c r="I517" s="226"/>
    </row>
    <row r="518" spans="1:9" s="208" customFormat="1">
      <c r="A518" s="225" t="s">
        <v>10205</v>
      </c>
      <c r="B518" s="225" t="s">
        <v>10205</v>
      </c>
      <c r="C518" s="225" t="s">
        <v>389</v>
      </c>
      <c r="D518" s="225" t="s">
        <v>39206</v>
      </c>
      <c r="E518" s="225" t="s">
        <v>39207</v>
      </c>
      <c r="F518" s="225" t="s">
        <v>39208</v>
      </c>
      <c r="G518" s="225"/>
      <c r="H518" s="225" t="s">
        <v>39209</v>
      </c>
      <c r="I518" s="226"/>
    </row>
    <row r="519" spans="1:9" s="208" customFormat="1">
      <c r="A519" s="225" t="s">
        <v>10205</v>
      </c>
      <c r="B519" s="225" t="s">
        <v>10205</v>
      </c>
      <c r="C519" s="225" t="s">
        <v>389</v>
      </c>
      <c r="D519" s="225" t="s">
        <v>39210</v>
      </c>
      <c r="E519" s="225" t="s">
        <v>39211</v>
      </c>
      <c r="F519" s="225" t="s">
        <v>10933</v>
      </c>
      <c r="G519" s="225"/>
      <c r="H519" s="225" t="s">
        <v>39212</v>
      </c>
      <c r="I519" s="226"/>
    </row>
    <row r="520" spans="1:9" s="208" customFormat="1">
      <c r="A520" s="225" t="s">
        <v>10205</v>
      </c>
      <c r="B520" s="225" t="s">
        <v>10205</v>
      </c>
      <c r="C520" s="225" t="s">
        <v>389</v>
      </c>
      <c r="D520" s="225" t="s">
        <v>39213</v>
      </c>
      <c r="E520" s="225" t="s">
        <v>39214</v>
      </c>
      <c r="F520" s="225" t="s">
        <v>39215</v>
      </c>
      <c r="G520" s="225"/>
      <c r="H520" s="225" t="s">
        <v>39216</v>
      </c>
      <c r="I520" s="226"/>
    </row>
    <row r="521" spans="1:9" s="208" customFormat="1">
      <c r="A521" s="225" t="s">
        <v>10205</v>
      </c>
      <c r="B521" s="225" t="s">
        <v>10205</v>
      </c>
      <c r="C521" s="225" t="s">
        <v>389</v>
      </c>
      <c r="D521" s="225" t="s">
        <v>39217</v>
      </c>
      <c r="E521" s="225" t="s">
        <v>39218</v>
      </c>
      <c r="F521" s="225" t="s">
        <v>644</v>
      </c>
      <c r="G521" s="225"/>
      <c r="H521" s="225" t="s">
        <v>39219</v>
      </c>
      <c r="I521" s="226"/>
    </row>
    <row r="522" spans="1:9" s="208" customFormat="1">
      <c r="A522" s="225" t="s">
        <v>10204</v>
      </c>
      <c r="B522" s="225" t="s">
        <v>10204</v>
      </c>
      <c r="C522" s="225" t="s">
        <v>389</v>
      </c>
      <c r="D522" s="225" t="s">
        <v>39220</v>
      </c>
      <c r="E522" s="225" t="s">
        <v>39221</v>
      </c>
      <c r="F522" s="225" t="s">
        <v>39222</v>
      </c>
      <c r="G522" s="225"/>
      <c r="H522" s="225" t="s">
        <v>39223</v>
      </c>
      <c r="I522" s="226"/>
    </row>
    <row r="523" spans="1:9" s="208" customFormat="1">
      <c r="A523" s="225" t="s">
        <v>10204</v>
      </c>
      <c r="B523" s="225" t="s">
        <v>10204</v>
      </c>
      <c r="C523" s="225" t="s">
        <v>389</v>
      </c>
      <c r="D523" s="225" t="s">
        <v>39224</v>
      </c>
      <c r="E523" s="225" t="s">
        <v>39225</v>
      </c>
      <c r="F523" s="225" t="s">
        <v>6449</v>
      </c>
      <c r="G523" s="225"/>
      <c r="H523" s="225" t="s">
        <v>39226</v>
      </c>
      <c r="I523" s="226"/>
    </row>
    <row r="524" spans="1:9" s="208" customFormat="1">
      <c r="A524" s="225" t="s">
        <v>10204</v>
      </c>
      <c r="B524" s="225" t="s">
        <v>10204</v>
      </c>
      <c r="C524" s="225" t="s">
        <v>389</v>
      </c>
      <c r="D524" s="225" t="s">
        <v>39227</v>
      </c>
      <c r="E524" s="225" t="s">
        <v>39228</v>
      </c>
      <c r="F524" s="225" t="s">
        <v>15620</v>
      </c>
      <c r="G524" s="225"/>
      <c r="H524" s="225" t="s">
        <v>39229</v>
      </c>
      <c r="I524" s="226"/>
    </row>
    <row r="525" spans="1:9" s="208" customFormat="1">
      <c r="A525" s="225" t="s">
        <v>10204</v>
      </c>
      <c r="B525" s="225" t="s">
        <v>10204</v>
      </c>
      <c r="C525" s="225" t="s">
        <v>389</v>
      </c>
      <c r="D525" s="225" t="s">
        <v>39230</v>
      </c>
      <c r="E525" s="225" t="s">
        <v>39231</v>
      </c>
      <c r="F525" s="225" t="s">
        <v>39232</v>
      </c>
      <c r="G525" s="225"/>
      <c r="H525" s="225" t="s">
        <v>39233</v>
      </c>
      <c r="I525" s="226"/>
    </row>
    <row r="526" spans="1:9" s="208" customFormat="1">
      <c r="A526" s="225" t="s">
        <v>10204</v>
      </c>
      <c r="B526" s="225" t="s">
        <v>10204</v>
      </c>
      <c r="C526" s="225" t="s">
        <v>389</v>
      </c>
      <c r="D526" s="225" t="s">
        <v>39234</v>
      </c>
      <c r="E526" s="225" t="s">
        <v>39235</v>
      </c>
      <c r="F526" s="225" t="s">
        <v>39236</v>
      </c>
      <c r="G526" s="225"/>
      <c r="H526" s="225" t="s">
        <v>39237</v>
      </c>
      <c r="I526" s="226"/>
    </row>
    <row r="527" spans="1:9" s="208" customFormat="1">
      <c r="A527" s="225" t="s">
        <v>10204</v>
      </c>
      <c r="B527" s="225" t="s">
        <v>10204</v>
      </c>
      <c r="C527" s="225" t="s">
        <v>389</v>
      </c>
      <c r="D527" s="225" t="s">
        <v>39238</v>
      </c>
      <c r="E527" s="225" t="s">
        <v>39239</v>
      </c>
      <c r="F527" s="225" t="s">
        <v>39240</v>
      </c>
      <c r="G527" s="225"/>
      <c r="H527" s="225" t="s">
        <v>39241</v>
      </c>
      <c r="I527" s="226"/>
    </row>
    <row r="528" spans="1:9" s="208" customFormat="1">
      <c r="A528" s="225" t="s">
        <v>10204</v>
      </c>
      <c r="B528" s="225" t="s">
        <v>10204</v>
      </c>
      <c r="C528" s="225" t="s">
        <v>389</v>
      </c>
      <c r="D528" s="225" t="s">
        <v>39242</v>
      </c>
      <c r="E528" s="225" t="s">
        <v>39243</v>
      </c>
      <c r="F528" s="225" t="s">
        <v>39244</v>
      </c>
      <c r="G528" s="225"/>
      <c r="H528" s="225" t="s">
        <v>39245</v>
      </c>
      <c r="I528" s="226"/>
    </row>
    <row r="529" spans="1:9" s="208" customFormat="1">
      <c r="A529" s="225" t="s">
        <v>10204</v>
      </c>
      <c r="B529" s="225" t="s">
        <v>10204</v>
      </c>
      <c r="C529" s="225" t="s">
        <v>389</v>
      </c>
      <c r="D529" s="225" t="s">
        <v>39246</v>
      </c>
      <c r="E529" s="225" t="s">
        <v>39247</v>
      </c>
      <c r="F529" s="225" t="s">
        <v>14956</v>
      </c>
      <c r="G529" s="225"/>
      <c r="H529" s="225" t="s">
        <v>39248</v>
      </c>
      <c r="I529" s="226"/>
    </row>
    <row r="530" spans="1:9" s="209" customFormat="1">
      <c r="A530" s="228" t="s">
        <v>10204</v>
      </c>
      <c r="B530" s="228" t="s">
        <v>10204</v>
      </c>
      <c r="C530" s="228"/>
      <c r="D530" s="228" t="s">
        <v>39249</v>
      </c>
      <c r="E530" s="228" t="s">
        <v>39250</v>
      </c>
      <c r="F530" s="228"/>
      <c r="G530" s="228" t="s">
        <v>3803</v>
      </c>
      <c r="H530" s="228" t="s">
        <v>39251</v>
      </c>
      <c r="I530" s="235"/>
    </row>
    <row r="531" spans="1:9" s="209" customFormat="1">
      <c r="A531" s="228" t="s">
        <v>10204</v>
      </c>
      <c r="B531" s="228" t="s">
        <v>10204</v>
      </c>
      <c r="C531" s="228"/>
      <c r="D531" s="228" t="s">
        <v>39252</v>
      </c>
      <c r="E531" s="228" t="s">
        <v>39253</v>
      </c>
      <c r="F531" s="228"/>
      <c r="G531" s="228" t="s">
        <v>1106</v>
      </c>
      <c r="H531" s="228" t="s">
        <v>39254</v>
      </c>
      <c r="I531" s="235"/>
    </row>
    <row r="532" spans="1:9" s="208" customFormat="1">
      <c r="A532" s="225" t="s">
        <v>10204</v>
      </c>
      <c r="B532" s="225" t="s">
        <v>10204</v>
      </c>
      <c r="C532" s="225" t="s">
        <v>389</v>
      </c>
      <c r="D532" s="225" t="s">
        <v>39255</v>
      </c>
      <c r="E532" s="225" t="s">
        <v>39256</v>
      </c>
      <c r="F532" s="225" t="s">
        <v>14403</v>
      </c>
      <c r="G532" s="225"/>
      <c r="H532" s="225" t="s">
        <v>39257</v>
      </c>
      <c r="I532" s="226"/>
    </row>
    <row r="533" spans="1:9" s="208" customFormat="1">
      <c r="A533" s="225" t="s">
        <v>10267</v>
      </c>
      <c r="B533" s="225" t="s">
        <v>10267</v>
      </c>
      <c r="C533" s="225" t="s">
        <v>389</v>
      </c>
      <c r="D533" s="225" t="s">
        <v>39258</v>
      </c>
      <c r="E533" s="225" t="s">
        <v>39259</v>
      </c>
      <c r="F533" s="225" t="s">
        <v>16087</v>
      </c>
      <c r="G533" s="225"/>
      <c r="H533" s="225" t="s">
        <v>39260</v>
      </c>
      <c r="I533" s="226"/>
    </row>
    <row r="534" spans="1:9" s="208" customFormat="1">
      <c r="A534" s="225" t="s">
        <v>10267</v>
      </c>
      <c r="B534" s="225" t="s">
        <v>10267</v>
      </c>
      <c r="C534" s="225" t="s">
        <v>389</v>
      </c>
      <c r="D534" s="225" t="s">
        <v>39261</v>
      </c>
      <c r="E534" s="225" t="s">
        <v>39262</v>
      </c>
      <c r="F534" s="225" t="s">
        <v>5326</v>
      </c>
      <c r="G534" s="225"/>
      <c r="H534" s="225" t="s">
        <v>39263</v>
      </c>
      <c r="I534" s="226"/>
    </row>
    <row r="535" spans="1:9" s="208" customFormat="1">
      <c r="A535" s="225" t="s">
        <v>10267</v>
      </c>
      <c r="B535" s="225" t="s">
        <v>10267</v>
      </c>
      <c r="C535" s="225" t="s">
        <v>389</v>
      </c>
      <c r="D535" s="225" t="s">
        <v>39264</v>
      </c>
      <c r="E535" s="225" t="s">
        <v>39265</v>
      </c>
      <c r="F535" s="225" t="s">
        <v>39266</v>
      </c>
      <c r="G535" s="225"/>
      <c r="H535" s="225" t="s">
        <v>39267</v>
      </c>
      <c r="I535" s="226"/>
    </row>
    <row r="536" spans="1:9" s="208" customFormat="1">
      <c r="A536" s="225" t="s">
        <v>10267</v>
      </c>
      <c r="B536" s="225" t="s">
        <v>10267</v>
      </c>
      <c r="C536" s="225" t="s">
        <v>389</v>
      </c>
      <c r="D536" s="225" t="s">
        <v>39268</v>
      </c>
      <c r="E536" s="225" t="s">
        <v>39269</v>
      </c>
      <c r="F536" s="225" t="s">
        <v>1277</v>
      </c>
      <c r="G536" s="225"/>
      <c r="H536" s="225" t="s">
        <v>39270</v>
      </c>
      <c r="I536" s="226"/>
    </row>
    <row r="537" spans="1:9" s="208" customFormat="1">
      <c r="A537" s="225" t="s">
        <v>10267</v>
      </c>
      <c r="B537" s="225" t="s">
        <v>10267</v>
      </c>
      <c r="C537" s="225" t="s">
        <v>389</v>
      </c>
      <c r="D537" s="225" t="s">
        <v>39271</v>
      </c>
      <c r="E537" s="225" t="s">
        <v>39272</v>
      </c>
      <c r="F537" s="225" t="s">
        <v>12116</v>
      </c>
      <c r="G537" s="225"/>
      <c r="H537" s="225" t="s">
        <v>39273</v>
      </c>
      <c r="I537" s="226"/>
    </row>
    <row r="538" spans="1:9" s="213" customFormat="1">
      <c r="A538" s="234" t="s">
        <v>10306</v>
      </c>
      <c r="B538" s="234" t="s">
        <v>10306</v>
      </c>
      <c r="C538" s="234" t="s">
        <v>389</v>
      </c>
      <c r="D538" s="234" t="s">
        <v>39274</v>
      </c>
      <c r="E538" s="234" t="s">
        <v>39275</v>
      </c>
      <c r="F538" s="234" t="s">
        <v>392</v>
      </c>
      <c r="G538" s="234"/>
      <c r="H538" s="234" t="s">
        <v>39276</v>
      </c>
      <c r="I538" s="127"/>
    </row>
    <row r="539" spans="1:9" s="208" customFormat="1">
      <c r="A539" s="225" t="s">
        <v>10306</v>
      </c>
      <c r="B539" s="225" t="s">
        <v>10306</v>
      </c>
      <c r="C539" s="225" t="s">
        <v>389</v>
      </c>
      <c r="D539" s="225" t="s">
        <v>39277</v>
      </c>
      <c r="E539" s="225" t="s">
        <v>39278</v>
      </c>
      <c r="F539" s="225" t="s">
        <v>3617</v>
      </c>
      <c r="G539" s="225"/>
      <c r="H539" s="225" t="s">
        <v>39279</v>
      </c>
      <c r="I539" s="226"/>
    </row>
    <row r="540" spans="1:9" s="195" customFormat="1">
      <c r="A540" s="203" t="s">
        <v>10306</v>
      </c>
      <c r="B540" s="203" t="s">
        <v>10306</v>
      </c>
      <c r="C540" s="203" t="s">
        <v>389</v>
      </c>
      <c r="D540" s="203" t="s">
        <v>39280</v>
      </c>
      <c r="E540" s="203" t="s">
        <v>39281</v>
      </c>
      <c r="F540" s="203" t="s">
        <v>1443</v>
      </c>
      <c r="G540" s="203"/>
      <c r="H540" s="203" t="s">
        <v>39282</v>
      </c>
    </row>
    <row r="541" spans="1:9" s="208" customFormat="1">
      <c r="A541" s="225" t="s">
        <v>10306</v>
      </c>
      <c r="B541" s="225" t="s">
        <v>10306</v>
      </c>
      <c r="C541" s="225" t="s">
        <v>389</v>
      </c>
      <c r="D541" s="225" t="s">
        <v>39283</v>
      </c>
      <c r="E541" s="225" t="s">
        <v>39284</v>
      </c>
      <c r="F541" s="225" t="s">
        <v>8716</v>
      </c>
      <c r="G541" s="225"/>
      <c r="H541" s="225" t="s">
        <v>39285</v>
      </c>
      <c r="I541" s="226"/>
    </row>
    <row r="542" spans="1:9" s="208" customFormat="1">
      <c r="A542" s="225" t="s">
        <v>10306</v>
      </c>
      <c r="B542" s="225" t="s">
        <v>10306</v>
      </c>
      <c r="C542" s="225" t="s">
        <v>389</v>
      </c>
      <c r="D542" s="225" t="s">
        <v>39286</v>
      </c>
      <c r="E542" s="225" t="s">
        <v>39287</v>
      </c>
      <c r="F542" s="225" t="s">
        <v>39288</v>
      </c>
      <c r="G542" s="225"/>
      <c r="H542" s="225" t="s">
        <v>39289</v>
      </c>
      <c r="I542" s="226"/>
    </row>
    <row r="543" spans="1:9" s="208" customFormat="1">
      <c r="A543" s="225" t="s">
        <v>10306</v>
      </c>
      <c r="B543" s="225" t="s">
        <v>10306</v>
      </c>
      <c r="C543" s="225" t="s">
        <v>389</v>
      </c>
      <c r="D543" s="225" t="s">
        <v>39290</v>
      </c>
      <c r="E543" s="225" t="s">
        <v>39291</v>
      </c>
      <c r="F543" s="225" t="s">
        <v>6276</v>
      </c>
      <c r="G543" s="225"/>
      <c r="H543" s="225" t="s">
        <v>39292</v>
      </c>
      <c r="I543" s="226"/>
    </row>
    <row r="544" spans="1:9" s="208" customFormat="1">
      <c r="A544" s="225" t="s">
        <v>10306</v>
      </c>
      <c r="B544" s="225" t="s">
        <v>10306</v>
      </c>
      <c r="C544" s="225" t="s">
        <v>389</v>
      </c>
      <c r="D544" s="225" t="s">
        <v>39293</v>
      </c>
      <c r="E544" s="225" t="s">
        <v>39294</v>
      </c>
      <c r="F544" s="225" t="s">
        <v>2156</v>
      </c>
      <c r="G544" s="225"/>
      <c r="H544" s="225" t="s">
        <v>39295</v>
      </c>
      <c r="I544" s="226"/>
    </row>
    <row r="545" spans="1:9" s="208" customFormat="1">
      <c r="A545" s="225" t="s">
        <v>10306</v>
      </c>
      <c r="B545" s="225" t="s">
        <v>10306</v>
      </c>
      <c r="C545" s="225" t="s">
        <v>389</v>
      </c>
      <c r="D545" s="225" t="s">
        <v>39296</v>
      </c>
      <c r="E545" s="225" t="s">
        <v>39297</v>
      </c>
      <c r="F545" s="225" t="s">
        <v>612</v>
      </c>
      <c r="G545" s="225"/>
      <c r="H545" s="225" t="s">
        <v>39298</v>
      </c>
      <c r="I545" s="226"/>
    </row>
    <row r="546" spans="1:9" s="208" customFormat="1">
      <c r="A546" s="225" t="s">
        <v>10306</v>
      </c>
      <c r="B546" s="225" t="s">
        <v>10306</v>
      </c>
      <c r="C546" s="225" t="s">
        <v>389</v>
      </c>
      <c r="D546" s="225" t="s">
        <v>39299</v>
      </c>
      <c r="E546" s="225" t="s">
        <v>39300</v>
      </c>
      <c r="F546" s="225" t="s">
        <v>8716</v>
      </c>
      <c r="G546" s="225"/>
      <c r="H546" s="225" t="s">
        <v>39301</v>
      </c>
      <c r="I546" s="226"/>
    </row>
    <row r="547" spans="1:9" s="209" customFormat="1">
      <c r="A547" s="228" t="s">
        <v>10306</v>
      </c>
      <c r="B547" s="228" t="s">
        <v>10306</v>
      </c>
      <c r="C547" s="228"/>
      <c r="D547" s="228" t="s">
        <v>39302</v>
      </c>
      <c r="E547" s="228" t="s">
        <v>39303</v>
      </c>
      <c r="F547" s="228"/>
      <c r="G547" s="228" t="s">
        <v>1404</v>
      </c>
      <c r="H547" s="228" t="s">
        <v>39304</v>
      </c>
      <c r="I547" s="235"/>
    </row>
    <row r="548" spans="1:9" s="208" customFormat="1">
      <c r="A548" s="225" t="s">
        <v>10306</v>
      </c>
      <c r="B548" s="225" t="s">
        <v>10306</v>
      </c>
      <c r="C548" s="225" t="s">
        <v>389</v>
      </c>
      <c r="D548" s="225" t="s">
        <v>39305</v>
      </c>
      <c r="E548" s="225" t="s">
        <v>39306</v>
      </c>
      <c r="F548" s="225" t="s">
        <v>743</v>
      </c>
      <c r="G548" s="225"/>
      <c r="H548" s="225" t="s">
        <v>39307</v>
      </c>
      <c r="I548" s="226"/>
    </row>
    <row r="549" spans="1:9" s="208" customFormat="1">
      <c r="A549" s="225" t="s">
        <v>10306</v>
      </c>
      <c r="B549" s="225" t="s">
        <v>10306</v>
      </c>
      <c r="C549" s="225" t="s">
        <v>389</v>
      </c>
      <c r="D549" s="225" t="s">
        <v>39308</v>
      </c>
      <c r="E549" s="225" t="s">
        <v>39309</v>
      </c>
      <c r="F549" s="225" t="s">
        <v>13215</v>
      </c>
      <c r="G549" s="225"/>
      <c r="H549" s="225" t="s">
        <v>39310</v>
      </c>
      <c r="I549" s="226"/>
    </row>
    <row r="550" spans="1:9" s="208" customFormat="1">
      <c r="A550" s="225" t="s">
        <v>10306</v>
      </c>
      <c r="B550" s="225" t="s">
        <v>10306</v>
      </c>
      <c r="C550" s="225" t="s">
        <v>389</v>
      </c>
      <c r="D550" s="225" t="s">
        <v>39311</v>
      </c>
      <c r="E550" s="225" t="s">
        <v>39312</v>
      </c>
      <c r="F550" s="225" t="s">
        <v>1881</v>
      </c>
      <c r="G550" s="225"/>
      <c r="H550" s="225" t="s">
        <v>39313</v>
      </c>
      <c r="I550" s="226"/>
    </row>
    <row r="551" spans="1:9" s="208" customFormat="1">
      <c r="A551" s="225" t="s">
        <v>10341</v>
      </c>
      <c r="B551" s="225" t="s">
        <v>10341</v>
      </c>
      <c r="C551" s="225" t="s">
        <v>389</v>
      </c>
      <c r="D551" s="225" t="s">
        <v>39314</v>
      </c>
      <c r="E551" s="225" t="s">
        <v>39315</v>
      </c>
      <c r="F551" s="225" t="s">
        <v>709</v>
      </c>
      <c r="G551" s="225"/>
      <c r="H551" s="225" t="s">
        <v>39316</v>
      </c>
      <c r="I551" s="226"/>
    </row>
    <row r="552" spans="1:9" s="208" customFormat="1">
      <c r="A552" s="225" t="s">
        <v>10341</v>
      </c>
      <c r="B552" s="225" t="s">
        <v>10341</v>
      </c>
      <c r="C552" s="225" t="s">
        <v>389</v>
      </c>
      <c r="D552" s="225" t="s">
        <v>39317</v>
      </c>
      <c r="E552" s="225" t="s">
        <v>39318</v>
      </c>
      <c r="F552" s="225" t="s">
        <v>4427</v>
      </c>
      <c r="G552" s="225"/>
      <c r="H552" s="225" t="s">
        <v>39319</v>
      </c>
      <c r="I552" s="226"/>
    </row>
    <row r="553" spans="1:9" s="208" customFormat="1">
      <c r="A553" s="225" t="s">
        <v>10341</v>
      </c>
      <c r="B553" s="225" t="s">
        <v>10341</v>
      </c>
      <c r="C553" s="225" t="s">
        <v>389</v>
      </c>
      <c r="D553" s="225" t="s">
        <v>39320</v>
      </c>
      <c r="E553" s="225" t="s">
        <v>39321</v>
      </c>
      <c r="F553" s="225" t="s">
        <v>39322</v>
      </c>
      <c r="G553" s="225"/>
      <c r="H553" s="225" t="s">
        <v>39323</v>
      </c>
      <c r="I553" s="226"/>
    </row>
    <row r="554" spans="1:9" s="208" customFormat="1">
      <c r="A554" s="225" t="s">
        <v>10341</v>
      </c>
      <c r="B554" s="225" t="s">
        <v>10341</v>
      </c>
      <c r="C554" s="225" t="s">
        <v>389</v>
      </c>
      <c r="D554" s="225" t="s">
        <v>39324</v>
      </c>
      <c r="E554" s="225" t="s">
        <v>39325</v>
      </c>
      <c r="F554" s="225" t="s">
        <v>15073</v>
      </c>
      <c r="G554" s="225"/>
      <c r="H554" s="225" t="s">
        <v>39326</v>
      </c>
      <c r="I554" s="226"/>
    </row>
    <row r="555" spans="1:9" s="208" customFormat="1">
      <c r="A555" s="225" t="s">
        <v>10341</v>
      </c>
      <c r="B555" s="225" t="s">
        <v>10341</v>
      </c>
      <c r="C555" s="225" t="s">
        <v>389</v>
      </c>
      <c r="D555" s="225" t="s">
        <v>39327</v>
      </c>
      <c r="E555" s="225" t="s">
        <v>39328</v>
      </c>
      <c r="F555" s="225" t="s">
        <v>39329</v>
      </c>
      <c r="G555" s="225"/>
      <c r="H555" s="225" t="s">
        <v>39330</v>
      </c>
      <c r="I555" s="226"/>
    </row>
    <row r="556" spans="1:9" s="208" customFormat="1">
      <c r="A556" s="225" t="s">
        <v>10341</v>
      </c>
      <c r="B556" s="225" t="s">
        <v>10341</v>
      </c>
      <c r="C556" s="225" t="s">
        <v>389</v>
      </c>
      <c r="D556" s="225" t="s">
        <v>39331</v>
      </c>
      <c r="E556" s="225" t="s">
        <v>39332</v>
      </c>
      <c r="F556" s="225" t="s">
        <v>9167</v>
      </c>
      <c r="G556" s="225"/>
      <c r="H556" s="225" t="s">
        <v>39333</v>
      </c>
      <c r="I556" s="226"/>
    </row>
    <row r="557" spans="1:9" s="208" customFormat="1">
      <c r="A557" s="230" t="s">
        <v>10341</v>
      </c>
      <c r="B557" s="230" t="s">
        <v>10341</v>
      </c>
      <c r="C557" s="230" t="s">
        <v>389</v>
      </c>
      <c r="D557" s="230" t="s">
        <v>39334</v>
      </c>
      <c r="E557" s="230" t="s">
        <v>39335</v>
      </c>
      <c r="F557" s="230" t="s">
        <v>39336</v>
      </c>
      <c r="G557" s="230"/>
      <c r="H557" s="230" t="s">
        <v>39337</v>
      </c>
      <c r="I557" s="226"/>
    </row>
    <row r="558" spans="1:9" s="211" customFormat="1">
      <c r="A558" s="211" t="s">
        <v>10341</v>
      </c>
      <c r="B558" s="211" t="s">
        <v>10341</v>
      </c>
      <c r="C558" s="211" t="s">
        <v>39338</v>
      </c>
      <c r="D558" s="211" t="s">
        <v>39339</v>
      </c>
      <c r="E558" s="211" t="s">
        <v>39340</v>
      </c>
      <c r="G558" s="211" t="s">
        <v>2408</v>
      </c>
      <c r="H558" s="211" t="s">
        <v>39341</v>
      </c>
      <c r="I558" s="243"/>
    </row>
    <row r="559" spans="1:9" s="212" customFormat="1">
      <c r="A559" s="212" t="s">
        <v>10341</v>
      </c>
      <c r="B559" s="212" t="s">
        <v>10341</v>
      </c>
      <c r="C559" s="212" t="s">
        <v>39342</v>
      </c>
      <c r="D559" s="212" t="s">
        <v>39343</v>
      </c>
      <c r="E559" s="212" t="s">
        <v>39344</v>
      </c>
      <c r="G559" s="212" t="s">
        <v>37744</v>
      </c>
      <c r="H559" s="212" t="s">
        <v>39345</v>
      </c>
      <c r="I559" s="238"/>
    </row>
    <row r="560" spans="1:9" s="209" customFormat="1">
      <c r="A560" s="228" t="s">
        <v>10341</v>
      </c>
      <c r="B560" s="228" t="s">
        <v>10341</v>
      </c>
      <c r="C560" s="228"/>
      <c r="D560" s="228" t="s">
        <v>39346</v>
      </c>
      <c r="E560" s="228" t="s">
        <v>39347</v>
      </c>
      <c r="F560" s="228"/>
      <c r="G560" s="228" t="s">
        <v>39348</v>
      </c>
      <c r="H560" s="228" t="s">
        <v>39349</v>
      </c>
      <c r="I560" s="235"/>
    </row>
    <row r="561" spans="1:9" s="208" customFormat="1">
      <c r="A561" s="225" t="s">
        <v>10341</v>
      </c>
      <c r="B561" s="225" t="s">
        <v>10341</v>
      </c>
      <c r="C561" s="225" t="s">
        <v>389</v>
      </c>
      <c r="D561" s="225" t="s">
        <v>39350</v>
      </c>
      <c r="E561" s="225" t="s">
        <v>39351</v>
      </c>
      <c r="F561" s="225" t="s">
        <v>37650</v>
      </c>
      <c r="G561" s="225"/>
      <c r="H561" s="225" t="s">
        <v>39352</v>
      </c>
      <c r="I561" s="226"/>
    </row>
    <row r="562" spans="1:9" s="208" customFormat="1">
      <c r="A562" s="225" t="s">
        <v>10341</v>
      </c>
      <c r="B562" s="225" t="s">
        <v>10341</v>
      </c>
      <c r="C562" s="225"/>
      <c r="D562" s="225" t="s">
        <v>39353</v>
      </c>
      <c r="E562" s="225" t="s">
        <v>39354</v>
      </c>
      <c r="F562" s="225" t="s">
        <v>1214</v>
      </c>
      <c r="G562" s="225"/>
      <c r="H562" s="225" t="s">
        <v>39355</v>
      </c>
      <c r="I562" s="226"/>
    </row>
    <row r="563" spans="1:9" s="208" customFormat="1">
      <c r="A563" s="225" t="s">
        <v>10341</v>
      </c>
      <c r="B563" s="225" t="s">
        <v>10341</v>
      </c>
      <c r="C563" s="225" t="s">
        <v>389</v>
      </c>
      <c r="D563" s="225" t="s">
        <v>39356</v>
      </c>
      <c r="E563" s="225" t="s">
        <v>39357</v>
      </c>
      <c r="F563" s="225" t="s">
        <v>12877</v>
      </c>
      <c r="G563" s="225"/>
      <c r="H563" s="225" t="s">
        <v>39358</v>
      </c>
      <c r="I563" s="226"/>
    </row>
    <row r="564" spans="1:9" s="208" customFormat="1">
      <c r="A564" s="225" t="s">
        <v>10392</v>
      </c>
      <c r="B564" s="225" t="s">
        <v>10392</v>
      </c>
      <c r="C564" s="225" t="s">
        <v>389</v>
      </c>
      <c r="D564" s="225" t="s">
        <v>39359</v>
      </c>
      <c r="E564" s="225" t="s">
        <v>39360</v>
      </c>
      <c r="F564" s="225" t="s">
        <v>529</v>
      </c>
      <c r="G564" s="225"/>
      <c r="H564" s="225" t="s">
        <v>39361</v>
      </c>
      <c r="I564" s="226"/>
    </row>
    <row r="565" spans="1:9" s="208" customFormat="1">
      <c r="A565" s="225" t="s">
        <v>10392</v>
      </c>
      <c r="B565" s="225" t="s">
        <v>10392</v>
      </c>
      <c r="C565" s="225" t="s">
        <v>389</v>
      </c>
      <c r="D565" s="225" t="s">
        <v>39362</v>
      </c>
      <c r="E565" s="225" t="s">
        <v>39363</v>
      </c>
      <c r="F565" s="225" t="s">
        <v>39364</v>
      </c>
      <c r="G565" s="225"/>
      <c r="H565" s="225" t="s">
        <v>39365</v>
      </c>
      <c r="I565" s="226"/>
    </row>
    <row r="566" spans="1:9" s="208" customFormat="1">
      <c r="A566" s="225" t="s">
        <v>10392</v>
      </c>
      <c r="B566" s="225" t="s">
        <v>10392</v>
      </c>
      <c r="C566" s="225" t="s">
        <v>389</v>
      </c>
      <c r="D566" s="225" t="s">
        <v>39366</v>
      </c>
      <c r="E566" s="225" t="s">
        <v>39367</v>
      </c>
      <c r="F566" s="225" t="s">
        <v>7175</v>
      </c>
      <c r="G566" s="225"/>
      <c r="H566" s="225" t="s">
        <v>39368</v>
      </c>
      <c r="I566" s="226"/>
    </row>
    <row r="567" spans="1:9" s="208" customFormat="1">
      <c r="A567" s="225" t="s">
        <v>10392</v>
      </c>
      <c r="B567" s="225" t="s">
        <v>10392</v>
      </c>
      <c r="C567" s="225" t="s">
        <v>389</v>
      </c>
      <c r="D567" s="225" t="s">
        <v>39369</v>
      </c>
      <c r="E567" s="225" t="s">
        <v>39370</v>
      </c>
      <c r="F567" s="225" t="s">
        <v>5401</v>
      </c>
      <c r="G567" s="225"/>
      <c r="H567" s="225" t="s">
        <v>39371</v>
      </c>
      <c r="I567" s="226"/>
    </row>
    <row r="568" spans="1:9" s="208" customFormat="1">
      <c r="A568" s="225" t="s">
        <v>10392</v>
      </c>
      <c r="B568" s="225" t="s">
        <v>10392</v>
      </c>
      <c r="C568" s="225" t="s">
        <v>389</v>
      </c>
      <c r="D568" s="225" t="s">
        <v>39372</v>
      </c>
      <c r="E568" s="225" t="s">
        <v>39373</v>
      </c>
      <c r="F568" s="225" t="s">
        <v>39374</v>
      </c>
      <c r="G568" s="225"/>
      <c r="H568" s="225" t="s">
        <v>39375</v>
      </c>
      <c r="I568" s="226"/>
    </row>
    <row r="569" spans="1:9" s="208" customFormat="1">
      <c r="A569" s="225" t="s">
        <v>10392</v>
      </c>
      <c r="B569" s="225" t="s">
        <v>10392</v>
      </c>
      <c r="C569" s="225" t="s">
        <v>389</v>
      </c>
      <c r="D569" s="225" t="s">
        <v>39376</v>
      </c>
      <c r="E569" s="225" t="s">
        <v>39377</v>
      </c>
      <c r="F569" s="225" t="s">
        <v>12571</v>
      </c>
      <c r="G569" s="225"/>
      <c r="H569" s="225" t="s">
        <v>39378</v>
      </c>
      <c r="I569" s="226"/>
    </row>
    <row r="570" spans="1:9" s="208" customFormat="1">
      <c r="A570" s="225" t="s">
        <v>10392</v>
      </c>
      <c r="B570" s="225" t="s">
        <v>10392</v>
      </c>
      <c r="C570" s="225" t="s">
        <v>389</v>
      </c>
      <c r="D570" s="225" t="s">
        <v>39379</v>
      </c>
      <c r="E570" s="225" t="s">
        <v>39380</v>
      </c>
      <c r="F570" s="225" t="s">
        <v>1277</v>
      </c>
      <c r="G570" s="225"/>
      <c r="H570" s="225" t="s">
        <v>39381</v>
      </c>
      <c r="I570" s="226"/>
    </row>
    <row r="571" spans="1:9" s="208" customFormat="1">
      <c r="A571" s="225" t="s">
        <v>10392</v>
      </c>
      <c r="B571" s="225" t="s">
        <v>10392</v>
      </c>
      <c r="C571" s="225" t="s">
        <v>389</v>
      </c>
      <c r="D571" s="225" t="s">
        <v>39382</v>
      </c>
      <c r="E571" s="225" t="s">
        <v>39383</v>
      </c>
      <c r="F571" s="225" t="s">
        <v>39384</v>
      </c>
      <c r="G571" s="225"/>
      <c r="H571" s="225" t="s">
        <v>39385</v>
      </c>
      <c r="I571" s="226"/>
    </row>
    <row r="572" spans="1:9" s="208" customFormat="1">
      <c r="A572" s="225" t="s">
        <v>10392</v>
      </c>
      <c r="B572" s="225" t="s">
        <v>10392</v>
      </c>
      <c r="C572" s="225" t="s">
        <v>389</v>
      </c>
      <c r="D572" s="225" t="s">
        <v>39386</v>
      </c>
      <c r="E572" s="225" t="s">
        <v>39387</v>
      </c>
      <c r="F572" s="225" t="s">
        <v>39388</v>
      </c>
      <c r="G572" s="225"/>
      <c r="H572" s="225" t="s">
        <v>39389</v>
      </c>
      <c r="I572" s="226"/>
    </row>
    <row r="573" spans="1:9" s="208" customFormat="1">
      <c r="A573" s="225" t="s">
        <v>10392</v>
      </c>
      <c r="B573" s="225" t="s">
        <v>10392</v>
      </c>
      <c r="C573" s="225" t="s">
        <v>389</v>
      </c>
      <c r="D573" s="225" t="s">
        <v>39390</v>
      </c>
      <c r="E573" s="225" t="s">
        <v>39391</v>
      </c>
      <c r="F573" s="225" t="s">
        <v>9576</v>
      </c>
      <c r="G573" s="225"/>
      <c r="H573" s="225" t="s">
        <v>39392</v>
      </c>
      <c r="I573" s="226"/>
    </row>
    <row r="574" spans="1:9" s="208" customFormat="1">
      <c r="A574" s="225" t="s">
        <v>10392</v>
      </c>
      <c r="B574" s="225" t="s">
        <v>10392</v>
      </c>
      <c r="C574" s="225" t="s">
        <v>389</v>
      </c>
      <c r="D574" s="225" t="s">
        <v>39393</v>
      </c>
      <c r="E574" s="225" t="s">
        <v>39394</v>
      </c>
      <c r="F574" s="225" t="s">
        <v>39395</v>
      </c>
      <c r="G574" s="225"/>
      <c r="H574" s="225" t="s">
        <v>39396</v>
      </c>
      <c r="I574" s="226"/>
    </row>
    <row r="575" spans="1:9" s="208" customFormat="1">
      <c r="A575" s="225" t="s">
        <v>10392</v>
      </c>
      <c r="B575" s="225" t="s">
        <v>10392</v>
      </c>
      <c r="C575" s="225" t="s">
        <v>389</v>
      </c>
      <c r="D575" s="225" t="s">
        <v>39397</v>
      </c>
      <c r="E575" s="225" t="s">
        <v>39398</v>
      </c>
      <c r="F575" s="225" t="s">
        <v>39399</v>
      </c>
      <c r="G575" s="225"/>
      <c r="H575" s="225" t="s">
        <v>39400</v>
      </c>
      <c r="I575" s="226"/>
    </row>
    <row r="576" spans="1:9" s="209" customFormat="1">
      <c r="A576" s="228" t="s">
        <v>10392</v>
      </c>
      <c r="B576" s="228" t="s">
        <v>10392</v>
      </c>
      <c r="C576" s="228"/>
      <c r="D576" s="228" t="s">
        <v>39401</v>
      </c>
      <c r="E576" s="228" t="s">
        <v>39402</v>
      </c>
      <c r="F576" s="228"/>
      <c r="G576" s="228" t="s">
        <v>2539</v>
      </c>
      <c r="H576" s="228" t="s">
        <v>39403</v>
      </c>
      <c r="I576" s="235"/>
    </row>
    <row r="577" spans="1:9" s="195" customFormat="1">
      <c r="A577" s="203" t="s">
        <v>10392</v>
      </c>
      <c r="B577" s="203" t="s">
        <v>10392</v>
      </c>
      <c r="C577" s="203"/>
      <c r="D577" s="203" t="s">
        <v>39404</v>
      </c>
      <c r="E577" s="203" t="s">
        <v>39405</v>
      </c>
      <c r="F577" s="203" t="s">
        <v>7717</v>
      </c>
      <c r="G577" s="203"/>
      <c r="H577" s="203" t="s">
        <v>39406</v>
      </c>
    </row>
    <row r="578" spans="1:9" s="208" customFormat="1">
      <c r="A578" s="225" t="s">
        <v>10392</v>
      </c>
      <c r="B578" s="225" t="s">
        <v>10392</v>
      </c>
      <c r="C578" s="225" t="s">
        <v>389</v>
      </c>
      <c r="D578" s="225" t="s">
        <v>39407</v>
      </c>
      <c r="E578" s="225" t="s">
        <v>39408</v>
      </c>
      <c r="F578" s="225" t="s">
        <v>644</v>
      </c>
      <c r="G578" s="225"/>
      <c r="H578" s="225" t="s">
        <v>39409</v>
      </c>
      <c r="I578" s="226"/>
    </row>
    <row r="579" spans="1:9" s="208" customFormat="1">
      <c r="A579" s="225" t="s">
        <v>10463</v>
      </c>
      <c r="B579" s="225" t="s">
        <v>10392</v>
      </c>
      <c r="C579" s="225" t="s">
        <v>389</v>
      </c>
      <c r="D579" s="225" t="s">
        <v>39410</v>
      </c>
      <c r="E579" s="225" t="s">
        <v>39411</v>
      </c>
      <c r="F579" s="225" t="s">
        <v>14593</v>
      </c>
      <c r="G579" s="225"/>
      <c r="H579" s="225" t="s">
        <v>39412</v>
      </c>
      <c r="I579" s="226"/>
    </row>
    <row r="580" spans="1:9" s="208" customFormat="1">
      <c r="A580" s="225" t="s">
        <v>10463</v>
      </c>
      <c r="B580" s="225" t="s">
        <v>10392</v>
      </c>
      <c r="C580" s="225" t="s">
        <v>389</v>
      </c>
      <c r="D580" s="225" t="s">
        <v>39413</v>
      </c>
      <c r="E580" s="225" t="s">
        <v>39414</v>
      </c>
      <c r="F580" s="225" t="s">
        <v>12317</v>
      </c>
      <c r="G580" s="225"/>
      <c r="H580" s="225" t="s">
        <v>39415</v>
      </c>
      <c r="I580" s="226"/>
    </row>
    <row r="581" spans="1:9" s="208" customFormat="1">
      <c r="A581" s="225" t="s">
        <v>10463</v>
      </c>
      <c r="B581" s="225" t="s">
        <v>10463</v>
      </c>
      <c r="C581" s="225" t="s">
        <v>389</v>
      </c>
      <c r="D581" s="225" t="s">
        <v>39416</v>
      </c>
      <c r="E581" s="225" t="s">
        <v>39417</v>
      </c>
      <c r="F581" s="225" t="s">
        <v>38566</v>
      </c>
      <c r="G581" s="225"/>
      <c r="H581" s="225" t="s">
        <v>39418</v>
      </c>
      <c r="I581" s="226"/>
    </row>
    <row r="582" spans="1:9" s="208" customFormat="1">
      <c r="A582" s="225" t="s">
        <v>10463</v>
      </c>
      <c r="B582" s="225" t="s">
        <v>10463</v>
      </c>
      <c r="C582" s="225" t="s">
        <v>389</v>
      </c>
      <c r="D582" s="225" t="s">
        <v>39419</v>
      </c>
      <c r="E582" s="225" t="s">
        <v>39420</v>
      </c>
      <c r="F582" s="225" t="s">
        <v>39421</v>
      </c>
      <c r="G582" s="225"/>
      <c r="H582" s="225" t="s">
        <v>39422</v>
      </c>
      <c r="I582" s="226"/>
    </row>
    <row r="583" spans="1:9" s="208" customFormat="1">
      <c r="A583" s="225" t="s">
        <v>10463</v>
      </c>
      <c r="B583" s="225" t="s">
        <v>10463</v>
      </c>
      <c r="C583" s="225" t="s">
        <v>389</v>
      </c>
      <c r="D583" s="225" t="s">
        <v>39423</v>
      </c>
      <c r="E583" s="225" t="s">
        <v>39424</v>
      </c>
      <c r="F583" s="225" t="s">
        <v>1277</v>
      </c>
      <c r="G583" s="225"/>
      <c r="H583" s="225" t="s">
        <v>39425</v>
      </c>
      <c r="I583" s="226"/>
    </row>
    <row r="584" spans="1:9" s="208" customFormat="1">
      <c r="A584" s="225" t="s">
        <v>10463</v>
      </c>
      <c r="B584" s="225" t="s">
        <v>10463</v>
      </c>
      <c r="C584" s="225" t="s">
        <v>389</v>
      </c>
      <c r="D584" s="225" t="s">
        <v>39426</v>
      </c>
      <c r="E584" s="225" t="s">
        <v>39427</v>
      </c>
      <c r="F584" s="225" t="s">
        <v>471</v>
      </c>
      <c r="G584" s="225"/>
      <c r="H584" s="225" t="s">
        <v>39428</v>
      </c>
      <c r="I584" s="226"/>
    </row>
    <row r="585" spans="1:9" s="208" customFormat="1">
      <c r="A585" s="225" t="s">
        <v>10463</v>
      </c>
      <c r="B585" s="225" t="s">
        <v>10463</v>
      </c>
      <c r="C585" s="225" t="s">
        <v>389</v>
      </c>
      <c r="D585" s="225" t="s">
        <v>39429</v>
      </c>
      <c r="E585" s="225" t="s">
        <v>39430</v>
      </c>
      <c r="F585" s="225" t="s">
        <v>709</v>
      </c>
      <c r="G585" s="225"/>
      <c r="H585" s="225" t="s">
        <v>39431</v>
      </c>
      <c r="I585" s="226"/>
    </row>
    <row r="586" spans="1:9" s="208" customFormat="1">
      <c r="A586" s="225" t="s">
        <v>10463</v>
      </c>
      <c r="B586" s="225" t="s">
        <v>10463</v>
      </c>
      <c r="C586" s="225" t="s">
        <v>389</v>
      </c>
      <c r="D586" s="225" t="s">
        <v>39432</v>
      </c>
      <c r="E586" s="225" t="s">
        <v>39433</v>
      </c>
      <c r="F586" s="225" t="s">
        <v>39434</v>
      </c>
      <c r="G586" s="225"/>
      <c r="H586" s="225" t="s">
        <v>39435</v>
      </c>
      <c r="I586" s="226"/>
    </row>
    <row r="587" spans="1:9" s="208" customFormat="1">
      <c r="A587" s="225" t="s">
        <v>10463</v>
      </c>
      <c r="B587" s="225" t="s">
        <v>10463</v>
      </c>
      <c r="C587" s="225"/>
      <c r="D587" s="225" t="s">
        <v>39436</v>
      </c>
      <c r="E587" s="225" t="s">
        <v>39437</v>
      </c>
      <c r="F587" s="225" t="s">
        <v>39438</v>
      </c>
      <c r="G587" s="225"/>
      <c r="H587" s="225" t="s">
        <v>39439</v>
      </c>
      <c r="I587" s="226"/>
    </row>
    <row r="588" spans="1:9" s="208" customFormat="1">
      <c r="A588" s="225" t="s">
        <v>10463</v>
      </c>
      <c r="B588" s="225" t="s">
        <v>10463</v>
      </c>
      <c r="C588" s="225" t="s">
        <v>389</v>
      </c>
      <c r="D588" s="225" t="s">
        <v>39440</v>
      </c>
      <c r="E588" s="225" t="s">
        <v>39441</v>
      </c>
      <c r="F588" s="225" t="s">
        <v>4475</v>
      </c>
      <c r="G588" s="225"/>
      <c r="H588" s="225" t="s">
        <v>39442</v>
      </c>
      <c r="I588" s="226"/>
    </row>
    <row r="589" spans="1:9" s="208" customFormat="1">
      <c r="A589" s="225" t="s">
        <v>10463</v>
      </c>
      <c r="B589" s="225" t="s">
        <v>10463</v>
      </c>
      <c r="C589" s="225" t="s">
        <v>389</v>
      </c>
      <c r="D589" s="225" t="s">
        <v>39443</v>
      </c>
      <c r="E589" s="225" t="s">
        <v>39444</v>
      </c>
      <c r="F589" s="225" t="s">
        <v>39445</v>
      </c>
      <c r="G589" s="225"/>
      <c r="H589" s="225" t="s">
        <v>39446</v>
      </c>
      <c r="I589" s="226"/>
    </row>
    <row r="590" spans="1:9" s="208" customFormat="1">
      <c r="A590" s="225" t="s">
        <v>10463</v>
      </c>
      <c r="B590" s="225" t="s">
        <v>10463</v>
      </c>
      <c r="C590" s="225" t="s">
        <v>389</v>
      </c>
      <c r="D590" s="225" t="s">
        <v>39447</v>
      </c>
      <c r="E590" s="225" t="s">
        <v>39448</v>
      </c>
      <c r="F590" s="225" t="s">
        <v>39449</v>
      </c>
      <c r="G590" s="225"/>
      <c r="H590" s="225" t="s">
        <v>39450</v>
      </c>
      <c r="I590" s="226"/>
    </row>
    <row r="591" spans="1:9" s="208" customFormat="1">
      <c r="A591" s="225" t="s">
        <v>10463</v>
      </c>
      <c r="B591" s="225" t="s">
        <v>10463</v>
      </c>
      <c r="C591" s="225" t="s">
        <v>389</v>
      </c>
      <c r="D591" s="225" t="s">
        <v>39451</v>
      </c>
      <c r="E591" s="225" t="s">
        <v>39452</v>
      </c>
      <c r="F591" s="225" t="s">
        <v>1277</v>
      </c>
      <c r="G591" s="225"/>
      <c r="H591" s="225" t="s">
        <v>39453</v>
      </c>
      <c r="I591" s="226"/>
    </row>
    <row r="592" spans="1:9" s="195" customFormat="1">
      <c r="A592" s="203" t="s">
        <v>10463</v>
      </c>
      <c r="B592" s="203" t="s">
        <v>10463</v>
      </c>
      <c r="C592" s="203" t="s">
        <v>389</v>
      </c>
      <c r="D592" s="203" t="s">
        <v>39451</v>
      </c>
      <c r="E592" s="203" t="s">
        <v>39452</v>
      </c>
      <c r="F592" s="203" t="s">
        <v>1277</v>
      </c>
      <c r="G592" s="203"/>
      <c r="H592" s="203" t="s">
        <v>39453</v>
      </c>
    </row>
    <row r="593" spans="1:9" s="208" customFormat="1">
      <c r="A593" s="225" t="s">
        <v>10510</v>
      </c>
      <c r="B593" s="225" t="s">
        <v>10510</v>
      </c>
      <c r="C593" s="225" t="s">
        <v>389</v>
      </c>
      <c r="D593" s="225" t="s">
        <v>39454</v>
      </c>
      <c r="E593" s="225" t="s">
        <v>39455</v>
      </c>
      <c r="F593" s="225" t="s">
        <v>6163</v>
      </c>
      <c r="G593" s="225"/>
      <c r="H593" s="225" t="s">
        <v>39456</v>
      </c>
      <c r="I593" s="226"/>
    </row>
    <row r="594" spans="1:9" s="208" customFormat="1">
      <c r="A594" s="225" t="s">
        <v>10510</v>
      </c>
      <c r="B594" s="225" t="s">
        <v>10510</v>
      </c>
      <c r="C594" s="225" t="s">
        <v>389</v>
      </c>
      <c r="D594" s="225" t="s">
        <v>39457</v>
      </c>
      <c r="E594" s="225" t="s">
        <v>39458</v>
      </c>
      <c r="F594" s="225" t="s">
        <v>635</v>
      </c>
      <c r="G594" s="225"/>
      <c r="H594" s="225" t="s">
        <v>39459</v>
      </c>
      <c r="I594" s="226"/>
    </row>
    <row r="595" spans="1:9" s="208" customFormat="1">
      <c r="A595" s="225" t="s">
        <v>10510</v>
      </c>
      <c r="B595" s="225" t="s">
        <v>10510</v>
      </c>
      <c r="C595" s="225" t="s">
        <v>389</v>
      </c>
      <c r="D595" s="225" t="s">
        <v>39460</v>
      </c>
      <c r="E595" s="225" t="s">
        <v>39461</v>
      </c>
      <c r="F595" s="225" t="s">
        <v>427</v>
      </c>
      <c r="G595" s="225"/>
      <c r="H595" s="225" t="s">
        <v>39462</v>
      </c>
      <c r="I595" s="226"/>
    </row>
    <row r="596" spans="1:9" s="208" customFormat="1">
      <c r="A596" s="225" t="s">
        <v>10510</v>
      </c>
      <c r="B596" s="225" t="s">
        <v>10510</v>
      </c>
      <c r="C596" s="225" t="s">
        <v>389</v>
      </c>
      <c r="D596" s="225" t="s">
        <v>39463</v>
      </c>
      <c r="E596" s="225" t="s">
        <v>39464</v>
      </c>
      <c r="F596" s="225" t="s">
        <v>1295</v>
      </c>
      <c r="G596" s="225"/>
      <c r="H596" s="225" t="s">
        <v>39465</v>
      </c>
      <c r="I596" s="226"/>
    </row>
    <row r="597" spans="1:9" s="208" customFormat="1">
      <c r="A597" s="225" t="s">
        <v>10510</v>
      </c>
      <c r="B597" s="225" t="s">
        <v>10510</v>
      </c>
      <c r="C597" s="225" t="s">
        <v>389</v>
      </c>
      <c r="D597" s="225" t="s">
        <v>39466</v>
      </c>
      <c r="E597" s="225" t="s">
        <v>39467</v>
      </c>
      <c r="F597" s="225" t="s">
        <v>39468</v>
      </c>
      <c r="G597" s="225"/>
      <c r="H597" s="225" t="s">
        <v>39469</v>
      </c>
      <c r="I597" s="226"/>
    </row>
    <row r="598" spans="1:9" s="209" customFormat="1">
      <c r="A598" s="228" t="s">
        <v>10525</v>
      </c>
      <c r="B598" s="228" t="s">
        <v>10525</v>
      </c>
      <c r="C598" s="228"/>
      <c r="D598" s="228" t="s">
        <v>10526</v>
      </c>
      <c r="E598" s="228" t="s">
        <v>39470</v>
      </c>
      <c r="F598" s="228"/>
      <c r="G598" s="228" t="s">
        <v>1653</v>
      </c>
      <c r="H598" s="228" t="s">
        <v>39471</v>
      </c>
      <c r="I598" s="235"/>
    </row>
    <row r="599" spans="1:9" s="209" customFormat="1">
      <c r="A599" s="228" t="s">
        <v>10525</v>
      </c>
      <c r="B599" s="228" t="s">
        <v>10525</v>
      </c>
      <c r="C599" s="228"/>
      <c r="D599" s="228" t="s">
        <v>10529</v>
      </c>
      <c r="E599" s="228" t="s">
        <v>39472</v>
      </c>
      <c r="F599" s="228"/>
      <c r="G599" s="228" t="s">
        <v>1657</v>
      </c>
      <c r="H599" s="228" t="s">
        <v>39473</v>
      </c>
      <c r="I599" s="235"/>
    </row>
    <row r="600" spans="1:9" s="208" customFormat="1">
      <c r="A600" s="225" t="s">
        <v>10525</v>
      </c>
      <c r="B600" s="225" t="s">
        <v>10525</v>
      </c>
      <c r="C600" s="225" t="s">
        <v>389</v>
      </c>
      <c r="D600" s="225" t="s">
        <v>39474</v>
      </c>
      <c r="E600" s="225" t="s">
        <v>39475</v>
      </c>
      <c r="F600" s="225" t="s">
        <v>39476</v>
      </c>
      <c r="G600" s="225"/>
      <c r="H600" s="225" t="s">
        <v>39477</v>
      </c>
      <c r="I600" s="226"/>
    </row>
    <row r="601" spans="1:9" s="208" customFormat="1">
      <c r="A601" s="225" t="s">
        <v>10525</v>
      </c>
      <c r="B601" s="225" t="s">
        <v>10525</v>
      </c>
      <c r="C601" s="225" t="s">
        <v>389</v>
      </c>
      <c r="D601" s="225" t="s">
        <v>39478</v>
      </c>
      <c r="E601" s="225" t="s">
        <v>39479</v>
      </c>
      <c r="F601" s="225" t="s">
        <v>1308</v>
      </c>
      <c r="G601" s="225"/>
      <c r="H601" s="225" t="s">
        <v>39480</v>
      </c>
      <c r="I601" s="226"/>
    </row>
    <row r="602" spans="1:9" s="213" customFormat="1">
      <c r="A602" s="234" t="s">
        <v>10525</v>
      </c>
      <c r="B602" s="234" t="s">
        <v>10525</v>
      </c>
      <c r="C602" s="234" t="s">
        <v>389</v>
      </c>
      <c r="D602" s="234" t="s">
        <v>39481</v>
      </c>
      <c r="E602" s="234" t="s">
        <v>39482</v>
      </c>
      <c r="F602" s="234" t="s">
        <v>9606</v>
      </c>
      <c r="G602" s="234"/>
      <c r="H602" s="234" t="s">
        <v>39483</v>
      </c>
      <c r="I602" s="127"/>
    </row>
    <row r="603" spans="1:9" s="208" customFormat="1">
      <c r="A603" s="225" t="s">
        <v>10525</v>
      </c>
      <c r="B603" s="225" t="s">
        <v>10525</v>
      </c>
      <c r="C603" s="225" t="s">
        <v>389</v>
      </c>
      <c r="D603" s="225" t="s">
        <v>39484</v>
      </c>
      <c r="E603" s="225" t="s">
        <v>39485</v>
      </c>
      <c r="F603" s="225" t="s">
        <v>39486</v>
      </c>
      <c r="G603" s="225"/>
      <c r="H603" s="225" t="s">
        <v>39487</v>
      </c>
      <c r="I603" s="226"/>
    </row>
    <row r="604" spans="1:9" s="208" customFormat="1">
      <c r="A604" s="225" t="s">
        <v>10525</v>
      </c>
      <c r="B604" s="225" t="s">
        <v>10525</v>
      </c>
      <c r="C604" s="225" t="s">
        <v>389</v>
      </c>
      <c r="D604" s="225" t="s">
        <v>39488</v>
      </c>
      <c r="E604" s="225" t="s">
        <v>39489</v>
      </c>
      <c r="F604" s="225" t="s">
        <v>792</v>
      </c>
      <c r="G604" s="225"/>
      <c r="H604" s="225" t="s">
        <v>39490</v>
      </c>
      <c r="I604" s="226"/>
    </row>
    <row r="605" spans="1:9" s="209" customFormat="1">
      <c r="A605" s="228" t="s">
        <v>10525</v>
      </c>
      <c r="B605" s="228" t="s">
        <v>10525</v>
      </c>
      <c r="C605" s="228" t="s">
        <v>39491</v>
      </c>
      <c r="D605" s="228" t="s">
        <v>39492</v>
      </c>
      <c r="E605" s="228" t="s">
        <v>39493</v>
      </c>
      <c r="F605" s="228"/>
      <c r="G605" s="228" t="s">
        <v>419</v>
      </c>
      <c r="H605" s="228" t="s">
        <v>39494</v>
      </c>
      <c r="I605" s="235"/>
    </row>
    <row r="606" spans="1:9" s="208" customFormat="1">
      <c r="A606" s="225" t="s">
        <v>10525</v>
      </c>
      <c r="B606" s="225" t="s">
        <v>10525</v>
      </c>
      <c r="C606" s="225" t="s">
        <v>389</v>
      </c>
      <c r="D606" s="225" t="s">
        <v>39495</v>
      </c>
      <c r="E606" s="225" t="s">
        <v>39496</v>
      </c>
      <c r="F606" s="225" t="s">
        <v>4357</v>
      </c>
      <c r="G606" s="225"/>
      <c r="H606" s="225" t="s">
        <v>39497</v>
      </c>
      <c r="I606" s="226"/>
    </row>
    <row r="607" spans="1:9" s="208" customFormat="1">
      <c r="A607" s="225" t="s">
        <v>10525</v>
      </c>
      <c r="B607" s="225" t="s">
        <v>10525</v>
      </c>
      <c r="C607" s="225"/>
      <c r="D607" s="225" t="s">
        <v>39498</v>
      </c>
      <c r="E607" s="225" t="s">
        <v>39499</v>
      </c>
      <c r="F607" s="225" t="s">
        <v>39500</v>
      </c>
      <c r="G607" s="225"/>
      <c r="H607" s="225" t="s">
        <v>39501</v>
      </c>
      <c r="I607" s="226"/>
    </row>
    <row r="608" spans="1:9" s="208" customFormat="1">
      <c r="A608" s="225" t="s">
        <v>10525</v>
      </c>
      <c r="B608" s="225" t="s">
        <v>10525</v>
      </c>
      <c r="C608" s="225"/>
      <c r="D608" s="225" t="s">
        <v>39502</v>
      </c>
      <c r="E608" s="225" t="s">
        <v>39503</v>
      </c>
      <c r="F608" s="225" t="s">
        <v>6570</v>
      </c>
      <c r="G608" s="225"/>
      <c r="H608" s="225" t="s">
        <v>39504</v>
      </c>
      <c r="I608" s="226"/>
    </row>
    <row r="609" spans="1:9" s="208" customFormat="1">
      <c r="A609" s="225" t="s">
        <v>10525</v>
      </c>
      <c r="B609" s="225" t="s">
        <v>10525</v>
      </c>
      <c r="C609" s="225" t="s">
        <v>389</v>
      </c>
      <c r="D609" s="225" t="s">
        <v>39505</v>
      </c>
      <c r="E609" s="225" t="s">
        <v>39506</v>
      </c>
      <c r="F609" s="225" t="s">
        <v>38172</v>
      </c>
      <c r="G609" s="225"/>
      <c r="H609" s="225" t="s">
        <v>39507</v>
      </c>
      <c r="I609" s="226"/>
    </row>
    <row r="610" spans="1:9" s="213" customFormat="1">
      <c r="A610" s="234" t="s">
        <v>10525</v>
      </c>
      <c r="B610" s="234" t="s">
        <v>10525</v>
      </c>
      <c r="C610" s="234" t="s">
        <v>389</v>
      </c>
      <c r="D610" s="234" t="s">
        <v>39508</v>
      </c>
      <c r="E610" s="234" t="s">
        <v>39509</v>
      </c>
      <c r="F610" s="234" t="s">
        <v>5751</v>
      </c>
      <c r="G610" s="234"/>
      <c r="H610" s="234" t="s">
        <v>39510</v>
      </c>
      <c r="I610" s="127"/>
    </row>
    <row r="611" spans="1:9" s="209" customFormat="1">
      <c r="A611" s="228" t="s">
        <v>10525</v>
      </c>
      <c r="B611" s="228" t="s">
        <v>10525</v>
      </c>
      <c r="C611" s="228"/>
      <c r="D611" s="228" t="s">
        <v>39511</v>
      </c>
      <c r="E611" s="228" t="s">
        <v>39512</v>
      </c>
      <c r="F611" s="228"/>
      <c r="G611" s="228" t="s">
        <v>568</v>
      </c>
      <c r="H611" s="228" t="s">
        <v>39513</v>
      </c>
      <c r="I611" s="235"/>
    </row>
    <row r="612" spans="1:9" s="208" customFormat="1">
      <c r="A612" s="225" t="s">
        <v>10525</v>
      </c>
      <c r="B612" s="225" t="s">
        <v>10525</v>
      </c>
      <c r="C612" s="225" t="s">
        <v>389</v>
      </c>
      <c r="D612" s="225" t="s">
        <v>39514</v>
      </c>
      <c r="E612" s="225" t="s">
        <v>39515</v>
      </c>
      <c r="F612" s="225" t="s">
        <v>39516</v>
      </c>
      <c r="G612" s="225"/>
      <c r="H612" s="225" t="s">
        <v>39517</v>
      </c>
      <c r="I612" s="226"/>
    </row>
    <row r="613" spans="1:9" s="208" customFormat="1">
      <c r="A613" s="225" t="s">
        <v>10525</v>
      </c>
      <c r="B613" s="225" t="s">
        <v>10525</v>
      </c>
      <c r="C613" s="225" t="s">
        <v>389</v>
      </c>
      <c r="D613" s="225" t="s">
        <v>39518</v>
      </c>
      <c r="E613" s="225" t="s">
        <v>39519</v>
      </c>
      <c r="F613" s="225" t="s">
        <v>13132</v>
      </c>
      <c r="G613" s="225"/>
      <c r="H613" s="225" t="s">
        <v>39520</v>
      </c>
      <c r="I613" s="226"/>
    </row>
    <row r="614" spans="1:9" s="208" customFormat="1">
      <c r="A614" s="225" t="s">
        <v>10525</v>
      </c>
      <c r="B614" s="225" t="s">
        <v>10525</v>
      </c>
      <c r="C614" s="225" t="s">
        <v>389</v>
      </c>
      <c r="D614" s="225" t="s">
        <v>39521</v>
      </c>
      <c r="E614" s="225" t="s">
        <v>39522</v>
      </c>
      <c r="F614" s="225" t="s">
        <v>7892</v>
      </c>
      <c r="G614" s="225"/>
      <c r="H614" s="225" t="s">
        <v>39523</v>
      </c>
      <c r="I614" s="226"/>
    </row>
    <row r="615" spans="1:9" s="208" customFormat="1">
      <c r="A615" s="225" t="s">
        <v>10525</v>
      </c>
      <c r="B615" s="225" t="s">
        <v>10525</v>
      </c>
      <c r="C615" s="225" t="s">
        <v>389</v>
      </c>
      <c r="D615" s="225" t="s">
        <v>39524</v>
      </c>
      <c r="E615" s="225" t="s">
        <v>39525</v>
      </c>
      <c r="F615" s="225" t="s">
        <v>39526</v>
      </c>
      <c r="G615" s="225"/>
      <c r="H615" s="225" t="s">
        <v>39527</v>
      </c>
      <c r="I615" s="226"/>
    </row>
    <row r="616" spans="1:9" s="208" customFormat="1">
      <c r="A616" s="225" t="s">
        <v>10525</v>
      </c>
      <c r="B616" s="225" t="s">
        <v>10525</v>
      </c>
      <c r="C616" s="225" t="s">
        <v>389</v>
      </c>
      <c r="D616" s="225" t="s">
        <v>39528</v>
      </c>
      <c r="E616" s="225" t="s">
        <v>39529</v>
      </c>
      <c r="F616" s="225" t="s">
        <v>5910</v>
      </c>
      <c r="G616" s="225"/>
      <c r="H616" s="225" t="s">
        <v>39530</v>
      </c>
      <c r="I616" s="226"/>
    </row>
    <row r="617" spans="1:9" s="208" customFormat="1">
      <c r="A617" s="225" t="s">
        <v>10615</v>
      </c>
      <c r="B617" s="225" t="s">
        <v>10615</v>
      </c>
      <c r="C617" s="225" t="s">
        <v>389</v>
      </c>
      <c r="D617" s="225" t="s">
        <v>39531</v>
      </c>
      <c r="E617" s="225" t="s">
        <v>39532</v>
      </c>
      <c r="F617" s="225" t="s">
        <v>2872</v>
      </c>
      <c r="G617" s="225"/>
      <c r="H617" s="225" t="s">
        <v>39533</v>
      </c>
      <c r="I617" s="226"/>
    </row>
    <row r="618" spans="1:9" s="208" customFormat="1">
      <c r="A618" s="225" t="s">
        <v>10615</v>
      </c>
      <c r="B618" s="225" t="s">
        <v>10615</v>
      </c>
      <c r="C618" s="225" t="s">
        <v>389</v>
      </c>
      <c r="D618" s="225" t="s">
        <v>39534</v>
      </c>
      <c r="E618" s="225" t="s">
        <v>39535</v>
      </c>
      <c r="F618" s="225" t="s">
        <v>39536</v>
      </c>
      <c r="G618" s="225"/>
      <c r="H618" s="225" t="s">
        <v>39537</v>
      </c>
      <c r="I618" s="226"/>
    </row>
    <row r="619" spans="1:9" s="208" customFormat="1">
      <c r="A619" s="225" t="s">
        <v>10615</v>
      </c>
      <c r="B619" s="225" t="s">
        <v>10615</v>
      </c>
      <c r="C619" s="225" t="s">
        <v>389</v>
      </c>
      <c r="D619" s="225" t="s">
        <v>39538</v>
      </c>
      <c r="E619" s="225" t="s">
        <v>39539</v>
      </c>
      <c r="F619" s="225" t="s">
        <v>39540</v>
      </c>
      <c r="G619" s="225"/>
      <c r="H619" s="225" t="s">
        <v>39541</v>
      </c>
      <c r="I619" s="226"/>
    </row>
    <row r="620" spans="1:9" s="208" customFormat="1">
      <c r="A620" s="225" t="s">
        <v>10615</v>
      </c>
      <c r="B620" s="225" t="s">
        <v>10615</v>
      </c>
      <c r="C620" s="225" t="s">
        <v>389</v>
      </c>
      <c r="D620" s="225" t="s">
        <v>39542</v>
      </c>
      <c r="E620" s="225" t="s">
        <v>39543</v>
      </c>
      <c r="F620" s="225" t="s">
        <v>709</v>
      </c>
      <c r="G620" s="225"/>
      <c r="H620" s="225" t="s">
        <v>39544</v>
      </c>
      <c r="I620" s="226"/>
    </row>
    <row r="621" spans="1:9" s="208" customFormat="1">
      <c r="A621" s="225" t="s">
        <v>10615</v>
      </c>
      <c r="B621" s="225" t="s">
        <v>10615</v>
      </c>
      <c r="C621" s="225" t="s">
        <v>389</v>
      </c>
      <c r="D621" s="225" t="s">
        <v>39545</v>
      </c>
      <c r="E621" s="225" t="s">
        <v>39546</v>
      </c>
      <c r="F621" s="225" t="s">
        <v>39547</v>
      </c>
      <c r="G621" s="225"/>
      <c r="H621" s="225" t="s">
        <v>39548</v>
      </c>
      <c r="I621" s="226"/>
    </row>
    <row r="622" spans="1:9" s="209" customFormat="1">
      <c r="A622" s="228" t="s">
        <v>10615</v>
      </c>
      <c r="B622" s="228" t="s">
        <v>10615</v>
      </c>
      <c r="C622" s="228"/>
      <c r="D622" s="228" t="s">
        <v>39549</v>
      </c>
      <c r="E622" s="228" t="s">
        <v>39550</v>
      </c>
      <c r="F622" s="228"/>
      <c r="G622" s="228" t="s">
        <v>39551</v>
      </c>
      <c r="H622" s="228" t="s">
        <v>39552</v>
      </c>
      <c r="I622" s="235"/>
    </row>
    <row r="623" spans="1:9" s="208" customFormat="1">
      <c r="A623" s="225" t="s">
        <v>10683</v>
      </c>
      <c r="B623" s="225" t="s">
        <v>10615</v>
      </c>
      <c r="C623" s="225" t="s">
        <v>389</v>
      </c>
      <c r="D623" s="225" t="s">
        <v>39553</v>
      </c>
      <c r="E623" s="225" t="s">
        <v>39554</v>
      </c>
      <c r="F623" s="225" t="s">
        <v>5227</v>
      </c>
      <c r="G623" s="225"/>
      <c r="H623" s="225" t="s">
        <v>39555</v>
      </c>
      <c r="I623" s="226"/>
    </row>
    <row r="624" spans="1:9" s="208" customFormat="1">
      <c r="A624" s="225" t="s">
        <v>10683</v>
      </c>
      <c r="B624" s="225" t="s">
        <v>10683</v>
      </c>
      <c r="C624" s="225" t="s">
        <v>389</v>
      </c>
      <c r="D624" s="225" t="s">
        <v>39556</v>
      </c>
      <c r="E624" s="225" t="s">
        <v>39557</v>
      </c>
      <c r="F624" s="225" t="s">
        <v>400</v>
      </c>
      <c r="G624" s="225"/>
      <c r="H624" s="225" t="s">
        <v>39558</v>
      </c>
      <c r="I624" s="226"/>
    </row>
    <row r="625" spans="1:9" s="208" customFormat="1">
      <c r="A625" s="225" t="s">
        <v>10683</v>
      </c>
      <c r="B625" s="225" t="s">
        <v>10683</v>
      </c>
      <c r="C625" s="225" t="s">
        <v>389</v>
      </c>
      <c r="D625" s="225" t="s">
        <v>39559</v>
      </c>
      <c r="E625" s="225" t="s">
        <v>39560</v>
      </c>
      <c r="F625" s="225" t="s">
        <v>8015</v>
      </c>
      <c r="G625" s="225"/>
      <c r="H625" s="225" t="s">
        <v>39561</v>
      </c>
      <c r="I625" s="226"/>
    </row>
    <row r="626" spans="1:9" s="208" customFormat="1">
      <c r="A626" s="225" t="s">
        <v>10683</v>
      </c>
      <c r="B626" s="225" t="s">
        <v>10683</v>
      </c>
      <c r="C626" s="225" t="s">
        <v>389</v>
      </c>
      <c r="D626" s="225" t="s">
        <v>39562</v>
      </c>
      <c r="E626" s="225" t="s">
        <v>39563</v>
      </c>
      <c r="F626" s="225" t="s">
        <v>39564</v>
      </c>
      <c r="G626" s="225"/>
      <c r="H626" s="225" t="s">
        <v>39565</v>
      </c>
      <c r="I626" s="226"/>
    </row>
    <row r="627" spans="1:9" s="208" customFormat="1">
      <c r="A627" s="225" t="s">
        <v>10683</v>
      </c>
      <c r="B627" s="225" t="s">
        <v>10683</v>
      </c>
      <c r="C627" s="225" t="s">
        <v>389</v>
      </c>
      <c r="D627" s="225" t="s">
        <v>39566</v>
      </c>
      <c r="E627" s="225" t="s">
        <v>39567</v>
      </c>
      <c r="F627" s="225" t="s">
        <v>39568</v>
      </c>
      <c r="G627" s="225"/>
      <c r="H627" s="225" t="s">
        <v>39569</v>
      </c>
      <c r="I627" s="226"/>
    </row>
    <row r="628" spans="1:9" s="209" customFormat="1">
      <c r="A628" s="228" t="s">
        <v>10683</v>
      </c>
      <c r="B628" s="228" t="s">
        <v>10683</v>
      </c>
      <c r="C628" s="228"/>
      <c r="D628" s="228" t="s">
        <v>39570</v>
      </c>
      <c r="E628" s="228" t="s">
        <v>39571</v>
      </c>
      <c r="F628" s="228"/>
      <c r="G628" s="228" t="s">
        <v>39572</v>
      </c>
      <c r="H628" s="228" t="s">
        <v>39573</v>
      </c>
      <c r="I628" s="235"/>
    </row>
    <row r="629" spans="1:9" s="209" customFormat="1">
      <c r="A629" s="228" t="s">
        <v>10683</v>
      </c>
      <c r="B629" s="228" t="s">
        <v>10683</v>
      </c>
      <c r="C629" s="228"/>
      <c r="D629" s="228" t="s">
        <v>39574</v>
      </c>
      <c r="E629" s="228" t="s">
        <v>39571</v>
      </c>
      <c r="F629" s="228"/>
      <c r="G629" s="228" t="s">
        <v>2937</v>
      </c>
      <c r="H629" s="228" t="s">
        <v>39575</v>
      </c>
      <c r="I629" s="235"/>
    </row>
    <row r="630" spans="1:9" s="209" customFormat="1">
      <c r="A630" s="228" t="s">
        <v>10683</v>
      </c>
      <c r="B630" s="228" t="s">
        <v>10683</v>
      </c>
      <c r="C630" s="228"/>
      <c r="D630" s="228" t="s">
        <v>39576</v>
      </c>
      <c r="E630" s="228" t="s">
        <v>39571</v>
      </c>
      <c r="F630" s="228"/>
      <c r="G630" s="228" t="s">
        <v>2940</v>
      </c>
      <c r="H630" s="228" t="s">
        <v>39577</v>
      </c>
      <c r="I630" s="235"/>
    </row>
    <row r="631" spans="1:9" s="208" customFormat="1">
      <c r="A631" s="225" t="s">
        <v>10683</v>
      </c>
      <c r="B631" s="225" t="s">
        <v>10683</v>
      </c>
      <c r="C631" s="225" t="s">
        <v>389</v>
      </c>
      <c r="D631" s="225" t="s">
        <v>39578</v>
      </c>
      <c r="E631" s="225" t="s">
        <v>39579</v>
      </c>
      <c r="F631" s="225" t="s">
        <v>39580</v>
      </c>
      <c r="G631" s="225"/>
      <c r="H631" s="225" t="s">
        <v>39581</v>
      </c>
      <c r="I631" s="226"/>
    </row>
    <row r="632" spans="1:9" s="208" customFormat="1">
      <c r="A632" s="225" t="s">
        <v>10683</v>
      </c>
      <c r="B632" s="225" t="s">
        <v>10683</v>
      </c>
      <c r="C632" s="225" t="s">
        <v>389</v>
      </c>
      <c r="D632" s="225" t="s">
        <v>39582</v>
      </c>
      <c r="E632" s="225" t="s">
        <v>39583</v>
      </c>
      <c r="F632" s="225" t="s">
        <v>1548</v>
      </c>
      <c r="G632" s="225"/>
      <c r="H632" s="225" t="s">
        <v>39584</v>
      </c>
      <c r="I632" s="226"/>
    </row>
    <row r="633" spans="1:9" s="208" customFormat="1">
      <c r="A633" s="225" t="s">
        <v>10683</v>
      </c>
      <c r="B633" s="225" t="s">
        <v>10683</v>
      </c>
      <c r="C633" s="225" t="s">
        <v>389</v>
      </c>
      <c r="D633" s="225" t="s">
        <v>39585</v>
      </c>
      <c r="E633" s="225" t="s">
        <v>39586</v>
      </c>
      <c r="F633" s="225" t="s">
        <v>1176</v>
      </c>
      <c r="G633" s="225"/>
      <c r="H633" s="225" t="s">
        <v>39587</v>
      </c>
      <c r="I633" s="226"/>
    </row>
    <row r="634" spans="1:9" s="208" customFormat="1">
      <c r="A634" s="225" t="s">
        <v>10683</v>
      </c>
      <c r="B634" s="225" t="s">
        <v>10683</v>
      </c>
      <c r="C634" s="225" t="s">
        <v>389</v>
      </c>
      <c r="D634" s="225" t="s">
        <v>39588</v>
      </c>
      <c r="E634" s="225" t="s">
        <v>39589</v>
      </c>
      <c r="F634" s="225" t="s">
        <v>8489</v>
      </c>
      <c r="G634" s="225"/>
      <c r="H634" s="225" t="s">
        <v>39590</v>
      </c>
      <c r="I634" s="226"/>
    </row>
    <row r="635" spans="1:9" s="208" customFormat="1">
      <c r="A635" s="225" t="s">
        <v>10683</v>
      </c>
      <c r="B635" s="225" t="s">
        <v>10683</v>
      </c>
      <c r="C635" s="225" t="s">
        <v>389</v>
      </c>
      <c r="D635" s="225" t="s">
        <v>39591</v>
      </c>
      <c r="E635" s="225" t="s">
        <v>39592</v>
      </c>
      <c r="F635" s="225" t="s">
        <v>39593</v>
      </c>
      <c r="G635" s="225"/>
      <c r="H635" s="225" t="s">
        <v>39594</v>
      </c>
      <c r="I635" s="226"/>
    </row>
    <row r="636" spans="1:9" s="208" customFormat="1">
      <c r="A636" s="225" t="s">
        <v>10683</v>
      </c>
      <c r="B636" s="225" t="s">
        <v>10683</v>
      </c>
      <c r="C636" s="225" t="s">
        <v>389</v>
      </c>
      <c r="D636" s="225" t="s">
        <v>39595</v>
      </c>
      <c r="E636" s="225" t="s">
        <v>39596</v>
      </c>
      <c r="F636" s="225" t="s">
        <v>39597</v>
      </c>
      <c r="G636" s="225"/>
      <c r="H636" s="225" t="s">
        <v>39598</v>
      </c>
      <c r="I636" s="226"/>
    </row>
    <row r="637" spans="1:9" s="208" customFormat="1">
      <c r="A637" s="225" t="s">
        <v>10683</v>
      </c>
      <c r="B637" s="225" t="s">
        <v>10683</v>
      </c>
      <c r="C637" s="225" t="s">
        <v>389</v>
      </c>
      <c r="D637" s="225" t="s">
        <v>39599</v>
      </c>
      <c r="E637" s="225" t="s">
        <v>39600</v>
      </c>
      <c r="F637" s="225" t="s">
        <v>39601</v>
      </c>
      <c r="G637" s="225"/>
      <c r="H637" s="225" t="s">
        <v>39602</v>
      </c>
      <c r="I637" s="226"/>
    </row>
    <row r="638" spans="1:9" s="209" customFormat="1">
      <c r="A638" s="228" t="s">
        <v>10683</v>
      </c>
      <c r="B638" s="228" t="s">
        <v>10683</v>
      </c>
      <c r="C638" s="228"/>
      <c r="D638" s="228" t="s">
        <v>39603</v>
      </c>
      <c r="E638" s="228" t="s">
        <v>39604</v>
      </c>
      <c r="F638" s="228"/>
      <c r="G638" s="228" t="s">
        <v>15285</v>
      </c>
      <c r="H638" s="228" t="s">
        <v>39605</v>
      </c>
      <c r="I638" s="235"/>
    </row>
    <row r="639" spans="1:9" s="209" customFormat="1">
      <c r="A639" s="228" t="s">
        <v>10683</v>
      </c>
      <c r="B639" s="228" t="s">
        <v>10683</v>
      </c>
      <c r="C639" s="228"/>
      <c r="D639" s="228" t="s">
        <v>39606</v>
      </c>
      <c r="E639" s="228" t="s">
        <v>39604</v>
      </c>
      <c r="F639" s="228"/>
      <c r="G639" s="228" t="s">
        <v>2937</v>
      </c>
      <c r="H639" s="228" t="s">
        <v>39607</v>
      </c>
      <c r="I639" s="235"/>
    </row>
    <row r="640" spans="1:9" s="209" customFormat="1">
      <c r="A640" s="228" t="s">
        <v>10683</v>
      </c>
      <c r="B640" s="228" t="s">
        <v>10683</v>
      </c>
      <c r="C640" s="228"/>
      <c r="D640" s="228" t="s">
        <v>39608</v>
      </c>
      <c r="E640" s="228" t="s">
        <v>39604</v>
      </c>
      <c r="F640" s="228"/>
      <c r="G640" s="228" t="s">
        <v>2940</v>
      </c>
      <c r="H640" s="228" t="s">
        <v>39609</v>
      </c>
      <c r="I640" s="235"/>
    </row>
    <row r="641" spans="1:9" s="208" customFormat="1">
      <c r="A641" s="225" t="s">
        <v>10683</v>
      </c>
      <c r="B641" s="225" t="s">
        <v>10683</v>
      </c>
      <c r="C641" s="225" t="s">
        <v>389</v>
      </c>
      <c r="D641" s="225" t="s">
        <v>39610</v>
      </c>
      <c r="E641" s="225" t="s">
        <v>39611</v>
      </c>
      <c r="F641" s="225" t="s">
        <v>2152</v>
      </c>
      <c r="G641" s="225"/>
      <c r="H641" s="225" t="s">
        <v>39612</v>
      </c>
      <c r="I641" s="226"/>
    </row>
    <row r="642" spans="1:9" s="208" customFormat="1">
      <c r="A642" s="225" t="s">
        <v>10683</v>
      </c>
      <c r="B642" s="225" t="s">
        <v>10683</v>
      </c>
      <c r="C642" s="225" t="s">
        <v>389</v>
      </c>
      <c r="D642" s="225" t="s">
        <v>39613</v>
      </c>
      <c r="E642" s="225" t="s">
        <v>39614</v>
      </c>
      <c r="F642" s="225" t="s">
        <v>709</v>
      </c>
      <c r="G642" s="225"/>
      <c r="H642" s="225" t="s">
        <v>39615</v>
      </c>
      <c r="I642" s="226"/>
    </row>
    <row r="643" spans="1:9" s="208" customFormat="1">
      <c r="A643" s="225" t="s">
        <v>10683</v>
      </c>
      <c r="B643" s="225" t="s">
        <v>10683</v>
      </c>
      <c r="C643" s="225" t="s">
        <v>389</v>
      </c>
      <c r="D643" s="225" t="s">
        <v>39616</v>
      </c>
      <c r="E643" s="225" t="s">
        <v>39617</v>
      </c>
      <c r="F643" s="225" t="s">
        <v>39572</v>
      </c>
      <c r="G643" s="225"/>
      <c r="H643" s="225" t="s">
        <v>39618</v>
      </c>
      <c r="I643" s="226"/>
    </row>
    <row r="644" spans="1:9" s="208" customFormat="1">
      <c r="A644" s="225" t="s">
        <v>10683</v>
      </c>
      <c r="B644" s="225" t="s">
        <v>10683</v>
      </c>
      <c r="C644" s="225" t="s">
        <v>389</v>
      </c>
      <c r="D644" s="225" t="s">
        <v>39619</v>
      </c>
      <c r="E644" s="225" t="s">
        <v>39620</v>
      </c>
      <c r="F644" s="225" t="s">
        <v>39621</v>
      </c>
      <c r="G644" s="225"/>
      <c r="H644" s="225" t="s">
        <v>39622</v>
      </c>
      <c r="I644" s="226"/>
    </row>
    <row r="645" spans="1:9" s="208" customFormat="1">
      <c r="A645" s="225" t="s">
        <v>10734</v>
      </c>
      <c r="B645" s="225" t="s">
        <v>10734</v>
      </c>
      <c r="C645" s="225"/>
      <c r="D645" s="225" t="s">
        <v>39623</v>
      </c>
      <c r="E645" s="225" t="s">
        <v>39624</v>
      </c>
      <c r="F645" s="225" t="s">
        <v>4331</v>
      </c>
      <c r="G645" s="225"/>
      <c r="H645" s="225" t="s">
        <v>39625</v>
      </c>
      <c r="I645" s="226"/>
    </row>
    <row r="646" spans="1:9" s="208" customFormat="1">
      <c r="A646" s="225" t="s">
        <v>10734</v>
      </c>
      <c r="B646" s="225" t="s">
        <v>10734</v>
      </c>
      <c r="C646" s="225" t="s">
        <v>389</v>
      </c>
      <c r="D646" s="225" t="s">
        <v>39626</v>
      </c>
      <c r="E646" s="225" t="s">
        <v>39627</v>
      </c>
      <c r="F646" s="225" t="s">
        <v>6581</v>
      </c>
      <c r="G646" s="225"/>
      <c r="H646" s="225" t="s">
        <v>39628</v>
      </c>
      <c r="I646" s="226"/>
    </row>
    <row r="647" spans="1:9" s="208" customFormat="1">
      <c r="A647" s="225" t="s">
        <v>10734</v>
      </c>
      <c r="B647" s="225" t="s">
        <v>10734</v>
      </c>
      <c r="C647" s="225" t="s">
        <v>389</v>
      </c>
      <c r="D647" s="225" t="s">
        <v>39629</v>
      </c>
      <c r="E647" s="225" t="s">
        <v>39630</v>
      </c>
      <c r="F647" s="225" t="s">
        <v>8015</v>
      </c>
      <c r="G647" s="225"/>
      <c r="H647" s="225" t="s">
        <v>39631</v>
      </c>
      <c r="I647" s="226"/>
    </row>
    <row r="648" spans="1:9" s="209" customFormat="1">
      <c r="A648" s="228" t="s">
        <v>10734</v>
      </c>
      <c r="B648" s="228" t="s">
        <v>10734</v>
      </c>
      <c r="C648" s="228"/>
      <c r="D648" s="228" t="s">
        <v>39632</v>
      </c>
      <c r="E648" s="228" t="s">
        <v>39633</v>
      </c>
      <c r="F648" s="228"/>
      <c r="G648" s="228" t="s">
        <v>37678</v>
      </c>
      <c r="H648" s="228" t="s">
        <v>39634</v>
      </c>
      <c r="I648" s="235"/>
    </row>
    <row r="649" spans="1:9" s="209" customFormat="1">
      <c r="A649" s="228" t="s">
        <v>10734</v>
      </c>
      <c r="B649" s="228" t="s">
        <v>10734</v>
      </c>
      <c r="C649" s="228"/>
      <c r="D649" s="228" t="s">
        <v>39635</v>
      </c>
      <c r="E649" s="228" t="s">
        <v>39633</v>
      </c>
      <c r="F649" s="228"/>
      <c r="G649" s="228" t="s">
        <v>2937</v>
      </c>
      <c r="H649" s="228" t="s">
        <v>39636</v>
      </c>
      <c r="I649" s="235"/>
    </row>
    <row r="650" spans="1:9" s="209" customFormat="1">
      <c r="A650" s="228" t="s">
        <v>10734</v>
      </c>
      <c r="B650" s="228" t="s">
        <v>10734</v>
      </c>
      <c r="C650" s="228"/>
      <c r="D650" s="228" t="s">
        <v>39637</v>
      </c>
      <c r="E650" s="228" t="s">
        <v>39633</v>
      </c>
      <c r="F650" s="228"/>
      <c r="G650" s="228" t="s">
        <v>2940</v>
      </c>
      <c r="H650" s="228" t="s">
        <v>39638</v>
      </c>
      <c r="I650" s="235"/>
    </row>
    <row r="651" spans="1:9" s="208" customFormat="1">
      <c r="A651" s="225" t="s">
        <v>10734</v>
      </c>
      <c r="B651" s="225" t="s">
        <v>10734</v>
      </c>
      <c r="C651" s="225" t="s">
        <v>389</v>
      </c>
      <c r="D651" s="225" t="s">
        <v>39639</v>
      </c>
      <c r="E651" s="225" t="s">
        <v>39640</v>
      </c>
      <c r="F651" s="225" t="s">
        <v>529</v>
      </c>
      <c r="G651" s="225"/>
      <c r="H651" s="225" t="s">
        <v>39641</v>
      </c>
      <c r="I651" s="226"/>
    </row>
    <row r="652" spans="1:9" s="208" customFormat="1">
      <c r="A652" s="225" t="s">
        <v>10734</v>
      </c>
      <c r="B652" s="225" t="s">
        <v>10734</v>
      </c>
      <c r="C652" s="225" t="s">
        <v>389</v>
      </c>
      <c r="D652" s="225" t="s">
        <v>39642</v>
      </c>
      <c r="E652" s="225" t="s">
        <v>39643</v>
      </c>
      <c r="F652" s="225" t="s">
        <v>792</v>
      </c>
      <c r="G652" s="225"/>
      <c r="H652" s="225" t="s">
        <v>39644</v>
      </c>
      <c r="I652" s="226"/>
    </row>
    <row r="653" spans="1:9" s="208" customFormat="1">
      <c r="A653" s="225" t="s">
        <v>10734</v>
      </c>
      <c r="B653" s="225" t="s">
        <v>10734</v>
      </c>
      <c r="C653" s="225" t="s">
        <v>389</v>
      </c>
      <c r="D653" s="225" t="s">
        <v>39645</v>
      </c>
      <c r="E653" s="225" t="s">
        <v>39646</v>
      </c>
      <c r="F653" s="225" t="s">
        <v>39647</v>
      </c>
      <c r="G653" s="225"/>
      <c r="H653" s="225" t="s">
        <v>39648</v>
      </c>
      <c r="I653" s="226"/>
    </row>
    <row r="654" spans="1:9" s="208" customFormat="1">
      <c r="A654" s="225" t="s">
        <v>10734</v>
      </c>
      <c r="B654" s="225" t="s">
        <v>10734</v>
      </c>
      <c r="C654" s="225" t="s">
        <v>389</v>
      </c>
      <c r="D654" s="225" t="s">
        <v>39649</v>
      </c>
      <c r="E654" s="225" t="s">
        <v>39650</v>
      </c>
      <c r="F654" s="225" t="s">
        <v>39651</v>
      </c>
      <c r="G654" s="225"/>
      <c r="H654" s="225" t="s">
        <v>39652</v>
      </c>
      <c r="I654" s="226"/>
    </row>
    <row r="655" spans="1:9" s="208" customFormat="1">
      <c r="A655" s="225" t="s">
        <v>10804</v>
      </c>
      <c r="B655" s="225" t="s">
        <v>10804</v>
      </c>
      <c r="C655" s="225" t="s">
        <v>389</v>
      </c>
      <c r="D655" s="225" t="s">
        <v>39653</v>
      </c>
      <c r="E655" s="225" t="s">
        <v>39654</v>
      </c>
      <c r="F655" s="225" t="s">
        <v>14366</v>
      </c>
      <c r="G655" s="225"/>
      <c r="H655" s="225" t="s">
        <v>39655</v>
      </c>
      <c r="I655" s="226"/>
    </row>
    <row r="656" spans="1:9" s="208" customFormat="1">
      <c r="A656" s="225" t="s">
        <v>10804</v>
      </c>
      <c r="B656" s="225" t="s">
        <v>10804</v>
      </c>
      <c r="C656" s="225" t="s">
        <v>389</v>
      </c>
      <c r="D656" s="225" t="s">
        <v>39656</v>
      </c>
      <c r="E656" s="225" t="s">
        <v>39657</v>
      </c>
      <c r="F656" s="225" t="s">
        <v>7162</v>
      </c>
      <c r="G656" s="225"/>
      <c r="H656" s="225" t="s">
        <v>39658</v>
      </c>
      <c r="I656" s="226"/>
    </row>
    <row r="657" spans="1:9" s="208" customFormat="1">
      <c r="A657" s="225" t="s">
        <v>10804</v>
      </c>
      <c r="B657" s="225" t="s">
        <v>10804</v>
      </c>
      <c r="C657" s="225" t="s">
        <v>389</v>
      </c>
      <c r="D657" s="225" t="s">
        <v>39659</v>
      </c>
      <c r="E657" s="225" t="s">
        <v>39660</v>
      </c>
      <c r="F657" s="225" t="s">
        <v>39661</v>
      </c>
      <c r="G657" s="225"/>
      <c r="H657" s="225" t="s">
        <v>39662</v>
      </c>
      <c r="I657" s="226"/>
    </row>
    <row r="658" spans="1:9" s="208" customFormat="1">
      <c r="A658" s="225" t="s">
        <v>10804</v>
      </c>
      <c r="B658" s="225" t="s">
        <v>10804</v>
      </c>
      <c r="C658" s="225" t="s">
        <v>389</v>
      </c>
      <c r="D658" s="225" t="s">
        <v>39663</v>
      </c>
      <c r="E658" s="225" t="s">
        <v>39664</v>
      </c>
      <c r="F658" s="225" t="s">
        <v>39665</v>
      </c>
      <c r="G658" s="225"/>
      <c r="H658" s="225" t="s">
        <v>39666</v>
      </c>
      <c r="I658" s="226"/>
    </row>
    <row r="659" spans="1:9" s="208" customFormat="1">
      <c r="A659" s="225" t="s">
        <v>10804</v>
      </c>
      <c r="B659" s="225" t="s">
        <v>10804</v>
      </c>
      <c r="C659" s="225" t="s">
        <v>389</v>
      </c>
      <c r="D659" s="225" t="s">
        <v>39667</v>
      </c>
      <c r="E659" s="225" t="s">
        <v>39668</v>
      </c>
      <c r="F659" s="225" t="s">
        <v>4331</v>
      </c>
      <c r="G659" s="225"/>
      <c r="H659" s="225" t="s">
        <v>39669</v>
      </c>
      <c r="I659" s="226"/>
    </row>
    <row r="660" spans="1:9" s="208" customFormat="1">
      <c r="A660" s="225" t="s">
        <v>10804</v>
      </c>
      <c r="B660" s="225" t="s">
        <v>10804</v>
      </c>
      <c r="C660" s="225"/>
      <c r="D660" s="225" t="s">
        <v>39670</v>
      </c>
      <c r="E660" s="225" t="s">
        <v>39671</v>
      </c>
      <c r="F660" s="225" t="s">
        <v>39672</v>
      </c>
      <c r="G660" s="225"/>
      <c r="H660" s="225" t="s">
        <v>39673</v>
      </c>
      <c r="I660" s="226"/>
    </row>
    <row r="661" spans="1:9" s="208" customFormat="1">
      <c r="A661" s="225" t="s">
        <v>10804</v>
      </c>
      <c r="B661" s="225" t="s">
        <v>10804</v>
      </c>
      <c r="C661" s="225" t="s">
        <v>389</v>
      </c>
      <c r="D661" s="225" t="s">
        <v>39674</v>
      </c>
      <c r="E661" s="225" t="s">
        <v>39675</v>
      </c>
      <c r="F661" s="225" t="s">
        <v>39676</v>
      </c>
      <c r="G661" s="225"/>
      <c r="H661" s="225" t="s">
        <v>39677</v>
      </c>
      <c r="I661" s="226"/>
    </row>
    <row r="662" spans="1:9" s="208" customFormat="1">
      <c r="A662" s="225" t="s">
        <v>10804</v>
      </c>
      <c r="B662" s="225" t="s">
        <v>10804</v>
      </c>
      <c r="C662" s="225" t="s">
        <v>389</v>
      </c>
      <c r="D662" s="225" t="s">
        <v>39678</v>
      </c>
      <c r="E662" s="225" t="s">
        <v>39679</v>
      </c>
      <c r="F662" s="225" t="s">
        <v>529</v>
      </c>
      <c r="G662" s="225"/>
      <c r="H662" s="225" t="s">
        <v>39680</v>
      </c>
      <c r="I662" s="226"/>
    </row>
    <row r="663" spans="1:9" s="208" customFormat="1">
      <c r="A663" s="225" t="s">
        <v>10862</v>
      </c>
      <c r="B663" s="225" t="s">
        <v>10862</v>
      </c>
      <c r="C663" s="225" t="s">
        <v>389</v>
      </c>
      <c r="D663" s="225" t="s">
        <v>39681</v>
      </c>
      <c r="E663" s="225" t="s">
        <v>39682</v>
      </c>
      <c r="F663" s="225" t="s">
        <v>471</v>
      </c>
      <c r="G663" s="225"/>
      <c r="H663" s="225" t="s">
        <v>39683</v>
      </c>
      <c r="I663" s="226"/>
    </row>
    <row r="664" spans="1:9" s="208" customFormat="1">
      <c r="A664" s="225" t="s">
        <v>10862</v>
      </c>
      <c r="B664" s="225" t="s">
        <v>10862</v>
      </c>
      <c r="C664" s="225" t="s">
        <v>389</v>
      </c>
      <c r="D664" s="225" t="s">
        <v>39684</v>
      </c>
      <c r="E664" s="225" t="s">
        <v>39685</v>
      </c>
      <c r="F664" s="225" t="s">
        <v>39686</v>
      </c>
      <c r="G664" s="225"/>
      <c r="H664" s="225" t="s">
        <v>39687</v>
      </c>
      <c r="I664" s="226"/>
    </row>
    <row r="665" spans="1:9" s="195" customFormat="1">
      <c r="A665" s="203" t="s">
        <v>10862</v>
      </c>
      <c r="B665" s="203" t="s">
        <v>10862</v>
      </c>
      <c r="C665" s="203"/>
      <c r="D665" s="203" t="s">
        <v>39688</v>
      </c>
      <c r="E665" s="203" t="s">
        <v>39689</v>
      </c>
      <c r="F665" s="203" t="s">
        <v>1273</v>
      </c>
      <c r="G665" s="203"/>
      <c r="H665" s="203" t="s">
        <v>39690</v>
      </c>
    </row>
    <row r="666" spans="1:9" s="208" customFormat="1">
      <c r="A666" s="225" t="s">
        <v>10862</v>
      </c>
      <c r="B666" s="225" t="s">
        <v>10862</v>
      </c>
      <c r="C666" s="225" t="s">
        <v>389</v>
      </c>
      <c r="D666" s="225" t="s">
        <v>39691</v>
      </c>
      <c r="E666" s="225" t="s">
        <v>39692</v>
      </c>
      <c r="F666" s="225" t="s">
        <v>4527</v>
      </c>
      <c r="G666" s="225"/>
      <c r="H666" s="225" t="s">
        <v>39693</v>
      </c>
      <c r="I666" s="226"/>
    </row>
    <row r="667" spans="1:9" s="208" customFormat="1">
      <c r="A667" s="225" t="s">
        <v>10862</v>
      </c>
      <c r="B667" s="225" t="s">
        <v>10862</v>
      </c>
      <c r="C667" s="225" t="s">
        <v>389</v>
      </c>
      <c r="D667" s="225" t="s">
        <v>39694</v>
      </c>
      <c r="E667" s="225" t="s">
        <v>39695</v>
      </c>
      <c r="F667" s="225" t="s">
        <v>39696</v>
      </c>
      <c r="G667" s="225"/>
      <c r="H667" s="225" t="s">
        <v>39697</v>
      </c>
      <c r="I667" s="226"/>
    </row>
    <row r="668" spans="1:9" s="208" customFormat="1">
      <c r="A668" s="225" t="s">
        <v>10862</v>
      </c>
      <c r="B668" s="225" t="s">
        <v>10862</v>
      </c>
      <c r="C668" s="225" t="s">
        <v>389</v>
      </c>
      <c r="D668" s="225" t="s">
        <v>39698</v>
      </c>
      <c r="E668" s="225" t="s">
        <v>39699</v>
      </c>
      <c r="F668" s="225" t="s">
        <v>6320</v>
      </c>
      <c r="G668" s="225"/>
      <c r="H668" s="225" t="s">
        <v>39700</v>
      </c>
      <c r="I668" s="226"/>
    </row>
    <row r="669" spans="1:9" s="209" customFormat="1">
      <c r="A669" s="228" t="s">
        <v>10862</v>
      </c>
      <c r="B669" s="228" t="s">
        <v>10862</v>
      </c>
      <c r="C669" s="228"/>
      <c r="D669" s="228" t="s">
        <v>39701</v>
      </c>
      <c r="E669" s="228" t="s">
        <v>39702</v>
      </c>
      <c r="F669" s="228"/>
      <c r="G669" s="228" t="s">
        <v>448</v>
      </c>
      <c r="H669" s="228" t="s">
        <v>39703</v>
      </c>
      <c r="I669" s="235"/>
    </row>
    <row r="670" spans="1:9" s="208" customFormat="1">
      <c r="A670" s="225" t="s">
        <v>10862</v>
      </c>
      <c r="B670" s="225" t="s">
        <v>10862</v>
      </c>
      <c r="C670" s="225" t="s">
        <v>389</v>
      </c>
      <c r="D670" s="225" t="s">
        <v>39704</v>
      </c>
      <c r="E670" s="225" t="s">
        <v>39705</v>
      </c>
      <c r="F670" s="225" t="s">
        <v>2730</v>
      </c>
      <c r="G670" s="225"/>
      <c r="H670" s="225" t="s">
        <v>39706</v>
      </c>
      <c r="I670" s="226"/>
    </row>
    <row r="671" spans="1:9" s="208" customFormat="1">
      <c r="A671" s="225" t="s">
        <v>10862</v>
      </c>
      <c r="B671" s="225" t="s">
        <v>10862</v>
      </c>
      <c r="C671" s="225" t="s">
        <v>389</v>
      </c>
      <c r="D671" s="225" t="s">
        <v>39707</v>
      </c>
      <c r="E671" s="225" t="s">
        <v>39708</v>
      </c>
      <c r="F671" s="225" t="s">
        <v>1277</v>
      </c>
      <c r="G671" s="225"/>
      <c r="H671" s="225" t="s">
        <v>39709</v>
      </c>
      <c r="I671" s="226"/>
    </row>
    <row r="672" spans="1:9" s="208" customFormat="1">
      <c r="A672" s="225" t="s">
        <v>10862</v>
      </c>
      <c r="B672" s="225" t="s">
        <v>10862</v>
      </c>
      <c r="C672" s="225" t="s">
        <v>389</v>
      </c>
      <c r="D672" s="225" t="s">
        <v>39710</v>
      </c>
      <c r="E672" s="225" t="s">
        <v>39711</v>
      </c>
      <c r="F672" s="225" t="s">
        <v>8540</v>
      </c>
      <c r="G672" s="225"/>
      <c r="H672" s="225" t="s">
        <v>39712</v>
      </c>
      <c r="I672" s="226"/>
    </row>
    <row r="673" spans="1:9" s="208" customFormat="1">
      <c r="A673" s="225" t="s">
        <v>10862</v>
      </c>
      <c r="B673" s="225" t="s">
        <v>10862</v>
      </c>
      <c r="C673" s="225" t="s">
        <v>389</v>
      </c>
      <c r="D673" s="225" t="s">
        <v>39713</v>
      </c>
      <c r="E673" s="225" t="s">
        <v>39714</v>
      </c>
      <c r="F673" s="225" t="s">
        <v>1277</v>
      </c>
      <c r="G673" s="225"/>
      <c r="H673" s="225" t="s">
        <v>39715</v>
      </c>
      <c r="I673" s="226"/>
    </row>
    <row r="674" spans="1:9" s="208" customFormat="1">
      <c r="A674" s="225" t="s">
        <v>10862</v>
      </c>
      <c r="B674" s="225" t="s">
        <v>10862</v>
      </c>
      <c r="C674" s="225" t="s">
        <v>389</v>
      </c>
      <c r="D674" s="225" t="s">
        <v>39716</v>
      </c>
      <c r="E674" s="225" t="s">
        <v>39717</v>
      </c>
      <c r="F674" s="225" t="s">
        <v>5446</v>
      </c>
      <c r="G674" s="225"/>
      <c r="H674" s="225" t="s">
        <v>39718</v>
      </c>
      <c r="I674" s="226"/>
    </row>
    <row r="675" spans="1:9" s="209" customFormat="1">
      <c r="A675" s="228" t="s">
        <v>10910</v>
      </c>
      <c r="B675" s="228" t="s">
        <v>10910</v>
      </c>
      <c r="C675" s="228"/>
      <c r="D675" s="228" t="s">
        <v>39719</v>
      </c>
      <c r="E675" s="228" t="s">
        <v>39720</v>
      </c>
      <c r="F675" s="228"/>
      <c r="G675" s="228" t="s">
        <v>1106</v>
      </c>
      <c r="H675" s="228" t="s">
        <v>39721</v>
      </c>
      <c r="I675" s="235"/>
    </row>
    <row r="676" spans="1:9" s="208" customFormat="1">
      <c r="A676" s="225" t="s">
        <v>10910</v>
      </c>
      <c r="B676" s="225" t="s">
        <v>10910</v>
      </c>
      <c r="C676" s="225"/>
      <c r="D676" s="225" t="s">
        <v>39722</v>
      </c>
      <c r="E676" s="225" t="s">
        <v>39723</v>
      </c>
      <c r="F676" s="225" t="s">
        <v>39724</v>
      </c>
      <c r="G676" s="225"/>
      <c r="H676" s="225" t="s">
        <v>39725</v>
      </c>
      <c r="I676" s="226"/>
    </row>
    <row r="677" spans="1:9" s="208" customFormat="1">
      <c r="A677" s="225" t="s">
        <v>10910</v>
      </c>
      <c r="B677" s="225" t="s">
        <v>10910</v>
      </c>
      <c r="C677" s="225" t="s">
        <v>389</v>
      </c>
      <c r="D677" s="225" t="s">
        <v>39726</v>
      </c>
      <c r="E677" s="225" t="s">
        <v>39727</v>
      </c>
      <c r="F677" s="225" t="s">
        <v>1845</v>
      </c>
      <c r="G677" s="225"/>
      <c r="H677" s="225" t="s">
        <v>39728</v>
      </c>
      <c r="I677" s="226"/>
    </row>
    <row r="678" spans="1:9" s="208" customFormat="1">
      <c r="A678" s="225" t="s">
        <v>10910</v>
      </c>
      <c r="B678" s="225" t="s">
        <v>10910</v>
      </c>
      <c r="C678" s="225" t="s">
        <v>389</v>
      </c>
      <c r="D678" s="225" t="s">
        <v>39729</v>
      </c>
      <c r="E678" s="225" t="s">
        <v>39730</v>
      </c>
      <c r="F678" s="225" t="s">
        <v>529</v>
      </c>
      <c r="G678" s="225"/>
      <c r="H678" s="225" t="s">
        <v>39731</v>
      </c>
      <c r="I678" s="226"/>
    </row>
    <row r="679" spans="1:9" s="208" customFormat="1">
      <c r="A679" s="225" t="s">
        <v>10920</v>
      </c>
      <c r="B679" s="225" t="s">
        <v>10920</v>
      </c>
      <c r="C679" s="225" t="s">
        <v>389</v>
      </c>
      <c r="D679" s="225" t="s">
        <v>39732</v>
      </c>
      <c r="E679" s="225" t="s">
        <v>39733</v>
      </c>
      <c r="F679" s="225" t="s">
        <v>4807</v>
      </c>
      <c r="G679" s="225"/>
      <c r="H679" s="225" t="s">
        <v>39734</v>
      </c>
      <c r="I679" s="226"/>
    </row>
    <row r="680" spans="1:9" s="208" customFormat="1">
      <c r="A680" s="225" t="s">
        <v>10920</v>
      </c>
      <c r="B680" s="225" t="s">
        <v>10920</v>
      </c>
      <c r="C680" s="225" t="s">
        <v>389</v>
      </c>
      <c r="D680" s="225" t="s">
        <v>39735</v>
      </c>
      <c r="E680" s="225" t="s">
        <v>39736</v>
      </c>
      <c r="F680" s="225" t="s">
        <v>9994</v>
      </c>
      <c r="G680" s="225"/>
      <c r="H680" s="225" t="s">
        <v>39737</v>
      </c>
      <c r="I680" s="226"/>
    </row>
    <row r="681" spans="1:9" s="208" customFormat="1">
      <c r="A681" s="225" t="s">
        <v>10920</v>
      </c>
      <c r="B681" s="225" t="s">
        <v>10920</v>
      </c>
      <c r="C681" s="225" t="s">
        <v>389</v>
      </c>
      <c r="D681" s="225" t="s">
        <v>39738</v>
      </c>
      <c r="E681" s="225" t="s">
        <v>39739</v>
      </c>
      <c r="F681" s="225" t="s">
        <v>6581</v>
      </c>
      <c r="G681" s="225"/>
      <c r="H681" s="225" t="s">
        <v>39740</v>
      </c>
      <c r="I681" s="226"/>
    </row>
    <row r="682" spans="1:9" s="208" customFormat="1">
      <c r="A682" s="225" t="s">
        <v>10920</v>
      </c>
      <c r="B682" s="225" t="s">
        <v>10920</v>
      </c>
      <c r="C682" s="225" t="s">
        <v>389</v>
      </c>
      <c r="D682" s="225" t="s">
        <v>39741</v>
      </c>
      <c r="E682" s="225" t="s">
        <v>39742</v>
      </c>
      <c r="F682" s="225" t="s">
        <v>39743</v>
      </c>
      <c r="G682" s="225"/>
      <c r="H682" s="225" t="s">
        <v>39744</v>
      </c>
      <c r="I682" s="226"/>
    </row>
    <row r="683" spans="1:9" s="208" customFormat="1">
      <c r="A683" s="225" t="s">
        <v>10920</v>
      </c>
      <c r="B683" s="225" t="s">
        <v>10920</v>
      </c>
      <c r="C683" s="225"/>
      <c r="D683" s="225" t="s">
        <v>39745</v>
      </c>
      <c r="E683" s="225" t="s">
        <v>39746</v>
      </c>
      <c r="F683" s="225" t="s">
        <v>4331</v>
      </c>
      <c r="G683" s="225"/>
      <c r="H683" s="225" t="s">
        <v>39747</v>
      </c>
      <c r="I683" s="226"/>
    </row>
    <row r="684" spans="1:9" s="208" customFormat="1">
      <c r="A684" s="230" t="s">
        <v>10920</v>
      </c>
      <c r="B684" s="230" t="s">
        <v>10920</v>
      </c>
      <c r="C684" s="230" t="s">
        <v>389</v>
      </c>
      <c r="D684" s="230" t="s">
        <v>39748</v>
      </c>
      <c r="E684" s="230" t="s">
        <v>39749</v>
      </c>
      <c r="F684" s="230" t="s">
        <v>903</v>
      </c>
      <c r="G684" s="230"/>
      <c r="H684" s="230" t="s">
        <v>39750</v>
      </c>
      <c r="I684" s="226"/>
    </row>
    <row r="685" spans="1:9" s="210" customFormat="1">
      <c r="A685" s="210" t="s">
        <v>10920</v>
      </c>
      <c r="B685" s="210" t="s">
        <v>10920</v>
      </c>
      <c r="D685" s="210" t="s">
        <v>39751</v>
      </c>
      <c r="E685" s="210" t="s">
        <v>39752</v>
      </c>
      <c r="F685" s="210" t="s">
        <v>3734</v>
      </c>
      <c r="H685" s="210" t="s">
        <v>39753</v>
      </c>
      <c r="I685" s="231"/>
    </row>
    <row r="686" spans="1:9" s="210" customFormat="1">
      <c r="A686" s="210" t="s">
        <v>10920</v>
      </c>
      <c r="B686" s="210" t="s">
        <v>10920</v>
      </c>
      <c r="C686" s="210" t="s">
        <v>389</v>
      </c>
      <c r="D686" s="210" t="s">
        <v>39754</v>
      </c>
      <c r="E686" s="210" t="s">
        <v>39755</v>
      </c>
      <c r="F686" s="210" t="s">
        <v>2427</v>
      </c>
      <c r="H686" s="210" t="s">
        <v>39756</v>
      </c>
      <c r="I686" s="231"/>
    </row>
    <row r="687" spans="1:9" s="210" customFormat="1">
      <c r="A687" s="210" t="s">
        <v>10920</v>
      </c>
      <c r="B687" s="210" t="s">
        <v>10920</v>
      </c>
      <c r="C687" s="210" t="s">
        <v>389</v>
      </c>
      <c r="D687" s="210" t="s">
        <v>39757</v>
      </c>
      <c r="E687" s="210" t="s">
        <v>39758</v>
      </c>
      <c r="F687" s="210" t="s">
        <v>39759</v>
      </c>
      <c r="H687" s="210" t="s">
        <v>39760</v>
      </c>
      <c r="I687" s="231"/>
    </row>
    <row r="688" spans="1:9" s="210" customFormat="1">
      <c r="A688" s="210" t="s">
        <v>10920</v>
      </c>
      <c r="B688" s="210" t="s">
        <v>10920</v>
      </c>
      <c r="C688" s="210" t="s">
        <v>389</v>
      </c>
      <c r="D688" s="210" t="s">
        <v>39761</v>
      </c>
      <c r="E688" s="210" t="s">
        <v>39762</v>
      </c>
      <c r="F688" s="210" t="s">
        <v>11056</v>
      </c>
      <c r="H688" s="210" t="s">
        <v>39763</v>
      </c>
      <c r="I688" s="231"/>
    </row>
    <row r="689" spans="1:9" s="210" customFormat="1">
      <c r="A689" s="210" t="s">
        <v>10920</v>
      </c>
      <c r="B689" s="210" t="s">
        <v>10920</v>
      </c>
      <c r="C689" s="210" t="s">
        <v>389</v>
      </c>
      <c r="D689" s="210" t="s">
        <v>39764</v>
      </c>
      <c r="E689" s="210" t="s">
        <v>39765</v>
      </c>
      <c r="F689" s="210" t="s">
        <v>3613</v>
      </c>
      <c r="H689" s="210" t="s">
        <v>39766</v>
      </c>
      <c r="I689" s="231"/>
    </row>
    <row r="690" spans="1:9" s="210" customFormat="1">
      <c r="A690" s="210" t="s">
        <v>10920</v>
      </c>
      <c r="B690" s="210" t="s">
        <v>10920</v>
      </c>
      <c r="C690" s="210" t="s">
        <v>389</v>
      </c>
      <c r="D690" s="210" t="s">
        <v>39767</v>
      </c>
      <c r="E690" s="210" t="s">
        <v>39768</v>
      </c>
      <c r="F690" s="210" t="s">
        <v>39769</v>
      </c>
      <c r="H690" s="210" t="s">
        <v>39770</v>
      </c>
      <c r="I690" s="231"/>
    </row>
    <row r="691" spans="1:9" s="210" customFormat="1">
      <c r="A691" s="210" t="s">
        <v>10920</v>
      </c>
      <c r="B691" s="210" t="s">
        <v>10920</v>
      </c>
      <c r="C691" s="210" t="s">
        <v>389</v>
      </c>
      <c r="D691" s="210" t="s">
        <v>39771</v>
      </c>
      <c r="E691" s="210" t="s">
        <v>39772</v>
      </c>
      <c r="F691" s="210" t="s">
        <v>39773</v>
      </c>
      <c r="H691" s="210" t="s">
        <v>39774</v>
      </c>
      <c r="I691" s="231"/>
    </row>
    <row r="692" spans="1:9" s="210" customFormat="1">
      <c r="A692" s="210" t="s">
        <v>10920</v>
      </c>
      <c r="B692" s="210" t="s">
        <v>10920</v>
      </c>
      <c r="C692" s="210" t="s">
        <v>389</v>
      </c>
      <c r="D692" s="210" t="s">
        <v>39775</v>
      </c>
      <c r="E692" s="210" t="s">
        <v>39776</v>
      </c>
      <c r="F692" s="210" t="s">
        <v>3734</v>
      </c>
      <c r="H692" s="210" t="s">
        <v>39777</v>
      </c>
      <c r="I692" s="231"/>
    </row>
    <row r="693" spans="1:9" s="211" customFormat="1">
      <c r="A693" s="211" t="s">
        <v>10920</v>
      </c>
      <c r="B693" s="211" t="s">
        <v>10920</v>
      </c>
      <c r="D693" s="211" t="s">
        <v>39778</v>
      </c>
      <c r="E693" s="211" t="s">
        <v>39779</v>
      </c>
      <c r="G693" s="211" t="s">
        <v>39780</v>
      </c>
      <c r="H693" s="211" t="s">
        <v>39781</v>
      </c>
      <c r="I693" s="243"/>
    </row>
    <row r="694" spans="1:9" s="211" customFormat="1">
      <c r="A694" s="211" t="s">
        <v>10920</v>
      </c>
      <c r="B694" s="211" t="s">
        <v>10920</v>
      </c>
      <c r="D694" s="211" t="s">
        <v>39782</v>
      </c>
      <c r="E694" s="211" t="s">
        <v>39783</v>
      </c>
      <c r="G694" s="211" t="s">
        <v>38254</v>
      </c>
      <c r="H694" s="211" t="s">
        <v>39784</v>
      </c>
      <c r="I694" s="243"/>
    </row>
    <row r="695" spans="1:9" s="211" customFormat="1">
      <c r="A695" s="211" t="s">
        <v>10920</v>
      </c>
      <c r="B695" s="211" t="s">
        <v>10920</v>
      </c>
      <c r="D695" s="211" t="s">
        <v>39785</v>
      </c>
      <c r="E695" s="211" t="s">
        <v>39786</v>
      </c>
      <c r="G695" s="211" t="s">
        <v>38254</v>
      </c>
      <c r="H695" s="211" t="s">
        <v>39787</v>
      </c>
      <c r="I695" s="243"/>
    </row>
    <row r="696" spans="1:9" s="211" customFormat="1">
      <c r="A696" s="211" t="s">
        <v>10920</v>
      </c>
      <c r="B696" s="211" t="s">
        <v>10920</v>
      </c>
      <c r="D696" s="211" t="s">
        <v>39788</v>
      </c>
      <c r="E696" s="211" t="s">
        <v>39789</v>
      </c>
      <c r="G696" s="211" t="s">
        <v>38261</v>
      </c>
      <c r="H696" s="211" t="s">
        <v>39790</v>
      </c>
      <c r="I696" s="243"/>
    </row>
    <row r="697" spans="1:9" s="211" customFormat="1">
      <c r="A697" s="211" t="s">
        <v>10920</v>
      </c>
      <c r="B697" s="211" t="s">
        <v>10920</v>
      </c>
      <c r="D697" s="211" t="s">
        <v>39791</v>
      </c>
      <c r="E697" s="211" t="s">
        <v>39792</v>
      </c>
      <c r="G697" s="211" t="s">
        <v>3796</v>
      </c>
      <c r="H697" s="211" t="s">
        <v>39793</v>
      </c>
      <c r="I697" s="243"/>
    </row>
    <row r="698" spans="1:9" s="211" customFormat="1">
      <c r="A698" s="211" t="s">
        <v>10920</v>
      </c>
      <c r="B698" s="211" t="s">
        <v>10920</v>
      </c>
      <c r="D698" s="211" t="s">
        <v>39794</v>
      </c>
      <c r="E698" s="211" t="s">
        <v>39795</v>
      </c>
      <c r="G698" s="211" t="s">
        <v>38272</v>
      </c>
      <c r="H698" s="211" t="s">
        <v>39796</v>
      </c>
      <c r="I698" s="243"/>
    </row>
    <row r="699" spans="1:9" s="211" customFormat="1">
      <c r="A699" s="211" t="s">
        <v>10920</v>
      </c>
      <c r="B699" s="211" t="s">
        <v>10920</v>
      </c>
      <c r="D699" s="211" t="s">
        <v>39797</v>
      </c>
      <c r="E699" s="211" t="s">
        <v>39798</v>
      </c>
      <c r="G699" s="211" t="s">
        <v>3796</v>
      </c>
      <c r="H699" s="211" t="s">
        <v>39799</v>
      </c>
      <c r="I699" s="243"/>
    </row>
    <row r="700" spans="1:9" s="211" customFormat="1">
      <c r="A700" s="211" t="s">
        <v>10920</v>
      </c>
      <c r="B700" s="211" t="s">
        <v>10920</v>
      </c>
      <c r="D700" s="211" t="s">
        <v>39800</v>
      </c>
      <c r="E700" s="211" t="s">
        <v>39801</v>
      </c>
      <c r="G700" s="211" t="s">
        <v>6820</v>
      </c>
      <c r="H700" s="211" t="s">
        <v>39802</v>
      </c>
      <c r="I700" s="243"/>
    </row>
    <row r="701" spans="1:9" s="211" customFormat="1">
      <c r="A701" s="211" t="s">
        <v>10920</v>
      </c>
      <c r="B701" s="211" t="s">
        <v>10920</v>
      </c>
      <c r="D701" s="211" t="s">
        <v>39803</v>
      </c>
      <c r="E701" s="211" t="s">
        <v>39804</v>
      </c>
      <c r="G701" s="211" t="s">
        <v>3796</v>
      </c>
      <c r="H701" s="211" t="s">
        <v>39805</v>
      </c>
      <c r="I701" s="243"/>
    </row>
    <row r="702" spans="1:9" s="211" customFormat="1">
      <c r="A702" s="211" t="s">
        <v>10920</v>
      </c>
      <c r="B702" s="211" t="s">
        <v>10920</v>
      </c>
      <c r="D702" s="211" t="s">
        <v>39806</v>
      </c>
      <c r="E702" s="211" t="s">
        <v>39804</v>
      </c>
      <c r="G702" s="211" t="s">
        <v>2937</v>
      </c>
      <c r="H702" s="211" t="s">
        <v>39807</v>
      </c>
      <c r="I702" s="243"/>
    </row>
    <row r="703" spans="1:9" s="212" customFormat="1">
      <c r="A703" s="212" t="s">
        <v>10920</v>
      </c>
      <c r="B703" s="212" t="s">
        <v>10920</v>
      </c>
      <c r="D703" s="212" t="s">
        <v>39808</v>
      </c>
      <c r="E703" s="212" t="s">
        <v>39804</v>
      </c>
      <c r="G703" s="212" t="s">
        <v>2940</v>
      </c>
      <c r="H703" s="212" t="s">
        <v>39809</v>
      </c>
      <c r="I703" s="238"/>
    </row>
    <row r="704" spans="1:9" s="208" customFormat="1">
      <c r="A704" s="225" t="s">
        <v>11000</v>
      </c>
      <c r="B704" s="225" t="s">
        <v>11000</v>
      </c>
      <c r="C704" s="225" t="s">
        <v>389</v>
      </c>
      <c r="D704" s="225" t="s">
        <v>39810</v>
      </c>
      <c r="E704" s="225" t="s">
        <v>39811</v>
      </c>
      <c r="F704" s="225" t="s">
        <v>419</v>
      </c>
      <c r="G704" s="225"/>
      <c r="H704" s="225" t="s">
        <v>39812</v>
      </c>
      <c r="I704" s="226"/>
    </row>
    <row r="705" spans="1:9" s="208" customFormat="1">
      <c r="A705" s="225" t="s">
        <v>11000</v>
      </c>
      <c r="B705" s="225" t="s">
        <v>11000</v>
      </c>
      <c r="C705" s="225" t="s">
        <v>389</v>
      </c>
      <c r="D705" s="225" t="s">
        <v>39813</v>
      </c>
      <c r="E705" s="225" t="s">
        <v>39814</v>
      </c>
      <c r="F705" s="225" t="s">
        <v>4885</v>
      </c>
      <c r="G705" s="225"/>
      <c r="H705" s="225" t="s">
        <v>39815</v>
      </c>
      <c r="I705" s="226"/>
    </row>
    <row r="706" spans="1:9" s="208" customFormat="1">
      <c r="A706" s="225" t="s">
        <v>11000</v>
      </c>
      <c r="B706" s="225" t="s">
        <v>11000</v>
      </c>
      <c r="C706" s="225" t="s">
        <v>389</v>
      </c>
      <c r="D706" s="225" t="s">
        <v>39816</v>
      </c>
      <c r="E706" s="225" t="s">
        <v>39817</v>
      </c>
      <c r="F706" s="225" t="s">
        <v>39818</v>
      </c>
      <c r="G706" s="225"/>
      <c r="H706" s="225" t="s">
        <v>39819</v>
      </c>
      <c r="I706" s="226"/>
    </row>
    <row r="707" spans="1:9" s="209" customFormat="1">
      <c r="A707" s="228" t="s">
        <v>11000</v>
      </c>
      <c r="B707" s="228" t="s">
        <v>11000</v>
      </c>
      <c r="C707" s="228"/>
      <c r="D707" s="228" t="s">
        <v>39820</v>
      </c>
      <c r="E707" s="228" t="s">
        <v>39821</v>
      </c>
      <c r="F707" s="228"/>
      <c r="G707" s="228" t="s">
        <v>1137</v>
      </c>
      <c r="H707" s="228" t="s">
        <v>39822</v>
      </c>
      <c r="I707" s="235"/>
    </row>
    <row r="708" spans="1:9" s="209" customFormat="1">
      <c r="A708" s="228" t="s">
        <v>11000</v>
      </c>
      <c r="B708" s="228" t="s">
        <v>11000</v>
      </c>
      <c r="C708" s="228"/>
      <c r="D708" s="228" t="s">
        <v>39823</v>
      </c>
      <c r="E708" s="228" t="s">
        <v>39821</v>
      </c>
      <c r="F708" s="228"/>
      <c r="G708" s="228" t="s">
        <v>2937</v>
      </c>
      <c r="H708" s="228" t="s">
        <v>39824</v>
      </c>
      <c r="I708" s="235"/>
    </row>
    <row r="709" spans="1:9" s="209" customFormat="1">
      <c r="A709" s="228" t="s">
        <v>11000</v>
      </c>
      <c r="B709" s="228" t="s">
        <v>11000</v>
      </c>
      <c r="C709" s="228"/>
      <c r="D709" s="228" t="s">
        <v>39825</v>
      </c>
      <c r="E709" s="228" t="s">
        <v>39821</v>
      </c>
      <c r="F709" s="228"/>
      <c r="G709" s="228" t="s">
        <v>2940</v>
      </c>
      <c r="H709" s="228" t="s">
        <v>39826</v>
      </c>
      <c r="I709" s="235"/>
    </row>
    <row r="710" spans="1:9" s="208" customFormat="1">
      <c r="A710" s="225" t="s">
        <v>11000</v>
      </c>
      <c r="B710" s="225" t="s">
        <v>11000</v>
      </c>
      <c r="C710" s="225" t="s">
        <v>389</v>
      </c>
      <c r="D710" s="225" t="s">
        <v>39827</v>
      </c>
      <c r="E710" s="225" t="s">
        <v>39828</v>
      </c>
      <c r="F710" s="225" t="s">
        <v>471</v>
      </c>
      <c r="G710" s="225"/>
      <c r="H710" s="225" t="s">
        <v>39829</v>
      </c>
      <c r="I710" s="226"/>
    </row>
    <row r="711" spans="1:9" s="208" customFormat="1">
      <c r="A711" s="225" t="s">
        <v>11000</v>
      </c>
      <c r="B711" s="225" t="s">
        <v>11000</v>
      </c>
      <c r="C711" s="225" t="s">
        <v>389</v>
      </c>
      <c r="D711" s="225" t="s">
        <v>39830</v>
      </c>
      <c r="E711" s="225" t="s">
        <v>39831</v>
      </c>
      <c r="F711" s="225" t="s">
        <v>37650</v>
      </c>
      <c r="G711" s="225"/>
      <c r="H711" s="225" t="s">
        <v>39832</v>
      </c>
      <c r="I711" s="226"/>
    </row>
    <row r="712" spans="1:9" s="208" customFormat="1">
      <c r="A712" s="225" t="s">
        <v>11000</v>
      </c>
      <c r="B712" s="225" t="s">
        <v>11000</v>
      </c>
      <c r="C712" s="225"/>
      <c r="D712" s="225" t="s">
        <v>39833</v>
      </c>
      <c r="E712" s="225" t="s">
        <v>39834</v>
      </c>
      <c r="F712" s="225" t="s">
        <v>4427</v>
      </c>
      <c r="G712" s="225"/>
      <c r="H712" s="225" t="s">
        <v>39835</v>
      </c>
      <c r="I712" s="226"/>
    </row>
    <row r="713" spans="1:9" s="209" customFormat="1">
      <c r="A713" s="228" t="s">
        <v>11000</v>
      </c>
      <c r="B713" s="228" t="s">
        <v>11000</v>
      </c>
      <c r="C713" s="228"/>
      <c r="D713" s="228" t="s">
        <v>39836</v>
      </c>
      <c r="E713" s="228" t="s">
        <v>39837</v>
      </c>
      <c r="F713" s="228"/>
      <c r="G713" s="228" t="s">
        <v>37686</v>
      </c>
      <c r="H713" s="228" t="s">
        <v>39838</v>
      </c>
      <c r="I713" s="235"/>
    </row>
    <row r="714" spans="1:9" s="209" customFormat="1">
      <c r="A714" s="228" t="s">
        <v>11000</v>
      </c>
      <c r="B714" s="228" t="s">
        <v>11000</v>
      </c>
      <c r="C714" s="228" t="s">
        <v>39839</v>
      </c>
      <c r="D714" s="228" t="s">
        <v>39840</v>
      </c>
      <c r="E714" s="228" t="s">
        <v>39841</v>
      </c>
      <c r="F714" s="228"/>
      <c r="G714" s="228" t="s">
        <v>3287</v>
      </c>
      <c r="H714" s="228" t="s">
        <v>39842</v>
      </c>
      <c r="I714" s="235"/>
    </row>
    <row r="715" spans="1:9" s="209" customFormat="1">
      <c r="A715" s="228" t="s">
        <v>11000</v>
      </c>
      <c r="B715" s="228" t="s">
        <v>11000</v>
      </c>
      <c r="C715" s="228" t="s">
        <v>39843</v>
      </c>
      <c r="D715" s="228" t="s">
        <v>39844</v>
      </c>
      <c r="E715" s="228" t="s">
        <v>39845</v>
      </c>
      <c r="F715" s="228"/>
      <c r="G715" s="228" t="s">
        <v>38904</v>
      </c>
      <c r="H715" s="228" t="s">
        <v>39846</v>
      </c>
      <c r="I715" s="235"/>
    </row>
    <row r="716" spans="1:9" s="208" customFormat="1">
      <c r="A716" s="225" t="s">
        <v>11000</v>
      </c>
      <c r="B716" s="225" t="s">
        <v>11000</v>
      </c>
      <c r="C716" s="225" t="s">
        <v>389</v>
      </c>
      <c r="D716" s="225" t="s">
        <v>39847</v>
      </c>
      <c r="E716" s="225" t="s">
        <v>39848</v>
      </c>
      <c r="F716" s="225" t="s">
        <v>39849</v>
      </c>
      <c r="G716" s="225"/>
      <c r="H716" s="225" t="s">
        <v>39850</v>
      </c>
      <c r="I716" s="226"/>
    </row>
    <row r="717" spans="1:9" s="208" customFormat="1">
      <c r="A717" s="225" t="s">
        <v>11000</v>
      </c>
      <c r="B717" s="225" t="s">
        <v>11000</v>
      </c>
      <c r="C717" s="225" t="s">
        <v>389</v>
      </c>
      <c r="D717" s="225" t="s">
        <v>39851</v>
      </c>
      <c r="E717" s="225" t="s">
        <v>39852</v>
      </c>
      <c r="F717" s="225" t="s">
        <v>13049</v>
      </c>
      <c r="G717" s="225"/>
      <c r="H717" s="225" t="s">
        <v>39853</v>
      </c>
      <c r="I717" s="226"/>
    </row>
    <row r="718" spans="1:9" s="208" customFormat="1">
      <c r="A718" s="225" t="s">
        <v>11000</v>
      </c>
      <c r="B718" s="225" t="s">
        <v>11000</v>
      </c>
      <c r="C718" s="225" t="s">
        <v>389</v>
      </c>
      <c r="D718" s="225" t="s">
        <v>39854</v>
      </c>
      <c r="E718" s="225" t="s">
        <v>39855</v>
      </c>
      <c r="F718" s="225" t="s">
        <v>39856</v>
      </c>
      <c r="G718" s="225"/>
      <c r="H718" s="225" t="s">
        <v>39857</v>
      </c>
      <c r="I718" s="226"/>
    </row>
    <row r="719" spans="1:9" s="209" customFormat="1">
      <c r="A719" s="228" t="s">
        <v>11000</v>
      </c>
      <c r="B719" s="228" t="s">
        <v>11000</v>
      </c>
      <c r="C719" s="228" t="s">
        <v>39858</v>
      </c>
      <c r="D719" s="228" t="s">
        <v>39859</v>
      </c>
      <c r="E719" s="228" t="s">
        <v>39860</v>
      </c>
      <c r="F719" s="228"/>
      <c r="G719" s="228" t="s">
        <v>39861</v>
      </c>
      <c r="H719" s="228" t="s">
        <v>39862</v>
      </c>
      <c r="I719" s="235"/>
    </row>
    <row r="720" spans="1:9" s="209" customFormat="1">
      <c r="A720" s="228" t="s">
        <v>11000</v>
      </c>
      <c r="B720" s="228" t="s">
        <v>11000</v>
      </c>
      <c r="C720" s="228" t="s">
        <v>39863</v>
      </c>
      <c r="D720" s="228" t="s">
        <v>39864</v>
      </c>
      <c r="E720" s="228" t="s">
        <v>39865</v>
      </c>
      <c r="F720" s="228"/>
      <c r="G720" s="228" t="s">
        <v>39866</v>
      </c>
      <c r="H720" s="228" t="s">
        <v>39867</v>
      </c>
      <c r="I720" s="235"/>
    </row>
    <row r="721" spans="1:9" s="209" customFormat="1">
      <c r="A721" s="228" t="s">
        <v>11000</v>
      </c>
      <c r="B721" s="228" t="s">
        <v>11000</v>
      </c>
      <c r="C721" s="228" t="s">
        <v>39868</v>
      </c>
      <c r="D721" s="228" t="s">
        <v>39869</v>
      </c>
      <c r="E721" s="228" t="s">
        <v>39870</v>
      </c>
      <c r="F721" s="228"/>
      <c r="G721" s="228" t="s">
        <v>39871</v>
      </c>
      <c r="H721" s="228" t="s">
        <v>39872</v>
      </c>
      <c r="I721" s="235"/>
    </row>
    <row r="722" spans="1:9" s="208" customFormat="1">
      <c r="A722" s="225" t="s">
        <v>11000</v>
      </c>
      <c r="B722" s="225" t="s">
        <v>11000</v>
      </c>
      <c r="C722" s="225" t="s">
        <v>389</v>
      </c>
      <c r="D722" s="225" t="s">
        <v>39873</v>
      </c>
      <c r="E722" s="225" t="s">
        <v>39874</v>
      </c>
      <c r="F722" s="225" t="s">
        <v>39875</v>
      </c>
      <c r="G722" s="225"/>
      <c r="H722" s="225" t="s">
        <v>39876</v>
      </c>
      <c r="I722" s="226"/>
    </row>
    <row r="723" spans="1:9" s="209" customFormat="1">
      <c r="A723" s="228" t="s">
        <v>11000</v>
      </c>
      <c r="B723" s="228" t="s">
        <v>11000</v>
      </c>
      <c r="C723" s="228"/>
      <c r="D723" s="228" t="s">
        <v>39877</v>
      </c>
      <c r="E723" s="228" t="s">
        <v>39878</v>
      </c>
      <c r="F723" s="228"/>
      <c r="G723" s="228" t="s">
        <v>39879</v>
      </c>
      <c r="H723" s="228" t="s">
        <v>39880</v>
      </c>
      <c r="I723" s="235"/>
    </row>
    <row r="724" spans="1:9" s="208" customFormat="1">
      <c r="A724" s="225" t="s">
        <v>11000</v>
      </c>
      <c r="B724" s="225" t="s">
        <v>11000</v>
      </c>
      <c r="C724" s="225" t="s">
        <v>389</v>
      </c>
      <c r="D724" s="225" t="s">
        <v>39881</v>
      </c>
      <c r="E724" s="225" t="s">
        <v>39882</v>
      </c>
      <c r="F724" s="225" t="s">
        <v>39883</v>
      </c>
      <c r="G724" s="225"/>
      <c r="H724" s="225" t="s">
        <v>39884</v>
      </c>
      <c r="I724" s="226"/>
    </row>
    <row r="725" spans="1:9" s="208" customFormat="1">
      <c r="A725" s="225" t="s">
        <v>11000</v>
      </c>
      <c r="B725" s="225" t="s">
        <v>11000</v>
      </c>
      <c r="C725" s="225" t="s">
        <v>389</v>
      </c>
      <c r="D725" s="225" t="s">
        <v>39885</v>
      </c>
      <c r="E725" s="225" t="s">
        <v>39886</v>
      </c>
      <c r="F725" s="225" t="s">
        <v>39887</v>
      </c>
      <c r="G725" s="225"/>
      <c r="H725" s="225" t="s">
        <v>39888</v>
      </c>
      <c r="I725" s="226"/>
    </row>
    <row r="726" spans="1:9" s="208" customFormat="1">
      <c r="A726" s="225" t="s">
        <v>11000</v>
      </c>
      <c r="B726" s="225" t="s">
        <v>11000</v>
      </c>
      <c r="C726" s="225" t="s">
        <v>389</v>
      </c>
      <c r="D726" s="225" t="s">
        <v>39889</v>
      </c>
      <c r="E726" s="225" t="s">
        <v>39890</v>
      </c>
      <c r="F726" s="225" t="s">
        <v>936</v>
      </c>
      <c r="G726" s="225"/>
      <c r="H726" s="225" t="s">
        <v>39891</v>
      </c>
      <c r="I726" s="226"/>
    </row>
    <row r="727" spans="1:9" s="208" customFormat="1">
      <c r="A727" s="225" t="s">
        <v>11078</v>
      </c>
      <c r="B727" s="225" t="s">
        <v>11078</v>
      </c>
      <c r="C727" s="225" t="s">
        <v>389</v>
      </c>
      <c r="D727" s="225" t="s">
        <v>39892</v>
      </c>
      <c r="E727" s="225" t="s">
        <v>39893</v>
      </c>
      <c r="F727" s="225" t="s">
        <v>392</v>
      </c>
      <c r="G727" s="225"/>
      <c r="H727" s="225" t="s">
        <v>39894</v>
      </c>
      <c r="I727" s="226"/>
    </row>
    <row r="728" spans="1:9" s="208" customFormat="1">
      <c r="A728" s="225" t="s">
        <v>11078</v>
      </c>
      <c r="B728" s="225" t="s">
        <v>11078</v>
      </c>
      <c r="C728" s="225" t="s">
        <v>389</v>
      </c>
      <c r="D728" s="225" t="s">
        <v>39895</v>
      </c>
      <c r="E728" s="225" t="s">
        <v>39896</v>
      </c>
      <c r="F728" s="225" t="s">
        <v>1845</v>
      </c>
      <c r="G728" s="225"/>
      <c r="H728" s="225" t="s">
        <v>39897</v>
      </c>
      <c r="I728" s="226"/>
    </row>
    <row r="729" spans="1:9" s="208" customFormat="1">
      <c r="A729" s="225" t="s">
        <v>11078</v>
      </c>
      <c r="B729" s="225" t="s">
        <v>11078</v>
      </c>
      <c r="C729" s="225" t="s">
        <v>389</v>
      </c>
      <c r="D729" s="225" t="s">
        <v>39898</v>
      </c>
      <c r="E729" s="225" t="s">
        <v>39899</v>
      </c>
      <c r="F729" s="225" t="s">
        <v>529</v>
      </c>
      <c r="G729" s="225"/>
      <c r="H729" s="225" t="s">
        <v>39900</v>
      </c>
      <c r="I729" s="226"/>
    </row>
    <row r="730" spans="1:9" s="208" customFormat="1">
      <c r="A730" s="225" t="s">
        <v>11078</v>
      </c>
      <c r="B730" s="225" t="s">
        <v>11078</v>
      </c>
      <c r="C730" s="225" t="s">
        <v>389</v>
      </c>
      <c r="D730" s="225" t="s">
        <v>39901</v>
      </c>
      <c r="E730" s="225" t="s">
        <v>39902</v>
      </c>
      <c r="F730" s="225" t="s">
        <v>39903</v>
      </c>
      <c r="G730" s="225"/>
      <c r="H730" s="225" t="s">
        <v>39904</v>
      </c>
      <c r="I730" s="226"/>
    </row>
    <row r="731" spans="1:9" s="208" customFormat="1">
      <c r="A731" s="225" t="s">
        <v>11078</v>
      </c>
      <c r="B731" s="225" t="s">
        <v>11078</v>
      </c>
      <c r="C731" s="225" t="s">
        <v>389</v>
      </c>
      <c r="D731" s="225" t="s">
        <v>39905</v>
      </c>
      <c r="E731" s="225" t="s">
        <v>39906</v>
      </c>
      <c r="F731" s="225" t="s">
        <v>39907</v>
      </c>
      <c r="G731" s="225"/>
      <c r="H731" s="225" t="s">
        <v>39908</v>
      </c>
      <c r="I731" s="226"/>
    </row>
    <row r="732" spans="1:9" s="208" customFormat="1">
      <c r="A732" s="225" t="s">
        <v>11078</v>
      </c>
      <c r="B732" s="225" t="s">
        <v>11078</v>
      </c>
      <c r="C732" s="225" t="s">
        <v>389</v>
      </c>
      <c r="D732" s="225" t="s">
        <v>39909</v>
      </c>
      <c r="E732" s="225" t="s">
        <v>39910</v>
      </c>
      <c r="F732" s="225" t="s">
        <v>743</v>
      </c>
      <c r="G732" s="225"/>
      <c r="H732" s="225" t="s">
        <v>39911</v>
      </c>
      <c r="I732" s="226"/>
    </row>
    <row r="733" spans="1:9" s="208" customFormat="1">
      <c r="A733" s="225" t="s">
        <v>11078</v>
      </c>
      <c r="B733" s="225" t="s">
        <v>11078</v>
      </c>
      <c r="C733" s="225" t="s">
        <v>389</v>
      </c>
      <c r="D733" s="225" t="s">
        <v>39912</v>
      </c>
      <c r="E733" s="225" t="s">
        <v>39913</v>
      </c>
      <c r="F733" s="225" t="s">
        <v>39914</v>
      </c>
      <c r="G733" s="225"/>
      <c r="H733" s="225" t="s">
        <v>39915</v>
      </c>
      <c r="I733" s="226"/>
    </row>
    <row r="734" spans="1:9" s="208" customFormat="1">
      <c r="A734" s="225" t="s">
        <v>11078</v>
      </c>
      <c r="B734" s="225" t="s">
        <v>11078</v>
      </c>
      <c r="C734" s="225" t="s">
        <v>389</v>
      </c>
      <c r="D734" s="225" t="s">
        <v>39916</v>
      </c>
      <c r="E734" s="225" t="s">
        <v>39917</v>
      </c>
      <c r="F734" s="225" t="s">
        <v>8038</v>
      </c>
      <c r="G734" s="225"/>
      <c r="H734" s="225" t="s">
        <v>39918</v>
      </c>
      <c r="I734" s="226"/>
    </row>
    <row r="735" spans="1:9" s="208" customFormat="1">
      <c r="A735" s="225" t="s">
        <v>11078</v>
      </c>
      <c r="B735" s="225" t="s">
        <v>11078</v>
      </c>
      <c r="C735" s="225" t="s">
        <v>389</v>
      </c>
      <c r="D735" s="225" t="s">
        <v>39919</v>
      </c>
      <c r="E735" s="225" t="s">
        <v>39920</v>
      </c>
      <c r="F735" s="225" t="s">
        <v>1277</v>
      </c>
      <c r="G735" s="225"/>
      <c r="H735" s="225" t="s">
        <v>39921</v>
      </c>
      <c r="I735" s="226"/>
    </row>
    <row r="736" spans="1:9" s="215" customFormat="1">
      <c r="A736" s="241" t="s">
        <v>11078</v>
      </c>
      <c r="B736" s="241" t="s">
        <v>11078</v>
      </c>
      <c r="C736" s="241" t="s">
        <v>389</v>
      </c>
      <c r="D736" s="241" t="s">
        <v>39922</v>
      </c>
      <c r="E736" s="241" t="s">
        <v>39923</v>
      </c>
      <c r="F736" s="241" t="s">
        <v>39924</v>
      </c>
      <c r="G736" s="241"/>
      <c r="H736" s="241" t="s">
        <v>39925</v>
      </c>
      <c r="I736" s="242"/>
    </row>
    <row r="737" spans="1:9" s="208" customFormat="1">
      <c r="A737" s="225" t="s">
        <v>11078</v>
      </c>
      <c r="B737" s="225" t="s">
        <v>11078</v>
      </c>
      <c r="C737" s="225" t="s">
        <v>389</v>
      </c>
      <c r="D737" s="225" t="s">
        <v>39926</v>
      </c>
      <c r="E737" s="225" t="s">
        <v>39927</v>
      </c>
      <c r="F737" s="225" t="s">
        <v>39928</v>
      </c>
      <c r="G737" s="225"/>
      <c r="H737" s="225" t="s">
        <v>39929</v>
      </c>
      <c r="I737" s="226"/>
    </row>
    <row r="738" spans="1:9" s="208" customFormat="1">
      <c r="A738" s="225" t="s">
        <v>11078</v>
      </c>
      <c r="B738" s="225" t="s">
        <v>11078</v>
      </c>
      <c r="C738" s="225" t="s">
        <v>389</v>
      </c>
      <c r="D738" s="225" t="s">
        <v>39930</v>
      </c>
      <c r="E738" s="225" t="s">
        <v>39931</v>
      </c>
      <c r="F738" s="225" t="s">
        <v>434</v>
      </c>
      <c r="G738" s="225"/>
      <c r="H738" s="225" t="s">
        <v>39932</v>
      </c>
      <c r="I738" s="226"/>
    </row>
    <row r="739" spans="1:9" s="209" customFormat="1">
      <c r="A739" s="228" t="s">
        <v>11078</v>
      </c>
      <c r="B739" s="228" t="s">
        <v>11078</v>
      </c>
      <c r="C739" s="228"/>
      <c r="D739" s="228" t="s">
        <v>39933</v>
      </c>
      <c r="E739" s="228" t="s">
        <v>39934</v>
      </c>
      <c r="F739" s="228"/>
      <c r="G739" s="228" t="s">
        <v>39935</v>
      </c>
      <c r="H739" s="228" t="s">
        <v>39936</v>
      </c>
      <c r="I739" s="235"/>
    </row>
    <row r="740" spans="1:9" s="209" customFormat="1">
      <c r="A740" s="228" t="s">
        <v>11078</v>
      </c>
      <c r="B740" s="228" t="s">
        <v>11078</v>
      </c>
      <c r="C740" s="228"/>
      <c r="D740" s="228" t="s">
        <v>39937</v>
      </c>
      <c r="E740" s="228" t="s">
        <v>39934</v>
      </c>
      <c r="F740" s="228"/>
      <c r="G740" s="228" t="s">
        <v>2937</v>
      </c>
      <c r="H740" s="228" t="s">
        <v>39938</v>
      </c>
      <c r="I740" s="235"/>
    </row>
    <row r="741" spans="1:9" s="209" customFormat="1">
      <c r="A741" s="228" t="s">
        <v>11078</v>
      </c>
      <c r="B741" s="228" t="s">
        <v>11078</v>
      </c>
      <c r="C741" s="228"/>
      <c r="D741" s="228" t="s">
        <v>39939</v>
      </c>
      <c r="E741" s="228" t="s">
        <v>39934</v>
      </c>
      <c r="F741" s="228"/>
      <c r="G741" s="228" t="s">
        <v>2940</v>
      </c>
      <c r="H741" s="228" t="s">
        <v>39940</v>
      </c>
      <c r="I741" s="235"/>
    </row>
    <row r="742" spans="1:9" s="209" customFormat="1">
      <c r="A742" s="228" t="s">
        <v>11078</v>
      </c>
      <c r="B742" s="228" t="s">
        <v>11078</v>
      </c>
      <c r="C742" s="228" t="s">
        <v>39941</v>
      </c>
      <c r="D742" s="228" t="s">
        <v>39942</v>
      </c>
      <c r="E742" s="228" t="s">
        <v>39943</v>
      </c>
      <c r="F742" s="228"/>
      <c r="G742" s="228" t="s">
        <v>39944</v>
      </c>
      <c r="H742" s="228" t="s">
        <v>39945</v>
      </c>
      <c r="I742" s="235"/>
    </row>
    <row r="743" spans="1:9" s="195" customFormat="1">
      <c r="A743" s="203" t="s">
        <v>11078</v>
      </c>
      <c r="B743" s="203" t="s">
        <v>11078</v>
      </c>
      <c r="C743" s="203" t="s">
        <v>389</v>
      </c>
      <c r="D743" s="203" t="s">
        <v>39946</v>
      </c>
      <c r="E743" s="203" t="s">
        <v>39947</v>
      </c>
      <c r="F743" s="203" t="s">
        <v>3343</v>
      </c>
      <c r="G743" s="203"/>
      <c r="H743" s="203" t="s">
        <v>39948</v>
      </c>
    </row>
    <row r="744" spans="1:9" s="209" customFormat="1">
      <c r="A744" s="228" t="s">
        <v>11078</v>
      </c>
      <c r="B744" s="228" t="s">
        <v>11078</v>
      </c>
      <c r="C744" s="228" t="s">
        <v>39949</v>
      </c>
      <c r="D744" s="228" t="s">
        <v>39950</v>
      </c>
      <c r="E744" s="228" t="s">
        <v>39951</v>
      </c>
      <c r="F744" s="228"/>
      <c r="G744" s="228" t="s">
        <v>3796</v>
      </c>
      <c r="H744" s="228" t="s">
        <v>39952</v>
      </c>
      <c r="I744" s="235"/>
    </row>
    <row r="745" spans="1:9" s="208" customFormat="1">
      <c r="A745" s="225" t="s">
        <v>11078</v>
      </c>
      <c r="B745" s="225" t="s">
        <v>11078</v>
      </c>
      <c r="C745" s="225" t="s">
        <v>389</v>
      </c>
      <c r="D745" s="225" t="s">
        <v>39953</v>
      </c>
      <c r="E745" s="225" t="s">
        <v>39954</v>
      </c>
      <c r="F745" s="225" t="s">
        <v>39955</v>
      </c>
      <c r="G745" s="225"/>
      <c r="H745" s="225" t="s">
        <v>39956</v>
      </c>
      <c r="I745" s="226"/>
    </row>
    <row r="746" spans="1:9" s="208" customFormat="1">
      <c r="A746" s="225" t="s">
        <v>11078</v>
      </c>
      <c r="B746" s="225" t="s">
        <v>11078</v>
      </c>
      <c r="C746" s="225" t="s">
        <v>389</v>
      </c>
      <c r="D746" s="225" t="s">
        <v>39957</v>
      </c>
      <c r="E746" s="225" t="s">
        <v>39958</v>
      </c>
      <c r="F746" s="225" t="s">
        <v>529</v>
      </c>
      <c r="G746" s="225"/>
      <c r="H746" s="225" t="s">
        <v>39959</v>
      </c>
      <c r="I746" s="226"/>
    </row>
    <row r="747" spans="1:9" s="208" customFormat="1">
      <c r="A747" s="225" t="s">
        <v>11078</v>
      </c>
      <c r="B747" s="225" t="s">
        <v>11078</v>
      </c>
      <c r="C747" s="225" t="s">
        <v>389</v>
      </c>
      <c r="D747" s="225" t="s">
        <v>39960</v>
      </c>
      <c r="E747" s="225" t="s">
        <v>39961</v>
      </c>
      <c r="F747" s="225" t="s">
        <v>3331</v>
      </c>
      <c r="G747" s="225"/>
      <c r="H747" s="225" t="s">
        <v>39962</v>
      </c>
      <c r="I747" s="226"/>
    </row>
    <row r="748" spans="1:9" s="208" customFormat="1">
      <c r="A748" s="225" t="s">
        <v>11152</v>
      </c>
      <c r="B748" s="225" t="s">
        <v>11152</v>
      </c>
      <c r="C748" s="225" t="s">
        <v>389</v>
      </c>
      <c r="D748" s="225" t="s">
        <v>39963</v>
      </c>
      <c r="E748" s="225" t="s">
        <v>39964</v>
      </c>
      <c r="F748" s="225" t="s">
        <v>1443</v>
      </c>
      <c r="G748" s="225"/>
      <c r="H748" s="225" t="s">
        <v>39965</v>
      </c>
      <c r="I748" s="226"/>
    </row>
    <row r="749" spans="1:9" s="208" customFormat="1">
      <c r="A749" s="225" t="s">
        <v>11152</v>
      </c>
      <c r="B749" s="225" t="s">
        <v>11152</v>
      </c>
      <c r="C749" s="225" t="s">
        <v>389</v>
      </c>
      <c r="D749" s="225" t="s">
        <v>39966</v>
      </c>
      <c r="E749" s="225" t="s">
        <v>39967</v>
      </c>
      <c r="F749" s="225" t="s">
        <v>594</v>
      </c>
      <c r="G749" s="225"/>
      <c r="H749" s="225" t="s">
        <v>39968</v>
      </c>
      <c r="I749" s="226"/>
    </row>
    <row r="750" spans="1:9" s="208" customFormat="1">
      <c r="A750" s="225" t="s">
        <v>11152</v>
      </c>
      <c r="B750" s="225" t="s">
        <v>11152</v>
      </c>
      <c r="C750" s="225" t="s">
        <v>389</v>
      </c>
      <c r="D750" s="225" t="s">
        <v>39969</v>
      </c>
      <c r="E750" s="225" t="s">
        <v>39970</v>
      </c>
      <c r="F750" s="225" t="s">
        <v>392</v>
      </c>
      <c r="G750" s="225"/>
      <c r="H750" s="225" t="s">
        <v>39971</v>
      </c>
      <c r="I750" s="226"/>
    </row>
    <row r="751" spans="1:9" s="208" customFormat="1">
      <c r="A751" s="225" t="s">
        <v>11152</v>
      </c>
      <c r="B751" s="225" t="s">
        <v>11152</v>
      </c>
      <c r="C751" s="225" t="s">
        <v>389</v>
      </c>
      <c r="D751" s="225" t="s">
        <v>39972</v>
      </c>
      <c r="E751" s="225" t="s">
        <v>39973</v>
      </c>
      <c r="F751" s="225" t="s">
        <v>39974</v>
      </c>
      <c r="G751" s="225"/>
      <c r="H751" s="225" t="s">
        <v>39975</v>
      </c>
      <c r="I751" s="226"/>
    </row>
    <row r="752" spans="1:9" s="208" customFormat="1">
      <c r="A752" s="225" t="s">
        <v>11152</v>
      </c>
      <c r="B752" s="225" t="s">
        <v>11152</v>
      </c>
      <c r="C752" s="225" t="s">
        <v>389</v>
      </c>
      <c r="D752" s="225" t="s">
        <v>39976</v>
      </c>
      <c r="E752" s="225" t="s">
        <v>39977</v>
      </c>
      <c r="F752" s="225" t="s">
        <v>39978</v>
      </c>
      <c r="G752" s="225"/>
      <c r="H752" s="225" t="s">
        <v>39979</v>
      </c>
      <c r="I752" s="226"/>
    </row>
    <row r="753" spans="1:9" s="208" customFormat="1">
      <c r="A753" s="225" t="s">
        <v>11152</v>
      </c>
      <c r="B753" s="225" t="s">
        <v>11152</v>
      </c>
      <c r="C753" s="225" t="s">
        <v>389</v>
      </c>
      <c r="D753" s="225" t="s">
        <v>39980</v>
      </c>
      <c r="E753" s="225" t="s">
        <v>39981</v>
      </c>
      <c r="F753" s="225" t="s">
        <v>961</v>
      </c>
      <c r="G753" s="225"/>
      <c r="H753" s="225" t="s">
        <v>39982</v>
      </c>
      <c r="I753" s="226"/>
    </row>
    <row r="754" spans="1:9" s="209" customFormat="1">
      <c r="A754" s="228" t="s">
        <v>11152</v>
      </c>
      <c r="B754" s="228" t="s">
        <v>11152</v>
      </c>
      <c r="C754" s="228"/>
      <c r="D754" s="228" t="s">
        <v>39983</v>
      </c>
      <c r="E754" s="228" t="s">
        <v>39984</v>
      </c>
      <c r="F754" s="228"/>
      <c r="G754" s="228" t="s">
        <v>39985</v>
      </c>
      <c r="H754" s="228" t="s">
        <v>39986</v>
      </c>
      <c r="I754" s="235"/>
    </row>
    <row r="755" spans="1:9" s="208" customFormat="1">
      <c r="A755" s="225" t="s">
        <v>11237</v>
      </c>
      <c r="B755" s="225" t="s">
        <v>11237</v>
      </c>
      <c r="C755" s="225" t="s">
        <v>389</v>
      </c>
      <c r="D755" s="225" t="s">
        <v>39987</v>
      </c>
      <c r="E755" s="225" t="s">
        <v>39988</v>
      </c>
      <c r="F755" s="225" t="s">
        <v>1579</v>
      </c>
      <c r="G755" s="225"/>
      <c r="H755" s="225" t="s">
        <v>39989</v>
      </c>
      <c r="I755" s="226"/>
    </row>
    <row r="756" spans="1:9" s="208" customFormat="1">
      <c r="A756" s="225" t="s">
        <v>11237</v>
      </c>
      <c r="B756" s="225" t="s">
        <v>11237</v>
      </c>
      <c r="C756" s="225" t="s">
        <v>389</v>
      </c>
      <c r="D756" s="225" t="s">
        <v>39990</v>
      </c>
      <c r="E756" s="225" t="s">
        <v>39991</v>
      </c>
      <c r="F756" s="225" t="s">
        <v>434</v>
      </c>
      <c r="G756" s="225"/>
      <c r="H756" s="225" t="s">
        <v>39992</v>
      </c>
      <c r="I756" s="226"/>
    </row>
    <row r="757" spans="1:9" s="208" customFormat="1">
      <c r="A757" s="225" t="s">
        <v>11237</v>
      </c>
      <c r="B757" s="225" t="s">
        <v>11237</v>
      </c>
      <c r="C757" s="225" t="s">
        <v>389</v>
      </c>
      <c r="D757" s="225" t="s">
        <v>39993</v>
      </c>
      <c r="E757" s="225" t="s">
        <v>39994</v>
      </c>
      <c r="F757" s="225" t="s">
        <v>802</v>
      </c>
      <c r="G757" s="225"/>
      <c r="H757" s="225" t="s">
        <v>39995</v>
      </c>
      <c r="I757" s="226"/>
    </row>
    <row r="758" spans="1:9" s="208" customFormat="1">
      <c r="A758" s="225" t="s">
        <v>11237</v>
      </c>
      <c r="B758" s="225" t="s">
        <v>11237</v>
      </c>
      <c r="C758" s="225" t="s">
        <v>389</v>
      </c>
      <c r="D758" s="225" t="s">
        <v>39996</v>
      </c>
      <c r="E758" s="225" t="s">
        <v>39997</v>
      </c>
      <c r="F758" s="225" t="s">
        <v>9171</v>
      </c>
      <c r="G758" s="225"/>
      <c r="H758" s="225" t="s">
        <v>39998</v>
      </c>
      <c r="I758" s="226"/>
    </row>
    <row r="759" spans="1:9" s="208" customFormat="1">
      <c r="A759" s="225" t="s">
        <v>11237</v>
      </c>
      <c r="B759" s="225" t="s">
        <v>11237</v>
      </c>
      <c r="C759" s="225" t="s">
        <v>389</v>
      </c>
      <c r="D759" s="225" t="s">
        <v>39999</v>
      </c>
      <c r="E759" s="225" t="s">
        <v>40000</v>
      </c>
      <c r="F759" s="225" t="s">
        <v>5991</v>
      </c>
      <c r="G759" s="225"/>
      <c r="H759" s="225" t="s">
        <v>40001</v>
      </c>
      <c r="I759" s="226"/>
    </row>
    <row r="760" spans="1:9" s="208" customFormat="1">
      <c r="A760" s="225" t="s">
        <v>11237</v>
      </c>
      <c r="B760" s="225" t="s">
        <v>11237</v>
      </c>
      <c r="C760" s="225" t="s">
        <v>389</v>
      </c>
      <c r="D760" s="225" t="s">
        <v>40002</v>
      </c>
      <c r="E760" s="225" t="s">
        <v>40003</v>
      </c>
      <c r="F760" s="225" t="s">
        <v>7460</v>
      </c>
      <c r="G760" s="225"/>
      <c r="H760" s="225" t="s">
        <v>40004</v>
      </c>
      <c r="I760" s="226"/>
    </row>
    <row r="761" spans="1:9" s="208" customFormat="1">
      <c r="A761" s="225" t="s">
        <v>11237</v>
      </c>
      <c r="B761" s="225" t="s">
        <v>11237</v>
      </c>
      <c r="C761" s="225" t="s">
        <v>389</v>
      </c>
      <c r="D761" s="225" t="s">
        <v>40005</v>
      </c>
      <c r="E761" s="225" t="s">
        <v>40006</v>
      </c>
      <c r="F761" s="225" t="s">
        <v>392</v>
      </c>
      <c r="G761" s="225"/>
      <c r="H761" s="225" t="s">
        <v>40007</v>
      </c>
      <c r="I761" s="226"/>
    </row>
    <row r="762" spans="1:9" s="208" customFormat="1">
      <c r="A762" s="225" t="s">
        <v>11237</v>
      </c>
      <c r="B762" s="225" t="s">
        <v>11237</v>
      </c>
      <c r="C762" s="225" t="s">
        <v>389</v>
      </c>
      <c r="D762" s="225" t="s">
        <v>40008</v>
      </c>
      <c r="E762" s="225" t="s">
        <v>40009</v>
      </c>
      <c r="F762" s="225" t="s">
        <v>5004</v>
      </c>
      <c r="G762" s="225"/>
      <c r="H762" s="225" t="s">
        <v>40010</v>
      </c>
      <c r="I762" s="226"/>
    </row>
    <row r="763" spans="1:9" s="208" customFormat="1">
      <c r="A763" s="225" t="s">
        <v>11237</v>
      </c>
      <c r="B763" s="225" t="s">
        <v>11237</v>
      </c>
      <c r="C763" s="225" t="s">
        <v>389</v>
      </c>
      <c r="D763" s="225" t="s">
        <v>40011</v>
      </c>
      <c r="E763" s="225" t="s">
        <v>40012</v>
      </c>
      <c r="F763" s="225" t="s">
        <v>40013</v>
      </c>
      <c r="G763" s="225"/>
      <c r="H763" s="225" t="s">
        <v>40014</v>
      </c>
      <c r="I763" s="226"/>
    </row>
    <row r="764" spans="1:9" s="208" customFormat="1">
      <c r="A764" s="225" t="s">
        <v>11237</v>
      </c>
      <c r="B764" s="225" t="s">
        <v>11237</v>
      </c>
      <c r="C764" s="225" t="s">
        <v>389</v>
      </c>
      <c r="D764" s="225" t="s">
        <v>40015</v>
      </c>
      <c r="E764" s="225" t="s">
        <v>40016</v>
      </c>
      <c r="F764" s="225" t="s">
        <v>12861</v>
      </c>
      <c r="G764" s="225"/>
      <c r="H764" s="225" t="s">
        <v>40017</v>
      </c>
      <c r="I764" s="226"/>
    </row>
    <row r="765" spans="1:9" s="208" customFormat="1">
      <c r="A765" s="225" t="s">
        <v>11237</v>
      </c>
      <c r="B765" s="225" t="s">
        <v>11237</v>
      </c>
      <c r="C765" s="225" t="s">
        <v>389</v>
      </c>
      <c r="D765" s="225" t="s">
        <v>40018</v>
      </c>
      <c r="E765" s="225" t="s">
        <v>40019</v>
      </c>
      <c r="F765" s="225" t="s">
        <v>1308</v>
      </c>
      <c r="G765" s="225"/>
      <c r="H765" s="225" t="s">
        <v>40020</v>
      </c>
      <c r="I765" s="226"/>
    </row>
    <row r="766" spans="1:9" s="208" customFormat="1">
      <c r="A766" s="225" t="s">
        <v>11237</v>
      </c>
      <c r="B766" s="225" t="s">
        <v>11237</v>
      </c>
      <c r="C766" s="225" t="s">
        <v>389</v>
      </c>
      <c r="D766" s="225" t="s">
        <v>40021</v>
      </c>
      <c r="E766" s="225" t="s">
        <v>40022</v>
      </c>
      <c r="F766" s="225" t="s">
        <v>3362</v>
      </c>
      <c r="G766" s="225"/>
      <c r="H766" s="225" t="s">
        <v>40023</v>
      </c>
      <c r="I766" s="226"/>
    </row>
    <row r="767" spans="1:9" s="208" customFormat="1">
      <c r="A767" s="225" t="s">
        <v>11237</v>
      </c>
      <c r="B767" s="225" t="s">
        <v>11237</v>
      </c>
      <c r="C767" s="225" t="s">
        <v>389</v>
      </c>
      <c r="D767" s="225" t="s">
        <v>40024</v>
      </c>
      <c r="E767" s="225" t="s">
        <v>40025</v>
      </c>
      <c r="F767" s="225" t="s">
        <v>40026</v>
      </c>
      <c r="G767" s="225"/>
      <c r="H767" s="225" t="s">
        <v>40027</v>
      </c>
      <c r="I767" s="226"/>
    </row>
    <row r="768" spans="1:9" s="208" customFormat="1">
      <c r="A768" s="225" t="s">
        <v>11237</v>
      </c>
      <c r="B768" s="225" t="s">
        <v>11237</v>
      </c>
      <c r="C768" s="225" t="s">
        <v>389</v>
      </c>
      <c r="D768" s="225" t="s">
        <v>40028</v>
      </c>
      <c r="E768" s="225" t="s">
        <v>40029</v>
      </c>
      <c r="F768" s="225" t="s">
        <v>820</v>
      </c>
      <c r="G768" s="225"/>
      <c r="H768" s="225" t="s">
        <v>40030</v>
      </c>
      <c r="I768" s="226"/>
    </row>
    <row r="769" spans="1:9" s="208" customFormat="1">
      <c r="A769" s="225" t="s">
        <v>11274</v>
      </c>
      <c r="B769" s="225" t="s">
        <v>11274</v>
      </c>
      <c r="C769" s="225" t="s">
        <v>389</v>
      </c>
      <c r="D769" s="225" t="s">
        <v>40031</v>
      </c>
      <c r="E769" s="225" t="s">
        <v>40032</v>
      </c>
      <c r="F769" s="225" t="s">
        <v>40033</v>
      </c>
      <c r="G769" s="225"/>
      <c r="H769" s="225" t="s">
        <v>40034</v>
      </c>
      <c r="I769" s="226"/>
    </row>
    <row r="770" spans="1:9" s="208" customFormat="1">
      <c r="A770" s="225" t="s">
        <v>11274</v>
      </c>
      <c r="B770" s="225" t="s">
        <v>11274</v>
      </c>
      <c r="C770" s="225" t="s">
        <v>389</v>
      </c>
      <c r="D770" s="225" t="s">
        <v>40035</v>
      </c>
      <c r="E770" s="225" t="s">
        <v>40036</v>
      </c>
      <c r="F770" s="225" t="s">
        <v>1443</v>
      </c>
      <c r="G770" s="225"/>
      <c r="H770" s="225" t="s">
        <v>40037</v>
      </c>
      <c r="I770" s="226"/>
    </row>
    <row r="771" spans="1:9" s="208" customFormat="1">
      <c r="A771" s="225" t="s">
        <v>11274</v>
      </c>
      <c r="B771" s="225" t="s">
        <v>11274</v>
      </c>
      <c r="C771" s="225" t="s">
        <v>389</v>
      </c>
      <c r="D771" s="225" t="s">
        <v>40038</v>
      </c>
      <c r="E771" s="225" t="s">
        <v>40039</v>
      </c>
      <c r="F771" s="225" t="s">
        <v>40040</v>
      </c>
      <c r="G771" s="225"/>
      <c r="H771" s="225" t="s">
        <v>40041</v>
      </c>
      <c r="I771" s="226"/>
    </row>
    <row r="772" spans="1:9" s="208" customFormat="1">
      <c r="A772" s="225" t="s">
        <v>11274</v>
      </c>
      <c r="B772" s="225" t="s">
        <v>11274</v>
      </c>
      <c r="C772" s="225" t="s">
        <v>389</v>
      </c>
      <c r="D772" s="225" t="s">
        <v>40042</v>
      </c>
      <c r="E772" s="225" t="s">
        <v>40043</v>
      </c>
      <c r="F772" s="225" t="s">
        <v>586</v>
      </c>
      <c r="G772" s="225"/>
      <c r="H772" s="225" t="s">
        <v>40044</v>
      </c>
      <c r="I772" s="226"/>
    </row>
    <row r="773" spans="1:9" s="208" customFormat="1">
      <c r="A773" s="225" t="s">
        <v>11274</v>
      </c>
      <c r="B773" s="225" t="s">
        <v>11274</v>
      </c>
      <c r="C773" s="225" t="s">
        <v>389</v>
      </c>
      <c r="D773" s="225" t="s">
        <v>40045</v>
      </c>
      <c r="E773" s="225" t="s">
        <v>40046</v>
      </c>
      <c r="F773" s="225" t="s">
        <v>709</v>
      </c>
      <c r="G773" s="225"/>
      <c r="H773" s="225" t="s">
        <v>40047</v>
      </c>
      <c r="I773" s="226"/>
    </row>
    <row r="774" spans="1:9" s="208" customFormat="1">
      <c r="A774" s="225" t="s">
        <v>11274</v>
      </c>
      <c r="B774" s="203" t="s">
        <v>11274</v>
      </c>
      <c r="C774" s="203" t="s">
        <v>389</v>
      </c>
      <c r="D774" s="225" t="s">
        <v>40048</v>
      </c>
      <c r="E774" s="225" t="s">
        <v>40049</v>
      </c>
      <c r="F774" s="225" t="s">
        <v>40050</v>
      </c>
      <c r="G774" s="225"/>
      <c r="H774" s="225" t="s">
        <v>40051</v>
      </c>
    </row>
    <row r="775" spans="1:9" s="208" customFormat="1">
      <c r="A775" s="225" t="s">
        <v>11274</v>
      </c>
      <c r="B775" s="203" t="s">
        <v>11274</v>
      </c>
      <c r="C775" s="203" t="s">
        <v>389</v>
      </c>
      <c r="D775" s="225" t="s">
        <v>40052</v>
      </c>
      <c r="E775" s="225" t="s">
        <v>40053</v>
      </c>
      <c r="F775" s="225" t="s">
        <v>400</v>
      </c>
      <c r="G775" s="225"/>
      <c r="H775" s="225" t="s">
        <v>40054</v>
      </c>
    </row>
    <row r="776" spans="1:9" s="208" customFormat="1">
      <c r="A776" s="225" t="s">
        <v>11274</v>
      </c>
      <c r="B776" s="225" t="s">
        <v>11274</v>
      </c>
      <c r="C776" s="225" t="s">
        <v>389</v>
      </c>
      <c r="D776" s="225" t="s">
        <v>40055</v>
      </c>
      <c r="E776" s="225" t="s">
        <v>40056</v>
      </c>
      <c r="F776" s="225" t="s">
        <v>40057</v>
      </c>
      <c r="G776" s="225"/>
      <c r="H776" s="225" t="s">
        <v>40058</v>
      </c>
      <c r="I776" s="226"/>
    </row>
    <row r="777" spans="1:9" s="208" customFormat="1">
      <c r="A777" s="225" t="s">
        <v>11274</v>
      </c>
      <c r="B777" s="203" t="s">
        <v>11274</v>
      </c>
      <c r="C777" s="203" t="s">
        <v>389</v>
      </c>
      <c r="D777" s="225" t="s">
        <v>40059</v>
      </c>
      <c r="E777" s="225" t="s">
        <v>40060</v>
      </c>
      <c r="F777" s="225" t="s">
        <v>2169</v>
      </c>
      <c r="G777" s="225"/>
      <c r="H777" s="225" t="s">
        <v>40061</v>
      </c>
    </row>
    <row r="778" spans="1:9" s="208" customFormat="1">
      <c r="A778" s="225" t="s">
        <v>11274</v>
      </c>
      <c r="B778" s="203" t="s">
        <v>11274</v>
      </c>
      <c r="C778" s="203" t="s">
        <v>389</v>
      </c>
      <c r="D778" s="225" t="s">
        <v>40062</v>
      </c>
      <c r="E778" s="225" t="s">
        <v>40063</v>
      </c>
      <c r="F778" s="225" t="s">
        <v>709</v>
      </c>
      <c r="G778" s="225"/>
      <c r="H778" s="225" t="s">
        <v>40064</v>
      </c>
    </row>
    <row r="779" spans="1:9" s="208" customFormat="1">
      <c r="A779" s="225" t="s">
        <v>11274</v>
      </c>
      <c r="B779" s="203" t="s">
        <v>11274</v>
      </c>
      <c r="C779" s="203" t="s">
        <v>389</v>
      </c>
      <c r="D779" s="225" t="s">
        <v>40065</v>
      </c>
      <c r="E779" s="225" t="s">
        <v>40066</v>
      </c>
      <c r="F779" s="225" t="s">
        <v>39449</v>
      </c>
      <c r="G779" s="225"/>
      <c r="H779" s="225" t="s">
        <v>40067</v>
      </c>
    </row>
    <row r="780" spans="1:9" s="208" customFormat="1">
      <c r="A780" s="225" t="s">
        <v>11274</v>
      </c>
      <c r="B780" s="225" t="s">
        <v>11274</v>
      </c>
      <c r="C780" s="225" t="s">
        <v>389</v>
      </c>
      <c r="D780" s="225" t="s">
        <v>40068</v>
      </c>
      <c r="E780" s="225" t="s">
        <v>40069</v>
      </c>
      <c r="F780" s="225" t="s">
        <v>40070</v>
      </c>
      <c r="G780" s="225"/>
      <c r="H780" s="225" t="s">
        <v>40071</v>
      </c>
      <c r="I780" s="226"/>
    </row>
    <row r="781" spans="1:9" s="208" customFormat="1">
      <c r="A781" s="225" t="s">
        <v>11274</v>
      </c>
      <c r="B781" s="225" t="s">
        <v>11274</v>
      </c>
      <c r="C781" s="225" t="s">
        <v>389</v>
      </c>
      <c r="D781" s="225" t="s">
        <v>40072</v>
      </c>
      <c r="E781" s="225" t="s">
        <v>40073</v>
      </c>
      <c r="F781" s="225" t="s">
        <v>40074</v>
      </c>
      <c r="G781" s="225"/>
      <c r="H781" s="225" t="s">
        <v>40075</v>
      </c>
      <c r="I781" s="226"/>
    </row>
    <row r="782" spans="1:9" s="209" customFormat="1">
      <c r="A782" s="228" t="s">
        <v>11274</v>
      </c>
      <c r="B782" s="228" t="s">
        <v>11274</v>
      </c>
      <c r="C782" s="228"/>
      <c r="D782" s="228" t="s">
        <v>40076</v>
      </c>
      <c r="E782" s="228" t="s">
        <v>40077</v>
      </c>
      <c r="F782" s="228"/>
      <c r="G782" s="228" t="s">
        <v>5138</v>
      </c>
      <c r="H782" s="228" t="s">
        <v>40078</v>
      </c>
      <c r="I782" s="235"/>
    </row>
    <row r="783" spans="1:9" s="208" customFormat="1">
      <c r="A783" s="225" t="s">
        <v>11274</v>
      </c>
      <c r="B783" s="203" t="s">
        <v>11274</v>
      </c>
      <c r="C783" s="203" t="s">
        <v>389</v>
      </c>
      <c r="D783" s="225" t="s">
        <v>40079</v>
      </c>
      <c r="E783" s="225" t="s">
        <v>40080</v>
      </c>
      <c r="F783" s="225" t="s">
        <v>529</v>
      </c>
      <c r="G783" s="225"/>
      <c r="H783" s="225" t="s">
        <v>40081</v>
      </c>
    </row>
    <row r="784" spans="1:9" s="195" customFormat="1">
      <c r="A784" s="203" t="s">
        <v>11274</v>
      </c>
      <c r="B784" s="203" t="s">
        <v>11274</v>
      </c>
      <c r="C784" s="203"/>
      <c r="D784" s="203" t="s">
        <v>40082</v>
      </c>
      <c r="E784" s="203" t="s">
        <v>40083</v>
      </c>
      <c r="F784" s="203" t="s">
        <v>8015</v>
      </c>
      <c r="G784" s="203"/>
      <c r="H784" s="203" t="s">
        <v>40084</v>
      </c>
    </row>
    <row r="785" spans="1:9" s="208" customFormat="1">
      <c r="A785" s="225" t="s">
        <v>11380</v>
      </c>
      <c r="B785" s="203" t="s">
        <v>11380</v>
      </c>
      <c r="C785" s="203" t="s">
        <v>389</v>
      </c>
      <c r="D785" s="225" t="s">
        <v>40085</v>
      </c>
      <c r="E785" s="225" t="s">
        <v>40086</v>
      </c>
      <c r="F785" s="225" t="s">
        <v>7162</v>
      </c>
      <c r="G785" s="225"/>
      <c r="H785" s="225" t="s">
        <v>40087</v>
      </c>
    </row>
    <row r="786" spans="1:9" s="208" customFormat="1">
      <c r="A786" s="225" t="s">
        <v>11380</v>
      </c>
      <c r="B786" s="203" t="s">
        <v>11380</v>
      </c>
      <c r="C786" s="203" t="s">
        <v>389</v>
      </c>
      <c r="D786" s="225" t="s">
        <v>40088</v>
      </c>
      <c r="E786" s="225" t="s">
        <v>40089</v>
      </c>
      <c r="F786" s="225" t="s">
        <v>15620</v>
      </c>
      <c r="G786" s="225"/>
      <c r="H786" s="225" t="s">
        <v>40090</v>
      </c>
    </row>
    <row r="787" spans="1:9" s="208" customFormat="1">
      <c r="A787" s="225" t="s">
        <v>11380</v>
      </c>
      <c r="B787" s="203" t="s">
        <v>11380</v>
      </c>
      <c r="C787" s="203" t="s">
        <v>389</v>
      </c>
      <c r="D787" s="225" t="s">
        <v>40091</v>
      </c>
      <c r="E787" s="225" t="s">
        <v>40092</v>
      </c>
      <c r="F787" s="225" t="s">
        <v>38745</v>
      </c>
      <c r="G787" s="225"/>
      <c r="H787" s="225" t="s">
        <v>40093</v>
      </c>
    </row>
    <row r="788" spans="1:9" s="208" customFormat="1">
      <c r="A788" s="225" t="s">
        <v>11380</v>
      </c>
      <c r="B788" s="225" t="s">
        <v>11380</v>
      </c>
      <c r="C788" s="225" t="s">
        <v>389</v>
      </c>
      <c r="D788" s="225" t="s">
        <v>40094</v>
      </c>
      <c r="E788" s="225" t="s">
        <v>40095</v>
      </c>
      <c r="F788" s="225" t="s">
        <v>7061</v>
      </c>
      <c r="G788" s="225"/>
      <c r="H788" s="225" t="s">
        <v>40096</v>
      </c>
      <c r="I788" s="226"/>
    </row>
    <row r="789" spans="1:9" s="208" customFormat="1">
      <c r="A789" s="225" t="s">
        <v>11380</v>
      </c>
      <c r="B789" s="203" t="s">
        <v>11380</v>
      </c>
      <c r="C789" s="203" t="s">
        <v>389</v>
      </c>
      <c r="D789" s="225" t="s">
        <v>40097</v>
      </c>
      <c r="E789" s="225" t="s">
        <v>40098</v>
      </c>
      <c r="F789" s="225" t="s">
        <v>957</v>
      </c>
      <c r="G789" s="225"/>
      <c r="H789" s="225" t="s">
        <v>40099</v>
      </c>
    </row>
    <row r="790" spans="1:9" s="208" customFormat="1">
      <c r="A790" s="225" t="s">
        <v>11380</v>
      </c>
      <c r="B790" s="203" t="s">
        <v>11380</v>
      </c>
      <c r="C790" s="203" t="s">
        <v>389</v>
      </c>
      <c r="D790" s="225" t="s">
        <v>40100</v>
      </c>
      <c r="E790" s="225" t="s">
        <v>40101</v>
      </c>
      <c r="F790" s="225" t="s">
        <v>10596</v>
      </c>
      <c r="G790" s="225"/>
      <c r="H790" s="225" t="s">
        <v>40102</v>
      </c>
    </row>
    <row r="791" spans="1:9" s="208" customFormat="1">
      <c r="A791" s="225" t="s">
        <v>11380</v>
      </c>
      <c r="B791" s="203" t="s">
        <v>11380</v>
      </c>
      <c r="C791" s="203" t="s">
        <v>389</v>
      </c>
      <c r="D791" s="225" t="s">
        <v>40103</v>
      </c>
      <c r="E791" s="225" t="s">
        <v>40104</v>
      </c>
      <c r="F791" s="225" t="s">
        <v>40105</v>
      </c>
      <c r="G791" s="225"/>
      <c r="H791" s="225" t="s">
        <v>40106</v>
      </c>
    </row>
    <row r="792" spans="1:9" s="208" customFormat="1">
      <c r="A792" s="225" t="s">
        <v>11384</v>
      </c>
      <c r="B792" s="203" t="s">
        <v>11384</v>
      </c>
      <c r="C792" s="203" t="s">
        <v>389</v>
      </c>
      <c r="D792" s="225" t="s">
        <v>40107</v>
      </c>
      <c r="E792" s="225" t="s">
        <v>40108</v>
      </c>
      <c r="F792" s="225" t="s">
        <v>404</v>
      </c>
      <c r="G792" s="225"/>
      <c r="H792" s="225" t="s">
        <v>40109</v>
      </c>
    </row>
    <row r="793" spans="1:9" s="208" customFormat="1">
      <c r="A793" s="225" t="s">
        <v>11384</v>
      </c>
      <c r="B793" s="225" t="s">
        <v>11384</v>
      </c>
      <c r="C793" s="225" t="s">
        <v>389</v>
      </c>
      <c r="D793" s="225" t="s">
        <v>40110</v>
      </c>
      <c r="E793" s="225" t="s">
        <v>40111</v>
      </c>
      <c r="F793" s="225" t="s">
        <v>1308</v>
      </c>
      <c r="G793" s="225"/>
      <c r="H793" s="225" t="s">
        <v>40112</v>
      </c>
      <c r="I793" s="226"/>
    </row>
    <row r="794" spans="1:9" s="208" customFormat="1">
      <c r="A794" s="225" t="s">
        <v>11384</v>
      </c>
      <c r="B794" s="225" t="s">
        <v>11384</v>
      </c>
      <c r="C794" s="225" t="s">
        <v>389</v>
      </c>
      <c r="D794" s="225" t="s">
        <v>40113</v>
      </c>
      <c r="E794" s="225" t="s">
        <v>40114</v>
      </c>
      <c r="F794" s="225" t="s">
        <v>40115</v>
      </c>
      <c r="G794" s="225"/>
      <c r="H794" s="225" t="s">
        <v>40116</v>
      </c>
      <c r="I794" s="226"/>
    </row>
    <row r="795" spans="1:9" s="208" customFormat="1">
      <c r="A795" s="225" t="s">
        <v>11384</v>
      </c>
      <c r="B795" s="203" t="s">
        <v>11384</v>
      </c>
      <c r="C795" s="203"/>
      <c r="D795" s="225" t="s">
        <v>40117</v>
      </c>
      <c r="E795" s="225" t="s">
        <v>40118</v>
      </c>
      <c r="F795" s="225" t="s">
        <v>434</v>
      </c>
      <c r="G795" s="225"/>
      <c r="H795" s="225" t="s">
        <v>40119</v>
      </c>
    </row>
    <row r="796" spans="1:9" s="208" customFormat="1">
      <c r="A796" s="225" t="s">
        <v>11384</v>
      </c>
      <c r="B796" s="203" t="s">
        <v>11384</v>
      </c>
      <c r="C796" s="203"/>
      <c r="D796" s="225" t="s">
        <v>40120</v>
      </c>
      <c r="E796" s="225" t="s">
        <v>40121</v>
      </c>
      <c r="F796" s="225" t="s">
        <v>471</v>
      </c>
      <c r="G796" s="225"/>
      <c r="H796" s="225" t="s">
        <v>40122</v>
      </c>
    </row>
    <row r="797" spans="1:9" s="208" customFormat="1">
      <c r="A797" s="225" t="s">
        <v>11384</v>
      </c>
      <c r="B797" s="203" t="s">
        <v>11384</v>
      </c>
      <c r="C797" s="203" t="s">
        <v>389</v>
      </c>
      <c r="D797" s="225" t="s">
        <v>40123</v>
      </c>
      <c r="E797" s="225" t="s">
        <v>40124</v>
      </c>
      <c r="F797" s="225" t="s">
        <v>8442</v>
      </c>
      <c r="G797" s="225"/>
      <c r="H797" s="225" t="s">
        <v>40125</v>
      </c>
    </row>
    <row r="798" spans="1:9" s="208" customFormat="1">
      <c r="A798" s="225" t="s">
        <v>11384</v>
      </c>
      <c r="B798" s="225" t="s">
        <v>11384</v>
      </c>
      <c r="C798" s="225" t="s">
        <v>389</v>
      </c>
      <c r="D798" s="225" t="s">
        <v>40126</v>
      </c>
      <c r="E798" s="225" t="s">
        <v>40127</v>
      </c>
      <c r="F798" s="225" t="s">
        <v>40128</v>
      </c>
      <c r="G798" s="225"/>
      <c r="H798" s="225" t="s">
        <v>40129</v>
      </c>
      <c r="I798" s="226"/>
    </row>
    <row r="799" spans="1:9" s="209" customFormat="1">
      <c r="A799" s="228" t="s">
        <v>11384</v>
      </c>
      <c r="B799" s="228" t="s">
        <v>11384</v>
      </c>
      <c r="C799" s="228"/>
      <c r="D799" s="228" t="s">
        <v>40130</v>
      </c>
      <c r="E799" s="228" t="s">
        <v>40131</v>
      </c>
      <c r="F799" s="228"/>
      <c r="G799" s="228" t="s">
        <v>40132</v>
      </c>
      <c r="H799" s="228" t="s">
        <v>40133</v>
      </c>
      <c r="I799" s="235"/>
    </row>
    <row r="800" spans="1:9" s="209" customFormat="1">
      <c r="A800" s="228" t="s">
        <v>11384</v>
      </c>
      <c r="B800" s="228" t="s">
        <v>11384</v>
      </c>
      <c r="C800" s="228"/>
      <c r="D800" s="228" t="s">
        <v>40134</v>
      </c>
      <c r="E800" s="228" t="s">
        <v>40131</v>
      </c>
      <c r="F800" s="228"/>
      <c r="G800" s="228" t="s">
        <v>2937</v>
      </c>
      <c r="H800" s="228" t="s">
        <v>40135</v>
      </c>
      <c r="I800" s="235"/>
    </row>
    <row r="801" spans="1:9" s="209" customFormat="1">
      <c r="A801" s="228" t="s">
        <v>11384</v>
      </c>
      <c r="B801" s="228" t="s">
        <v>11384</v>
      </c>
      <c r="C801" s="228"/>
      <c r="D801" s="228" t="s">
        <v>40136</v>
      </c>
      <c r="E801" s="228" t="s">
        <v>40131</v>
      </c>
      <c r="F801" s="228"/>
      <c r="G801" s="228" t="s">
        <v>2940</v>
      </c>
      <c r="H801" s="228" t="s">
        <v>40137</v>
      </c>
      <c r="I801" s="235"/>
    </row>
    <row r="802" spans="1:9" s="208" customFormat="1">
      <c r="A802" s="225" t="s">
        <v>11384</v>
      </c>
      <c r="B802" s="203" t="s">
        <v>11384</v>
      </c>
      <c r="C802" s="203" t="s">
        <v>389</v>
      </c>
      <c r="D802" s="225" t="s">
        <v>40138</v>
      </c>
      <c r="E802" s="225" t="s">
        <v>40139</v>
      </c>
      <c r="F802" s="225" t="s">
        <v>471</v>
      </c>
      <c r="G802" s="225"/>
      <c r="H802" s="225" t="s">
        <v>40140</v>
      </c>
    </row>
    <row r="803" spans="1:9" s="208" customFormat="1">
      <c r="A803" s="225" t="s">
        <v>11384</v>
      </c>
      <c r="B803" s="225" t="s">
        <v>11384</v>
      </c>
      <c r="C803" s="225" t="s">
        <v>389</v>
      </c>
      <c r="D803" s="225" t="s">
        <v>40141</v>
      </c>
      <c r="E803" s="225" t="s">
        <v>40142</v>
      </c>
      <c r="F803" s="225" t="s">
        <v>40143</v>
      </c>
      <c r="G803" s="225"/>
      <c r="H803" s="225" t="s">
        <v>40144</v>
      </c>
      <c r="I803" s="226"/>
    </row>
    <row r="804" spans="1:9" s="208" customFormat="1">
      <c r="A804" s="225" t="s">
        <v>11384</v>
      </c>
      <c r="B804" s="225" t="s">
        <v>11384</v>
      </c>
      <c r="C804" s="225" t="s">
        <v>5846</v>
      </c>
      <c r="D804" s="225" t="s">
        <v>40145</v>
      </c>
      <c r="E804" s="225" t="s">
        <v>40146</v>
      </c>
      <c r="F804" s="225" t="s">
        <v>40147</v>
      </c>
      <c r="G804" s="225"/>
      <c r="H804" s="225" t="s">
        <v>40148</v>
      </c>
      <c r="I804" s="226"/>
    </row>
    <row r="805" spans="1:9" s="208" customFormat="1">
      <c r="A805" s="225" t="s">
        <v>11384</v>
      </c>
      <c r="B805" s="225" t="s">
        <v>11384</v>
      </c>
      <c r="C805" s="225" t="s">
        <v>389</v>
      </c>
      <c r="D805" s="225" t="s">
        <v>40149</v>
      </c>
      <c r="E805" s="225" t="s">
        <v>40150</v>
      </c>
      <c r="F805" s="225" t="s">
        <v>9533</v>
      </c>
      <c r="G805" s="225"/>
      <c r="H805" s="225" t="s">
        <v>40151</v>
      </c>
      <c r="I805" s="226"/>
    </row>
    <row r="806" spans="1:9" s="208" customFormat="1">
      <c r="A806" s="225" t="s">
        <v>11384</v>
      </c>
      <c r="B806" s="225" t="s">
        <v>11384</v>
      </c>
      <c r="C806" s="225" t="s">
        <v>389</v>
      </c>
      <c r="D806" s="225" t="s">
        <v>40152</v>
      </c>
      <c r="E806" s="225" t="s">
        <v>40153</v>
      </c>
      <c r="F806" s="225" t="s">
        <v>1443</v>
      </c>
      <c r="G806" s="225"/>
      <c r="H806" s="225" t="s">
        <v>40154</v>
      </c>
      <c r="I806" s="226"/>
    </row>
    <row r="807" spans="1:9" s="208" customFormat="1">
      <c r="A807" s="225" t="s">
        <v>11384</v>
      </c>
      <c r="B807" s="203" t="s">
        <v>11384</v>
      </c>
      <c r="C807" s="203" t="s">
        <v>389</v>
      </c>
      <c r="D807" s="225" t="s">
        <v>40155</v>
      </c>
      <c r="E807" s="225" t="s">
        <v>40156</v>
      </c>
      <c r="F807" s="225" t="s">
        <v>392</v>
      </c>
      <c r="G807" s="225"/>
      <c r="H807" s="225" t="s">
        <v>40157</v>
      </c>
    </row>
    <row r="808" spans="1:9" s="208" customFormat="1">
      <c r="A808" s="225" t="s">
        <v>11384</v>
      </c>
      <c r="B808" s="225" t="s">
        <v>11384</v>
      </c>
      <c r="C808" s="225" t="s">
        <v>389</v>
      </c>
      <c r="D808" s="225" t="s">
        <v>40158</v>
      </c>
      <c r="E808" s="225" t="s">
        <v>40159</v>
      </c>
      <c r="F808" s="225" t="s">
        <v>14956</v>
      </c>
      <c r="G808" s="225"/>
      <c r="H808" s="225" t="s">
        <v>40160</v>
      </c>
      <c r="I808" s="226"/>
    </row>
    <row r="809" spans="1:9" s="208" customFormat="1">
      <c r="A809" s="225" t="s">
        <v>11384</v>
      </c>
      <c r="B809" s="225" t="s">
        <v>11384</v>
      </c>
      <c r="C809" s="225" t="s">
        <v>389</v>
      </c>
      <c r="D809" s="225" t="s">
        <v>40161</v>
      </c>
      <c r="E809" s="225" t="s">
        <v>40162</v>
      </c>
      <c r="F809" s="225" t="s">
        <v>8522</v>
      </c>
      <c r="G809" s="225"/>
      <c r="H809" s="225" t="s">
        <v>40163</v>
      </c>
      <c r="I809" s="226"/>
    </row>
    <row r="810" spans="1:9" s="209" customFormat="1">
      <c r="A810" s="228" t="s">
        <v>11384</v>
      </c>
      <c r="B810" s="228" t="s">
        <v>11384</v>
      </c>
      <c r="C810" s="228"/>
      <c r="D810" s="228" t="s">
        <v>40164</v>
      </c>
      <c r="E810" s="228" t="s">
        <v>40165</v>
      </c>
      <c r="F810" s="228"/>
      <c r="G810" s="228" t="s">
        <v>40166</v>
      </c>
      <c r="H810" s="228" t="s">
        <v>40167</v>
      </c>
      <c r="I810" s="235"/>
    </row>
    <row r="811" spans="1:9" s="209" customFormat="1">
      <c r="A811" s="228" t="s">
        <v>11384</v>
      </c>
      <c r="B811" s="228" t="s">
        <v>11384</v>
      </c>
      <c r="C811" s="228"/>
      <c r="D811" s="228" t="s">
        <v>40168</v>
      </c>
      <c r="E811" s="228" t="s">
        <v>40169</v>
      </c>
      <c r="F811" s="228"/>
      <c r="G811" s="228" t="s">
        <v>10304</v>
      </c>
      <c r="H811" s="228" t="s">
        <v>40170</v>
      </c>
      <c r="I811" s="235"/>
    </row>
    <row r="812" spans="1:9" s="208" customFormat="1">
      <c r="A812" s="225" t="s">
        <v>11384</v>
      </c>
      <c r="B812" s="203" t="s">
        <v>11384</v>
      </c>
      <c r="C812" s="203" t="s">
        <v>389</v>
      </c>
      <c r="D812" s="225" t="s">
        <v>40171</v>
      </c>
      <c r="E812" s="225" t="s">
        <v>40172</v>
      </c>
      <c r="F812" s="225" t="s">
        <v>6143</v>
      </c>
      <c r="G812" s="225"/>
      <c r="H812" s="225" t="s">
        <v>40173</v>
      </c>
    </row>
    <row r="813" spans="1:9" s="208" customFormat="1">
      <c r="A813" s="225" t="s">
        <v>11384</v>
      </c>
      <c r="B813" s="203" t="s">
        <v>11384</v>
      </c>
      <c r="C813" s="203" t="s">
        <v>389</v>
      </c>
      <c r="D813" s="225" t="s">
        <v>40174</v>
      </c>
      <c r="E813" s="225" t="s">
        <v>40175</v>
      </c>
      <c r="F813" s="225" t="s">
        <v>40176</v>
      </c>
      <c r="G813" s="225"/>
      <c r="H813" s="225" t="s">
        <v>40177</v>
      </c>
    </row>
    <row r="814" spans="1:9" s="195" customFormat="1">
      <c r="A814" s="203" t="s">
        <v>11384</v>
      </c>
      <c r="B814" s="203" t="s">
        <v>11384</v>
      </c>
      <c r="C814" s="203" t="s">
        <v>389</v>
      </c>
      <c r="D814" s="203" t="s">
        <v>40178</v>
      </c>
      <c r="E814" s="203" t="s">
        <v>40179</v>
      </c>
      <c r="F814" s="203" t="s">
        <v>40180</v>
      </c>
      <c r="G814" s="203"/>
      <c r="H814" s="203" t="s">
        <v>40181</v>
      </c>
    </row>
    <row r="815" spans="1:9" s="208" customFormat="1">
      <c r="A815" s="225" t="s">
        <v>11384</v>
      </c>
      <c r="B815" s="225" t="s">
        <v>11384</v>
      </c>
      <c r="C815" s="225" t="s">
        <v>389</v>
      </c>
      <c r="D815" s="225" t="s">
        <v>40182</v>
      </c>
      <c r="E815" s="225" t="s">
        <v>40183</v>
      </c>
      <c r="F815" s="225" t="s">
        <v>2252</v>
      </c>
      <c r="G815" s="225"/>
      <c r="H815" s="225" t="s">
        <v>40184</v>
      </c>
      <c r="I815" s="226"/>
    </row>
    <row r="816" spans="1:9" s="208" customFormat="1">
      <c r="A816" s="225" t="s">
        <v>11384</v>
      </c>
      <c r="B816" s="225" t="s">
        <v>11384</v>
      </c>
      <c r="C816" s="225" t="s">
        <v>389</v>
      </c>
      <c r="D816" s="225" t="s">
        <v>40185</v>
      </c>
      <c r="E816" s="225" t="s">
        <v>40186</v>
      </c>
      <c r="F816" s="225" t="s">
        <v>4783</v>
      </c>
      <c r="G816" s="225"/>
      <c r="H816" s="225" t="s">
        <v>40187</v>
      </c>
      <c r="I816" s="226"/>
    </row>
    <row r="817" spans="1:9" s="208" customFormat="1">
      <c r="A817" s="225" t="s">
        <v>11384</v>
      </c>
      <c r="B817" s="225" t="s">
        <v>11384</v>
      </c>
      <c r="C817" s="225" t="s">
        <v>389</v>
      </c>
      <c r="D817" s="225" t="s">
        <v>40188</v>
      </c>
      <c r="E817" s="225" t="s">
        <v>40189</v>
      </c>
      <c r="F817" s="225" t="s">
        <v>631</v>
      </c>
      <c r="G817" s="225"/>
      <c r="H817" s="225" t="s">
        <v>40190</v>
      </c>
      <c r="I817" s="226"/>
    </row>
    <row r="818" spans="1:9" s="207" customFormat="1">
      <c r="A818" s="224" t="s">
        <v>11541</v>
      </c>
      <c r="B818" s="224" t="s">
        <v>11541</v>
      </c>
      <c r="C818" s="224" t="s">
        <v>389</v>
      </c>
      <c r="D818" s="224" t="s">
        <v>40191</v>
      </c>
      <c r="E818" s="224" t="s">
        <v>40192</v>
      </c>
      <c r="F818" s="224" t="s">
        <v>11390</v>
      </c>
      <c r="G818" s="224"/>
      <c r="H818" s="224" t="s">
        <v>40193</v>
      </c>
      <c r="I818" s="237"/>
    </row>
    <row r="819" spans="1:9" s="208" customFormat="1">
      <c r="A819" s="225" t="s">
        <v>11541</v>
      </c>
      <c r="B819" s="225" t="s">
        <v>11541</v>
      </c>
      <c r="C819" s="225" t="s">
        <v>389</v>
      </c>
      <c r="D819" s="225" t="s">
        <v>40194</v>
      </c>
      <c r="E819" s="225" t="s">
        <v>40195</v>
      </c>
      <c r="F819" s="225" t="s">
        <v>709</v>
      </c>
      <c r="G819" s="225"/>
      <c r="H819" s="225" t="s">
        <v>40196</v>
      </c>
      <c r="I819" s="226"/>
    </row>
    <row r="820" spans="1:9" s="208" customFormat="1">
      <c r="A820" s="225" t="s">
        <v>11541</v>
      </c>
      <c r="B820" s="225" t="s">
        <v>11541</v>
      </c>
      <c r="C820" s="225" t="s">
        <v>389</v>
      </c>
      <c r="D820" s="225" t="s">
        <v>40197</v>
      </c>
      <c r="E820" s="225" t="s">
        <v>40198</v>
      </c>
      <c r="F820" s="225" t="s">
        <v>444</v>
      </c>
      <c r="G820" s="225"/>
      <c r="H820" s="225" t="s">
        <v>40199</v>
      </c>
      <c r="I820" s="226"/>
    </row>
    <row r="821" spans="1:9" s="208" customFormat="1">
      <c r="A821" s="225" t="s">
        <v>11541</v>
      </c>
      <c r="B821" s="225" t="s">
        <v>11541</v>
      </c>
      <c r="C821" s="225" t="s">
        <v>389</v>
      </c>
      <c r="D821" s="225" t="s">
        <v>40200</v>
      </c>
      <c r="E821" s="225" t="s">
        <v>40201</v>
      </c>
      <c r="F821" s="225" t="s">
        <v>40202</v>
      </c>
      <c r="G821" s="225"/>
      <c r="H821" s="225" t="s">
        <v>40203</v>
      </c>
      <c r="I821" s="226"/>
    </row>
    <row r="822" spans="1:9" s="208" customFormat="1">
      <c r="A822" s="225" t="s">
        <v>11541</v>
      </c>
      <c r="B822" s="225" t="s">
        <v>11541</v>
      </c>
      <c r="C822" s="225" t="s">
        <v>389</v>
      </c>
      <c r="D822" s="225" t="s">
        <v>40204</v>
      </c>
      <c r="E822" s="225" t="s">
        <v>40205</v>
      </c>
      <c r="F822" s="225" t="s">
        <v>39329</v>
      </c>
      <c r="G822" s="225"/>
      <c r="H822" s="225" t="s">
        <v>40206</v>
      </c>
      <c r="I822" s="226"/>
    </row>
    <row r="823" spans="1:9" s="215" customFormat="1">
      <c r="A823" s="241" t="s">
        <v>11541</v>
      </c>
      <c r="B823" s="241" t="s">
        <v>11541</v>
      </c>
      <c r="C823" s="241" t="s">
        <v>389</v>
      </c>
      <c r="D823" s="241" t="s">
        <v>40207</v>
      </c>
      <c r="E823" s="241" t="s">
        <v>40208</v>
      </c>
      <c r="F823" s="241" t="s">
        <v>434</v>
      </c>
      <c r="G823" s="241"/>
      <c r="H823" s="241" t="s">
        <v>40209</v>
      </c>
      <c r="I823" s="242"/>
    </row>
    <row r="824" spans="1:9" s="215" customFormat="1">
      <c r="A824" s="241" t="s">
        <v>11541</v>
      </c>
      <c r="B824" s="241" t="s">
        <v>11541</v>
      </c>
      <c r="C824" s="241" t="s">
        <v>389</v>
      </c>
      <c r="D824" s="241" t="s">
        <v>40210</v>
      </c>
      <c r="E824" s="241" t="s">
        <v>40211</v>
      </c>
      <c r="F824" s="241" t="s">
        <v>4636</v>
      </c>
      <c r="G824" s="241"/>
      <c r="H824" s="241" t="s">
        <v>40212</v>
      </c>
      <c r="I824" s="242"/>
    </row>
    <row r="825" spans="1:9" s="208" customFormat="1">
      <c r="A825" s="225" t="s">
        <v>11541</v>
      </c>
      <c r="B825" s="225" t="s">
        <v>11541</v>
      </c>
      <c r="C825" s="225" t="s">
        <v>389</v>
      </c>
      <c r="D825" s="225" t="s">
        <v>40213</v>
      </c>
      <c r="E825" s="225" t="s">
        <v>40214</v>
      </c>
      <c r="F825" s="225" t="s">
        <v>5120</v>
      </c>
      <c r="G825" s="225"/>
      <c r="H825" s="225" t="s">
        <v>40215</v>
      </c>
      <c r="I825" s="226"/>
    </row>
    <row r="826" spans="1:9" s="208" customFormat="1">
      <c r="A826" s="225" t="s">
        <v>11541</v>
      </c>
      <c r="B826" s="225" t="s">
        <v>11541</v>
      </c>
      <c r="C826" s="225" t="s">
        <v>389</v>
      </c>
      <c r="D826" s="225" t="s">
        <v>40216</v>
      </c>
      <c r="E826" s="225" t="s">
        <v>40217</v>
      </c>
      <c r="F826" s="225" t="s">
        <v>434</v>
      </c>
      <c r="G826" s="225"/>
      <c r="H826" s="225" t="s">
        <v>40218</v>
      </c>
      <c r="I826" s="226"/>
    </row>
    <row r="827" spans="1:9" s="208" customFormat="1">
      <c r="A827" s="225" t="s">
        <v>11541</v>
      </c>
      <c r="B827" s="225" t="s">
        <v>11541</v>
      </c>
      <c r="C827" s="225" t="s">
        <v>389</v>
      </c>
      <c r="D827" s="225" t="s">
        <v>40219</v>
      </c>
      <c r="E827" s="225" t="s">
        <v>40220</v>
      </c>
      <c r="F827" s="225" t="s">
        <v>977</v>
      </c>
      <c r="G827" s="225"/>
      <c r="H827" s="225" t="s">
        <v>40221</v>
      </c>
      <c r="I827" s="226"/>
    </row>
    <row r="828" spans="1:9" s="208" customFormat="1">
      <c r="A828" s="225" t="s">
        <v>11541</v>
      </c>
      <c r="B828" s="225" t="s">
        <v>11541</v>
      </c>
      <c r="C828" s="225" t="s">
        <v>389</v>
      </c>
      <c r="D828" s="225" t="s">
        <v>40222</v>
      </c>
      <c r="E828" s="225" t="s">
        <v>40223</v>
      </c>
      <c r="F828" s="225" t="s">
        <v>15661</v>
      </c>
      <c r="G828" s="225"/>
      <c r="H828" s="225" t="s">
        <v>40224</v>
      </c>
      <c r="I828" s="226"/>
    </row>
    <row r="829" spans="1:9" s="208" customFormat="1">
      <c r="A829" s="225" t="s">
        <v>11541</v>
      </c>
      <c r="B829" s="225" t="s">
        <v>11541</v>
      </c>
      <c r="C829" s="225" t="s">
        <v>389</v>
      </c>
      <c r="D829" s="225" t="s">
        <v>40225</v>
      </c>
      <c r="E829" s="225" t="s">
        <v>40226</v>
      </c>
      <c r="F829" s="225" t="s">
        <v>404</v>
      </c>
      <c r="G829" s="225"/>
      <c r="H829" s="225" t="s">
        <v>40227</v>
      </c>
      <c r="I829" s="226"/>
    </row>
    <row r="830" spans="1:9" s="208" customFormat="1">
      <c r="A830" s="225" t="s">
        <v>11541</v>
      </c>
      <c r="B830" s="225" t="s">
        <v>11541</v>
      </c>
      <c r="C830" s="225" t="s">
        <v>389</v>
      </c>
      <c r="D830" s="225" t="s">
        <v>40228</v>
      </c>
      <c r="E830" s="225" t="s">
        <v>40229</v>
      </c>
      <c r="F830" s="225" t="s">
        <v>1273</v>
      </c>
      <c r="G830" s="225"/>
      <c r="H830" s="225" t="s">
        <v>40230</v>
      </c>
      <c r="I830" s="226"/>
    </row>
    <row r="831" spans="1:9" s="208" customFormat="1">
      <c r="A831" s="225" t="s">
        <v>11541</v>
      </c>
      <c r="B831" s="225" t="s">
        <v>11541</v>
      </c>
      <c r="C831" s="225" t="s">
        <v>389</v>
      </c>
      <c r="D831" s="225" t="s">
        <v>40231</v>
      </c>
      <c r="E831" s="225" t="s">
        <v>40232</v>
      </c>
      <c r="F831" s="225" t="s">
        <v>40233</v>
      </c>
      <c r="G831" s="225"/>
      <c r="H831" s="225" t="s">
        <v>40234</v>
      </c>
      <c r="I831" s="226"/>
    </row>
    <row r="832" spans="1:9" s="209" customFormat="1">
      <c r="A832" s="228" t="s">
        <v>11541</v>
      </c>
      <c r="B832" s="228" t="s">
        <v>11541</v>
      </c>
      <c r="C832" s="228"/>
      <c r="D832" s="228" t="s">
        <v>40235</v>
      </c>
      <c r="E832" s="228" t="s">
        <v>40236</v>
      </c>
      <c r="F832" s="228"/>
      <c r="G832" s="228" t="s">
        <v>6102</v>
      </c>
      <c r="H832" s="228" t="s">
        <v>40237</v>
      </c>
      <c r="I832" s="235"/>
    </row>
    <row r="833" spans="1:9" s="208" customFormat="1">
      <c r="A833" s="225" t="s">
        <v>11541</v>
      </c>
      <c r="B833" s="225" t="s">
        <v>11541</v>
      </c>
      <c r="C833" s="225" t="s">
        <v>389</v>
      </c>
      <c r="D833" s="225" t="s">
        <v>40238</v>
      </c>
      <c r="E833" s="225" t="s">
        <v>40239</v>
      </c>
      <c r="F833" s="225" t="s">
        <v>1125</v>
      </c>
      <c r="G833" s="225"/>
      <c r="H833" s="225" t="s">
        <v>40240</v>
      </c>
      <c r="I833" s="226"/>
    </row>
    <row r="834" spans="1:9" s="208" customFormat="1">
      <c r="A834" s="225" t="s">
        <v>11655</v>
      </c>
      <c r="B834" s="225" t="s">
        <v>11655</v>
      </c>
      <c r="C834" s="225" t="s">
        <v>389</v>
      </c>
      <c r="D834" s="225" t="s">
        <v>40241</v>
      </c>
      <c r="E834" s="225" t="s">
        <v>40242</v>
      </c>
      <c r="F834" s="225" t="s">
        <v>40243</v>
      </c>
      <c r="G834" s="225"/>
      <c r="H834" s="225" t="s">
        <v>40244</v>
      </c>
      <c r="I834" s="226"/>
    </row>
    <row r="835" spans="1:9" s="208" customFormat="1">
      <c r="A835" s="225" t="s">
        <v>11655</v>
      </c>
      <c r="B835" s="225" t="s">
        <v>11655</v>
      </c>
      <c r="C835" s="225" t="s">
        <v>389</v>
      </c>
      <c r="D835" s="225" t="s">
        <v>40245</v>
      </c>
      <c r="E835" s="225" t="s">
        <v>40246</v>
      </c>
      <c r="F835" s="225" t="s">
        <v>1106</v>
      </c>
      <c r="G835" s="225"/>
      <c r="H835" s="225" t="s">
        <v>40247</v>
      </c>
      <c r="I835" s="226"/>
    </row>
    <row r="836" spans="1:9" s="208" customFormat="1">
      <c r="A836" s="225" t="s">
        <v>11655</v>
      </c>
      <c r="B836" s="225" t="s">
        <v>11655</v>
      </c>
      <c r="C836" s="225" t="s">
        <v>389</v>
      </c>
      <c r="D836" s="225" t="s">
        <v>40248</v>
      </c>
      <c r="E836" s="225" t="s">
        <v>40249</v>
      </c>
      <c r="F836" s="225" t="s">
        <v>40250</v>
      </c>
      <c r="G836" s="225"/>
      <c r="H836" s="225" t="s">
        <v>40251</v>
      </c>
      <c r="I836" s="226"/>
    </row>
    <row r="837" spans="1:9" s="208" customFormat="1">
      <c r="A837" s="225" t="s">
        <v>11655</v>
      </c>
      <c r="B837" s="225" t="s">
        <v>11655</v>
      </c>
      <c r="C837" s="225" t="s">
        <v>389</v>
      </c>
      <c r="D837" s="225" t="s">
        <v>40252</v>
      </c>
      <c r="E837" s="225" t="s">
        <v>40253</v>
      </c>
      <c r="F837" s="225" t="s">
        <v>40254</v>
      </c>
      <c r="G837" s="225"/>
      <c r="H837" s="225" t="s">
        <v>40255</v>
      </c>
      <c r="I837" s="226"/>
    </row>
    <row r="838" spans="1:9" s="208" customFormat="1">
      <c r="A838" s="225" t="s">
        <v>11655</v>
      </c>
      <c r="B838" s="225" t="s">
        <v>11655</v>
      </c>
      <c r="C838" s="225" t="s">
        <v>389</v>
      </c>
      <c r="D838" s="225" t="s">
        <v>40256</v>
      </c>
      <c r="E838" s="225" t="s">
        <v>40257</v>
      </c>
      <c r="F838" s="225" t="s">
        <v>5326</v>
      </c>
      <c r="G838" s="225"/>
      <c r="H838" s="225" t="s">
        <v>40258</v>
      </c>
      <c r="I838" s="226"/>
    </row>
    <row r="839" spans="1:9" s="208" customFormat="1">
      <c r="A839" s="225" t="s">
        <v>11655</v>
      </c>
      <c r="B839" s="225" t="s">
        <v>11655</v>
      </c>
      <c r="C839" s="225" t="s">
        <v>389</v>
      </c>
      <c r="D839" s="225" t="s">
        <v>40259</v>
      </c>
      <c r="E839" s="225" t="s">
        <v>40260</v>
      </c>
      <c r="F839" s="225" t="s">
        <v>10857</v>
      </c>
      <c r="G839" s="225"/>
      <c r="H839" s="225" t="s">
        <v>40261</v>
      </c>
      <c r="I839" s="226"/>
    </row>
    <row r="840" spans="1:9" s="208" customFormat="1">
      <c r="A840" s="225" t="s">
        <v>11655</v>
      </c>
      <c r="B840" s="225" t="s">
        <v>11655</v>
      </c>
      <c r="C840" s="225" t="s">
        <v>389</v>
      </c>
      <c r="D840" s="225" t="s">
        <v>40262</v>
      </c>
      <c r="E840" s="225" t="s">
        <v>40263</v>
      </c>
      <c r="F840" s="225" t="s">
        <v>7162</v>
      </c>
      <c r="G840" s="225"/>
      <c r="H840" s="225" t="s">
        <v>40264</v>
      </c>
      <c r="I840" s="226"/>
    </row>
    <row r="841" spans="1:9" s="208" customFormat="1">
      <c r="A841" s="225" t="s">
        <v>11655</v>
      </c>
      <c r="B841" s="225" t="s">
        <v>11655</v>
      </c>
      <c r="C841" s="225" t="s">
        <v>389</v>
      </c>
      <c r="D841" s="225" t="s">
        <v>40265</v>
      </c>
      <c r="E841" s="225" t="s">
        <v>40266</v>
      </c>
      <c r="F841" s="225" t="s">
        <v>40267</v>
      </c>
      <c r="G841" s="225"/>
      <c r="H841" s="225" t="s">
        <v>40268</v>
      </c>
      <c r="I841" s="226"/>
    </row>
    <row r="842" spans="1:9" s="208" customFormat="1">
      <c r="A842" s="225" t="s">
        <v>11655</v>
      </c>
      <c r="B842" s="225" t="s">
        <v>11655</v>
      </c>
      <c r="C842" s="225" t="s">
        <v>389</v>
      </c>
      <c r="D842" s="225" t="s">
        <v>40269</v>
      </c>
      <c r="E842" s="225" t="s">
        <v>40270</v>
      </c>
      <c r="F842" s="225" t="s">
        <v>1277</v>
      </c>
      <c r="G842" s="225"/>
      <c r="H842" s="225" t="s">
        <v>40271</v>
      </c>
      <c r="I842" s="226"/>
    </row>
    <row r="843" spans="1:9" s="209" customFormat="1">
      <c r="A843" s="228" t="s">
        <v>11655</v>
      </c>
      <c r="B843" s="228" t="s">
        <v>11655</v>
      </c>
      <c r="C843" s="228"/>
      <c r="D843" s="228" t="s">
        <v>40272</v>
      </c>
      <c r="E843" s="228" t="s">
        <v>40273</v>
      </c>
      <c r="F843" s="228"/>
      <c r="G843" s="228" t="s">
        <v>4044</v>
      </c>
      <c r="H843" s="228" t="s">
        <v>40274</v>
      </c>
      <c r="I843" s="235"/>
    </row>
    <row r="844" spans="1:9" s="208" customFormat="1">
      <c r="A844" s="225" t="s">
        <v>11655</v>
      </c>
      <c r="B844" s="225" t="s">
        <v>11655</v>
      </c>
      <c r="C844" s="225" t="s">
        <v>389</v>
      </c>
      <c r="D844" s="225" t="s">
        <v>40275</v>
      </c>
      <c r="E844" s="225" t="s">
        <v>40276</v>
      </c>
      <c r="F844" s="225" t="s">
        <v>12861</v>
      </c>
      <c r="G844" s="225"/>
      <c r="H844" s="225" t="s">
        <v>40277</v>
      </c>
      <c r="I844" s="226"/>
    </row>
    <row r="845" spans="1:9" s="208" customFormat="1">
      <c r="A845" s="225" t="s">
        <v>11655</v>
      </c>
      <c r="B845" s="225" t="s">
        <v>11655</v>
      </c>
      <c r="C845" s="225" t="s">
        <v>389</v>
      </c>
      <c r="D845" s="225" t="s">
        <v>40278</v>
      </c>
      <c r="E845" s="225" t="s">
        <v>40279</v>
      </c>
      <c r="F845" s="225" t="s">
        <v>40280</v>
      </c>
      <c r="G845" s="225"/>
      <c r="H845" s="225" t="s">
        <v>40281</v>
      </c>
      <c r="I845" s="226"/>
    </row>
    <row r="846" spans="1:9" s="208" customFormat="1">
      <c r="A846" s="225" t="s">
        <v>11655</v>
      </c>
      <c r="B846" s="225" t="s">
        <v>11655</v>
      </c>
      <c r="C846" s="225" t="s">
        <v>389</v>
      </c>
      <c r="D846" s="225" t="s">
        <v>40282</v>
      </c>
      <c r="E846" s="225" t="s">
        <v>40283</v>
      </c>
      <c r="F846" s="225" t="s">
        <v>6820</v>
      </c>
      <c r="G846" s="225"/>
      <c r="H846" s="225" t="s">
        <v>40284</v>
      </c>
      <c r="I846" s="226"/>
    </row>
    <row r="847" spans="1:9" s="208" customFormat="1">
      <c r="A847" s="225" t="s">
        <v>11776</v>
      </c>
      <c r="B847" s="225" t="s">
        <v>11776</v>
      </c>
      <c r="C847" s="225" t="s">
        <v>389</v>
      </c>
      <c r="D847" s="225" t="s">
        <v>40285</v>
      </c>
      <c r="E847" s="225" t="s">
        <v>40286</v>
      </c>
      <c r="F847" s="225" t="s">
        <v>3224</v>
      </c>
      <c r="G847" s="225"/>
      <c r="H847" s="225" t="s">
        <v>40287</v>
      </c>
      <c r="I847" s="226"/>
    </row>
    <row r="848" spans="1:9" s="208" customFormat="1">
      <c r="A848" s="225" t="s">
        <v>11776</v>
      </c>
      <c r="B848" s="225" t="s">
        <v>11776</v>
      </c>
      <c r="C848" s="225" t="s">
        <v>389</v>
      </c>
      <c r="D848" s="225" t="s">
        <v>40288</v>
      </c>
      <c r="E848" s="225" t="s">
        <v>40289</v>
      </c>
      <c r="F848" s="225" t="s">
        <v>1191</v>
      </c>
      <c r="G848" s="225"/>
      <c r="H848" s="225" t="s">
        <v>40290</v>
      </c>
      <c r="I848" s="226"/>
    </row>
    <row r="849" spans="1:9" s="208" customFormat="1">
      <c r="A849" s="225" t="s">
        <v>11776</v>
      </c>
      <c r="B849" s="225" t="s">
        <v>11776</v>
      </c>
      <c r="C849" s="225" t="s">
        <v>389</v>
      </c>
      <c r="D849" s="225" t="s">
        <v>40291</v>
      </c>
      <c r="E849" s="225" t="s">
        <v>40292</v>
      </c>
      <c r="F849" s="225" t="s">
        <v>4427</v>
      </c>
      <c r="G849" s="225"/>
      <c r="H849" s="225" t="s">
        <v>40293</v>
      </c>
      <c r="I849" s="226"/>
    </row>
    <row r="850" spans="1:9" s="208" customFormat="1">
      <c r="A850" s="225" t="s">
        <v>11776</v>
      </c>
      <c r="B850" s="225" t="s">
        <v>11776</v>
      </c>
      <c r="C850" s="225" t="s">
        <v>389</v>
      </c>
      <c r="D850" s="225" t="s">
        <v>40294</v>
      </c>
      <c r="E850" s="225" t="s">
        <v>40295</v>
      </c>
      <c r="F850" s="225" t="s">
        <v>2455</v>
      </c>
      <c r="G850" s="225"/>
      <c r="H850" s="225" t="s">
        <v>40296</v>
      </c>
      <c r="I850" s="226"/>
    </row>
    <row r="851" spans="1:9" s="208" customFormat="1">
      <c r="A851" s="225" t="s">
        <v>11776</v>
      </c>
      <c r="B851" s="225" t="s">
        <v>11776</v>
      </c>
      <c r="C851" s="225" t="s">
        <v>389</v>
      </c>
      <c r="D851" s="225" t="s">
        <v>40297</v>
      </c>
      <c r="E851" s="225" t="s">
        <v>40298</v>
      </c>
      <c r="F851" s="225" t="s">
        <v>4230</v>
      </c>
      <c r="G851" s="225"/>
      <c r="H851" s="225" t="s">
        <v>40299</v>
      </c>
      <c r="I851" s="226"/>
    </row>
    <row r="852" spans="1:9" s="209" customFormat="1">
      <c r="A852" s="228" t="s">
        <v>11776</v>
      </c>
      <c r="B852" s="228" t="s">
        <v>11776</v>
      </c>
      <c r="C852" s="228"/>
      <c r="D852" s="228" t="s">
        <v>40300</v>
      </c>
      <c r="E852" s="228" t="s">
        <v>40301</v>
      </c>
      <c r="F852" s="228"/>
      <c r="G852" s="228" t="s">
        <v>8603</v>
      </c>
      <c r="H852" s="228" t="s">
        <v>40302</v>
      </c>
      <c r="I852" s="235"/>
    </row>
    <row r="853" spans="1:9" s="209" customFormat="1">
      <c r="A853" s="228" t="s">
        <v>11776</v>
      </c>
      <c r="B853" s="228" t="s">
        <v>11776</v>
      </c>
      <c r="C853" s="228"/>
      <c r="D853" s="228" t="s">
        <v>40303</v>
      </c>
      <c r="E853" s="228" t="s">
        <v>40301</v>
      </c>
      <c r="F853" s="228"/>
      <c r="G853" s="228" t="s">
        <v>2937</v>
      </c>
      <c r="H853" s="228" t="s">
        <v>40304</v>
      </c>
      <c r="I853" s="235"/>
    </row>
    <row r="854" spans="1:9" s="209" customFormat="1">
      <c r="A854" s="228" t="s">
        <v>11776</v>
      </c>
      <c r="B854" s="228" t="s">
        <v>11776</v>
      </c>
      <c r="C854" s="228"/>
      <c r="D854" s="228" t="s">
        <v>40305</v>
      </c>
      <c r="E854" s="228" t="s">
        <v>40301</v>
      </c>
      <c r="F854" s="228"/>
      <c r="G854" s="228" t="s">
        <v>2940</v>
      </c>
      <c r="H854" s="228" t="s">
        <v>40306</v>
      </c>
      <c r="I854" s="235"/>
    </row>
    <row r="855" spans="1:9" s="209" customFormat="1">
      <c r="A855" s="228" t="s">
        <v>11776</v>
      </c>
      <c r="B855" s="228" t="s">
        <v>11776</v>
      </c>
      <c r="C855" s="228"/>
      <c r="D855" s="228" t="s">
        <v>40307</v>
      </c>
      <c r="E855" s="228" t="s">
        <v>40308</v>
      </c>
      <c r="F855" s="228"/>
      <c r="G855" s="228" t="s">
        <v>816</v>
      </c>
      <c r="H855" s="228" t="s">
        <v>40309</v>
      </c>
      <c r="I855" s="235"/>
    </row>
    <row r="856" spans="1:9" s="208" customFormat="1">
      <c r="A856" s="225" t="s">
        <v>11776</v>
      </c>
      <c r="B856" s="225" t="s">
        <v>11776</v>
      </c>
      <c r="C856" s="225" t="s">
        <v>389</v>
      </c>
      <c r="D856" s="225" t="s">
        <v>40310</v>
      </c>
      <c r="E856" s="225" t="s">
        <v>40311</v>
      </c>
      <c r="F856" s="225" t="s">
        <v>2569</v>
      </c>
      <c r="G856" s="225"/>
      <c r="H856" s="225" t="s">
        <v>40312</v>
      </c>
      <c r="I856" s="226"/>
    </row>
    <row r="857" spans="1:9" s="208" customFormat="1">
      <c r="A857" s="225" t="s">
        <v>11776</v>
      </c>
      <c r="B857" s="225" t="s">
        <v>11776</v>
      </c>
      <c r="C857" s="225"/>
      <c r="D857" s="225" t="s">
        <v>40313</v>
      </c>
      <c r="E857" s="225" t="s">
        <v>40314</v>
      </c>
      <c r="F857" s="225" t="s">
        <v>471</v>
      </c>
      <c r="G857" s="225"/>
      <c r="H857" s="225" t="s">
        <v>40315</v>
      </c>
      <c r="I857" s="226"/>
    </row>
    <row r="858" spans="1:9" s="208" customFormat="1">
      <c r="A858" s="225" t="s">
        <v>11776</v>
      </c>
      <c r="B858" s="225" t="s">
        <v>11776</v>
      </c>
      <c r="C858" s="225" t="s">
        <v>389</v>
      </c>
      <c r="D858" s="225" t="s">
        <v>40316</v>
      </c>
      <c r="E858" s="225" t="s">
        <v>40317</v>
      </c>
      <c r="F858" s="225" t="s">
        <v>10569</v>
      </c>
      <c r="G858" s="225"/>
      <c r="H858" s="225" t="s">
        <v>40318</v>
      </c>
      <c r="I858" s="226"/>
    </row>
    <row r="859" spans="1:9" s="208" customFormat="1">
      <c r="A859" s="225" t="s">
        <v>11776</v>
      </c>
      <c r="B859" s="225" t="s">
        <v>11776</v>
      </c>
      <c r="C859" s="225" t="s">
        <v>389</v>
      </c>
      <c r="D859" s="225" t="s">
        <v>40319</v>
      </c>
      <c r="E859" s="225" t="s">
        <v>40320</v>
      </c>
      <c r="F859" s="225" t="s">
        <v>40321</v>
      </c>
      <c r="G859" s="225"/>
      <c r="H859" s="225" t="s">
        <v>40322</v>
      </c>
      <c r="I859" s="226"/>
    </row>
    <row r="860" spans="1:9" s="208" customFormat="1">
      <c r="A860" s="225" t="s">
        <v>11776</v>
      </c>
      <c r="B860" s="225" t="s">
        <v>11776</v>
      </c>
      <c r="C860" s="225" t="s">
        <v>389</v>
      </c>
      <c r="D860" s="225" t="s">
        <v>40323</v>
      </c>
      <c r="E860" s="225" t="s">
        <v>40324</v>
      </c>
      <c r="F860" s="225" t="s">
        <v>7598</v>
      </c>
      <c r="G860" s="225"/>
      <c r="H860" s="225" t="s">
        <v>40325</v>
      </c>
      <c r="I860" s="226"/>
    </row>
    <row r="861" spans="1:9" s="208" customFormat="1">
      <c r="A861" s="225" t="s">
        <v>11851</v>
      </c>
      <c r="B861" s="225" t="s">
        <v>11851</v>
      </c>
      <c r="C861" s="225" t="s">
        <v>389</v>
      </c>
      <c r="D861" s="225" t="s">
        <v>40326</v>
      </c>
      <c r="E861" s="225" t="s">
        <v>40327</v>
      </c>
      <c r="F861" s="225" t="s">
        <v>7162</v>
      </c>
      <c r="G861" s="225"/>
      <c r="H861" s="225" t="s">
        <v>40328</v>
      </c>
      <c r="I861" s="226"/>
    </row>
    <row r="862" spans="1:9" s="208" customFormat="1">
      <c r="A862" s="225" t="s">
        <v>11851</v>
      </c>
      <c r="B862" s="225" t="s">
        <v>11851</v>
      </c>
      <c r="C862" s="225" t="s">
        <v>389</v>
      </c>
      <c r="D862" s="225" t="s">
        <v>40329</v>
      </c>
      <c r="E862" s="225" t="s">
        <v>40330</v>
      </c>
      <c r="F862" s="225" t="s">
        <v>586</v>
      </c>
      <c r="G862" s="225"/>
      <c r="H862" s="225" t="s">
        <v>40331</v>
      </c>
      <c r="I862" s="226"/>
    </row>
    <row r="863" spans="1:9" s="208" customFormat="1">
      <c r="A863" s="225" t="s">
        <v>11851</v>
      </c>
      <c r="B863" s="225" t="s">
        <v>11851</v>
      </c>
      <c r="C863" s="225" t="s">
        <v>389</v>
      </c>
      <c r="D863" s="225" t="s">
        <v>40332</v>
      </c>
      <c r="E863" s="225" t="s">
        <v>40333</v>
      </c>
      <c r="F863" s="225" t="s">
        <v>40334</v>
      </c>
      <c r="G863" s="225"/>
      <c r="H863" s="225" t="s">
        <v>40335</v>
      </c>
      <c r="I863" s="226"/>
    </row>
    <row r="864" spans="1:9" s="208" customFormat="1">
      <c r="A864" s="225" t="s">
        <v>11851</v>
      </c>
      <c r="B864" s="225" t="s">
        <v>11851</v>
      </c>
      <c r="C864" s="225" t="s">
        <v>389</v>
      </c>
      <c r="D864" s="225" t="s">
        <v>40336</v>
      </c>
      <c r="E864" s="225" t="s">
        <v>40337</v>
      </c>
      <c r="F864" s="225" t="s">
        <v>3358</v>
      </c>
      <c r="G864" s="225"/>
      <c r="H864" s="225" t="s">
        <v>40338</v>
      </c>
      <c r="I864" s="226"/>
    </row>
    <row r="865" spans="1:9" s="208" customFormat="1">
      <c r="A865" s="225" t="s">
        <v>11851</v>
      </c>
      <c r="B865" s="225" t="s">
        <v>11851</v>
      </c>
      <c r="C865" s="225" t="s">
        <v>389</v>
      </c>
      <c r="D865" s="225" t="s">
        <v>40339</v>
      </c>
      <c r="E865" s="225" t="s">
        <v>40340</v>
      </c>
      <c r="F865" s="225" t="s">
        <v>644</v>
      </c>
      <c r="G865" s="225"/>
      <c r="H865" s="225" t="s">
        <v>40341</v>
      </c>
      <c r="I865" s="226"/>
    </row>
    <row r="866" spans="1:9" s="208" customFormat="1">
      <c r="A866" s="225" t="s">
        <v>11851</v>
      </c>
      <c r="B866" s="225" t="s">
        <v>11851</v>
      </c>
      <c r="C866" s="225" t="s">
        <v>389</v>
      </c>
      <c r="D866" s="225" t="s">
        <v>40342</v>
      </c>
      <c r="E866" s="225" t="s">
        <v>40343</v>
      </c>
      <c r="F866" s="225" t="s">
        <v>4783</v>
      </c>
      <c r="G866" s="225"/>
      <c r="H866" s="225" t="s">
        <v>40344</v>
      </c>
      <c r="I866" s="226"/>
    </row>
    <row r="867" spans="1:9" s="208" customFormat="1">
      <c r="A867" s="225" t="s">
        <v>11851</v>
      </c>
      <c r="B867" s="225" t="s">
        <v>11851</v>
      </c>
      <c r="C867" s="225" t="s">
        <v>389</v>
      </c>
      <c r="D867" s="225" t="s">
        <v>40345</v>
      </c>
      <c r="E867" s="225" t="s">
        <v>40346</v>
      </c>
      <c r="F867" s="225" t="s">
        <v>8027</v>
      </c>
      <c r="G867" s="225"/>
      <c r="H867" s="225" t="s">
        <v>40347</v>
      </c>
      <c r="I867" s="226"/>
    </row>
    <row r="868" spans="1:9" s="208" customFormat="1">
      <c r="A868" s="225" t="s">
        <v>11851</v>
      </c>
      <c r="B868" s="225" t="s">
        <v>11851</v>
      </c>
      <c r="C868" s="225" t="s">
        <v>389</v>
      </c>
      <c r="D868" s="225" t="s">
        <v>40348</v>
      </c>
      <c r="E868" s="225" t="s">
        <v>40349</v>
      </c>
      <c r="F868" s="225" t="s">
        <v>4395</v>
      </c>
      <c r="G868" s="225"/>
      <c r="H868" s="225" t="s">
        <v>40350</v>
      </c>
      <c r="I868" s="226"/>
    </row>
    <row r="869" spans="1:9" s="208" customFormat="1">
      <c r="A869" s="225" t="s">
        <v>11851</v>
      </c>
      <c r="B869" s="225" t="s">
        <v>11851</v>
      </c>
      <c r="C869" s="225" t="s">
        <v>389</v>
      </c>
      <c r="D869" s="225" t="s">
        <v>40351</v>
      </c>
      <c r="E869" s="225" t="s">
        <v>40352</v>
      </c>
      <c r="F869" s="225" t="s">
        <v>743</v>
      </c>
      <c r="G869" s="225"/>
      <c r="H869" s="225" t="s">
        <v>40353</v>
      </c>
      <c r="I869" s="226"/>
    </row>
    <row r="870" spans="1:9" s="208" customFormat="1">
      <c r="A870" s="225" t="s">
        <v>11851</v>
      </c>
      <c r="B870" s="225" t="s">
        <v>11851</v>
      </c>
      <c r="C870" s="225" t="s">
        <v>389</v>
      </c>
      <c r="D870" s="225" t="s">
        <v>40354</v>
      </c>
      <c r="E870" s="225" t="s">
        <v>40355</v>
      </c>
      <c r="F870" s="225" t="s">
        <v>444</v>
      </c>
      <c r="G870" s="225"/>
      <c r="H870" s="225" t="s">
        <v>40356</v>
      </c>
      <c r="I870" s="226"/>
    </row>
    <row r="871" spans="1:9" s="208" customFormat="1">
      <c r="A871" s="225" t="s">
        <v>11851</v>
      </c>
      <c r="B871" s="225" t="s">
        <v>11851</v>
      </c>
      <c r="C871" s="225" t="s">
        <v>389</v>
      </c>
      <c r="D871" s="225" t="s">
        <v>40357</v>
      </c>
      <c r="E871" s="225" t="s">
        <v>40358</v>
      </c>
      <c r="F871" s="225" t="s">
        <v>40359</v>
      </c>
      <c r="G871" s="225"/>
      <c r="H871" s="225" t="s">
        <v>40360</v>
      </c>
      <c r="I871" s="226"/>
    </row>
    <row r="872" spans="1:9" s="208" customFormat="1">
      <c r="A872" s="225" t="s">
        <v>11851</v>
      </c>
      <c r="B872" s="225" t="s">
        <v>11851</v>
      </c>
      <c r="C872" s="225" t="s">
        <v>389</v>
      </c>
      <c r="D872" s="225" t="s">
        <v>40361</v>
      </c>
      <c r="E872" s="225" t="s">
        <v>40362</v>
      </c>
      <c r="F872" s="225" t="s">
        <v>471</v>
      </c>
      <c r="G872" s="225"/>
      <c r="H872" s="225" t="s">
        <v>40363</v>
      </c>
      <c r="I872" s="226"/>
    </row>
    <row r="873" spans="1:9" s="209" customFormat="1">
      <c r="A873" s="228" t="s">
        <v>11851</v>
      </c>
      <c r="B873" s="228" t="s">
        <v>11851</v>
      </c>
      <c r="C873" s="228"/>
      <c r="D873" s="228" t="s">
        <v>40364</v>
      </c>
      <c r="E873" s="228" t="s">
        <v>40365</v>
      </c>
      <c r="F873" s="228"/>
      <c r="G873" s="228" t="s">
        <v>40366</v>
      </c>
      <c r="H873" s="228" t="s">
        <v>40367</v>
      </c>
      <c r="I873" s="235"/>
    </row>
    <row r="874" spans="1:9" s="208" customFormat="1">
      <c r="A874" s="225" t="s">
        <v>11851</v>
      </c>
      <c r="B874" s="225" t="s">
        <v>11851</v>
      </c>
      <c r="C874" s="225" t="s">
        <v>389</v>
      </c>
      <c r="D874" s="225" t="s">
        <v>40368</v>
      </c>
      <c r="E874" s="225" t="s">
        <v>40369</v>
      </c>
      <c r="F874" s="225" t="s">
        <v>1191</v>
      </c>
      <c r="G874" s="225"/>
      <c r="H874" s="225" t="s">
        <v>40370</v>
      </c>
      <c r="I874" s="226"/>
    </row>
    <row r="875" spans="1:9" s="208" customFormat="1">
      <c r="A875" s="225" t="s">
        <v>11851</v>
      </c>
      <c r="B875" s="225" t="s">
        <v>11851</v>
      </c>
      <c r="C875" s="225" t="s">
        <v>389</v>
      </c>
      <c r="D875" s="225" t="s">
        <v>40371</v>
      </c>
      <c r="E875" s="225" t="s">
        <v>40372</v>
      </c>
      <c r="F875" s="225" t="s">
        <v>13482</v>
      </c>
      <c r="G875" s="225"/>
      <c r="H875" s="225" t="s">
        <v>40373</v>
      </c>
      <c r="I875" s="226"/>
    </row>
    <row r="876" spans="1:9" s="208" customFormat="1">
      <c r="A876" s="225" t="s">
        <v>11851</v>
      </c>
      <c r="B876" s="225" t="s">
        <v>11851</v>
      </c>
      <c r="C876" s="225" t="s">
        <v>389</v>
      </c>
      <c r="D876" s="225" t="s">
        <v>40374</v>
      </c>
      <c r="E876" s="225" t="s">
        <v>40375</v>
      </c>
      <c r="F876" s="225" t="s">
        <v>40376</v>
      </c>
      <c r="G876" s="225"/>
      <c r="H876" s="225" t="s">
        <v>40377</v>
      </c>
      <c r="I876" s="226"/>
    </row>
    <row r="877" spans="1:9" s="208" customFormat="1">
      <c r="A877" s="225" t="s">
        <v>11851</v>
      </c>
      <c r="B877" s="225" t="s">
        <v>11851</v>
      </c>
      <c r="C877" s="225" t="s">
        <v>389</v>
      </c>
      <c r="D877" s="225" t="s">
        <v>40378</v>
      </c>
      <c r="E877" s="225" t="s">
        <v>40379</v>
      </c>
      <c r="F877" s="225" t="s">
        <v>40380</v>
      </c>
      <c r="G877" s="225"/>
      <c r="H877" s="225" t="s">
        <v>40381</v>
      </c>
      <c r="I877" s="226"/>
    </row>
    <row r="878" spans="1:9" s="208" customFormat="1">
      <c r="A878" s="225" t="s">
        <v>11948</v>
      </c>
      <c r="B878" s="225" t="s">
        <v>11948</v>
      </c>
      <c r="C878" s="225" t="s">
        <v>389</v>
      </c>
      <c r="D878" s="225" t="s">
        <v>40382</v>
      </c>
      <c r="E878" s="225" t="s">
        <v>40383</v>
      </c>
      <c r="F878" s="225" t="s">
        <v>4230</v>
      </c>
      <c r="G878" s="225"/>
      <c r="H878" s="225" t="s">
        <v>40384</v>
      </c>
      <c r="I878" s="226"/>
    </row>
    <row r="879" spans="1:9" s="208" customFormat="1">
      <c r="A879" s="225" t="s">
        <v>11948</v>
      </c>
      <c r="B879" s="225" t="s">
        <v>11948</v>
      </c>
      <c r="C879" s="225" t="s">
        <v>389</v>
      </c>
      <c r="D879" s="225" t="s">
        <v>40385</v>
      </c>
      <c r="E879" s="225" t="s">
        <v>40386</v>
      </c>
      <c r="F879" s="225" t="s">
        <v>40387</v>
      </c>
      <c r="G879" s="225"/>
      <c r="H879" s="225" t="s">
        <v>40388</v>
      </c>
      <c r="I879" s="226"/>
    </row>
    <row r="880" spans="1:9" s="208" customFormat="1">
      <c r="A880" s="225" t="s">
        <v>11948</v>
      </c>
      <c r="B880" s="225" t="s">
        <v>11948</v>
      </c>
      <c r="C880" s="225" t="s">
        <v>389</v>
      </c>
      <c r="D880" s="225" t="s">
        <v>40389</v>
      </c>
      <c r="E880" s="225" t="s">
        <v>40390</v>
      </c>
      <c r="F880" s="225" t="s">
        <v>434</v>
      </c>
      <c r="G880" s="225"/>
      <c r="H880" s="225" t="s">
        <v>40391</v>
      </c>
      <c r="I880" s="226"/>
    </row>
    <row r="881" spans="1:9" s="208" customFormat="1">
      <c r="A881" s="225" t="s">
        <v>11948</v>
      </c>
      <c r="B881" s="225" t="s">
        <v>11948</v>
      </c>
      <c r="C881" s="225" t="s">
        <v>389</v>
      </c>
      <c r="D881" s="225" t="s">
        <v>40392</v>
      </c>
      <c r="E881" s="225" t="s">
        <v>40393</v>
      </c>
      <c r="F881" s="225" t="s">
        <v>2090</v>
      </c>
      <c r="G881" s="225"/>
      <c r="H881" s="225" t="s">
        <v>40394</v>
      </c>
      <c r="I881" s="226"/>
    </row>
    <row r="882" spans="1:9" s="208" customFormat="1">
      <c r="A882" s="225" t="s">
        <v>11948</v>
      </c>
      <c r="B882" s="225" t="s">
        <v>11948</v>
      </c>
      <c r="C882" s="225" t="s">
        <v>389</v>
      </c>
      <c r="D882" s="225" t="s">
        <v>40395</v>
      </c>
      <c r="E882" s="225" t="s">
        <v>40396</v>
      </c>
      <c r="F882" s="225" t="s">
        <v>392</v>
      </c>
      <c r="G882" s="225"/>
      <c r="H882" s="225" t="s">
        <v>40397</v>
      </c>
      <c r="I882" s="226"/>
    </row>
    <row r="883" spans="1:9" s="208" customFormat="1">
      <c r="A883" s="225" t="s">
        <v>11948</v>
      </c>
      <c r="B883" s="225" t="s">
        <v>11948</v>
      </c>
      <c r="C883" s="225" t="s">
        <v>389</v>
      </c>
      <c r="D883" s="225" t="s">
        <v>40398</v>
      </c>
      <c r="E883" s="225" t="s">
        <v>40399</v>
      </c>
      <c r="F883" s="225" t="s">
        <v>404</v>
      </c>
      <c r="G883" s="225"/>
      <c r="H883" s="225" t="s">
        <v>40400</v>
      </c>
      <c r="I883" s="226"/>
    </row>
    <row r="884" spans="1:9" s="208" customFormat="1">
      <c r="A884" s="225" t="s">
        <v>11948</v>
      </c>
      <c r="B884" s="225" t="s">
        <v>11948</v>
      </c>
      <c r="C884" s="225" t="s">
        <v>389</v>
      </c>
      <c r="D884" s="225" t="s">
        <v>40401</v>
      </c>
      <c r="E884" s="225" t="s">
        <v>40402</v>
      </c>
      <c r="F884" s="225" t="s">
        <v>5898</v>
      </c>
      <c r="G884" s="225"/>
      <c r="H884" s="225" t="s">
        <v>40403</v>
      </c>
      <c r="I884" s="226"/>
    </row>
    <row r="885" spans="1:9" s="208" customFormat="1">
      <c r="A885" s="225" t="s">
        <v>11948</v>
      </c>
      <c r="B885" s="225" t="s">
        <v>11948</v>
      </c>
      <c r="C885" s="225" t="s">
        <v>389</v>
      </c>
      <c r="D885" s="225" t="s">
        <v>40404</v>
      </c>
      <c r="E885" s="225" t="s">
        <v>40405</v>
      </c>
      <c r="F885" s="225" t="s">
        <v>38960</v>
      </c>
      <c r="G885" s="225"/>
      <c r="H885" s="225" t="s">
        <v>40406</v>
      </c>
      <c r="I885" s="226"/>
    </row>
    <row r="886" spans="1:9" s="208" customFormat="1">
      <c r="A886" s="225" t="s">
        <v>11948</v>
      </c>
      <c r="B886" s="225" t="s">
        <v>11948</v>
      </c>
      <c r="C886" s="225" t="s">
        <v>389</v>
      </c>
      <c r="D886" s="225" t="s">
        <v>40407</v>
      </c>
      <c r="E886" s="225" t="s">
        <v>40408</v>
      </c>
      <c r="F886" s="225" t="s">
        <v>40409</v>
      </c>
      <c r="G886" s="225"/>
      <c r="H886" s="225" t="s">
        <v>40410</v>
      </c>
      <c r="I886" s="226"/>
    </row>
    <row r="887" spans="1:9" s="208" customFormat="1">
      <c r="A887" s="225" t="s">
        <v>11948</v>
      </c>
      <c r="B887" s="225" t="s">
        <v>11948</v>
      </c>
      <c r="C887" s="225" t="s">
        <v>389</v>
      </c>
      <c r="D887" s="225" t="s">
        <v>40411</v>
      </c>
      <c r="E887" s="225" t="s">
        <v>40412</v>
      </c>
      <c r="F887" s="225" t="s">
        <v>40413</v>
      </c>
      <c r="G887" s="225"/>
      <c r="H887" s="225" t="s">
        <v>40414</v>
      </c>
      <c r="I887" s="226"/>
    </row>
    <row r="888" spans="1:9" s="208" customFormat="1">
      <c r="A888" s="225" t="s">
        <v>11948</v>
      </c>
      <c r="B888" s="225" t="s">
        <v>11948</v>
      </c>
      <c r="C888" s="225" t="s">
        <v>389</v>
      </c>
      <c r="D888" s="225" t="s">
        <v>40415</v>
      </c>
      <c r="E888" s="225" t="s">
        <v>40416</v>
      </c>
      <c r="F888" s="225" t="s">
        <v>40417</v>
      </c>
      <c r="G888" s="225"/>
      <c r="H888" s="225" t="s">
        <v>40418</v>
      </c>
      <c r="I888" s="226"/>
    </row>
    <row r="889" spans="1:9" s="208" customFormat="1">
      <c r="A889" s="225" t="s">
        <v>11948</v>
      </c>
      <c r="B889" s="225" t="s">
        <v>11948</v>
      </c>
      <c r="C889" s="225"/>
      <c r="D889" s="225" t="s">
        <v>40419</v>
      </c>
      <c r="E889" s="225" t="s">
        <v>40420</v>
      </c>
      <c r="F889" s="225" t="s">
        <v>434</v>
      </c>
      <c r="G889" s="225"/>
      <c r="H889" s="225" t="s">
        <v>40421</v>
      </c>
      <c r="I889" s="226"/>
    </row>
    <row r="890" spans="1:9" s="208" customFormat="1">
      <c r="A890" s="225" t="s">
        <v>12032</v>
      </c>
      <c r="B890" s="225" t="s">
        <v>11948</v>
      </c>
      <c r="C890" s="225" t="s">
        <v>389</v>
      </c>
      <c r="D890" s="225" t="s">
        <v>40422</v>
      </c>
      <c r="E890" s="225" t="s">
        <v>40423</v>
      </c>
      <c r="F890" s="225" t="s">
        <v>404</v>
      </c>
      <c r="G890" s="225"/>
      <c r="H890" s="225" t="s">
        <v>40424</v>
      </c>
      <c r="I890" s="226"/>
    </row>
    <row r="891" spans="1:9" s="208" customFormat="1">
      <c r="A891" s="225" t="s">
        <v>12032</v>
      </c>
      <c r="B891" s="225" t="s">
        <v>12032</v>
      </c>
      <c r="C891" s="225" t="s">
        <v>389</v>
      </c>
      <c r="D891" s="225" t="s">
        <v>40425</v>
      </c>
      <c r="E891" s="225" t="s">
        <v>40426</v>
      </c>
      <c r="F891" s="225" t="s">
        <v>2554</v>
      </c>
      <c r="G891" s="225"/>
      <c r="H891" s="225" t="s">
        <v>40427</v>
      </c>
      <c r="I891" s="226"/>
    </row>
    <row r="892" spans="1:9" s="208" customFormat="1">
      <c r="A892" s="225" t="s">
        <v>12032</v>
      </c>
      <c r="B892" s="225" t="s">
        <v>12032</v>
      </c>
      <c r="C892" s="225" t="s">
        <v>389</v>
      </c>
      <c r="D892" s="225" t="s">
        <v>40428</v>
      </c>
      <c r="E892" s="225" t="s">
        <v>40429</v>
      </c>
      <c r="F892" s="225" t="s">
        <v>40430</v>
      </c>
      <c r="G892" s="225"/>
      <c r="H892" s="225" t="s">
        <v>40431</v>
      </c>
      <c r="I892" s="226"/>
    </row>
    <row r="893" spans="1:9" s="208" customFormat="1">
      <c r="A893" s="225" t="s">
        <v>12032</v>
      </c>
      <c r="B893" s="225" t="s">
        <v>12032</v>
      </c>
      <c r="C893" s="225" t="s">
        <v>389</v>
      </c>
      <c r="D893" s="225" t="s">
        <v>40432</v>
      </c>
      <c r="E893" s="225" t="s">
        <v>40433</v>
      </c>
      <c r="F893" s="225" t="s">
        <v>40434</v>
      </c>
      <c r="G893" s="225"/>
      <c r="H893" s="225" t="s">
        <v>40435</v>
      </c>
      <c r="I893" s="226"/>
    </row>
    <row r="894" spans="1:9" s="209" customFormat="1">
      <c r="A894" s="228" t="s">
        <v>12032</v>
      </c>
      <c r="B894" s="228" t="s">
        <v>12032</v>
      </c>
      <c r="C894" s="228"/>
      <c r="D894" s="228" t="s">
        <v>40436</v>
      </c>
      <c r="E894" s="228" t="s">
        <v>40437</v>
      </c>
      <c r="F894" s="228"/>
      <c r="G894" s="228" t="s">
        <v>40438</v>
      </c>
      <c r="H894" s="228" t="s">
        <v>40439</v>
      </c>
      <c r="I894" s="235"/>
    </row>
    <row r="895" spans="1:9" s="209" customFormat="1">
      <c r="A895" s="228" t="s">
        <v>12032</v>
      </c>
      <c r="B895" s="228" t="s">
        <v>12032</v>
      </c>
      <c r="C895" s="228"/>
      <c r="D895" s="228" t="s">
        <v>40440</v>
      </c>
      <c r="E895" s="228" t="s">
        <v>40437</v>
      </c>
      <c r="F895" s="228"/>
      <c r="G895" s="228" t="s">
        <v>2937</v>
      </c>
      <c r="H895" s="228" t="s">
        <v>40441</v>
      </c>
      <c r="I895" s="235"/>
    </row>
    <row r="896" spans="1:9" s="209" customFormat="1">
      <c r="A896" s="228" t="s">
        <v>12032</v>
      </c>
      <c r="B896" s="228" t="s">
        <v>12032</v>
      </c>
      <c r="C896" s="228"/>
      <c r="D896" s="228" t="s">
        <v>40442</v>
      </c>
      <c r="E896" s="228" t="s">
        <v>40437</v>
      </c>
      <c r="F896" s="228"/>
      <c r="G896" s="228" t="s">
        <v>2940</v>
      </c>
      <c r="H896" s="228" t="s">
        <v>40443</v>
      </c>
      <c r="I896" s="235"/>
    </row>
    <row r="897" spans="1:9" s="208" customFormat="1">
      <c r="A897" s="225" t="s">
        <v>12032</v>
      </c>
      <c r="B897" s="225" t="s">
        <v>12032</v>
      </c>
      <c r="C897" s="225" t="s">
        <v>389</v>
      </c>
      <c r="D897" s="225" t="s">
        <v>40444</v>
      </c>
      <c r="E897" s="225" t="s">
        <v>40445</v>
      </c>
      <c r="F897" s="225" t="s">
        <v>40446</v>
      </c>
      <c r="G897" s="225"/>
      <c r="H897" s="225" t="s">
        <v>40447</v>
      </c>
      <c r="I897" s="226"/>
    </row>
    <row r="898" spans="1:9" s="208" customFormat="1">
      <c r="A898" s="225" t="s">
        <v>12032</v>
      </c>
      <c r="B898" s="225" t="s">
        <v>12032</v>
      </c>
      <c r="C898" s="225" t="s">
        <v>389</v>
      </c>
      <c r="D898" s="225" t="s">
        <v>40448</v>
      </c>
      <c r="E898" s="225" t="s">
        <v>40449</v>
      </c>
      <c r="F898" s="225" t="s">
        <v>40450</v>
      </c>
      <c r="G898" s="225"/>
      <c r="H898" s="225" t="s">
        <v>40451</v>
      </c>
      <c r="I898" s="226"/>
    </row>
    <row r="899" spans="1:9" s="208" customFormat="1">
      <c r="A899" s="225" t="s">
        <v>12049</v>
      </c>
      <c r="B899" s="225" t="s">
        <v>12049</v>
      </c>
      <c r="C899" s="225" t="s">
        <v>389</v>
      </c>
      <c r="D899" s="225" t="s">
        <v>40452</v>
      </c>
      <c r="E899" s="225" t="s">
        <v>40453</v>
      </c>
      <c r="F899" s="225" t="s">
        <v>40454</v>
      </c>
      <c r="G899" s="225"/>
      <c r="H899" s="225" t="s">
        <v>40455</v>
      </c>
      <c r="I899" s="226"/>
    </row>
    <row r="900" spans="1:9" s="208" customFormat="1">
      <c r="A900" s="225" t="s">
        <v>12049</v>
      </c>
      <c r="B900" s="225" t="s">
        <v>12049</v>
      </c>
      <c r="C900" s="225"/>
      <c r="D900" s="225" t="s">
        <v>40456</v>
      </c>
      <c r="E900" s="225" t="s">
        <v>40457</v>
      </c>
      <c r="F900" s="225" t="s">
        <v>7162</v>
      </c>
      <c r="G900" s="225"/>
      <c r="H900" s="225" t="s">
        <v>40458</v>
      </c>
      <c r="I900" s="226"/>
    </row>
    <row r="901" spans="1:9" s="208" customFormat="1">
      <c r="A901" s="225" t="s">
        <v>12049</v>
      </c>
      <c r="B901" s="225" t="s">
        <v>12049</v>
      </c>
      <c r="C901" s="225" t="s">
        <v>389</v>
      </c>
      <c r="D901" s="225" t="s">
        <v>40459</v>
      </c>
      <c r="E901" s="225" t="s">
        <v>40460</v>
      </c>
      <c r="F901" s="225" t="s">
        <v>1106</v>
      </c>
      <c r="G901" s="225"/>
      <c r="H901" s="225" t="s">
        <v>40461</v>
      </c>
      <c r="I901" s="226"/>
    </row>
    <row r="902" spans="1:9" s="208" customFormat="1">
      <c r="A902" s="225" t="s">
        <v>12049</v>
      </c>
      <c r="B902" s="225" t="s">
        <v>12049</v>
      </c>
      <c r="C902" s="225" t="s">
        <v>389</v>
      </c>
      <c r="D902" s="225" t="s">
        <v>40462</v>
      </c>
      <c r="E902" s="225" t="s">
        <v>40463</v>
      </c>
      <c r="F902" s="225" t="s">
        <v>3886</v>
      </c>
      <c r="G902" s="225"/>
      <c r="H902" s="225" t="s">
        <v>40464</v>
      </c>
      <c r="I902" s="226"/>
    </row>
    <row r="903" spans="1:9" s="208" customFormat="1">
      <c r="A903" s="225" t="s">
        <v>12049</v>
      </c>
      <c r="B903" s="225" t="s">
        <v>12049</v>
      </c>
      <c r="C903" s="225" t="s">
        <v>389</v>
      </c>
      <c r="D903" s="225" t="s">
        <v>40465</v>
      </c>
      <c r="E903" s="225" t="s">
        <v>40466</v>
      </c>
      <c r="F903" s="225" t="s">
        <v>40467</v>
      </c>
      <c r="G903" s="225"/>
      <c r="H903" s="225" t="s">
        <v>40468</v>
      </c>
      <c r="I903" s="226"/>
    </row>
    <row r="904" spans="1:9" s="209" customFormat="1">
      <c r="A904" s="228" t="s">
        <v>12049</v>
      </c>
      <c r="B904" s="228" t="s">
        <v>12049</v>
      </c>
      <c r="C904" s="228"/>
      <c r="D904" s="228" t="s">
        <v>40469</v>
      </c>
      <c r="E904" s="228" t="s">
        <v>40470</v>
      </c>
      <c r="F904" s="228"/>
      <c r="G904" s="228" t="s">
        <v>40471</v>
      </c>
      <c r="H904" s="228" t="s">
        <v>40472</v>
      </c>
      <c r="I904" s="235"/>
    </row>
    <row r="905" spans="1:9" s="208" customFormat="1">
      <c r="A905" s="225" t="s">
        <v>12049</v>
      </c>
      <c r="B905" s="225" t="s">
        <v>12049</v>
      </c>
      <c r="C905" s="225" t="s">
        <v>389</v>
      </c>
      <c r="D905" s="225" t="s">
        <v>40473</v>
      </c>
      <c r="E905" s="225" t="s">
        <v>40474</v>
      </c>
      <c r="F905" s="225" t="s">
        <v>40475</v>
      </c>
      <c r="G905" s="225"/>
      <c r="H905" s="225" t="s">
        <v>40476</v>
      </c>
      <c r="I905" s="226"/>
    </row>
    <row r="906" spans="1:9" s="208" customFormat="1">
      <c r="A906" s="225" t="s">
        <v>12049</v>
      </c>
      <c r="B906" s="225" t="s">
        <v>12049</v>
      </c>
      <c r="C906" s="225" t="s">
        <v>389</v>
      </c>
      <c r="D906" s="225" t="s">
        <v>40477</v>
      </c>
      <c r="E906" s="225" t="s">
        <v>40478</v>
      </c>
      <c r="F906" s="225" t="s">
        <v>478</v>
      </c>
      <c r="G906" s="225"/>
      <c r="H906" s="225" t="s">
        <v>40479</v>
      </c>
      <c r="I906" s="226"/>
    </row>
    <row r="907" spans="1:9" s="208" customFormat="1">
      <c r="A907" s="225" t="s">
        <v>12049</v>
      </c>
      <c r="B907" s="225" t="s">
        <v>12049</v>
      </c>
      <c r="C907" s="225" t="s">
        <v>389</v>
      </c>
      <c r="D907" s="225" t="s">
        <v>40480</v>
      </c>
      <c r="E907" s="225" t="s">
        <v>40481</v>
      </c>
      <c r="F907" s="225" t="s">
        <v>4632</v>
      </c>
      <c r="G907" s="225"/>
      <c r="H907" s="225" t="s">
        <v>40482</v>
      </c>
      <c r="I907" s="226"/>
    </row>
    <row r="908" spans="1:9" s="208" customFormat="1">
      <c r="A908" s="225" t="s">
        <v>12049</v>
      </c>
      <c r="B908" s="225" t="s">
        <v>12049</v>
      </c>
      <c r="C908" s="225" t="s">
        <v>389</v>
      </c>
      <c r="D908" s="225" t="s">
        <v>40483</v>
      </c>
      <c r="E908" s="225" t="s">
        <v>40484</v>
      </c>
      <c r="F908" s="225" t="s">
        <v>40485</v>
      </c>
      <c r="G908" s="225"/>
      <c r="H908" s="225" t="s">
        <v>40486</v>
      </c>
      <c r="I908" s="226"/>
    </row>
    <row r="909" spans="1:9" s="208" customFormat="1">
      <c r="A909" s="225" t="s">
        <v>12049</v>
      </c>
      <c r="B909" s="225" t="s">
        <v>12049</v>
      </c>
      <c r="C909" s="225" t="s">
        <v>389</v>
      </c>
      <c r="D909" s="225" t="s">
        <v>40487</v>
      </c>
      <c r="E909" s="225" t="s">
        <v>40488</v>
      </c>
      <c r="F909" s="225" t="s">
        <v>40489</v>
      </c>
      <c r="G909" s="225"/>
      <c r="H909" s="225" t="s">
        <v>40490</v>
      </c>
      <c r="I909" s="226"/>
    </row>
    <row r="910" spans="1:9" s="208" customFormat="1">
      <c r="A910" s="225" t="s">
        <v>12049</v>
      </c>
      <c r="B910" s="225" t="s">
        <v>12049</v>
      </c>
      <c r="C910" s="225" t="s">
        <v>389</v>
      </c>
      <c r="D910" s="225" t="s">
        <v>40491</v>
      </c>
      <c r="E910" s="225" t="s">
        <v>40492</v>
      </c>
      <c r="F910" s="225" t="s">
        <v>12971</v>
      </c>
      <c r="G910" s="225"/>
      <c r="H910" s="225" t="s">
        <v>40493</v>
      </c>
      <c r="I910" s="226"/>
    </row>
    <row r="911" spans="1:9" s="209" customFormat="1">
      <c r="A911" s="228" t="s">
        <v>12049</v>
      </c>
      <c r="B911" s="228" t="s">
        <v>12049</v>
      </c>
      <c r="C911" s="228"/>
      <c r="D911" s="228" t="s">
        <v>40494</v>
      </c>
      <c r="E911" s="228" t="s">
        <v>40495</v>
      </c>
      <c r="F911" s="228"/>
      <c r="G911" s="228" t="s">
        <v>448</v>
      </c>
      <c r="H911" s="228" t="s">
        <v>40496</v>
      </c>
      <c r="I911" s="235"/>
    </row>
    <row r="912" spans="1:9" s="209" customFormat="1">
      <c r="A912" s="228" t="s">
        <v>12049</v>
      </c>
      <c r="B912" s="228" t="s">
        <v>12049</v>
      </c>
      <c r="C912" s="228"/>
      <c r="D912" s="228" t="s">
        <v>40497</v>
      </c>
      <c r="E912" s="228" t="s">
        <v>40498</v>
      </c>
      <c r="F912" s="228"/>
      <c r="G912" s="228" t="s">
        <v>831</v>
      </c>
      <c r="H912" s="228" t="s">
        <v>40499</v>
      </c>
      <c r="I912" s="235"/>
    </row>
    <row r="913" spans="1:9" s="208" customFormat="1">
      <c r="A913" s="225" t="s">
        <v>12049</v>
      </c>
      <c r="B913" s="225" t="s">
        <v>12049</v>
      </c>
      <c r="C913" s="225" t="s">
        <v>389</v>
      </c>
      <c r="D913" s="225" t="s">
        <v>40500</v>
      </c>
      <c r="E913" s="225" t="s">
        <v>40501</v>
      </c>
      <c r="F913" s="225" t="s">
        <v>40502</v>
      </c>
      <c r="G913" s="225"/>
      <c r="H913" s="225" t="s">
        <v>40503</v>
      </c>
      <c r="I913" s="226"/>
    </row>
    <row r="914" spans="1:9" s="208" customFormat="1">
      <c r="A914" s="225" t="s">
        <v>12049</v>
      </c>
      <c r="B914" s="225" t="s">
        <v>12049</v>
      </c>
      <c r="C914" s="225" t="s">
        <v>389</v>
      </c>
      <c r="D914" s="225" t="s">
        <v>40504</v>
      </c>
      <c r="E914" s="225" t="s">
        <v>40505</v>
      </c>
      <c r="F914" s="225" t="s">
        <v>40506</v>
      </c>
      <c r="G914" s="225"/>
      <c r="H914" s="225" t="s">
        <v>40507</v>
      </c>
      <c r="I914" s="226"/>
    </row>
    <row r="915" spans="1:9" s="208" customFormat="1">
      <c r="A915" s="225" t="s">
        <v>12049</v>
      </c>
      <c r="B915" s="225" t="s">
        <v>12049</v>
      </c>
      <c r="C915" s="225" t="s">
        <v>389</v>
      </c>
      <c r="D915" s="225" t="s">
        <v>40508</v>
      </c>
      <c r="E915" s="225" t="s">
        <v>40509</v>
      </c>
      <c r="F915" s="225" t="s">
        <v>14182</v>
      </c>
      <c r="G915" s="225"/>
      <c r="H915" s="225" t="s">
        <v>40510</v>
      </c>
      <c r="I915" s="226"/>
    </row>
    <row r="916" spans="1:9" s="208" customFormat="1">
      <c r="A916" s="225" t="s">
        <v>12049</v>
      </c>
      <c r="B916" s="225" t="s">
        <v>12049</v>
      </c>
      <c r="C916" s="225" t="s">
        <v>389</v>
      </c>
      <c r="D916" s="225" t="s">
        <v>40511</v>
      </c>
      <c r="E916" s="225" t="s">
        <v>40512</v>
      </c>
      <c r="F916" s="225" t="s">
        <v>792</v>
      </c>
      <c r="G916" s="225"/>
      <c r="H916" s="225" t="s">
        <v>40513</v>
      </c>
      <c r="I916" s="226"/>
    </row>
    <row r="917" spans="1:9" s="208" customFormat="1">
      <c r="A917" s="225" t="s">
        <v>12049</v>
      </c>
      <c r="B917" s="225" t="s">
        <v>12049</v>
      </c>
      <c r="C917" s="225" t="s">
        <v>389</v>
      </c>
      <c r="D917" s="225" t="s">
        <v>40514</v>
      </c>
      <c r="E917" s="225" t="s">
        <v>40515</v>
      </c>
      <c r="F917" s="225" t="s">
        <v>903</v>
      </c>
      <c r="G917" s="225"/>
      <c r="H917" s="225" t="s">
        <v>40516</v>
      </c>
      <c r="I917" s="226"/>
    </row>
    <row r="918" spans="1:9" s="208" customFormat="1">
      <c r="A918" s="225" t="s">
        <v>12184</v>
      </c>
      <c r="B918" s="225" t="s">
        <v>12184</v>
      </c>
      <c r="C918" s="225" t="s">
        <v>389</v>
      </c>
      <c r="D918" s="225" t="s">
        <v>40517</v>
      </c>
      <c r="E918" s="225" t="s">
        <v>40518</v>
      </c>
      <c r="F918" s="225" t="s">
        <v>40519</v>
      </c>
      <c r="G918" s="225"/>
      <c r="H918" s="225" t="s">
        <v>40520</v>
      </c>
      <c r="I918" s="226"/>
    </row>
    <row r="919" spans="1:9" s="208" customFormat="1">
      <c r="A919" s="225" t="s">
        <v>12184</v>
      </c>
      <c r="B919" s="225" t="s">
        <v>12184</v>
      </c>
      <c r="C919" s="225" t="s">
        <v>389</v>
      </c>
      <c r="D919" s="225" t="s">
        <v>40521</v>
      </c>
      <c r="E919" s="225" t="s">
        <v>40522</v>
      </c>
      <c r="F919" s="225" t="s">
        <v>40523</v>
      </c>
      <c r="G919" s="225"/>
      <c r="H919" s="225" t="s">
        <v>40524</v>
      </c>
      <c r="I919" s="226"/>
    </row>
    <row r="920" spans="1:9" s="195" customFormat="1">
      <c r="A920" s="203" t="s">
        <v>12184</v>
      </c>
      <c r="B920" s="203" t="s">
        <v>12184</v>
      </c>
      <c r="C920" s="203" t="s">
        <v>389</v>
      </c>
      <c r="D920" s="203" t="s">
        <v>40525</v>
      </c>
      <c r="E920" s="203" t="s">
        <v>40526</v>
      </c>
      <c r="F920" s="203" t="s">
        <v>40527</v>
      </c>
      <c r="G920" s="203"/>
      <c r="H920" s="203" t="s">
        <v>40528</v>
      </c>
    </row>
    <row r="921" spans="1:9" s="208" customFormat="1">
      <c r="A921" s="225" t="s">
        <v>12184</v>
      </c>
      <c r="B921" s="225" t="s">
        <v>12184</v>
      </c>
      <c r="C921" s="225" t="s">
        <v>389</v>
      </c>
      <c r="D921" s="225" t="s">
        <v>40529</v>
      </c>
      <c r="E921" s="225" t="s">
        <v>40530</v>
      </c>
      <c r="F921" s="225" t="s">
        <v>404</v>
      </c>
      <c r="G921" s="225"/>
      <c r="H921" s="225" t="s">
        <v>40531</v>
      </c>
      <c r="I921" s="226"/>
    </row>
    <row r="922" spans="1:9" s="208" customFormat="1">
      <c r="A922" s="225" t="s">
        <v>12184</v>
      </c>
      <c r="B922" s="225" t="s">
        <v>12184</v>
      </c>
      <c r="C922" s="225" t="s">
        <v>389</v>
      </c>
      <c r="D922" s="225" t="s">
        <v>40532</v>
      </c>
      <c r="E922" s="225" t="s">
        <v>40533</v>
      </c>
      <c r="F922" s="225" t="s">
        <v>594</v>
      </c>
      <c r="G922" s="225"/>
      <c r="H922" s="225" t="s">
        <v>40534</v>
      </c>
      <c r="I922" s="226"/>
    </row>
    <row r="923" spans="1:9" s="208" customFormat="1">
      <c r="A923" s="225" t="s">
        <v>12184</v>
      </c>
      <c r="B923" s="225" t="s">
        <v>12184</v>
      </c>
      <c r="C923" s="225" t="s">
        <v>389</v>
      </c>
      <c r="D923" s="225" t="s">
        <v>40535</v>
      </c>
      <c r="E923" s="225" t="s">
        <v>40536</v>
      </c>
      <c r="F923" s="225" t="s">
        <v>40537</v>
      </c>
      <c r="G923" s="225"/>
      <c r="H923" s="225" t="s">
        <v>40538</v>
      </c>
      <c r="I923" s="226"/>
    </row>
    <row r="924" spans="1:9" s="208" customFormat="1">
      <c r="A924" s="225" t="s">
        <v>12184</v>
      </c>
      <c r="B924" s="225" t="s">
        <v>12184</v>
      </c>
      <c r="C924" s="225" t="s">
        <v>389</v>
      </c>
      <c r="D924" s="225" t="s">
        <v>40539</v>
      </c>
      <c r="E924" s="225" t="s">
        <v>40540</v>
      </c>
      <c r="F924" s="225" t="s">
        <v>1641</v>
      </c>
      <c r="G924" s="225"/>
      <c r="H924" s="225" t="s">
        <v>40541</v>
      </c>
      <c r="I924" s="226"/>
    </row>
    <row r="925" spans="1:9" s="208" customFormat="1">
      <c r="A925" s="225" t="s">
        <v>12184</v>
      </c>
      <c r="B925" s="225" t="s">
        <v>12184</v>
      </c>
      <c r="C925" s="225" t="s">
        <v>389</v>
      </c>
      <c r="D925" s="225" t="s">
        <v>40542</v>
      </c>
      <c r="E925" s="225" t="s">
        <v>40543</v>
      </c>
      <c r="F925" s="225" t="s">
        <v>40544</v>
      </c>
      <c r="G925" s="225"/>
      <c r="H925" s="225" t="s">
        <v>40545</v>
      </c>
      <c r="I925" s="226"/>
    </row>
    <row r="926" spans="1:9" s="208" customFormat="1">
      <c r="A926" s="225" t="s">
        <v>12184</v>
      </c>
      <c r="B926" s="225" t="s">
        <v>12184</v>
      </c>
      <c r="C926" s="225" t="s">
        <v>389</v>
      </c>
      <c r="D926" s="225" t="s">
        <v>40546</v>
      </c>
      <c r="E926" s="225" t="s">
        <v>40547</v>
      </c>
      <c r="F926" s="225" t="s">
        <v>525</v>
      </c>
      <c r="G926" s="225"/>
      <c r="H926" s="225" t="s">
        <v>40548</v>
      </c>
      <c r="I926" s="226"/>
    </row>
    <row r="927" spans="1:9" s="208" customFormat="1">
      <c r="A927" s="225" t="s">
        <v>12184</v>
      </c>
      <c r="B927" s="225" t="s">
        <v>12184</v>
      </c>
      <c r="C927" s="225" t="s">
        <v>389</v>
      </c>
      <c r="D927" s="225" t="s">
        <v>40549</v>
      </c>
      <c r="E927" s="225" t="s">
        <v>40550</v>
      </c>
      <c r="F927" s="225" t="s">
        <v>40551</v>
      </c>
      <c r="G927" s="225"/>
      <c r="H927" s="225" t="s">
        <v>40552</v>
      </c>
      <c r="I927" s="226"/>
    </row>
    <row r="928" spans="1:9" s="209" customFormat="1">
      <c r="A928" s="228" t="s">
        <v>12184</v>
      </c>
      <c r="B928" s="228" t="s">
        <v>12184</v>
      </c>
      <c r="C928" s="228" t="s">
        <v>40553</v>
      </c>
      <c r="D928" s="228" t="s">
        <v>40554</v>
      </c>
      <c r="E928" s="228" t="s">
        <v>40555</v>
      </c>
      <c r="F928" s="228"/>
      <c r="G928" s="228" t="s">
        <v>2427</v>
      </c>
      <c r="H928" s="228" t="s">
        <v>40556</v>
      </c>
      <c r="I928" s="235"/>
    </row>
    <row r="929" spans="1:9" s="208" customFormat="1">
      <c r="A929" s="225" t="s">
        <v>12184</v>
      </c>
      <c r="B929" s="225" t="s">
        <v>12184</v>
      </c>
      <c r="C929" s="225" t="s">
        <v>389</v>
      </c>
      <c r="D929" s="225" t="s">
        <v>40557</v>
      </c>
      <c r="E929" s="225" t="s">
        <v>40558</v>
      </c>
      <c r="F929" s="225" t="s">
        <v>12585</v>
      </c>
      <c r="G929" s="225"/>
      <c r="H929" s="225" t="s">
        <v>40559</v>
      </c>
      <c r="I929" s="226"/>
    </row>
    <row r="930" spans="1:9" s="208" customFormat="1">
      <c r="A930" s="225" t="s">
        <v>12184</v>
      </c>
      <c r="B930" s="225" t="s">
        <v>12184</v>
      </c>
      <c r="C930" s="225" t="s">
        <v>389</v>
      </c>
      <c r="D930" s="225" t="s">
        <v>40560</v>
      </c>
      <c r="E930" s="225" t="s">
        <v>40561</v>
      </c>
      <c r="F930" s="225" t="s">
        <v>3362</v>
      </c>
      <c r="G930" s="225"/>
      <c r="H930" s="225" t="s">
        <v>40562</v>
      </c>
      <c r="I930" s="226"/>
    </row>
    <row r="931" spans="1:9" s="208" customFormat="1">
      <c r="A931" s="225" t="s">
        <v>12184</v>
      </c>
      <c r="B931" s="225" t="s">
        <v>12184</v>
      </c>
      <c r="C931" s="225" t="s">
        <v>389</v>
      </c>
      <c r="D931" s="225" t="s">
        <v>40563</v>
      </c>
      <c r="E931" s="225" t="s">
        <v>40564</v>
      </c>
      <c r="F931" s="225" t="s">
        <v>2427</v>
      </c>
      <c r="G931" s="225"/>
      <c r="H931" s="225" t="s">
        <v>40565</v>
      </c>
      <c r="I931" s="226"/>
    </row>
    <row r="932" spans="1:9" s="208" customFormat="1">
      <c r="A932" s="225" t="s">
        <v>12184</v>
      </c>
      <c r="B932" s="225" t="s">
        <v>12184</v>
      </c>
      <c r="C932" s="225" t="s">
        <v>389</v>
      </c>
      <c r="D932" s="225" t="s">
        <v>40566</v>
      </c>
      <c r="E932" s="225" t="s">
        <v>40567</v>
      </c>
      <c r="F932" s="225" t="s">
        <v>392</v>
      </c>
      <c r="G932" s="225"/>
      <c r="H932" s="225" t="s">
        <v>40568</v>
      </c>
      <c r="I932" s="226"/>
    </row>
    <row r="933" spans="1:9" s="208" customFormat="1">
      <c r="A933" s="225" t="s">
        <v>12184</v>
      </c>
      <c r="B933" s="225" t="s">
        <v>12184</v>
      </c>
      <c r="C933" s="225" t="s">
        <v>389</v>
      </c>
      <c r="D933" s="225" t="s">
        <v>40569</v>
      </c>
      <c r="E933" s="225" t="s">
        <v>40570</v>
      </c>
      <c r="F933" s="225" t="s">
        <v>40571</v>
      </c>
      <c r="G933" s="225"/>
      <c r="H933" s="225" t="s">
        <v>40572</v>
      </c>
      <c r="I933" s="226"/>
    </row>
    <row r="934" spans="1:9" s="208" customFormat="1">
      <c r="A934" s="225" t="s">
        <v>12184</v>
      </c>
      <c r="B934" s="225" t="s">
        <v>12184</v>
      </c>
      <c r="C934" s="225" t="s">
        <v>389</v>
      </c>
      <c r="D934" s="225" t="s">
        <v>40573</v>
      </c>
      <c r="E934" s="225" t="s">
        <v>40574</v>
      </c>
      <c r="F934" s="225" t="s">
        <v>5838</v>
      </c>
      <c r="G934" s="225"/>
      <c r="H934" s="225" t="s">
        <v>40575</v>
      </c>
      <c r="I934" s="226"/>
    </row>
    <row r="935" spans="1:9" s="208" customFormat="1">
      <c r="A935" s="225" t="s">
        <v>12184</v>
      </c>
      <c r="B935" s="225" t="s">
        <v>12184</v>
      </c>
      <c r="C935" s="225" t="s">
        <v>389</v>
      </c>
      <c r="D935" s="225" t="s">
        <v>40576</v>
      </c>
      <c r="E935" s="225" t="s">
        <v>40577</v>
      </c>
      <c r="F935" s="225" t="s">
        <v>471</v>
      </c>
      <c r="G935" s="225"/>
      <c r="H935" s="225" t="s">
        <v>40578</v>
      </c>
      <c r="I935" s="226"/>
    </row>
    <row r="936" spans="1:9" s="208" customFormat="1">
      <c r="A936" s="225" t="s">
        <v>12236</v>
      </c>
      <c r="B936" s="225" t="s">
        <v>12184</v>
      </c>
      <c r="C936" s="225" t="s">
        <v>389</v>
      </c>
      <c r="D936" s="225" t="s">
        <v>40579</v>
      </c>
      <c r="E936" s="225" t="s">
        <v>40580</v>
      </c>
      <c r="F936" s="225" t="s">
        <v>860</v>
      </c>
      <c r="G936" s="225"/>
      <c r="H936" s="225" t="s">
        <v>40581</v>
      </c>
      <c r="I936" s="226"/>
    </row>
    <row r="937" spans="1:9" s="209" customFormat="1">
      <c r="A937" s="228" t="s">
        <v>12236</v>
      </c>
      <c r="B937" s="228" t="s">
        <v>12236</v>
      </c>
      <c r="C937" s="228" t="s">
        <v>40582</v>
      </c>
      <c r="D937" s="228" t="s">
        <v>40583</v>
      </c>
      <c r="E937" s="228" t="s">
        <v>40584</v>
      </c>
      <c r="F937" s="228"/>
      <c r="G937" s="228" t="s">
        <v>40585</v>
      </c>
      <c r="H937" s="228" t="s">
        <v>40586</v>
      </c>
      <c r="I937" s="235"/>
    </row>
    <row r="938" spans="1:9" s="208" customFormat="1">
      <c r="A938" s="225" t="s">
        <v>12236</v>
      </c>
      <c r="B938" s="225" t="s">
        <v>12236</v>
      </c>
      <c r="C938" s="225" t="s">
        <v>389</v>
      </c>
      <c r="D938" s="225" t="s">
        <v>40587</v>
      </c>
      <c r="E938" s="225" t="s">
        <v>40588</v>
      </c>
      <c r="F938" s="225" t="s">
        <v>5120</v>
      </c>
      <c r="G938" s="225"/>
      <c r="H938" s="225" t="s">
        <v>40589</v>
      </c>
      <c r="I938" s="226"/>
    </row>
    <row r="939" spans="1:9" s="208" customFormat="1">
      <c r="A939" s="225" t="s">
        <v>12236</v>
      </c>
      <c r="B939" s="225" t="s">
        <v>12236</v>
      </c>
      <c r="C939" s="225" t="s">
        <v>389</v>
      </c>
      <c r="D939" s="225" t="s">
        <v>40590</v>
      </c>
      <c r="E939" s="225" t="s">
        <v>40591</v>
      </c>
      <c r="F939" s="225" t="s">
        <v>40592</v>
      </c>
      <c r="G939" s="225"/>
      <c r="H939" s="225" t="s">
        <v>40593</v>
      </c>
      <c r="I939" s="226"/>
    </row>
    <row r="940" spans="1:9" s="208" customFormat="1">
      <c r="A940" s="225" t="s">
        <v>12236</v>
      </c>
      <c r="B940" s="225" t="s">
        <v>12236</v>
      </c>
      <c r="C940" s="225" t="s">
        <v>389</v>
      </c>
      <c r="D940" s="225" t="s">
        <v>40594</v>
      </c>
      <c r="E940" s="225" t="s">
        <v>40595</v>
      </c>
      <c r="F940" s="225" t="s">
        <v>10517</v>
      </c>
      <c r="G940" s="225"/>
      <c r="H940" s="225" t="s">
        <v>40596</v>
      </c>
      <c r="I940" s="226"/>
    </row>
    <row r="941" spans="1:9" s="208" customFormat="1">
      <c r="A941" s="225" t="s">
        <v>12236</v>
      </c>
      <c r="B941" s="225" t="s">
        <v>12236</v>
      </c>
      <c r="C941" s="225"/>
      <c r="D941" s="225" t="s">
        <v>40597</v>
      </c>
      <c r="E941" s="225" t="s">
        <v>40598</v>
      </c>
      <c r="F941" s="225" t="s">
        <v>6570</v>
      </c>
      <c r="G941" s="225"/>
      <c r="H941" s="225" t="s">
        <v>40599</v>
      </c>
      <c r="I941" s="226"/>
    </row>
    <row r="942" spans="1:9" s="208" customFormat="1">
      <c r="A942" s="225" t="s">
        <v>12236</v>
      </c>
      <c r="B942" s="225" t="s">
        <v>12236</v>
      </c>
      <c r="C942" s="225" t="s">
        <v>389</v>
      </c>
      <c r="D942" s="225" t="s">
        <v>40600</v>
      </c>
      <c r="E942" s="225" t="s">
        <v>40601</v>
      </c>
      <c r="F942" s="225" t="s">
        <v>12525</v>
      </c>
      <c r="G942" s="225"/>
      <c r="H942" s="225" t="s">
        <v>40602</v>
      </c>
      <c r="I942" s="226"/>
    </row>
    <row r="943" spans="1:9" s="208" customFormat="1">
      <c r="A943" s="225" t="s">
        <v>12236</v>
      </c>
      <c r="B943" s="225" t="s">
        <v>12236</v>
      </c>
      <c r="C943" s="225" t="s">
        <v>389</v>
      </c>
      <c r="D943" s="225" t="s">
        <v>40603</v>
      </c>
      <c r="E943" s="225" t="s">
        <v>40604</v>
      </c>
      <c r="F943" s="225" t="s">
        <v>14366</v>
      </c>
      <c r="G943" s="225"/>
      <c r="H943" s="225" t="s">
        <v>40605</v>
      </c>
      <c r="I943" s="226"/>
    </row>
    <row r="944" spans="1:9" s="208" customFormat="1">
      <c r="A944" s="225" t="s">
        <v>12236</v>
      </c>
      <c r="B944" s="225" t="s">
        <v>12236</v>
      </c>
      <c r="C944" s="225" t="s">
        <v>389</v>
      </c>
      <c r="D944" s="225" t="s">
        <v>40606</v>
      </c>
      <c r="E944" s="225" t="s">
        <v>40607</v>
      </c>
      <c r="F944" s="225" t="s">
        <v>37657</v>
      </c>
      <c r="G944" s="225"/>
      <c r="H944" s="225" t="s">
        <v>40608</v>
      </c>
      <c r="I944" s="226"/>
    </row>
    <row r="945" spans="1:9" s="208" customFormat="1">
      <c r="A945" s="225" t="s">
        <v>12236</v>
      </c>
      <c r="B945" s="225" t="s">
        <v>12236</v>
      </c>
      <c r="C945" s="225"/>
      <c r="D945" s="225" t="s">
        <v>40609</v>
      </c>
      <c r="E945" s="225" t="s">
        <v>40610</v>
      </c>
      <c r="F945" s="225" t="s">
        <v>5740</v>
      </c>
      <c r="G945" s="225"/>
      <c r="H945" s="225" t="s">
        <v>40611</v>
      </c>
      <c r="I945" s="226"/>
    </row>
    <row r="946" spans="1:9" s="208" customFormat="1">
      <c r="A946" s="225" t="s">
        <v>12236</v>
      </c>
      <c r="B946" s="225" t="s">
        <v>12236</v>
      </c>
      <c r="C946" s="225" t="s">
        <v>389</v>
      </c>
      <c r="D946" s="225" t="s">
        <v>40612</v>
      </c>
      <c r="E946" s="225" t="s">
        <v>40613</v>
      </c>
      <c r="F946" s="225" t="s">
        <v>2023</v>
      </c>
      <c r="G946" s="225"/>
      <c r="H946" s="225" t="s">
        <v>40614</v>
      </c>
      <c r="I946" s="226"/>
    </row>
    <row r="947" spans="1:9" s="208" customFormat="1">
      <c r="A947" s="225" t="s">
        <v>12236</v>
      </c>
      <c r="B947" s="225" t="s">
        <v>12236</v>
      </c>
      <c r="C947" s="225" t="s">
        <v>389</v>
      </c>
      <c r="D947" s="225" t="s">
        <v>40615</v>
      </c>
      <c r="E947" s="225" t="s">
        <v>40616</v>
      </c>
      <c r="F947" s="225" t="s">
        <v>3785</v>
      </c>
      <c r="G947" s="225"/>
      <c r="H947" s="225" t="s">
        <v>40617</v>
      </c>
      <c r="I947" s="226"/>
    </row>
    <row r="948" spans="1:9" s="208" customFormat="1">
      <c r="A948" s="225" t="s">
        <v>12236</v>
      </c>
      <c r="B948" s="225" t="s">
        <v>12236</v>
      </c>
      <c r="C948" s="225" t="s">
        <v>389</v>
      </c>
      <c r="D948" s="225" t="s">
        <v>40618</v>
      </c>
      <c r="E948" s="225" t="s">
        <v>40619</v>
      </c>
      <c r="F948" s="225" t="s">
        <v>1915</v>
      </c>
      <c r="G948" s="225"/>
      <c r="H948" s="225" t="s">
        <v>40620</v>
      </c>
      <c r="I948" s="226"/>
    </row>
    <row r="949" spans="1:9" s="208" customFormat="1">
      <c r="A949" s="225" t="s">
        <v>12236</v>
      </c>
      <c r="B949" s="225" t="s">
        <v>12236</v>
      </c>
      <c r="C949" s="225" t="s">
        <v>389</v>
      </c>
      <c r="D949" s="225" t="s">
        <v>40621</v>
      </c>
      <c r="E949" s="225" t="s">
        <v>40622</v>
      </c>
      <c r="F949" s="225" t="s">
        <v>392</v>
      </c>
      <c r="G949" s="225"/>
      <c r="H949" s="225" t="s">
        <v>40623</v>
      </c>
      <c r="I949" s="226"/>
    </row>
    <row r="950" spans="1:9" s="208" customFormat="1">
      <c r="A950" s="225" t="s">
        <v>12236</v>
      </c>
      <c r="B950" s="225" t="s">
        <v>12236</v>
      </c>
      <c r="C950" s="225" t="s">
        <v>389</v>
      </c>
      <c r="D950" s="225" t="s">
        <v>40624</v>
      </c>
      <c r="E950" s="225" t="s">
        <v>40625</v>
      </c>
      <c r="F950" s="225" t="s">
        <v>10776</v>
      </c>
      <c r="G950" s="225"/>
      <c r="H950" s="225" t="s">
        <v>40626</v>
      </c>
      <c r="I950" s="226"/>
    </row>
    <row r="951" spans="1:9" s="208" customFormat="1">
      <c r="A951" s="225" t="s">
        <v>12236</v>
      </c>
      <c r="B951" s="225" t="s">
        <v>12236</v>
      </c>
      <c r="C951" s="225"/>
      <c r="D951" s="225" t="s">
        <v>40627</v>
      </c>
      <c r="E951" s="225" t="s">
        <v>40628</v>
      </c>
      <c r="F951" s="225" t="s">
        <v>471</v>
      </c>
      <c r="G951" s="225"/>
      <c r="H951" s="225" t="s">
        <v>40629</v>
      </c>
      <c r="I951" s="226"/>
    </row>
    <row r="952" spans="1:9" s="208" customFormat="1">
      <c r="A952" s="225" t="s">
        <v>12236</v>
      </c>
      <c r="B952" s="225" t="s">
        <v>12236</v>
      </c>
      <c r="C952" s="225" t="s">
        <v>389</v>
      </c>
      <c r="D952" s="225" t="s">
        <v>40630</v>
      </c>
      <c r="E952" s="225" t="s">
        <v>40631</v>
      </c>
      <c r="F952" s="225" t="s">
        <v>743</v>
      </c>
      <c r="G952" s="225"/>
      <c r="H952" s="225" t="s">
        <v>40632</v>
      </c>
      <c r="I952" s="226"/>
    </row>
    <row r="953" spans="1:9" s="208" customFormat="1">
      <c r="A953" s="225" t="s">
        <v>12304</v>
      </c>
      <c r="B953" s="225" t="s">
        <v>12236</v>
      </c>
      <c r="C953" s="225" t="s">
        <v>389</v>
      </c>
      <c r="D953" s="225" t="s">
        <v>40633</v>
      </c>
      <c r="E953" s="225" t="s">
        <v>40634</v>
      </c>
      <c r="F953" s="225" t="s">
        <v>14366</v>
      </c>
      <c r="G953" s="225"/>
      <c r="H953" s="225" t="s">
        <v>40635</v>
      </c>
      <c r="I953" s="226"/>
    </row>
    <row r="954" spans="1:9" s="208" customFormat="1">
      <c r="A954" s="225" t="s">
        <v>12304</v>
      </c>
      <c r="B954" s="225" t="s">
        <v>12304</v>
      </c>
      <c r="C954" s="225" t="s">
        <v>389</v>
      </c>
      <c r="D954" s="225" t="s">
        <v>40636</v>
      </c>
      <c r="E954" s="225" t="s">
        <v>40637</v>
      </c>
      <c r="F954" s="225" t="s">
        <v>40638</v>
      </c>
      <c r="G954" s="225"/>
      <c r="H954" s="225" t="s">
        <v>40639</v>
      </c>
      <c r="I954" s="226"/>
    </row>
    <row r="955" spans="1:9" s="208" customFormat="1">
      <c r="A955" s="225" t="s">
        <v>12304</v>
      </c>
      <c r="B955" s="225" t="s">
        <v>12304</v>
      </c>
      <c r="C955" s="225" t="s">
        <v>389</v>
      </c>
      <c r="D955" s="225" t="s">
        <v>40640</v>
      </c>
      <c r="E955" s="225" t="s">
        <v>40641</v>
      </c>
      <c r="F955" s="225" t="s">
        <v>400</v>
      </c>
      <c r="G955" s="225"/>
      <c r="H955" s="225" t="s">
        <v>40642</v>
      </c>
      <c r="I955" s="226"/>
    </row>
    <row r="956" spans="1:9" s="208" customFormat="1">
      <c r="A956" s="225" t="s">
        <v>12304</v>
      </c>
      <c r="B956" s="225" t="s">
        <v>12304</v>
      </c>
      <c r="C956" s="225" t="s">
        <v>389</v>
      </c>
      <c r="D956" s="225" t="s">
        <v>40643</v>
      </c>
      <c r="E956" s="225" t="s">
        <v>40644</v>
      </c>
      <c r="F956" s="225" t="s">
        <v>2319</v>
      </c>
      <c r="G956" s="225"/>
      <c r="H956" s="225" t="s">
        <v>40645</v>
      </c>
      <c r="I956" s="226"/>
    </row>
    <row r="957" spans="1:9" s="208" customFormat="1">
      <c r="A957" s="230" t="s">
        <v>12304</v>
      </c>
      <c r="B957" s="230" t="s">
        <v>12304</v>
      </c>
      <c r="C957" s="230" t="s">
        <v>389</v>
      </c>
      <c r="D957" s="230" t="s">
        <v>40646</v>
      </c>
      <c r="E957" s="230" t="s">
        <v>40647</v>
      </c>
      <c r="F957" s="230" t="s">
        <v>434</v>
      </c>
      <c r="G957" s="230"/>
      <c r="H957" s="230" t="s">
        <v>40648</v>
      </c>
      <c r="I957" s="226"/>
    </row>
    <row r="958" spans="1:9" s="212" customFormat="1">
      <c r="A958" s="212" t="s">
        <v>12304</v>
      </c>
      <c r="B958" s="212" t="s">
        <v>12304</v>
      </c>
      <c r="D958" s="212" t="s">
        <v>40649</v>
      </c>
      <c r="E958" s="212" t="s">
        <v>40650</v>
      </c>
      <c r="G958" s="212" t="s">
        <v>40651</v>
      </c>
      <c r="H958" s="212" t="s">
        <v>40652</v>
      </c>
      <c r="I958" s="238"/>
    </row>
    <row r="959" spans="1:9" s="208" customFormat="1">
      <c r="A959" s="225" t="s">
        <v>12304</v>
      </c>
      <c r="B959" s="225" t="s">
        <v>12304</v>
      </c>
      <c r="C959" s="225" t="s">
        <v>389</v>
      </c>
      <c r="D959" s="225" t="s">
        <v>40653</v>
      </c>
      <c r="E959" s="225" t="s">
        <v>40654</v>
      </c>
      <c r="F959" s="225" t="s">
        <v>40655</v>
      </c>
      <c r="G959" s="225"/>
      <c r="H959" s="225" t="s">
        <v>40656</v>
      </c>
      <c r="I959" s="226"/>
    </row>
    <row r="960" spans="1:9" s="208" customFormat="1">
      <c r="A960" s="225" t="s">
        <v>12304</v>
      </c>
      <c r="B960" s="225" t="s">
        <v>12304</v>
      </c>
      <c r="C960" s="225"/>
      <c r="D960" s="225" t="s">
        <v>40657</v>
      </c>
      <c r="E960" s="225" t="s">
        <v>40658</v>
      </c>
      <c r="F960" s="225" t="s">
        <v>456</v>
      </c>
      <c r="G960" s="225"/>
      <c r="H960" s="225" t="s">
        <v>40659</v>
      </c>
      <c r="I960" s="226"/>
    </row>
    <row r="961" spans="1:9" s="208" customFormat="1">
      <c r="A961" s="225" t="s">
        <v>12304</v>
      </c>
      <c r="B961" s="225" t="s">
        <v>12304</v>
      </c>
      <c r="C961" s="225" t="s">
        <v>389</v>
      </c>
      <c r="D961" s="225" t="s">
        <v>40660</v>
      </c>
      <c r="E961" s="225" t="s">
        <v>40661</v>
      </c>
      <c r="F961" s="225" t="s">
        <v>39074</v>
      </c>
      <c r="G961" s="225"/>
      <c r="H961" s="225" t="s">
        <v>40662</v>
      </c>
      <c r="I961" s="226"/>
    </row>
    <row r="962" spans="1:9" s="208" customFormat="1">
      <c r="A962" s="225" t="s">
        <v>12304</v>
      </c>
      <c r="B962" s="225" t="s">
        <v>12304</v>
      </c>
      <c r="C962" s="225" t="s">
        <v>389</v>
      </c>
      <c r="D962" s="225" t="s">
        <v>40663</v>
      </c>
      <c r="E962" s="225" t="s">
        <v>40664</v>
      </c>
      <c r="F962" s="225" t="s">
        <v>1269</v>
      </c>
      <c r="G962" s="225"/>
      <c r="H962" s="225" t="s">
        <v>40665</v>
      </c>
      <c r="I962" s="226"/>
    </row>
    <row r="963" spans="1:9" s="208" customFormat="1">
      <c r="A963" s="225" t="s">
        <v>12304</v>
      </c>
      <c r="B963" s="225" t="s">
        <v>12304</v>
      </c>
      <c r="C963" s="225" t="s">
        <v>389</v>
      </c>
      <c r="D963" s="225" t="s">
        <v>40666</v>
      </c>
      <c r="E963" s="225" t="s">
        <v>40667</v>
      </c>
      <c r="F963" s="225" t="s">
        <v>40668</v>
      </c>
      <c r="G963" s="225"/>
      <c r="H963" s="225" t="s">
        <v>40669</v>
      </c>
      <c r="I963" s="226"/>
    </row>
    <row r="964" spans="1:9" s="209" customFormat="1">
      <c r="A964" s="228" t="s">
        <v>12304</v>
      </c>
      <c r="B964" s="228" t="s">
        <v>12304</v>
      </c>
      <c r="C964" s="228"/>
      <c r="D964" s="228" t="s">
        <v>40670</v>
      </c>
      <c r="E964" s="228" t="s">
        <v>40671</v>
      </c>
      <c r="F964" s="228"/>
      <c r="G964" s="228" t="s">
        <v>40672</v>
      </c>
      <c r="H964" s="228" t="s">
        <v>40673</v>
      </c>
      <c r="I964" s="235"/>
    </row>
    <row r="965" spans="1:9" s="209" customFormat="1">
      <c r="A965" s="228" t="s">
        <v>12304</v>
      </c>
      <c r="B965" s="228" t="s">
        <v>12304</v>
      </c>
      <c r="C965" s="228"/>
      <c r="D965" s="228" t="s">
        <v>40674</v>
      </c>
      <c r="E965" s="228" t="s">
        <v>40671</v>
      </c>
      <c r="F965" s="228"/>
      <c r="G965" s="228" t="s">
        <v>2937</v>
      </c>
      <c r="H965" s="228" t="s">
        <v>40675</v>
      </c>
      <c r="I965" s="235"/>
    </row>
    <row r="966" spans="1:9" s="209" customFormat="1">
      <c r="A966" s="228" t="s">
        <v>12304</v>
      </c>
      <c r="B966" s="228" t="s">
        <v>12304</v>
      </c>
      <c r="C966" s="228"/>
      <c r="D966" s="228" t="s">
        <v>40676</v>
      </c>
      <c r="E966" s="228" t="s">
        <v>40671</v>
      </c>
      <c r="F966" s="228"/>
      <c r="G966" s="228" t="s">
        <v>2940</v>
      </c>
      <c r="H966" s="228" t="s">
        <v>40677</v>
      </c>
      <c r="I966" s="235"/>
    </row>
    <row r="967" spans="1:9" s="208" customFormat="1">
      <c r="A967" s="225" t="s">
        <v>12369</v>
      </c>
      <c r="B967" s="225" t="s">
        <v>12369</v>
      </c>
      <c r="C967" s="225" t="s">
        <v>389</v>
      </c>
      <c r="D967" s="225" t="s">
        <v>40678</v>
      </c>
      <c r="E967" s="225" t="s">
        <v>40679</v>
      </c>
      <c r="F967" s="225" t="s">
        <v>8603</v>
      </c>
      <c r="G967" s="225"/>
      <c r="H967" s="225" t="s">
        <v>40680</v>
      </c>
      <c r="I967" s="226"/>
    </row>
    <row r="968" spans="1:9" s="208" customFormat="1">
      <c r="A968" s="225" t="s">
        <v>12369</v>
      </c>
      <c r="B968" s="225" t="s">
        <v>12369</v>
      </c>
      <c r="C968" s="225" t="s">
        <v>389</v>
      </c>
      <c r="D968" s="225" t="s">
        <v>40681</v>
      </c>
      <c r="E968" s="225" t="s">
        <v>40682</v>
      </c>
      <c r="F968" s="225" t="s">
        <v>40683</v>
      </c>
      <c r="G968" s="225"/>
      <c r="H968" s="225" t="s">
        <v>40684</v>
      </c>
      <c r="I968" s="226"/>
    </row>
    <row r="969" spans="1:9" s="208" customFormat="1">
      <c r="A969" s="225" t="s">
        <v>12369</v>
      </c>
      <c r="B969" s="225" t="s">
        <v>12369</v>
      </c>
      <c r="C969" s="225" t="s">
        <v>389</v>
      </c>
      <c r="D969" s="225" t="s">
        <v>40685</v>
      </c>
      <c r="E969" s="225" t="s">
        <v>40686</v>
      </c>
      <c r="F969" s="225" t="s">
        <v>471</v>
      </c>
      <c r="G969" s="225"/>
      <c r="H969" s="225" t="s">
        <v>40687</v>
      </c>
      <c r="I969" s="226"/>
    </row>
    <row r="970" spans="1:9" s="208" customFormat="1">
      <c r="A970" s="225" t="s">
        <v>12369</v>
      </c>
      <c r="B970" s="225" t="s">
        <v>12369</v>
      </c>
      <c r="C970" s="225" t="s">
        <v>389</v>
      </c>
      <c r="D970" s="225" t="s">
        <v>40688</v>
      </c>
      <c r="E970" s="225" t="s">
        <v>40689</v>
      </c>
      <c r="F970" s="225" t="s">
        <v>40690</v>
      </c>
      <c r="G970" s="225"/>
      <c r="H970" s="225" t="s">
        <v>40691</v>
      </c>
      <c r="I970" s="226"/>
    </row>
    <row r="971" spans="1:9" s="208" customFormat="1">
      <c r="A971" s="225" t="s">
        <v>12369</v>
      </c>
      <c r="B971" s="225" t="s">
        <v>12369</v>
      </c>
      <c r="C971" s="225" t="s">
        <v>389</v>
      </c>
      <c r="D971" s="225" t="s">
        <v>40692</v>
      </c>
      <c r="E971" s="225" t="s">
        <v>40693</v>
      </c>
      <c r="F971" s="225" t="s">
        <v>40694</v>
      </c>
      <c r="G971" s="225"/>
      <c r="H971" s="225" t="s">
        <v>40695</v>
      </c>
      <c r="I971" s="226"/>
    </row>
    <row r="972" spans="1:9" s="208" customFormat="1">
      <c r="A972" s="225" t="s">
        <v>12369</v>
      </c>
      <c r="B972" s="225" t="s">
        <v>12369</v>
      </c>
      <c r="C972" s="225" t="s">
        <v>389</v>
      </c>
      <c r="D972" s="225" t="s">
        <v>40696</v>
      </c>
      <c r="E972" s="225" t="s">
        <v>40697</v>
      </c>
      <c r="F972" s="225" t="s">
        <v>8015</v>
      </c>
      <c r="G972" s="225"/>
      <c r="H972" s="225" t="s">
        <v>40698</v>
      </c>
      <c r="I972" s="226"/>
    </row>
    <row r="973" spans="1:9" s="208" customFormat="1">
      <c r="A973" s="225" t="s">
        <v>12369</v>
      </c>
      <c r="B973" s="225" t="s">
        <v>12369</v>
      </c>
      <c r="C973" s="225" t="s">
        <v>389</v>
      </c>
      <c r="D973" s="225" t="s">
        <v>40699</v>
      </c>
      <c r="E973" s="225" t="s">
        <v>40700</v>
      </c>
      <c r="F973" s="225" t="s">
        <v>12758</v>
      </c>
      <c r="G973" s="225"/>
      <c r="H973" s="225" t="s">
        <v>40701</v>
      </c>
      <c r="I973" s="226"/>
    </row>
    <row r="974" spans="1:9" s="209" customFormat="1">
      <c r="A974" s="228" t="s">
        <v>12369</v>
      </c>
      <c r="B974" s="228" t="s">
        <v>12369</v>
      </c>
      <c r="C974" s="228"/>
      <c r="D974" s="228" t="s">
        <v>40702</v>
      </c>
      <c r="E974" s="228" t="s">
        <v>40703</v>
      </c>
      <c r="F974" s="228"/>
      <c r="G974" s="228" t="s">
        <v>568</v>
      </c>
      <c r="H974" s="228" t="s">
        <v>40704</v>
      </c>
      <c r="I974" s="235"/>
    </row>
    <row r="975" spans="1:9" s="208" customFormat="1">
      <c r="A975" s="225" t="s">
        <v>12369</v>
      </c>
      <c r="B975" s="225" t="s">
        <v>12369</v>
      </c>
      <c r="C975" s="225" t="s">
        <v>389</v>
      </c>
      <c r="D975" s="225" t="s">
        <v>40705</v>
      </c>
      <c r="E975" s="225" t="s">
        <v>40706</v>
      </c>
      <c r="F975" s="225" t="s">
        <v>3586</v>
      </c>
      <c r="G975" s="225"/>
      <c r="H975" s="225" t="s">
        <v>40707</v>
      </c>
      <c r="I975" s="226"/>
    </row>
    <row r="976" spans="1:9" s="208" customFormat="1">
      <c r="A976" s="225" t="s">
        <v>12369</v>
      </c>
      <c r="B976" s="225" t="s">
        <v>12369</v>
      </c>
      <c r="C976" s="225" t="s">
        <v>389</v>
      </c>
      <c r="D976" s="225" t="s">
        <v>40708</v>
      </c>
      <c r="E976" s="225" t="s">
        <v>40709</v>
      </c>
      <c r="F976" s="225" t="s">
        <v>1106</v>
      </c>
      <c r="G976" s="225"/>
      <c r="H976" s="225" t="s">
        <v>40710</v>
      </c>
      <c r="I976" s="226"/>
    </row>
    <row r="977" spans="1:9" s="208" customFormat="1">
      <c r="A977" s="225" t="s">
        <v>12369</v>
      </c>
      <c r="B977" s="225" t="s">
        <v>12369</v>
      </c>
      <c r="C977" s="225" t="s">
        <v>389</v>
      </c>
      <c r="D977" s="225" t="s">
        <v>40711</v>
      </c>
      <c r="E977" s="225" t="s">
        <v>40712</v>
      </c>
      <c r="F977" s="225" t="s">
        <v>40713</v>
      </c>
      <c r="G977" s="225"/>
      <c r="H977" s="225" t="s">
        <v>40714</v>
      </c>
      <c r="I977" s="226"/>
    </row>
    <row r="978" spans="1:9" s="208" customFormat="1">
      <c r="A978" s="225" t="s">
        <v>12369</v>
      </c>
      <c r="B978" s="225" t="s">
        <v>12369</v>
      </c>
      <c r="C978" s="225" t="s">
        <v>389</v>
      </c>
      <c r="D978" s="225" t="s">
        <v>40715</v>
      </c>
      <c r="E978" s="225" t="s">
        <v>40716</v>
      </c>
      <c r="F978" s="225" t="s">
        <v>4260</v>
      </c>
      <c r="G978" s="225"/>
      <c r="H978" s="225" t="s">
        <v>40717</v>
      </c>
      <c r="I978" s="226"/>
    </row>
    <row r="979" spans="1:9" s="208" customFormat="1">
      <c r="A979" s="225" t="s">
        <v>12369</v>
      </c>
      <c r="B979" s="225" t="s">
        <v>12369</v>
      </c>
      <c r="C979" s="225" t="s">
        <v>389</v>
      </c>
      <c r="D979" s="225" t="s">
        <v>40718</v>
      </c>
      <c r="E979" s="225" t="s">
        <v>40719</v>
      </c>
      <c r="F979" s="225" t="s">
        <v>10776</v>
      </c>
      <c r="G979" s="225"/>
      <c r="H979" s="225" t="s">
        <v>40720</v>
      </c>
      <c r="I979" s="226"/>
    </row>
    <row r="980" spans="1:9" s="208" customFormat="1">
      <c r="A980" s="225" t="s">
        <v>12369</v>
      </c>
      <c r="B980" s="225" t="s">
        <v>12369</v>
      </c>
      <c r="C980" s="225"/>
      <c r="D980" s="225" t="s">
        <v>40721</v>
      </c>
      <c r="E980" s="225" t="s">
        <v>40722</v>
      </c>
      <c r="F980" s="225" t="s">
        <v>434</v>
      </c>
      <c r="G980" s="225"/>
      <c r="H980" s="225" t="s">
        <v>40723</v>
      </c>
      <c r="I980" s="226"/>
    </row>
    <row r="981" spans="1:9" s="208" customFormat="1">
      <c r="A981" s="225" t="s">
        <v>12369</v>
      </c>
      <c r="B981" s="225" t="s">
        <v>12369</v>
      </c>
      <c r="C981" s="225" t="s">
        <v>389</v>
      </c>
      <c r="D981" s="225" t="s">
        <v>40724</v>
      </c>
      <c r="E981" s="225" t="s">
        <v>40725</v>
      </c>
      <c r="F981" s="225" t="s">
        <v>1845</v>
      </c>
      <c r="G981" s="225"/>
      <c r="H981" s="225" t="s">
        <v>40726</v>
      </c>
      <c r="I981" s="226"/>
    </row>
    <row r="982" spans="1:9" s="208" customFormat="1">
      <c r="A982" s="225" t="s">
        <v>12369</v>
      </c>
      <c r="B982" s="225" t="s">
        <v>12369</v>
      </c>
      <c r="C982" s="225" t="s">
        <v>389</v>
      </c>
      <c r="D982" s="225" t="s">
        <v>40727</v>
      </c>
      <c r="E982" s="225" t="s">
        <v>40728</v>
      </c>
      <c r="F982" s="225" t="s">
        <v>7175</v>
      </c>
      <c r="G982" s="225"/>
      <c r="H982" s="225" t="s">
        <v>40729</v>
      </c>
      <c r="I982" s="226"/>
    </row>
    <row r="983" spans="1:9" s="208" customFormat="1">
      <c r="A983" s="225" t="s">
        <v>12426</v>
      </c>
      <c r="B983" s="225" t="s">
        <v>12426</v>
      </c>
      <c r="C983" s="225" t="s">
        <v>389</v>
      </c>
      <c r="D983" s="225" t="s">
        <v>40730</v>
      </c>
      <c r="E983" s="225" t="s">
        <v>40731</v>
      </c>
      <c r="F983" s="225" t="s">
        <v>957</v>
      </c>
      <c r="G983" s="225"/>
      <c r="H983" s="225" t="s">
        <v>40732</v>
      </c>
      <c r="I983" s="226"/>
    </row>
    <row r="984" spans="1:9" s="208" customFormat="1">
      <c r="A984" s="225" t="s">
        <v>12426</v>
      </c>
      <c r="B984" s="225" t="s">
        <v>12426</v>
      </c>
      <c r="C984" s="225" t="s">
        <v>389</v>
      </c>
      <c r="D984" s="225" t="s">
        <v>40733</v>
      </c>
      <c r="E984" s="225" t="s">
        <v>40734</v>
      </c>
      <c r="F984" s="225" t="s">
        <v>14411</v>
      </c>
      <c r="G984" s="225"/>
      <c r="H984" s="225" t="s">
        <v>40735</v>
      </c>
      <c r="I984" s="226"/>
    </row>
    <row r="985" spans="1:9" s="208" customFormat="1">
      <c r="A985" s="225" t="s">
        <v>12426</v>
      </c>
      <c r="B985" s="225" t="s">
        <v>12426</v>
      </c>
      <c r="C985" s="225" t="s">
        <v>389</v>
      </c>
      <c r="D985" s="225" t="s">
        <v>40736</v>
      </c>
      <c r="E985" s="225" t="s">
        <v>40737</v>
      </c>
      <c r="F985" s="225" t="s">
        <v>38727</v>
      </c>
      <c r="G985" s="225"/>
      <c r="H985" s="225" t="s">
        <v>40738</v>
      </c>
      <c r="I985" s="226"/>
    </row>
    <row r="986" spans="1:9" s="208" customFormat="1">
      <c r="A986" s="225" t="s">
        <v>12426</v>
      </c>
      <c r="B986" s="225" t="s">
        <v>12426</v>
      </c>
      <c r="C986" s="225" t="s">
        <v>389</v>
      </c>
      <c r="D986" s="225" t="s">
        <v>40739</v>
      </c>
      <c r="E986" s="225" t="s">
        <v>40740</v>
      </c>
      <c r="F986" s="225" t="s">
        <v>4413</v>
      </c>
      <c r="G986" s="225"/>
      <c r="H986" s="225" t="s">
        <v>40741</v>
      </c>
      <c r="I986" s="226"/>
    </row>
    <row r="987" spans="1:9" s="208" customFormat="1">
      <c r="A987" s="225" t="s">
        <v>12426</v>
      </c>
      <c r="B987" s="225" t="s">
        <v>12426</v>
      </c>
      <c r="C987" s="225" t="s">
        <v>389</v>
      </c>
      <c r="D987" s="225" t="s">
        <v>40742</v>
      </c>
      <c r="E987" s="225" t="s">
        <v>40743</v>
      </c>
      <c r="F987" s="225" t="s">
        <v>40744</v>
      </c>
      <c r="G987" s="225"/>
      <c r="H987" s="225" t="s">
        <v>40745</v>
      </c>
      <c r="I987" s="226"/>
    </row>
    <row r="988" spans="1:9" s="208" customFormat="1">
      <c r="A988" s="225" t="s">
        <v>12426</v>
      </c>
      <c r="B988" s="225" t="s">
        <v>12426</v>
      </c>
      <c r="C988" s="225" t="s">
        <v>389</v>
      </c>
      <c r="D988" s="225" t="s">
        <v>40746</v>
      </c>
      <c r="E988" s="225" t="s">
        <v>40747</v>
      </c>
      <c r="F988" s="225" t="s">
        <v>8038</v>
      </c>
      <c r="G988" s="225"/>
      <c r="H988" s="225" t="s">
        <v>40748</v>
      </c>
      <c r="I988" s="226"/>
    </row>
    <row r="989" spans="1:9" s="208" customFormat="1">
      <c r="A989" s="225" t="s">
        <v>12426</v>
      </c>
      <c r="B989" s="225" t="s">
        <v>12426</v>
      </c>
      <c r="C989" s="225" t="s">
        <v>389</v>
      </c>
      <c r="D989" s="225" t="s">
        <v>40749</v>
      </c>
      <c r="E989" s="225" t="s">
        <v>40750</v>
      </c>
      <c r="F989" s="225" t="s">
        <v>40751</v>
      </c>
      <c r="G989" s="225"/>
      <c r="H989" s="225" t="s">
        <v>40752</v>
      </c>
      <c r="I989" s="226"/>
    </row>
    <row r="990" spans="1:9" s="208" customFormat="1">
      <c r="A990" s="225" t="s">
        <v>12426</v>
      </c>
      <c r="B990" s="225" t="s">
        <v>12426</v>
      </c>
      <c r="C990" s="225" t="s">
        <v>389</v>
      </c>
      <c r="D990" s="225" t="s">
        <v>40753</v>
      </c>
      <c r="E990" s="225" t="s">
        <v>40754</v>
      </c>
      <c r="F990" s="225" t="s">
        <v>40755</v>
      </c>
      <c r="G990" s="225"/>
      <c r="H990" s="225" t="s">
        <v>40756</v>
      </c>
      <c r="I990" s="226"/>
    </row>
    <row r="991" spans="1:9" s="208" customFormat="1">
      <c r="A991" s="225" t="s">
        <v>12426</v>
      </c>
      <c r="B991" s="225" t="s">
        <v>12426</v>
      </c>
      <c r="C991" s="225" t="s">
        <v>389</v>
      </c>
      <c r="D991" s="225" t="s">
        <v>40757</v>
      </c>
      <c r="E991" s="225" t="s">
        <v>40758</v>
      </c>
      <c r="F991" s="225" t="s">
        <v>40759</v>
      </c>
      <c r="G991" s="225"/>
      <c r="H991" s="225" t="s">
        <v>40760</v>
      </c>
      <c r="I991" s="226"/>
    </row>
    <row r="992" spans="1:9" s="208" customFormat="1">
      <c r="A992" s="225" t="s">
        <v>12426</v>
      </c>
      <c r="B992" s="225" t="s">
        <v>12426</v>
      </c>
      <c r="C992" s="225" t="s">
        <v>389</v>
      </c>
      <c r="D992" s="225" t="s">
        <v>40761</v>
      </c>
      <c r="E992" s="225" t="s">
        <v>40762</v>
      </c>
      <c r="F992" s="225" t="s">
        <v>37990</v>
      </c>
      <c r="G992" s="225"/>
      <c r="H992" s="225" t="s">
        <v>40763</v>
      </c>
      <c r="I992" s="226"/>
    </row>
    <row r="993" spans="1:9" s="208" customFormat="1">
      <c r="A993" s="225" t="s">
        <v>12426</v>
      </c>
      <c r="B993" s="225" t="s">
        <v>12426</v>
      </c>
      <c r="C993" s="225" t="s">
        <v>389</v>
      </c>
      <c r="D993" s="225" t="s">
        <v>40764</v>
      </c>
      <c r="E993" s="225" t="s">
        <v>40765</v>
      </c>
      <c r="F993" s="225" t="s">
        <v>40690</v>
      </c>
      <c r="G993" s="225"/>
      <c r="H993" s="225" t="s">
        <v>40766</v>
      </c>
      <c r="I993" s="226"/>
    </row>
    <row r="994" spans="1:9" s="208" customFormat="1">
      <c r="A994" s="225" t="s">
        <v>12426</v>
      </c>
      <c r="B994" s="225" t="s">
        <v>12426</v>
      </c>
      <c r="C994" s="225" t="s">
        <v>389</v>
      </c>
      <c r="D994" s="225" t="s">
        <v>40767</v>
      </c>
      <c r="E994" s="225" t="s">
        <v>40768</v>
      </c>
      <c r="F994" s="225" t="s">
        <v>10513</v>
      </c>
      <c r="G994" s="225"/>
      <c r="H994" s="225" t="s">
        <v>40769</v>
      </c>
      <c r="I994" s="226"/>
    </row>
    <row r="995" spans="1:9" s="208" customFormat="1">
      <c r="A995" s="225" t="s">
        <v>12426</v>
      </c>
      <c r="B995" s="225" t="s">
        <v>12426</v>
      </c>
      <c r="C995" s="225" t="s">
        <v>389</v>
      </c>
      <c r="D995" s="225" t="s">
        <v>40770</v>
      </c>
      <c r="E995" s="225" t="s">
        <v>40771</v>
      </c>
      <c r="F995" s="225" t="s">
        <v>40772</v>
      </c>
      <c r="G995" s="225"/>
      <c r="H995" s="225" t="s">
        <v>40773</v>
      </c>
      <c r="I995" s="226"/>
    </row>
    <row r="996" spans="1:9" s="208" customFormat="1">
      <c r="A996" s="225" t="s">
        <v>12426</v>
      </c>
      <c r="B996" s="225" t="s">
        <v>12426</v>
      </c>
      <c r="C996" s="225" t="s">
        <v>389</v>
      </c>
      <c r="D996" s="225" t="s">
        <v>40774</v>
      </c>
      <c r="E996" s="225" t="s">
        <v>40775</v>
      </c>
      <c r="F996" s="225" t="s">
        <v>392</v>
      </c>
      <c r="G996" s="225"/>
      <c r="H996" s="225" t="s">
        <v>40776</v>
      </c>
      <c r="I996" s="226"/>
    </row>
    <row r="997" spans="1:9" s="209" customFormat="1">
      <c r="A997" s="228" t="s">
        <v>12426</v>
      </c>
      <c r="B997" s="228" t="s">
        <v>12426</v>
      </c>
      <c r="C997" s="228"/>
      <c r="D997" s="228" t="s">
        <v>40777</v>
      </c>
      <c r="E997" s="228" t="s">
        <v>40778</v>
      </c>
      <c r="F997" s="228"/>
      <c r="G997" s="228" t="s">
        <v>517</v>
      </c>
      <c r="H997" s="228" t="s">
        <v>40779</v>
      </c>
      <c r="I997" s="235"/>
    </row>
    <row r="998" spans="1:9" s="208" customFormat="1">
      <c r="A998" s="225" t="s">
        <v>12426</v>
      </c>
      <c r="B998" s="225" t="s">
        <v>12426</v>
      </c>
      <c r="C998" s="225" t="s">
        <v>389</v>
      </c>
      <c r="D998" s="225" t="s">
        <v>40780</v>
      </c>
      <c r="E998" s="225" t="s">
        <v>40781</v>
      </c>
      <c r="F998" s="225" t="s">
        <v>40782</v>
      </c>
      <c r="G998" s="225"/>
      <c r="H998" s="225" t="s">
        <v>40783</v>
      </c>
      <c r="I998" s="226"/>
    </row>
    <row r="999" spans="1:9" s="208" customFormat="1">
      <c r="A999" s="225" t="s">
        <v>12426</v>
      </c>
      <c r="B999" s="225" t="s">
        <v>12426</v>
      </c>
      <c r="C999" s="225" t="s">
        <v>389</v>
      </c>
      <c r="D999" s="225" t="s">
        <v>40784</v>
      </c>
      <c r="E999" s="225" t="s">
        <v>40785</v>
      </c>
      <c r="F999" s="225" t="s">
        <v>40786</v>
      </c>
      <c r="G999" s="225"/>
      <c r="H999" s="225" t="s">
        <v>40787</v>
      </c>
      <c r="I999" s="226"/>
    </row>
    <row r="1000" spans="1:9" s="208" customFormat="1">
      <c r="A1000" s="225" t="s">
        <v>12462</v>
      </c>
      <c r="B1000" s="225" t="s">
        <v>12462</v>
      </c>
      <c r="C1000" s="225" t="s">
        <v>389</v>
      </c>
      <c r="D1000" s="225" t="s">
        <v>40788</v>
      </c>
      <c r="E1000" s="225" t="s">
        <v>40789</v>
      </c>
      <c r="F1000" s="225" t="s">
        <v>7598</v>
      </c>
      <c r="G1000" s="225"/>
      <c r="H1000" s="225" t="s">
        <v>40790</v>
      </c>
      <c r="I1000" s="226"/>
    </row>
    <row r="1001" spans="1:9" s="208" customFormat="1">
      <c r="A1001" s="225" t="s">
        <v>12462</v>
      </c>
      <c r="B1001" s="225" t="s">
        <v>12462</v>
      </c>
      <c r="C1001" s="225" t="s">
        <v>389</v>
      </c>
      <c r="D1001" s="225" t="s">
        <v>40791</v>
      </c>
      <c r="E1001" s="225" t="s">
        <v>40792</v>
      </c>
      <c r="F1001" s="225" t="s">
        <v>40793</v>
      </c>
      <c r="G1001" s="225"/>
      <c r="H1001" s="225" t="s">
        <v>40794</v>
      </c>
      <c r="I1001" s="226"/>
    </row>
    <row r="1002" spans="1:9" s="209" customFormat="1">
      <c r="A1002" s="228" t="s">
        <v>12462</v>
      </c>
      <c r="B1002" s="228" t="s">
        <v>12462</v>
      </c>
      <c r="C1002" s="228" t="s">
        <v>40795</v>
      </c>
      <c r="D1002" s="228" t="s">
        <v>40796</v>
      </c>
      <c r="E1002" s="228" t="s">
        <v>40797</v>
      </c>
      <c r="F1002" s="228"/>
      <c r="G1002" s="228" t="s">
        <v>40798</v>
      </c>
      <c r="H1002" s="228" t="s">
        <v>40799</v>
      </c>
      <c r="I1002" s="235"/>
    </row>
    <row r="1003" spans="1:9" s="208" customFormat="1">
      <c r="A1003" s="225" t="s">
        <v>12469</v>
      </c>
      <c r="B1003" s="225" t="s">
        <v>12469</v>
      </c>
      <c r="C1003" s="225" t="s">
        <v>389</v>
      </c>
      <c r="D1003" s="225" t="s">
        <v>40800</v>
      </c>
      <c r="E1003" s="225" t="s">
        <v>40801</v>
      </c>
      <c r="F1003" s="225" t="s">
        <v>8015</v>
      </c>
      <c r="G1003" s="225"/>
      <c r="H1003" s="225" t="s">
        <v>40802</v>
      </c>
      <c r="I1003" s="226"/>
    </row>
    <row r="1004" spans="1:9" s="208" customFormat="1">
      <c r="A1004" s="225" t="s">
        <v>12469</v>
      </c>
      <c r="B1004" s="225" t="s">
        <v>12469</v>
      </c>
      <c r="C1004" s="225" t="s">
        <v>389</v>
      </c>
      <c r="D1004" s="225" t="s">
        <v>40803</v>
      </c>
      <c r="E1004" s="225" t="s">
        <v>40804</v>
      </c>
      <c r="F1004" s="225" t="s">
        <v>400</v>
      </c>
      <c r="G1004" s="225"/>
      <c r="H1004" s="225" t="s">
        <v>40805</v>
      </c>
      <c r="I1004" s="226"/>
    </row>
    <row r="1005" spans="1:9" s="208" customFormat="1">
      <c r="A1005" s="225" t="s">
        <v>12469</v>
      </c>
      <c r="B1005" s="225" t="s">
        <v>12469</v>
      </c>
      <c r="C1005" s="225" t="s">
        <v>389</v>
      </c>
      <c r="D1005" s="225" t="s">
        <v>40806</v>
      </c>
      <c r="E1005" s="225" t="s">
        <v>40807</v>
      </c>
      <c r="F1005" s="225" t="s">
        <v>40808</v>
      </c>
      <c r="G1005" s="225"/>
      <c r="H1005" s="225" t="s">
        <v>40809</v>
      </c>
      <c r="I1005" s="226"/>
    </row>
    <row r="1006" spans="1:9" s="208" customFormat="1">
      <c r="A1006" s="225" t="s">
        <v>12469</v>
      </c>
      <c r="B1006" s="225" t="s">
        <v>12469</v>
      </c>
      <c r="C1006" s="225" t="s">
        <v>389</v>
      </c>
      <c r="D1006" s="225" t="s">
        <v>40810</v>
      </c>
      <c r="E1006" s="225" t="s">
        <v>40811</v>
      </c>
      <c r="F1006" s="225" t="s">
        <v>2404</v>
      </c>
      <c r="G1006" s="225"/>
      <c r="H1006" s="225" t="s">
        <v>40812</v>
      </c>
      <c r="I1006" s="226"/>
    </row>
    <row r="1007" spans="1:9" s="208" customFormat="1">
      <c r="A1007" s="225" t="s">
        <v>12469</v>
      </c>
      <c r="B1007" s="225" t="s">
        <v>12469</v>
      </c>
      <c r="C1007" s="225" t="s">
        <v>389</v>
      </c>
      <c r="D1007" s="225" t="s">
        <v>40813</v>
      </c>
      <c r="E1007" s="225" t="s">
        <v>40814</v>
      </c>
      <c r="F1007" s="225" t="s">
        <v>6449</v>
      </c>
      <c r="G1007" s="225"/>
      <c r="H1007" s="225" t="s">
        <v>40815</v>
      </c>
      <c r="I1007" s="226"/>
    </row>
    <row r="1008" spans="1:9" s="195" customFormat="1">
      <c r="A1008" s="203" t="s">
        <v>12469</v>
      </c>
      <c r="B1008" s="203" t="s">
        <v>12469</v>
      </c>
      <c r="C1008" s="203" t="s">
        <v>389</v>
      </c>
      <c r="D1008" s="203" t="s">
        <v>40816</v>
      </c>
      <c r="E1008" s="203" t="s">
        <v>40817</v>
      </c>
      <c r="F1008" s="203" t="s">
        <v>977</v>
      </c>
      <c r="G1008" s="203"/>
      <c r="H1008" s="203" t="s">
        <v>40818</v>
      </c>
    </row>
    <row r="1009" spans="1:9" s="208" customFormat="1">
      <c r="A1009" s="225" t="s">
        <v>12469</v>
      </c>
      <c r="B1009" s="225" t="s">
        <v>12469</v>
      </c>
      <c r="C1009" s="225" t="s">
        <v>389</v>
      </c>
      <c r="D1009" s="225" t="s">
        <v>40819</v>
      </c>
      <c r="E1009" s="225" t="s">
        <v>40820</v>
      </c>
      <c r="F1009" s="225" t="s">
        <v>6276</v>
      </c>
      <c r="G1009" s="225"/>
      <c r="H1009" s="225" t="s">
        <v>40821</v>
      </c>
      <c r="I1009" s="226"/>
    </row>
    <row r="1010" spans="1:9" s="208" customFormat="1">
      <c r="A1010" s="225" t="s">
        <v>12469</v>
      </c>
      <c r="B1010" s="225" t="s">
        <v>12469</v>
      </c>
      <c r="C1010" s="225"/>
      <c r="D1010" s="225" t="s">
        <v>40822</v>
      </c>
      <c r="E1010" s="225" t="s">
        <v>40823</v>
      </c>
      <c r="F1010" s="225" t="s">
        <v>6570</v>
      </c>
      <c r="G1010" s="225"/>
      <c r="H1010" s="225" t="s">
        <v>40824</v>
      </c>
      <c r="I1010" s="226"/>
    </row>
    <row r="1011" spans="1:9" s="208" customFormat="1">
      <c r="A1011" s="225" t="s">
        <v>12469</v>
      </c>
      <c r="B1011" s="225" t="s">
        <v>12469</v>
      </c>
      <c r="C1011" s="225" t="s">
        <v>389</v>
      </c>
      <c r="D1011" s="225" t="s">
        <v>40825</v>
      </c>
      <c r="E1011" s="225" t="s">
        <v>40826</v>
      </c>
      <c r="F1011" s="225" t="s">
        <v>2304</v>
      </c>
      <c r="G1011" s="225"/>
      <c r="H1011" s="225" t="s">
        <v>40827</v>
      </c>
      <c r="I1011" s="226"/>
    </row>
    <row r="1012" spans="1:9" s="208" customFormat="1">
      <c r="A1012" s="225" t="s">
        <v>12469</v>
      </c>
      <c r="B1012" s="225" t="s">
        <v>12469</v>
      </c>
      <c r="C1012" s="225" t="s">
        <v>389</v>
      </c>
      <c r="D1012" s="225" t="s">
        <v>40828</v>
      </c>
      <c r="E1012" s="225" t="s">
        <v>40829</v>
      </c>
      <c r="F1012" s="225" t="s">
        <v>40830</v>
      </c>
      <c r="G1012" s="225"/>
      <c r="H1012" s="225" t="s">
        <v>40831</v>
      </c>
      <c r="I1012" s="226"/>
    </row>
    <row r="1013" spans="1:9" s="208" customFormat="1">
      <c r="A1013" s="225" t="s">
        <v>12469</v>
      </c>
      <c r="B1013" s="225" t="s">
        <v>12469</v>
      </c>
      <c r="C1013" s="225" t="s">
        <v>389</v>
      </c>
      <c r="D1013" s="225" t="s">
        <v>40832</v>
      </c>
      <c r="E1013" s="225" t="s">
        <v>40833</v>
      </c>
      <c r="F1013" s="225" t="s">
        <v>3008</v>
      </c>
      <c r="G1013" s="225"/>
      <c r="H1013" s="225" t="s">
        <v>40834</v>
      </c>
      <c r="I1013" s="226"/>
    </row>
    <row r="1014" spans="1:9" s="208" customFormat="1">
      <c r="A1014" s="225" t="s">
        <v>12469</v>
      </c>
      <c r="B1014" s="225" t="s">
        <v>12469</v>
      </c>
      <c r="C1014" s="225" t="s">
        <v>389</v>
      </c>
      <c r="D1014" s="225" t="s">
        <v>40835</v>
      </c>
      <c r="E1014" s="225" t="s">
        <v>40836</v>
      </c>
      <c r="F1014" s="225" t="s">
        <v>40837</v>
      </c>
      <c r="G1014" s="225"/>
      <c r="H1014" s="225" t="s">
        <v>40838</v>
      </c>
      <c r="I1014" s="226"/>
    </row>
    <row r="1015" spans="1:9" s="208" customFormat="1">
      <c r="A1015" s="225" t="s">
        <v>12469</v>
      </c>
      <c r="B1015" s="225" t="s">
        <v>12469</v>
      </c>
      <c r="C1015" s="225" t="s">
        <v>389</v>
      </c>
      <c r="D1015" s="225" t="s">
        <v>40839</v>
      </c>
      <c r="E1015" s="225" t="s">
        <v>40840</v>
      </c>
      <c r="F1015" s="225" t="s">
        <v>434</v>
      </c>
      <c r="G1015" s="225"/>
      <c r="H1015" s="225" t="s">
        <v>40841</v>
      </c>
      <c r="I1015" s="226"/>
    </row>
    <row r="1016" spans="1:9" s="208" customFormat="1">
      <c r="A1016" s="225" t="s">
        <v>12469</v>
      </c>
      <c r="B1016" s="225" t="s">
        <v>12469</v>
      </c>
      <c r="C1016" s="225" t="s">
        <v>389</v>
      </c>
      <c r="D1016" s="225" t="s">
        <v>40842</v>
      </c>
      <c r="E1016" s="225" t="s">
        <v>40843</v>
      </c>
      <c r="F1016" s="225" t="s">
        <v>1187</v>
      </c>
      <c r="G1016" s="225"/>
      <c r="H1016" s="225" t="s">
        <v>40844</v>
      </c>
      <c r="I1016" s="226"/>
    </row>
    <row r="1017" spans="1:9" s="208" customFormat="1">
      <c r="A1017" s="225" t="s">
        <v>12469</v>
      </c>
      <c r="B1017" s="225" t="s">
        <v>12469</v>
      </c>
      <c r="C1017" s="225" t="s">
        <v>389</v>
      </c>
      <c r="D1017" s="225" t="s">
        <v>40845</v>
      </c>
      <c r="E1017" s="225" t="s">
        <v>40846</v>
      </c>
      <c r="F1017" s="225" t="s">
        <v>2632</v>
      </c>
      <c r="G1017" s="225"/>
      <c r="H1017" s="225" t="s">
        <v>40847</v>
      </c>
      <c r="I1017" s="226"/>
    </row>
    <row r="1018" spans="1:9" s="208" customFormat="1">
      <c r="A1018" s="225" t="s">
        <v>12469</v>
      </c>
      <c r="B1018" s="225" t="s">
        <v>12469</v>
      </c>
      <c r="C1018" s="225" t="s">
        <v>389</v>
      </c>
      <c r="D1018" s="225" t="s">
        <v>40848</v>
      </c>
      <c r="E1018" s="225" t="s">
        <v>40849</v>
      </c>
      <c r="F1018" s="225" t="s">
        <v>40850</v>
      </c>
      <c r="G1018" s="225"/>
      <c r="H1018" s="225" t="s">
        <v>40851</v>
      </c>
      <c r="I1018" s="226"/>
    </row>
    <row r="1019" spans="1:9" s="208" customFormat="1">
      <c r="A1019" s="225" t="s">
        <v>12469</v>
      </c>
      <c r="B1019" s="225" t="s">
        <v>12469</v>
      </c>
      <c r="C1019" s="225" t="s">
        <v>389</v>
      </c>
      <c r="D1019" s="225" t="s">
        <v>40852</v>
      </c>
      <c r="E1019" s="225" t="s">
        <v>40853</v>
      </c>
      <c r="F1019" s="225" t="s">
        <v>40854</v>
      </c>
      <c r="G1019" s="225"/>
      <c r="H1019" s="225" t="s">
        <v>40855</v>
      </c>
      <c r="I1019" s="226"/>
    </row>
    <row r="1020" spans="1:9" s="209" customFormat="1">
      <c r="A1020" s="228" t="s">
        <v>12469</v>
      </c>
      <c r="B1020" s="228" t="s">
        <v>12469</v>
      </c>
      <c r="C1020" s="228"/>
      <c r="D1020" s="228" t="s">
        <v>40856</v>
      </c>
      <c r="E1020" s="228" t="s">
        <v>40857</v>
      </c>
      <c r="F1020" s="228"/>
      <c r="G1020" s="228" t="s">
        <v>10259</v>
      </c>
      <c r="H1020" s="228" t="s">
        <v>40858</v>
      </c>
      <c r="I1020" s="235"/>
    </row>
    <row r="1021" spans="1:9" s="208" customFormat="1">
      <c r="A1021" s="225" t="s">
        <v>12469</v>
      </c>
      <c r="B1021" s="225" t="s">
        <v>12469</v>
      </c>
      <c r="C1021" s="225" t="s">
        <v>389</v>
      </c>
      <c r="D1021" s="225" t="s">
        <v>40859</v>
      </c>
      <c r="E1021" s="225" t="s">
        <v>40860</v>
      </c>
      <c r="F1021" s="225" t="s">
        <v>8716</v>
      </c>
      <c r="G1021" s="225"/>
      <c r="H1021" s="225" t="s">
        <v>40861</v>
      </c>
      <c r="I1021" s="226"/>
    </row>
    <row r="1022" spans="1:9" s="195" customFormat="1">
      <c r="A1022" s="203" t="s">
        <v>12469</v>
      </c>
      <c r="B1022" s="203" t="s">
        <v>12469</v>
      </c>
      <c r="C1022" s="203" t="s">
        <v>389</v>
      </c>
      <c r="D1022" s="203" t="s">
        <v>40862</v>
      </c>
      <c r="E1022" s="203" t="s">
        <v>40863</v>
      </c>
      <c r="F1022" s="203" t="s">
        <v>40864</v>
      </c>
      <c r="G1022" s="203"/>
      <c r="H1022" s="203" t="s">
        <v>40865</v>
      </c>
    </row>
    <row r="1023" spans="1:9" s="208" customFormat="1">
      <c r="A1023" s="225" t="s">
        <v>12469</v>
      </c>
      <c r="B1023" s="225" t="s">
        <v>12469</v>
      </c>
      <c r="C1023" s="225" t="s">
        <v>389</v>
      </c>
      <c r="D1023" s="225" t="s">
        <v>40866</v>
      </c>
      <c r="E1023" s="225" t="s">
        <v>40867</v>
      </c>
      <c r="F1023" s="225" t="s">
        <v>1295</v>
      </c>
      <c r="G1023" s="225"/>
      <c r="H1023" s="225" t="s">
        <v>40868</v>
      </c>
      <c r="I1023" s="226"/>
    </row>
    <row r="1024" spans="1:9" s="209" customFormat="1">
      <c r="A1024" s="228" t="s">
        <v>12469</v>
      </c>
      <c r="B1024" s="228" t="s">
        <v>12469</v>
      </c>
      <c r="C1024" s="228" t="s">
        <v>40869</v>
      </c>
      <c r="D1024" s="228" t="s">
        <v>40870</v>
      </c>
      <c r="E1024" s="228" t="s">
        <v>40871</v>
      </c>
      <c r="F1024" s="228"/>
      <c r="G1024" s="228" t="s">
        <v>644</v>
      </c>
      <c r="H1024" s="228" t="s">
        <v>40872</v>
      </c>
      <c r="I1024" s="235"/>
    </row>
    <row r="1025" spans="1:9" s="208" customFormat="1">
      <c r="A1025" s="225" t="s">
        <v>12469</v>
      </c>
      <c r="B1025" s="225" t="s">
        <v>12469</v>
      </c>
      <c r="C1025" s="225" t="s">
        <v>389</v>
      </c>
      <c r="D1025" s="225" t="s">
        <v>40873</v>
      </c>
      <c r="E1025" s="225" t="s">
        <v>40874</v>
      </c>
      <c r="F1025" s="225" t="s">
        <v>820</v>
      </c>
      <c r="G1025" s="225"/>
      <c r="H1025" s="225" t="s">
        <v>40875</v>
      </c>
      <c r="I1025" s="226"/>
    </row>
    <row r="1026" spans="1:9" s="208" customFormat="1">
      <c r="A1026" s="225" t="s">
        <v>12469</v>
      </c>
      <c r="B1026" s="225" t="s">
        <v>12469</v>
      </c>
      <c r="C1026" s="225" t="s">
        <v>389</v>
      </c>
      <c r="D1026" s="225" t="s">
        <v>40876</v>
      </c>
      <c r="E1026" s="225" t="s">
        <v>40877</v>
      </c>
      <c r="F1026" s="225" t="s">
        <v>792</v>
      </c>
      <c r="G1026" s="225"/>
      <c r="H1026" s="225" t="s">
        <v>40878</v>
      </c>
      <c r="I1026" s="226"/>
    </row>
    <row r="1027" spans="1:9" s="208" customFormat="1">
      <c r="A1027" s="225" t="s">
        <v>12546</v>
      </c>
      <c r="B1027" s="225" t="s">
        <v>12546</v>
      </c>
      <c r="C1027" s="225" t="s">
        <v>389</v>
      </c>
      <c r="D1027" s="225" t="s">
        <v>40879</v>
      </c>
      <c r="E1027" s="225" t="s">
        <v>40880</v>
      </c>
      <c r="F1027" s="225" t="s">
        <v>3886</v>
      </c>
      <c r="G1027" s="225"/>
      <c r="H1027" s="225" t="s">
        <v>40881</v>
      </c>
      <c r="I1027" s="226"/>
    </row>
    <row r="1028" spans="1:9" s="208" customFormat="1">
      <c r="A1028" s="225" t="s">
        <v>12546</v>
      </c>
      <c r="B1028" s="225" t="s">
        <v>12546</v>
      </c>
      <c r="C1028" s="225" t="s">
        <v>389</v>
      </c>
      <c r="D1028" s="225" t="s">
        <v>40882</v>
      </c>
      <c r="E1028" s="225" t="s">
        <v>40883</v>
      </c>
      <c r="F1028" s="225" t="s">
        <v>40884</v>
      </c>
      <c r="G1028" s="225"/>
      <c r="H1028" s="225" t="s">
        <v>40885</v>
      </c>
      <c r="I1028" s="226"/>
    </row>
    <row r="1029" spans="1:9" s="209" customFormat="1">
      <c r="A1029" s="228" t="s">
        <v>12546</v>
      </c>
      <c r="B1029" s="228" t="s">
        <v>12546</v>
      </c>
      <c r="C1029" s="228"/>
      <c r="D1029" s="228" t="s">
        <v>40886</v>
      </c>
      <c r="E1029" s="228" t="s">
        <v>40887</v>
      </c>
      <c r="F1029" s="228"/>
      <c r="G1029" s="228" t="s">
        <v>40888</v>
      </c>
      <c r="H1029" s="228" t="s">
        <v>40889</v>
      </c>
      <c r="I1029" s="235"/>
    </row>
    <row r="1030" spans="1:9" s="209" customFormat="1">
      <c r="A1030" s="228" t="s">
        <v>12546</v>
      </c>
      <c r="B1030" s="228" t="s">
        <v>12546</v>
      </c>
      <c r="C1030" s="228"/>
      <c r="D1030" s="228" t="s">
        <v>40890</v>
      </c>
      <c r="E1030" s="228" t="s">
        <v>40887</v>
      </c>
      <c r="F1030" s="228"/>
      <c r="G1030" s="228" t="s">
        <v>2937</v>
      </c>
      <c r="H1030" s="228" t="s">
        <v>40891</v>
      </c>
      <c r="I1030" s="235"/>
    </row>
    <row r="1031" spans="1:9" s="209" customFormat="1">
      <c r="A1031" s="228" t="s">
        <v>12546</v>
      </c>
      <c r="B1031" s="228" t="s">
        <v>12546</v>
      </c>
      <c r="C1031" s="228"/>
      <c r="D1031" s="228" t="s">
        <v>40892</v>
      </c>
      <c r="E1031" s="228" t="s">
        <v>40887</v>
      </c>
      <c r="F1031" s="228"/>
      <c r="G1031" s="228" t="s">
        <v>2940</v>
      </c>
      <c r="H1031" s="228" t="s">
        <v>40893</v>
      </c>
      <c r="I1031" s="235"/>
    </row>
    <row r="1032" spans="1:9" s="208" customFormat="1">
      <c r="A1032" s="225" t="s">
        <v>12546</v>
      </c>
      <c r="B1032" s="225" t="s">
        <v>12546</v>
      </c>
      <c r="C1032" s="225" t="s">
        <v>389</v>
      </c>
      <c r="D1032" s="225" t="s">
        <v>40894</v>
      </c>
      <c r="E1032" s="225" t="s">
        <v>40895</v>
      </c>
      <c r="F1032" s="225" t="s">
        <v>2275</v>
      </c>
      <c r="G1032" s="225"/>
      <c r="H1032" s="225" t="s">
        <v>40896</v>
      </c>
      <c r="I1032" s="226"/>
    </row>
    <row r="1033" spans="1:9" s="209" customFormat="1">
      <c r="A1033" s="228" t="s">
        <v>12546</v>
      </c>
      <c r="B1033" s="228" t="s">
        <v>12546</v>
      </c>
      <c r="C1033" s="228" t="s">
        <v>40897</v>
      </c>
      <c r="D1033" s="228" t="s">
        <v>40898</v>
      </c>
      <c r="E1033" s="228" t="s">
        <v>40899</v>
      </c>
      <c r="F1033" s="228"/>
      <c r="G1033" s="228" t="s">
        <v>37961</v>
      </c>
      <c r="H1033" s="228" t="s">
        <v>40900</v>
      </c>
      <c r="I1033" s="235"/>
    </row>
    <row r="1034" spans="1:9" s="208" customFormat="1">
      <c r="A1034" s="225" t="s">
        <v>12546</v>
      </c>
      <c r="B1034" s="225" t="s">
        <v>12546</v>
      </c>
      <c r="C1034" s="225" t="s">
        <v>389</v>
      </c>
      <c r="D1034" s="225" t="s">
        <v>40901</v>
      </c>
      <c r="E1034" s="225" t="s">
        <v>40902</v>
      </c>
      <c r="F1034" s="225" t="s">
        <v>40903</v>
      </c>
      <c r="G1034" s="225"/>
      <c r="H1034" s="225" t="s">
        <v>40904</v>
      </c>
      <c r="I1034" s="226"/>
    </row>
    <row r="1035" spans="1:9" s="208" customFormat="1">
      <c r="A1035" s="225" t="s">
        <v>12546</v>
      </c>
      <c r="B1035" s="225" t="s">
        <v>12546</v>
      </c>
      <c r="C1035" s="225" t="s">
        <v>389</v>
      </c>
      <c r="D1035" s="225" t="s">
        <v>40905</v>
      </c>
      <c r="E1035" s="225" t="s">
        <v>40906</v>
      </c>
      <c r="F1035" s="225" t="s">
        <v>12498</v>
      </c>
      <c r="G1035" s="225"/>
      <c r="H1035" s="225" t="s">
        <v>40907</v>
      </c>
      <c r="I1035" s="226"/>
    </row>
    <row r="1036" spans="1:9" s="208" customFormat="1">
      <c r="A1036" s="225" t="s">
        <v>12546</v>
      </c>
      <c r="B1036" s="225" t="s">
        <v>12546</v>
      </c>
      <c r="C1036" s="225" t="s">
        <v>389</v>
      </c>
      <c r="D1036" s="225" t="s">
        <v>40908</v>
      </c>
      <c r="E1036" s="225" t="s">
        <v>40909</v>
      </c>
      <c r="F1036" s="225" t="s">
        <v>541</v>
      </c>
      <c r="G1036" s="225"/>
      <c r="H1036" s="225" t="s">
        <v>40910</v>
      </c>
      <c r="I1036" s="226"/>
    </row>
    <row r="1037" spans="1:9" s="208" customFormat="1">
      <c r="A1037" s="225" t="s">
        <v>12546</v>
      </c>
      <c r="B1037" s="225" t="s">
        <v>12546</v>
      </c>
      <c r="C1037" s="225" t="s">
        <v>389</v>
      </c>
      <c r="D1037" s="225" t="s">
        <v>40911</v>
      </c>
      <c r="E1037" s="225" t="s">
        <v>40912</v>
      </c>
      <c r="F1037" s="225" t="s">
        <v>40913</v>
      </c>
      <c r="G1037" s="225"/>
      <c r="H1037" s="225" t="s">
        <v>40914</v>
      </c>
      <c r="I1037" s="226"/>
    </row>
    <row r="1038" spans="1:9" s="208" customFormat="1">
      <c r="A1038" s="225" t="s">
        <v>12546</v>
      </c>
      <c r="B1038" s="225" t="s">
        <v>12546</v>
      </c>
      <c r="C1038" s="225" t="s">
        <v>389</v>
      </c>
      <c r="D1038" s="225" t="s">
        <v>40915</v>
      </c>
      <c r="E1038" s="225" t="s">
        <v>40916</v>
      </c>
      <c r="F1038" s="225" t="s">
        <v>7162</v>
      </c>
      <c r="G1038" s="225"/>
      <c r="H1038" s="225" t="s">
        <v>40917</v>
      </c>
      <c r="I1038" s="226"/>
    </row>
    <row r="1039" spans="1:9" s="208" customFormat="1">
      <c r="A1039" s="225" t="s">
        <v>12546</v>
      </c>
      <c r="B1039" s="225" t="s">
        <v>12546</v>
      </c>
      <c r="C1039" s="225" t="s">
        <v>389</v>
      </c>
      <c r="D1039" s="225" t="s">
        <v>40918</v>
      </c>
      <c r="E1039" s="225" t="s">
        <v>40919</v>
      </c>
      <c r="F1039" s="225" t="s">
        <v>9371</v>
      </c>
      <c r="G1039" s="225"/>
      <c r="H1039" s="225" t="s">
        <v>40920</v>
      </c>
      <c r="I1039" s="226"/>
    </row>
    <row r="1040" spans="1:9" s="208" customFormat="1">
      <c r="A1040" s="225" t="s">
        <v>12546</v>
      </c>
      <c r="B1040" s="225" t="s">
        <v>12546</v>
      </c>
      <c r="C1040" s="225"/>
      <c r="D1040" s="225" t="s">
        <v>40921</v>
      </c>
      <c r="E1040" s="225" t="s">
        <v>40922</v>
      </c>
      <c r="F1040" s="225" t="s">
        <v>471</v>
      </c>
      <c r="G1040" s="225"/>
      <c r="H1040" s="225" t="s">
        <v>40923</v>
      </c>
      <c r="I1040" s="226"/>
    </row>
    <row r="1041" spans="1:9" s="209" customFormat="1">
      <c r="A1041" s="228" t="s">
        <v>12546</v>
      </c>
      <c r="B1041" s="228" t="s">
        <v>12546</v>
      </c>
      <c r="C1041" s="228"/>
      <c r="D1041" s="228" t="s">
        <v>40924</v>
      </c>
      <c r="E1041" s="228" t="s">
        <v>40925</v>
      </c>
      <c r="F1041" s="228"/>
      <c r="G1041" s="228" t="s">
        <v>9647</v>
      </c>
      <c r="H1041" s="228" t="s">
        <v>40926</v>
      </c>
      <c r="I1041" s="235"/>
    </row>
    <row r="1042" spans="1:9" s="208" customFormat="1">
      <c r="A1042" s="225" t="s">
        <v>12576</v>
      </c>
      <c r="B1042" s="225" t="s">
        <v>12576</v>
      </c>
      <c r="C1042" s="225" t="s">
        <v>389</v>
      </c>
      <c r="D1042" s="225" t="s">
        <v>40927</v>
      </c>
      <c r="E1042" s="225" t="s">
        <v>40928</v>
      </c>
      <c r="F1042" s="225" t="s">
        <v>40929</v>
      </c>
      <c r="G1042" s="225"/>
      <c r="H1042" s="225" t="s">
        <v>40930</v>
      </c>
      <c r="I1042" s="226"/>
    </row>
    <row r="1043" spans="1:9" s="208" customFormat="1">
      <c r="A1043" s="225" t="s">
        <v>12576</v>
      </c>
      <c r="B1043" s="225" t="s">
        <v>12576</v>
      </c>
      <c r="C1043" s="225" t="s">
        <v>389</v>
      </c>
      <c r="D1043" s="225" t="s">
        <v>40931</v>
      </c>
      <c r="E1043" s="225" t="s">
        <v>40932</v>
      </c>
      <c r="F1043" s="225" t="s">
        <v>5602</v>
      </c>
      <c r="G1043" s="225"/>
      <c r="H1043" s="225" t="s">
        <v>40933</v>
      </c>
      <c r="I1043" s="226"/>
    </row>
    <row r="1044" spans="1:9" s="208" customFormat="1">
      <c r="A1044" s="225" t="s">
        <v>12576</v>
      </c>
      <c r="B1044" s="225" t="s">
        <v>12576</v>
      </c>
      <c r="C1044" s="225" t="s">
        <v>389</v>
      </c>
      <c r="D1044" s="225" t="s">
        <v>40934</v>
      </c>
      <c r="E1044" s="225" t="s">
        <v>40935</v>
      </c>
      <c r="F1044" s="225" t="s">
        <v>404</v>
      </c>
      <c r="G1044" s="225"/>
      <c r="H1044" s="225" t="s">
        <v>40936</v>
      </c>
      <c r="I1044" s="226"/>
    </row>
    <row r="1045" spans="1:9" s="208" customFormat="1">
      <c r="A1045" s="225" t="s">
        <v>12576</v>
      </c>
      <c r="B1045" s="225" t="s">
        <v>12576</v>
      </c>
      <c r="C1045" s="225" t="s">
        <v>389</v>
      </c>
      <c r="D1045" s="225" t="s">
        <v>40937</v>
      </c>
      <c r="E1045" s="225" t="s">
        <v>40938</v>
      </c>
      <c r="F1045" s="225" t="s">
        <v>40939</v>
      </c>
      <c r="G1045" s="225"/>
      <c r="H1045" s="225" t="s">
        <v>40940</v>
      </c>
      <c r="I1045" s="226"/>
    </row>
    <row r="1046" spans="1:9" s="195" customFormat="1">
      <c r="A1046" s="203" t="s">
        <v>12576</v>
      </c>
      <c r="B1046" s="203" t="s">
        <v>12576</v>
      </c>
      <c r="C1046" s="203" t="s">
        <v>389</v>
      </c>
      <c r="D1046" s="203" t="s">
        <v>40941</v>
      </c>
      <c r="E1046" s="203" t="s">
        <v>40942</v>
      </c>
      <c r="F1046" s="203" t="s">
        <v>3675</v>
      </c>
      <c r="G1046" s="203"/>
      <c r="H1046" s="203" t="s">
        <v>40943</v>
      </c>
    </row>
    <row r="1047" spans="1:9" s="208" customFormat="1">
      <c r="A1047" s="225" t="s">
        <v>12576</v>
      </c>
      <c r="B1047" s="225" t="s">
        <v>12576</v>
      </c>
      <c r="C1047" s="225" t="s">
        <v>389</v>
      </c>
      <c r="D1047" s="225" t="s">
        <v>40944</v>
      </c>
      <c r="E1047" s="225" t="s">
        <v>40945</v>
      </c>
      <c r="F1047" s="225" t="s">
        <v>404</v>
      </c>
      <c r="G1047" s="225"/>
      <c r="H1047" s="225" t="s">
        <v>40946</v>
      </c>
      <c r="I1047" s="226"/>
    </row>
    <row r="1048" spans="1:9" s="208" customFormat="1">
      <c r="A1048" s="225" t="s">
        <v>12576</v>
      </c>
      <c r="B1048" s="225" t="s">
        <v>12576</v>
      </c>
      <c r="C1048" s="225" t="s">
        <v>389</v>
      </c>
      <c r="D1048" s="225" t="s">
        <v>40947</v>
      </c>
      <c r="E1048" s="225" t="s">
        <v>40948</v>
      </c>
      <c r="F1048" s="225" t="s">
        <v>10513</v>
      </c>
      <c r="G1048" s="225"/>
      <c r="H1048" s="225" t="s">
        <v>40949</v>
      </c>
      <c r="I1048" s="226"/>
    </row>
    <row r="1049" spans="1:9" s="208" customFormat="1">
      <c r="A1049" s="225" t="s">
        <v>12576</v>
      </c>
      <c r="B1049" s="225" t="s">
        <v>12576</v>
      </c>
      <c r="C1049" s="225" t="s">
        <v>389</v>
      </c>
      <c r="D1049" s="225" t="s">
        <v>40950</v>
      </c>
      <c r="E1049" s="225" t="s">
        <v>40951</v>
      </c>
      <c r="F1049" s="225" t="s">
        <v>2569</v>
      </c>
      <c r="G1049" s="225"/>
      <c r="H1049" s="225" t="s">
        <v>40952</v>
      </c>
      <c r="I1049" s="226"/>
    </row>
    <row r="1050" spans="1:9" s="208" customFormat="1">
      <c r="A1050" s="225" t="s">
        <v>12576</v>
      </c>
      <c r="B1050" s="225" t="s">
        <v>12576</v>
      </c>
      <c r="C1050" s="225" t="s">
        <v>389</v>
      </c>
      <c r="D1050" s="225" t="s">
        <v>40953</v>
      </c>
      <c r="E1050" s="225" t="s">
        <v>40954</v>
      </c>
      <c r="F1050" s="225" t="s">
        <v>6449</v>
      </c>
      <c r="G1050" s="225"/>
      <c r="H1050" s="225" t="s">
        <v>40955</v>
      </c>
      <c r="I1050" s="226"/>
    </row>
    <row r="1051" spans="1:9" s="209" customFormat="1">
      <c r="A1051" s="228" t="s">
        <v>12576</v>
      </c>
      <c r="B1051" s="228" t="s">
        <v>12576</v>
      </c>
      <c r="C1051" s="228"/>
      <c r="D1051" s="228" t="s">
        <v>40956</v>
      </c>
      <c r="E1051" s="228" t="s">
        <v>40957</v>
      </c>
      <c r="F1051" s="228"/>
      <c r="G1051" s="228" t="s">
        <v>40958</v>
      </c>
      <c r="H1051" s="228" t="s">
        <v>40959</v>
      </c>
      <c r="I1051" s="235"/>
    </row>
    <row r="1052" spans="1:9" s="209" customFormat="1">
      <c r="A1052" s="228" t="s">
        <v>12576</v>
      </c>
      <c r="B1052" s="228" t="s">
        <v>12576</v>
      </c>
      <c r="C1052" s="228"/>
      <c r="D1052" s="228" t="s">
        <v>40960</v>
      </c>
      <c r="E1052" s="228" t="s">
        <v>40961</v>
      </c>
      <c r="F1052" s="228"/>
      <c r="G1052" s="228" t="s">
        <v>40962</v>
      </c>
      <c r="H1052" s="228" t="s">
        <v>40963</v>
      </c>
      <c r="I1052" s="235"/>
    </row>
    <row r="1053" spans="1:9" s="209" customFormat="1">
      <c r="A1053" s="228" t="s">
        <v>12576</v>
      </c>
      <c r="B1053" s="228" t="s">
        <v>12576</v>
      </c>
      <c r="C1053" s="228"/>
      <c r="D1053" s="228" t="s">
        <v>40964</v>
      </c>
      <c r="E1053" s="228" t="s">
        <v>40961</v>
      </c>
      <c r="F1053" s="228"/>
      <c r="G1053" s="228" t="s">
        <v>2937</v>
      </c>
      <c r="H1053" s="228" t="s">
        <v>40965</v>
      </c>
      <c r="I1053" s="235"/>
    </row>
    <row r="1054" spans="1:9" s="209" customFormat="1">
      <c r="A1054" s="228" t="s">
        <v>12576</v>
      </c>
      <c r="B1054" s="228" t="s">
        <v>12576</v>
      </c>
      <c r="C1054" s="228"/>
      <c r="D1054" s="228" t="s">
        <v>40966</v>
      </c>
      <c r="E1054" s="228" t="s">
        <v>40961</v>
      </c>
      <c r="F1054" s="228"/>
      <c r="G1054" s="228" t="s">
        <v>2940</v>
      </c>
      <c r="H1054" s="228" t="s">
        <v>40967</v>
      </c>
      <c r="I1054" s="235"/>
    </row>
    <row r="1055" spans="1:9" s="208" customFormat="1">
      <c r="A1055" s="225" t="s">
        <v>12576</v>
      </c>
      <c r="B1055" s="225" t="s">
        <v>12576</v>
      </c>
      <c r="C1055" s="225" t="s">
        <v>389</v>
      </c>
      <c r="D1055" s="225" t="s">
        <v>40968</v>
      </c>
      <c r="E1055" s="225" t="s">
        <v>40969</v>
      </c>
      <c r="F1055" s="225" t="s">
        <v>525</v>
      </c>
      <c r="G1055" s="225"/>
      <c r="H1055" s="225" t="s">
        <v>40970</v>
      </c>
      <c r="I1055" s="226"/>
    </row>
    <row r="1056" spans="1:9" s="208" customFormat="1">
      <c r="A1056" s="225" t="s">
        <v>12576</v>
      </c>
      <c r="B1056" s="225" t="s">
        <v>12576</v>
      </c>
      <c r="C1056" s="225" t="s">
        <v>389</v>
      </c>
      <c r="D1056" s="225" t="s">
        <v>40971</v>
      </c>
      <c r="E1056" s="225" t="s">
        <v>40972</v>
      </c>
      <c r="F1056" s="225" t="s">
        <v>38393</v>
      </c>
      <c r="G1056" s="225"/>
      <c r="H1056" s="225" t="s">
        <v>40973</v>
      </c>
      <c r="I1056" s="226"/>
    </row>
    <row r="1057" spans="1:9" s="209" customFormat="1">
      <c r="A1057" s="228" t="s">
        <v>12576</v>
      </c>
      <c r="B1057" s="228" t="s">
        <v>12576</v>
      </c>
      <c r="C1057" s="228"/>
      <c r="D1057" s="228" t="s">
        <v>40974</v>
      </c>
      <c r="E1057" s="228" t="s">
        <v>40975</v>
      </c>
      <c r="F1057" s="228"/>
      <c r="G1057" s="228" t="s">
        <v>2876</v>
      </c>
      <c r="H1057" s="228" t="s">
        <v>40976</v>
      </c>
      <c r="I1057" s="235"/>
    </row>
    <row r="1058" spans="1:9" s="208" customFormat="1">
      <c r="A1058" s="225" t="s">
        <v>12576</v>
      </c>
      <c r="B1058" s="225" t="s">
        <v>12576</v>
      </c>
      <c r="C1058" s="225" t="s">
        <v>389</v>
      </c>
      <c r="D1058" s="225" t="s">
        <v>40977</v>
      </c>
      <c r="E1058" s="225" t="s">
        <v>40978</v>
      </c>
      <c r="F1058" s="225" t="s">
        <v>40979</v>
      </c>
      <c r="G1058" s="225"/>
      <c r="H1058" s="225" t="s">
        <v>40980</v>
      </c>
      <c r="I1058" s="226"/>
    </row>
    <row r="1059" spans="1:9" s="208" customFormat="1">
      <c r="A1059" s="225" t="s">
        <v>12576</v>
      </c>
      <c r="B1059" s="225" t="s">
        <v>12576</v>
      </c>
      <c r="C1059" s="225"/>
      <c r="D1059" s="225" t="s">
        <v>40981</v>
      </c>
      <c r="E1059" s="225" t="s">
        <v>40982</v>
      </c>
      <c r="F1059" s="225" t="s">
        <v>2196</v>
      </c>
      <c r="G1059" s="225"/>
      <c r="H1059" s="225" t="s">
        <v>40983</v>
      </c>
      <c r="I1059" s="226"/>
    </row>
    <row r="1060" spans="1:9" s="208" customFormat="1">
      <c r="A1060" s="225" t="s">
        <v>12576</v>
      </c>
      <c r="B1060" s="225" t="s">
        <v>12576</v>
      </c>
      <c r="C1060" s="225"/>
      <c r="D1060" s="225" t="s">
        <v>40984</v>
      </c>
      <c r="E1060" s="225" t="s">
        <v>40985</v>
      </c>
      <c r="F1060" s="225" t="s">
        <v>529</v>
      </c>
      <c r="G1060" s="225"/>
      <c r="H1060" s="225" t="s">
        <v>40986</v>
      </c>
    </row>
    <row r="1061" spans="1:9" s="208" customFormat="1">
      <c r="A1061" s="225" t="s">
        <v>12576</v>
      </c>
      <c r="B1061" s="225" t="s">
        <v>12576</v>
      </c>
      <c r="C1061" s="225" t="s">
        <v>389</v>
      </c>
      <c r="D1061" s="225" t="s">
        <v>40987</v>
      </c>
      <c r="E1061" s="225" t="s">
        <v>40988</v>
      </c>
      <c r="F1061" s="225" t="s">
        <v>743</v>
      </c>
      <c r="G1061" s="225"/>
      <c r="H1061" s="225" t="s">
        <v>40989</v>
      </c>
      <c r="I1061" s="226"/>
    </row>
    <row r="1062" spans="1:9" s="208" customFormat="1">
      <c r="A1062" s="225" t="s">
        <v>12576</v>
      </c>
      <c r="B1062" s="225" t="s">
        <v>12576</v>
      </c>
      <c r="C1062" s="225" t="s">
        <v>389</v>
      </c>
      <c r="D1062" s="225" t="s">
        <v>40990</v>
      </c>
      <c r="E1062" s="225" t="s">
        <v>40991</v>
      </c>
      <c r="F1062" s="225" t="s">
        <v>5120</v>
      </c>
      <c r="G1062" s="225"/>
      <c r="H1062" s="225" t="s">
        <v>40992</v>
      </c>
      <c r="I1062" s="226"/>
    </row>
    <row r="1063" spans="1:9" s="208" customFormat="1">
      <c r="A1063" s="225" t="s">
        <v>12648</v>
      </c>
      <c r="B1063" s="225" t="s">
        <v>12648</v>
      </c>
      <c r="C1063" s="225" t="s">
        <v>389</v>
      </c>
      <c r="D1063" s="225" t="s">
        <v>40993</v>
      </c>
      <c r="E1063" s="225" t="s">
        <v>40994</v>
      </c>
      <c r="F1063" s="225" t="s">
        <v>40995</v>
      </c>
      <c r="G1063" s="225"/>
      <c r="H1063" s="225" t="s">
        <v>40996</v>
      </c>
      <c r="I1063" s="226"/>
    </row>
    <row r="1064" spans="1:9" s="208" customFormat="1">
      <c r="A1064" s="225" t="s">
        <v>12648</v>
      </c>
      <c r="B1064" s="225" t="s">
        <v>12648</v>
      </c>
      <c r="C1064" s="225" t="s">
        <v>389</v>
      </c>
      <c r="D1064" s="225" t="s">
        <v>40997</v>
      </c>
      <c r="E1064" s="225" t="s">
        <v>40998</v>
      </c>
      <c r="F1064" s="225" t="s">
        <v>8716</v>
      </c>
      <c r="G1064" s="225"/>
      <c r="H1064" s="225" t="s">
        <v>40999</v>
      </c>
      <c r="I1064" s="226"/>
    </row>
    <row r="1065" spans="1:9" s="208" customFormat="1">
      <c r="A1065" s="225" t="s">
        <v>12648</v>
      </c>
      <c r="B1065" s="225" t="s">
        <v>12648</v>
      </c>
      <c r="C1065" s="225" t="s">
        <v>389</v>
      </c>
      <c r="D1065" s="225" t="s">
        <v>41000</v>
      </c>
      <c r="E1065" s="225" t="s">
        <v>41001</v>
      </c>
      <c r="F1065" s="225" t="s">
        <v>2104</v>
      </c>
      <c r="G1065" s="225"/>
      <c r="H1065" s="225" t="s">
        <v>41002</v>
      </c>
      <c r="I1065" s="226"/>
    </row>
    <row r="1066" spans="1:9" s="208" customFormat="1">
      <c r="A1066" s="225" t="s">
        <v>12648</v>
      </c>
      <c r="B1066" s="225" t="s">
        <v>12648</v>
      </c>
      <c r="C1066" s="225" t="s">
        <v>389</v>
      </c>
      <c r="D1066" s="225" t="s">
        <v>41003</v>
      </c>
      <c r="E1066" s="225" t="s">
        <v>41004</v>
      </c>
      <c r="F1066" s="225" t="s">
        <v>41005</v>
      </c>
      <c r="G1066" s="225"/>
      <c r="H1066" s="225" t="s">
        <v>41006</v>
      </c>
      <c r="I1066" s="226"/>
    </row>
    <row r="1067" spans="1:9" s="208" customFormat="1">
      <c r="A1067" s="225" t="s">
        <v>12648</v>
      </c>
      <c r="B1067" s="225" t="s">
        <v>12648</v>
      </c>
      <c r="C1067" s="225" t="s">
        <v>389</v>
      </c>
      <c r="D1067" s="225" t="s">
        <v>41007</v>
      </c>
      <c r="E1067" s="225" t="s">
        <v>41008</v>
      </c>
      <c r="F1067" s="225" t="s">
        <v>5751</v>
      </c>
      <c r="G1067" s="225"/>
      <c r="H1067" s="225" t="s">
        <v>41009</v>
      </c>
      <c r="I1067" s="226"/>
    </row>
    <row r="1068" spans="1:9" s="208" customFormat="1">
      <c r="A1068" s="225" t="s">
        <v>12648</v>
      </c>
      <c r="B1068" s="225" t="s">
        <v>12648</v>
      </c>
      <c r="C1068" s="225" t="s">
        <v>389</v>
      </c>
      <c r="D1068" s="225" t="s">
        <v>41010</v>
      </c>
      <c r="E1068" s="225" t="s">
        <v>41011</v>
      </c>
      <c r="F1068" s="225" t="s">
        <v>41012</v>
      </c>
      <c r="G1068" s="225"/>
      <c r="H1068" s="225" t="s">
        <v>41013</v>
      </c>
      <c r="I1068" s="226"/>
    </row>
    <row r="1069" spans="1:9" s="208" customFormat="1">
      <c r="A1069" s="225" t="s">
        <v>12648</v>
      </c>
      <c r="B1069" s="225" t="s">
        <v>12648</v>
      </c>
      <c r="C1069" s="225" t="s">
        <v>389</v>
      </c>
      <c r="D1069" s="225" t="s">
        <v>41014</v>
      </c>
      <c r="E1069" s="225" t="s">
        <v>41015</v>
      </c>
      <c r="F1069" s="225" t="s">
        <v>41016</v>
      </c>
      <c r="G1069" s="225"/>
      <c r="H1069" s="225" t="s">
        <v>41017</v>
      </c>
      <c r="I1069" s="226"/>
    </row>
    <row r="1070" spans="1:9" s="208" customFormat="1">
      <c r="A1070" s="225" t="s">
        <v>12648</v>
      </c>
      <c r="B1070" s="225" t="s">
        <v>12648</v>
      </c>
      <c r="C1070" s="225" t="s">
        <v>389</v>
      </c>
      <c r="D1070" s="225" t="s">
        <v>41018</v>
      </c>
      <c r="E1070" s="225" t="s">
        <v>41019</v>
      </c>
      <c r="F1070" s="225" t="s">
        <v>5609</v>
      </c>
      <c r="G1070" s="225"/>
      <c r="H1070" s="225" t="s">
        <v>41020</v>
      </c>
      <c r="I1070" s="226"/>
    </row>
    <row r="1071" spans="1:9" s="208" customFormat="1">
      <c r="A1071" s="225" t="s">
        <v>12648</v>
      </c>
      <c r="B1071" s="225" t="s">
        <v>12648</v>
      </c>
      <c r="C1071" s="225" t="s">
        <v>389</v>
      </c>
      <c r="D1071" s="225" t="s">
        <v>41021</v>
      </c>
      <c r="E1071" s="225" t="s">
        <v>41022</v>
      </c>
      <c r="F1071" s="225" t="s">
        <v>404</v>
      </c>
      <c r="G1071" s="225"/>
      <c r="H1071" s="225" t="s">
        <v>41023</v>
      </c>
      <c r="I1071" s="226"/>
    </row>
    <row r="1072" spans="1:9" s="209" customFormat="1">
      <c r="A1072" s="228" t="s">
        <v>12648</v>
      </c>
      <c r="B1072" s="228" t="s">
        <v>12648</v>
      </c>
      <c r="C1072" s="228"/>
      <c r="D1072" s="228" t="s">
        <v>41024</v>
      </c>
      <c r="E1072" s="228" t="s">
        <v>41025</v>
      </c>
      <c r="F1072" s="228"/>
      <c r="G1072" s="228" t="s">
        <v>41026</v>
      </c>
      <c r="H1072" s="228" t="s">
        <v>41027</v>
      </c>
      <c r="I1072" s="235"/>
    </row>
    <row r="1073" spans="1:9" s="208" customFormat="1">
      <c r="A1073" s="225" t="s">
        <v>12648</v>
      </c>
      <c r="B1073" s="225" t="s">
        <v>12648</v>
      </c>
      <c r="C1073" s="225" t="s">
        <v>389</v>
      </c>
      <c r="D1073" s="225" t="s">
        <v>41028</v>
      </c>
      <c r="E1073" s="225" t="s">
        <v>41029</v>
      </c>
      <c r="F1073" s="225" t="s">
        <v>6782</v>
      </c>
      <c r="G1073" s="225"/>
      <c r="H1073" s="225" t="s">
        <v>41030</v>
      </c>
      <c r="I1073" s="226"/>
    </row>
    <row r="1074" spans="1:9" s="208" customFormat="1">
      <c r="A1074" s="225" t="s">
        <v>12648</v>
      </c>
      <c r="B1074" s="225" t="s">
        <v>12648</v>
      </c>
      <c r="C1074" s="225" t="s">
        <v>389</v>
      </c>
      <c r="D1074" s="225" t="s">
        <v>41031</v>
      </c>
      <c r="E1074" s="225" t="s">
        <v>41032</v>
      </c>
      <c r="F1074" s="225" t="s">
        <v>709</v>
      </c>
      <c r="G1074" s="225"/>
      <c r="H1074" s="225" t="s">
        <v>41033</v>
      </c>
      <c r="I1074" s="226"/>
    </row>
    <row r="1075" spans="1:9" s="208" customFormat="1">
      <c r="A1075" s="225" t="s">
        <v>12648</v>
      </c>
      <c r="B1075" s="225" t="s">
        <v>12648</v>
      </c>
      <c r="C1075" s="225" t="s">
        <v>389</v>
      </c>
      <c r="D1075" s="225" t="s">
        <v>41034</v>
      </c>
      <c r="E1075" s="225" t="s">
        <v>41035</v>
      </c>
      <c r="F1075" s="225" t="s">
        <v>471</v>
      </c>
      <c r="G1075" s="225"/>
      <c r="H1075" s="225" t="s">
        <v>41036</v>
      </c>
      <c r="I1075" s="226"/>
    </row>
    <row r="1076" spans="1:9" s="208" customFormat="1">
      <c r="A1076" s="225" t="s">
        <v>12648</v>
      </c>
      <c r="B1076" s="225" t="s">
        <v>12648</v>
      </c>
      <c r="C1076" s="225" t="s">
        <v>389</v>
      </c>
      <c r="D1076" s="225" t="s">
        <v>41037</v>
      </c>
      <c r="E1076" s="225" t="s">
        <v>41038</v>
      </c>
      <c r="F1076" s="225" t="s">
        <v>792</v>
      </c>
      <c r="G1076" s="225"/>
      <c r="H1076" s="225" t="s">
        <v>41039</v>
      </c>
      <c r="I1076" s="226"/>
    </row>
    <row r="1077" spans="1:9" s="208" customFormat="1">
      <c r="A1077" s="225" t="s">
        <v>12648</v>
      </c>
      <c r="B1077" s="225" t="s">
        <v>12648</v>
      </c>
      <c r="C1077" s="225" t="s">
        <v>389</v>
      </c>
      <c r="D1077" s="225" t="s">
        <v>41040</v>
      </c>
      <c r="E1077" s="225" t="s">
        <v>41041</v>
      </c>
      <c r="F1077" s="225" t="s">
        <v>41042</v>
      </c>
      <c r="G1077" s="225"/>
      <c r="H1077" s="225" t="s">
        <v>41043</v>
      </c>
      <c r="I1077" s="226"/>
    </row>
    <row r="1078" spans="1:9" s="208" customFormat="1">
      <c r="A1078" s="225" t="s">
        <v>12648</v>
      </c>
      <c r="B1078" s="225" t="s">
        <v>12648</v>
      </c>
      <c r="C1078" s="225" t="s">
        <v>389</v>
      </c>
      <c r="D1078" s="225" t="s">
        <v>41044</v>
      </c>
      <c r="E1078" s="225" t="s">
        <v>41045</v>
      </c>
      <c r="F1078" s="225" t="s">
        <v>434</v>
      </c>
      <c r="G1078" s="225"/>
      <c r="H1078" s="225" t="s">
        <v>41046</v>
      </c>
      <c r="I1078" s="226"/>
    </row>
    <row r="1079" spans="1:9" s="208" customFormat="1">
      <c r="A1079" s="225" t="s">
        <v>12648</v>
      </c>
      <c r="B1079" s="225" t="s">
        <v>12648</v>
      </c>
      <c r="C1079" s="225" t="s">
        <v>389</v>
      </c>
      <c r="D1079" s="225" t="s">
        <v>41047</v>
      </c>
      <c r="E1079" s="225" t="s">
        <v>41048</v>
      </c>
      <c r="F1079" s="225" t="s">
        <v>41049</v>
      </c>
      <c r="G1079" s="225"/>
      <c r="H1079" s="225" t="s">
        <v>41050</v>
      </c>
      <c r="I1079" s="226"/>
    </row>
    <row r="1080" spans="1:9" s="208" customFormat="1">
      <c r="A1080" s="225" t="s">
        <v>12648</v>
      </c>
      <c r="B1080" s="225" t="s">
        <v>12648</v>
      </c>
      <c r="C1080" s="225"/>
      <c r="D1080" s="225" t="s">
        <v>41051</v>
      </c>
      <c r="E1080" s="225" t="s">
        <v>41052</v>
      </c>
      <c r="F1080" s="225" t="s">
        <v>434</v>
      </c>
      <c r="G1080" s="225"/>
      <c r="H1080" s="225" t="s">
        <v>41053</v>
      </c>
      <c r="I1080" s="226"/>
    </row>
    <row r="1081" spans="1:9" s="209" customFormat="1">
      <c r="A1081" s="228" t="s">
        <v>12742</v>
      </c>
      <c r="B1081" s="228" t="s">
        <v>12742</v>
      </c>
      <c r="C1081" s="228"/>
      <c r="D1081" s="228" t="s">
        <v>41054</v>
      </c>
      <c r="E1081" s="228" t="s">
        <v>41055</v>
      </c>
      <c r="F1081" s="228"/>
      <c r="G1081" s="228" t="s">
        <v>11709</v>
      </c>
      <c r="H1081" s="228" t="s">
        <v>41056</v>
      </c>
      <c r="I1081" s="235"/>
    </row>
    <row r="1082" spans="1:9" s="209" customFormat="1">
      <c r="A1082" s="228" t="s">
        <v>12742</v>
      </c>
      <c r="B1082" s="228" t="s">
        <v>12742</v>
      </c>
      <c r="C1082" s="228"/>
      <c r="D1082" s="228" t="s">
        <v>41057</v>
      </c>
      <c r="E1082" s="228" t="s">
        <v>41055</v>
      </c>
      <c r="F1082" s="228"/>
      <c r="G1082" s="228" t="s">
        <v>2937</v>
      </c>
      <c r="H1082" s="228" t="s">
        <v>41058</v>
      </c>
      <c r="I1082" s="235"/>
    </row>
    <row r="1083" spans="1:9" s="209" customFormat="1">
      <c r="A1083" s="228" t="s">
        <v>12742</v>
      </c>
      <c r="B1083" s="228" t="s">
        <v>12742</v>
      </c>
      <c r="C1083" s="228"/>
      <c r="D1083" s="228" t="s">
        <v>41059</v>
      </c>
      <c r="E1083" s="228" t="s">
        <v>41055</v>
      </c>
      <c r="F1083" s="228"/>
      <c r="G1083" s="228" t="s">
        <v>2940</v>
      </c>
      <c r="H1083" s="228" t="s">
        <v>41060</v>
      </c>
      <c r="I1083" s="235"/>
    </row>
    <row r="1084" spans="1:9" s="209" customFormat="1">
      <c r="A1084" s="228" t="s">
        <v>12742</v>
      </c>
      <c r="B1084" s="228" t="s">
        <v>12742</v>
      </c>
      <c r="C1084" s="228"/>
      <c r="D1084" s="228" t="s">
        <v>41061</v>
      </c>
      <c r="E1084" s="228" t="s">
        <v>41062</v>
      </c>
      <c r="F1084" s="228"/>
      <c r="G1084" s="228" t="s">
        <v>5212</v>
      </c>
      <c r="H1084" s="228" t="s">
        <v>41063</v>
      </c>
      <c r="I1084" s="235"/>
    </row>
    <row r="1085" spans="1:9" s="209" customFormat="1">
      <c r="A1085" s="228" t="s">
        <v>12742</v>
      </c>
      <c r="B1085" s="228" t="s">
        <v>12742</v>
      </c>
      <c r="C1085" s="228"/>
      <c r="D1085" s="228" t="s">
        <v>41064</v>
      </c>
      <c r="E1085" s="228" t="s">
        <v>41065</v>
      </c>
      <c r="F1085" s="228"/>
      <c r="G1085" s="228" t="s">
        <v>7324</v>
      </c>
      <c r="H1085" s="228" t="s">
        <v>41066</v>
      </c>
      <c r="I1085" s="235"/>
    </row>
    <row r="1086" spans="1:9" s="209" customFormat="1">
      <c r="A1086" s="228" t="s">
        <v>12742</v>
      </c>
      <c r="B1086" s="228" t="s">
        <v>12742</v>
      </c>
      <c r="C1086" s="228"/>
      <c r="D1086" s="228" t="s">
        <v>41067</v>
      </c>
      <c r="E1086" s="228" t="s">
        <v>41065</v>
      </c>
      <c r="F1086" s="228"/>
      <c r="G1086" s="228" t="s">
        <v>2937</v>
      </c>
      <c r="H1086" s="228" t="s">
        <v>41068</v>
      </c>
      <c r="I1086" s="235"/>
    </row>
    <row r="1087" spans="1:9" s="209" customFormat="1">
      <c r="A1087" s="228" t="s">
        <v>12742</v>
      </c>
      <c r="B1087" s="228" t="s">
        <v>12742</v>
      </c>
      <c r="C1087" s="228"/>
      <c r="D1087" s="228" t="s">
        <v>41069</v>
      </c>
      <c r="E1087" s="228" t="s">
        <v>41065</v>
      </c>
      <c r="F1087" s="228"/>
      <c r="G1087" s="228" t="s">
        <v>2940</v>
      </c>
      <c r="H1087" s="228" t="s">
        <v>41070</v>
      </c>
      <c r="I1087" s="235"/>
    </row>
    <row r="1088" spans="1:9" s="208" customFormat="1">
      <c r="A1088" s="225" t="s">
        <v>12742</v>
      </c>
      <c r="B1088" s="225" t="s">
        <v>12742</v>
      </c>
      <c r="C1088" s="225" t="s">
        <v>389</v>
      </c>
      <c r="D1088" s="225" t="s">
        <v>41071</v>
      </c>
      <c r="E1088" s="225" t="s">
        <v>41072</v>
      </c>
      <c r="F1088" s="225" t="s">
        <v>41073</v>
      </c>
      <c r="G1088" s="225"/>
      <c r="H1088" s="225" t="s">
        <v>41074</v>
      </c>
      <c r="I1088" s="226"/>
    </row>
    <row r="1089" spans="1:9" s="208" customFormat="1">
      <c r="A1089" s="225" t="s">
        <v>12742</v>
      </c>
      <c r="B1089" s="225" t="s">
        <v>12742</v>
      </c>
      <c r="C1089" s="225" t="s">
        <v>389</v>
      </c>
      <c r="D1089" s="225" t="s">
        <v>41075</v>
      </c>
      <c r="E1089" s="225" t="s">
        <v>41076</v>
      </c>
      <c r="F1089" s="225" t="s">
        <v>1810</v>
      </c>
      <c r="G1089" s="225"/>
      <c r="H1089" s="225" t="s">
        <v>41077</v>
      </c>
      <c r="I1089" s="226"/>
    </row>
    <row r="1090" spans="1:9" s="208" customFormat="1">
      <c r="A1090" s="225" t="s">
        <v>12742</v>
      </c>
      <c r="B1090" s="225" t="s">
        <v>12742</v>
      </c>
      <c r="C1090" s="225" t="s">
        <v>389</v>
      </c>
      <c r="D1090" s="225" t="s">
        <v>41078</v>
      </c>
      <c r="E1090" s="225" t="s">
        <v>41079</v>
      </c>
      <c r="F1090" s="225" t="s">
        <v>2214</v>
      </c>
      <c r="G1090" s="225"/>
      <c r="H1090" s="225" t="s">
        <v>41080</v>
      </c>
      <c r="I1090" s="226"/>
    </row>
    <row r="1091" spans="1:9" s="208" customFormat="1">
      <c r="A1091" s="225" t="s">
        <v>12742</v>
      </c>
      <c r="B1091" s="225" t="s">
        <v>12742</v>
      </c>
      <c r="C1091" s="225" t="s">
        <v>389</v>
      </c>
      <c r="D1091" s="225" t="s">
        <v>41081</v>
      </c>
      <c r="E1091" s="225" t="s">
        <v>41082</v>
      </c>
      <c r="F1091" s="225" t="s">
        <v>14208</v>
      </c>
      <c r="G1091" s="225"/>
      <c r="H1091" s="225" t="s">
        <v>41083</v>
      </c>
      <c r="I1091" s="226"/>
    </row>
    <row r="1092" spans="1:9" s="208" customFormat="1">
      <c r="A1092" s="225" t="s">
        <v>12742</v>
      </c>
      <c r="B1092" s="225" t="s">
        <v>12742</v>
      </c>
      <c r="C1092" s="225" t="s">
        <v>389</v>
      </c>
      <c r="D1092" s="225" t="s">
        <v>41084</v>
      </c>
      <c r="E1092" s="225" t="s">
        <v>41085</v>
      </c>
      <c r="F1092" s="225" t="s">
        <v>5120</v>
      </c>
      <c r="G1092" s="225"/>
      <c r="H1092" s="225" t="s">
        <v>41086</v>
      </c>
      <c r="I1092" s="226"/>
    </row>
    <row r="1093" spans="1:9" s="208" customFormat="1">
      <c r="A1093" s="225" t="s">
        <v>12742</v>
      </c>
      <c r="B1093" s="225" t="s">
        <v>12742</v>
      </c>
      <c r="C1093" s="225" t="s">
        <v>389</v>
      </c>
      <c r="D1093" s="225" t="s">
        <v>41087</v>
      </c>
      <c r="E1093" s="225" t="s">
        <v>41088</v>
      </c>
      <c r="F1093" s="225" t="s">
        <v>15853</v>
      </c>
      <c r="G1093" s="225"/>
      <c r="H1093" s="225" t="s">
        <v>41089</v>
      </c>
      <c r="I1093" s="226"/>
    </row>
    <row r="1094" spans="1:9" s="209" customFormat="1">
      <c r="A1094" s="228" t="s">
        <v>12742</v>
      </c>
      <c r="B1094" s="228" t="s">
        <v>12742</v>
      </c>
      <c r="C1094" s="228"/>
      <c r="D1094" s="228" t="s">
        <v>12805</v>
      </c>
      <c r="E1094" s="228" t="s">
        <v>41090</v>
      </c>
      <c r="F1094" s="228"/>
      <c r="G1094" s="228" t="s">
        <v>1653</v>
      </c>
      <c r="H1094" s="228" t="s">
        <v>41091</v>
      </c>
      <c r="I1094" s="235"/>
    </row>
    <row r="1095" spans="1:9" s="209" customFormat="1">
      <c r="A1095" s="228" t="s">
        <v>12742</v>
      </c>
      <c r="B1095" s="228" t="s">
        <v>12742</v>
      </c>
      <c r="C1095" s="228"/>
      <c r="D1095" s="228" t="s">
        <v>12808</v>
      </c>
      <c r="E1095" s="228" t="s">
        <v>41092</v>
      </c>
      <c r="F1095" s="228"/>
      <c r="G1095" s="228" t="s">
        <v>1657</v>
      </c>
      <c r="H1095" s="228" t="s">
        <v>41093</v>
      </c>
      <c r="I1095" s="235"/>
    </row>
    <row r="1096" spans="1:9" s="208" customFormat="1">
      <c r="A1096" s="225" t="s">
        <v>12815</v>
      </c>
      <c r="B1096" s="225" t="s">
        <v>12742</v>
      </c>
      <c r="C1096" s="225" t="s">
        <v>389</v>
      </c>
      <c r="D1096" s="225" t="s">
        <v>41094</v>
      </c>
      <c r="E1096" s="225" t="s">
        <v>41095</v>
      </c>
      <c r="F1096" s="225" t="s">
        <v>631</v>
      </c>
      <c r="G1096" s="225"/>
      <c r="H1096" s="225" t="s">
        <v>41096</v>
      </c>
      <c r="I1096" s="226"/>
    </row>
    <row r="1097" spans="1:9" s="208" customFormat="1">
      <c r="A1097" s="225" t="s">
        <v>12815</v>
      </c>
      <c r="B1097" s="225" t="s">
        <v>12742</v>
      </c>
      <c r="C1097" s="225" t="s">
        <v>389</v>
      </c>
      <c r="D1097" s="225" t="s">
        <v>41097</v>
      </c>
      <c r="E1097" s="225" t="s">
        <v>41098</v>
      </c>
      <c r="F1097" s="225" t="s">
        <v>444</v>
      </c>
      <c r="G1097" s="225"/>
      <c r="H1097" s="225" t="s">
        <v>41099</v>
      </c>
      <c r="I1097" s="226"/>
    </row>
    <row r="1098" spans="1:9" s="208" customFormat="1">
      <c r="A1098" s="225" t="s">
        <v>12815</v>
      </c>
      <c r="B1098" s="225" t="s">
        <v>12742</v>
      </c>
      <c r="C1098" s="225" t="s">
        <v>389</v>
      </c>
      <c r="D1098" s="225" t="s">
        <v>41100</v>
      </c>
      <c r="E1098" s="225" t="s">
        <v>41101</v>
      </c>
      <c r="F1098" s="225" t="s">
        <v>41102</v>
      </c>
      <c r="G1098" s="225"/>
      <c r="H1098" s="225" t="s">
        <v>41103</v>
      </c>
      <c r="I1098" s="226"/>
    </row>
    <row r="1099" spans="1:9" s="213" customFormat="1">
      <c r="A1099" s="234" t="s">
        <v>12815</v>
      </c>
      <c r="B1099" s="234" t="s">
        <v>12815</v>
      </c>
      <c r="C1099" s="234" t="s">
        <v>389</v>
      </c>
      <c r="D1099" s="234" t="s">
        <v>41104</v>
      </c>
      <c r="E1099" s="234" t="s">
        <v>41105</v>
      </c>
      <c r="F1099" s="234" t="s">
        <v>6221</v>
      </c>
      <c r="G1099" s="234"/>
      <c r="H1099" s="234" t="s">
        <v>41106</v>
      </c>
      <c r="I1099" s="127"/>
    </row>
    <row r="1100" spans="1:9" s="213" customFormat="1">
      <c r="A1100" s="234" t="s">
        <v>12815</v>
      </c>
      <c r="B1100" s="234" t="s">
        <v>12815</v>
      </c>
      <c r="C1100" s="234" t="s">
        <v>389</v>
      </c>
      <c r="D1100" s="234" t="s">
        <v>41107</v>
      </c>
      <c r="E1100" s="234" t="s">
        <v>41108</v>
      </c>
      <c r="F1100" s="234" t="s">
        <v>471</v>
      </c>
      <c r="G1100" s="234"/>
      <c r="H1100" s="234" t="s">
        <v>41109</v>
      </c>
      <c r="I1100" s="127"/>
    </row>
    <row r="1101" spans="1:9" s="209" customFormat="1">
      <c r="A1101" s="228" t="s">
        <v>12815</v>
      </c>
      <c r="B1101" s="228" t="s">
        <v>12815</v>
      </c>
      <c r="C1101" s="228" t="s">
        <v>41110</v>
      </c>
      <c r="D1101" s="228" t="s">
        <v>41111</v>
      </c>
      <c r="E1101" s="228" t="s">
        <v>41112</v>
      </c>
      <c r="F1101" s="228"/>
      <c r="G1101" s="228" t="s">
        <v>41113</v>
      </c>
      <c r="H1101" s="228" t="s">
        <v>41114</v>
      </c>
      <c r="I1101" s="235"/>
    </row>
    <row r="1102" spans="1:9" s="209" customFormat="1">
      <c r="A1102" s="228" t="s">
        <v>12815</v>
      </c>
      <c r="B1102" s="228" t="s">
        <v>12815</v>
      </c>
      <c r="C1102" s="228" t="s">
        <v>41115</v>
      </c>
      <c r="D1102" s="228" t="s">
        <v>41116</v>
      </c>
      <c r="E1102" s="228" t="s">
        <v>41117</v>
      </c>
      <c r="F1102" s="228"/>
      <c r="G1102" s="228" t="s">
        <v>41118</v>
      </c>
      <c r="H1102" s="228" t="s">
        <v>41119</v>
      </c>
      <c r="I1102" s="235"/>
    </row>
    <row r="1103" spans="1:9" s="208" customFormat="1">
      <c r="A1103" s="225" t="s">
        <v>12815</v>
      </c>
      <c r="B1103" s="225" t="s">
        <v>12815</v>
      </c>
      <c r="C1103" s="225" t="s">
        <v>389</v>
      </c>
      <c r="D1103" s="225" t="s">
        <v>41120</v>
      </c>
      <c r="E1103" s="225" t="s">
        <v>41121</v>
      </c>
      <c r="F1103" s="225" t="s">
        <v>3874</v>
      </c>
      <c r="G1103" s="225"/>
      <c r="H1103" s="225" t="s">
        <v>41122</v>
      </c>
      <c r="I1103" s="226"/>
    </row>
    <row r="1104" spans="1:9" s="209" customFormat="1">
      <c r="A1104" s="228" t="s">
        <v>12815</v>
      </c>
      <c r="B1104" s="228" t="s">
        <v>12815</v>
      </c>
      <c r="C1104" s="228" t="s">
        <v>41123</v>
      </c>
      <c r="D1104" s="228" t="s">
        <v>41124</v>
      </c>
      <c r="E1104" s="228" t="s">
        <v>41125</v>
      </c>
      <c r="F1104" s="228"/>
      <c r="G1104" s="228" t="s">
        <v>41126</v>
      </c>
      <c r="H1104" s="228" t="s">
        <v>41127</v>
      </c>
      <c r="I1104" s="235"/>
    </row>
    <row r="1105" spans="1:9" s="208" customFormat="1">
      <c r="A1105" s="225" t="s">
        <v>12815</v>
      </c>
      <c r="B1105" s="225" t="s">
        <v>12815</v>
      </c>
      <c r="C1105" s="225" t="s">
        <v>389</v>
      </c>
      <c r="D1105" s="225" t="s">
        <v>41128</v>
      </c>
      <c r="E1105" s="225" t="s">
        <v>41129</v>
      </c>
      <c r="F1105" s="225" t="s">
        <v>41130</v>
      </c>
      <c r="G1105" s="225"/>
      <c r="H1105" s="225" t="s">
        <v>41131</v>
      </c>
      <c r="I1105" s="226"/>
    </row>
    <row r="1106" spans="1:9" s="208" customFormat="1">
      <c r="A1106" s="225" t="s">
        <v>12815</v>
      </c>
      <c r="B1106" s="225" t="s">
        <v>12815</v>
      </c>
      <c r="C1106" s="225" t="s">
        <v>389</v>
      </c>
      <c r="D1106" s="225" t="s">
        <v>41132</v>
      </c>
      <c r="E1106" s="225" t="s">
        <v>41133</v>
      </c>
      <c r="F1106" s="225" t="s">
        <v>400</v>
      </c>
      <c r="G1106" s="225"/>
      <c r="H1106" s="225" t="s">
        <v>41134</v>
      </c>
      <c r="I1106" s="226"/>
    </row>
    <row r="1107" spans="1:9" s="208" customFormat="1">
      <c r="A1107" s="225" t="s">
        <v>12815</v>
      </c>
      <c r="B1107" s="225" t="s">
        <v>12815</v>
      </c>
      <c r="C1107" s="225" t="s">
        <v>389</v>
      </c>
      <c r="D1107" s="225" t="s">
        <v>41135</v>
      </c>
      <c r="E1107" s="225" t="s">
        <v>41136</v>
      </c>
      <c r="F1107" s="225" t="s">
        <v>392</v>
      </c>
      <c r="G1107" s="225"/>
      <c r="H1107" s="225" t="s">
        <v>41137</v>
      </c>
      <c r="I1107" s="226"/>
    </row>
    <row r="1108" spans="1:9" s="209" customFormat="1">
      <c r="A1108" s="228" t="s">
        <v>12815</v>
      </c>
      <c r="B1108" s="228" t="s">
        <v>12815</v>
      </c>
      <c r="C1108" s="228" t="s">
        <v>389</v>
      </c>
      <c r="D1108" s="228" t="s">
        <v>41138</v>
      </c>
      <c r="E1108" s="228" t="s">
        <v>41139</v>
      </c>
      <c r="F1108" s="228" t="s">
        <v>392</v>
      </c>
      <c r="G1108" s="228"/>
      <c r="H1108" s="228" t="s">
        <v>41140</v>
      </c>
      <c r="I1108" s="235"/>
    </row>
    <row r="1109" spans="1:9" s="208" customFormat="1">
      <c r="A1109" s="225" t="s">
        <v>12815</v>
      </c>
      <c r="B1109" s="225" t="s">
        <v>12815</v>
      </c>
      <c r="C1109" s="225" t="s">
        <v>389</v>
      </c>
      <c r="D1109" s="225" t="s">
        <v>41141</v>
      </c>
      <c r="E1109" s="225" t="s">
        <v>41142</v>
      </c>
      <c r="F1109" s="225" t="s">
        <v>5134</v>
      </c>
      <c r="G1109" s="225"/>
      <c r="H1109" s="225" t="s">
        <v>41143</v>
      </c>
      <c r="I1109" s="226"/>
    </row>
    <row r="1110" spans="1:9" s="208" customFormat="1">
      <c r="A1110" s="225" t="s">
        <v>12815</v>
      </c>
      <c r="B1110" s="225" t="s">
        <v>12815</v>
      </c>
      <c r="C1110" s="225" t="s">
        <v>389</v>
      </c>
      <c r="D1110" s="225" t="s">
        <v>41144</v>
      </c>
      <c r="E1110" s="225" t="s">
        <v>41145</v>
      </c>
      <c r="F1110" s="225" t="s">
        <v>4537</v>
      </c>
      <c r="G1110" s="225"/>
      <c r="H1110" s="225" t="s">
        <v>41146</v>
      </c>
      <c r="I1110" s="226"/>
    </row>
    <row r="1111" spans="1:9" s="208" customFormat="1">
      <c r="A1111" s="225" t="s">
        <v>12815</v>
      </c>
      <c r="B1111" s="225" t="s">
        <v>12815</v>
      </c>
      <c r="C1111" s="225" t="s">
        <v>389</v>
      </c>
      <c r="D1111" s="225" t="s">
        <v>41147</v>
      </c>
      <c r="E1111" s="225" t="s">
        <v>41148</v>
      </c>
      <c r="F1111" s="225" t="s">
        <v>1630</v>
      </c>
      <c r="G1111" s="225"/>
      <c r="H1111" s="225" t="s">
        <v>41149</v>
      </c>
      <c r="I1111" s="226"/>
    </row>
    <row r="1112" spans="1:9" s="208" customFormat="1">
      <c r="A1112" s="225" t="s">
        <v>12815</v>
      </c>
      <c r="B1112" s="225" t="s">
        <v>12815</v>
      </c>
      <c r="C1112" s="225"/>
      <c r="D1112" s="225" t="s">
        <v>41150</v>
      </c>
      <c r="E1112" s="225" t="s">
        <v>41151</v>
      </c>
      <c r="F1112" s="225" t="s">
        <v>434</v>
      </c>
      <c r="G1112" s="225"/>
      <c r="H1112" s="225" t="s">
        <v>41152</v>
      </c>
      <c r="I1112" s="226"/>
    </row>
    <row r="1113" spans="1:9" s="208" customFormat="1">
      <c r="A1113" s="225" t="s">
        <v>12815</v>
      </c>
      <c r="B1113" s="225" t="s">
        <v>12815</v>
      </c>
      <c r="C1113" s="225"/>
      <c r="D1113" s="225" t="s">
        <v>41153</v>
      </c>
      <c r="E1113" s="225" t="s">
        <v>41154</v>
      </c>
      <c r="F1113" s="225" t="s">
        <v>471</v>
      </c>
      <c r="G1113" s="225"/>
      <c r="H1113" s="225" t="s">
        <v>41155</v>
      </c>
      <c r="I1113" s="226"/>
    </row>
    <row r="1114" spans="1:9" s="208" customFormat="1">
      <c r="A1114" s="225" t="s">
        <v>12815</v>
      </c>
      <c r="B1114" s="225" t="s">
        <v>12815</v>
      </c>
      <c r="C1114" s="225" t="s">
        <v>389</v>
      </c>
      <c r="D1114" s="225" t="s">
        <v>41156</v>
      </c>
      <c r="E1114" s="225" t="s">
        <v>41157</v>
      </c>
      <c r="F1114" s="225" t="s">
        <v>4331</v>
      </c>
      <c r="G1114" s="225"/>
      <c r="H1114" s="225" t="s">
        <v>41158</v>
      </c>
      <c r="I1114" s="226"/>
    </row>
    <row r="1115" spans="1:9" s="208" customFormat="1">
      <c r="A1115" s="225" t="s">
        <v>12815</v>
      </c>
      <c r="B1115" s="225" t="s">
        <v>12815</v>
      </c>
      <c r="C1115" s="225" t="s">
        <v>389</v>
      </c>
      <c r="D1115" s="225" t="s">
        <v>41159</v>
      </c>
      <c r="E1115" s="225" t="s">
        <v>41160</v>
      </c>
      <c r="F1115" s="225" t="s">
        <v>41161</v>
      </c>
      <c r="G1115" s="225"/>
      <c r="H1115" s="225" t="s">
        <v>41162</v>
      </c>
      <c r="I1115" s="226"/>
    </row>
    <row r="1116" spans="1:9" s="209" customFormat="1">
      <c r="A1116" s="228" t="s">
        <v>12815</v>
      </c>
      <c r="B1116" s="228" t="s">
        <v>12815</v>
      </c>
      <c r="C1116" s="228"/>
      <c r="D1116" s="228" t="s">
        <v>41163</v>
      </c>
      <c r="E1116" s="228" t="s">
        <v>41164</v>
      </c>
      <c r="F1116" s="228"/>
      <c r="G1116" s="228" t="s">
        <v>392</v>
      </c>
      <c r="H1116" s="228" t="s">
        <v>41165</v>
      </c>
      <c r="I1116" s="235"/>
    </row>
    <row r="1117" spans="1:9" s="208" customFormat="1">
      <c r="A1117" s="225" t="s">
        <v>12815</v>
      </c>
      <c r="B1117" s="225" t="s">
        <v>12815</v>
      </c>
      <c r="C1117" s="225" t="s">
        <v>389</v>
      </c>
      <c r="D1117" s="225" t="s">
        <v>41166</v>
      </c>
      <c r="E1117" s="225" t="s">
        <v>41167</v>
      </c>
      <c r="F1117" s="225" t="s">
        <v>6309</v>
      </c>
      <c r="G1117" s="225"/>
      <c r="H1117" s="225" t="s">
        <v>41168</v>
      </c>
      <c r="I1117" s="226"/>
    </row>
    <row r="1118" spans="1:9" s="208" customFormat="1">
      <c r="A1118" s="225" t="s">
        <v>12815</v>
      </c>
      <c r="B1118" s="225" t="s">
        <v>12815</v>
      </c>
      <c r="C1118" s="225" t="s">
        <v>389</v>
      </c>
      <c r="D1118" s="225" t="s">
        <v>41169</v>
      </c>
      <c r="E1118" s="225" t="s">
        <v>41170</v>
      </c>
      <c r="F1118" s="225" t="s">
        <v>419</v>
      </c>
      <c r="G1118" s="225"/>
      <c r="H1118" s="225" t="s">
        <v>41171</v>
      </c>
      <c r="I1118" s="226"/>
    </row>
    <row r="1119" spans="1:9" s="208" customFormat="1">
      <c r="A1119" s="225" t="s">
        <v>12815</v>
      </c>
      <c r="B1119" s="225" t="s">
        <v>12815</v>
      </c>
      <c r="C1119" s="225" t="s">
        <v>389</v>
      </c>
      <c r="D1119" s="225" t="s">
        <v>41172</v>
      </c>
      <c r="E1119" s="225" t="s">
        <v>41173</v>
      </c>
      <c r="F1119" s="225" t="s">
        <v>41174</v>
      </c>
      <c r="G1119" s="225"/>
      <c r="H1119" s="225" t="s">
        <v>41175</v>
      </c>
      <c r="I1119" s="226"/>
    </row>
    <row r="1120" spans="1:9" s="208" customFormat="1">
      <c r="A1120" s="225" t="s">
        <v>12885</v>
      </c>
      <c r="B1120" s="225" t="s">
        <v>12815</v>
      </c>
      <c r="C1120" s="225" t="s">
        <v>389</v>
      </c>
      <c r="D1120" s="225" t="s">
        <v>41176</v>
      </c>
      <c r="E1120" s="225" t="s">
        <v>41177</v>
      </c>
      <c r="F1120" s="225" t="s">
        <v>6570</v>
      </c>
      <c r="G1120" s="225"/>
      <c r="H1120" s="225" t="s">
        <v>41178</v>
      </c>
      <c r="I1120" s="226"/>
    </row>
    <row r="1121" spans="1:9" s="208" customFormat="1">
      <c r="A1121" s="225" t="s">
        <v>12885</v>
      </c>
      <c r="B1121" s="225" t="s">
        <v>12885</v>
      </c>
      <c r="C1121" s="225" t="s">
        <v>389</v>
      </c>
      <c r="D1121" s="225" t="s">
        <v>41179</v>
      </c>
      <c r="E1121" s="225" t="s">
        <v>41180</v>
      </c>
      <c r="F1121" s="225" t="s">
        <v>5055</v>
      </c>
      <c r="G1121" s="225"/>
      <c r="H1121" s="225" t="s">
        <v>41181</v>
      </c>
      <c r="I1121" s="226"/>
    </row>
    <row r="1122" spans="1:9" s="208" customFormat="1">
      <c r="A1122" s="225" t="s">
        <v>12885</v>
      </c>
      <c r="B1122" s="225" t="s">
        <v>12885</v>
      </c>
      <c r="C1122" s="225" t="s">
        <v>389</v>
      </c>
      <c r="D1122" s="225" t="s">
        <v>41182</v>
      </c>
      <c r="E1122" s="225" t="s">
        <v>41183</v>
      </c>
      <c r="F1122" s="225" t="s">
        <v>471</v>
      </c>
      <c r="G1122" s="225"/>
      <c r="H1122" s="225" t="s">
        <v>41184</v>
      </c>
      <c r="I1122" s="226"/>
    </row>
    <row r="1123" spans="1:9" s="208" customFormat="1">
      <c r="A1123" s="225" t="s">
        <v>12892</v>
      </c>
      <c r="B1123" s="225" t="s">
        <v>12892</v>
      </c>
      <c r="C1123" s="225" t="s">
        <v>389</v>
      </c>
      <c r="D1123" s="225" t="s">
        <v>41185</v>
      </c>
      <c r="E1123" s="225" t="s">
        <v>41186</v>
      </c>
      <c r="F1123" s="225" t="s">
        <v>434</v>
      </c>
      <c r="G1123" s="225"/>
      <c r="H1123" s="225" t="s">
        <v>41187</v>
      </c>
      <c r="I1123" s="226"/>
    </row>
    <row r="1124" spans="1:9" s="208" customFormat="1">
      <c r="A1124" s="225" t="s">
        <v>12892</v>
      </c>
      <c r="B1124" s="225" t="s">
        <v>12892</v>
      </c>
      <c r="C1124" s="225"/>
      <c r="D1124" s="225" t="s">
        <v>41188</v>
      </c>
      <c r="E1124" s="225" t="s">
        <v>41189</v>
      </c>
      <c r="F1124" s="225" t="s">
        <v>41190</v>
      </c>
      <c r="G1124" s="225"/>
      <c r="H1124" s="225" t="s">
        <v>41191</v>
      </c>
      <c r="I1124" s="226"/>
    </row>
    <row r="1125" spans="1:9" s="208" customFormat="1">
      <c r="A1125" s="225" t="s">
        <v>12892</v>
      </c>
      <c r="B1125" s="225" t="s">
        <v>12892</v>
      </c>
      <c r="C1125" s="225" t="s">
        <v>389</v>
      </c>
      <c r="D1125" s="225" t="s">
        <v>41192</v>
      </c>
      <c r="E1125" s="225" t="s">
        <v>41193</v>
      </c>
      <c r="F1125" s="225" t="s">
        <v>41194</v>
      </c>
      <c r="G1125" s="225"/>
      <c r="H1125" s="225" t="s">
        <v>41195</v>
      </c>
      <c r="I1125" s="226"/>
    </row>
    <row r="1126" spans="1:9" s="208" customFormat="1">
      <c r="A1126" s="225" t="s">
        <v>12892</v>
      </c>
      <c r="B1126" s="225" t="s">
        <v>12892</v>
      </c>
      <c r="C1126" s="225" t="s">
        <v>389</v>
      </c>
      <c r="D1126" s="225" t="s">
        <v>41196</v>
      </c>
      <c r="E1126" s="225" t="s">
        <v>41197</v>
      </c>
      <c r="F1126" s="225" t="s">
        <v>586</v>
      </c>
      <c r="G1126" s="225"/>
      <c r="H1126" s="225" t="s">
        <v>41198</v>
      </c>
      <c r="I1126" s="226"/>
    </row>
    <row r="1127" spans="1:9" s="208" customFormat="1">
      <c r="A1127" s="225" t="s">
        <v>12892</v>
      </c>
      <c r="B1127" s="225" t="s">
        <v>12892</v>
      </c>
      <c r="C1127" s="225" t="s">
        <v>389</v>
      </c>
      <c r="D1127" s="225" t="s">
        <v>41199</v>
      </c>
      <c r="E1127" s="225" t="s">
        <v>41200</v>
      </c>
      <c r="F1127" s="225" t="s">
        <v>903</v>
      </c>
      <c r="G1127" s="225"/>
      <c r="H1127" s="225" t="s">
        <v>41201</v>
      </c>
      <c r="I1127" s="226"/>
    </row>
    <row r="1128" spans="1:9" s="208" customFormat="1">
      <c r="A1128" s="225" t="s">
        <v>12892</v>
      </c>
      <c r="B1128" s="225" t="s">
        <v>12892</v>
      </c>
      <c r="C1128" s="225" t="s">
        <v>389</v>
      </c>
      <c r="D1128" s="225" t="s">
        <v>41202</v>
      </c>
      <c r="E1128" s="225" t="s">
        <v>41203</v>
      </c>
      <c r="F1128" s="225" t="s">
        <v>478</v>
      </c>
      <c r="G1128" s="225"/>
      <c r="H1128" s="225" t="s">
        <v>41204</v>
      </c>
      <c r="I1128" s="226"/>
    </row>
    <row r="1129" spans="1:9" s="208" customFormat="1">
      <c r="A1129" s="225" t="s">
        <v>12892</v>
      </c>
      <c r="B1129" s="225" t="s">
        <v>12892</v>
      </c>
      <c r="C1129" s="225" t="s">
        <v>389</v>
      </c>
      <c r="D1129" s="225" t="s">
        <v>41205</v>
      </c>
      <c r="E1129" s="225" t="s">
        <v>41206</v>
      </c>
      <c r="F1129" s="225" t="s">
        <v>1191</v>
      </c>
      <c r="G1129" s="225"/>
      <c r="H1129" s="225" t="s">
        <v>41207</v>
      </c>
      <c r="I1129" s="226"/>
    </row>
    <row r="1130" spans="1:9" s="208" customFormat="1">
      <c r="A1130" s="225" t="s">
        <v>12892</v>
      </c>
      <c r="B1130" s="225" t="s">
        <v>12892</v>
      </c>
      <c r="C1130" s="225" t="s">
        <v>389</v>
      </c>
      <c r="D1130" s="225" t="s">
        <v>41208</v>
      </c>
      <c r="E1130" s="225" t="s">
        <v>41209</v>
      </c>
      <c r="F1130" s="225" t="s">
        <v>14637</v>
      </c>
      <c r="G1130" s="225"/>
      <c r="H1130" s="225" t="s">
        <v>41210</v>
      </c>
      <c r="I1130" s="226"/>
    </row>
    <row r="1131" spans="1:9" s="208" customFormat="1">
      <c r="A1131" s="225" t="s">
        <v>12892</v>
      </c>
      <c r="B1131" s="225" t="s">
        <v>12892</v>
      </c>
      <c r="C1131" s="225" t="s">
        <v>389</v>
      </c>
      <c r="D1131" s="225" t="s">
        <v>41211</v>
      </c>
      <c r="E1131" s="225" t="s">
        <v>41212</v>
      </c>
      <c r="F1131" s="225" t="s">
        <v>10776</v>
      </c>
      <c r="G1131" s="225"/>
      <c r="H1131" s="225" t="s">
        <v>41213</v>
      </c>
      <c r="I1131" s="226"/>
    </row>
    <row r="1132" spans="1:9" s="209" customFormat="1">
      <c r="A1132" s="228" t="s">
        <v>12892</v>
      </c>
      <c r="B1132" s="228" t="s">
        <v>12892</v>
      </c>
      <c r="C1132" s="228"/>
      <c r="D1132" s="228" t="s">
        <v>12932</v>
      </c>
      <c r="E1132" s="228" t="s">
        <v>12933</v>
      </c>
      <c r="F1132" s="228"/>
      <c r="G1132" s="228" t="s">
        <v>8214</v>
      </c>
      <c r="H1132" s="228" t="s">
        <v>41214</v>
      </c>
      <c r="I1132" s="235"/>
    </row>
    <row r="1133" spans="1:9" s="209" customFormat="1">
      <c r="A1133" s="228" t="s">
        <v>12892</v>
      </c>
      <c r="B1133" s="228" t="s">
        <v>12892</v>
      </c>
      <c r="C1133" s="228"/>
      <c r="D1133" s="228" t="s">
        <v>41215</v>
      </c>
      <c r="E1133" s="228" t="s">
        <v>41216</v>
      </c>
      <c r="F1133" s="228"/>
      <c r="G1133" s="228" t="s">
        <v>2222</v>
      </c>
      <c r="H1133" s="228" t="s">
        <v>41217</v>
      </c>
      <c r="I1133" s="235"/>
    </row>
    <row r="1134" spans="1:9" s="209" customFormat="1">
      <c r="A1134" s="228" t="s">
        <v>12892</v>
      </c>
      <c r="B1134" s="228" t="s">
        <v>12892</v>
      </c>
      <c r="C1134" s="228"/>
      <c r="D1134" s="228" t="s">
        <v>41218</v>
      </c>
      <c r="E1134" s="228" t="s">
        <v>41219</v>
      </c>
      <c r="F1134" s="228"/>
      <c r="G1134" s="228" t="s">
        <v>2222</v>
      </c>
      <c r="H1134" s="228" t="s">
        <v>41220</v>
      </c>
      <c r="I1134" s="235"/>
    </row>
    <row r="1135" spans="1:9" s="208" customFormat="1">
      <c r="A1135" s="225" t="s">
        <v>12892</v>
      </c>
      <c r="B1135" s="225" t="s">
        <v>12892</v>
      </c>
      <c r="C1135" s="225" t="s">
        <v>389</v>
      </c>
      <c r="D1135" s="225" t="s">
        <v>41221</v>
      </c>
      <c r="E1135" s="225" t="s">
        <v>41222</v>
      </c>
      <c r="F1135" s="225" t="s">
        <v>471</v>
      </c>
      <c r="G1135" s="225"/>
      <c r="H1135" s="225" t="s">
        <v>41223</v>
      </c>
      <c r="I1135" s="226"/>
    </row>
    <row r="1136" spans="1:9" s="208" customFormat="1">
      <c r="A1136" s="225" t="s">
        <v>12892</v>
      </c>
      <c r="B1136" s="225" t="s">
        <v>12892</v>
      </c>
      <c r="C1136" s="225" t="s">
        <v>389</v>
      </c>
      <c r="D1136" s="225" t="s">
        <v>41224</v>
      </c>
      <c r="E1136" s="225" t="s">
        <v>41225</v>
      </c>
      <c r="F1136" s="225" t="s">
        <v>41226</v>
      </c>
      <c r="G1136" s="225"/>
      <c r="H1136" s="225" t="s">
        <v>41227</v>
      </c>
      <c r="I1136" s="226"/>
    </row>
    <row r="1137" spans="1:9" s="208" customFormat="1">
      <c r="A1137" s="225" t="s">
        <v>12892</v>
      </c>
      <c r="B1137" s="225" t="s">
        <v>12892</v>
      </c>
      <c r="C1137" s="225" t="s">
        <v>389</v>
      </c>
      <c r="D1137" s="225" t="s">
        <v>41228</v>
      </c>
      <c r="E1137" s="225" t="s">
        <v>41229</v>
      </c>
      <c r="F1137" s="225" t="s">
        <v>529</v>
      </c>
      <c r="G1137" s="225"/>
      <c r="H1137" s="225" t="s">
        <v>41230</v>
      </c>
      <c r="I1137" s="226"/>
    </row>
    <row r="1138" spans="1:9" s="208" customFormat="1">
      <c r="A1138" s="225" t="s">
        <v>12892</v>
      </c>
      <c r="B1138" s="225" t="s">
        <v>12892</v>
      </c>
      <c r="C1138" s="225" t="s">
        <v>389</v>
      </c>
      <c r="D1138" s="225" t="s">
        <v>41231</v>
      </c>
      <c r="E1138" s="225" t="s">
        <v>41232</v>
      </c>
      <c r="F1138" s="225" t="s">
        <v>37825</v>
      </c>
      <c r="G1138" s="225"/>
      <c r="H1138" s="225" t="s">
        <v>41233</v>
      </c>
      <c r="I1138" s="226"/>
    </row>
    <row r="1139" spans="1:9" s="208" customFormat="1">
      <c r="A1139" s="225" t="s">
        <v>12892</v>
      </c>
      <c r="B1139" s="225" t="s">
        <v>12892</v>
      </c>
      <c r="C1139" s="225" t="s">
        <v>389</v>
      </c>
      <c r="D1139" s="225" t="s">
        <v>41234</v>
      </c>
      <c r="E1139" s="225" t="s">
        <v>41235</v>
      </c>
      <c r="F1139" s="225" t="s">
        <v>41236</v>
      </c>
      <c r="G1139" s="225"/>
      <c r="H1139" s="225" t="s">
        <v>41237</v>
      </c>
      <c r="I1139" s="226"/>
    </row>
    <row r="1140" spans="1:9" s="208" customFormat="1">
      <c r="A1140" s="225" t="s">
        <v>12892</v>
      </c>
      <c r="B1140" s="225" t="s">
        <v>12892</v>
      </c>
      <c r="C1140" s="225" t="s">
        <v>389</v>
      </c>
      <c r="D1140" s="225" t="s">
        <v>41238</v>
      </c>
      <c r="E1140" s="225" t="s">
        <v>41239</v>
      </c>
      <c r="F1140" s="225" t="s">
        <v>839</v>
      </c>
      <c r="G1140" s="225"/>
      <c r="H1140" s="225" t="s">
        <v>41240</v>
      </c>
      <c r="I1140" s="226"/>
    </row>
    <row r="1141" spans="1:9" s="208" customFormat="1">
      <c r="A1141" s="225" t="s">
        <v>12892</v>
      </c>
      <c r="B1141" s="225" t="s">
        <v>12892</v>
      </c>
      <c r="C1141" s="225" t="s">
        <v>389</v>
      </c>
      <c r="D1141" s="225" t="s">
        <v>41241</v>
      </c>
      <c r="E1141" s="225" t="s">
        <v>41242</v>
      </c>
      <c r="F1141" s="225" t="s">
        <v>41130</v>
      </c>
      <c r="G1141" s="225"/>
      <c r="H1141" s="225" t="s">
        <v>41243</v>
      </c>
      <c r="I1141" s="226"/>
    </row>
    <row r="1142" spans="1:9" s="208" customFormat="1">
      <c r="A1142" s="225" t="s">
        <v>12892</v>
      </c>
      <c r="B1142" s="225" t="s">
        <v>12892</v>
      </c>
      <c r="C1142" s="225" t="s">
        <v>389</v>
      </c>
      <c r="D1142" s="225" t="s">
        <v>41244</v>
      </c>
      <c r="E1142" s="225" t="s">
        <v>41245</v>
      </c>
      <c r="F1142" s="225" t="s">
        <v>1242</v>
      </c>
      <c r="G1142" s="225"/>
      <c r="H1142" s="225" t="s">
        <v>41246</v>
      </c>
      <c r="I1142" s="226"/>
    </row>
    <row r="1143" spans="1:9" s="208" customFormat="1">
      <c r="A1143" s="225" t="s">
        <v>12892</v>
      </c>
      <c r="B1143" s="225" t="s">
        <v>12892</v>
      </c>
      <c r="C1143" s="225" t="s">
        <v>389</v>
      </c>
      <c r="D1143" s="225" t="s">
        <v>41247</v>
      </c>
      <c r="E1143" s="225" t="s">
        <v>41248</v>
      </c>
      <c r="F1143" s="225" t="s">
        <v>10043</v>
      </c>
      <c r="G1143" s="225"/>
      <c r="H1143" s="225" t="s">
        <v>41249</v>
      </c>
      <c r="I1143" s="226"/>
    </row>
    <row r="1144" spans="1:9" s="208" customFormat="1">
      <c r="A1144" s="225" t="s">
        <v>12892</v>
      </c>
      <c r="B1144" s="225" t="s">
        <v>12892</v>
      </c>
      <c r="C1144" s="225" t="s">
        <v>389</v>
      </c>
      <c r="D1144" s="225" t="s">
        <v>41250</v>
      </c>
      <c r="E1144" s="225" t="s">
        <v>41251</v>
      </c>
      <c r="F1144" s="225" t="s">
        <v>39568</v>
      </c>
      <c r="G1144" s="225"/>
      <c r="H1144" s="225" t="s">
        <v>41252</v>
      </c>
      <c r="I1144" s="226"/>
    </row>
    <row r="1145" spans="1:9" s="208" customFormat="1">
      <c r="A1145" s="225" t="s">
        <v>13007</v>
      </c>
      <c r="B1145" s="225" t="s">
        <v>13007</v>
      </c>
      <c r="C1145" s="225" t="s">
        <v>389</v>
      </c>
      <c r="D1145" s="225" t="s">
        <v>41253</v>
      </c>
      <c r="E1145" s="225" t="s">
        <v>41254</v>
      </c>
      <c r="F1145" s="225" t="s">
        <v>612</v>
      </c>
      <c r="G1145" s="225"/>
      <c r="H1145" s="225" t="s">
        <v>41255</v>
      </c>
      <c r="I1145" s="226"/>
    </row>
    <row r="1146" spans="1:9" s="208" customFormat="1">
      <c r="A1146" s="225" t="s">
        <v>13007</v>
      </c>
      <c r="B1146" s="225" t="s">
        <v>13007</v>
      </c>
      <c r="C1146" s="225" t="s">
        <v>389</v>
      </c>
      <c r="D1146" s="225" t="s">
        <v>41256</v>
      </c>
      <c r="E1146" s="225" t="s">
        <v>41257</v>
      </c>
      <c r="F1146" s="225" t="s">
        <v>1923</v>
      </c>
      <c r="G1146" s="225"/>
      <c r="H1146" s="225" t="s">
        <v>41258</v>
      </c>
      <c r="I1146" s="226"/>
    </row>
    <row r="1147" spans="1:9" s="208" customFormat="1">
      <c r="A1147" s="225" t="s">
        <v>13007</v>
      </c>
      <c r="B1147" s="225" t="s">
        <v>13007</v>
      </c>
      <c r="C1147" s="225" t="s">
        <v>389</v>
      </c>
      <c r="D1147" s="225" t="s">
        <v>41259</v>
      </c>
      <c r="E1147" s="225" t="s">
        <v>41260</v>
      </c>
      <c r="F1147" s="225" t="s">
        <v>41261</v>
      </c>
      <c r="G1147" s="225"/>
      <c r="H1147" s="225" t="s">
        <v>41262</v>
      </c>
      <c r="I1147" s="226"/>
    </row>
    <row r="1148" spans="1:9" s="208" customFormat="1">
      <c r="A1148" s="225" t="s">
        <v>13007</v>
      </c>
      <c r="B1148" s="225" t="s">
        <v>13007</v>
      </c>
      <c r="C1148" s="225" t="s">
        <v>389</v>
      </c>
      <c r="D1148" s="225" t="s">
        <v>41263</v>
      </c>
      <c r="E1148" s="225" t="s">
        <v>41264</v>
      </c>
      <c r="F1148" s="225" t="s">
        <v>7125</v>
      </c>
      <c r="G1148" s="225"/>
      <c r="H1148" s="225" t="s">
        <v>41265</v>
      </c>
      <c r="I1148" s="226"/>
    </row>
    <row r="1149" spans="1:9" s="208" customFormat="1">
      <c r="A1149" s="225" t="s">
        <v>13007</v>
      </c>
      <c r="B1149" s="225" t="s">
        <v>13007</v>
      </c>
      <c r="C1149" s="225" t="s">
        <v>389</v>
      </c>
      <c r="D1149" s="225" t="s">
        <v>41266</v>
      </c>
      <c r="E1149" s="225" t="s">
        <v>41267</v>
      </c>
      <c r="F1149" s="225" t="s">
        <v>41268</v>
      </c>
      <c r="G1149" s="225"/>
      <c r="H1149" s="225" t="s">
        <v>41269</v>
      </c>
      <c r="I1149" s="226"/>
    </row>
    <row r="1150" spans="1:9" s="208" customFormat="1">
      <c r="A1150" s="225" t="s">
        <v>13007</v>
      </c>
      <c r="B1150" s="225" t="s">
        <v>13007</v>
      </c>
      <c r="C1150" s="225" t="s">
        <v>389</v>
      </c>
      <c r="D1150" s="225" t="s">
        <v>41270</v>
      </c>
      <c r="E1150" s="225" t="s">
        <v>41271</v>
      </c>
      <c r="F1150" s="225" t="s">
        <v>41272</v>
      </c>
      <c r="G1150" s="225"/>
      <c r="H1150" s="225" t="s">
        <v>41273</v>
      </c>
      <c r="I1150" s="226"/>
    </row>
    <row r="1151" spans="1:9" s="208" customFormat="1">
      <c r="A1151" s="225" t="s">
        <v>13007</v>
      </c>
      <c r="B1151" s="225" t="s">
        <v>13007</v>
      </c>
      <c r="C1151" s="225" t="s">
        <v>389</v>
      </c>
      <c r="D1151" s="225" t="s">
        <v>41274</v>
      </c>
      <c r="E1151" s="225" t="s">
        <v>41275</v>
      </c>
      <c r="F1151" s="225" t="s">
        <v>40884</v>
      </c>
      <c r="G1151" s="225"/>
      <c r="H1151" s="225" t="s">
        <v>41276</v>
      </c>
      <c r="I1151" s="226"/>
    </row>
    <row r="1152" spans="1:9" s="208" customFormat="1">
      <c r="A1152" s="225" t="s">
        <v>13007</v>
      </c>
      <c r="B1152" s="225" t="s">
        <v>13007</v>
      </c>
      <c r="C1152" s="225" t="s">
        <v>389</v>
      </c>
      <c r="D1152" s="225" t="s">
        <v>41277</v>
      </c>
      <c r="E1152" s="225" t="s">
        <v>41278</v>
      </c>
      <c r="F1152" s="225" t="s">
        <v>699</v>
      </c>
      <c r="G1152" s="225"/>
      <c r="H1152" s="225" t="s">
        <v>41279</v>
      </c>
      <c r="I1152" s="226"/>
    </row>
    <row r="1153" spans="1:9" s="208" customFormat="1">
      <c r="A1153" s="225" t="s">
        <v>13007</v>
      </c>
      <c r="B1153" s="225" t="s">
        <v>13007</v>
      </c>
      <c r="C1153" s="225" t="s">
        <v>389</v>
      </c>
      <c r="D1153" s="225" t="s">
        <v>41280</v>
      </c>
      <c r="E1153" s="225" t="s">
        <v>41281</v>
      </c>
      <c r="F1153" s="225" t="s">
        <v>14757</v>
      </c>
      <c r="G1153" s="225"/>
      <c r="H1153" s="225" t="s">
        <v>41282</v>
      </c>
      <c r="I1153" s="226"/>
    </row>
    <row r="1154" spans="1:9" s="208" customFormat="1">
      <c r="A1154" s="225" t="s">
        <v>13007</v>
      </c>
      <c r="B1154" s="225" t="s">
        <v>13007</v>
      </c>
      <c r="C1154" s="225" t="s">
        <v>389</v>
      </c>
      <c r="D1154" s="225" t="s">
        <v>41283</v>
      </c>
      <c r="E1154" s="225" t="s">
        <v>41284</v>
      </c>
      <c r="F1154" s="225" t="s">
        <v>1443</v>
      </c>
      <c r="G1154" s="225"/>
      <c r="H1154" s="225" t="s">
        <v>41285</v>
      </c>
      <c r="I1154" s="226"/>
    </row>
    <row r="1155" spans="1:9" s="208" customFormat="1">
      <c r="A1155" s="225" t="s">
        <v>13007</v>
      </c>
      <c r="B1155" s="225" t="s">
        <v>13007</v>
      </c>
      <c r="C1155" s="225" t="s">
        <v>389</v>
      </c>
      <c r="D1155" s="225" t="s">
        <v>41286</v>
      </c>
      <c r="E1155" s="225" t="s">
        <v>41287</v>
      </c>
      <c r="F1155" s="225" t="s">
        <v>2622</v>
      </c>
      <c r="G1155" s="225"/>
      <c r="H1155" s="225" t="s">
        <v>41288</v>
      </c>
      <c r="I1155" s="226"/>
    </row>
    <row r="1156" spans="1:9" s="209" customFormat="1">
      <c r="A1156" s="228" t="s">
        <v>13007</v>
      </c>
      <c r="B1156" s="228" t="s">
        <v>13007</v>
      </c>
      <c r="C1156" s="228"/>
      <c r="D1156" s="228" t="s">
        <v>41289</v>
      </c>
      <c r="E1156" s="228" t="s">
        <v>41290</v>
      </c>
      <c r="F1156" s="228"/>
      <c r="G1156" s="228" t="s">
        <v>568</v>
      </c>
      <c r="H1156" s="228" t="s">
        <v>41291</v>
      </c>
      <c r="I1156" s="235"/>
    </row>
    <row r="1157" spans="1:9" s="208" customFormat="1">
      <c r="A1157" s="225" t="s">
        <v>13007</v>
      </c>
      <c r="B1157" s="225" t="s">
        <v>13007</v>
      </c>
      <c r="C1157" s="225" t="s">
        <v>389</v>
      </c>
      <c r="D1157" s="225" t="s">
        <v>41292</v>
      </c>
      <c r="E1157" s="225" t="s">
        <v>41293</v>
      </c>
      <c r="F1157" s="225" t="s">
        <v>3008</v>
      </c>
      <c r="G1157" s="225"/>
      <c r="H1157" s="225" t="s">
        <v>41294</v>
      </c>
      <c r="I1157" s="226"/>
    </row>
    <row r="1158" spans="1:9" s="208" customFormat="1">
      <c r="A1158" s="225" t="s">
        <v>13007</v>
      </c>
      <c r="B1158" s="225" t="s">
        <v>13007</v>
      </c>
      <c r="C1158" s="225" t="s">
        <v>389</v>
      </c>
      <c r="D1158" s="225" t="s">
        <v>41295</v>
      </c>
      <c r="E1158" s="225" t="s">
        <v>41296</v>
      </c>
      <c r="F1158" s="225" t="s">
        <v>9303</v>
      </c>
      <c r="G1158" s="225"/>
      <c r="H1158" s="225" t="s">
        <v>41297</v>
      </c>
      <c r="I1158" s="226"/>
    </row>
    <row r="1159" spans="1:9" s="208" customFormat="1">
      <c r="A1159" s="225" t="s">
        <v>13007</v>
      </c>
      <c r="B1159" s="225" t="s">
        <v>13007</v>
      </c>
      <c r="C1159" s="225" t="s">
        <v>389</v>
      </c>
      <c r="D1159" s="225" t="s">
        <v>41298</v>
      </c>
      <c r="E1159" s="225" t="s">
        <v>41299</v>
      </c>
      <c r="F1159" s="225" t="s">
        <v>4241</v>
      </c>
      <c r="G1159" s="225"/>
      <c r="H1159" s="225" t="s">
        <v>41300</v>
      </c>
      <c r="I1159" s="226"/>
    </row>
    <row r="1160" spans="1:9" s="208" customFormat="1">
      <c r="A1160" s="225" t="s">
        <v>13007</v>
      </c>
      <c r="B1160" s="225" t="s">
        <v>13007</v>
      </c>
      <c r="C1160" s="225" t="s">
        <v>389</v>
      </c>
      <c r="D1160" s="225" t="s">
        <v>41301</v>
      </c>
      <c r="E1160" s="225" t="s">
        <v>41302</v>
      </c>
      <c r="F1160" s="225" t="s">
        <v>635</v>
      </c>
      <c r="G1160" s="225"/>
      <c r="H1160" s="225" t="s">
        <v>41303</v>
      </c>
      <c r="I1160" s="226"/>
    </row>
    <row r="1161" spans="1:9" s="208" customFormat="1">
      <c r="A1161" s="225" t="s">
        <v>13107</v>
      </c>
      <c r="B1161" s="225" t="s">
        <v>13107</v>
      </c>
      <c r="C1161" s="225" t="s">
        <v>389</v>
      </c>
      <c r="D1161" s="225" t="s">
        <v>41304</v>
      </c>
      <c r="E1161" s="225" t="s">
        <v>41305</v>
      </c>
      <c r="F1161" s="225" t="s">
        <v>41306</v>
      </c>
      <c r="G1161" s="225"/>
      <c r="H1161" s="225" t="s">
        <v>41307</v>
      </c>
      <c r="I1161" s="226"/>
    </row>
    <row r="1162" spans="1:9" s="208" customFormat="1">
      <c r="A1162" s="225" t="s">
        <v>13107</v>
      </c>
      <c r="B1162" s="225" t="s">
        <v>13107</v>
      </c>
      <c r="C1162" s="225" t="s">
        <v>389</v>
      </c>
      <c r="D1162" s="225" t="s">
        <v>41308</v>
      </c>
      <c r="E1162" s="225" t="s">
        <v>41309</v>
      </c>
      <c r="F1162" s="225" t="s">
        <v>8027</v>
      </c>
      <c r="G1162" s="225"/>
      <c r="H1162" s="225" t="s">
        <v>41310</v>
      </c>
      <c r="I1162" s="226"/>
    </row>
    <row r="1163" spans="1:9" s="208" customFormat="1">
      <c r="A1163" s="225" t="s">
        <v>13107</v>
      </c>
      <c r="B1163" s="225" t="s">
        <v>13107</v>
      </c>
      <c r="C1163" s="225" t="s">
        <v>389</v>
      </c>
      <c r="D1163" s="225" t="s">
        <v>41311</v>
      </c>
      <c r="E1163" s="225" t="s">
        <v>41312</v>
      </c>
      <c r="F1163" s="225" t="s">
        <v>41313</v>
      </c>
      <c r="G1163" s="225"/>
      <c r="H1163" s="225" t="s">
        <v>41314</v>
      </c>
      <c r="I1163" s="226"/>
    </row>
    <row r="1164" spans="1:9" s="208" customFormat="1">
      <c r="A1164" s="225" t="s">
        <v>13107</v>
      </c>
      <c r="B1164" s="225" t="s">
        <v>13107</v>
      </c>
      <c r="C1164" s="225" t="s">
        <v>389</v>
      </c>
      <c r="D1164" s="225" t="s">
        <v>41315</v>
      </c>
      <c r="E1164" s="225" t="s">
        <v>41316</v>
      </c>
      <c r="F1164" s="225" t="s">
        <v>41317</v>
      </c>
      <c r="G1164" s="225"/>
      <c r="H1164" s="225" t="s">
        <v>41318</v>
      </c>
      <c r="I1164" s="226"/>
    </row>
    <row r="1165" spans="1:9" s="208" customFormat="1">
      <c r="A1165" s="225" t="s">
        <v>13107</v>
      </c>
      <c r="B1165" s="225" t="s">
        <v>13107</v>
      </c>
      <c r="C1165" s="225" t="s">
        <v>389</v>
      </c>
      <c r="D1165" s="225" t="s">
        <v>41319</v>
      </c>
      <c r="E1165" s="225" t="s">
        <v>41320</v>
      </c>
      <c r="F1165" s="225" t="s">
        <v>41321</v>
      </c>
      <c r="G1165" s="225"/>
      <c r="H1165" s="225" t="s">
        <v>41322</v>
      </c>
      <c r="I1165" s="226"/>
    </row>
    <row r="1166" spans="1:9" s="208" customFormat="1">
      <c r="A1166" s="225" t="s">
        <v>13107</v>
      </c>
      <c r="B1166" s="225" t="s">
        <v>13107</v>
      </c>
      <c r="C1166" s="225" t="s">
        <v>389</v>
      </c>
      <c r="D1166" s="225" t="s">
        <v>41323</v>
      </c>
      <c r="E1166" s="225" t="s">
        <v>41324</v>
      </c>
      <c r="F1166" s="225" t="s">
        <v>860</v>
      </c>
      <c r="G1166" s="225"/>
      <c r="H1166" s="225" t="s">
        <v>41325</v>
      </c>
      <c r="I1166" s="226"/>
    </row>
    <row r="1167" spans="1:9" s="208" customFormat="1">
      <c r="A1167" s="225" t="s">
        <v>13107</v>
      </c>
      <c r="B1167" s="225" t="s">
        <v>13107</v>
      </c>
      <c r="C1167" s="225" t="s">
        <v>389</v>
      </c>
      <c r="D1167" s="225" t="s">
        <v>41326</v>
      </c>
      <c r="E1167" s="225" t="s">
        <v>41327</v>
      </c>
      <c r="F1167" s="225" t="s">
        <v>38135</v>
      </c>
      <c r="G1167" s="225"/>
      <c r="H1167" s="225" t="s">
        <v>41328</v>
      </c>
      <c r="I1167" s="226"/>
    </row>
    <row r="1168" spans="1:9" s="209" customFormat="1">
      <c r="A1168" s="228" t="s">
        <v>13107</v>
      </c>
      <c r="B1168" s="228" t="s">
        <v>13107</v>
      </c>
      <c r="C1168" s="228"/>
      <c r="D1168" s="228" t="s">
        <v>41329</v>
      </c>
      <c r="E1168" s="228" t="s">
        <v>41330</v>
      </c>
      <c r="F1168" s="228"/>
      <c r="G1168" s="228" t="s">
        <v>39780</v>
      </c>
      <c r="H1168" s="228" t="s">
        <v>41331</v>
      </c>
      <c r="I1168" s="235"/>
    </row>
    <row r="1169" spans="1:9" s="209" customFormat="1">
      <c r="A1169" s="228" t="s">
        <v>13107</v>
      </c>
      <c r="B1169" s="228" t="s">
        <v>13107</v>
      </c>
      <c r="C1169" s="228"/>
      <c r="D1169" s="228" t="s">
        <v>41332</v>
      </c>
      <c r="E1169" s="228" t="s">
        <v>41333</v>
      </c>
      <c r="F1169" s="228"/>
      <c r="G1169" s="228" t="s">
        <v>38254</v>
      </c>
      <c r="H1169" s="228" t="s">
        <v>41334</v>
      </c>
      <c r="I1169" s="235"/>
    </row>
    <row r="1170" spans="1:9" s="209" customFormat="1">
      <c r="A1170" s="228" t="s">
        <v>13107</v>
      </c>
      <c r="B1170" s="228" t="s">
        <v>13107</v>
      </c>
      <c r="C1170" s="228"/>
      <c r="D1170" s="228" t="s">
        <v>41335</v>
      </c>
      <c r="E1170" s="228" t="s">
        <v>41336</v>
      </c>
      <c r="F1170" s="228"/>
      <c r="G1170" s="228" t="s">
        <v>38254</v>
      </c>
      <c r="H1170" s="228" t="s">
        <v>41337</v>
      </c>
      <c r="I1170" s="235"/>
    </row>
    <row r="1171" spans="1:9" s="209" customFormat="1">
      <c r="A1171" s="228" t="s">
        <v>13107</v>
      </c>
      <c r="B1171" s="228" t="s">
        <v>13107</v>
      </c>
      <c r="C1171" s="228"/>
      <c r="D1171" s="228" t="s">
        <v>41338</v>
      </c>
      <c r="E1171" s="228" t="s">
        <v>41339</v>
      </c>
      <c r="F1171" s="228"/>
      <c r="G1171" s="228" t="s">
        <v>38261</v>
      </c>
      <c r="H1171" s="228" t="s">
        <v>41340</v>
      </c>
      <c r="I1171" s="235"/>
    </row>
    <row r="1172" spans="1:9" s="209" customFormat="1">
      <c r="A1172" s="228" t="s">
        <v>13107</v>
      </c>
      <c r="B1172" s="228" t="s">
        <v>13107</v>
      </c>
      <c r="C1172" s="228"/>
      <c r="D1172" s="228" t="s">
        <v>41341</v>
      </c>
      <c r="E1172" s="228" t="s">
        <v>41342</v>
      </c>
      <c r="F1172" s="228"/>
      <c r="G1172" s="228" t="s">
        <v>3796</v>
      </c>
      <c r="H1172" s="228" t="s">
        <v>41343</v>
      </c>
      <c r="I1172" s="235"/>
    </row>
    <row r="1173" spans="1:9" s="209" customFormat="1">
      <c r="A1173" s="228" t="s">
        <v>13107</v>
      </c>
      <c r="B1173" s="228" t="s">
        <v>13107</v>
      </c>
      <c r="C1173" s="228"/>
      <c r="D1173" s="228" t="s">
        <v>41344</v>
      </c>
      <c r="E1173" s="228" t="s">
        <v>41345</v>
      </c>
      <c r="F1173" s="228"/>
      <c r="G1173" s="228" t="s">
        <v>3796</v>
      </c>
      <c r="H1173" s="228" t="s">
        <v>41346</v>
      </c>
      <c r="I1173" s="235"/>
    </row>
    <row r="1174" spans="1:9" s="209" customFormat="1">
      <c r="A1174" s="228" t="s">
        <v>13107</v>
      </c>
      <c r="B1174" s="228" t="s">
        <v>13107</v>
      </c>
      <c r="C1174" s="228"/>
      <c r="D1174" s="228" t="s">
        <v>41347</v>
      </c>
      <c r="E1174" s="228" t="s">
        <v>41345</v>
      </c>
      <c r="F1174" s="228"/>
      <c r="G1174" s="228" t="s">
        <v>2937</v>
      </c>
      <c r="H1174" s="228" t="s">
        <v>41348</v>
      </c>
      <c r="I1174" s="235"/>
    </row>
    <row r="1175" spans="1:9" s="209" customFormat="1">
      <c r="A1175" s="228" t="s">
        <v>13107</v>
      </c>
      <c r="B1175" s="228" t="s">
        <v>13107</v>
      </c>
      <c r="C1175" s="228"/>
      <c r="D1175" s="228" t="s">
        <v>41349</v>
      </c>
      <c r="E1175" s="228" t="s">
        <v>41345</v>
      </c>
      <c r="F1175" s="228"/>
      <c r="G1175" s="228" t="s">
        <v>2940</v>
      </c>
      <c r="H1175" s="228" t="s">
        <v>41350</v>
      </c>
      <c r="I1175" s="235"/>
    </row>
    <row r="1176" spans="1:9" s="209" customFormat="1">
      <c r="A1176" s="228" t="s">
        <v>13107</v>
      </c>
      <c r="B1176" s="228" t="s">
        <v>13107</v>
      </c>
      <c r="C1176" s="228"/>
      <c r="D1176" s="228" t="s">
        <v>41351</v>
      </c>
      <c r="E1176" s="228" t="s">
        <v>41352</v>
      </c>
      <c r="F1176" s="228"/>
      <c r="G1176" s="228" t="s">
        <v>38272</v>
      </c>
      <c r="H1176" s="228" t="s">
        <v>41353</v>
      </c>
      <c r="I1176" s="235"/>
    </row>
    <row r="1177" spans="1:9" s="209" customFormat="1">
      <c r="A1177" s="228" t="s">
        <v>13107</v>
      </c>
      <c r="B1177" s="228" t="s">
        <v>13107</v>
      </c>
      <c r="C1177" s="228"/>
      <c r="D1177" s="228" t="s">
        <v>41354</v>
      </c>
      <c r="E1177" s="228" t="s">
        <v>41355</v>
      </c>
      <c r="F1177" s="228"/>
      <c r="G1177" s="228" t="s">
        <v>3796</v>
      </c>
      <c r="H1177" s="228" t="s">
        <v>41356</v>
      </c>
      <c r="I1177" s="235"/>
    </row>
    <row r="1178" spans="1:9" s="209" customFormat="1">
      <c r="A1178" s="228" t="s">
        <v>13107</v>
      </c>
      <c r="B1178" s="228" t="s">
        <v>13107</v>
      </c>
      <c r="C1178" s="228"/>
      <c r="D1178" s="228" t="s">
        <v>41357</v>
      </c>
      <c r="E1178" s="228" t="s">
        <v>41358</v>
      </c>
      <c r="F1178" s="228"/>
      <c r="G1178" s="228" t="s">
        <v>6820</v>
      </c>
      <c r="H1178" s="228" t="s">
        <v>41359</v>
      </c>
      <c r="I1178" s="235"/>
    </row>
    <row r="1179" spans="1:9" s="208" customFormat="1">
      <c r="A1179" s="225" t="s">
        <v>13107</v>
      </c>
      <c r="B1179" s="225" t="s">
        <v>13107</v>
      </c>
      <c r="C1179" s="225" t="s">
        <v>389</v>
      </c>
      <c r="D1179" s="225" t="s">
        <v>41360</v>
      </c>
      <c r="E1179" s="225" t="s">
        <v>41361</v>
      </c>
      <c r="F1179" s="225" t="s">
        <v>41362</v>
      </c>
      <c r="G1179" s="225"/>
      <c r="H1179" s="225" t="s">
        <v>41363</v>
      </c>
      <c r="I1179" s="226"/>
    </row>
    <row r="1180" spans="1:9" s="208" customFormat="1">
      <c r="A1180" s="225" t="s">
        <v>13107</v>
      </c>
      <c r="B1180" s="225" t="s">
        <v>13107</v>
      </c>
      <c r="C1180" s="225" t="s">
        <v>389</v>
      </c>
      <c r="D1180" s="225" t="s">
        <v>41364</v>
      </c>
      <c r="E1180" s="225" t="s">
        <v>41365</v>
      </c>
      <c r="F1180" s="225" t="s">
        <v>1273</v>
      </c>
      <c r="G1180" s="225"/>
      <c r="H1180" s="225" t="s">
        <v>41366</v>
      </c>
      <c r="I1180" s="226"/>
    </row>
    <row r="1181" spans="1:9" s="208" customFormat="1">
      <c r="A1181" s="225" t="s">
        <v>13107</v>
      </c>
      <c r="B1181" s="225" t="s">
        <v>13107</v>
      </c>
      <c r="C1181" s="225" t="s">
        <v>389</v>
      </c>
      <c r="D1181" s="225" t="s">
        <v>41367</v>
      </c>
      <c r="E1181" s="225" t="s">
        <v>41368</v>
      </c>
      <c r="F1181" s="225" t="s">
        <v>15924</v>
      </c>
      <c r="G1181" s="225"/>
      <c r="H1181" s="225" t="s">
        <v>41369</v>
      </c>
      <c r="I1181" s="226"/>
    </row>
    <row r="1182" spans="1:9" s="209" customFormat="1">
      <c r="A1182" s="228" t="s">
        <v>13107</v>
      </c>
      <c r="B1182" s="228" t="s">
        <v>13107</v>
      </c>
      <c r="C1182" s="228"/>
      <c r="D1182" s="228" t="s">
        <v>41370</v>
      </c>
      <c r="E1182" s="228" t="s">
        <v>41371</v>
      </c>
      <c r="F1182" s="228"/>
      <c r="G1182" s="228" t="s">
        <v>41372</v>
      </c>
      <c r="H1182" s="228" t="s">
        <v>41373</v>
      </c>
      <c r="I1182" s="235"/>
    </row>
    <row r="1183" spans="1:9" s="208" customFormat="1">
      <c r="A1183" s="225" t="s">
        <v>13190</v>
      </c>
      <c r="B1183" s="225" t="s">
        <v>13190</v>
      </c>
      <c r="C1183" s="225" t="s">
        <v>389</v>
      </c>
      <c r="D1183" s="225" t="s">
        <v>41374</v>
      </c>
      <c r="E1183" s="225" t="s">
        <v>41375</v>
      </c>
      <c r="F1183" s="225" t="s">
        <v>7598</v>
      </c>
      <c r="G1183" s="225"/>
      <c r="H1183" s="225" t="s">
        <v>41376</v>
      </c>
      <c r="I1183" s="226"/>
    </row>
    <row r="1184" spans="1:9" s="208" customFormat="1">
      <c r="A1184" s="225" t="s">
        <v>13190</v>
      </c>
      <c r="B1184" s="225" t="s">
        <v>13190</v>
      </c>
      <c r="C1184" s="225" t="s">
        <v>389</v>
      </c>
      <c r="D1184" s="225" t="s">
        <v>41377</v>
      </c>
      <c r="E1184" s="225" t="s">
        <v>41378</v>
      </c>
      <c r="F1184" s="225" t="s">
        <v>41379</v>
      </c>
      <c r="G1184" s="225"/>
      <c r="H1184" s="225" t="s">
        <v>41380</v>
      </c>
      <c r="I1184" s="226"/>
    </row>
    <row r="1185" spans="1:9" s="208" customFormat="1">
      <c r="A1185" s="225" t="s">
        <v>13190</v>
      </c>
      <c r="B1185" s="225" t="s">
        <v>13190</v>
      </c>
      <c r="C1185" s="225" t="s">
        <v>389</v>
      </c>
      <c r="D1185" s="225" t="s">
        <v>41381</v>
      </c>
      <c r="E1185" s="225" t="s">
        <v>41382</v>
      </c>
      <c r="F1185" s="225" t="s">
        <v>11155</v>
      </c>
      <c r="G1185" s="225"/>
      <c r="H1185" s="225" t="s">
        <v>41383</v>
      </c>
      <c r="I1185" s="226"/>
    </row>
    <row r="1186" spans="1:9" s="208" customFormat="1">
      <c r="A1186" s="225" t="s">
        <v>13190</v>
      </c>
      <c r="B1186" s="225" t="s">
        <v>13190</v>
      </c>
      <c r="C1186" s="225" t="s">
        <v>389</v>
      </c>
      <c r="D1186" s="225" t="s">
        <v>41384</v>
      </c>
      <c r="E1186" s="225" t="s">
        <v>41385</v>
      </c>
      <c r="F1186" s="225" t="s">
        <v>14366</v>
      </c>
      <c r="G1186" s="225"/>
      <c r="H1186" s="225" t="s">
        <v>41386</v>
      </c>
      <c r="I1186" s="226"/>
    </row>
    <row r="1187" spans="1:9" s="209" customFormat="1">
      <c r="A1187" s="228" t="s">
        <v>13190</v>
      </c>
      <c r="B1187" s="228" t="s">
        <v>13190</v>
      </c>
      <c r="C1187" s="228" t="s">
        <v>41387</v>
      </c>
      <c r="D1187" s="228" t="s">
        <v>41388</v>
      </c>
      <c r="E1187" s="228" t="s">
        <v>41389</v>
      </c>
      <c r="F1187" s="228"/>
      <c r="G1187" s="228" t="s">
        <v>41390</v>
      </c>
      <c r="H1187" s="228" t="s">
        <v>41391</v>
      </c>
      <c r="I1187" s="235"/>
    </row>
    <row r="1188" spans="1:9" s="208" customFormat="1">
      <c r="A1188" s="225" t="s">
        <v>13190</v>
      </c>
      <c r="B1188" s="225" t="s">
        <v>13190</v>
      </c>
      <c r="C1188" s="225" t="s">
        <v>389</v>
      </c>
      <c r="D1188" s="225" t="s">
        <v>41392</v>
      </c>
      <c r="E1188" s="225" t="s">
        <v>41393</v>
      </c>
      <c r="F1188" s="225" t="s">
        <v>41394</v>
      </c>
      <c r="G1188" s="225"/>
      <c r="H1188" s="225" t="s">
        <v>41395</v>
      </c>
      <c r="I1188" s="226"/>
    </row>
    <row r="1189" spans="1:9" s="209" customFormat="1">
      <c r="A1189" s="228" t="s">
        <v>13190</v>
      </c>
      <c r="B1189" s="228" t="s">
        <v>13190</v>
      </c>
      <c r="C1189" s="228"/>
      <c r="D1189" s="228" t="s">
        <v>41396</v>
      </c>
      <c r="E1189" s="228" t="s">
        <v>41397</v>
      </c>
      <c r="F1189" s="228"/>
      <c r="G1189" s="228" t="s">
        <v>4527</v>
      </c>
      <c r="H1189" s="228" t="s">
        <v>41398</v>
      </c>
      <c r="I1189" s="235"/>
    </row>
    <row r="1190" spans="1:9" s="209" customFormat="1">
      <c r="A1190" s="228" t="s">
        <v>13190</v>
      </c>
      <c r="B1190" s="228" t="s">
        <v>13190</v>
      </c>
      <c r="C1190" s="228"/>
      <c r="D1190" s="228" t="s">
        <v>41399</v>
      </c>
      <c r="E1190" s="228" t="s">
        <v>41397</v>
      </c>
      <c r="F1190" s="228"/>
      <c r="G1190" s="228" t="s">
        <v>2937</v>
      </c>
      <c r="H1190" s="228" t="s">
        <v>41400</v>
      </c>
      <c r="I1190" s="235"/>
    </row>
    <row r="1191" spans="1:9" s="209" customFormat="1">
      <c r="A1191" s="228" t="s">
        <v>13190</v>
      </c>
      <c r="B1191" s="228" t="s">
        <v>13190</v>
      </c>
      <c r="C1191" s="228"/>
      <c r="D1191" s="228" t="s">
        <v>41401</v>
      </c>
      <c r="E1191" s="228" t="s">
        <v>41397</v>
      </c>
      <c r="F1191" s="228"/>
      <c r="G1191" s="228" t="s">
        <v>2940</v>
      </c>
      <c r="H1191" s="228" t="s">
        <v>41402</v>
      </c>
      <c r="I1191" s="235"/>
    </row>
    <row r="1192" spans="1:9" s="208" customFormat="1">
      <c r="A1192" s="225" t="s">
        <v>13190</v>
      </c>
      <c r="B1192" s="225" t="s">
        <v>13190</v>
      </c>
      <c r="C1192" s="225" t="s">
        <v>389</v>
      </c>
      <c r="D1192" s="225" t="s">
        <v>41403</v>
      </c>
      <c r="E1192" s="225" t="s">
        <v>41404</v>
      </c>
      <c r="F1192" s="225" t="s">
        <v>7175</v>
      </c>
      <c r="G1192" s="225"/>
      <c r="H1192" s="225" t="s">
        <v>41405</v>
      </c>
      <c r="I1192" s="226"/>
    </row>
    <row r="1193" spans="1:9" s="208" customFormat="1">
      <c r="A1193" s="225" t="s">
        <v>13190</v>
      </c>
      <c r="B1193" s="225" t="s">
        <v>13190</v>
      </c>
      <c r="C1193" s="225" t="s">
        <v>389</v>
      </c>
      <c r="D1193" s="225" t="s">
        <v>41406</v>
      </c>
      <c r="E1193" s="225" t="s">
        <v>41407</v>
      </c>
      <c r="F1193" s="225" t="s">
        <v>41408</v>
      </c>
      <c r="G1193" s="225"/>
      <c r="H1193" s="225" t="s">
        <v>41409</v>
      </c>
      <c r="I1193" s="226"/>
    </row>
    <row r="1194" spans="1:9" s="208" customFormat="1">
      <c r="A1194" s="225" t="s">
        <v>13190</v>
      </c>
      <c r="B1194" s="225" t="s">
        <v>13190</v>
      </c>
      <c r="C1194" s="225" t="s">
        <v>389</v>
      </c>
      <c r="D1194" s="225" t="s">
        <v>41410</v>
      </c>
      <c r="E1194" s="225" t="s">
        <v>41411</v>
      </c>
      <c r="F1194" s="225" t="s">
        <v>4095</v>
      </c>
      <c r="G1194" s="225"/>
      <c r="H1194" s="225" t="s">
        <v>41412</v>
      </c>
      <c r="I1194" s="226"/>
    </row>
    <row r="1195" spans="1:9" s="208" customFormat="1">
      <c r="A1195" s="225" t="s">
        <v>13190</v>
      </c>
      <c r="B1195" s="225" t="s">
        <v>13190</v>
      </c>
      <c r="C1195" s="225" t="s">
        <v>389</v>
      </c>
      <c r="D1195" s="225" t="s">
        <v>41413</v>
      </c>
      <c r="E1195" s="225" t="s">
        <v>41414</v>
      </c>
      <c r="F1195" s="225" t="s">
        <v>41415</v>
      </c>
      <c r="G1195" s="225"/>
      <c r="H1195" s="225" t="s">
        <v>41416</v>
      </c>
      <c r="I1195" s="226"/>
    </row>
    <row r="1196" spans="1:9" s="209" customFormat="1">
      <c r="A1196" s="228" t="s">
        <v>13190</v>
      </c>
      <c r="B1196" s="228" t="s">
        <v>13190</v>
      </c>
      <c r="C1196" s="228" t="s">
        <v>41417</v>
      </c>
      <c r="D1196" s="228" t="s">
        <v>41418</v>
      </c>
      <c r="E1196" s="228" t="s">
        <v>41419</v>
      </c>
      <c r="F1196" s="228"/>
      <c r="G1196" s="228" t="s">
        <v>38904</v>
      </c>
      <c r="H1196" s="228" t="s">
        <v>41420</v>
      </c>
      <c r="I1196" s="235"/>
    </row>
    <row r="1197" spans="1:9" s="209" customFormat="1">
      <c r="A1197" s="228" t="s">
        <v>13190</v>
      </c>
      <c r="B1197" s="228" t="s">
        <v>13190</v>
      </c>
      <c r="C1197" s="228" t="s">
        <v>41421</v>
      </c>
      <c r="D1197" s="228" t="s">
        <v>41422</v>
      </c>
      <c r="E1197" s="228" t="s">
        <v>41423</v>
      </c>
      <c r="F1197" s="228"/>
      <c r="G1197" s="228" t="s">
        <v>3287</v>
      </c>
      <c r="H1197" s="228" t="s">
        <v>41424</v>
      </c>
      <c r="I1197" s="235"/>
    </row>
    <row r="1198" spans="1:9" s="209" customFormat="1">
      <c r="A1198" s="228" t="s">
        <v>13190</v>
      </c>
      <c r="B1198" s="228" t="s">
        <v>13190</v>
      </c>
      <c r="C1198" s="228" t="s">
        <v>41425</v>
      </c>
      <c r="D1198" s="228" t="s">
        <v>41426</v>
      </c>
      <c r="E1198" s="228" t="s">
        <v>41427</v>
      </c>
      <c r="F1198" s="228"/>
      <c r="G1198" s="228" t="s">
        <v>37686</v>
      </c>
      <c r="H1198" s="228" t="s">
        <v>41428</v>
      </c>
      <c r="I1198" s="235"/>
    </row>
    <row r="1199" spans="1:9" s="208" customFormat="1">
      <c r="A1199" s="225" t="s">
        <v>13300</v>
      </c>
      <c r="B1199" s="225" t="s">
        <v>13300</v>
      </c>
      <c r="C1199" s="225" t="s">
        <v>389</v>
      </c>
      <c r="D1199" s="225" t="s">
        <v>41429</v>
      </c>
      <c r="E1199" s="225" t="s">
        <v>41430</v>
      </c>
      <c r="F1199" s="225" t="s">
        <v>41431</v>
      </c>
      <c r="G1199" s="225"/>
      <c r="H1199" s="225" t="s">
        <v>41432</v>
      </c>
      <c r="I1199" s="226"/>
    </row>
    <row r="1200" spans="1:9" s="208" customFormat="1">
      <c r="A1200" s="225" t="s">
        <v>13300</v>
      </c>
      <c r="B1200" s="225" t="s">
        <v>13300</v>
      </c>
      <c r="C1200" s="225" t="s">
        <v>389</v>
      </c>
      <c r="D1200" s="225" t="s">
        <v>41433</v>
      </c>
      <c r="E1200" s="225" t="s">
        <v>41434</v>
      </c>
      <c r="F1200" s="225" t="s">
        <v>41435</v>
      </c>
      <c r="G1200" s="225"/>
      <c r="H1200" s="225" t="s">
        <v>41436</v>
      </c>
      <c r="I1200" s="226"/>
    </row>
    <row r="1201" spans="1:9" s="208" customFormat="1">
      <c r="A1201" s="225" t="s">
        <v>13300</v>
      </c>
      <c r="B1201" s="225" t="s">
        <v>13300</v>
      </c>
      <c r="C1201" s="225" t="s">
        <v>389</v>
      </c>
      <c r="D1201" s="225" t="s">
        <v>41437</v>
      </c>
      <c r="E1201" s="225" t="s">
        <v>41438</v>
      </c>
      <c r="F1201" s="225" t="s">
        <v>41439</v>
      </c>
      <c r="G1201" s="225"/>
      <c r="H1201" s="225" t="s">
        <v>41440</v>
      </c>
      <c r="I1201" s="226"/>
    </row>
    <row r="1202" spans="1:9" s="208" customFormat="1">
      <c r="A1202" s="225" t="s">
        <v>13300</v>
      </c>
      <c r="B1202" s="225" t="s">
        <v>13300</v>
      </c>
      <c r="C1202" s="225" t="s">
        <v>389</v>
      </c>
      <c r="D1202" s="225" t="s">
        <v>41441</v>
      </c>
      <c r="E1202" s="225" t="s">
        <v>41442</v>
      </c>
      <c r="F1202" s="225" t="s">
        <v>41443</v>
      </c>
      <c r="G1202" s="225"/>
      <c r="H1202" s="225" t="s">
        <v>41444</v>
      </c>
      <c r="I1202" s="226"/>
    </row>
    <row r="1203" spans="1:9" s="209" customFormat="1">
      <c r="A1203" s="228" t="s">
        <v>13300</v>
      </c>
      <c r="B1203" s="228" t="s">
        <v>13300</v>
      </c>
      <c r="C1203" s="228"/>
      <c r="D1203" s="228" t="s">
        <v>41445</v>
      </c>
      <c r="E1203" s="228" t="s">
        <v>41446</v>
      </c>
      <c r="F1203" s="228"/>
      <c r="G1203" s="228" t="s">
        <v>1137</v>
      </c>
      <c r="H1203" s="228" t="s">
        <v>41447</v>
      </c>
      <c r="I1203" s="235"/>
    </row>
    <row r="1204" spans="1:9" s="209" customFormat="1">
      <c r="A1204" s="228" t="s">
        <v>13300</v>
      </c>
      <c r="B1204" s="228" t="s">
        <v>13300</v>
      </c>
      <c r="C1204" s="228"/>
      <c r="D1204" s="228" t="s">
        <v>41448</v>
      </c>
      <c r="E1204" s="228" t="s">
        <v>41446</v>
      </c>
      <c r="F1204" s="228"/>
      <c r="G1204" s="228" t="s">
        <v>2937</v>
      </c>
      <c r="H1204" s="228" t="s">
        <v>41449</v>
      </c>
      <c r="I1204" s="235"/>
    </row>
    <row r="1205" spans="1:9" s="209" customFormat="1">
      <c r="A1205" s="228" t="s">
        <v>13300</v>
      </c>
      <c r="B1205" s="228" t="s">
        <v>13300</v>
      </c>
      <c r="C1205" s="228"/>
      <c r="D1205" s="228" t="s">
        <v>41450</v>
      </c>
      <c r="E1205" s="228" t="s">
        <v>41446</v>
      </c>
      <c r="F1205" s="228"/>
      <c r="G1205" s="228" t="s">
        <v>2940</v>
      </c>
      <c r="H1205" s="228" t="s">
        <v>41451</v>
      </c>
      <c r="I1205" s="235"/>
    </row>
    <row r="1206" spans="1:9" s="209" customFormat="1">
      <c r="A1206" s="228" t="s">
        <v>13300</v>
      </c>
      <c r="B1206" s="228" t="s">
        <v>13300</v>
      </c>
      <c r="C1206" s="228"/>
      <c r="D1206" s="228" t="s">
        <v>41452</v>
      </c>
      <c r="E1206" s="228" t="s">
        <v>41453</v>
      </c>
      <c r="F1206" s="228"/>
      <c r="G1206" s="228" t="s">
        <v>41454</v>
      </c>
      <c r="H1206" s="228" t="s">
        <v>41455</v>
      </c>
      <c r="I1206" s="235"/>
    </row>
    <row r="1207" spans="1:9" s="209" customFormat="1">
      <c r="A1207" s="228" t="s">
        <v>13300</v>
      </c>
      <c r="B1207" s="228" t="s">
        <v>13300</v>
      </c>
      <c r="C1207" s="228"/>
      <c r="D1207" s="228" t="s">
        <v>41456</v>
      </c>
      <c r="E1207" s="228" t="s">
        <v>41453</v>
      </c>
      <c r="F1207" s="228"/>
      <c r="G1207" s="228" t="s">
        <v>2937</v>
      </c>
      <c r="H1207" s="228" t="s">
        <v>41457</v>
      </c>
      <c r="I1207" s="235"/>
    </row>
    <row r="1208" spans="1:9" s="209" customFormat="1">
      <c r="A1208" s="228" t="s">
        <v>13300</v>
      </c>
      <c r="B1208" s="228" t="s">
        <v>13300</v>
      </c>
      <c r="C1208" s="228"/>
      <c r="D1208" s="228" t="s">
        <v>41458</v>
      </c>
      <c r="E1208" s="228" t="s">
        <v>41453</v>
      </c>
      <c r="F1208" s="228"/>
      <c r="G1208" s="228" t="s">
        <v>2940</v>
      </c>
      <c r="H1208" s="228" t="s">
        <v>41459</v>
      </c>
      <c r="I1208" s="235"/>
    </row>
    <row r="1209" spans="1:9" s="208" customFormat="1">
      <c r="A1209" s="225" t="s">
        <v>13300</v>
      </c>
      <c r="B1209" s="225" t="s">
        <v>13300</v>
      </c>
      <c r="C1209" s="225" t="s">
        <v>389</v>
      </c>
      <c r="D1209" s="225" t="s">
        <v>41460</v>
      </c>
      <c r="E1209" s="225" t="s">
        <v>41461</v>
      </c>
      <c r="F1209" s="225" t="s">
        <v>553</v>
      </c>
      <c r="G1209" s="225"/>
      <c r="H1209" s="225" t="s">
        <v>41462</v>
      </c>
      <c r="I1209" s="226"/>
    </row>
    <row r="1210" spans="1:9" s="209" customFormat="1">
      <c r="A1210" s="228" t="s">
        <v>13300</v>
      </c>
      <c r="B1210" s="228" t="s">
        <v>13300</v>
      </c>
      <c r="C1210" s="228"/>
      <c r="D1210" s="228" t="s">
        <v>41463</v>
      </c>
      <c r="E1210" s="228" t="s">
        <v>41464</v>
      </c>
      <c r="F1210" s="228"/>
      <c r="G1210" s="228" t="s">
        <v>41465</v>
      </c>
      <c r="H1210" s="228" t="s">
        <v>41466</v>
      </c>
      <c r="I1210" s="235"/>
    </row>
    <row r="1211" spans="1:9" s="208" customFormat="1">
      <c r="A1211" s="225" t="s">
        <v>13300</v>
      </c>
      <c r="B1211" s="225" t="s">
        <v>13300</v>
      </c>
      <c r="C1211" s="225" t="s">
        <v>389</v>
      </c>
      <c r="D1211" s="225" t="s">
        <v>41467</v>
      </c>
      <c r="E1211" s="225" t="s">
        <v>41468</v>
      </c>
      <c r="F1211" s="225" t="s">
        <v>509</v>
      </c>
      <c r="G1211" s="225"/>
      <c r="H1211" s="225" t="s">
        <v>41469</v>
      </c>
      <c r="I1211" s="226"/>
    </row>
    <row r="1212" spans="1:9" s="208" customFormat="1">
      <c r="A1212" s="225" t="s">
        <v>13300</v>
      </c>
      <c r="B1212" s="225" t="s">
        <v>13300</v>
      </c>
      <c r="C1212" s="225" t="s">
        <v>389</v>
      </c>
      <c r="D1212" s="225" t="s">
        <v>41470</v>
      </c>
      <c r="E1212" s="225" t="s">
        <v>41471</v>
      </c>
      <c r="F1212" s="225" t="s">
        <v>802</v>
      </c>
      <c r="G1212" s="225"/>
      <c r="H1212" s="225" t="s">
        <v>41472</v>
      </c>
      <c r="I1212" s="226"/>
    </row>
    <row r="1213" spans="1:9" s="208" customFormat="1">
      <c r="A1213" s="225" t="s">
        <v>13361</v>
      </c>
      <c r="B1213" s="225" t="s">
        <v>13361</v>
      </c>
      <c r="C1213" s="225" t="s">
        <v>389</v>
      </c>
      <c r="D1213" s="225" t="s">
        <v>41473</v>
      </c>
      <c r="E1213" s="225" t="s">
        <v>41474</v>
      </c>
      <c r="F1213" s="225" t="s">
        <v>14329</v>
      </c>
      <c r="G1213" s="225"/>
      <c r="H1213" s="225" t="s">
        <v>41475</v>
      </c>
      <c r="I1213" s="226"/>
    </row>
    <row r="1214" spans="1:9" s="208" customFormat="1">
      <c r="A1214" s="225" t="s">
        <v>13361</v>
      </c>
      <c r="B1214" s="225" t="s">
        <v>13361</v>
      </c>
      <c r="C1214" s="225" t="s">
        <v>389</v>
      </c>
      <c r="D1214" s="225" t="s">
        <v>41476</v>
      </c>
      <c r="E1214" s="225" t="s">
        <v>41477</v>
      </c>
      <c r="F1214" s="225" t="s">
        <v>5751</v>
      </c>
      <c r="G1214" s="225"/>
      <c r="H1214" s="225" t="s">
        <v>41478</v>
      </c>
      <c r="I1214" s="226"/>
    </row>
    <row r="1215" spans="1:9" s="208" customFormat="1">
      <c r="A1215" s="225" t="s">
        <v>13361</v>
      </c>
      <c r="B1215" s="225" t="s">
        <v>13361</v>
      </c>
      <c r="C1215" s="225" t="s">
        <v>389</v>
      </c>
      <c r="D1215" s="225" t="s">
        <v>41479</v>
      </c>
      <c r="E1215" s="225" t="s">
        <v>41480</v>
      </c>
      <c r="F1215" s="225" t="s">
        <v>41481</v>
      </c>
      <c r="G1215" s="225"/>
      <c r="H1215" s="225" t="s">
        <v>41482</v>
      </c>
      <c r="I1215" s="226"/>
    </row>
    <row r="1216" spans="1:9" s="208" customFormat="1">
      <c r="A1216" s="225" t="s">
        <v>13361</v>
      </c>
      <c r="B1216" s="225" t="s">
        <v>13361</v>
      </c>
      <c r="C1216" s="225" t="s">
        <v>389</v>
      </c>
      <c r="D1216" s="225" t="s">
        <v>41483</v>
      </c>
      <c r="E1216" s="225" t="s">
        <v>41484</v>
      </c>
      <c r="F1216" s="225" t="s">
        <v>400</v>
      </c>
      <c r="G1216" s="225"/>
      <c r="H1216" s="225" t="s">
        <v>41485</v>
      </c>
      <c r="I1216" s="226"/>
    </row>
    <row r="1217" spans="1:9" s="208" customFormat="1">
      <c r="A1217" s="225" t="s">
        <v>13361</v>
      </c>
      <c r="B1217" s="225" t="s">
        <v>13361</v>
      </c>
      <c r="C1217" s="225" t="s">
        <v>389</v>
      </c>
      <c r="D1217" s="225" t="s">
        <v>41486</v>
      </c>
      <c r="E1217" s="225" t="s">
        <v>41487</v>
      </c>
      <c r="F1217" s="225" t="s">
        <v>41488</v>
      </c>
      <c r="G1217" s="225"/>
      <c r="H1217" s="225" t="s">
        <v>41489</v>
      </c>
      <c r="I1217" s="226"/>
    </row>
    <row r="1218" spans="1:9" s="208" customFormat="1">
      <c r="A1218" s="225" t="s">
        <v>13361</v>
      </c>
      <c r="B1218" s="225" t="s">
        <v>13361</v>
      </c>
      <c r="C1218" s="225" t="s">
        <v>389</v>
      </c>
      <c r="D1218" s="225" t="s">
        <v>41490</v>
      </c>
      <c r="E1218" s="225" t="s">
        <v>41491</v>
      </c>
      <c r="F1218" s="225" t="s">
        <v>4475</v>
      </c>
      <c r="G1218" s="225"/>
      <c r="H1218" s="225" t="s">
        <v>41492</v>
      </c>
      <c r="I1218" s="226"/>
    </row>
    <row r="1219" spans="1:9" s="208" customFormat="1">
      <c r="A1219" s="225" t="s">
        <v>13361</v>
      </c>
      <c r="B1219" s="225" t="s">
        <v>13361</v>
      </c>
      <c r="C1219" s="225" t="s">
        <v>389</v>
      </c>
      <c r="D1219" s="225" t="s">
        <v>41493</v>
      </c>
      <c r="E1219" s="225" t="s">
        <v>41494</v>
      </c>
      <c r="F1219" s="225" t="s">
        <v>434</v>
      </c>
      <c r="G1219" s="225"/>
      <c r="H1219" s="225" t="s">
        <v>41495</v>
      </c>
      <c r="I1219" s="226"/>
    </row>
    <row r="1220" spans="1:9" s="195" customFormat="1">
      <c r="A1220" s="203" t="s">
        <v>13361</v>
      </c>
      <c r="B1220" s="203" t="s">
        <v>13361</v>
      </c>
      <c r="C1220" s="203" t="s">
        <v>389</v>
      </c>
      <c r="D1220" s="203" t="s">
        <v>41496</v>
      </c>
      <c r="E1220" s="203" t="s">
        <v>41497</v>
      </c>
      <c r="F1220" s="203" t="s">
        <v>41498</v>
      </c>
      <c r="G1220" s="203"/>
      <c r="H1220" s="203" t="s">
        <v>41499</v>
      </c>
    </row>
    <row r="1221" spans="1:9" s="208" customFormat="1">
      <c r="A1221" s="225" t="s">
        <v>13361</v>
      </c>
      <c r="B1221" s="225" t="s">
        <v>13361</v>
      </c>
      <c r="C1221" s="225" t="s">
        <v>389</v>
      </c>
      <c r="D1221" s="225" t="s">
        <v>41500</v>
      </c>
      <c r="E1221" s="225" t="s">
        <v>41501</v>
      </c>
      <c r="F1221" s="225" t="s">
        <v>879</v>
      </c>
      <c r="G1221" s="225"/>
      <c r="H1221" s="225" t="s">
        <v>41502</v>
      </c>
      <c r="I1221" s="226"/>
    </row>
    <row r="1222" spans="1:9" s="208" customFormat="1">
      <c r="A1222" s="225" t="s">
        <v>13361</v>
      </c>
      <c r="B1222" s="225" t="s">
        <v>13361</v>
      </c>
      <c r="C1222" s="225" t="s">
        <v>389</v>
      </c>
      <c r="D1222" s="225" t="s">
        <v>41503</v>
      </c>
      <c r="E1222" s="225" t="s">
        <v>41504</v>
      </c>
      <c r="F1222" s="225" t="s">
        <v>41505</v>
      </c>
      <c r="G1222" s="225"/>
      <c r="H1222" s="225" t="s">
        <v>41506</v>
      </c>
      <c r="I1222" s="226"/>
    </row>
    <row r="1223" spans="1:9" s="208" customFormat="1">
      <c r="A1223" s="225" t="s">
        <v>13361</v>
      </c>
      <c r="B1223" s="225" t="s">
        <v>13361</v>
      </c>
      <c r="C1223" s="225" t="s">
        <v>389</v>
      </c>
      <c r="D1223" s="225" t="s">
        <v>41507</v>
      </c>
      <c r="E1223" s="225" t="s">
        <v>41508</v>
      </c>
      <c r="F1223" s="225" t="s">
        <v>1242</v>
      </c>
      <c r="G1223" s="225"/>
      <c r="H1223" s="225" t="s">
        <v>41509</v>
      </c>
      <c r="I1223" s="226"/>
    </row>
    <row r="1224" spans="1:9" s="208" customFormat="1">
      <c r="A1224" s="225" t="s">
        <v>13361</v>
      </c>
      <c r="B1224" s="225" t="s">
        <v>13361</v>
      </c>
      <c r="C1224" s="225" t="s">
        <v>389</v>
      </c>
      <c r="D1224" s="225" t="s">
        <v>41510</v>
      </c>
      <c r="E1224" s="225" t="s">
        <v>41511</v>
      </c>
      <c r="F1224" s="225" t="s">
        <v>40962</v>
      </c>
      <c r="G1224" s="225"/>
      <c r="H1224" s="225" t="s">
        <v>41512</v>
      </c>
      <c r="I1224" s="226"/>
    </row>
    <row r="1225" spans="1:9" s="208" customFormat="1">
      <c r="A1225" s="225" t="s">
        <v>13361</v>
      </c>
      <c r="B1225" s="225" t="s">
        <v>13361</v>
      </c>
      <c r="C1225" s="225" t="s">
        <v>389</v>
      </c>
      <c r="D1225" s="225" t="s">
        <v>41513</v>
      </c>
      <c r="E1225" s="225" t="s">
        <v>41514</v>
      </c>
      <c r="F1225" s="225" t="s">
        <v>2689</v>
      </c>
      <c r="G1225" s="225"/>
      <c r="H1225" s="225" t="s">
        <v>41515</v>
      </c>
      <c r="I1225" s="226"/>
    </row>
    <row r="1226" spans="1:9" s="208" customFormat="1">
      <c r="A1226" s="225" t="s">
        <v>13361</v>
      </c>
      <c r="B1226" s="225" t="s">
        <v>13361</v>
      </c>
      <c r="C1226" s="225" t="s">
        <v>389</v>
      </c>
      <c r="D1226" s="225" t="s">
        <v>41516</v>
      </c>
      <c r="E1226" s="225" t="s">
        <v>41517</v>
      </c>
      <c r="F1226" s="225" t="s">
        <v>41518</v>
      </c>
      <c r="G1226" s="225"/>
      <c r="H1226" s="225" t="s">
        <v>41519</v>
      </c>
      <c r="I1226" s="226"/>
    </row>
    <row r="1227" spans="1:9" s="208" customFormat="1">
      <c r="A1227" s="225" t="s">
        <v>13361</v>
      </c>
      <c r="B1227" s="225" t="s">
        <v>13361</v>
      </c>
      <c r="C1227" s="225" t="s">
        <v>389</v>
      </c>
      <c r="D1227" s="225" t="s">
        <v>41520</v>
      </c>
      <c r="E1227" s="225" t="s">
        <v>41521</v>
      </c>
      <c r="F1227" s="225" t="s">
        <v>709</v>
      </c>
      <c r="G1227" s="225"/>
      <c r="H1227" s="225" t="s">
        <v>41522</v>
      </c>
      <c r="I1227" s="226"/>
    </row>
    <row r="1228" spans="1:9" s="208" customFormat="1">
      <c r="A1228" s="225" t="s">
        <v>13361</v>
      </c>
      <c r="B1228" s="225" t="s">
        <v>13361</v>
      </c>
      <c r="C1228" s="225" t="s">
        <v>389</v>
      </c>
      <c r="D1228" s="225" t="s">
        <v>41523</v>
      </c>
      <c r="E1228" s="225" t="s">
        <v>41524</v>
      </c>
      <c r="F1228" s="225" t="s">
        <v>3343</v>
      </c>
      <c r="G1228" s="225"/>
      <c r="H1228" s="225" t="s">
        <v>41525</v>
      </c>
      <c r="I1228" s="226"/>
    </row>
    <row r="1229" spans="1:9" s="208" customFormat="1">
      <c r="A1229" s="225" t="s">
        <v>13361</v>
      </c>
      <c r="B1229" s="225" t="s">
        <v>13361</v>
      </c>
      <c r="C1229" s="225" t="s">
        <v>389</v>
      </c>
      <c r="D1229" s="225" t="s">
        <v>41526</v>
      </c>
      <c r="E1229" s="225" t="s">
        <v>41527</v>
      </c>
      <c r="F1229" s="225" t="s">
        <v>816</v>
      </c>
      <c r="G1229" s="225"/>
      <c r="H1229" s="225" t="s">
        <v>41528</v>
      </c>
      <c r="I1229" s="226"/>
    </row>
    <row r="1230" spans="1:9" s="208" customFormat="1">
      <c r="A1230" s="225" t="s">
        <v>13361</v>
      </c>
      <c r="B1230" s="225" t="s">
        <v>13361</v>
      </c>
      <c r="C1230" s="225" t="s">
        <v>389</v>
      </c>
      <c r="D1230" s="225" t="s">
        <v>41529</v>
      </c>
      <c r="E1230" s="225" t="s">
        <v>41530</v>
      </c>
      <c r="F1230" s="225" t="s">
        <v>915</v>
      </c>
      <c r="G1230" s="225"/>
      <c r="H1230" s="225" t="s">
        <v>41531</v>
      </c>
      <c r="I1230" s="226"/>
    </row>
    <row r="1231" spans="1:9" s="208" customFormat="1">
      <c r="A1231" s="225" t="s">
        <v>13361</v>
      </c>
      <c r="B1231" s="225" t="s">
        <v>13361</v>
      </c>
      <c r="C1231" s="225" t="s">
        <v>389</v>
      </c>
      <c r="D1231" s="225" t="s">
        <v>41532</v>
      </c>
      <c r="E1231" s="225" t="s">
        <v>41533</v>
      </c>
      <c r="F1231" s="225" t="s">
        <v>1845</v>
      </c>
      <c r="G1231" s="225"/>
      <c r="H1231" s="225" t="s">
        <v>41534</v>
      </c>
      <c r="I1231" s="226"/>
    </row>
    <row r="1232" spans="1:9" s="208" customFormat="1">
      <c r="A1232" s="225" t="s">
        <v>13361</v>
      </c>
      <c r="B1232" s="225" t="s">
        <v>13361</v>
      </c>
      <c r="C1232" s="225" t="s">
        <v>389</v>
      </c>
      <c r="D1232" s="225" t="s">
        <v>41535</v>
      </c>
      <c r="E1232" s="225" t="s">
        <v>41536</v>
      </c>
      <c r="F1232" s="225" t="s">
        <v>41537</v>
      </c>
      <c r="G1232" s="225"/>
      <c r="H1232" s="225" t="s">
        <v>41538</v>
      </c>
      <c r="I1232" s="226"/>
    </row>
    <row r="1233" spans="1:9" s="209" customFormat="1">
      <c r="A1233" s="228" t="s">
        <v>13361</v>
      </c>
      <c r="B1233" s="228" t="s">
        <v>13361</v>
      </c>
      <c r="C1233" s="228"/>
      <c r="D1233" s="228" t="s">
        <v>41539</v>
      </c>
      <c r="E1233" s="228" t="s">
        <v>41540</v>
      </c>
      <c r="F1233" s="228"/>
      <c r="G1233" s="228" t="s">
        <v>41541</v>
      </c>
      <c r="H1233" s="228" t="s">
        <v>41542</v>
      </c>
      <c r="I1233" s="235"/>
    </row>
    <row r="1234" spans="1:9" s="208" customFormat="1">
      <c r="A1234" s="225" t="s">
        <v>13361</v>
      </c>
      <c r="B1234" s="225" t="s">
        <v>13361</v>
      </c>
      <c r="C1234" s="225" t="s">
        <v>389</v>
      </c>
      <c r="D1234" s="225" t="s">
        <v>41543</v>
      </c>
      <c r="E1234" s="225" t="s">
        <v>41544</v>
      </c>
      <c r="F1234" s="225" t="s">
        <v>5894</v>
      </c>
      <c r="G1234" s="225"/>
      <c r="H1234" s="225" t="s">
        <v>41545</v>
      </c>
      <c r="I1234" s="226"/>
    </row>
    <row r="1235" spans="1:9" s="208" customFormat="1">
      <c r="A1235" s="225" t="s">
        <v>13361</v>
      </c>
      <c r="B1235" s="225" t="s">
        <v>13361</v>
      </c>
      <c r="C1235" s="225" t="s">
        <v>389</v>
      </c>
      <c r="D1235" s="225" t="s">
        <v>41546</v>
      </c>
      <c r="E1235" s="225" t="s">
        <v>41547</v>
      </c>
      <c r="F1235" s="225" t="s">
        <v>41548</v>
      </c>
      <c r="G1235" s="225"/>
      <c r="H1235" s="225" t="s">
        <v>41549</v>
      </c>
      <c r="I1235" s="226"/>
    </row>
    <row r="1236" spans="1:9" s="208" customFormat="1">
      <c r="A1236" s="225" t="s">
        <v>13361</v>
      </c>
      <c r="B1236" s="225" t="s">
        <v>13361</v>
      </c>
      <c r="C1236" s="225" t="s">
        <v>389</v>
      </c>
      <c r="D1236" s="225" t="s">
        <v>41550</v>
      </c>
      <c r="E1236" s="225" t="s">
        <v>41551</v>
      </c>
      <c r="F1236" s="225" t="s">
        <v>10565</v>
      </c>
      <c r="G1236" s="225"/>
      <c r="H1236" s="225" t="s">
        <v>41552</v>
      </c>
      <c r="I1236" s="226"/>
    </row>
    <row r="1237" spans="1:9" s="208" customFormat="1">
      <c r="A1237" s="225" t="s">
        <v>13441</v>
      </c>
      <c r="B1237" s="225" t="s">
        <v>13361</v>
      </c>
      <c r="C1237" s="225" t="s">
        <v>389</v>
      </c>
      <c r="D1237" s="225" t="s">
        <v>41553</v>
      </c>
      <c r="E1237" s="225" t="s">
        <v>41554</v>
      </c>
      <c r="F1237" s="225" t="s">
        <v>41555</v>
      </c>
      <c r="G1237" s="225"/>
      <c r="H1237" s="225" t="s">
        <v>41556</v>
      </c>
      <c r="I1237" s="226"/>
    </row>
    <row r="1238" spans="1:9" s="208" customFormat="1">
      <c r="A1238" s="225" t="s">
        <v>13441</v>
      </c>
      <c r="B1238" s="225" t="s">
        <v>13441</v>
      </c>
      <c r="C1238" s="225" t="s">
        <v>389</v>
      </c>
      <c r="D1238" s="225" t="s">
        <v>41557</v>
      </c>
      <c r="E1238" s="225" t="s">
        <v>41558</v>
      </c>
      <c r="F1238" s="225" t="s">
        <v>444</v>
      </c>
      <c r="G1238" s="225"/>
      <c r="H1238" s="225" t="s">
        <v>41559</v>
      </c>
      <c r="I1238" s="226"/>
    </row>
    <row r="1239" spans="1:9" s="208" customFormat="1">
      <c r="A1239" s="225" t="s">
        <v>13451</v>
      </c>
      <c r="B1239" s="225" t="s">
        <v>13451</v>
      </c>
      <c r="C1239" s="225" t="s">
        <v>389</v>
      </c>
      <c r="D1239" s="225" t="s">
        <v>41560</v>
      </c>
      <c r="E1239" s="225" t="s">
        <v>41561</v>
      </c>
      <c r="F1239" s="225" t="s">
        <v>41562</v>
      </c>
      <c r="G1239" s="225"/>
      <c r="H1239" s="225" t="s">
        <v>41563</v>
      </c>
      <c r="I1239" s="226"/>
    </row>
    <row r="1240" spans="1:9" s="208" customFormat="1">
      <c r="A1240" s="225" t="s">
        <v>13451</v>
      </c>
      <c r="B1240" s="225" t="s">
        <v>13451</v>
      </c>
      <c r="C1240" s="225" t="s">
        <v>389</v>
      </c>
      <c r="D1240" s="225" t="s">
        <v>41564</v>
      </c>
      <c r="E1240" s="225" t="s">
        <v>41565</v>
      </c>
      <c r="F1240" s="225" t="s">
        <v>40751</v>
      </c>
      <c r="G1240" s="225"/>
      <c r="H1240" s="225" t="s">
        <v>41566</v>
      </c>
      <c r="I1240" s="226"/>
    </row>
    <row r="1241" spans="1:9" s="215" customFormat="1">
      <c r="A1241" s="241" t="s">
        <v>13451</v>
      </c>
      <c r="B1241" s="241" t="s">
        <v>13451</v>
      </c>
      <c r="C1241" s="241" t="s">
        <v>389</v>
      </c>
      <c r="D1241" s="241" t="s">
        <v>41567</v>
      </c>
      <c r="E1241" s="241" t="s">
        <v>41568</v>
      </c>
      <c r="F1241" s="241" t="s">
        <v>41569</v>
      </c>
      <c r="G1241" s="241"/>
      <c r="H1241" s="241" t="s">
        <v>41570</v>
      </c>
      <c r="I1241" s="242"/>
    </row>
    <row r="1242" spans="1:9" s="208" customFormat="1">
      <c r="A1242" s="225" t="s">
        <v>13451</v>
      </c>
      <c r="B1242" s="225" t="s">
        <v>13451</v>
      </c>
      <c r="C1242" s="225" t="s">
        <v>389</v>
      </c>
      <c r="D1242" s="225" t="s">
        <v>41571</v>
      </c>
      <c r="E1242" s="225" t="s">
        <v>41572</v>
      </c>
      <c r="F1242" s="225" t="s">
        <v>400</v>
      </c>
      <c r="G1242" s="225"/>
      <c r="H1242" s="225" t="s">
        <v>41573</v>
      </c>
      <c r="I1242" s="226"/>
    </row>
    <row r="1243" spans="1:9" s="195" customFormat="1">
      <c r="A1243" s="203" t="s">
        <v>13451</v>
      </c>
      <c r="B1243" s="203" t="s">
        <v>13451</v>
      </c>
      <c r="C1243" s="203" t="s">
        <v>389</v>
      </c>
      <c r="D1243" s="203" t="s">
        <v>41574</v>
      </c>
      <c r="E1243" s="203" t="s">
        <v>41575</v>
      </c>
      <c r="F1243" s="203" t="s">
        <v>529</v>
      </c>
      <c r="G1243" s="203"/>
      <c r="H1243" s="203" t="s">
        <v>41576</v>
      </c>
    </row>
    <row r="1244" spans="1:9" s="215" customFormat="1">
      <c r="A1244" s="241" t="s">
        <v>13451</v>
      </c>
      <c r="B1244" s="241" t="s">
        <v>13451</v>
      </c>
      <c r="C1244" s="241" t="s">
        <v>389</v>
      </c>
      <c r="D1244" s="241" t="s">
        <v>41577</v>
      </c>
      <c r="E1244" s="241" t="s">
        <v>41578</v>
      </c>
      <c r="F1244" s="241" t="s">
        <v>3343</v>
      </c>
      <c r="G1244" s="241"/>
      <c r="H1244" s="241" t="s">
        <v>41579</v>
      </c>
      <c r="I1244" s="242"/>
    </row>
    <row r="1245" spans="1:9" s="208" customFormat="1">
      <c r="A1245" s="225" t="s">
        <v>13451</v>
      </c>
      <c r="B1245" s="225" t="s">
        <v>13451</v>
      </c>
      <c r="C1245" s="225" t="s">
        <v>389</v>
      </c>
      <c r="D1245" s="225" t="s">
        <v>41580</v>
      </c>
      <c r="E1245" s="225" t="s">
        <v>41581</v>
      </c>
      <c r="F1245" s="225" t="s">
        <v>10985</v>
      </c>
      <c r="G1245" s="225"/>
      <c r="H1245" s="225" t="s">
        <v>41582</v>
      </c>
      <c r="I1245" s="226"/>
    </row>
    <row r="1246" spans="1:9" s="208" customFormat="1">
      <c r="A1246" s="225" t="s">
        <v>13451</v>
      </c>
      <c r="B1246" s="225" t="s">
        <v>13451</v>
      </c>
      <c r="C1246" s="225" t="s">
        <v>389</v>
      </c>
      <c r="D1246" s="225" t="s">
        <v>41583</v>
      </c>
      <c r="E1246" s="225" t="s">
        <v>41584</v>
      </c>
      <c r="F1246" s="225" t="s">
        <v>41585</v>
      </c>
      <c r="G1246" s="225"/>
      <c r="H1246" s="225" t="s">
        <v>41586</v>
      </c>
      <c r="I1246" s="226"/>
    </row>
    <row r="1247" spans="1:9" s="208" customFormat="1">
      <c r="A1247" s="225" t="s">
        <v>13451</v>
      </c>
      <c r="B1247" s="225" t="s">
        <v>13451</v>
      </c>
      <c r="C1247" s="225" t="s">
        <v>389</v>
      </c>
      <c r="D1247" s="225" t="s">
        <v>41587</v>
      </c>
      <c r="E1247" s="225" t="s">
        <v>41588</v>
      </c>
      <c r="F1247" s="225" t="s">
        <v>38172</v>
      </c>
      <c r="G1247" s="225"/>
      <c r="H1247" s="225" t="s">
        <v>41589</v>
      </c>
      <c r="I1247" s="226"/>
    </row>
    <row r="1248" spans="1:9" s="208" customFormat="1">
      <c r="A1248" s="225" t="s">
        <v>13451</v>
      </c>
      <c r="B1248" s="225" t="s">
        <v>13451</v>
      </c>
      <c r="C1248" s="225" t="s">
        <v>389</v>
      </c>
      <c r="D1248" s="225" t="s">
        <v>41590</v>
      </c>
      <c r="E1248" s="225" t="s">
        <v>41591</v>
      </c>
      <c r="F1248" s="225" t="s">
        <v>957</v>
      </c>
      <c r="G1248" s="225"/>
      <c r="H1248" s="225" t="s">
        <v>41592</v>
      </c>
      <c r="I1248" s="226"/>
    </row>
    <row r="1249" spans="1:9" s="208" customFormat="1">
      <c r="A1249" s="225" t="s">
        <v>13451</v>
      </c>
      <c r="B1249" s="225" t="s">
        <v>13451</v>
      </c>
      <c r="C1249" s="225" t="s">
        <v>389</v>
      </c>
      <c r="D1249" s="225" t="s">
        <v>41593</v>
      </c>
      <c r="E1249" s="225" t="s">
        <v>41594</v>
      </c>
      <c r="F1249" s="225" t="s">
        <v>7738</v>
      </c>
      <c r="G1249" s="225"/>
      <c r="H1249" s="225" t="s">
        <v>41595</v>
      </c>
      <c r="I1249" s="226"/>
    </row>
    <row r="1250" spans="1:9" s="208" customFormat="1">
      <c r="A1250" s="225" t="s">
        <v>13451</v>
      </c>
      <c r="B1250" s="225" t="s">
        <v>13451</v>
      </c>
      <c r="C1250" s="225" t="s">
        <v>389</v>
      </c>
      <c r="D1250" s="225" t="s">
        <v>41596</v>
      </c>
      <c r="E1250" s="225" t="s">
        <v>41597</v>
      </c>
      <c r="F1250" s="225" t="s">
        <v>5120</v>
      </c>
      <c r="G1250" s="225"/>
      <c r="H1250" s="225" t="s">
        <v>41598</v>
      </c>
      <c r="I1250" s="226"/>
    </row>
    <row r="1251" spans="1:9" s="208" customFormat="1">
      <c r="A1251" s="225" t="s">
        <v>13451</v>
      </c>
      <c r="B1251" s="225" t="s">
        <v>13451</v>
      </c>
      <c r="C1251" s="225" t="s">
        <v>389</v>
      </c>
      <c r="D1251" s="225" t="s">
        <v>41599</v>
      </c>
      <c r="E1251" s="225" t="s">
        <v>41600</v>
      </c>
      <c r="F1251" s="225" t="s">
        <v>41601</v>
      </c>
      <c r="G1251" s="225"/>
      <c r="H1251" s="225" t="s">
        <v>41602</v>
      </c>
      <c r="I1251" s="226"/>
    </row>
    <row r="1252" spans="1:9" s="209" customFormat="1">
      <c r="A1252" s="228" t="s">
        <v>13451</v>
      </c>
      <c r="B1252" s="228" t="s">
        <v>13451</v>
      </c>
      <c r="C1252" s="228"/>
      <c r="D1252" s="228" t="s">
        <v>41603</v>
      </c>
      <c r="E1252" s="228" t="s">
        <v>41604</v>
      </c>
      <c r="F1252" s="228"/>
      <c r="G1252" s="228" t="s">
        <v>831</v>
      </c>
      <c r="H1252" s="228" t="s">
        <v>41605</v>
      </c>
      <c r="I1252" s="235"/>
    </row>
    <row r="1253" spans="1:9" s="208" customFormat="1">
      <c r="A1253" s="225" t="s">
        <v>13451</v>
      </c>
      <c r="B1253" s="225" t="s">
        <v>13451</v>
      </c>
      <c r="C1253" s="225" t="s">
        <v>389</v>
      </c>
      <c r="D1253" s="225" t="s">
        <v>41606</v>
      </c>
      <c r="E1253" s="225" t="s">
        <v>41607</v>
      </c>
      <c r="F1253" s="225" t="s">
        <v>820</v>
      </c>
      <c r="G1253" s="225"/>
      <c r="H1253" s="225" t="s">
        <v>41608</v>
      </c>
      <c r="I1253" s="226"/>
    </row>
    <row r="1254" spans="1:9" s="208" customFormat="1">
      <c r="A1254" s="225" t="s">
        <v>13451</v>
      </c>
      <c r="B1254" s="225" t="s">
        <v>13451</v>
      </c>
      <c r="C1254" s="225" t="s">
        <v>389</v>
      </c>
      <c r="D1254" s="225" t="s">
        <v>41609</v>
      </c>
      <c r="E1254" s="225" t="s">
        <v>41610</v>
      </c>
      <c r="F1254" s="225" t="s">
        <v>41611</v>
      </c>
      <c r="G1254" s="225"/>
      <c r="H1254" s="225" t="s">
        <v>41612</v>
      </c>
      <c r="I1254" s="226"/>
    </row>
    <row r="1255" spans="1:9" s="208" customFormat="1">
      <c r="A1255" s="225" t="s">
        <v>13451</v>
      </c>
      <c r="B1255" s="225" t="s">
        <v>13451</v>
      </c>
      <c r="C1255" s="225" t="s">
        <v>389</v>
      </c>
      <c r="D1255" s="225" t="s">
        <v>41613</v>
      </c>
      <c r="E1255" s="225" t="s">
        <v>41614</v>
      </c>
      <c r="F1255" s="225" t="s">
        <v>1242</v>
      </c>
      <c r="G1255" s="225"/>
      <c r="H1255" s="225" t="s">
        <v>41615</v>
      </c>
      <c r="I1255" s="226"/>
    </row>
    <row r="1256" spans="1:9" s="208" customFormat="1">
      <c r="A1256" s="225" t="s">
        <v>13451</v>
      </c>
      <c r="B1256" s="225" t="s">
        <v>13451</v>
      </c>
      <c r="C1256" s="225" t="s">
        <v>389</v>
      </c>
      <c r="D1256" s="225" t="s">
        <v>41616</v>
      </c>
      <c r="E1256" s="225" t="s">
        <v>41617</v>
      </c>
      <c r="F1256" s="225" t="s">
        <v>41618</v>
      </c>
      <c r="G1256" s="225"/>
      <c r="H1256" s="225" t="s">
        <v>41619</v>
      </c>
      <c r="I1256" s="226"/>
    </row>
    <row r="1257" spans="1:9" s="208" customFormat="1">
      <c r="A1257" s="225" t="s">
        <v>13451</v>
      </c>
      <c r="B1257" s="225" t="s">
        <v>13451</v>
      </c>
      <c r="C1257" s="225" t="s">
        <v>389</v>
      </c>
      <c r="D1257" s="225" t="s">
        <v>41620</v>
      </c>
      <c r="E1257" s="225" t="s">
        <v>41621</v>
      </c>
      <c r="F1257" s="225" t="s">
        <v>41622</v>
      </c>
      <c r="G1257" s="225"/>
      <c r="H1257" s="225" t="s">
        <v>41623</v>
      </c>
      <c r="I1257" s="226"/>
    </row>
    <row r="1258" spans="1:9" s="208" customFormat="1">
      <c r="A1258" s="225" t="s">
        <v>13451</v>
      </c>
      <c r="B1258" s="225" t="s">
        <v>13451</v>
      </c>
      <c r="C1258" s="225" t="s">
        <v>389</v>
      </c>
      <c r="D1258" s="225" t="s">
        <v>41624</v>
      </c>
      <c r="E1258" s="225" t="s">
        <v>41625</v>
      </c>
      <c r="F1258" s="225" t="s">
        <v>41626</v>
      </c>
      <c r="G1258" s="225"/>
      <c r="H1258" s="225" t="s">
        <v>41627</v>
      </c>
      <c r="I1258" s="226"/>
    </row>
    <row r="1259" spans="1:9" s="208" customFormat="1">
      <c r="A1259" s="225" t="s">
        <v>13599</v>
      </c>
      <c r="B1259" s="225" t="s">
        <v>13599</v>
      </c>
      <c r="C1259" s="225" t="s">
        <v>389</v>
      </c>
      <c r="D1259" s="225" t="s">
        <v>41628</v>
      </c>
      <c r="E1259" s="225" t="s">
        <v>41629</v>
      </c>
      <c r="F1259" s="225" t="s">
        <v>41630</v>
      </c>
      <c r="G1259" s="225"/>
      <c r="H1259" s="225" t="s">
        <v>41631</v>
      </c>
      <c r="I1259" s="226"/>
    </row>
    <row r="1260" spans="1:9" s="208" customFormat="1">
      <c r="A1260" s="225" t="s">
        <v>13599</v>
      </c>
      <c r="B1260" s="225" t="s">
        <v>13599</v>
      </c>
      <c r="C1260" s="225" t="s">
        <v>389</v>
      </c>
      <c r="D1260" s="225" t="s">
        <v>41632</v>
      </c>
      <c r="E1260" s="225" t="s">
        <v>41633</v>
      </c>
      <c r="F1260" s="225" t="s">
        <v>525</v>
      </c>
      <c r="G1260" s="225"/>
      <c r="H1260" s="225" t="s">
        <v>41634</v>
      </c>
      <c r="I1260" s="226"/>
    </row>
    <row r="1261" spans="1:9" s="208" customFormat="1">
      <c r="A1261" s="225" t="s">
        <v>13599</v>
      </c>
      <c r="B1261" s="225" t="s">
        <v>13599</v>
      </c>
      <c r="C1261" s="225" t="s">
        <v>389</v>
      </c>
      <c r="D1261" s="225" t="s">
        <v>41635</v>
      </c>
      <c r="E1261" s="225" t="s">
        <v>41636</v>
      </c>
      <c r="F1261" s="225" t="s">
        <v>5212</v>
      </c>
      <c r="G1261" s="225"/>
      <c r="H1261" s="225" t="s">
        <v>41637</v>
      </c>
      <c r="I1261" s="226"/>
    </row>
    <row r="1262" spans="1:9" s="208" customFormat="1">
      <c r="A1262" s="225" t="s">
        <v>13599</v>
      </c>
      <c r="B1262" s="225" t="s">
        <v>13599</v>
      </c>
      <c r="C1262" s="225" t="s">
        <v>389</v>
      </c>
      <c r="D1262" s="225" t="s">
        <v>41638</v>
      </c>
      <c r="E1262" s="225" t="s">
        <v>41639</v>
      </c>
      <c r="F1262" s="225" t="s">
        <v>1598</v>
      </c>
      <c r="G1262" s="225"/>
      <c r="H1262" s="225" t="s">
        <v>41640</v>
      </c>
      <c r="I1262" s="226"/>
    </row>
    <row r="1263" spans="1:9" s="208" customFormat="1">
      <c r="A1263" s="225" t="s">
        <v>13599</v>
      </c>
      <c r="B1263" s="225" t="s">
        <v>13599</v>
      </c>
      <c r="C1263" s="225" t="s">
        <v>389</v>
      </c>
      <c r="D1263" s="225" t="s">
        <v>41641</v>
      </c>
      <c r="E1263" s="225" t="s">
        <v>41642</v>
      </c>
      <c r="F1263" s="225" t="s">
        <v>41643</v>
      </c>
      <c r="G1263" s="225"/>
      <c r="H1263" s="225" t="s">
        <v>41644</v>
      </c>
      <c r="I1263" s="226"/>
    </row>
    <row r="1264" spans="1:9" s="208" customFormat="1">
      <c r="A1264" s="225" t="s">
        <v>13599</v>
      </c>
      <c r="B1264" s="225" t="s">
        <v>13599</v>
      </c>
      <c r="C1264" s="225" t="s">
        <v>389</v>
      </c>
      <c r="D1264" s="225" t="s">
        <v>41645</v>
      </c>
      <c r="E1264" s="225" t="s">
        <v>41646</v>
      </c>
      <c r="F1264" s="225" t="s">
        <v>1991</v>
      </c>
      <c r="G1264" s="225"/>
      <c r="H1264" s="225" t="s">
        <v>41647</v>
      </c>
      <c r="I1264" s="226"/>
    </row>
    <row r="1265" spans="1:9" s="208" customFormat="1">
      <c r="A1265" s="225" t="s">
        <v>13599</v>
      </c>
      <c r="B1265" s="225" t="s">
        <v>13599</v>
      </c>
      <c r="C1265" s="225" t="s">
        <v>389</v>
      </c>
      <c r="D1265" s="225" t="s">
        <v>41648</v>
      </c>
      <c r="E1265" s="225" t="s">
        <v>41649</v>
      </c>
      <c r="F1265" s="225" t="s">
        <v>434</v>
      </c>
      <c r="G1265" s="225"/>
      <c r="H1265" s="225" t="s">
        <v>41650</v>
      </c>
      <c r="I1265" s="226"/>
    </row>
    <row r="1266" spans="1:9" s="208" customFormat="1">
      <c r="A1266" s="225" t="s">
        <v>13599</v>
      </c>
      <c r="B1266" s="225" t="s">
        <v>13599</v>
      </c>
      <c r="C1266" s="225" t="s">
        <v>389</v>
      </c>
      <c r="D1266" s="225" t="s">
        <v>41651</v>
      </c>
      <c r="E1266" s="225" t="s">
        <v>41652</v>
      </c>
      <c r="F1266" s="225" t="s">
        <v>41653</v>
      </c>
      <c r="G1266" s="225"/>
      <c r="H1266" s="225" t="s">
        <v>41654</v>
      </c>
      <c r="I1266" s="226"/>
    </row>
    <row r="1267" spans="1:9" s="208" customFormat="1">
      <c r="A1267" s="225" t="s">
        <v>13599</v>
      </c>
      <c r="B1267" s="225" t="s">
        <v>13599</v>
      </c>
      <c r="C1267" s="225" t="s">
        <v>389</v>
      </c>
      <c r="D1267" s="225" t="s">
        <v>41655</v>
      </c>
      <c r="E1267" s="225" t="s">
        <v>41656</v>
      </c>
      <c r="F1267" s="225" t="s">
        <v>6692</v>
      </c>
      <c r="G1267" s="225"/>
      <c r="H1267" s="225" t="s">
        <v>41657</v>
      </c>
      <c r="I1267" s="226"/>
    </row>
    <row r="1268" spans="1:9" s="208" customFormat="1">
      <c r="A1268" s="225" t="s">
        <v>13599</v>
      </c>
      <c r="B1268" s="225" t="s">
        <v>13599</v>
      </c>
      <c r="C1268" s="225" t="s">
        <v>389</v>
      </c>
      <c r="D1268" s="225" t="s">
        <v>41658</v>
      </c>
      <c r="E1268" s="225" t="s">
        <v>41659</v>
      </c>
      <c r="F1268" s="225" t="s">
        <v>400</v>
      </c>
      <c r="G1268" s="225"/>
      <c r="H1268" s="225" t="s">
        <v>41660</v>
      </c>
      <c r="I1268" s="226"/>
    </row>
    <row r="1269" spans="1:9" s="208" customFormat="1">
      <c r="A1269" s="225" t="s">
        <v>13599</v>
      </c>
      <c r="B1269" s="225" t="s">
        <v>13599</v>
      </c>
      <c r="C1269" s="225" t="s">
        <v>389</v>
      </c>
      <c r="D1269" s="225" t="s">
        <v>41661</v>
      </c>
      <c r="E1269" s="225" t="s">
        <v>41662</v>
      </c>
      <c r="F1269" s="225" t="s">
        <v>41663</v>
      </c>
      <c r="G1269" s="225"/>
      <c r="H1269" s="225" t="s">
        <v>41664</v>
      </c>
      <c r="I1269" s="226"/>
    </row>
    <row r="1270" spans="1:9" s="208" customFormat="1">
      <c r="A1270" s="225" t="s">
        <v>13599</v>
      </c>
      <c r="B1270" s="225" t="s">
        <v>13599</v>
      </c>
      <c r="C1270" s="225" t="s">
        <v>389</v>
      </c>
      <c r="D1270" s="225" t="s">
        <v>41665</v>
      </c>
      <c r="E1270" s="225" t="s">
        <v>41666</v>
      </c>
      <c r="F1270" s="225" t="s">
        <v>6407</v>
      </c>
      <c r="G1270" s="225"/>
      <c r="H1270" s="225" t="s">
        <v>41667</v>
      </c>
      <c r="I1270" s="226"/>
    </row>
    <row r="1271" spans="1:9" s="208" customFormat="1">
      <c r="A1271" s="225" t="s">
        <v>13599</v>
      </c>
      <c r="B1271" s="225" t="s">
        <v>13599</v>
      </c>
      <c r="C1271" s="225" t="s">
        <v>389</v>
      </c>
      <c r="D1271" s="225" t="s">
        <v>41668</v>
      </c>
      <c r="E1271" s="225" t="s">
        <v>41669</v>
      </c>
      <c r="F1271" s="225" t="s">
        <v>1575</v>
      </c>
      <c r="G1271" s="225"/>
      <c r="H1271" s="225" t="s">
        <v>41670</v>
      </c>
      <c r="I1271" s="226"/>
    </row>
    <row r="1272" spans="1:9" s="208" customFormat="1">
      <c r="A1272" s="225" t="s">
        <v>13599</v>
      </c>
      <c r="B1272" s="225" t="s">
        <v>13599</v>
      </c>
      <c r="C1272" s="225" t="s">
        <v>389</v>
      </c>
      <c r="D1272" s="225" t="s">
        <v>41671</v>
      </c>
      <c r="E1272" s="225" t="s">
        <v>41672</v>
      </c>
      <c r="F1272" s="225" t="s">
        <v>2427</v>
      </c>
      <c r="G1272" s="225"/>
      <c r="H1272" s="225" t="s">
        <v>41673</v>
      </c>
      <c r="I1272" s="226"/>
    </row>
    <row r="1273" spans="1:9" s="209" customFormat="1">
      <c r="A1273" s="228" t="s">
        <v>13599</v>
      </c>
      <c r="B1273" s="228" t="s">
        <v>13599</v>
      </c>
      <c r="C1273" s="228"/>
      <c r="D1273" s="228" t="s">
        <v>41674</v>
      </c>
      <c r="E1273" s="228" t="s">
        <v>41675</v>
      </c>
      <c r="F1273" s="228"/>
      <c r="G1273" s="228" t="s">
        <v>41676</v>
      </c>
      <c r="H1273" s="228" t="s">
        <v>41677</v>
      </c>
      <c r="I1273" s="235"/>
    </row>
    <row r="1274" spans="1:9" s="209" customFormat="1">
      <c r="A1274" s="228" t="s">
        <v>13599</v>
      </c>
      <c r="B1274" s="228" t="s">
        <v>13599</v>
      </c>
      <c r="C1274" s="228"/>
      <c r="D1274" s="228" t="s">
        <v>41678</v>
      </c>
      <c r="E1274" s="228" t="s">
        <v>41675</v>
      </c>
      <c r="F1274" s="228"/>
      <c r="G1274" s="228" t="s">
        <v>2937</v>
      </c>
      <c r="H1274" s="228" t="s">
        <v>41679</v>
      </c>
      <c r="I1274" s="235"/>
    </row>
    <row r="1275" spans="1:9" s="209" customFormat="1">
      <c r="A1275" s="228" t="s">
        <v>13599</v>
      </c>
      <c r="B1275" s="228" t="s">
        <v>13599</v>
      </c>
      <c r="C1275" s="228"/>
      <c r="D1275" s="228" t="s">
        <v>41680</v>
      </c>
      <c r="E1275" s="228" t="s">
        <v>41675</v>
      </c>
      <c r="F1275" s="228"/>
      <c r="G1275" s="228" t="s">
        <v>2940</v>
      </c>
      <c r="H1275" s="228" t="s">
        <v>41681</v>
      </c>
      <c r="I1275" s="235"/>
    </row>
    <row r="1276" spans="1:9" s="208" customFormat="1">
      <c r="A1276" s="225" t="s">
        <v>13599</v>
      </c>
      <c r="B1276" s="225" t="s">
        <v>13599</v>
      </c>
      <c r="C1276" s="225" t="s">
        <v>389</v>
      </c>
      <c r="D1276" s="225" t="s">
        <v>41682</v>
      </c>
      <c r="E1276" s="225" t="s">
        <v>41683</v>
      </c>
      <c r="F1276" s="225" t="s">
        <v>40571</v>
      </c>
      <c r="G1276" s="225"/>
      <c r="H1276" s="225" t="s">
        <v>41684</v>
      </c>
      <c r="I1276" s="226"/>
    </row>
    <row r="1277" spans="1:9" s="208" customFormat="1">
      <c r="A1277" s="225" t="s">
        <v>13599</v>
      </c>
      <c r="B1277" s="225" t="s">
        <v>13599</v>
      </c>
      <c r="C1277" s="225" t="s">
        <v>389</v>
      </c>
      <c r="D1277" s="225" t="s">
        <v>41685</v>
      </c>
      <c r="E1277" s="225" t="s">
        <v>41686</v>
      </c>
      <c r="F1277" s="225" t="s">
        <v>41687</v>
      </c>
      <c r="G1277" s="225"/>
      <c r="H1277" s="225" t="s">
        <v>41688</v>
      </c>
      <c r="I1277" s="226"/>
    </row>
    <row r="1278" spans="1:9" s="208" customFormat="1">
      <c r="A1278" s="225" t="s">
        <v>13599</v>
      </c>
      <c r="B1278" s="225" t="s">
        <v>13599</v>
      </c>
      <c r="C1278" s="225" t="s">
        <v>389</v>
      </c>
      <c r="D1278" s="225" t="s">
        <v>41689</v>
      </c>
      <c r="E1278" s="225" t="s">
        <v>41690</v>
      </c>
      <c r="F1278" s="225" t="s">
        <v>14325</v>
      </c>
      <c r="G1278" s="225"/>
      <c r="H1278" s="225" t="s">
        <v>41691</v>
      </c>
      <c r="I1278" s="226"/>
    </row>
    <row r="1279" spans="1:9" s="208" customFormat="1">
      <c r="A1279" s="225" t="s">
        <v>13599</v>
      </c>
      <c r="B1279" s="225" t="s">
        <v>13599</v>
      </c>
      <c r="C1279" s="225" t="s">
        <v>389</v>
      </c>
      <c r="D1279" s="225" t="s">
        <v>41692</v>
      </c>
      <c r="E1279" s="225" t="s">
        <v>41693</v>
      </c>
      <c r="F1279" s="225" t="s">
        <v>10282</v>
      </c>
      <c r="G1279" s="225"/>
      <c r="H1279" s="225" t="s">
        <v>41694</v>
      </c>
      <c r="I1279" s="226"/>
    </row>
    <row r="1280" spans="1:9" s="208" customFormat="1">
      <c r="A1280" s="225" t="s">
        <v>13599</v>
      </c>
      <c r="B1280" s="225" t="s">
        <v>13599</v>
      </c>
      <c r="C1280" s="225" t="s">
        <v>389</v>
      </c>
      <c r="D1280" s="225" t="s">
        <v>41695</v>
      </c>
      <c r="E1280" s="225" t="s">
        <v>41696</v>
      </c>
      <c r="F1280" s="225" t="s">
        <v>41697</v>
      </c>
      <c r="G1280" s="225"/>
      <c r="H1280" s="225" t="s">
        <v>41698</v>
      </c>
      <c r="I1280" s="226"/>
    </row>
    <row r="1281" spans="1:9" s="209" customFormat="1">
      <c r="A1281" s="228" t="s">
        <v>13599</v>
      </c>
      <c r="B1281" s="228" t="s">
        <v>13599</v>
      </c>
      <c r="C1281" s="228"/>
      <c r="D1281" s="228" t="s">
        <v>41699</v>
      </c>
      <c r="E1281" s="228" t="s">
        <v>41700</v>
      </c>
      <c r="F1281" s="228"/>
      <c r="G1281" s="228" t="s">
        <v>2176</v>
      </c>
      <c r="H1281" s="228" t="s">
        <v>41701</v>
      </c>
      <c r="I1281" s="235"/>
    </row>
    <row r="1282" spans="1:9" s="208" customFormat="1">
      <c r="A1282" s="225" t="s">
        <v>13599</v>
      </c>
      <c r="B1282" s="225" t="s">
        <v>13599</v>
      </c>
      <c r="C1282" s="225"/>
      <c r="D1282" s="225" t="s">
        <v>41702</v>
      </c>
      <c r="E1282" s="225" t="s">
        <v>41703</v>
      </c>
      <c r="F1282" s="225" t="s">
        <v>434</v>
      </c>
      <c r="G1282" s="225"/>
      <c r="H1282" s="225" t="s">
        <v>41704</v>
      </c>
      <c r="I1282" s="226"/>
    </row>
    <row r="1283" spans="1:9" s="208" customFormat="1">
      <c r="A1283" s="225" t="s">
        <v>13599</v>
      </c>
      <c r="B1283" s="225" t="s">
        <v>13599</v>
      </c>
      <c r="C1283" s="225"/>
      <c r="D1283" s="225" t="s">
        <v>41705</v>
      </c>
      <c r="E1283" s="225" t="s">
        <v>41706</v>
      </c>
      <c r="F1283" s="225" t="s">
        <v>471</v>
      </c>
      <c r="G1283" s="225"/>
      <c r="H1283" s="225" t="s">
        <v>41707</v>
      </c>
      <c r="I1283" s="226"/>
    </row>
    <row r="1284" spans="1:9" s="208" customFormat="1">
      <c r="A1284" s="225" t="s">
        <v>13700</v>
      </c>
      <c r="B1284" s="225" t="s">
        <v>13700</v>
      </c>
      <c r="C1284" s="225" t="s">
        <v>389</v>
      </c>
      <c r="D1284" s="225" t="s">
        <v>41708</v>
      </c>
      <c r="E1284" s="225" t="s">
        <v>41709</v>
      </c>
      <c r="F1284" s="225" t="s">
        <v>2801</v>
      </c>
      <c r="G1284" s="225"/>
      <c r="H1284" s="225" t="s">
        <v>41710</v>
      </c>
      <c r="I1284" s="226"/>
    </row>
    <row r="1285" spans="1:9" s="208" customFormat="1">
      <c r="A1285" s="225" t="s">
        <v>13700</v>
      </c>
      <c r="B1285" s="225" t="s">
        <v>13700</v>
      </c>
      <c r="C1285" s="225" t="s">
        <v>389</v>
      </c>
      <c r="D1285" s="225" t="s">
        <v>41711</v>
      </c>
      <c r="E1285" s="225" t="s">
        <v>41712</v>
      </c>
      <c r="F1285" s="225" t="s">
        <v>3675</v>
      </c>
      <c r="G1285" s="225"/>
      <c r="H1285" s="225" t="s">
        <v>41713</v>
      </c>
      <c r="I1285" s="226"/>
    </row>
    <row r="1286" spans="1:9" s="208" customFormat="1">
      <c r="A1286" s="225" t="s">
        <v>13700</v>
      </c>
      <c r="B1286" s="225" t="s">
        <v>13700</v>
      </c>
      <c r="C1286" s="225" t="s">
        <v>389</v>
      </c>
      <c r="D1286" s="225" t="s">
        <v>41714</v>
      </c>
      <c r="E1286" s="225" t="s">
        <v>41715</v>
      </c>
      <c r="F1286" s="225" t="s">
        <v>8271</v>
      </c>
      <c r="G1286" s="225"/>
      <c r="H1286" s="225" t="s">
        <v>41716</v>
      </c>
      <c r="I1286" s="226"/>
    </row>
    <row r="1287" spans="1:9" s="215" customFormat="1">
      <c r="A1287" s="241" t="s">
        <v>13700</v>
      </c>
      <c r="B1287" s="241" t="s">
        <v>13700</v>
      </c>
      <c r="C1287" s="241" t="s">
        <v>389</v>
      </c>
      <c r="D1287" s="241" t="s">
        <v>41717</v>
      </c>
      <c r="E1287" s="241" t="s">
        <v>41718</v>
      </c>
      <c r="F1287" s="241" t="s">
        <v>39924</v>
      </c>
      <c r="G1287" s="241"/>
      <c r="H1287" s="241" t="s">
        <v>41719</v>
      </c>
      <c r="I1287" s="242"/>
    </row>
    <row r="1288" spans="1:9" s="208" customFormat="1">
      <c r="A1288" s="225" t="s">
        <v>13700</v>
      </c>
      <c r="B1288" s="225" t="s">
        <v>13700</v>
      </c>
      <c r="C1288" s="225" t="s">
        <v>389</v>
      </c>
      <c r="D1288" s="225" t="s">
        <v>41720</v>
      </c>
      <c r="E1288" s="225" t="s">
        <v>41721</v>
      </c>
      <c r="F1288" s="225" t="s">
        <v>41722</v>
      </c>
      <c r="G1288" s="225"/>
      <c r="H1288" s="225" t="s">
        <v>41723</v>
      </c>
      <c r="I1288" s="226"/>
    </row>
    <row r="1289" spans="1:9" s="208" customFormat="1">
      <c r="A1289" s="225" t="s">
        <v>13700</v>
      </c>
      <c r="B1289" s="225" t="s">
        <v>13700</v>
      </c>
      <c r="C1289" s="225" t="s">
        <v>389</v>
      </c>
      <c r="D1289" s="225" t="s">
        <v>41724</v>
      </c>
      <c r="E1289" s="225" t="s">
        <v>41725</v>
      </c>
      <c r="F1289" s="225" t="s">
        <v>1137</v>
      </c>
      <c r="G1289" s="225"/>
      <c r="H1289" s="225" t="s">
        <v>41726</v>
      </c>
      <c r="I1289" s="226"/>
    </row>
    <row r="1290" spans="1:9" s="207" customFormat="1">
      <c r="A1290" s="224" t="s">
        <v>13700</v>
      </c>
      <c r="B1290" s="224" t="s">
        <v>13700</v>
      </c>
      <c r="C1290" s="224"/>
      <c r="D1290" s="224" t="s">
        <v>41727</v>
      </c>
      <c r="E1290" s="224" t="s">
        <v>41728</v>
      </c>
      <c r="F1290" s="224" t="s">
        <v>2176</v>
      </c>
      <c r="G1290" s="224"/>
      <c r="H1290" s="224" t="s">
        <v>41729</v>
      </c>
      <c r="I1290" s="237"/>
    </row>
    <row r="1291" spans="1:9" s="208" customFormat="1">
      <c r="A1291" s="225" t="s">
        <v>13700</v>
      </c>
      <c r="B1291" s="225" t="s">
        <v>13700</v>
      </c>
      <c r="C1291" s="225" t="s">
        <v>389</v>
      </c>
      <c r="D1291" s="225" t="s">
        <v>41730</v>
      </c>
      <c r="E1291" s="225" t="s">
        <v>41731</v>
      </c>
      <c r="F1291" s="225" t="s">
        <v>16206</v>
      </c>
      <c r="G1291" s="225"/>
      <c r="H1291" s="225" t="s">
        <v>41732</v>
      </c>
      <c r="I1291" s="226"/>
    </row>
    <row r="1292" spans="1:9" s="215" customFormat="1">
      <c r="A1292" s="241" t="s">
        <v>13700</v>
      </c>
      <c r="B1292" s="241" t="s">
        <v>13700</v>
      </c>
      <c r="C1292" s="241" t="s">
        <v>389</v>
      </c>
      <c r="D1292" s="241" t="s">
        <v>41733</v>
      </c>
      <c r="E1292" s="241" t="s">
        <v>41734</v>
      </c>
      <c r="F1292" s="241" t="s">
        <v>41735</v>
      </c>
      <c r="G1292" s="241"/>
      <c r="H1292" s="241" t="s">
        <v>41736</v>
      </c>
      <c r="I1292" s="242"/>
    </row>
    <row r="1293" spans="1:9" s="208" customFormat="1">
      <c r="A1293" s="225" t="s">
        <v>13700</v>
      </c>
      <c r="B1293" s="225" t="s">
        <v>13700</v>
      </c>
      <c r="C1293" s="225" t="s">
        <v>389</v>
      </c>
      <c r="D1293" s="225" t="s">
        <v>41737</v>
      </c>
      <c r="E1293" s="225" t="s">
        <v>41738</v>
      </c>
      <c r="F1293" s="225" t="s">
        <v>41739</v>
      </c>
      <c r="G1293" s="225"/>
      <c r="H1293" s="225" t="s">
        <v>41740</v>
      </c>
      <c r="I1293" s="226"/>
    </row>
    <row r="1294" spans="1:9" s="208" customFormat="1">
      <c r="A1294" s="225" t="s">
        <v>13700</v>
      </c>
      <c r="B1294" s="225" t="s">
        <v>13700</v>
      </c>
      <c r="C1294" s="225" t="s">
        <v>389</v>
      </c>
      <c r="D1294" s="225" t="s">
        <v>41741</v>
      </c>
      <c r="E1294" s="225" t="s">
        <v>41742</v>
      </c>
      <c r="F1294" s="225" t="s">
        <v>1626</v>
      </c>
      <c r="G1294" s="225"/>
      <c r="H1294" s="225" t="s">
        <v>41743</v>
      </c>
      <c r="I1294" s="226"/>
    </row>
    <row r="1295" spans="1:9" s="208" customFormat="1">
      <c r="A1295" s="225" t="s">
        <v>13700</v>
      </c>
      <c r="B1295" s="225" t="s">
        <v>13700</v>
      </c>
      <c r="C1295" s="225" t="s">
        <v>389</v>
      </c>
      <c r="D1295" s="225" t="s">
        <v>41744</v>
      </c>
      <c r="E1295" s="225" t="s">
        <v>41745</v>
      </c>
      <c r="F1295" s="225" t="s">
        <v>15574</v>
      </c>
      <c r="G1295" s="225"/>
      <c r="H1295" s="225" t="s">
        <v>41746</v>
      </c>
      <c r="I1295" s="226"/>
    </row>
    <row r="1296" spans="1:9" s="208" customFormat="1">
      <c r="A1296" s="225" t="s">
        <v>13700</v>
      </c>
      <c r="B1296" s="225" t="s">
        <v>13700</v>
      </c>
      <c r="C1296" s="225" t="s">
        <v>389</v>
      </c>
      <c r="D1296" s="225" t="s">
        <v>41747</v>
      </c>
      <c r="E1296" s="225" t="s">
        <v>41748</v>
      </c>
      <c r="F1296" s="225" t="s">
        <v>41749</v>
      </c>
      <c r="G1296" s="225"/>
      <c r="H1296" s="225" t="s">
        <v>41750</v>
      </c>
      <c r="I1296" s="226"/>
    </row>
    <row r="1297" spans="1:9" s="208" customFormat="1">
      <c r="A1297" s="225" t="s">
        <v>13700</v>
      </c>
      <c r="B1297" s="225" t="s">
        <v>13700</v>
      </c>
      <c r="C1297" s="225" t="s">
        <v>389</v>
      </c>
      <c r="D1297" s="225" t="s">
        <v>41751</v>
      </c>
      <c r="E1297" s="225" t="s">
        <v>41752</v>
      </c>
      <c r="F1297" s="225" t="s">
        <v>41753</v>
      </c>
      <c r="G1297" s="225"/>
      <c r="H1297" s="225" t="s">
        <v>41754</v>
      </c>
      <c r="I1297" s="226"/>
    </row>
    <row r="1298" spans="1:9" s="208" customFormat="1">
      <c r="A1298" s="225" t="s">
        <v>13700</v>
      </c>
      <c r="B1298" s="225" t="s">
        <v>13700</v>
      </c>
      <c r="C1298" s="225" t="s">
        <v>389</v>
      </c>
      <c r="D1298" s="225" t="s">
        <v>41755</v>
      </c>
      <c r="E1298" s="225" t="s">
        <v>41756</v>
      </c>
      <c r="F1298" s="225" t="s">
        <v>41757</v>
      </c>
      <c r="G1298" s="225"/>
      <c r="H1298" s="225" t="s">
        <v>41758</v>
      </c>
      <c r="I1298" s="226"/>
    </row>
    <row r="1299" spans="1:9" s="208" customFormat="1">
      <c r="A1299" s="225" t="s">
        <v>13700</v>
      </c>
      <c r="B1299" s="225" t="s">
        <v>13700</v>
      </c>
      <c r="C1299" s="225" t="s">
        <v>389</v>
      </c>
      <c r="D1299" s="225" t="s">
        <v>41759</v>
      </c>
      <c r="E1299" s="225" t="s">
        <v>41760</v>
      </c>
      <c r="F1299" s="225" t="s">
        <v>41761</v>
      </c>
      <c r="G1299" s="225"/>
      <c r="H1299" s="225" t="s">
        <v>41762</v>
      </c>
      <c r="I1299" s="226"/>
    </row>
    <row r="1300" spans="1:9" s="208" customFormat="1">
      <c r="A1300" s="225" t="s">
        <v>13700</v>
      </c>
      <c r="B1300" s="225" t="s">
        <v>13700</v>
      </c>
      <c r="C1300" s="225" t="s">
        <v>389</v>
      </c>
      <c r="D1300" s="225" t="s">
        <v>41763</v>
      </c>
      <c r="E1300" s="225" t="s">
        <v>41764</v>
      </c>
      <c r="F1300" s="225" t="s">
        <v>7924</v>
      </c>
      <c r="G1300" s="225"/>
      <c r="H1300" s="225" t="s">
        <v>41765</v>
      </c>
      <c r="I1300" s="226"/>
    </row>
    <row r="1301" spans="1:9" s="208" customFormat="1">
      <c r="A1301" s="225" t="s">
        <v>13700</v>
      </c>
      <c r="B1301" s="225" t="s">
        <v>13700</v>
      </c>
      <c r="C1301" s="225" t="s">
        <v>389</v>
      </c>
      <c r="D1301" s="225" t="s">
        <v>41766</v>
      </c>
      <c r="E1301" s="225" t="s">
        <v>41767</v>
      </c>
      <c r="F1301" s="225" t="s">
        <v>1191</v>
      </c>
      <c r="G1301" s="225"/>
      <c r="H1301" s="225" t="s">
        <v>41768</v>
      </c>
      <c r="I1301" s="226"/>
    </row>
    <row r="1302" spans="1:9" s="208" customFormat="1">
      <c r="A1302" s="225" t="s">
        <v>13700</v>
      </c>
      <c r="B1302" s="225" t="s">
        <v>13700</v>
      </c>
      <c r="C1302" s="225" t="s">
        <v>389</v>
      </c>
      <c r="D1302" s="225" t="s">
        <v>41769</v>
      </c>
      <c r="E1302" s="225" t="s">
        <v>41770</v>
      </c>
      <c r="F1302" s="225" t="s">
        <v>7162</v>
      </c>
      <c r="G1302" s="225"/>
      <c r="H1302" s="225" t="s">
        <v>41771</v>
      </c>
      <c r="I1302" s="226"/>
    </row>
    <row r="1303" spans="1:9" s="208" customFormat="1">
      <c r="A1303" s="225" t="s">
        <v>13700</v>
      </c>
      <c r="B1303" s="225" t="s">
        <v>13700</v>
      </c>
      <c r="C1303" s="225" t="s">
        <v>389</v>
      </c>
      <c r="D1303" s="225" t="s">
        <v>41772</v>
      </c>
      <c r="E1303" s="225" t="s">
        <v>41773</v>
      </c>
      <c r="F1303" s="225" t="s">
        <v>41774</v>
      </c>
      <c r="G1303" s="225"/>
      <c r="H1303" s="225" t="s">
        <v>41775</v>
      </c>
      <c r="I1303" s="226"/>
    </row>
    <row r="1304" spans="1:9" s="208" customFormat="1">
      <c r="A1304" s="225" t="s">
        <v>13700</v>
      </c>
      <c r="B1304" s="225" t="s">
        <v>13700</v>
      </c>
      <c r="C1304" s="225" t="s">
        <v>389</v>
      </c>
      <c r="D1304" s="225" t="s">
        <v>41776</v>
      </c>
      <c r="E1304" s="225" t="s">
        <v>41777</v>
      </c>
      <c r="F1304" s="225" t="s">
        <v>5120</v>
      </c>
      <c r="G1304" s="225"/>
      <c r="H1304" s="225" t="s">
        <v>41778</v>
      </c>
      <c r="I1304" s="226"/>
    </row>
    <row r="1305" spans="1:9" s="208" customFormat="1">
      <c r="A1305" s="225" t="s">
        <v>13700</v>
      </c>
      <c r="B1305" s="225" t="s">
        <v>13700</v>
      </c>
      <c r="C1305" s="225" t="s">
        <v>389</v>
      </c>
      <c r="D1305" s="225" t="s">
        <v>41779</v>
      </c>
      <c r="E1305" s="225" t="s">
        <v>41780</v>
      </c>
      <c r="F1305" s="225" t="s">
        <v>594</v>
      </c>
      <c r="G1305" s="225"/>
      <c r="H1305" s="225" t="s">
        <v>41781</v>
      </c>
      <c r="I1305" s="226"/>
    </row>
    <row r="1306" spans="1:9" s="209" customFormat="1">
      <c r="A1306" s="228" t="s">
        <v>13700</v>
      </c>
      <c r="B1306" s="228" t="s">
        <v>13700</v>
      </c>
      <c r="C1306" s="228"/>
      <c r="D1306" s="228" t="s">
        <v>41782</v>
      </c>
      <c r="E1306" s="228" t="s">
        <v>41783</v>
      </c>
      <c r="F1306" s="228"/>
      <c r="G1306" s="228" t="s">
        <v>2176</v>
      </c>
      <c r="H1306" s="228" t="s">
        <v>41784</v>
      </c>
      <c r="I1306" s="235"/>
    </row>
    <row r="1307" spans="1:9" s="209" customFormat="1">
      <c r="A1307" s="228" t="s">
        <v>13700</v>
      </c>
      <c r="B1307" s="228" t="s">
        <v>13700</v>
      </c>
      <c r="C1307" s="228"/>
      <c r="D1307" s="228" t="s">
        <v>41785</v>
      </c>
      <c r="E1307" s="228" t="s">
        <v>41786</v>
      </c>
      <c r="F1307" s="228"/>
      <c r="G1307" s="228" t="s">
        <v>448</v>
      </c>
      <c r="H1307" s="228" t="s">
        <v>41787</v>
      </c>
      <c r="I1307" s="235"/>
    </row>
    <row r="1308" spans="1:9" s="208" customFormat="1">
      <c r="A1308" s="225" t="s">
        <v>13780</v>
      </c>
      <c r="B1308" s="225" t="s">
        <v>13780</v>
      </c>
      <c r="C1308" s="225" t="s">
        <v>389</v>
      </c>
      <c r="D1308" s="225" t="s">
        <v>41788</v>
      </c>
      <c r="E1308" s="225" t="s">
        <v>41789</v>
      </c>
      <c r="F1308" s="225" t="s">
        <v>41790</v>
      </c>
      <c r="G1308" s="225"/>
      <c r="H1308" s="225" t="s">
        <v>41791</v>
      </c>
      <c r="I1308" s="226"/>
    </row>
    <row r="1309" spans="1:9" s="208" customFormat="1">
      <c r="A1309" s="225" t="s">
        <v>13780</v>
      </c>
      <c r="B1309" s="225" t="s">
        <v>13780</v>
      </c>
      <c r="C1309" s="225" t="s">
        <v>389</v>
      </c>
      <c r="D1309" s="225" t="s">
        <v>41792</v>
      </c>
      <c r="E1309" s="225" t="s">
        <v>41793</v>
      </c>
      <c r="F1309" s="225" t="s">
        <v>41794</v>
      </c>
      <c r="G1309" s="225"/>
      <c r="H1309" s="225" t="s">
        <v>41795</v>
      </c>
      <c r="I1309" s="226"/>
    </row>
    <row r="1310" spans="1:9" s="208" customFormat="1">
      <c r="A1310" s="225" t="s">
        <v>13780</v>
      </c>
      <c r="B1310" s="225" t="s">
        <v>13780</v>
      </c>
      <c r="C1310" s="225" t="s">
        <v>389</v>
      </c>
      <c r="D1310" s="225" t="s">
        <v>41796</v>
      </c>
      <c r="E1310" s="225" t="s">
        <v>41797</v>
      </c>
      <c r="F1310" s="225" t="s">
        <v>12861</v>
      </c>
      <c r="G1310" s="225"/>
      <c r="H1310" s="225" t="s">
        <v>41798</v>
      </c>
      <c r="I1310" s="226"/>
    </row>
    <row r="1311" spans="1:9" s="208" customFormat="1">
      <c r="A1311" s="225" t="s">
        <v>13780</v>
      </c>
      <c r="B1311" s="225" t="s">
        <v>13780</v>
      </c>
      <c r="C1311" s="225" t="s">
        <v>389</v>
      </c>
      <c r="D1311" s="225" t="s">
        <v>41799</v>
      </c>
      <c r="E1311" s="225" t="s">
        <v>41800</v>
      </c>
      <c r="F1311" s="225" t="s">
        <v>41801</v>
      </c>
      <c r="G1311" s="225"/>
      <c r="H1311" s="225" t="s">
        <v>41802</v>
      </c>
      <c r="I1311" s="226"/>
    </row>
    <row r="1312" spans="1:9" s="208" customFormat="1">
      <c r="A1312" s="225" t="s">
        <v>13780</v>
      </c>
      <c r="B1312" s="225" t="s">
        <v>13780</v>
      </c>
      <c r="C1312" s="225" t="s">
        <v>389</v>
      </c>
      <c r="D1312" s="225" t="s">
        <v>41803</v>
      </c>
      <c r="E1312" s="225" t="s">
        <v>41804</v>
      </c>
      <c r="F1312" s="225" t="s">
        <v>41805</v>
      </c>
      <c r="G1312" s="225"/>
      <c r="H1312" s="225" t="s">
        <v>41806</v>
      </c>
      <c r="I1312" s="226"/>
    </row>
    <row r="1313" spans="1:9" s="208" customFormat="1">
      <c r="A1313" s="225" t="s">
        <v>13780</v>
      </c>
      <c r="B1313" s="225" t="s">
        <v>13780</v>
      </c>
      <c r="C1313" s="225" t="s">
        <v>389</v>
      </c>
      <c r="D1313" s="225" t="s">
        <v>41807</v>
      </c>
      <c r="E1313" s="225" t="s">
        <v>41808</v>
      </c>
      <c r="F1313" s="225" t="s">
        <v>41630</v>
      </c>
      <c r="G1313" s="225"/>
      <c r="H1313" s="225" t="s">
        <v>41809</v>
      </c>
      <c r="I1313" s="226"/>
    </row>
    <row r="1314" spans="1:9" s="208" customFormat="1">
      <c r="A1314" s="225" t="s">
        <v>13780</v>
      </c>
      <c r="B1314" s="225" t="s">
        <v>13780</v>
      </c>
      <c r="C1314" s="225" t="s">
        <v>389</v>
      </c>
      <c r="D1314" s="225" t="s">
        <v>41810</v>
      </c>
      <c r="E1314" s="225" t="s">
        <v>41811</v>
      </c>
      <c r="F1314" s="225" t="s">
        <v>39056</v>
      </c>
      <c r="G1314" s="225"/>
      <c r="H1314" s="225" t="s">
        <v>41812</v>
      </c>
      <c r="I1314" s="226"/>
    </row>
    <row r="1315" spans="1:9" s="208" customFormat="1">
      <c r="A1315" s="225" t="s">
        <v>13780</v>
      </c>
      <c r="B1315" s="225" t="s">
        <v>13780</v>
      </c>
      <c r="C1315" s="225" t="s">
        <v>389</v>
      </c>
      <c r="D1315" s="225" t="s">
        <v>41813</v>
      </c>
      <c r="E1315" s="225" t="s">
        <v>41814</v>
      </c>
      <c r="F1315" s="225" t="s">
        <v>541</v>
      </c>
      <c r="G1315" s="225"/>
      <c r="H1315" s="225" t="s">
        <v>41815</v>
      </c>
      <c r="I1315" s="226"/>
    </row>
    <row r="1316" spans="1:9" s="208" customFormat="1">
      <c r="A1316" s="225" t="s">
        <v>13780</v>
      </c>
      <c r="B1316" s="225" t="s">
        <v>13780</v>
      </c>
      <c r="C1316" s="225" t="s">
        <v>389</v>
      </c>
      <c r="D1316" s="225" t="s">
        <v>41816</v>
      </c>
      <c r="E1316" s="225" t="s">
        <v>41817</v>
      </c>
      <c r="F1316" s="225" t="s">
        <v>41818</v>
      </c>
      <c r="G1316" s="225"/>
      <c r="H1316" s="225" t="s">
        <v>41819</v>
      </c>
      <c r="I1316" s="226"/>
    </row>
    <row r="1317" spans="1:9" s="208" customFormat="1">
      <c r="A1317" s="225" t="s">
        <v>13780</v>
      </c>
      <c r="B1317" s="225" t="s">
        <v>13780</v>
      </c>
      <c r="C1317" s="225" t="s">
        <v>389</v>
      </c>
      <c r="D1317" s="225" t="s">
        <v>41820</v>
      </c>
      <c r="E1317" s="225" t="s">
        <v>41821</v>
      </c>
      <c r="F1317" s="225" t="s">
        <v>709</v>
      </c>
      <c r="G1317" s="225"/>
      <c r="H1317" s="225" t="s">
        <v>41822</v>
      </c>
      <c r="I1317" s="226"/>
    </row>
    <row r="1318" spans="1:9" s="208" customFormat="1">
      <c r="A1318" s="225" t="s">
        <v>13780</v>
      </c>
      <c r="B1318" s="225" t="s">
        <v>13780</v>
      </c>
      <c r="C1318" s="225" t="s">
        <v>389</v>
      </c>
      <c r="D1318" s="225" t="s">
        <v>41823</v>
      </c>
      <c r="E1318" s="225" t="s">
        <v>41824</v>
      </c>
      <c r="F1318" s="225" t="s">
        <v>434</v>
      </c>
      <c r="G1318" s="225"/>
      <c r="H1318" s="225" t="s">
        <v>41825</v>
      </c>
      <c r="I1318" s="226"/>
    </row>
    <row r="1319" spans="1:9" s="208" customFormat="1">
      <c r="A1319" s="225" t="s">
        <v>13780</v>
      </c>
      <c r="B1319" s="225" t="s">
        <v>13780</v>
      </c>
      <c r="C1319" s="225" t="s">
        <v>389</v>
      </c>
      <c r="D1319" s="225" t="s">
        <v>41826</v>
      </c>
      <c r="E1319" s="225" t="s">
        <v>41827</v>
      </c>
      <c r="F1319" s="225" t="s">
        <v>41828</v>
      </c>
      <c r="G1319" s="225"/>
      <c r="H1319" s="225" t="s">
        <v>41829</v>
      </c>
      <c r="I1319" s="226"/>
    </row>
    <row r="1320" spans="1:9" s="208" customFormat="1">
      <c r="A1320" s="225" t="s">
        <v>13780</v>
      </c>
      <c r="B1320" s="225" t="s">
        <v>13780</v>
      </c>
      <c r="C1320" s="225" t="s">
        <v>389</v>
      </c>
      <c r="D1320" s="225" t="s">
        <v>41830</v>
      </c>
      <c r="E1320" s="225" t="s">
        <v>41831</v>
      </c>
      <c r="F1320" s="225" t="s">
        <v>586</v>
      </c>
      <c r="G1320" s="225"/>
      <c r="H1320" s="225" t="s">
        <v>41832</v>
      </c>
      <c r="I1320" s="226"/>
    </row>
    <row r="1321" spans="1:9" s="208" customFormat="1">
      <c r="A1321" s="225" t="s">
        <v>13780</v>
      </c>
      <c r="B1321" s="225" t="s">
        <v>13780</v>
      </c>
      <c r="C1321" s="225" t="s">
        <v>389</v>
      </c>
      <c r="D1321" s="225" t="s">
        <v>41833</v>
      </c>
      <c r="E1321" s="225" t="s">
        <v>41834</v>
      </c>
      <c r="F1321" s="225" t="s">
        <v>7598</v>
      </c>
      <c r="G1321" s="225"/>
      <c r="H1321" s="225" t="s">
        <v>41835</v>
      </c>
      <c r="I1321" s="226"/>
    </row>
    <row r="1322" spans="1:9" s="215" customFormat="1">
      <c r="A1322" s="241" t="s">
        <v>13780</v>
      </c>
      <c r="B1322" s="241" t="s">
        <v>13780</v>
      </c>
      <c r="C1322" s="241" t="s">
        <v>389</v>
      </c>
      <c r="D1322" s="241" t="s">
        <v>41836</v>
      </c>
      <c r="E1322" s="241" t="s">
        <v>41837</v>
      </c>
      <c r="F1322" s="241" t="s">
        <v>525</v>
      </c>
      <c r="G1322" s="241"/>
      <c r="H1322" s="241" t="s">
        <v>41838</v>
      </c>
      <c r="I1322" s="242"/>
    </row>
    <row r="1323" spans="1:9" s="215" customFormat="1">
      <c r="A1323" s="241" t="s">
        <v>13780</v>
      </c>
      <c r="B1323" s="241" t="s">
        <v>13780</v>
      </c>
      <c r="C1323" s="241" t="s">
        <v>389</v>
      </c>
      <c r="D1323" s="241" t="s">
        <v>41839</v>
      </c>
      <c r="E1323" s="241" t="s">
        <v>41840</v>
      </c>
      <c r="F1323" s="241" t="s">
        <v>41841</v>
      </c>
      <c r="G1323" s="241"/>
      <c r="H1323" s="241" t="s">
        <v>41842</v>
      </c>
      <c r="I1323" s="242"/>
    </row>
    <row r="1324" spans="1:9" s="208" customFormat="1">
      <c r="A1324" s="225" t="s">
        <v>13780</v>
      </c>
      <c r="B1324" s="225" t="s">
        <v>13780</v>
      </c>
      <c r="C1324" s="225" t="s">
        <v>389</v>
      </c>
      <c r="D1324" s="225" t="s">
        <v>41843</v>
      </c>
      <c r="E1324" s="225" t="s">
        <v>41844</v>
      </c>
      <c r="F1324" s="225" t="s">
        <v>11003</v>
      </c>
      <c r="G1324" s="225"/>
      <c r="H1324" s="225" t="s">
        <v>41845</v>
      </c>
      <c r="I1324" s="226"/>
    </row>
    <row r="1325" spans="1:9" s="208" customFormat="1">
      <c r="A1325" s="225" t="s">
        <v>13780</v>
      </c>
      <c r="B1325" s="225" t="s">
        <v>13780</v>
      </c>
      <c r="C1325" s="225" t="s">
        <v>389</v>
      </c>
      <c r="D1325" s="225" t="s">
        <v>41846</v>
      </c>
      <c r="E1325" s="225" t="s">
        <v>41847</v>
      </c>
      <c r="F1325" s="225" t="s">
        <v>957</v>
      </c>
      <c r="G1325" s="225"/>
      <c r="H1325" s="225" t="s">
        <v>41848</v>
      </c>
      <c r="I1325" s="226"/>
    </row>
    <row r="1326" spans="1:9" s="208" customFormat="1">
      <c r="A1326" s="225" t="s">
        <v>13780</v>
      </c>
      <c r="B1326" s="225" t="s">
        <v>13780</v>
      </c>
      <c r="C1326" s="225" t="s">
        <v>389</v>
      </c>
      <c r="D1326" s="225" t="s">
        <v>41849</v>
      </c>
      <c r="E1326" s="225" t="s">
        <v>41850</v>
      </c>
      <c r="F1326" s="225" t="s">
        <v>3354</v>
      </c>
      <c r="G1326" s="225"/>
      <c r="H1326" s="225" t="s">
        <v>41851</v>
      </c>
      <c r="I1326" s="226"/>
    </row>
    <row r="1327" spans="1:9" s="209" customFormat="1">
      <c r="A1327" s="228" t="s">
        <v>13780</v>
      </c>
      <c r="B1327" s="228" t="s">
        <v>13780</v>
      </c>
      <c r="C1327" s="228"/>
      <c r="D1327" s="228" t="s">
        <v>41852</v>
      </c>
      <c r="E1327" s="228" t="s">
        <v>41853</v>
      </c>
      <c r="F1327" s="228"/>
      <c r="G1327" s="228" t="s">
        <v>41854</v>
      </c>
      <c r="H1327" s="228" t="s">
        <v>41855</v>
      </c>
      <c r="I1327" s="235"/>
    </row>
    <row r="1328" spans="1:9" s="208" customFormat="1">
      <c r="A1328" s="225" t="s">
        <v>13849</v>
      </c>
      <c r="B1328" s="225" t="s">
        <v>13780</v>
      </c>
      <c r="C1328" s="225" t="s">
        <v>389</v>
      </c>
      <c r="D1328" s="225" t="s">
        <v>41856</v>
      </c>
      <c r="E1328" s="225" t="s">
        <v>41857</v>
      </c>
      <c r="F1328" s="225" t="s">
        <v>13609</v>
      </c>
      <c r="G1328" s="225"/>
      <c r="H1328" s="225" t="s">
        <v>41858</v>
      </c>
      <c r="I1328" s="226"/>
    </row>
    <row r="1329" spans="1:9" s="208" customFormat="1">
      <c r="A1329" s="225" t="s">
        <v>13849</v>
      </c>
      <c r="B1329" s="225" t="s">
        <v>13849</v>
      </c>
      <c r="C1329" s="225" t="s">
        <v>389</v>
      </c>
      <c r="D1329" s="225" t="s">
        <v>41859</v>
      </c>
      <c r="E1329" s="225" t="s">
        <v>41860</v>
      </c>
      <c r="F1329" s="225" t="s">
        <v>41861</v>
      </c>
      <c r="G1329" s="225"/>
      <c r="H1329" s="225" t="s">
        <v>41862</v>
      </c>
      <c r="I1329" s="226"/>
    </row>
    <row r="1330" spans="1:9" s="208" customFormat="1">
      <c r="A1330" s="225" t="s">
        <v>13849</v>
      </c>
      <c r="B1330" s="203" t="s">
        <v>13849</v>
      </c>
      <c r="C1330" s="203" t="s">
        <v>389</v>
      </c>
      <c r="D1330" s="225" t="s">
        <v>41863</v>
      </c>
      <c r="E1330" s="225" t="s">
        <v>41864</v>
      </c>
      <c r="F1330" s="225" t="s">
        <v>1509</v>
      </c>
      <c r="G1330" s="225"/>
      <c r="H1330" s="225" t="s">
        <v>41865</v>
      </c>
    </row>
    <row r="1331" spans="1:9" s="208" customFormat="1">
      <c r="A1331" s="225" t="s">
        <v>13849</v>
      </c>
      <c r="B1331" s="225" t="s">
        <v>13849</v>
      </c>
      <c r="C1331" s="225" t="s">
        <v>389</v>
      </c>
      <c r="D1331" s="225" t="s">
        <v>41866</v>
      </c>
      <c r="E1331" s="225" t="s">
        <v>41867</v>
      </c>
      <c r="F1331" s="225" t="s">
        <v>1443</v>
      </c>
      <c r="G1331" s="225"/>
      <c r="H1331" s="225" t="s">
        <v>41868</v>
      </c>
      <c r="I1331" s="226"/>
    </row>
    <row r="1332" spans="1:9" s="208" customFormat="1">
      <c r="A1332" s="225" t="s">
        <v>13849</v>
      </c>
      <c r="B1332" s="225" t="s">
        <v>13849</v>
      </c>
      <c r="C1332" s="225"/>
      <c r="D1332" s="225" t="s">
        <v>41869</v>
      </c>
      <c r="E1332" s="225" t="s">
        <v>41870</v>
      </c>
      <c r="F1332" s="225" t="s">
        <v>41871</v>
      </c>
      <c r="G1332" s="225"/>
      <c r="H1332" s="225" t="s">
        <v>41872</v>
      </c>
      <c r="I1332" s="226"/>
    </row>
    <row r="1333" spans="1:9" s="208" customFormat="1">
      <c r="A1333" s="225" t="s">
        <v>13849</v>
      </c>
      <c r="B1333" s="225" t="s">
        <v>13849</v>
      </c>
      <c r="C1333" s="225" t="s">
        <v>389</v>
      </c>
      <c r="D1333" s="225" t="s">
        <v>41873</v>
      </c>
      <c r="E1333" s="225" t="s">
        <v>41874</v>
      </c>
      <c r="F1333" s="225" t="s">
        <v>444</v>
      </c>
      <c r="G1333" s="225"/>
      <c r="H1333" s="225" t="s">
        <v>41875</v>
      </c>
      <c r="I1333" s="226"/>
    </row>
    <row r="1334" spans="1:9" s="215" customFormat="1">
      <c r="A1334" s="241" t="s">
        <v>13849</v>
      </c>
      <c r="B1334" s="241" t="s">
        <v>13849</v>
      </c>
      <c r="C1334" s="241" t="s">
        <v>389</v>
      </c>
      <c r="D1334" s="241" t="s">
        <v>41876</v>
      </c>
      <c r="E1334" s="241" t="s">
        <v>41877</v>
      </c>
      <c r="F1334" s="241" t="s">
        <v>41878</v>
      </c>
      <c r="G1334" s="241"/>
      <c r="H1334" s="241" t="s">
        <v>41879</v>
      </c>
      <c r="I1334" s="242"/>
    </row>
    <row r="1335" spans="1:9" s="208" customFormat="1">
      <c r="A1335" s="225" t="s">
        <v>13849</v>
      </c>
      <c r="B1335" s="225" t="s">
        <v>13849</v>
      </c>
      <c r="C1335" s="225" t="s">
        <v>389</v>
      </c>
      <c r="D1335" s="225" t="s">
        <v>41880</v>
      </c>
      <c r="E1335" s="225" t="s">
        <v>41881</v>
      </c>
      <c r="F1335" s="225" t="s">
        <v>41882</v>
      </c>
      <c r="G1335" s="225"/>
      <c r="H1335" s="225" t="s">
        <v>41883</v>
      </c>
      <c r="I1335" s="226"/>
    </row>
    <row r="1336" spans="1:9" s="208" customFormat="1">
      <c r="A1336" s="225" t="s">
        <v>13849</v>
      </c>
      <c r="B1336" s="225" t="s">
        <v>13849</v>
      </c>
      <c r="C1336" s="225" t="s">
        <v>389</v>
      </c>
      <c r="D1336" s="225" t="s">
        <v>41884</v>
      </c>
      <c r="E1336" s="225" t="s">
        <v>41885</v>
      </c>
      <c r="F1336" s="225" t="s">
        <v>39434</v>
      </c>
      <c r="G1336" s="225"/>
      <c r="H1336" s="225" t="s">
        <v>41886</v>
      </c>
      <c r="I1336" s="226"/>
    </row>
    <row r="1337" spans="1:9" s="208" customFormat="1">
      <c r="A1337" s="225" t="s">
        <v>13849</v>
      </c>
      <c r="B1337" s="225" t="s">
        <v>13849</v>
      </c>
      <c r="C1337" s="225" t="s">
        <v>389</v>
      </c>
      <c r="D1337" s="225" t="s">
        <v>41887</v>
      </c>
      <c r="E1337" s="225" t="s">
        <v>41888</v>
      </c>
      <c r="F1337" s="225" t="s">
        <v>41889</v>
      </c>
      <c r="G1337" s="225"/>
      <c r="H1337" s="225" t="s">
        <v>41890</v>
      </c>
      <c r="I1337" s="226"/>
    </row>
    <row r="1338" spans="1:9" s="208" customFormat="1">
      <c r="A1338" s="225" t="s">
        <v>13849</v>
      </c>
      <c r="B1338" s="225" t="s">
        <v>13849</v>
      </c>
      <c r="C1338" s="225" t="s">
        <v>389</v>
      </c>
      <c r="D1338" s="225" t="s">
        <v>41891</v>
      </c>
      <c r="E1338" s="225" t="s">
        <v>41892</v>
      </c>
      <c r="F1338" s="225" t="s">
        <v>404</v>
      </c>
      <c r="G1338" s="225"/>
      <c r="H1338" s="225" t="s">
        <v>41893</v>
      </c>
      <c r="I1338" s="226"/>
    </row>
    <row r="1339" spans="1:9" s="208" customFormat="1">
      <c r="A1339" s="225" t="s">
        <v>13849</v>
      </c>
      <c r="B1339" s="225" t="s">
        <v>13849</v>
      </c>
      <c r="C1339" s="225" t="s">
        <v>389</v>
      </c>
      <c r="D1339" s="225" t="s">
        <v>41894</v>
      </c>
      <c r="E1339" s="225" t="s">
        <v>41895</v>
      </c>
      <c r="F1339" s="225" t="s">
        <v>39445</v>
      </c>
      <c r="G1339" s="225"/>
      <c r="H1339" s="225" t="s">
        <v>41896</v>
      </c>
      <c r="I1339" s="226"/>
    </row>
    <row r="1340" spans="1:9" s="208" customFormat="1">
      <c r="A1340" s="225" t="s">
        <v>13849</v>
      </c>
      <c r="B1340" s="225" t="s">
        <v>13849</v>
      </c>
      <c r="C1340" s="225" t="s">
        <v>389</v>
      </c>
      <c r="D1340" s="225" t="s">
        <v>41897</v>
      </c>
      <c r="E1340" s="225" t="s">
        <v>41898</v>
      </c>
      <c r="F1340" s="225" t="s">
        <v>553</v>
      </c>
      <c r="G1340" s="225"/>
      <c r="H1340" s="225" t="s">
        <v>41899</v>
      </c>
      <c r="I1340" s="226"/>
    </row>
    <row r="1341" spans="1:9" s="208" customFormat="1">
      <c r="A1341" s="225" t="s">
        <v>13849</v>
      </c>
      <c r="B1341" s="225" t="s">
        <v>13849</v>
      </c>
      <c r="C1341" s="225" t="s">
        <v>389</v>
      </c>
      <c r="D1341" s="225" t="s">
        <v>41900</v>
      </c>
      <c r="E1341" s="225" t="s">
        <v>41901</v>
      </c>
      <c r="F1341" s="225" t="s">
        <v>2672</v>
      </c>
      <c r="G1341" s="225"/>
      <c r="H1341" s="225" t="s">
        <v>41902</v>
      </c>
      <c r="I1341" s="226"/>
    </row>
    <row r="1342" spans="1:9" s="209" customFormat="1">
      <c r="A1342" s="228" t="s">
        <v>13849</v>
      </c>
      <c r="B1342" s="228" t="s">
        <v>13849</v>
      </c>
      <c r="C1342" s="228"/>
      <c r="D1342" s="228" t="s">
        <v>41903</v>
      </c>
      <c r="E1342" s="228" t="s">
        <v>41904</v>
      </c>
      <c r="F1342" s="228"/>
      <c r="G1342" s="228" t="s">
        <v>7216</v>
      </c>
      <c r="H1342" s="228" t="s">
        <v>41905</v>
      </c>
      <c r="I1342" s="235"/>
    </row>
    <row r="1343" spans="1:9" s="208" customFormat="1">
      <c r="A1343" s="225" t="s">
        <v>13932</v>
      </c>
      <c r="B1343" s="225" t="s">
        <v>13932</v>
      </c>
      <c r="C1343" s="225" t="s">
        <v>389</v>
      </c>
      <c r="D1343" s="225" t="s">
        <v>41906</v>
      </c>
      <c r="E1343" s="225" t="s">
        <v>41907</v>
      </c>
      <c r="F1343" s="225" t="s">
        <v>41908</v>
      </c>
      <c r="G1343" s="225"/>
      <c r="H1343" s="225" t="s">
        <v>41909</v>
      </c>
      <c r="I1343" s="226"/>
    </row>
    <row r="1344" spans="1:9" s="208" customFormat="1">
      <c r="A1344" s="225" t="s">
        <v>13932</v>
      </c>
      <c r="B1344" s="225" t="s">
        <v>13932</v>
      </c>
      <c r="C1344" s="225" t="s">
        <v>389</v>
      </c>
      <c r="D1344" s="225" t="s">
        <v>41910</v>
      </c>
      <c r="E1344" s="225" t="s">
        <v>41911</v>
      </c>
      <c r="F1344" s="225" t="s">
        <v>392</v>
      </c>
      <c r="G1344" s="225"/>
      <c r="H1344" s="225" t="s">
        <v>41912</v>
      </c>
      <c r="I1344" s="226"/>
    </row>
    <row r="1345" spans="1:9" s="208" customFormat="1">
      <c r="A1345" s="225" t="s">
        <v>13932</v>
      </c>
      <c r="B1345" s="225" t="s">
        <v>13932</v>
      </c>
      <c r="C1345" s="225" t="s">
        <v>389</v>
      </c>
      <c r="D1345" s="225" t="s">
        <v>41913</v>
      </c>
      <c r="E1345" s="225" t="s">
        <v>41914</v>
      </c>
      <c r="F1345" s="225" t="s">
        <v>41915</v>
      </c>
      <c r="G1345" s="225"/>
      <c r="H1345" s="225" t="s">
        <v>41916</v>
      </c>
      <c r="I1345" s="226"/>
    </row>
    <row r="1346" spans="1:9" s="208" customFormat="1">
      <c r="A1346" s="225" t="s">
        <v>13932</v>
      </c>
      <c r="B1346" s="225" t="s">
        <v>13932</v>
      </c>
      <c r="C1346" s="225" t="s">
        <v>389</v>
      </c>
      <c r="D1346" s="225" t="s">
        <v>41917</v>
      </c>
      <c r="E1346" s="225" t="s">
        <v>41918</v>
      </c>
      <c r="F1346" s="225" t="s">
        <v>3409</v>
      </c>
      <c r="G1346" s="225"/>
      <c r="H1346" s="225" t="s">
        <v>41919</v>
      </c>
      <c r="I1346" s="226"/>
    </row>
    <row r="1347" spans="1:9" s="208" customFormat="1">
      <c r="A1347" s="225" t="s">
        <v>13932</v>
      </c>
      <c r="B1347" s="225" t="s">
        <v>13932</v>
      </c>
      <c r="C1347" s="225" t="s">
        <v>389</v>
      </c>
      <c r="D1347" s="225" t="s">
        <v>41920</v>
      </c>
      <c r="E1347" s="225" t="s">
        <v>41921</v>
      </c>
      <c r="F1347" s="225" t="s">
        <v>3350</v>
      </c>
      <c r="G1347" s="225"/>
      <c r="H1347" s="225" t="s">
        <v>41922</v>
      </c>
      <c r="I1347" s="226"/>
    </row>
    <row r="1348" spans="1:9" s="208" customFormat="1">
      <c r="A1348" s="225" t="s">
        <v>13932</v>
      </c>
      <c r="B1348" s="225" t="s">
        <v>13932</v>
      </c>
      <c r="C1348" s="225" t="s">
        <v>389</v>
      </c>
      <c r="D1348" s="225" t="s">
        <v>41923</v>
      </c>
      <c r="E1348" s="225" t="s">
        <v>41924</v>
      </c>
      <c r="F1348" s="225" t="s">
        <v>41925</v>
      </c>
      <c r="G1348" s="225"/>
      <c r="H1348" s="225" t="s">
        <v>41926</v>
      </c>
      <c r="I1348" s="226"/>
    </row>
    <row r="1349" spans="1:9" s="208" customFormat="1">
      <c r="A1349" s="225" t="s">
        <v>13932</v>
      </c>
      <c r="B1349" s="225" t="s">
        <v>13932</v>
      </c>
      <c r="C1349" s="225" t="s">
        <v>389</v>
      </c>
      <c r="D1349" s="225" t="s">
        <v>41927</v>
      </c>
      <c r="E1349" s="225" t="s">
        <v>41928</v>
      </c>
      <c r="F1349" s="225" t="s">
        <v>478</v>
      </c>
      <c r="G1349" s="225"/>
      <c r="H1349" s="225" t="s">
        <v>41929</v>
      </c>
      <c r="I1349" s="226"/>
    </row>
    <row r="1350" spans="1:9" s="208" customFormat="1">
      <c r="A1350" s="225" t="s">
        <v>13932</v>
      </c>
      <c r="B1350" s="225" t="s">
        <v>13932</v>
      </c>
      <c r="C1350" s="225" t="s">
        <v>389</v>
      </c>
      <c r="D1350" s="225" t="s">
        <v>41930</v>
      </c>
      <c r="E1350" s="225" t="s">
        <v>41931</v>
      </c>
      <c r="F1350" s="225" t="s">
        <v>5090</v>
      </c>
      <c r="G1350" s="225"/>
      <c r="H1350" s="225" t="s">
        <v>41932</v>
      </c>
      <c r="I1350" s="226"/>
    </row>
    <row r="1351" spans="1:9" s="208" customFormat="1">
      <c r="A1351" s="225" t="s">
        <v>13972</v>
      </c>
      <c r="B1351" s="225" t="s">
        <v>13932</v>
      </c>
      <c r="C1351" s="225" t="s">
        <v>389</v>
      </c>
      <c r="D1351" s="225" t="s">
        <v>41933</v>
      </c>
      <c r="E1351" s="225" t="s">
        <v>41934</v>
      </c>
      <c r="F1351" s="225" t="s">
        <v>41935</v>
      </c>
      <c r="G1351" s="225"/>
      <c r="H1351" s="225" t="s">
        <v>41936</v>
      </c>
      <c r="I1351" s="226"/>
    </row>
    <row r="1352" spans="1:9" s="208" customFormat="1">
      <c r="A1352" s="225" t="s">
        <v>13972</v>
      </c>
      <c r="B1352" s="225" t="s">
        <v>13932</v>
      </c>
      <c r="C1352" s="225" t="s">
        <v>389</v>
      </c>
      <c r="D1352" s="225" t="s">
        <v>41937</v>
      </c>
      <c r="E1352" s="225" t="s">
        <v>41938</v>
      </c>
      <c r="F1352" s="225" t="s">
        <v>41939</v>
      </c>
      <c r="G1352" s="225"/>
      <c r="H1352" s="225" t="s">
        <v>41940</v>
      </c>
      <c r="I1352" s="226"/>
    </row>
    <row r="1353" spans="1:9" s="208" customFormat="1">
      <c r="A1353" s="225" t="s">
        <v>13972</v>
      </c>
      <c r="B1353" s="225" t="s">
        <v>13932</v>
      </c>
      <c r="C1353" s="225" t="s">
        <v>389</v>
      </c>
      <c r="D1353" s="225" t="s">
        <v>41941</v>
      </c>
      <c r="E1353" s="225" t="s">
        <v>41942</v>
      </c>
      <c r="F1353" s="225" t="s">
        <v>1672</v>
      </c>
      <c r="G1353" s="225"/>
      <c r="H1353" s="225" t="s">
        <v>41943</v>
      </c>
      <c r="I1353" s="226"/>
    </row>
    <row r="1354" spans="1:9" s="208" customFormat="1">
      <c r="A1354" s="225" t="s">
        <v>13972</v>
      </c>
      <c r="B1354" s="225" t="s">
        <v>13932</v>
      </c>
      <c r="C1354" s="225" t="s">
        <v>389</v>
      </c>
      <c r="D1354" s="225" t="s">
        <v>41944</v>
      </c>
      <c r="E1354" s="225" t="s">
        <v>41945</v>
      </c>
      <c r="F1354" s="225" t="s">
        <v>3008</v>
      </c>
      <c r="G1354" s="225"/>
      <c r="H1354" s="225" t="s">
        <v>41946</v>
      </c>
      <c r="I1354" s="226"/>
    </row>
    <row r="1355" spans="1:9" s="208" customFormat="1">
      <c r="A1355" s="225" t="s">
        <v>13972</v>
      </c>
      <c r="B1355" s="225" t="s">
        <v>13932</v>
      </c>
      <c r="C1355" s="225" t="s">
        <v>389</v>
      </c>
      <c r="D1355" s="225" t="s">
        <v>41947</v>
      </c>
      <c r="E1355" s="225" t="s">
        <v>41948</v>
      </c>
      <c r="F1355" s="225" t="s">
        <v>957</v>
      </c>
      <c r="G1355" s="225"/>
      <c r="H1355" s="225" t="s">
        <v>41949</v>
      </c>
      <c r="I1355" s="226"/>
    </row>
    <row r="1356" spans="1:9" s="208" customFormat="1">
      <c r="A1356" s="225" t="s">
        <v>13972</v>
      </c>
      <c r="B1356" s="225" t="s">
        <v>13932</v>
      </c>
      <c r="C1356" s="225"/>
      <c r="D1356" s="225" t="s">
        <v>41950</v>
      </c>
      <c r="E1356" s="225" t="s">
        <v>41951</v>
      </c>
      <c r="F1356" s="225" t="s">
        <v>3008</v>
      </c>
      <c r="G1356" s="225"/>
      <c r="H1356" s="225" t="s">
        <v>41952</v>
      </c>
      <c r="I1356" s="226"/>
    </row>
    <row r="1357" spans="1:9" s="208" customFormat="1">
      <c r="A1357" s="225" t="s">
        <v>13972</v>
      </c>
      <c r="B1357" s="225" t="s">
        <v>13932</v>
      </c>
      <c r="C1357" s="225" t="s">
        <v>389</v>
      </c>
      <c r="D1357" s="225" t="s">
        <v>41953</v>
      </c>
      <c r="E1357" s="225" t="s">
        <v>41954</v>
      </c>
      <c r="F1357" s="225" t="s">
        <v>879</v>
      </c>
      <c r="G1357" s="225"/>
      <c r="H1357" s="225" t="s">
        <v>41955</v>
      </c>
      <c r="I1357" s="226"/>
    </row>
    <row r="1358" spans="1:9" s="209" customFormat="1">
      <c r="A1358" s="228" t="s">
        <v>13972</v>
      </c>
      <c r="B1358" s="228" t="s">
        <v>13972</v>
      </c>
      <c r="C1358" s="228"/>
      <c r="D1358" s="228" t="s">
        <v>41956</v>
      </c>
      <c r="E1358" s="228" t="s">
        <v>41957</v>
      </c>
      <c r="F1358" s="228"/>
      <c r="G1358" s="228" t="s">
        <v>2876</v>
      </c>
      <c r="H1358" s="228" t="s">
        <v>41958</v>
      </c>
      <c r="I1358" s="235"/>
    </row>
    <row r="1359" spans="1:9" s="208" customFormat="1">
      <c r="A1359" s="225" t="s">
        <v>13972</v>
      </c>
      <c r="B1359" s="225" t="s">
        <v>13972</v>
      </c>
      <c r="C1359" s="225" t="s">
        <v>389</v>
      </c>
      <c r="D1359" s="225" t="s">
        <v>41959</v>
      </c>
      <c r="E1359" s="225" t="s">
        <v>41960</v>
      </c>
      <c r="F1359" s="225" t="s">
        <v>41961</v>
      </c>
      <c r="G1359" s="225"/>
      <c r="H1359" s="225" t="s">
        <v>41962</v>
      </c>
      <c r="I1359" s="226"/>
    </row>
    <row r="1360" spans="1:9" s="208" customFormat="1">
      <c r="A1360" s="225" t="s">
        <v>13985</v>
      </c>
      <c r="B1360" s="225" t="s">
        <v>13985</v>
      </c>
      <c r="C1360" s="225" t="s">
        <v>389</v>
      </c>
      <c r="D1360" s="225" t="s">
        <v>41963</v>
      </c>
      <c r="E1360" s="225" t="s">
        <v>41964</v>
      </c>
      <c r="F1360" s="225" t="s">
        <v>883</v>
      </c>
      <c r="G1360" s="225"/>
      <c r="H1360" s="225" t="s">
        <v>41965</v>
      </c>
      <c r="I1360" s="226"/>
    </row>
    <row r="1361" spans="1:9" s="195" customFormat="1">
      <c r="A1361" s="203" t="s">
        <v>13985</v>
      </c>
      <c r="B1361" s="203" t="s">
        <v>13985</v>
      </c>
      <c r="C1361" s="203" t="s">
        <v>389</v>
      </c>
      <c r="D1361" s="203" t="s">
        <v>41966</v>
      </c>
      <c r="E1361" s="203" t="s">
        <v>41967</v>
      </c>
      <c r="F1361" s="203" t="s">
        <v>15982</v>
      </c>
      <c r="G1361" s="203"/>
      <c r="H1361" s="203" t="s">
        <v>41968</v>
      </c>
    </row>
    <row r="1362" spans="1:9" s="208" customFormat="1">
      <c r="A1362" s="225" t="s">
        <v>13985</v>
      </c>
      <c r="B1362" s="225" t="s">
        <v>13985</v>
      </c>
      <c r="C1362" s="225" t="s">
        <v>389</v>
      </c>
      <c r="D1362" s="225" t="s">
        <v>41969</v>
      </c>
      <c r="E1362" s="225" t="s">
        <v>41970</v>
      </c>
      <c r="F1362" s="225" t="s">
        <v>41971</v>
      </c>
      <c r="G1362" s="225"/>
      <c r="H1362" s="225" t="s">
        <v>41972</v>
      </c>
      <c r="I1362" s="226"/>
    </row>
    <row r="1363" spans="1:9" s="208" customFormat="1">
      <c r="A1363" s="225" t="s">
        <v>13985</v>
      </c>
      <c r="B1363" s="225" t="s">
        <v>13985</v>
      </c>
      <c r="C1363" s="225" t="s">
        <v>389</v>
      </c>
      <c r="D1363" s="225" t="s">
        <v>41973</v>
      </c>
      <c r="E1363" s="225" t="s">
        <v>41974</v>
      </c>
      <c r="F1363" s="225" t="s">
        <v>40380</v>
      </c>
      <c r="G1363" s="225"/>
      <c r="H1363" s="225" t="s">
        <v>41975</v>
      </c>
      <c r="I1363" s="226"/>
    </row>
    <row r="1364" spans="1:9" s="208" customFormat="1">
      <c r="A1364" s="225" t="s">
        <v>13985</v>
      </c>
      <c r="B1364" s="225" t="s">
        <v>13985</v>
      </c>
      <c r="C1364" s="225" t="s">
        <v>389</v>
      </c>
      <c r="D1364" s="225" t="s">
        <v>41976</v>
      </c>
      <c r="E1364" s="225" t="s">
        <v>41977</v>
      </c>
      <c r="F1364" s="225" t="s">
        <v>41978</v>
      </c>
      <c r="G1364" s="225"/>
      <c r="H1364" s="225" t="s">
        <v>41979</v>
      </c>
      <c r="I1364" s="226"/>
    </row>
    <row r="1365" spans="1:9" s="208" customFormat="1">
      <c r="A1365" s="225" t="s">
        <v>13985</v>
      </c>
      <c r="B1365" s="225" t="s">
        <v>13985</v>
      </c>
      <c r="C1365" s="225" t="s">
        <v>389</v>
      </c>
      <c r="D1365" s="225" t="s">
        <v>41980</v>
      </c>
      <c r="E1365" s="225" t="s">
        <v>41981</v>
      </c>
      <c r="F1365" s="225" t="s">
        <v>41982</v>
      </c>
      <c r="G1365" s="225"/>
      <c r="H1365" s="225" t="s">
        <v>41983</v>
      </c>
      <c r="I1365" s="226"/>
    </row>
    <row r="1366" spans="1:9" s="208" customFormat="1">
      <c r="A1366" s="225" t="s">
        <v>13985</v>
      </c>
      <c r="B1366" s="225" t="s">
        <v>13985</v>
      </c>
      <c r="C1366" s="225"/>
      <c r="D1366" s="225" t="s">
        <v>41984</v>
      </c>
      <c r="E1366" s="225" t="s">
        <v>41985</v>
      </c>
      <c r="F1366" s="225" t="s">
        <v>1106</v>
      </c>
      <c r="G1366" s="225"/>
      <c r="H1366" s="225" t="s">
        <v>41986</v>
      </c>
      <c r="I1366" s="226"/>
    </row>
    <row r="1367" spans="1:9" s="208" customFormat="1">
      <c r="A1367" s="225" t="s">
        <v>13985</v>
      </c>
      <c r="B1367" s="225" t="s">
        <v>13985</v>
      </c>
      <c r="C1367" s="225" t="s">
        <v>389</v>
      </c>
      <c r="D1367" s="225" t="s">
        <v>41987</v>
      </c>
      <c r="E1367" s="225" t="s">
        <v>41988</v>
      </c>
      <c r="F1367" s="225" t="s">
        <v>41989</v>
      </c>
      <c r="G1367" s="225"/>
      <c r="H1367" s="225" t="s">
        <v>41990</v>
      </c>
      <c r="I1367" s="226"/>
    </row>
    <row r="1368" spans="1:9" s="208" customFormat="1">
      <c r="A1368" s="225" t="s">
        <v>13985</v>
      </c>
      <c r="B1368" s="225" t="s">
        <v>13985</v>
      </c>
      <c r="C1368" s="225" t="s">
        <v>389</v>
      </c>
      <c r="D1368" s="225" t="s">
        <v>41991</v>
      </c>
      <c r="E1368" s="225" t="s">
        <v>41992</v>
      </c>
      <c r="F1368" s="225" t="s">
        <v>41993</v>
      </c>
      <c r="G1368" s="225"/>
      <c r="H1368" s="225" t="s">
        <v>41994</v>
      </c>
      <c r="I1368" s="226"/>
    </row>
    <row r="1369" spans="1:9" s="208" customFormat="1">
      <c r="A1369" s="225" t="s">
        <v>13985</v>
      </c>
      <c r="B1369" s="225" t="s">
        <v>13985</v>
      </c>
      <c r="C1369" s="225" t="s">
        <v>389</v>
      </c>
      <c r="D1369" s="225" t="s">
        <v>41995</v>
      </c>
      <c r="E1369" s="225" t="s">
        <v>41996</v>
      </c>
      <c r="F1369" s="225" t="s">
        <v>41997</v>
      </c>
      <c r="G1369" s="225"/>
      <c r="H1369" s="225" t="s">
        <v>41998</v>
      </c>
      <c r="I1369" s="226"/>
    </row>
    <row r="1370" spans="1:9" s="208" customFormat="1">
      <c r="A1370" s="225" t="s">
        <v>13985</v>
      </c>
      <c r="B1370" s="225" t="s">
        <v>13985</v>
      </c>
      <c r="C1370" s="225" t="s">
        <v>389</v>
      </c>
      <c r="D1370" s="225" t="s">
        <v>41999</v>
      </c>
      <c r="E1370" s="225" t="s">
        <v>42000</v>
      </c>
      <c r="F1370" s="225" t="s">
        <v>10573</v>
      </c>
      <c r="G1370" s="225"/>
      <c r="H1370" s="225" t="s">
        <v>42001</v>
      </c>
      <c r="I1370" s="226"/>
    </row>
    <row r="1371" spans="1:9" s="208" customFormat="1">
      <c r="A1371" s="225" t="s">
        <v>13985</v>
      </c>
      <c r="B1371" s="225" t="s">
        <v>13985</v>
      </c>
      <c r="C1371" s="225" t="s">
        <v>389</v>
      </c>
      <c r="D1371" s="225" t="s">
        <v>42002</v>
      </c>
      <c r="E1371" s="225" t="s">
        <v>42003</v>
      </c>
      <c r="F1371" s="225" t="s">
        <v>640</v>
      </c>
      <c r="G1371" s="225"/>
      <c r="H1371" s="225" t="s">
        <v>42004</v>
      </c>
      <c r="I1371" s="226"/>
    </row>
    <row r="1372" spans="1:9" s="208" customFormat="1">
      <c r="A1372" s="225" t="s">
        <v>13985</v>
      </c>
      <c r="B1372" s="225" t="s">
        <v>13985</v>
      </c>
      <c r="C1372" s="225" t="s">
        <v>389</v>
      </c>
      <c r="D1372" s="225" t="s">
        <v>42005</v>
      </c>
      <c r="E1372" s="225" t="s">
        <v>42006</v>
      </c>
      <c r="F1372" s="225" t="s">
        <v>2569</v>
      </c>
      <c r="G1372" s="225"/>
      <c r="H1372" s="225" t="s">
        <v>42007</v>
      </c>
      <c r="I1372" s="226"/>
    </row>
    <row r="1373" spans="1:9" s="208" customFormat="1">
      <c r="A1373" s="225" t="s">
        <v>13985</v>
      </c>
      <c r="B1373" s="225" t="s">
        <v>13985</v>
      </c>
      <c r="C1373" s="225" t="s">
        <v>389</v>
      </c>
      <c r="D1373" s="225" t="s">
        <v>42008</v>
      </c>
      <c r="E1373" s="225" t="s">
        <v>42009</v>
      </c>
      <c r="F1373" s="225" t="s">
        <v>5762</v>
      </c>
      <c r="G1373" s="225"/>
      <c r="H1373" s="225" t="s">
        <v>42010</v>
      </c>
      <c r="I1373" s="226"/>
    </row>
    <row r="1374" spans="1:9" s="209" customFormat="1">
      <c r="A1374" s="228" t="s">
        <v>13985</v>
      </c>
      <c r="B1374" s="228" t="s">
        <v>13985</v>
      </c>
      <c r="C1374" s="228"/>
      <c r="D1374" s="228" t="s">
        <v>42011</v>
      </c>
      <c r="E1374" s="228" t="s">
        <v>42012</v>
      </c>
      <c r="F1374" s="228"/>
      <c r="G1374" s="228" t="s">
        <v>448</v>
      </c>
      <c r="H1374" s="228" t="s">
        <v>42013</v>
      </c>
      <c r="I1374" s="235"/>
    </row>
    <row r="1375" spans="1:9" s="208" customFormat="1">
      <c r="A1375" s="225" t="s">
        <v>13985</v>
      </c>
      <c r="B1375" s="225" t="s">
        <v>13985</v>
      </c>
      <c r="C1375" s="225" t="s">
        <v>389</v>
      </c>
      <c r="D1375" s="225" t="s">
        <v>42014</v>
      </c>
      <c r="E1375" s="225" t="s">
        <v>42015</v>
      </c>
      <c r="F1375" s="225" t="s">
        <v>7132</v>
      </c>
      <c r="G1375" s="225"/>
      <c r="H1375" s="225" t="s">
        <v>42016</v>
      </c>
      <c r="I1375" s="226"/>
    </row>
    <row r="1376" spans="1:9" s="208" customFormat="1">
      <c r="A1376" s="225" t="s">
        <v>13985</v>
      </c>
      <c r="B1376" s="225" t="s">
        <v>13985</v>
      </c>
      <c r="C1376" s="225" t="s">
        <v>389</v>
      </c>
      <c r="D1376" s="225" t="s">
        <v>42017</v>
      </c>
      <c r="E1376" s="225" t="s">
        <v>42018</v>
      </c>
      <c r="F1376" s="225" t="s">
        <v>38698</v>
      </c>
      <c r="G1376" s="225"/>
      <c r="H1376" s="225" t="s">
        <v>42019</v>
      </c>
      <c r="I1376" s="226"/>
    </row>
    <row r="1377" spans="1:9" s="208" customFormat="1">
      <c r="A1377" s="225" t="s">
        <v>13985</v>
      </c>
      <c r="B1377" s="225" t="s">
        <v>13985</v>
      </c>
      <c r="C1377" s="225" t="s">
        <v>389</v>
      </c>
      <c r="D1377" s="225" t="s">
        <v>42020</v>
      </c>
      <c r="E1377" s="225" t="s">
        <v>42021</v>
      </c>
      <c r="F1377" s="225" t="s">
        <v>42022</v>
      </c>
      <c r="G1377" s="225"/>
      <c r="H1377" s="225" t="s">
        <v>42023</v>
      </c>
      <c r="I1377" s="226"/>
    </row>
    <row r="1378" spans="1:9" s="208" customFormat="1">
      <c r="A1378" s="225" t="s">
        <v>13985</v>
      </c>
      <c r="B1378" s="225" t="s">
        <v>13985</v>
      </c>
      <c r="C1378" s="225" t="s">
        <v>389</v>
      </c>
      <c r="D1378" s="225" t="s">
        <v>42024</v>
      </c>
      <c r="E1378" s="225" t="s">
        <v>42025</v>
      </c>
      <c r="F1378" s="225" t="s">
        <v>3675</v>
      </c>
      <c r="G1378" s="225"/>
      <c r="H1378" s="225" t="s">
        <v>42026</v>
      </c>
      <c r="I1378" s="226"/>
    </row>
    <row r="1379" spans="1:9" s="208" customFormat="1">
      <c r="A1379" s="225" t="s">
        <v>13985</v>
      </c>
      <c r="B1379" s="225" t="s">
        <v>13985</v>
      </c>
      <c r="C1379" s="225" t="s">
        <v>389</v>
      </c>
      <c r="D1379" s="225" t="s">
        <v>42027</v>
      </c>
      <c r="E1379" s="225" t="s">
        <v>42028</v>
      </c>
      <c r="F1379" s="225" t="s">
        <v>42029</v>
      </c>
      <c r="G1379" s="225"/>
      <c r="H1379" s="225" t="s">
        <v>42030</v>
      </c>
      <c r="I1379" s="226"/>
    </row>
    <row r="1380" spans="1:9" s="208" customFormat="1">
      <c r="A1380" s="225" t="s">
        <v>13985</v>
      </c>
      <c r="B1380" s="225" t="s">
        <v>13985</v>
      </c>
      <c r="C1380" s="225" t="s">
        <v>389</v>
      </c>
      <c r="D1380" s="225" t="s">
        <v>42031</v>
      </c>
      <c r="E1380" s="225" t="s">
        <v>42032</v>
      </c>
      <c r="F1380" s="225" t="s">
        <v>42033</v>
      </c>
      <c r="G1380" s="225"/>
      <c r="H1380" s="225" t="s">
        <v>42034</v>
      </c>
      <c r="I1380" s="226"/>
    </row>
    <row r="1381" spans="1:9" s="208" customFormat="1">
      <c r="A1381" s="225" t="s">
        <v>13985</v>
      </c>
      <c r="B1381" s="225" t="s">
        <v>13985</v>
      </c>
      <c r="C1381" s="225" t="s">
        <v>389</v>
      </c>
      <c r="D1381" s="225" t="s">
        <v>42035</v>
      </c>
      <c r="E1381" s="225" t="s">
        <v>42036</v>
      </c>
      <c r="F1381" s="225" t="s">
        <v>5055</v>
      </c>
      <c r="G1381" s="225"/>
      <c r="H1381" s="225" t="s">
        <v>42037</v>
      </c>
      <c r="I1381" s="226"/>
    </row>
    <row r="1382" spans="1:9" s="208" customFormat="1">
      <c r="A1382" s="225" t="s">
        <v>13985</v>
      </c>
      <c r="B1382" s="225" t="s">
        <v>13985</v>
      </c>
      <c r="C1382" s="225" t="s">
        <v>389</v>
      </c>
      <c r="D1382" s="225" t="s">
        <v>42038</v>
      </c>
      <c r="E1382" s="225" t="s">
        <v>42039</v>
      </c>
      <c r="F1382" s="225" t="s">
        <v>5120</v>
      </c>
      <c r="G1382" s="225"/>
      <c r="H1382" s="225" t="s">
        <v>42040</v>
      </c>
      <c r="I1382" s="226"/>
    </row>
    <row r="1383" spans="1:9" s="208" customFormat="1">
      <c r="A1383" s="225" t="s">
        <v>14067</v>
      </c>
      <c r="B1383" s="225" t="s">
        <v>14067</v>
      </c>
      <c r="C1383" s="225" t="s">
        <v>389</v>
      </c>
      <c r="D1383" s="225" t="s">
        <v>42041</v>
      </c>
      <c r="E1383" s="225" t="s">
        <v>42042</v>
      </c>
      <c r="F1383" s="225" t="s">
        <v>42043</v>
      </c>
      <c r="G1383" s="225"/>
      <c r="H1383" s="225" t="s">
        <v>42044</v>
      </c>
      <c r="I1383" s="226"/>
    </row>
    <row r="1384" spans="1:9" s="208" customFormat="1">
      <c r="A1384" s="225" t="s">
        <v>14067</v>
      </c>
      <c r="B1384" s="225" t="s">
        <v>14067</v>
      </c>
      <c r="C1384" s="225" t="s">
        <v>389</v>
      </c>
      <c r="D1384" s="225" t="s">
        <v>42045</v>
      </c>
      <c r="E1384" s="225" t="s">
        <v>42046</v>
      </c>
      <c r="F1384" s="225" t="s">
        <v>1242</v>
      </c>
      <c r="G1384" s="225"/>
      <c r="H1384" s="225" t="s">
        <v>42047</v>
      </c>
      <c r="I1384" s="226"/>
    </row>
    <row r="1385" spans="1:9" s="208" customFormat="1">
      <c r="A1385" s="225" t="s">
        <v>14067</v>
      </c>
      <c r="B1385" s="225" t="s">
        <v>14067</v>
      </c>
      <c r="C1385" s="225" t="s">
        <v>389</v>
      </c>
      <c r="D1385" s="225" t="s">
        <v>42048</v>
      </c>
      <c r="E1385" s="225" t="s">
        <v>42049</v>
      </c>
      <c r="F1385" s="225" t="s">
        <v>7560</v>
      </c>
      <c r="G1385" s="225"/>
      <c r="H1385" s="225" t="s">
        <v>42050</v>
      </c>
      <c r="I1385" s="226"/>
    </row>
    <row r="1386" spans="1:9" s="208" customFormat="1">
      <c r="A1386" s="225" t="s">
        <v>14067</v>
      </c>
      <c r="B1386" s="225" t="s">
        <v>14067</v>
      </c>
      <c r="C1386" s="225" t="s">
        <v>389</v>
      </c>
      <c r="D1386" s="225" t="s">
        <v>42051</v>
      </c>
      <c r="E1386" s="225" t="s">
        <v>42052</v>
      </c>
      <c r="F1386" s="225" t="s">
        <v>38272</v>
      </c>
      <c r="G1386" s="225"/>
      <c r="H1386" s="225" t="s">
        <v>42053</v>
      </c>
      <c r="I1386" s="226"/>
    </row>
    <row r="1387" spans="1:9" s="208" customFormat="1">
      <c r="A1387" s="225" t="s">
        <v>14067</v>
      </c>
      <c r="B1387" s="225" t="s">
        <v>14067</v>
      </c>
      <c r="C1387" s="225" t="s">
        <v>389</v>
      </c>
      <c r="D1387" s="225" t="s">
        <v>42054</v>
      </c>
      <c r="E1387" s="225" t="s">
        <v>42055</v>
      </c>
      <c r="F1387" s="225" t="s">
        <v>42056</v>
      </c>
      <c r="G1387" s="225"/>
      <c r="H1387" s="225" t="s">
        <v>42057</v>
      </c>
      <c r="I1387" s="226"/>
    </row>
    <row r="1388" spans="1:9" s="208" customFormat="1">
      <c r="A1388" s="225" t="s">
        <v>14067</v>
      </c>
      <c r="B1388" s="225" t="s">
        <v>14067</v>
      </c>
      <c r="C1388" s="225" t="s">
        <v>389</v>
      </c>
      <c r="D1388" s="225" t="s">
        <v>42058</v>
      </c>
      <c r="E1388" s="225" t="s">
        <v>42059</v>
      </c>
      <c r="F1388" s="225" t="s">
        <v>2455</v>
      </c>
      <c r="G1388" s="225"/>
      <c r="H1388" s="225" t="s">
        <v>42060</v>
      </c>
      <c r="I1388" s="226"/>
    </row>
    <row r="1389" spans="1:9" s="208" customFormat="1">
      <c r="A1389" s="225" t="s">
        <v>14067</v>
      </c>
      <c r="B1389" s="225" t="s">
        <v>14067</v>
      </c>
      <c r="C1389" s="225" t="s">
        <v>389</v>
      </c>
      <c r="D1389" s="225" t="s">
        <v>42061</v>
      </c>
      <c r="E1389" s="225" t="s">
        <v>42062</v>
      </c>
      <c r="F1389" s="225" t="s">
        <v>42063</v>
      </c>
      <c r="G1389" s="225"/>
      <c r="H1389" s="225" t="s">
        <v>42064</v>
      </c>
      <c r="I1389" s="226"/>
    </row>
    <row r="1390" spans="1:9" s="208" customFormat="1">
      <c r="A1390" s="225" t="s">
        <v>14067</v>
      </c>
      <c r="B1390" s="225" t="s">
        <v>14067</v>
      </c>
      <c r="C1390" s="225" t="s">
        <v>389</v>
      </c>
      <c r="D1390" s="225" t="s">
        <v>42065</v>
      </c>
      <c r="E1390" s="225" t="s">
        <v>42066</v>
      </c>
      <c r="F1390" s="225" t="s">
        <v>42067</v>
      </c>
      <c r="G1390" s="225"/>
      <c r="H1390" s="225" t="s">
        <v>42068</v>
      </c>
      <c r="I1390" s="226"/>
    </row>
    <row r="1391" spans="1:9" s="208" customFormat="1">
      <c r="A1391" s="225" t="s">
        <v>14067</v>
      </c>
      <c r="B1391" s="225" t="s">
        <v>14067</v>
      </c>
      <c r="C1391" s="225" t="s">
        <v>389</v>
      </c>
      <c r="D1391" s="225" t="s">
        <v>42069</v>
      </c>
      <c r="E1391" s="225" t="s">
        <v>42070</v>
      </c>
      <c r="F1391" s="225" t="s">
        <v>42071</v>
      </c>
      <c r="G1391" s="225"/>
      <c r="H1391" s="225" t="s">
        <v>42072</v>
      </c>
      <c r="I1391" s="226"/>
    </row>
    <row r="1392" spans="1:9" s="208" customFormat="1">
      <c r="A1392" s="225" t="s">
        <v>14067</v>
      </c>
      <c r="B1392" s="225" t="s">
        <v>14067</v>
      </c>
      <c r="C1392" s="225" t="s">
        <v>389</v>
      </c>
      <c r="D1392" s="225" t="s">
        <v>42073</v>
      </c>
      <c r="E1392" s="225" t="s">
        <v>42074</v>
      </c>
      <c r="F1392" s="225" t="s">
        <v>2603</v>
      </c>
      <c r="G1392" s="225"/>
      <c r="H1392" s="225" t="s">
        <v>42075</v>
      </c>
      <c r="I1392" s="226"/>
    </row>
    <row r="1393" spans="1:9" s="208" customFormat="1">
      <c r="A1393" s="225" t="s">
        <v>14089</v>
      </c>
      <c r="B1393" s="225" t="s">
        <v>14067</v>
      </c>
      <c r="C1393" s="225" t="s">
        <v>389</v>
      </c>
      <c r="D1393" s="225" t="s">
        <v>42076</v>
      </c>
      <c r="E1393" s="225" t="s">
        <v>42077</v>
      </c>
      <c r="F1393" s="225" t="s">
        <v>10513</v>
      </c>
      <c r="G1393" s="225"/>
      <c r="H1393" s="225" t="s">
        <v>42078</v>
      </c>
      <c r="I1393" s="226"/>
    </row>
    <row r="1394" spans="1:9" s="208" customFormat="1">
      <c r="A1394" s="225" t="s">
        <v>14089</v>
      </c>
      <c r="B1394" s="225" t="s">
        <v>14067</v>
      </c>
      <c r="C1394" s="225" t="s">
        <v>389</v>
      </c>
      <c r="D1394" s="225" t="s">
        <v>42079</v>
      </c>
      <c r="E1394" s="225" t="s">
        <v>42080</v>
      </c>
      <c r="F1394" s="225" t="s">
        <v>3099</v>
      </c>
      <c r="G1394" s="225"/>
      <c r="H1394" s="225" t="s">
        <v>42081</v>
      </c>
      <c r="I1394" s="226"/>
    </row>
    <row r="1395" spans="1:9" s="208" customFormat="1">
      <c r="A1395" s="225" t="s">
        <v>14089</v>
      </c>
      <c r="B1395" s="225" t="s">
        <v>14067</v>
      </c>
      <c r="C1395" s="225" t="s">
        <v>389</v>
      </c>
      <c r="D1395" s="225" t="s">
        <v>42082</v>
      </c>
      <c r="E1395" s="225" t="s">
        <v>42083</v>
      </c>
      <c r="F1395" s="225" t="s">
        <v>1242</v>
      </c>
      <c r="G1395" s="225"/>
      <c r="H1395" s="225" t="s">
        <v>42084</v>
      </c>
      <c r="I1395" s="226"/>
    </row>
    <row r="1396" spans="1:9" s="208" customFormat="1">
      <c r="A1396" s="225" t="s">
        <v>14089</v>
      </c>
      <c r="B1396" s="225" t="s">
        <v>14089</v>
      </c>
      <c r="C1396" s="225" t="s">
        <v>389</v>
      </c>
      <c r="D1396" s="225" t="s">
        <v>42085</v>
      </c>
      <c r="E1396" s="225" t="s">
        <v>42086</v>
      </c>
      <c r="F1396" s="225" t="s">
        <v>42087</v>
      </c>
      <c r="G1396" s="225"/>
      <c r="H1396" s="225" t="s">
        <v>42088</v>
      </c>
      <c r="I1396" s="226"/>
    </row>
    <row r="1397" spans="1:9" s="208" customFormat="1">
      <c r="A1397" s="225" t="s">
        <v>14089</v>
      </c>
      <c r="B1397" s="225" t="s">
        <v>14089</v>
      </c>
      <c r="C1397" s="225" t="s">
        <v>389</v>
      </c>
      <c r="D1397" s="225" t="s">
        <v>42089</v>
      </c>
      <c r="E1397" s="225" t="s">
        <v>42090</v>
      </c>
      <c r="F1397" s="225" t="s">
        <v>10872</v>
      </c>
      <c r="G1397" s="225"/>
      <c r="H1397" s="225" t="s">
        <v>42091</v>
      </c>
      <c r="I1397" s="226"/>
    </row>
    <row r="1398" spans="1:9" s="208" customFormat="1">
      <c r="A1398" s="225" t="s">
        <v>14089</v>
      </c>
      <c r="B1398" s="225" t="s">
        <v>14089</v>
      </c>
      <c r="C1398" s="225" t="s">
        <v>389</v>
      </c>
      <c r="D1398" s="225" t="s">
        <v>42092</v>
      </c>
      <c r="E1398" s="225" t="s">
        <v>42093</v>
      </c>
      <c r="F1398" s="225" t="s">
        <v>42094</v>
      </c>
      <c r="G1398" s="225"/>
      <c r="H1398" s="225" t="s">
        <v>42095</v>
      </c>
      <c r="I1398" s="226"/>
    </row>
    <row r="1399" spans="1:9" s="208" customFormat="1">
      <c r="A1399" s="225" t="s">
        <v>14089</v>
      </c>
      <c r="B1399" s="225" t="s">
        <v>14089</v>
      </c>
      <c r="C1399" s="225" t="s">
        <v>389</v>
      </c>
      <c r="D1399" s="225" t="s">
        <v>42096</v>
      </c>
      <c r="E1399" s="225" t="s">
        <v>42097</v>
      </c>
      <c r="F1399" s="225" t="s">
        <v>2622</v>
      </c>
      <c r="G1399" s="225"/>
      <c r="H1399" s="225" t="s">
        <v>42098</v>
      </c>
      <c r="I1399" s="226"/>
    </row>
    <row r="1400" spans="1:9" s="208" customFormat="1">
      <c r="A1400" s="225" t="s">
        <v>14089</v>
      </c>
      <c r="B1400" s="225" t="s">
        <v>14089</v>
      </c>
      <c r="C1400" s="225" t="s">
        <v>389</v>
      </c>
      <c r="D1400" s="225" t="s">
        <v>42099</v>
      </c>
      <c r="E1400" s="225" t="s">
        <v>42100</v>
      </c>
      <c r="F1400" s="225" t="s">
        <v>5212</v>
      </c>
      <c r="G1400" s="225"/>
      <c r="H1400" s="225" t="s">
        <v>42101</v>
      </c>
      <c r="I1400" s="226"/>
    </row>
    <row r="1401" spans="1:9" s="208" customFormat="1">
      <c r="A1401" s="225" t="s">
        <v>14089</v>
      </c>
      <c r="B1401" s="225" t="s">
        <v>14089</v>
      </c>
      <c r="C1401" s="225" t="s">
        <v>389</v>
      </c>
      <c r="D1401" s="225" t="s">
        <v>42102</v>
      </c>
      <c r="E1401" s="225" t="s">
        <v>42103</v>
      </c>
      <c r="F1401" s="225" t="s">
        <v>4885</v>
      </c>
      <c r="G1401" s="225"/>
      <c r="H1401" s="225" t="s">
        <v>42104</v>
      </c>
      <c r="I1401" s="226"/>
    </row>
    <row r="1402" spans="1:9" s="215" customFormat="1">
      <c r="A1402" s="241" t="s">
        <v>14089</v>
      </c>
      <c r="B1402" s="241" t="s">
        <v>14089</v>
      </c>
      <c r="C1402" s="241" t="s">
        <v>389</v>
      </c>
      <c r="D1402" s="241" t="s">
        <v>42105</v>
      </c>
      <c r="E1402" s="241" t="s">
        <v>42106</v>
      </c>
      <c r="F1402" s="241" t="s">
        <v>7717</v>
      </c>
      <c r="G1402" s="241"/>
      <c r="H1402" s="241" t="s">
        <v>42107</v>
      </c>
      <c r="I1402" s="242"/>
    </row>
    <row r="1403" spans="1:9" s="208" customFormat="1">
      <c r="A1403" s="225" t="s">
        <v>14089</v>
      </c>
      <c r="B1403" s="225" t="s">
        <v>14089</v>
      </c>
      <c r="C1403" s="225" t="s">
        <v>389</v>
      </c>
      <c r="D1403" s="225" t="s">
        <v>42108</v>
      </c>
      <c r="E1403" s="225" t="s">
        <v>42109</v>
      </c>
      <c r="F1403" s="225" t="s">
        <v>42110</v>
      </c>
      <c r="G1403" s="225"/>
      <c r="H1403" s="225" t="s">
        <v>42111</v>
      </c>
      <c r="I1403" s="226"/>
    </row>
    <row r="1404" spans="1:9" s="208" customFormat="1">
      <c r="A1404" s="225" t="s">
        <v>14089</v>
      </c>
      <c r="B1404" s="225" t="s">
        <v>14089</v>
      </c>
      <c r="C1404" s="225" t="s">
        <v>389</v>
      </c>
      <c r="D1404" s="225" t="s">
        <v>42112</v>
      </c>
      <c r="E1404" s="225" t="s">
        <v>42113</v>
      </c>
      <c r="F1404" s="225" t="s">
        <v>7061</v>
      </c>
      <c r="G1404" s="225"/>
      <c r="H1404" s="225" t="s">
        <v>42114</v>
      </c>
      <c r="I1404" s="226"/>
    </row>
    <row r="1405" spans="1:9" s="208" customFormat="1">
      <c r="A1405" s="225" t="s">
        <v>14089</v>
      </c>
      <c r="B1405" s="225" t="s">
        <v>14089</v>
      </c>
      <c r="C1405" s="225" t="s">
        <v>389</v>
      </c>
      <c r="D1405" s="225" t="s">
        <v>42115</v>
      </c>
      <c r="E1405" s="225" t="s">
        <v>42116</v>
      </c>
      <c r="F1405" s="225" t="s">
        <v>42117</v>
      </c>
      <c r="G1405" s="225"/>
      <c r="H1405" s="225" t="s">
        <v>42118</v>
      </c>
      <c r="I1405" s="226"/>
    </row>
    <row r="1406" spans="1:9" s="208" customFormat="1">
      <c r="A1406" s="225" t="s">
        <v>14089</v>
      </c>
      <c r="B1406" s="225" t="s">
        <v>14089</v>
      </c>
      <c r="C1406" s="225"/>
      <c r="D1406" s="225" t="s">
        <v>42119</v>
      </c>
      <c r="E1406" s="225" t="s">
        <v>42120</v>
      </c>
      <c r="F1406" s="225" t="s">
        <v>42121</v>
      </c>
      <c r="G1406" s="225"/>
      <c r="H1406" s="225" t="s">
        <v>42122</v>
      </c>
      <c r="I1406" s="226"/>
    </row>
    <row r="1407" spans="1:9" s="208" customFormat="1">
      <c r="A1407" s="225" t="s">
        <v>14089</v>
      </c>
      <c r="B1407" s="225" t="s">
        <v>14089</v>
      </c>
      <c r="C1407" s="225" t="s">
        <v>389</v>
      </c>
      <c r="D1407" s="225" t="s">
        <v>42123</v>
      </c>
      <c r="E1407" s="225" t="s">
        <v>42124</v>
      </c>
      <c r="F1407" s="225" t="s">
        <v>1845</v>
      </c>
      <c r="G1407" s="225"/>
      <c r="H1407" s="225" t="s">
        <v>42125</v>
      </c>
      <c r="I1407" s="226"/>
    </row>
    <row r="1408" spans="1:9" s="215" customFormat="1">
      <c r="A1408" s="241" t="s">
        <v>14089</v>
      </c>
      <c r="B1408" s="241" t="s">
        <v>14089</v>
      </c>
      <c r="C1408" s="241" t="s">
        <v>389</v>
      </c>
      <c r="D1408" s="241" t="s">
        <v>42126</v>
      </c>
      <c r="E1408" s="241" t="s">
        <v>42127</v>
      </c>
      <c r="F1408" s="241" t="s">
        <v>42128</v>
      </c>
      <c r="G1408" s="241"/>
      <c r="H1408" s="241" t="s">
        <v>42129</v>
      </c>
      <c r="I1408" s="242"/>
    </row>
    <row r="1409" spans="1:9" s="208" customFormat="1">
      <c r="A1409" s="225" t="s">
        <v>14089</v>
      </c>
      <c r="B1409" s="225" t="s">
        <v>14089</v>
      </c>
      <c r="C1409" s="225" t="s">
        <v>389</v>
      </c>
      <c r="D1409" s="225" t="s">
        <v>42130</v>
      </c>
      <c r="E1409" s="225" t="s">
        <v>42131</v>
      </c>
      <c r="F1409" s="225" t="s">
        <v>9711</v>
      </c>
      <c r="G1409" s="225"/>
      <c r="H1409" s="225" t="s">
        <v>42132</v>
      </c>
      <c r="I1409" s="226"/>
    </row>
    <row r="1410" spans="1:9" s="209" customFormat="1">
      <c r="A1410" s="228" t="s">
        <v>14089</v>
      </c>
      <c r="B1410" s="228" t="s">
        <v>14089</v>
      </c>
      <c r="C1410" s="228"/>
      <c r="D1410" s="228" t="s">
        <v>42133</v>
      </c>
      <c r="E1410" s="228" t="s">
        <v>42134</v>
      </c>
      <c r="F1410" s="228"/>
      <c r="G1410" s="228" t="s">
        <v>42135</v>
      </c>
      <c r="H1410" s="228" t="s">
        <v>42136</v>
      </c>
      <c r="I1410" s="235"/>
    </row>
    <row r="1411" spans="1:9" s="208" customFormat="1">
      <c r="A1411" s="225" t="s">
        <v>14089</v>
      </c>
      <c r="B1411" s="225" t="s">
        <v>14089</v>
      </c>
      <c r="C1411" s="225" t="s">
        <v>389</v>
      </c>
      <c r="D1411" s="225" t="s">
        <v>42137</v>
      </c>
      <c r="E1411" s="225" t="s">
        <v>42138</v>
      </c>
      <c r="F1411" s="225" t="s">
        <v>42139</v>
      </c>
      <c r="G1411" s="225"/>
      <c r="H1411" s="225" t="s">
        <v>42140</v>
      </c>
      <c r="I1411" s="226"/>
    </row>
    <row r="1412" spans="1:9" s="208" customFormat="1">
      <c r="A1412" s="225" t="s">
        <v>14089</v>
      </c>
      <c r="B1412" s="225" t="s">
        <v>14089</v>
      </c>
      <c r="C1412" s="225" t="s">
        <v>389</v>
      </c>
      <c r="D1412" s="225" t="s">
        <v>42141</v>
      </c>
      <c r="E1412" s="225" t="s">
        <v>42142</v>
      </c>
      <c r="F1412" s="225" t="s">
        <v>6186</v>
      </c>
      <c r="G1412" s="225"/>
      <c r="H1412" s="225" t="s">
        <v>42143</v>
      </c>
      <c r="I1412" s="226"/>
    </row>
    <row r="1413" spans="1:9" s="208" customFormat="1">
      <c r="A1413" s="225" t="s">
        <v>14089</v>
      </c>
      <c r="B1413" s="225" t="s">
        <v>14089</v>
      </c>
      <c r="C1413" s="225" t="s">
        <v>389</v>
      </c>
      <c r="D1413" s="225" t="s">
        <v>42144</v>
      </c>
      <c r="E1413" s="225" t="s">
        <v>42145</v>
      </c>
      <c r="F1413" s="225" t="s">
        <v>2152</v>
      </c>
      <c r="G1413" s="225"/>
      <c r="H1413" s="225" t="s">
        <v>42146</v>
      </c>
      <c r="I1413" s="226"/>
    </row>
    <row r="1414" spans="1:9" s="209" customFormat="1">
      <c r="A1414" s="228" t="s">
        <v>14089</v>
      </c>
      <c r="B1414" s="228" t="s">
        <v>14089</v>
      </c>
      <c r="C1414" s="228"/>
      <c r="D1414" s="228" t="s">
        <v>42147</v>
      </c>
      <c r="E1414" s="228" t="s">
        <v>42148</v>
      </c>
      <c r="F1414" s="228"/>
      <c r="G1414" s="228" t="s">
        <v>42149</v>
      </c>
      <c r="H1414" s="228" t="s">
        <v>42150</v>
      </c>
      <c r="I1414" s="235"/>
    </row>
    <row r="1415" spans="1:9" s="208" customFormat="1">
      <c r="A1415" s="225" t="s">
        <v>14089</v>
      </c>
      <c r="B1415" s="225" t="s">
        <v>14089</v>
      </c>
      <c r="C1415" s="225" t="s">
        <v>389</v>
      </c>
      <c r="D1415" s="225" t="s">
        <v>42151</v>
      </c>
      <c r="E1415" s="225" t="s">
        <v>42152</v>
      </c>
      <c r="F1415" s="225" t="s">
        <v>12109</v>
      </c>
      <c r="G1415" s="225"/>
      <c r="H1415" s="225" t="s">
        <v>42153</v>
      </c>
      <c r="I1415" s="226"/>
    </row>
    <row r="1416" spans="1:9" s="209" customFormat="1">
      <c r="A1416" s="228" t="s">
        <v>14089</v>
      </c>
      <c r="B1416" s="228" t="s">
        <v>14089</v>
      </c>
      <c r="C1416" s="228"/>
      <c r="D1416" s="228" t="s">
        <v>42154</v>
      </c>
      <c r="E1416" s="228" t="s">
        <v>42155</v>
      </c>
      <c r="F1416" s="228"/>
      <c r="G1416" s="228" t="s">
        <v>5012</v>
      </c>
      <c r="H1416" s="228" t="s">
        <v>42156</v>
      </c>
      <c r="I1416" s="235"/>
    </row>
    <row r="1417" spans="1:9" s="208" customFormat="1">
      <c r="A1417" s="225" t="s">
        <v>14089</v>
      </c>
      <c r="B1417" s="225" t="s">
        <v>14089</v>
      </c>
      <c r="C1417" s="225" t="s">
        <v>389</v>
      </c>
      <c r="D1417" s="225" t="s">
        <v>42157</v>
      </c>
      <c r="E1417" s="225" t="s">
        <v>42158</v>
      </c>
      <c r="F1417" s="225" t="s">
        <v>42159</v>
      </c>
      <c r="G1417" s="225"/>
      <c r="H1417" s="225" t="s">
        <v>42160</v>
      </c>
      <c r="I1417" s="226"/>
    </row>
    <row r="1418" spans="1:9" s="195" customFormat="1">
      <c r="A1418" s="203" t="s">
        <v>14089</v>
      </c>
      <c r="B1418" s="203" t="s">
        <v>14089</v>
      </c>
      <c r="C1418" s="203" t="s">
        <v>389</v>
      </c>
      <c r="D1418" s="203" t="s">
        <v>42161</v>
      </c>
      <c r="E1418" s="203" t="s">
        <v>42162</v>
      </c>
      <c r="F1418" s="203" t="s">
        <v>10776</v>
      </c>
      <c r="G1418" s="203"/>
      <c r="H1418" s="203" t="s">
        <v>42163</v>
      </c>
    </row>
    <row r="1419" spans="1:9" s="208" customFormat="1">
      <c r="A1419" s="225" t="s">
        <v>14089</v>
      </c>
      <c r="B1419" s="225" t="s">
        <v>14089</v>
      </c>
      <c r="C1419" s="225" t="s">
        <v>389</v>
      </c>
      <c r="D1419" s="225" t="s">
        <v>42164</v>
      </c>
      <c r="E1419" s="225" t="s">
        <v>42165</v>
      </c>
      <c r="F1419" s="225" t="s">
        <v>40672</v>
      </c>
      <c r="G1419" s="225"/>
      <c r="H1419" s="225" t="s">
        <v>42166</v>
      </c>
      <c r="I1419" s="226"/>
    </row>
    <row r="1420" spans="1:9" s="208" customFormat="1">
      <c r="A1420" s="225" t="s">
        <v>14089</v>
      </c>
      <c r="B1420" s="225" t="s">
        <v>14089</v>
      </c>
      <c r="C1420" s="225" t="s">
        <v>389</v>
      </c>
      <c r="D1420" s="225" t="s">
        <v>42167</v>
      </c>
      <c r="E1420" s="225" t="s">
        <v>42168</v>
      </c>
      <c r="F1420" s="225" t="s">
        <v>1653</v>
      </c>
      <c r="G1420" s="225"/>
      <c r="H1420" s="225" t="s">
        <v>42169</v>
      </c>
      <c r="I1420" s="226"/>
    </row>
    <row r="1421" spans="1:9" s="208" customFormat="1">
      <c r="A1421" s="225" t="s">
        <v>14089</v>
      </c>
      <c r="B1421" s="225" t="s">
        <v>14089</v>
      </c>
      <c r="C1421" s="225" t="s">
        <v>389</v>
      </c>
      <c r="D1421" s="225" t="s">
        <v>42170</v>
      </c>
      <c r="E1421" s="225" t="s">
        <v>42171</v>
      </c>
      <c r="F1421" s="225" t="s">
        <v>529</v>
      </c>
      <c r="G1421" s="225"/>
      <c r="H1421" s="225" t="s">
        <v>42172</v>
      </c>
      <c r="I1421" s="226"/>
    </row>
    <row r="1422" spans="1:9" s="208" customFormat="1">
      <c r="A1422" s="225" t="s">
        <v>14089</v>
      </c>
      <c r="B1422" s="225" t="s">
        <v>14089</v>
      </c>
      <c r="C1422" s="225" t="s">
        <v>389</v>
      </c>
      <c r="D1422" s="225" t="s">
        <v>42173</v>
      </c>
      <c r="E1422" s="225" t="s">
        <v>42174</v>
      </c>
      <c r="F1422" s="225" t="s">
        <v>42175</v>
      </c>
      <c r="G1422" s="225"/>
      <c r="H1422" s="225" t="s">
        <v>42176</v>
      </c>
      <c r="I1422" s="226"/>
    </row>
    <row r="1423" spans="1:9" s="208" customFormat="1">
      <c r="A1423" s="225" t="s">
        <v>14089</v>
      </c>
      <c r="B1423" s="225" t="s">
        <v>14089</v>
      </c>
      <c r="C1423" s="225" t="s">
        <v>389</v>
      </c>
      <c r="D1423" s="225" t="s">
        <v>42177</v>
      </c>
      <c r="E1423" s="225" t="s">
        <v>42178</v>
      </c>
      <c r="F1423" s="225" t="s">
        <v>42179</v>
      </c>
      <c r="G1423" s="225"/>
      <c r="H1423" s="225" t="s">
        <v>42180</v>
      </c>
      <c r="I1423" s="226"/>
    </row>
    <row r="1424" spans="1:9" s="208" customFormat="1">
      <c r="A1424" s="225" t="s">
        <v>14169</v>
      </c>
      <c r="B1424" s="225" t="s">
        <v>14169</v>
      </c>
      <c r="C1424" s="225" t="s">
        <v>389</v>
      </c>
      <c r="D1424" s="225" t="s">
        <v>42181</v>
      </c>
      <c r="E1424" s="225" t="s">
        <v>42182</v>
      </c>
      <c r="F1424" s="225" t="s">
        <v>2408</v>
      </c>
      <c r="G1424" s="225"/>
      <c r="H1424" s="225" t="s">
        <v>42183</v>
      </c>
      <c r="I1424" s="226"/>
    </row>
    <row r="1425" spans="1:9" s="195" customFormat="1">
      <c r="A1425" s="203" t="s">
        <v>14169</v>
      </c>
      <c r="B1425" s="203" t="s">
        <v>14169</v>
      </c>
      <c r="C1425" s="203" t="s">
        <v>389</v>
      </c>
      <c r="D1425" s="203" t="s">
        <v>42184</v>
      </c>
      <c r="E1425" s="203" t="s">
        <v>42185</v>
      </c>
      <c r="F1425" s="203" t="s">
        <v>42186</v>
      </c>
      <c r="G1425" s="203"/>
      <c r="H1425" s="203" t="s">
        <v>42187</v>
      </c>
      <c r="I1425" s="83"/>
    </row>
    <row r="1426" spans="1:9" s="195" customFormat="1">
      <c r="A1426" s="203" t="s">
        <v>14169</v>
      </c>
      <c r="B1426" s="203" t="s">
        <v>14169</v>
      </c>
      <c r="C1426" s="203" t="s">
        <v>389</v>
      </c>
      <c r="D1426" s="203" t="s">
        <v>42188</v>
      </c>
      <c r="E1426" s="203" t="s">
        <v>42189</v>
      </c>
      <c r="F1426" s="203" t="s">
        <v>41908</v>
      </c>
      <c r="G1426" s="203"/>
      <c r="H1426" s="203" t="s">
        <v>42190</v>
      </c>
    </row>
    <row r="1427" spans="1:9" s="208" customFormat="1">
      <c r="A1427" s="225" t="s">
        <v>14169</v>
      </c>
      <c r="B1427" s="225" t="s">
        <v>14169</v>
      </c>
      <c r="C1427" s="225" t="s">
        <v>389</v>
      </c>
      <c r="D1427" s="225" t="s">
        <v>42191</v>
      </c>
      <c r="E1427" s="225" t="s">
        <v>42192</v>
      </c>
      <c r="F1427" s="225" t="s">
        <v>404</v>
      </c>
      <c r="G1427" s="225"/>
      <c r="H1427" s="225" t="s">
        <v>42193</v>
      </c>
      <c r="I1427" s="226"/>
    </row>
    <row r="1428" spans="1:9" s="208" customFormat="1">
      <c r="A1428" s="225" t="s">
        <v>14169</v>
      </c>
      <c r="B1428" s="225" t="s">
        <v>14169</v>
      </c>
      <c r="C1428" s="225" t="s">
        <v>389</v>
      </c>
      <c r="D1428" s="225" t="s">
        <v>42194</v>
      </c>
      <c r="E1428" s="225" t="s">
        <v>42195</v>
      </c>
      <c r="F1428" s="225" t="s">
        <v>3734</v>
      </c>
      <c r="G1428" s="225"/>
      <c r="H1428" s="225" t="s">
        <v>42196</v>
      </c>
      <c r="I1428" s="226"/>
    </row>
    <row r="1429" spans="1:9" s="208" customFormat="1">
      <c r="A1429" s="225" t="s">
        <v>14169</v>
      </c>
      <c r="B1429" s="225" t="s">
        <v>14169</v>
      </c>
      <c r="C1429" s="225" t="s">
        <v>389</v>
      </c>
      <c r="D1429" s="225" t="s">
        <v>42197</v>
      </c>
      <c r="E1429" s="225" t="s">
        <v>42198</v>
      </c>
      <c r="F1429" s="225" t="s">
        <v>3796</v>
      </c>
      <c r="G1429" s="225"/>
      <c r="H1429" s="225" t="s">
        <v>42199</v>
      </c>
      <c r="I1429" s="226"/>
    </row>
    <row r="1430" spans="1:9" s="215" customFormat="1">
      <c r="A1430" s="241" t="s">
        <v>14169</v>
      </c>
      <c r="B1430" s="241" t="s">
        <v>14169</v>
      </c>
      <c r="C1430" s="241" t="s">
        <v>389</v>
      </c>
      <c r="D1430" s="241" t="s">
        <v>42200</v>
      </c>
      <c r="E1430" s="241" t="s">
        <v>42201</v>
      </c>
      <c r="F1430" s="241" t="s">
        <v>42202</v>
      </c>
      <c r="G1430" s="241"/>
      <c r="H1430" s="241" t="s">
        <v>42203</v>
      </c>
      <c r="I1430" s="242"/>
    </row>
    <row r="1431" spans="1:9" s="208" customFormat="1">
      <c r="A1431" s="225" t="s">
        <v>14169</v>
      </c>
      <c r="B1431" s="225" t="s">
        <v>14169</v>
      </c>
      <c r="C1431" s="225" t="s">
        <v>389</v>
      </c>
      <c r="D1431" s="225" t="s">
        <v>42204</v>
      </c>
      <c r="E1431" s="225" t="s">
        <v>42205</v>
      </c>
      <c r="F1431" s="225" t="s">
        <v>7892</v>
      </c>
      <c r="G1431" s="225"/>
      <c r="H1431" s="225" t="s">
        <v>42206</v>
      </c>
      <c r="I1431" s="226"/>
    </row>
    <row r="1432" spans="1:9" s="208" customFormat="1">
      <c r="A1432" s="225" t="s">
        <v>14169</v>
      </c>
      <c r="B1432" s="225" t="s">
        <v>14169</v>
      </c>
      <c r="C1432" s="225" t="s">
        <v>389</v>
      </c>
      <c r="D1432" s="225" t="s">
        <v>42207</v>
      </c>
      <c r="E1432" s="225" t="s">
        <v>42208</v>
      </c>
      <c r="F1432" s="225" t="s">
        <v>4679</v>
      </c>
      <c r="G1432" s="225"/>
      <c r="H1432" s="225" t="s">
        <v>42209</v>
      </c>
      <c r="I1432" s="226"/>
    </row>
    <row r="1433" spans="1:9" s="208" customFormat="1">
      <c r="A1433" s="225" t="s">
        <v>14169</v>
      </c>
      <c r="B1433" s="225" t="s">
        <v>14169</v>
      </c>
      <c r="C1433" s="225" t="s">
        <v>389</v>
      </c>
      <c r="D1433" s="225" t="s">
        <v>42210</v>
      </c>
      <c r="E1433" s="225" t="s">
        <v>42211</v>
      </c>
      <c r="F1433" s="225" t="s">
        <v>392</v>
      </c>
      <c r="G1433" s="225"/>
      <c r="H1433" s="225" t="s">
        <v>42212</v>
      </c>
      <c r="I1433" s="226"/>
    </row>
    <row r="1434" spans="1:9" s="208" customFormat="1">
      <c r="A1434" s="225" t="s">
        <v>14169</v>
      </c>
      <c r="B1434" s="225" t="s">
        <v>14169</v>
      </c>
      <c r="C1434" s="225" t="s">
        <v>389</v>
      </c>
      <c r="D1434" s="225" t="s">
        <v>42213</v>
      </c>
      <c r="E1434" s="225" t="s">
        <v>42214</v>
      </c>
      <c r="F1434" s="225" t="s">
        <v>1273</v>
      </c>
      <c r="G1434" s="225"/>
      <c r="H1434" s="225" t="s">
        <v>42215</v>
      </c>
      <c r="I1434" s="226"/>
    </row>
    <row r="1435" spans="1:9" s="208" customFormat="1">
      <c r="A1435" s="225" t="s">
        <v>14169</v>
      </c>
      <c r="B1435" s="225" t="s">
        <v>14169</v>
      </c>
      <c r="C1435" s="225" t="s">
        <v>389</v>
      </c>
      <c r="D1435" s="225" t="s">
        <v>42216</v>
      </c>
      <c r="E1435" s="225" t="s">
        <v>42217</v>
      </c>
      <c r="F1435" s="225" t="s">
        <v>3843</v>
      </c>
      <c r="G1435" s="225"/>
      <c r="H1435" s="225" t="s">
        <v>42218</v>
      </c>
      <c r="I1435" s="226"/>
    </row>
    <row r="1436" spans="1:9" s="208" customFormat="1">
      <c r="A1436" s="225" t="s">
        <v>14169</v>
      </c>
      <c r="B1436" s="225" t="s">
        <v>14169</v>
      </c>
      <c r="C1436" s="225" t="s">
        <v>389</v>
      </c>
      <c r="D1436" s="225" t="s">
        <v>42219</v>
      </c>
      <c r="E1436" s="225" t="s">
        <v>42220</v>
      </c>
      <c r="F1436" s="225" t="s">
        <v>42221</v>
      </c>
      <c r="G1436" s="225"/>
      <c r="H1436" s="225" t="s">
        <v>42222</v>
      </c>
      <c r="I1436" s="226"/>
    </row>
    <row r="1437" spans="1:9" s="208" customFormat="1">
      <c r="A1437" s="225" t="s">
        <v>14169</v>
      </c>
      <c r="B1437" s="225" t="s">
        <v>14169</v>
      </c>
      <c r="C1437" s="225" t="s">
        <v>389</v>
      </c>
      <c r="D1437" s="225" t="s">
        <v>42223</v>
      </c>
      <c r="E1437" s="225" t="s">
        <v>42224</v>
      </c>
      <c r="F1437" s="225" t="s">
        <v>42225</v>
      </c>
      <c r="G1437" s="225"/>
      <c r="H1437" s="225" t="s">
        <v>42226</v>
      </c>
      <c r="I1437" s="226"/>
    </row>
    <row r="1438" spans="1:9" s="208" customFormat="1">
      <c r="A1438" s="225" t="s">
        <v>14169</v>
      </c>
      <c r="B1438" s="225" t="s">
        <v>14169</v>
      </c>
      <c r="C1438" s="225" t="s">
        <v>389</v>
      </c>
      <c r="D1438" s="225" t="s">
        <v>42227</v>
      </c>
      <c r="E1438" s="225" t="s">
        <v>42228</v>
      </c>
      <c r="F1438" s="225" t="s">
        <v>42229</v>
      </c>
      <c r="G1438" s="225"/>
      <c r="H1438" s="225" t="s">
        <v>42230</v>
      </c>
      <c r="I1438" s="226"/>
    </row>
    <row r="1439" spans="1:9" s="208" customFormat="1">
      <c r="A1439" s="225" t="s">
        <v>14169</v>
      </c>
      <c r="B1439" s="225" t="s">
        <v>14169</v>
      </c>
      <c r="C1439" s="225" t="s">
        <v>389</v>
      </c>
      <c r="D1439" s="225" t="s">
        <v>42231</v>
      </c>
      <c r="E1439" s="225" t="s">
        <v>42232</v>
      </c>
      <c r="F1439" s="225" t="s">
        <v>42233</v>
      </c>
      <c r="G1439" s="225"/>
      <c r="H1439" s="225" t="s">
        <v>42234</v>
      </c>
      <c r="I1439" s="226"/>
    </row>
    <row r="1440" spans="1:9" s="208" customFormat="1">
      <c r="A1440" s="225" t="s">
        <v>14169</v>
      </c>
      <c r="B1440" s="225" t="s">
        <v>14169</v>
      </c>
      <c r="C1440" s="225" t="s">
        <v>389</v>
      </c>
      <c r="D1440" s="225" t="s">
        <v>42235</v>
      </c>
      <c r="E1440" s="225" t="s">
        <v>42236</v>
      </c>
      <c r="F1440" s="225" t="s">
        <v>42237</v>
      </c>
      <c r="G1440" s="225"/>
      <c r="H1440" s="225" t="s">
        <v>42238</v>
      </c>
    </row>
    <row r="1441" spans="1:9" s="208" customFormat="1">
      <c r="A1441" s="225" t="s">
        <v>14169</v>
      </c>
      <c r="B1441" s="225" t="s">
        <v>14169</v>
      </c>
      <c r="C1441" s="225" t="s">
        <v>389</v>
      </c>
      <c r="D1441" s="225" t="s">
        <v>42239</v>
      </c>
      <c r="E1441" s="225" t="s">
        <v>42240</v>
      </c>
      <c r="F1441" s="225" t="s">
        <v>6018</v>
      </c>
      <c r="G1441" s="225"/>
      <c r="H1441" s="225" t="s">
        <v>42241</v>
      </c>
      <c r="I1441" s="226"/>
    </row>
    <row r="1442" spans="1:9" s="208" customFormat="1">
      <c r="A1442" s="225" t="s">
        <v>14169</v>
      </c>
      <c r="B1442" s="225" t="s">
        <v>14169</v>
      </c>
      <c r="C1442" s="225" t="s">
        <v>389</v>
      </c>
      <c r="D1442" s="225" t="s">
        <v>42242</v>
      </c>
      <c r="E1442" s="225" t="s">
        <v>42243</v>
      </c>
      <c r="F1442" s="225" t="s">
        <v>42244</v>
      </c>
      <c r="G1442" s="225"/>
      <c r="H1442" s="225" t="s">
        <v>42245</v>
      </c>
      <c r="I1442" s="226"/>
    </row>
    <row r="1443" spans="1:9" s="208" customFormat="1">
      <c r="A1443" s="225" t="s">
        <v>14169</v>
      </c>
      <c r="B1443" s="225" t="s">
        <v>14169</v>
      </c>
      <c r="C1443" s="225" t="s">
        <v>389</v>
      </c>
      <c r="D1443" s="225" t="s">
        <v>42246</v>
      </c>
      <c r="E1443" s="225" t="s">
        <v>42247</v>
      </c>
      <c r="F1443" s="225" t="s">
        <v>42248</v>
      </c>
      <c r="G1443" s="225"/>
      <c r="H1443" s="225" t="s">
        <v>42249</v>
      </c>
      <c r="I1443" s="226"/>
    </row>
    <row r="1444" spans="1:9" s="209" customFormat="1">
      <c r="A1444" s="228" t="s">
        <v>14169</v>
      </c>
      <c r="B1444" s="228" t="s">
        <v>14169</v>
      </c>
      <c r="C1444" s="228"/>
      <c r="D1444" s="228" t="s">
        <v>42250</v>
      </c>
      <c r="E1444" s="228" t="s">
        <v>42251</v>
      </c>
      <c r="F1444" s="228"/>
      <c r="G1444" s="228" t="s">
        <v>568</v>
      </c>
      <c r="H1444" s="228" t="s">
        <v>42252</v>
      </c>
      <c r="I1444" s="235"/>
    </row>
    <row r="1445" spans="1:9" s="209" customFormat="1">
      <c r="A1445" s="228" t="s">
        <v>14169</v>
      </c>
      <c r="B1445" s="228" t="s">
        <v>14169</v>
      </c>
      <c r="C1445" s="228"/>
      <c r="D1445" s="228" t="s">
        <v>42253</v>
      </c>
      <c r="E1445" s="228" t="s">
        <v>42254</v>
      </c>
      <c r="F1445" s="228"/>
      <c r="G1445" s="228" t="s">
        <v>13045</v>
      </c>
      <c r="H1445" s="228" t="s">
        <v>42255</v>
      </c>
      <c r="I1445" s="235"/>
    </row>
    <row r="1446" spans="1:9" s="208" customFormat="1">
      <c r="A1446" s="225" t="s">
        <v>14169</v>
      </c>
      <c r="B1446" s="225" t="s">
        <v>14169</v>
      </c>
      <c r="C1446" s="225" t="s">
        <v>389</v>
      </c>
      <c r="D1446" s="225" t="s">
        <v>42256</v>
      </c>
      <c r="E1446" s="225" t="s">
        <v>42257</v>
      </c>
      <c r="F1446" s="225" t="s">
        <v>42258</v>
      </c>
      <c r="G1446" s="225"/>
      <c r="H1446" s="225" t="s">
        <v>42259</v>
      </c>
      <c r="I1446" s="226"/>
    </row>
    <row r="1447" spans="1:9" s="208" customFormat="1">
      <c r="A1447" s="225" t="s">
        <v>14169</v>
      </c>
      <c r="B1447" s="225" t="s">
        <v>14169</v>
      </c>
      <c r="C1447" s="225" t="s">
        <v>389</v>
      </c>
      <c r="D1447" s="225" t="s">
        <v>42260</v>
      </c>
      <c r="E1447" s="225" t="s">
        <v>42261</v>
      </c>
      <c r="F1447" s="225" t="s">
        <v>42262</v>
      </c>
      <c r="G1447" s="225"/>
      <c r="H1447" s="225" t="s">
        <v>42263</v>
      </c>
      <c r="I1447" s="226"/>
    </row>
    <row r="1448" spans="1:9" s="195" customFormat="1">
      <c r="A1448" s="203" t="s">
        <v>14169</v>
      </c>
      <c r="B1448" s="203" t="s">
        <v>14169</v>
      </c>
      <c r="C1448" s="203" t="s">
        <v>389</v>
      </c>
      <c r="D1448" s="203" t="s">
        <v>42264</v>
      </c>
      <c r="E1448" s="203" t="s">
        <v>42265</v>
      </c>
      <c r="F1448" s="203" t="s">
        <v>5751</v>
      </c>
      <c r="G1448" s="203"/>
      <c r="H1448" s="203" t="s">
        <v>42266</v>
      </c>
    </row>
    <row r="1449" spans="1:9" s="208" customFormat="1">
      <c r="A1449" s="225" t="s">
        <v>14169</v>
      </c>
      <c r="B1449" s="225" t="s">
        <v>14169</v>
      </c>
      <c r="C1449" s="225" t="s">
        <v>389</v>
      </c>
      <c r="D1449" s="225" t="s">
        <v>42267</v>
      </c>
      <c r="E1449" s="225" t="s">
        <v>42268</v>
      </c>
      <c r="F1449" s="225" t="s">
        <v>39928</v>
      </c>
      <c r="G1449" s="225"/>
      <c r="H1449" s="225" t="s">
        <v>42269</v>
      </c>
      <c r="I1449" s="226"/>
    </row>
    <row r="1450" spans="1:9" s="208" customFormat="1">
      <c r="A1450" s="225" t="s">
        <v>14169</v>
      </c>
      <c r="B1450" s="225" t="s">
        <v>14169</v>
      </c>
      <c r="C1450" s="225" t="s">
        <v>389</v>
      </c>
      <c r="D1450" s="225" t="s">
        <v>42270</v>
      </c>
      <c r="E1450" s="225" t="s">
        <v>42271</v>
      </c>
      <c r="F1450" s="225" t="s">
        <v>42272</v>
      </c>
      <c r="G1450" s="225"/>
      <c r="H1450" s="225" t="s">
        <v>42273</v>
      </c>
      <c r="I1450" s="226"/>
    </row>
    <row r="1451" spans="1:9" s="208" customFormat="1">
      <c r="A1451" s="225" t="s">
        <v>14213</v>
      </c>
      <c r="B1451" s="225" t="s">
        <v>14213</v>
      </c>
      <c r="C1451" s="225"/>
      <c r="D1451" s="225" t="s">
        <v>42274</v>
      </c>
      <c r="E1451" s="225" t="s">
        <v>42275</v>
      </c>
      <c r="F1451" s="225" t="s">
        <v>525</v>
      </c>
      <c r="G1451" s="225"/>
      <c r="H1451" s="225" t="s">
        <v>42276</v>
      </c>
      <c r="I1451" s="226"/>
    </row>
    <row r="1452" spans="1:9" s="208" customFormat="1">
      <c r="A1452" s="225" t="s">
        <v>14213</v>
      </c>
      <c r="B1452" s="225" t="s">
        <v>14213</v>
      </c>
      <c r="C1452" s="225" t="s">
        <v>389</v>
      </c>
      <c r="D1452" s="225" t="s">
        <v>42277</v>
      </c>
      <c r="E1452" s="225" t="s">
        <v>42278</v>
      </c>
      <c r="F1452" s="225" t="s">
        <v>11228</v>
      </c>
      <c r="G1452" s="225"/>
      <c r="H1452" s="225" t="s">
        <v>42279</v>
      </c>
      <c r="I1452" s="226"/>
    </row>
    <row r="1453" spans="1:9" s="208" customFormat="1">
      <c r="A1453" s="225" t="s">
        <v>14213</v>
      </c>
      <c r="B1453" s="225" t="s">
        <v>14213</v>
      </c>
      <c r="C1453" s="225" t="s">
        <v>389</v>
      </c>
      <c r="D1453" s="225" t="s">
        <v>42280</v>
      </c>
      <c r="E1453" s="225" t="s">
        <v>42281</v>
      </c>
      <c r="F1453" s="225" t="s">
        <v>42282</v>
      </c>
      <c r="G1453" s="225"/>
      <c r="H1453" s="225" t="s">
        <v>42283</v>
      </c>
      <c r="I1453" s="226"/>
    </row>
    <row r="1454" spans="1:9" s="208" customFormat="1">
      <c r="A1454" s="225" t="s">
        <v>14213</v>
      </c>
      <c r="B1454" s="225" t="s">
        <v>14213</v>
      </c>
      <c r="C1454" s="225"/>
      <c r="D1454" s="225" t="s">
        <v>42284</v>
      </c>
      <c r="E1454" s="225" t="s">
        <v>42285</v>
      </c>
      <c r="F1454" s="225" t="s">
        <v>525</v>
      </c>
      <c r="G1454" s="225"/>
      <c r="H1454" s="225" t="s">
        <v>42286</v>
      </c>
      <c r="I1454" s="226"/>
    </row>
    <row r="1455" spans="1:9" s="208" customFormat="1">
      <c r="A1455" s="225" t="s">
        <v>14213</v>
      </c>
      <c r="B1455" s="225" t="s">
        <v>14213</v>
      </c>
      <c r="C1455" s="225" t="s">
        <v>389</v>
      </c>
      <c r="D1455" s="225" t="s">
        <v>42287</v>
      </c>
      <c r="E1455" s="225" t="s">
        <v>42288</v>
      </c>
      <c r="F1455" s="225" t="s">
        <v>6018</v>
      </c>
      <c r="G1455" s="225"/>
      <c r="H1455" s="225" t="s">
        <v>42289</v>
      </c>
      <c r="I1455" s="226"/>
    </row>
    <row r="1456" spans="1:9" s="208" customFormat="1">
      <c r="A1456" s="225" t="s">
        <v>14213</v>
      </c>
      <c r="B1456" s="225" t="s">
        <v>14213</v>
      </c>
      <c r="C1456" s="225" t="s">
        <v>389</v>
      </c>
      <c r="D1456" s="225" t="s">
        <v>42290</v>
      </c>
      <c r="E1456" s="225" t="s">
        <v>42291</v>
      </c>
      <c r="F1456" s="225" t="s">
        <v>5120</v>
      </c>
      <c r="G1456" s="225"/>
      <c r="H1456" s="225" t="s">
        <v>42292</v>
      </c>
      <c r="I1456" s="226"/>
    </row>
    <row r="1457" spans="1:9" s="208" customFormat="1">
      <c r="A1457" s="225" t="s">
        <v>14213</v>
      </c>
      <c r="B1457" s="225" t="s">
        <v>14213</v>
      </c>
      <c r="C1457" s="225" t="s">
        <v>389</v>
      </c>
      <c r="D1457" s="225" t="s">
        <v>42293</v>
      </c>
      <c r="E1457" s="225" t="s">
        <v>42294</v>
      </c>
      <c r="F1457" s="225" t="s">
        <v>42295</v>
      </c>
      <c r="G1457" s="225"/>
      <c r="H1457" s="225" t="s">
        <v>42296</v>
      </c>
      <c r="I1457" s="226"/>
    </row>
    <row r="1458" spans="1:9" s="208" customFormat="1">
      <c r="A1458" s="225" t="s">
        <v>14213</v>
      </c>
      <c r="B1458" s="225" t="s">
        <v>14213</v>
      </c>
      <c r="C1458" s="225" t="s">
        <v>389</v>
      </c>
      <c r="D1458" s="225" t="s">
        <v>42297</v>
      </c>
      <c r="E1458" s="225" t="s">
        <v>42298</v>
      </c>
      <c r="F1458" s="225" t="s">
        <v>529</v>
      </c>
      <c r="G1458" s="225"/>
      <c r="H1458" s="225" t="s">
        <v>42299</v>
      </c>
      <c r="I1458" s="226"/>
    </row>
    <row r="1459" spans="1:9" s="208" customFormat="1">
      <c r="A1459" s="225" t="s">
        <v>14213</v>
      </c>
      <c r="B1459" s="225" t="s">
        <v>14213</v>
      </c>
      <c r="C1459" s="225" t="s">
        <v>389</v>
      </c>
      <c r="D1459" s="225" t="s">
        <v>42300</v>
      </c>
      <c r="E1459" s="225" t="s">
        <v>42301</v>
      </c>
      <c r="F1459" s="225" t="s">
        <v>42302</v>
      </c>
      <c r="G1459" s="225"/>
      <c r="H1459" s="225" t="s">
        <v>42303</v>
      </c>
      <c r="I1459" s="226"/>
    </row>
    <row r="1460" spans="1:9" s="208" customFormat="1">
      <c r="A1460" s="225" t="s">
        <v>14213</v>
      </c>
      <c r="B1460" s="225" t="s">
        <v>14213</v>
      </c>
      <c r="C1460" s="225" t="s">
        <v>389</v>
      </c>
      <c r="D1460" s="225" t="s">
        <v>42304</v>
      </c>
      <c r="E1460" s="225" t="s">
        <v>42305</v>
      </c>
      <c r="F1460" s="225" t="s">
        <v>5120</v>
      </c>
      <c r="G1460" s="225"/>
      <c r="H1460" s="225" t="s">
        <v>42306</v>
      </c>
      <c r="I1460" s="226"/>
    </row>
    <row r="1461" spans="1:9" s="209" customFormat="1">
      <c r="A1461" s="228" t="s">
        <v>14213</v>
      </c>
      <c r="B1461" s="228" t="s">
        <v>14213</v>
      </c>
      <c r="C1461" s="228"/>
      <c r="D1461" s="228" t="s">
        <v>42307</v>
      </c>
      <c r="E1461" s="228" t="s">
        <v>42308</v>
      </c>
      <c r="F1461" s="228"/>
      <c r="G1461" s="228" t="s">
        <v>568</v>
      </c>
      <c r="H1461" s="228" t="s">
        <v>42309</v>
      </c>
      <c r="I1461" s="235"/>
    </row>
    <row r="1462" spans="1:9" s="208" customFormat="1">
      <c r="A1462" s="225" t="s">
        <v>14213</v>
      </c>
      <c r="B1462" s="225" t="s">
        <v>14213</v>
      </c>
      <c r="C1462" s="225" t="s">
        <v>389</v>
      </c>
      <c r="D1462" s="225" t="s">
        <v>42310</v>
      </c>
      <c r="E1462" s="225" t="s">
        <v>42311</v>
      </c>
      <c r="F1462" s="225" t="s">
        <v>7453</v>
      </c>
      <c r="G1462" s="225"/>
      <c r="H1462" s="225" t="s">
        <v>42312</v>
      </c>
      <c r="I1462" s="226"/>
    </row>
    <row r="1463" spans="1:9" s="208" customFormat="1">
      <c r="A1463" s="225" t="s">
        <v>14213</v>
      </c>
      <c r="B1463" s="225" t="s">
        <v>14213</v>
      </c>
      <c r="C1463" s="225" t="s">
        <v>389</v>
      </c>
      <c r="D1463" s="225" t="s">
        <v>42313</v>
      </c>
      <c r="E1463" s="225" t="s">
        <v>42314</v>
      </c>
      <c r="F1463" s="225" t="s">
        <v>3675</v>
      </c>
      <c r="G1463" s="225"/>
      <c r="H1463" s="225" t="s">
        <v>42315</v>
      </c>
      <c r="I1463" s="226"/>
    </row>
    <row r="1464" spans="1:9" s="208" customFormat="1">
      <c r="A1464" s="225" t="s">
        <v>14213</v>
      </c>
      <c r="B1464" s="225" t="s">
        <v>14213</v>
      </c>
      <c r="C1464" s="225" t="s">
        <v>389</v>
      </c>
      <c r="D1464" s="225" t="s">
        <v>42316</v>
      </c>
      <c r="E1464" s="225" t="s">
        <v>42317</v>
      </c>
      <c r="F1464" s="225" t="s">
        <v>42318</v>
      </c>
      <c r="G1464" s="225"/>
      <c r="H1464" s="225" t="s">
        <v>42319</v>
      </c>
      <c r="I1464" s="226"/>
    </row>
    <row r="1465" spans="1:9" s="209" customFormat="1">
      <c r="A1465" s="228" t="s">
        <v>14250</v>
      </c>
      <c r="B1465" s="228" t="s">
        <v>14250</v>
      </c>
      <c r="C1465" s="228"/>
      <c r="D1465" s="228" t="s">
        <v>42320</v>
      </c>
      <c r="E1465" s="228" t="s">
        <v>42321</v>
      </c>
      <c r="F1465" s="228"/>
      <c r="G1465" s="228" t="s">
        <v>42322</v>
      </c>
      <c r="H1465" s="228" t="s">
        <v>42323</v>
      </c>
      <c r="I1465" s="235"/>
    </row>
    <row r="1466" spans="1:9" s="209" customFormat="1">
      <c r="A1466" s="228" t="s">
        <v>14250</v>
      </c>
      <c r="B1466" s="228" t="s">
        <v>14250</v>
      </c>
      <c r="C1466" s="228"/>
      <c r="D1466" s="228" t="s">
        <v>42324</v>
      </c>
      <c r="E1466" s="228" t="s">
        <v>42321</v>
      </c>
      <c r="F1466" s="228"/>
      <c r="G1466" s="228" t="s">
        <v>2937</v>
      </c>
      <c r="H1466" s="228" t="s">
        <v>42325</v>
      </c>
      <c r="I1466" s="235"/>
    </row>
    <row r="1467" spans="1:9" s="209" customFormat="1">
      <c r="A1467" s="228" t="s">
        <v>14250</v>
      </c>
      <c r="B1467" s="228" t="s">
        <v>14250</v>
      </c>
      <c r="C1467" s="228"/>
      <c r="D1467" s="228" t="s">
        <v>42326</v>
      </c>
      <c r="E1467" s="228" t="s">
        <v>42321</v>
      </c>
      <c r="F1467" s="228"/>
      <c r="G1467" s="228" t="s">
        <v>2940</v>
      </c>
      <c r="H1467" s="228" t="s">
        <v>42327</v>
      </c>
      <c r="I1467" s="235"/>
    </row>
    <row r="1468" spans="1:9" s="209" customFormat="1">
      <c r="A1468" s="228" t="s">
        <v>14250</v>
      </c>
      <c r="B1468" s="228" t="s">
        <v>14250</v>
      </c>
      <c r="C1468" s="228"/>
      <c r="D1468" s="228" t="s">
        <v>42328</v>
      </c>
      <c r="E1468" s="228" t="s">
        <v>42329</v>
      </c>
      <c r="F1468" s="228"/>
      <c r="G1468" s="228" t="s">
        <v>2169</v>
      </c>
      <c r="H1468" s="228" t="s">
        <v>42330</v>
      </c>
      <c r="I1468" s="235"/>
    </row>
    <row r="1469" spans="1:9" s="209" customFormat="1">
      <c r="A1469" s="228" t="s">
        <v>14250</v>
      </c>
      <c r="B1469" s="228" t="s">
        <v>14250</v>
      </c>
      <c r="C1469" s="228"/>
      <c r="D1469" s="228" t="s">
        <v>42331</v>
      </c>
      <c r="E1469" s="228" t="s">
        <v>42329</v>
      </c>
      <c r="F1469" s="228"/>
      <c r="G1469" s="228" t="s">
        <v>2937</v>
      </c>
      <c r="H1469" s="228" t="s">
        <v>42332</v>
      </c>
      <c r="I1469" s="235"/>
    </row>
    <row r="1470" spans="1:9" s="209" customFormat="1">
      <c r="A1470" s="228" t="s">
        <v>14250</v>
      </c>
      <c r="B1470" s="228" t="s">
        <v>14250</v>
      </c>
      <c r="C1470" s="228"/>
      <c r="D1470" s="228" t="s">
        <v>42333</v>
      </c>
      <c r="E1470" s="228" t="s">
        <v>42329</v>
      </c>
      <c r="F1470" s="228"/>
      <c r="G1470" s="228" t="s">
        <v>2940</v>
      </c>
      <c r="H1470" s="228" t="s">
        <v>42334</v>
      </c>
      <c r="I1470" s="235"/>
    </row>
    <row r="1471" spans="1:9" s="208" customFormat="1">
      <c r="A1471" s="225" t="s">
        <v>14250</v>
      </c>
      <c r="B1471" s="225" t="s">
        <v>14250</v>
      </c>
      <c r="C1471" s="225" t="s">
        <v>389</v>
      </c>
      <c r="D1471" s="225" t="s">
        <v>42335</v>
      </c>
      <c r="E1471" s="225" t="s">
        <v>42336</v>
      </c>
      <c r="F1471" s="225" t="s">
        <v>14311</v>
      </c>
      <c r="G1471" s="225"/>
      <c r="H1471" s="225" t="s">
        <v>42337</v>
      </c>
      <c r="I1471" s="226"/>
    </row>
    <row r="1472" spans="1:9" s="208" customFormat="1">
      <c r="A1472" s="225" t="s">
        <v>14250</v>
      </c>
      <c r="B1472" s="225" t="s">
        <v>14250</v>
      </c>
      <c r="C1472" s="225" t="s">
        <v>389</v>
      </c>
      <c r="D1472" s="225" t="s">
        <v>42338</v>
      </c>
      <c r="E1472" s="225" t="s">
        <v>42339</v>
      </c>
      <c r="F1472" s="225" t="s">
        <v>42340</v>
      </c>
      <c r="G1472" s="225"/>
      <c r="H1472" s="225" t="s">
        <v>42341</v>
      </c>
      <c r="I1472" s="226"/>
    </row>
    <row r="1473" spans="1:9" s="215" customFormat="1">
      <c r="A1473" s="241" t="s">
        <v>14250</v>
      </c>
      <c r="B1473" s="241" t="s">
        <v>14250</v>
      </c>
      <c r="C1473" s="241" t="s">
        <v>389</v>
      </c>
      <c r="D1473" s="241" t="s">
        <v>42342</v>
      </c>
      <c r="E1473" s="241" t="s">
        <v>42343</v>
      </c>
      <c r="F1473" s="241" t="s">
        <v>11045</v>
      </c>
      <c r="G1473" s="241"/>
      <c r="H1473" s="241" t="s">
        <v>42344</v>
      </c>
      <c r="I1473" s="242"/>
    </row>
    <row r="1474" spans="1:9" s="195" customFormat="1">
      <c r="A1474" s="203" t="s">
        <v>14250</v>
      </c>
      <c r="B1474" s="203" t="s">
        <v>14250</v>
      </c>
      <c r="C1474" s="203" t="s">
        <v>389</v>
      </c>
      <c r="D1474" s="203" t="s">
        <v>42345</v>
      </c>
      <c r="E1474" s="203" t="s">
        <v>42346</v>
      </c>
      <c r="F1474" s="203" t="s">
        <v>2427</v>
      </c>
      <c r="G1474" s="203"/>
      <c r="H1474" s="203" t="s">
        <v>42347</v>
      </c>
    </row>
    <row r="1475" spans="1:9" s="195" customFormat="1">
      <c r="A1475" s="203" t="s">
        <v>14250</v>
      </c>
      <c r="B1475" s="203" t="s">
        <v>14250</v>
      </c>
      <c r="C1475" s="203"/>
      <c r="D1475" s="203" t="s">
        <v>42348</v>
      </c>
      <c r="E1475" s="203" t="s">
        <v>42349</v>
      </c>
      <c r="F1475" s="203" t="s">
        <v>849</v>
      </c>
      <c r="G1475" s="203"/>
      <c r="H1475" s="203" t="s">
        <v>42350</v>
      </c>
    </row>
    <row r="1476" spans="1:9" s="208" customFormat="1">
      <c r="A1476" s="225" t="s">
        <v>14250</v>
      </c>
      <c r="B1476" s="225" t="s">
        <v>14250</v>
      </c>
      <c r="C1476" s="225" t="s">
        <v>389</v>
      </c>
      <c r="D1476" s="225" t="s">
        <v>42351</v>
      </c>
      <c r="E1476" s="225" t="s">
        <v>42352</v>
      </c>
      <c r="F1476" s="225" t="s">
        <v>12109</v>
      </c>
      <c r="G1476" s="225"/>
      <c r="H1476" s="225" t="s">
        <v>42353</v>
      </c>
      <c r="I1476" s="226"/>
    </row>
    <row r="1477" spans="1:9" s="208" customFormat="1">
      <c r="A1477" s="225" t="s">
        <v>14250</v>
      </c>
      <c r="B1477" s="225" t="s">
        <v>14250</v>
      </c>
      <c r="C1477" s="225" t="s">
        <v>389</v>
      </c>
      <c r="D1477" s="225" t="s">
        <v>42354</v>
      </c>
      <c r="E1477" s="225" t="s">
        <v>42355</v>
      </c>
      <c r="F1477" s="225" t="s">
        <v>42356</v>
      </c>
      <c r="G1477" s="225"/>
      <c r="H1477" s="225" t="s">
        <v>42357</v>
      </c>
      <c r="I1477" s="226"/>
    </row>
    <row r="1478" spans="1:9" s="208" customFormat="1">
      <c r="A1478" s="225" t="s">
        <v>14250</v>
      </c>
      <c r="B1478" s="225" t="s">
        <v>14250</v>
      </c>
      <c r="C1478" s="225" t="s">
        <v>389</v>
      </c>
      <c r="D1478" s="225" t="s">
        <v>42358</v>
      </c>
      <c r="E1478" s="225" t="s">
        <v>42359</v>
      </c>
      <c r="F1478" s="225" t="s">
        <v>3617</v>
      </c>
      <c r="G1478" s="225"/>
      <c r="H1478" s="225" t="s">
        <v>42360</v>
      </c>
      <c r="I1478" s="226"/>
    </row>
    <row r="1479" spans="1:9" s="208" customFormat="1">
      <c r="A1479" s="225" t="s">
        <v>42361</v>
      </c>
      <c r="B1479" s="225" t="s">
        <v>42361</v>
      </c>
      <c r="C1479" s="225" t="s">
        <v>389</v>
      </c>
      <c r="D1479" s="225" t="s">
        <v>42362</v>
      </c>
      <c r="E1479" s="225" t="s">
        <v>42363</v>
      </c>
      <c r="F1479" s="225" t="s">
        <v>7403</v>
      </c>
      <c r="G1479" s="225"/>
      <c r="H1479" s="225" t="s">
        <v>42364</v>
      </c>
      <c r="I1479" s="226"/>
    </row>
    <row r="1480" spans="1:9" s="208" customFormat="1">
      <c r="A1480" s="225" t="s">
        <v>42361</v>
      </c>
      <c r="B1480" s="225" t="s">
        <v>42361</v>
      </c>
      <c r="C1480" s="225" t="s">
        <v>389</v>
      </c>
      <c r="D1480" s="225" t="s">
        <v>42365</v>
      </c>
      <c r="E1480" s="225" t="s">
        <v>42366</v>
      </c>
      <c r="F1480" s="225" t="s">
        <v>977</v>
      </c>
      <c r="G1480" s="225"/>
      <c r="H1480" s="225" t="s">
        <v>42367</v>
      </c>
      <c r="I1480" s="226"/>
    </row>
    <row r="1481" spans="1:9" s="208" customFormat="1">
      <c r="A1481" s="225" t="s">
        <v>14264</v>
      </c>
      <c r="B1481" s="225" t="s">
        <v>14264</v>
      </c>
      <c r="C1481" s="225" t="s">
        <v>389</v>
      </c>
      <c r="D1481" s="225" t="s">
        <v>42368</v>
      </c>
      <c r="E1481" s="225" t="s">
        <v>42369</v>
      </c>
      <c r="F1481" s="225" t="s">
        <v>42370</v>
      </c>
      <c r="G1481" s="225"/>
      <c r="H1481" s="225" t="s">
        <v>42371</v>
      </c>
      <c r="I1481" s="226"/>
    </row>
    <row r="1482" spans="1:9" s="208" customFormat="1">
      <c r="A1482" s="225" t="s">
        <v>14264</v>
      </c>
      <c r="B1482" s="225" t="s">
        <v>14264</v>
      </c>
      <c r="C1482" s="225"/>
      <c r="D1482" s="225" t="s">
        <v>42372</v>
      </c>
      <c r="E1482" s="225" t="s">
        <v>42373</v>
      </c>
      <c r="F1482" s="225" t="s">
        <v>849</v>
      </c>
      <c r="G1482" s="225"/>
      <c r="H1482" s="225" t="s">
        <v>42374</v>
      </c>
      <c r="I1482" s="226"/>
    </row>
    <row r="1483" spans="1:9" s="208" customFormat="1">
      <c r="A1483" s="225" t="s">
        <v>14264</v>
      </c>
      <c r="B1483" s="225" t="s">
        <v>14264</v>
      </c>
      <c r="C1483" s="225" t="s">
        <v>389</v>
      </c>
      <c r="D1483" s="225" t="s">
        <v>42375</v>
      </c>
      <c r="E1483" s="225" t="s">
        <v>42376</v>
      </c>
      <c r="F1483" s="225" t="s">
        <v>42377</v>
      </c>
      <c r="G1483" s="225"/>
      <c r="H1483" s="225" t="s">
        <v>42378</v>
      </c>
      <c r="I1483" s="226"/>
    </row>
    <row r="1484" spans="1:9" s="208" customFormat="1">
      <c r="A1484" s="225" t="s">
        <v>14264</v>
      </c>
      <c r="B1484" s="225" t="s">
        <v>14264</v>
      </c>
      <c r="C1484" s="225" t="s">
        <v>389</v>
      </c>
      <c r="D1484" s="225" t="s">
        <v>42379</v>
      </c>
      <c r="E1484" s="225" t="s">
        <v>42380</v>
      </c>
      <c r="F1484" s="225" t="s">
        <v>40683</v>
      </c>
      <c r="G1484" s="225"/>
      <c r="H1484" s="225" t="s">
        <v>42381</v>
      </c>
      <c r="I1484" s="226"/>
    </row>
    <row r="1485" spans="1:9" s="208" customFormat="1">
      <c r="A1485" s="225" t="s">
        <v>14264</v>
      </c>
      <c r="B1485" s="225" t="s">
        <v>14264</v>
      </c>
      <c r="C1485" s="225" t="s">
        <v>389</v>
      </c>
      <c r="D1485" s="225" t="s">
        <v>42382</v>
      </c>
      <c r="E1485" s="225" t="s">
        <v>42383</v>
      </c>
      <c r="F1485" s="225" t="s">
        <v>2569</v>
      </c>
      <c r="G1485" s="225"/>
      <c r="H1485" s="225" t="s">
        <v>42384</v>
      </c>
      <c r="I1485" s="226"/>
    </row>
    <row r="1486" spans="1:9" s="208" customFormat="1">
      <c r="A1486" s="225" t="s">
        <v>14264</v>
      </c>
      <c r="B1486" s="225" t="s">
        <v>14264</v>
      </c>
      <c r="C1486" s="225" t="s">
        <v>389</v>
      </c>
      <c r="D1486" s="225" t="s">
        <v>42385</v>
      </c>
      <c r="E1486" s="225" t="s">
        <v>42386</v>
      </c>
      <c r="F1486" s="225" t="s">
        <v>525</v>
      </c>
      <c r="G1486" s="225"/>
      <c r="H1486" s="225" t="s">
        <v>42387</v>
      </c>
      <c r="I1486" s="226"/>
    </row>
    <row r="1487" spans="1:9" s="208" customFormat="1">
      <c r="A1487" s="225" t="s">
        <v>14264</v>
      </c>
      <c r="B1487" s="225" t="s">
        <v>14264</v>
      </c>
      <c r="C1487" s="225" t="s">
        <v>389</v>
      </c>
      <c r="D1487" s="225" t="s">
        <v>42388</v>
      </c>
      <c r="E1487" s="225" t="s">
        <v>42389</v>
      </c>
      <c r="F1487" s="225" t="s">
        <v>6353</v>
      </c>
      <c r="G1487" s="225"/>
      <c r="H1487" s="225" t="s">
        <v>42390</v>
      </c>
      <c r="I1487" s="226"/>
    </row>
    <row r="1488" spans="1:9" s="208" customFormat="1">
      <c r="A1488" s="225" t="s">
        <v>14264</v>
      </c>
      <c r="B1488" s="225" t="s">
        <v>14264</v>
      </c>
      <c r="C1488" s="225" t="s">
        <v>389</v>
      </c>
      <c r="D1488" s="225" t="s">
        <v>42391</v>
      </c>
      <c r="E1488" s="225" t="s">
        <v>42392</v>
      </c>
      <c r="F1488" s="225" t="s">
        <v>14311</v>
      </c>
      <c r="G1488" s="225"/>
      <c r="H1488" s="225" t="s">
        <v>42393</v>
      </c>
      <c r="I1488" s="226"/>
    </row>
    <row r="1489" spans="1:9" s="208" customFormat="1">
      <c r="A1489" s="225" t="s">
        <v>14264</v>
      </c>
      <c r="B1489" s="225" t="s">
        <v>14264</v>
      </c>
      <c r="C1489" s="225" t="s">
        <v>389</v>
      </c>
      <c r="D1489" s="225" t="s">
        <v>42394</v>
      </c>
      <c r="E1489" s="225" t="s">
        <v>42395</v>
      </c>
      <c r="F1489" s="225" t="s">
        <v>42396</v>
      </c>
      <c r="G1489" s="225"/>
      <c r="H1489" s="225" t="s">
        <v>42397</v>
      </c>
      <c r="I1489" s="226"/>
    </row>
    <row r="1490" spans="1:9" s="208" customFormat="1">
      <c r="A1490" s="225" t="s">
        <v>14264</v>
      </c>
      <c r="B1490" s="225" t="s">
        <v>14264</v>
      </c>
      <c r="C1490" s="225" t="s">
        <v>389</v>
      </c>
      <c r="D1490" s="225" t="s">
        <v>42398</v>
      </c>
      <c r="E1490" s="225" t="s">
        <v>42399</v>
      </c>
      <c r="F1490" s="225" t="s">
        <v>4733</v>
      </c>
      <c r="G1490" s="225"/>
      <c r="H1490" s="225" t="s">
        <v>42400</v>
      </c>
      <c r="I1490" s="226"/>
    </row>
    <row r="1491" spans="1:9" s="208" customFormat="1">
      <c r="A1491" s="225" t="s">
        <v>14264</v>
      </c>
      <c r="B1491" s="225" t="s">
        <v>14264</v>
      </c>
      <c r="C1491" s="225" t="s">
        <v>389</v>
      </c>
      <c r="D1491" s="225" t="s">
        <v>42401</v>
      </c>
      <c r="E1491" s="225" t="s">
        <v>42402</v>
      </c>
      <c r="F1491" s="225" t="s">
        <v>14329</v>
      </c>
      <c r="G1491" s="225"/>
      <c r="H1491" s="225" t="s">
        <v>42403</v>
      </c>
      <c r="I1491" s="226"/>
    </row>
    <row r="1492" spans="1:9" s="208" customFormat="1">
      <c r="A1492" s="225" t="s">
        <v>14264</v>
      </c>
      <c r="B1492" s="225" t="s">
        <v>14264</v>
      </c>
      <c r="C1492" s="225" t="s">
        <v>389</v>
      </c>
      <c r="D1492" s="225" t="s">
        <v>42404</v>
      </c>
      <c r="E1492" s="225" t="s">
        <v>42405</v>
      </c>
      <c r="F1492" s="225" t="s">
        <v>796</v>
      </c>
      <c r="G1492" s="225"/>
      <c r="H1492" s="225" t="s">
        <v>42406</v>
      </c>
      <c r="I1492" s="226"/>
    </row>
    <row r="1493" spans="1:9" s="208" customFormat="1">
      <c r="A1493" s="225" t="s">
        <v>14264</v>
      </c>
      <c r="B1493" s="225" t="s">
        <v>14264</v>
      </c>
      <c r="C1493" s="225" t="s">
        <v>389</v>
      </c>
      <c r="D1493" s="225" t="s">
        <v>42407</v>
      </c>
      <c r="E1493" s="225" t="s">
        <v>42408</v>
      </c>
      <c r="F1493" s="225" t="s">
        <v>529</v>
      </c>
      <c r="G1493" s="225"/>
      <c r="H1493" s="225" t="s">
        <v>42409</v>
      </c>
      <c r="I1493" s="226"/>
    </row>
    <row r="1494" spans="1:9" s="208" customFormat="1">
      <c r="A1494" s="225" t="s">
        <v>14264</v>
      </c>
      <c r="B1494" s="225" t="s">
        <v>14264</v>
      </c>
      <c r="C1494" s="225" t="s">
        <v>389</v>
      </c>
      <c r="D1494" s="225" t="s">
        <v>42410</v>
      </c>
      <c r="E1494" s="225" t="s">
        <v>42411</v>
      </c>
      <c r="F1494" s="225" t="s">
        <v>42412</v>
      </c>
      <c r="G1494" s="225"/>
      <c r="H1494" s="225" t="s">
        <v>42413</v>
      </c>
      <c r="I1494" s="226"/>
    </row>
    <row r="1495" spans="1:9" s="209" customFormat="1">
      <c r="A1495" s="228" t="s">
        <v>14264</v>
      </c>
      <c r="B1495" s="228" t="s">
        <v>14264</v>
      </c>
      <c r="C1495" s="228"/>
      <c r="D1495" s="228" t="s">
        <v>42414</v>
      </c>
      <c r="E1495" s="228" t="s">
        <v>42415</v>
      </c>
      <c r="F1495" s="228"/>
      <c r="G1495" s="228" t="s">
        <v>3803</v>
      </c>
      <c r="H1495" s="228" t="s">
        <v>42416</v>
      </c>
      <c r="I1495" s="235"/>
    </row>
    <row r="1496" spans="1:9" s="209" customFormat="1">
      <c r="A1496" s="228" t="s">
        <v>14264</v>
      </c>
      <c r="B1496" s="228" t="s">
        <v>14264</v>
      </c>
      <c r="C1496" s="228"/>
      <c r="D1496" s="228" t="s">
        <v>42417</v>
      </c>
      <c r="E1496" s="228" t="s">
        <v>42418</v>
      </c>
      <c r="F1496" s="228"/>
      <c r="G1496" s="228" t="s">
        <v>42419</v>
      </c>
      <c r="H1496" s="228" t="s">
        <v>42420</v>
      </c>
      <c r="I1496" s="235"/>
    </row>
    <row r="1497" spans="1:9" s="208" customFormat="1">
      <c r="A1497" s="225" t="s">
        <v>14264</v>
      </c>
      <c r="B1497" s="225" t="s">
        <v>14264</v>
      </c>
      <c r="C1497" s="225" t="s">
        <v>389</v>
      </c>
      <c r="D1497" s="225" t="s">
        <v>42421</v>
      </c>
      <c r="E1497" s="225" t="s">
        <v>42422</v>
      </c>
      <c r="F1497" s="225" t="s">
        <v>42423</v>
      </c>
      <c r="G1497" s="225"/>
      <c r="H1497" s="225" t="s">
        <v>42424</v>
      </c>
      <c r="I1497" s="226"/>
    </row>
    <row r="1498" spans="1:9" s="208" customFormat="1">
      <c r="A1498" s="225" t="s">
        <v>14264</v>
      </c>
      <c r="B1498" s="225" t="s">
        <v>14264</v>
      </c>
      <c r="C1498" s="225" t="s">
        <v>389</v>
      </c>
      <c r="D1498" s="225" t="s">
        <v>42425</v>
      </c>
      <c r="E1498" s="225" t="s">
        <v>42426</v>
      </c>
      <c r="F1498" s="225" t="s">
        <v>5898</v>
      </c>
      <c r="G1498" s="225"/>
      <c r="H1498" s="225" t="s">
        <v>42427</v>
      </c>
      <c r="I1498" s="226"/>
    </row>
    <row r="1499" spans="1:9" s="208" customFormat="1">
      <c r="A1499" s="225" t="s">
        <v>14264</v>
      </c>
      <c r="B1499" s="225" t="s">
        <v>14264</v>
      </c>
      <c r="C1499" s="225" t="s">
        <v>389</v>
      </c>
      <c r="D1499" s="225" t="s">
        <v>42428</v>
      </c>
      <c r="E1499" s="225" t="s">
        <v>42429</v>
      </c>
      <c r="F1499" s="225" t="s">
        <v>7809</v>
      </c>
      <c r="G1499" s="225"/>
      <c r="H1499" s="225" t="s">
        <v>42430</v>
      </c>
      <c r="I1499" s="226"/>
    </row>
    <row r="1500" spans="1:9" s="208" customFormat="1">
      <c r="A1500" s="225" t="s">
        <v>14264</v>
      </c>
      <c r="B1500" s="225" t="s">
        <v>14264</v>
      </c>
      <c r="C1500" s="225" t="s">
        <v>389</v>
      </c>
      <c r="D1500" s="225" t="s">
        <v>42431</v>
      </c>
      <c r="E1500" s="225" t="s">
        <v>42432</v>
      </c>
      <c r="F1500" s="225" t="s">
        <v>7162</v>
      </c>
      <c r="G1500" s="225"/>
      <c r="H1500" s="225" t="s">
        <v>42433</v>
      </c>
      <c r="I1500" s="226"/>
    </row>
    <row r="1501" spans="1:9" s="208" customFormat="1">
      <c r="A1501" s="225" t="s">
        <v>14264</v>
      </c>
      <c r="B1501" s="225" t="s">
        <v>14264</v>
      </c>
      <c r="C1501" s="225" t="s">
        <v>389</v>
      </c>
      <c r="D1501" s="225" t="s">
        <v>42434</v>
      </c>
      <c r="E1501" s="225" t="s">
        <v>42435</v>
      </c>
      <c r="F1501" s="225" t="s">
        <v>42436</v>
      </c>
      <c r="G1501" s="225"/>
      <c r="H1501" s="225" t="s">
        <v>42437</v>
      </c>
      <c r="I1501" s="226"/>
    </row>
    <row r="1502" spans="1:9" s="208" customFormat="1">
      <c r="A1502" s="225" t="s">
        <v>14264</v>
      </c>
      <c r="B1502" s="225" t="s">
        <v>14264</v>
      </c>
      <c r="C1502" s="225" t="s">
        <v>389</v>
      </c>
      <c r="D1502" s="225" t="s">
        <v>42438</v>
      </c>
      <c r="E1502" s="225" t="s">
        <v>42439</v>
      </c>
      <c r="F1502" s="225" t="s">
        <v>529</v>
      </c>
      <c r="G1502" s="225"/>
      <c r="H1502" s="225" t="s">
        <v>42440</v>
      </c>
      <c r="I1502" s="226"/>
    </row>
    <row r="1503" spans="1:9" s="208" customFormat="1">
      <c r="A1503" s="225" t="s">
        <v>14305</v>
      </c>
      <c r="B1503" s="225" t="s">
        <v>14305</v>
      </c>
      <c r="C1503" s="225"/>
      <c r="D1503" s="225" t="s">
        <v>42441</v>
      </c>
      <c r="E1503" s="225" t="s">
        <v>42442</v>
      </c>
      <c r="F1503" s="225" t="s">
        <v>662</v>
      </c>
      <c r="G1503" s="225"/>
      <c r="H1503" s="225" t="s">
        <v>42443</v>
      </c>
      <c r="I1503" s="226"/>
    </row>
    <row r="1504" spans="1:9" s="208" customFormat="1">
      <c r="A1504" s="225" t="s">
        <v>14305</v>
      </c>
      <c r="B1504" s="225" t="s">
        <v>14305</v>
      </c>
      <c r="C1504" s="225" t="s">
        <v>389</v>
      </c>
      <c r="D1504" s="225" t="s">
        <v>42444</v>
      </c>
      <c r="E1504" s="225" t="s">
        <v>42445</v>
      </c>
      <c r="F1504" s="225" t="s">
        <v>42446</v>
      </c>
      <c r="G1504" s="225"/>
      <c r="H1504" s="225" t="s">
        <v>42447</v>
      </c>
      <c r="I1504" s="226"/>
    </row>
    <row r="1505" spans="1:9" s="208" customFormat="1">
      <c r="A1505" s="225" t="s">
        <v>14305</v>
      </c>
      <c r="B1505" s="225" t="s">
        <v>14305</v>
      </c>
      <c r="C1505" s="225" t="s">
        <v>389</v>
      </c>
      <c r="D1505" s="225" t="s">
        <v>42448</v>
      </c>
      <c r="E1505" s="225" t="s">
        <v>42449</v>
      </c>
      <c r="F1505" s="225" t="s">
        <v>5772</v>
      </c>
      <c r="G1505" s="225"/>
      <c r="H1505" s="225" t="s">
        <v>42450</v>
      </c>
      <c r="I1505" s="226"/>
    </row>
    <row r="1506" spans="1:9" s="208" customFormat="1">
      <c r="A1506" s="225" t="s">
        <v>14305</v>
      </c>
      <c r="B1506" s="225" t="s">
        <v>14305</v>
      </c>
      <c r="C1506" s="225" t="s">
        <v>389</v>
      </c>
      <c r="D1506" s="225" t="s">
        <v>42451</v>
      </c>
      <c r="E1506" s="225" t="s">
        <v>42452</v>
      </c>
      <c r="F1506" s="225" t="s">
        <v>2569</v>
      </c>
      <c r="G1506" s="225"/>
      <c r="H1506" s="225" t="s">
        <v>42453</v>
      </c>
      <c r="I1506" s="226"/>
    </row>
    <row r="1507" spans="1:9" s="208" customFormat="1">
      <c r="A1507" s="225" t="s">
        <v>14305</v>
      </c>
      <c r="B1507" s="225" t="s">
        <v>14305</v>
      </c>
      <c r="C1507" s="225" t="s">
        <v>389</v>
      </c>
      <c r="D1507" s="225" t="s">
        <v>42454</v>
      </c>
      <c r="E1507" s="225" t="s">
        <v>42455</v>
      </c>
      <c r="F1507" s="225" t="s">
        <v>9894</v>
      </c>
      <c r="G1507" s="225"/>
      <c r="H1507" s="225" t="s">
        <v>42456</v>
      </c>
      <c r="I1507" s="226"/>
    </row>
    <row r="1508" spans="1:9" s="208" customFormat="1">
      <c r="A1508" s="225" t="s">
        <v>14305</v>
      </c>
      <c r="B1508" s="225" t="s">
        <v>14305</v>
      </c>
      <c r="C1508" s="225" t="s">
        <v>389</v>
      </c>
      <c r="D1508" s="225" t="s">
        <v>42457</v>
      </c>
      <c r="E1508" s="225" t="s">
        <v>42458</v>
      </c>
      <c r="F1508" s="225" t="s">
        <v>38406</v>
      </c>
      <c r="G1508" s="225"/>
      <c r="H1508" s="225" t="s">
        <v>42459</v>
      </c>
      <c r="I1508" s="226"/>
    </row>
    <row r="1509" spans="1:9" s="208" customFormat="1">
      <c r="A1509" s="225" t="s">
        <v>14305</v>
      </c>
      <c r="B1509" s="225" t="s">
        <v>14305</v>
      </c>
      <c r="C1509" s="225" t="s">
        <v>389</v>
      </c>
      <c r="D1509" s="225" t="s">
        <v>42460</v>
      </c>
      <c r="E1509" s="225" t="s">
        <v>42461</v>
      </c>
      <c r="F1509" s="225" t="s">
        <v>1210</v>
      </c>
      <c r="G1509" s="225"/>
      <c r="H1509" s="225" t="s">
        <v>42462</v>
      </c>
      <c r="I1509" s="226"/>
    </row>
    <row r="1510" spans="1:9" s="208" customFormat="1">
      <c r="A1510" s="225" t="s">
        <v>14305</v>
      </c>
      <c r="B1510" s="225" t="s">
        <v>14305</v>
      </c>
      <c r="C1510" s="225" t="s">
        <v>389</v>
      </c>
      <c r="D1510" s="225" t="s">
        <v>42463</v>
      </c>
      <c r="E1510" s="225" t="s">
        <v>42464</v>
      </c>
      <c r="F1510" s="225" t="s">
        <v>1443</v>
      </c>
      <c r="G1510" s="225"/>
      <c r="H1510" s="225" t="s">
        <v>42465</v>
      </c>
      <c r="I1510" s="226"/>
    </row>
    <row r="1511" spans="1:9" s="208" customFormat="1">
      <c r="A1511" s="225" t="s">
        <v>14305</v>
      </c>
      <c r="B1511" s="225" t="s">
        <v>14305</v>
      </c>
      <c r="C1511" s="225" t="s">
        <v>389</v>
      </c>
      <c r="D1511" s="225" t="s">
        <v>42466</v>
      </c>
      <c r="E1511" s="225" t="s">
        <v>42467</v>
      </c>
      <c r="F1511" s="225" t="s">
        <v>792</v>
      </c>
      <c r="G1511" s="225"/>
      <c r="H1511" s="225" t="s">
        <v>42468</v>
      </c>
      <c r="I1511" s="226"/>
    </row>
    <row r="1512" spans="1:9" s="208" customFormat="1">
      <c r="A1512" s="225" t="s">
        <v>14305</v>
      </c>
      <c r="B1512" s="225" t="s">
        <v>14305</v>
      </c>
      <c r="C1512" s="225" t="s">
        <v>389</v>
      </c>
      <c r="D1512" s="225" t="s">
        <v>42469</v>
      </c>
      <c r="E1512" s="225" t="s">
        <v>42470</v>
      </c>
      <c r="F1512" s="225" t="s">
        <v>1308</v>
      </c>
      <c r="G1512" s="225"/>
      <c r="H1512" s="225" t="s">
        <v>42471</v>
      </c>
      <c r="I1512" s="226"/>
    </row>
    <row r="1513" spans="1:9" s="208" customFormat="1">
      <c r="A1513" s="225" t="s">
        <v>14305</v>
      </c>
      <c r="B1513" s="225" t="s">
        <v>14305</v>
      </c>
      <c r="C1513" s="225" t="s">
        <v>389</v>
      </c>
      <c r="D1513" s="225" t="s">
        <v>42472</v>
      </c>
      <c r="E1513" s="225" t="s">
        <v>42473</v>
      </c>
      <c r="F1513" s="225" t="s">
        <v>42474</v>
      </c>
      <c r="G1513" s="225"/>
      <c r="H1513" s="225" t="s">
        <v>42475</v>
      </c>
      <c r="I1513" s="226"/>
    </row>
    <row r="1514" spans="1:9" s="208" customFormat="1">
      <c r="A1514" s="225" t="s">
        <v>14305</v>
      </c>
      <c r="B1514" s="225" t="s">
        <v>14305</v>
      </c>
      <c r="C1514" s="225" t="s">
        <v>389</v>
      </c>
      <c r="D1514" s="225" t="s">
        <v>42476</v>
      </c>
      <c r="E1514" s="225" t="s">
        <v>42477</v>
      </c>
      <c r="F1514" s="225" t="s">
        <v>38873</v>
      </c>
      <c r="G1514" s="225"/>
      <c r="H1514" s="225" t="s">
        <v>42478</v>
      </c>
      <c r="I1514" s="226"/>
    </row>
    <row r="1515" spans="1:9" s="195" customFormat="1">
      <c r="A1515" s="203" t="s">
        <v>14305</v>
      </c>
      <c r="B1515" s="203" t="s">
        <v>14305</v>
      </c>
      <c r="C1515" s="203" t="s">
        <v>389</v>
      </c>
      <c r="D1515" s="203" t="s">
        <v>42479</v>
      </c>
      <c r="E1515" s="203" t="s">
        <v>42480</v>
      </c>
      <c r="F1515" s="203" t="s">
        <v>42481</v>
      </c>
      <c r="G1515" s="203"/>
      <c r="H1515" s="203" t="s">
        <v>42482</v>
      </c>
    </row>
    <row r="1516" spans="1:9" s="208" customFormat="1">
      <c r="A1516" s="225" t="s">
        <v>14305</v>
      </c>
      <c r="B1516" s="225" t="s">
        <v>14305</v>
      </c>
      <c r="C1516" s="225" t="s">
        <v>389</v>
      </c>
      <c r="D1516" s="225" t="s">
        <v>42483</v>
      </c>
      <c r="E1516" s="225" t="s">
        <v>42484</v>
      </c>
      <c r="F1516" s="225" t="s">
        <v>42485</v>
      </c>
      <c r="G1516" s="225"/>
      <c r="H1516" s="225" t="s">
        <v>42486</v>
      </c>
      <c r="I1516" s="226"/>
    </row>
    <row r="1517" spans="1:9" s="208" customFormat="1">
      <c r="A1517" s="225" t="s">
        <v>14305</v>
      </c>
      <c r="B1517" s="225" t="s">
        <v>14305</v>
      </c>
      <c r="C1517" s="225" t="s">
        <v>389</v>
      </c>
      <c r="D1517" s="225" t="s">
        <v>42487</v>
      </c>
      <c r="E1517" s="225" t="s">
        <v>42488</v>
      </c>
      <c r="F1517" s="225" t="s">
        <v>8896</v>
      </c>
      <c r="G1517" s="225"/>
      <c r="H1517" s="225" t="s">
        <v>42489</v>
      </c>
      <c r="I1517" s="226"/>
    </row>
    <row r="1518" spans="1:9" s="208" customFormat="1">
      <c r="A1518" s="225" t="s">
        <v>14305</v>
      </c>
      <c r="B1518" s="225" t="s">
        <v>14305</v>
      </c>
      <c r="C1518" s="225" t="s">
        <v>389</v>
      </c>
      <c r="D1518" s="225" t="s">
        <v>42490</v>
      </c>
      <c r="E1518" s="225" t="s">
        <v>42491</v>
      </c>
      <c r="F1518" s="225" t="s">
        <v>1125</v>
      </c>
      <c r="G1518" s="225"/>
      <c r="H1518" s="225" t="s">
        <v>42492</v>
      </c>
      <c r="I1518" s="226"/>
    </row>
    <row r="1519" spans="1:9" s="209" customFormat="1">
      <c r="A1519" s="228" t="s">
        <v>14305</v>
      </c>
      <c r="B1519" s="228" t="s">
        <v>14305</v>
      </c>
      <c r="C1519" s="228"/>
      <c r="D1519" s="228" t="s">
        <v>42493</v>
      </c>
      <c r="E1519" s="228" t="s">
        <v>42494</v>
      </c>
      <c r="F1519" s="228"/>
      <c r="G1519" s="228" t="s">
        <v>9647</v>
      </c>
      <c r="H1519" s="228" t="s">
        <v>42495</v>
      </c>
      <c r="I1519" s="235"/>
    </row>
    <row r="1520" spans="1:9" s="208" customFormat="1">
      <c r="A1520" s="225" t="s">
        <v>14305</v>
      </c>
      <c r="B1520" s="225" t="s">
        <v>14305</v>
      </c>
      <c r="C1520" s="225" t="s">
        <v>389</v>
      </c>
      <c r="D1520" s="225" t="s">
        <v>42496</v>
      </c>
      <c r="E1520" s="225" t="s">
        <v>42497</v>
      </c>
      <c r="F1520" s="225" t="s">
        <v>42237</v>
      </c>
      <c r="G1520" s="225"/>
      <c r="H1520" s="225" t="s">
        <v>42498</v>
      </c>
      <c r="I1520" s="226"/>
    </row>
    <row r="1521" spans="1:9" s="208" customFormat="1">
      <c r="A1521" s="225" t="s">
        <v>14305</v>
      </c>
      <c r="B1521" s="225" t="s">
        <v>14305</v>
      </c>
      <c r="C1521" s="225" t="s">
        <v>389</v>
      </c>
      <c r="D1521" s="225" t="s">
        <v>42499</v>
      </c>
      <c r="E1521" s="225" t="s">
        <v>42500</v>
      </c>
      <c r="F1521" s="225" t="s">
        <v>8603</v>
      </c>
      <c r="G1521" s="225"/>
      <c r="H1521" s="225" t="s">
        <v>42501</v>
      </c>
      <c r="I1521" s="226"/>
    </row>
    <row r="1522" spans="1:9" s="208" customFormat="1">
      <c r="A1522" s="225" t="s">
        <v>14305</v>
      </c>
      <c r="B1522" s="225" t="s">
        <v>14305</v>
      </c>
      <c r="C1522" s="225" t="s">
        <v>389</v>
      </c>
      <c r="D1522" s="225" t="s">
        <v>42502</v>
      </c>
      <c r="E1522" s="225" t="s">
        <v>42503</v>
      </c>
      <c r="F1522" s="225" t="s">
        <v>42504</v>
      </c>
      <c r="G1522" s="225"/>
      <c r="H1522" s="225" t="s">
        <v>42505</v>
      </c>
      <c r="I1522" s="226"/>
    </row>
    <row r="1523" spans="1:9" s="208" customFormat="1">
      <c r="A1523" s="225" t="s">
        <v>14381</v>
      </c>
      <c r="B1523" s="225" t="s">
        <v>14381</v>
      </c>
      <c r="C1523" s="225" t="s">
        <v>389</v>
      </c>
      <c r="D1523" s="225" t="s">
        <v>42506</v>
      </c>
      <c r="E1523" s="225" t="s">
        <v>42507</v>
      </c>
      <c r="F1523" s="225" t="s">
        <v>39434</v>
      </c>
      <c r="G1523" s="225"/>
      <c r="H1523" s="225" t="s">
        <v>42508</v>
      </c>
      <c r="I1523" s="226"/>
    </row>
    <row r="1524" spans="1:9" s="208" customFormat="1">
      <c r="A1524" s="225" t="s">
        <v>14381</v>
      </c>
      <c r="B1524" s="225" t="s">
        <v>14381</v>
      </c>
      <c r="C1524" s="225" t="s">
        <v>389</v>
      </c>
      <c r="D1524" s="225" t="s">
        <v>42509</v>
      </c>
      <c r="E1524" s="225" t="s">
        <v>42510</v>
      </c>
      <c r="F1524" s="225" t="s">
        <v>5346</v>
      </c>
      <c r="G1524" s="225"/>
      <c r="H1524" s="225" t="s">
        <v>42511</v>
      </c>
      <c r="I1524" s="226"/>
    </row>
    <row r="1525" spans="1:9" s="208" customFormat="1">
      <c r="A1525" s="225" t="s">
        <v>14381</v>
      </c>
      <c r="B1525" s="225" t="s">
        <v>14381</v>
      </c>
      <c r="C1525" s="225" t="s">
        <v>389</v>
      </c>
      <c r="D1525" s="225" t="s">
        <v>42512</v>
      </c>
      <c r="E1525" s="225" t="s">
        <v>42513</v>
      </c>
      <c r="F1525" s="225" t="s">
        <v>42514</v>
      </c>
      <c r="G1525" s="225"/>
      <c r="H1525" s="225" t="s">
        <v>42515</v>
      </c>
      <c r="I1525" s="226"/>
    </row>
    <row r="1526" spans="1:9" s="208" customFormat="1">
      <c r="A1526" s="225" t="s">
        <v>14381</v>
      </c>
      <c r="B1526" s="225" t="s">
        <v>14381</v>
      </c>
      <c r="C1526" s="225" t="s">
        <v>389</v>
      </c>
      <c r="D1526" s="225" t="s">
        <v>42516</v>
      </c>
      <c r="E1526" s="225" t="s">
        <v>42517</v>
      </c>
      <c r="F1526" s="225" t="s">
        <v>4157</v>
      </c>
      <c r="G1526" s="225"/>
      <c r="H1526" s="225" t="s">
        <v>42518</v>
      </c>
      <c r="I1526" s="226"/>
    </row>
    <row r="1527" spans="1:9" s="208" customFormat="1">
      <c r="A1527" s="225" t="s">
        <v>14381</v>
      </c>
      <c r="B1527" s="225" t="s">
        <v>14381</v>
      </c>
      <c r="C1527" s="225" t="s">
        <v>389</v>
      </c>
      <c r="D1527" s="225" t="s">
        <v>42519</v>
      </c>
      <c r="E1527" s="225" t="s">
        <v>42520</v>
      </c>
      <c r="F1527" s="225" t="s">
        <v>598</v>
      </c>
      <c r="G1527" s="225"/>
      <c r="H1527" s="225" t="s">
        <v>42521</v>
      </c>
      <c r="I1527" s="226"/>
    </row>
    <row r="1528" spans="1:9" s="208" customFormat="1">
      <c r="A1528" s="225" t="s">
        <v>14381</v>
      </c>
      <c r="B1528" s="225" t="s">
        <v>14381</v>
      </c>
      <c r="C1528" s="225" t="s">
        <v>389</v>
      </c>
      <c r="D1528" s="225" t="s">
        <v>42522</v>
      </c>
      <c r="E1528" s="225" t="s">
        <v>42523</v>
      </c>
      <c r="F1528" s="225" t="s">
        <v>42524</v>
      </c>
      <c r="G1528" s="225"/>
      <c r="H1528" s="225" t="s">
        <v>42525</v>
      </c>
      <c r="I1528" s="226"/>
    </row>
    <row r="1529" spans="1:9" s="208" customFormat="1">
      <c r="A1529" s="225" t="s">
        <v>14381</v>
      </c>
      <c r="B1529" s="225" t="s">
        <v>14381</v>
      </c>
      <c r="C1529" s="225" t="s">
        <v>389</v>
      </c>
      <c r="D1529" s="225" t="s">
        <v>42526</v>
      </c>
      <c r="E1529" s="225" t="s">
        <v>42527</v>
      </c>
      <c r="F1529" s="225" t="s">
        <v>434</v>
      </c>
      <c r="G1529" s="225"/>
      <c r="H1529" s="225" t="s">
        <v>42528</v>
      </c>
      <c r="I1529" s="226"/>
    </row>
    <row r="1530" spans="1:9" s="208" customFormat="1">
      <c r="A1530" s="225" t="s">
        <v>14381</v>
      </c>
      <c r="B1530" s="225" t="s">
        <v>14381</v>
      </c>
      <c r="C1530" s="225" t="s">
        <v>389</v>
      </c>
      <c r="D1530" s="225" t="s">
        <v>42529</v>
      </c>
      <c r="E1530" s="225" t="s">
        <v>42530</v>
      </c>
      <c r="F1530" s="225" t="s">
        <v>541</v>
      </c>
      <c r="G1530" s="225"/>
      <c r="H1530" s="225" t="s">
        <v>42531</v>
      </c>
      <c r="I1530" s="226"/>
    </row>
    <row r="1531" spans="1:9" s="208" customFormat="1">
      <c r="A1531" s="225" t="s">
        <v>14381</v>
      </c>
      <c r="B1531" s="225" t="s">
        <v>14381</v>
      </c>
      <c r="C1531" s="225" t="s">
        <v>389</v>
      </c>
      <c r="D1531" s="225" t="s">
        <v>42532</v>
      </c>
      <c r="E1531" s="225" t="s">
        <v>42533</v>
      </c>
      <c r="F1531" s="225" t="s">
        <v>42534</v>
      </c>
      <c r="G1531" s="225"/>
      <c r="H1531" s="225" t="s">
        <v>42535</v>
      </c>
      <c r="I1531" s="226"/>
    </row>
    <row r="1532" spans="1:9" s="208" customFormat="1">
      <c r="A1532" s="225" t="s">
        <v>14381</v>
      </c>
      <c r="B1532" s="225" t="s">
        <v>14381</v>
      </c>
      <c r="C1532" s="225" t="s">
        <v>389</v>
      </c>
      <c r="D1532" s="225" t="s">
        <v>42536</v>
      </c>
      <c r="E1532" s="225" t="s">
        <v>42537</v>
      </c>
      <c r="F1532" s="225" t="s">
        <v>529</v>
      </c>
      <c r="G1532" s="225"/>
      <c r="H1532" s="225" t="s">
        <v>42538</v>
      </c>
      <c r="I1532" s="226"/>
    </row>
    <row r="1533" spans="1:9" s="208" customFormat="1">
      <c r="A1533" s="225" t="s">
        <v>14381</v>
      </c>
      <c r="B1533" s="225" t="s">
        <v>14381</v>
      </c>
      <c r="C1533" s="225" t="s">
        <v>389</v>
      </c>
      <c r="D1533" s="225" t="s">
        <v>42539</v>
      </c>
      <c r="E1533" s="225" t="s">
        <v>42540</v>
      </c>
      <c r="F1533" s="225" t="s">
        <v>12498</v>
      </c>
      <c r="G1533" s="225"/>
      <c r="H1533" s="225" t="s">
        <v>42541</v>
      </c>
      <c r="I1533" s="226"/>
    </row>
    <row r="1534" spans="1:9" s="208" customFormat="1">
      <c r="A1534" s="225" t="s">
        <v>14381</v>
      </c>
      <c r="B1534" s="225" t="s">
        <v>14381</v>
      </c>
      <c r="C1534" s="225" t="s">
        <v>389</v>
      </c>
      <c r="D1534" s="225" t="s">
        <v>42542</v>
      </c>
      <c r="E1534" s="225" t="s">
        <v>42543</v>
      </c>
      <c r="F1534" s="225" t="s">
        <v>42544</v>
      </c>
      <c r="G1534" s="225"/>
      <c r="H1534" s="225" t="s">
        <v>42545</v>
      </c>
      <c r="I1534" s="226"/>
    </row>
    <row r="1535" spans="1:9" s="208" customFormat="1">
      <c r="A1535" s="225" t="s">
        <v>14381</v>
      </c>
      <c r="B1535" s="225" t="s">
        <v>14381</v>
      </c>
      <c r="C1535" s="225" t="s">
        <v>389</v>
      </c>
      <c r="D1535" s="225" t="s">
        <v>42546</v>
      </c>
      <c r="E1535" s="225" t="s">
        <v>42547</v>
      </c>
      <c r="F1535" s="225" t="s">
        <v>42548</v>
      </c>
      <c r="G1535" s="225"/>
      <c r="H1535" s="225" t="s">
        <v>42549</v>
      </c>
      <c r="I1535" s="226"/>
    </row>
    <row r="1536" spans="1:9" s="208" customFormat="1">
      <c r="A1536" s="225" t="s">
        <v>14381</v>
      </c>
      <c r="B1536" s="225" t="s">
        <v>14381</v>
      </c>
      <c r="C1536" s="225" t="s">
        <v>389</v>
      </c>
      <c r="D1536" s="225" t="s">
        <v>42550</v>
      </c>
      <c r="E1536" s="225" t="s">
        <v>42551</v>
      </c>
      <c r="F1536" s="225" t="s">
        <v>471</v>
      </c>
      <c r="G1536" s="225"/>
      <c r="H1536" s="225" t="s">
        <v>42552</v>
      </c>
      <c r="I1536" s="226"/>
    </row>
    <row r="1537" spans="1:9" s="208" customFormat="1">
      <c r="A1537" s="225" t="s">
        <v>14381</v>
      </c>
      <c r="B1537" s="225" t="s">
        <v>14381</v>
      </c>
      <c r="C1537" s="225" t="s">
        <v>389</v>
      </c>
      <c r="D1537" s="225" t="s">
        <v>42553</v>
      </c>
      <c r="E1537" s="225" t="s">
        <v>42554</v>
      </c>
      <c r="F1537" s="225" t="s">
        <v>42555</v>
      </c>
      <c r="G1537" s="225"/>
      <c r="H1537" s="225" t="s">
        <v>42556</v>
      </c>
      <c r="I1537" s="226"/>
    </row>
    <row r="1538" spans="1:9" s="209" customFormat="1">
      <c r="A1538" s="228" t="s">
        <v>14381</v>
      </c>
      <c r="B1538" s="228" t="s">
        <v>14381</v>
      </c>
      <c r="C1538" s="228"/>
      <c r="D1538" s="228" t="s">
        <v>42557</v>
      </c>
      <c r="E1538" s="228" t="s">
        <v>42558</v>
      </c>
      <c r="F1538" s="228"/>
      <c r="G1538" s="228" t="s">
        <v>9647</v>
      </c>
      <c r="H1538" s="228" t="s">
        <v>42559</v>
      </c>
      <c r="I1538" s="235"/>
    </row>
    <row r="1539" spans="1:9" s="208" customFormat="1">
      <c r="A1539" s="225" t="s">
        <v>14381</v>
      </c>
      <c r="B1539" s="225" t="s">
        <v>14381</v>
      </c>
      <c r="C1539" s="225" t="s">
        <v>389</v>
      </c>
      <c r="D1539" s="225" t="s">
        <v>42560</v>
      </c>
      <c r="E1539" s="225" t="s">
        <v>42561</v>
      </c>
      <c r="F1539" s="225" t="s">
        <v>14422</v>
      </c>
      <c r="G1539" s="225"/>
      <c r="H1539" s="225" t="s">
        <v>42562</v>
      </c>
      <c r="I1539" s="226"/>
    </row>
    <row r="1540" spans="1:9" s="208" customFormat="1">
      <c r="A1540" s="225" t="s">
        <v>14381</v>
      </c>
      <c r="B1540" s="225" t="s">
        <v>14381</v>
      </c>
      <c r="C1540" s="225" t="s">
        <v>389</v>
      </c>
      <c r="D1540" s="225" t="s">
        <v>42563</v>
      </c>
      <c r="E1540" s="225" t="s">
        <v>42564</v>
      </c>
      <c r="F1540" s="225" t="s">
        <v>42565</v>
      </c>
      <c r="G1540" s="225"/>
      <c r="H1540" s="225" t="s">
        <v>42566</v>
      </c>
      <c r="I1540" s="226"/>
    </row>
    <row r="1541" spans="1:9" s="208" customFormat="1">
      <c r="A1541" s="225" t="s">
        <v>14381</v>
      </c>
      <c r="B1541" s="225" t="s">
        <v>14381</v>
      </c>
      <c r="C1541" s="225" t="s">
        <v>389</v>
      </c>
      <c r="D1541" s="225" t="s">
        <v>42567</v>
      </c>
      <c r="E1541" s="225" t="s">
        <v>42568</v>
      </c>
      <c r="F1541" s="225" t="s">
        <v>15924</v>
      </c>
      <c r="G1541" s="225"/>
      <c r="H1541" s="225" t="s">
        <v>42569</v>
      </c>
      <c r="I1541" s="226"/>
    </row>
    <row r="1542" spans="1:9" s="208" customFormat="1">
      <c r="A1542" s="225" t="s">
        <v>14381</v>
      </c>
      <c r="B1542" s="225" t="s">
        <v>14381</v>
      </c>
      <c r="C1542" s="225" t="s">
        <v>389</v>
      </c>
      <c r="D1542" s="225" t="s">
        <v>42570</v>
      </c>
      <c r="E1542" s="225" t="s">
        <v>42571</v>
      </c>
      <c r="F1542" s="225" t="s">
        <v>4245</v>
      </c>
      <c r="G1542" s="225"/>
      <c r="H1542" s="225" t="s">
        <v>42572</v>
      </c>
      <c r="I1542" s="226"/>
    </row>
    <row r="1543" spans="1:9" s="208" customFormat="1">
      <c r="A1543" s="225" t="s">
        <v>14381</v>
      </c>
      <c r="B1543" s="225" t="s">
        <v>14381</v>
      </c>
      <c r="C1543" s="225" t="s">
        <v>389</v>
      </c>
      <c r="D1543" s="225" t="s">
        <v>42573</v>
      </c>
      <c r="E1543" s="225" t="s">
        <v>42574</v>
      </c>
      <c r="F1543" s="225" t="s">
        <v>9894</v>
      </c>
      <c r="G1543" s="225"/>
      <c r="H1543" s="225" t="s">
        <v>42575</v>
      </c>
      <c r="I1543" s="226"/>
    </row>
    <row r="1544" spans="1:9" s="208" customFormat="1">
      <c r="A1544" s="225" t="s">
        <v>14381</v>
      </c>
      <c r="B1544" s="225" t="s">
        <v>14381</v>
      </c>
      <c r="C1544" s="225" t="s">
        <v>389</v>
      </c>
      <c r="D1544" s="225" t="s">
        <v>42576</v>
      </c>
      <c r="E1544" s="225" t="s">
        <v>42577</v>
      </c>
      <c r="F1544" s="225" t="s">
        <v>4288</v>
      </c>
      <c r="G1544" s="225"/>
      <c r="H1544" s="225" t="s">
        <v>42578</v>
      </c>
      <c r="I1544" s="226"/>
    </row>
    <row r="1545" spans="1:9" s="208" customFormat="1">
      <c r="A1545" s="225" t="s">
        <v>14381</v>
      </c>
      <c r="B1545" s="225" t="s">
        <v>14381</v>
      </c>
      <c r="C1545" s="225" t="s">
        <v>389</v>
      </c>
      <c r="D1545" s="225" t="s">
        <v>42579</v>
      </c>
      <c r="E1545" s="225" t="s">
        <v>42580</v>
      </c>
      <c r="F1545" s="225" t="s">
        <v>14359</v>
      </c>
      <c r="G1545" s="225"/>
      <c r="H1545" s="225" t="s">
        <v>42581</v>
      </c>
      <c r="I1545" s="226"/>
    </row>
    <row r="1546" spans="1:9" s="208" customFormat="1">
      <c r="A1546" s="225" t="s">
        <v>14381</v>
      </c>
      <c r="B1546" s="225" t="s">
        <v>14381</v>
      </c>
      <c r="C1546" s="225" t="s">
        <v>389</v>
      </c>
      <c r="D1546" s="225" t="s">
        <v>42582</v>
      </c>
      <c r="E1546" s="225" t="s">
        <v>42583</v>
      </c>
      <c r="F1546" s="225" t="s">
        <v>5120</v>
      </c>
      <c r="G1546" s="225"/>
      <c r="H1546" s="225" t="s">
        <v>42584</v>
      </c>
      <c r="I1546" s="226"/>
    </row>
    <row r="1547" spans="1:9" s="208" customFormat="1">
      <c r="A1547" s="225" t="s">
        <v>14381</v>
      </c>
      <c r="B1547" s="225" t="s">
        <v>14381</v>
      </c>
      <c r="C1547" s="225" t="s">
        <v>389</v>
      </c>
      <c r="D1547" s="225" t="s">
        <v>42585</v>
      </c>
      <c r="E1547" s="225" t="s">
        <v>42586</v>
      </c>
      <c r="F1547" s="225" t="s">
        <v>42587</v>
      </c>
      <c r="G1547" s="225"/>
      <c r="H1547" s="225" t="s">
        <v>42588</v>
      </c>
      <c r="I1547" s="226"/>
    </row>
    <row r="1548" spans="1:9" s="208" customFormat="1">
      <c r="A1548" s="225" t="s">
        <v>14489</v>
      </c>
      <c r="B1548" s="225" t="s">
        <v>14381</v>
      </c>
      <c r="C1548" s="225" t="s">
        <v>389</v>
      </c>
      <c r="D1548" s="225" t="s">
        <v>42589</v>
      </c>
      <c r="E1548" s="225" t="s">
        <v>42590</v>
      </c>
      <c r="F1548" s="225" t="s">
        <v>42591</v>
      </c>
      <c r="G1548" s="225"/>
      <c r="H1548" s="225" t="s">
        <v>42592</v>
      </c>
      <c r="I1548" s="226"/>
    </row>
    <row r="1549" spans="1:9" s="215" customFormat="1">
      <c r="A1549" s="241" t="s">
        <v>14489</v>
      </c>
      <c r="B1549" s="241" t="s">
        <v>14489</v>
      </c>
      <c r="C1549" s="241" t="s">
        <v>389</v>
      </c>
      <c r="D1549" s="241" t="s">
        <v>42593</v>
      </c>
      <c r="E1549" s="241" t="s">
        <v>42594</v>
      </c>
      <c r="F1549" s="241" t="s">
        <v>42595</v>
      </c>
      <c r="G1549" s="241"/>
      <c r="H1549" s="241" t="s">
        <v>42596</v>
      </c>
      <c r="I1549" s="242"/>
    </row>
    <row r="1550" spans="1:9" s="215" customFormat="1">
      <c r="A1550" s="241" t="s">
        <v>14489</v>
      </c>
      <c r="B1550" s="241" t="s">
        <v>14489</v>
      </c>
      <c r="C1550" s="241" t="s">
        <v>389</v>
      </c>
      <c r="D1550" s="241" t="s">
        <v>42597</v>
      </c>
      <c r="E1550" s="241" t="s">
        <v>42598</v>
      </c>
      <c r="F1550" s="241" t="s">
        <v>816</v>
      </c>
      <c r="G1550" s="241"/>
      <c r="H1550" s="241" t="s">
        <v>42599</v>
      </c>
      <c r="I1550" s="242"/>
    </row>
    <row r="1551" spans="1:9" s="208" customFormat="1">
      <c r="A1551" s="225" t="s">
        <v>14489</v>
      </c>
      <c r="B1551" s="225" t="s">
        <v>14489</v>
      </c>
      <c r="C1551" s="225" t="s">
        <v>389</v>
      </c>
      <c r="D1551" s="225" t="s">
        <v>42600</v>
      </c>
      <c r="E1551" s="225" t="s">
        <v>42601</v>
      </c>
      <c r="F1551" s="225" t="s">
        <v>40380</v>
      </c>
      <c r="G1551" s="225"/>
      <c r="H1551" s="225" t="s">
        <v>42602</v>
      </c>
      <c r="I1551" s="226"/>
    </row>
    <row r="1552" spans="1:9" s="208" customFormat="1">
      <c r="A1552" s="225" t="s">
        <v>14489</v>
      </c>
      <c r="B1552" s="225" t="s">
        <v>14489</v>
      </c>
      <c r="C1552" s="225" t="s">
        <v>389</v>
      </c>
      <c r="D1552" s="225" t="s">
        <v>42603</v>
      </c>
      <c r="E1552" s="225" t="s">
        <v>42604</v>
      </c>
      <c r="F1552" s="225" t="s">
        <v>792</v>
      </c>
      <c r="G1552" s="225"/>
      <c r="H1552" s="225" t="s">
        <v>42605</v>
      </c>
      <c r="I1552" s="226"/>
    </row>
    <row r="1553" spans="1:9" s="208" customFormat="1">
      <c r="A1553" s="225" t="s">
        <v>14489</v>
      </c>
      <c r="B1553" s="225" t="s">
        <v>14489</v>
      </c>
      <c r="C1553" s="225" t="s">
        <v>389</v>
      </c>
      <c r="D1553" s="225" t="s">
        <v>42606</v>
      </c>
      <c r="E1553" s="225" t="s">
        <v>42607</v>
      </c>
      <c r="F1553" s="225" t="s">
        <v>525</v>
      </c>
      <c r="G1553" s="225"/>
      <c r="H1553" s="225" t="s">
        <v>42608</v>
      </c>
      <c r="I1553" s="226"/>
    </row>
    <row r="1554" spans="1:9" s="208" customFormat="1">
      <c r="A1554" s="225" t="s">
        <v>14489</v>
      </c>
      <c r="B1554" s="225" t="s">
        <v>14489</v>
      </c>
      <c r="C1554" s="225" t="s">
        <v>389</v>
      </c>
      <c r="D1554" s="225" t="s">
        <v>42609</v>
      </c>
      <c r="E1554" s="225" t="s">
        <v>42610</v>
      </c>
      <c r="F1554" s="225" t="s">
        <v>42611</v>
      </c>
      <c r="G1554" s="225"/>
      <c r="H1554" s="225" t="s">
        <v>42612</v>
      </c>
      <c r="I1554" s="226"/>
    </row>
    <row r="1555" spans="1:9" s="208" customFormat="1">
      <c r="A1555" s="225" t="s">
        <v>14489</v>
      </c>
      <c r="B1555" s="225" t="s">
        <v>14489</v>
      </c>
      <c r="C1555" s="225" t="s">
        <v>389</v>
      </c>
      <c r="D1555" s="225" t="s">
        <v>42613</v>
      </c>
      <c r="E1555" s="225" t="s">
        <v>42614</v>
      </c>
      <c r="F1555" s="225" t="s">
        <v>42615</v>
      </c>
      <c r="G1555" s="225"/>
      <c r="H1555" s="225" t="s">
        <v>42616</v>
      </c>
      <c r="I1555" s="226"/>
    </row>
    <row r="1556" spans="1:9" s="208" customFormat="1">
      <c r="A1556" s="225" t="s">
        <v>14489</v>
      </c>
      <c r="B1556" s="225" t="s">
        <v>14489</v>
      </c>
      <c r="C1556" s="225" t="s">
        <v>389</v>
      </c>
      <c r="D1556" s="225" t="s">
        <v>42617</v>
      </c>
      <c r="E1556" s="225" t="s">
        <v>42618</v>
      </c>
      <c r="F1556" s="225" t="s">
        <v>6018</v>
      </c>
      <c r="G1556" s="225"/>
      <c r="H1556" s="225" t="s">
        <v>42619</v>
      </c>
      <c r="I1556" s="226"/>
    </row>
    <row r="1557" spans="1:9" s="209" customFormat="1">
      <c r="A1557" s="228" t="s">
        <v>14489</v>
      </c>
      <c r="B1557" s="228" t="s">
        <v>14489</v>
      </c>
      <c r="C1557" s="228"/>
      <c r="D1557" s="228" t="s">
        <v>42620</v>
      </c>
      <c r="E1557" s="228" t="s">
        <v>42621</v>
      </c>
      <c r="F1557" s="228"/>
      <c r="G1557" s="228" t="s">
        <v>1106</v>
      </c>
      <c r="H1557" s="228" t="s">
        <v>42622</v>
      </c>
      <c r="I1557" s="235"/>
    </row>
    <row r="1558" spans="1:9" s="209" customFormat="1">
      <c r="A1558" s="228" t="s">
        <v>14489</v>
      </c>
      <c r="B1558" s="228" t="s">
        <v>14489</v>
      </c>
      <c r="C1558" s="228"/>
      <c r="D1558" s="228" t="s">
        <v>42623</v>
      </c>
      <c r="E1558" s="228" t="s">
        <v>42624</v>
      </c>
      <c r="F1558" s="228"/>
      <c r="G1558" s="228" t="s">
        <v>4044</v>
      </c>
      <c r="H1558" s="228" t="s">
        <v>42625</v>
      </c>
      <c r="I1558" s="235"/>
    </row>
    <row r="1559" spans="1:9" s="208" customFormat="1">
      <c r="A1559" s="225" t="s">
        <v>14489</v>
      </c>
      <c r="B1559" s="225" t="s">
        <v>14489</v>
      </c>
      <c r="C1559" s="225" t="s">
        <v>389</v>
      </c>
      <c r="D1559" s="225" t="s">
        <v>42626</v>
      </c>
      <c r="E1559" s="225" t="s">
        <v>42627</v>
      </c>
      <c r="F1559" s="225" t="s">
        <v>38272</v>
      </c>
      <c r="G1559" s="225"/>
      <c r="H1559" s="225" t="s">
        <v>42628</v>
      </c>
      <c r="I1559" s="226"/>
    </row>
    <row r="1560" spans="1:9" s="208" customFormat="1">
      <c r="A1560" s="225" t="s">
        <v>14489</v>
      </c>
      <c r="B1560" s="225" t="s">
        <v>14489</v>
      </c>
      <c r="C1560" s="225" t="s">
        <v>389</v>
      </c>
      <c r="D1560" s="225" t="s">
        <v>42629</v>
      </c>
      <c r="E1560" s="225" t="s">
        <v>42630</v>
      </c>
      <c r="F1560" s="225" t="s">
        <v>957</v>
      </c>
      <c r="G1560" s="225"/>
      <c r="H1560" s="225" t="s">
        <v>42631</v>
      </c>
      <c r="I1560" s="226"/>
    </row>
    <row r="1561" spans="1:9" s="208" customFormat="1">
      <c r="A1561" s="225" t="s">
        <v>14489</v>
      </c>
      <c r="B1561" s="225" t="s">
        <v>14489</v>
      </c>
      <c r="C1561" s="225" t="s">
        <v>389</v>
      </c>
      <c r="D1561" s="225" t="s">
        <v>42632</v>
      </c>
      <c r="E1561" s="225" t="s">
        <v>42633</v>
      </c>
      <c r="F1561" s="225" t="s">
        <v>5898</v>
      </c>
      <c r="G1561" s="225"/>
      <c r="H1561" s="225" t="s">
        <v>42634</v>
      </c>
      <c r="I1561" s="226"/>
    </row>
    <row r="1562" spans="1:9" s="208" customFormat="1">
      <c r="A1562" s="225" t="s">
        <v>14489</v>
      </c>
      <c r="B1562" s="225" t="s">
        <v>14489</v>
      </c>
      <c r="C1562" s="225" t="s">
        <v>389</v>
      </c>
      <c r="D1562" s="225" t="s">
        <v>42635</v>
      </c>
      <c r="E1562" s="225" t="s">
        <v>42636</v>
      </c>
      <c r="F1562" s="225" t="s">
        <v>42637</v>
      </c>
      <c r="G1562" s="225"/>
      <c r="H1562" s="225" t="s">
        <v>42638</v>
      </c>
      <c r="I1562" s="226"/>
    </row>
    <row r="1563" spans="1:9" s="208" customFormat="1">
      <c r="A1563" s="225" t="s">
        <v>14489</v>
      </c>
      <c r="B1563" s="225" t="s">
        <v>14489</v>
      </c>
      <c r="C1563" s="225" t="s">
        <v>389</v>
      </c>
      <c r="D1563" s="225" t="s">
        <v>42639</v>
      </c>
      <c r="E1563" s="225" t="s">
        <v>42640</v>
      </c>
      <c r="F1563" s="225" t="s">
        <v>41611</v>
      </c>
      <c r="G1563" s="225"/>
      <c r="H1563" s="225" t="s">
        <v>42641</v>
      </c>
      <c r="I1563" s="226"/>
    </row>
    <row r="1564" spans="1:9" s="208" customFormat="1">
      <c r="A1564" s="225" t="s">
        <v>14489</v>
      </c>
      <c r="B1564" s="225" t="s">
        <v>14489</v>
      </c>
      <c r="C1564" s="225" t="s">
        <v>389</v>
      </c>
      <c r="D1564" s="225" t="s">
        <v>42642</v>
      </c>
      <c r="E1564" s="225" t="s">
        <v>42643</v>
      </c>
      <c r="F1564" s="225" t="s">
        <v>42644</v>
      </c>
      <c r="G1564" s="225"/>
      <c r="H1564" s="225" t="s">
        <v>42645</v>
      </c>
      <c r="I1564" s="226"/>
    </row>
    <row r="1565" spans="1:9" s="208" customFormat="1">
      <c r="A1565" s="225" t="s">
        <v>14489</v>
      </c>
      <c r="B1565" s="225" t="s">
        <v>14489</v>
      </c>
      <c r="C1565" s="225" t="s">
        <v>389</v>
      </c>
      <c r="D1565" s="225" t="s">
        <v>42646</v>
      </c>
      <c r="E1565" s="225" t="s">
        <v>42647</v>
      </c>
      <c r="F1565" s="225" t="s">
        <v>3306</v>
      </c>
      <c r="G1565" s="225"/>
      <c r="H1565" s="225" t="s">
        <v>42648</v>
      </c>
      <c r="I1565" s="226"/>
    </row>
    <row r="1566" spans="1:9" s="208" customFormat="1">
      <c r="A1566" s="225" t="s">
        <v>14489</v>
      </c>
      <c r="B1566" s="225" t="s">
        <v>14489</v>
      </c>
      <c r="C1566" s="225" t="s">
        <v>389</v>
      </c>
      <c r="D1566" s="225" t="s">
        <v>42649</v>
      </c>
      <c r="E1566" s="225" t="s">
        <v>42650</v>
      </c>
      <c r="F1566" s="225" t="s">
        <v>3324</v>
      </c>
      <c r="G1566" s="225"/>
      <c r="H1566" s="225" t="s">
        <v>42651</v>
      </c>
      <c r="I1566" s="226"/>
    </row>
    <row r="1567" spans="1:9" s="208" customFormat="1">
      <c r="A1567" s="225" t="s">
        <v>14559</v>
      </c>
      <c r="B1567" s="225" t="s">
        <v>14489</v>
      </c>
      <c r="C1567" s="225" t="s">
        <v>389</v>
      </c>
      <c r="D1567" s="225" t="s">
        <v>42652</v>
      </c>
      <c r="E1567" s="225" t="s">
        <v>42653</v>
      </c>
      <c r="F1567" s="225" t="s">
        <v>42654</v>
      </c>
      <c r="G1567" s="225"/>
      <c r="H1567" s="225" t="s">
        <v>42655</v>
      </c>
      <c r="I1567" s="226"/>
    </row>
    <row r="1568" spans="1:9" s="208" customFormat="1">
      <c r="A1568" s="225" t="s">
        <v>14559</v>
      </c>
      <c r="B1568" s="225" t="s">
        <v>14559</v>
      </c>
      <c r="C1568" s="225"/>
      <c r="D1568" s="225" t="s">
        <v>42656</v>
      </c>
      <c r="E1568" s="225" t="s">
        <v>42657</v>
      </c>
      <c r="F1568" s="225" t="s">
        <v>434</v>
      </c>
      <c r="G1568" s="225"/>
      <c r="H1568" s="225" t="s">
        <v>42658</v>
      </c>
      <c r="I1568" s="226"/>
    </row>
    <row r="1569" spans="1:9" s="208" customFormat="1">
      <c r="A1569" s="225" t="s">
        <v>14559</v>
      </c>
      <c r="B1569" s="225" t="s">
        <v>14559</v>
      </c>
      <c r="C1569" s="225" t="s">
        <v>389</v>
      </c>
      <c r="D1569" s="225" t="s">
        <v>42659</v>
      </c>
      <c r="E1569" s="225" t="s">
        <v>42660</v>
      </c>
      <c r="F1569" s="225" t="s">
        <v>1221</v>
      </c>
      <c r="G1569" s="225"/>
      <c r="H1569" s="225" t="s">
        <v>42661</v>
      </c>
      <c r="I1569" s="226"/>
    </row>
    <row r="1570" spans="1:9" s="208" customFormat="1">
      <c r="A1570" s="225" t="s">
        <v>14559</v>
      </c>
      <c r="B1570" s="225" t="s">
        <v>14559</v>
      </c>
      <c r="C1570" s="225"/>
      <c r="D1570" s="225" t="s">
        <v>42662</v>
      </c>
      <c r="E1570" s="225" t="s">
        <v>42663</v>
      </c>
      <c r="F1570" s="225" t="s">
        <v>471</v>
      </c>
      <c r="G1570" s="225"/>
      <c r="H1570" s="225" t="s">
        <v>42664</v>
      </c>
      <c r="I1570" s="226"/>
    </row>
    <row r="1571" spans="1:9" s="208" customFormat="1">
      <c r="A1571" s="225" t="s">
        <v>14559</v>
      </c>
      <c r="B1571" s="225" t="s">
        <v>14559</v>
      </c>
      <c r="C1571" s="225" t="s">
        <v>389</v>
      </c>
      <c r="D1571" s="225" t="s">
        <v>42665</v>
      </c>
      <c r="E1571" s="225" t="s">
        <v>42666</v>
      </c>
      <c r="F1571" s="225" t="s">
        <v>42667</v>
      </c>
      <c r="G1571" s="225"/>
      <c r="H1571" s="225" t="s">
        <v>42668</v>
      </c>
      <c r="I1571" s="226"/>
    </row>
    <row r="1572" spans="1:9" s="208" customFormat="1">
      <c r="A1572" s="225" t="s">
        <v>14559</v>
      </c>
      <c r="B1572" s="225" t="s">
        <v>14559</v>
      </c>
      <c r="C1572" s="225" t="s">
        <v>389</v>
      </c>
      <c r="D1572" s="225" t="s">
        <v>42669</v>
      </c>
      <c r="E1572" s="225" t="s">
        <v>42670</v>
      </c>
      <c r="F1572" s="225" t="s">
        <v>8015</v>
      </c>
      <c r="G1572" s="225"/>
      <c r="H1572" s="225" t="s">
        <v>42671</v>
      </c>
      <c r="I1572" s="226"/>
    </row>
    <row r="1573" spans="1:9" s="208" customFormat="1">
      <c r="A1573" s="225" t="s">
        <v>14559</v>
      </c>
      <c r="B1573" s="225" t="s">
        <v>14559</v>
      </c>
      <c r="C1573" s="225" t="s">
        <v>389</v>
      </c>
      <c r="D1573" s="225" t="s">
        <v>42672</v>
      </c>
      <c r="E1573" s="225" t="s">
        <v>42673</v>
      </c>
      <c r="F1573" s="225" t="s">
        <v>42615</v>
      </c>
      <c r="G1573" s="225"/>
      <c r="H1573" s="225" t="s">
        <v>42674</v>
      </c>
      <c r="I1573" s="226"/>
    </row>
    <row r="1574" spans="1:9" s="208" customFormat="1">
      <c r="A1574" s="225" t="s">
        <v>14559</v>
      </c>
      <c r="B1574" s="225" t="s">
        <v>14559</v>
      </c>
      <c r="C1574" s="225" t="s">
        <v>389</v>
      </c>
      <c r="D1574" s="225" t="s">
        <v>42675</v>
      </c>
      <c r="E1574" s="225" t="s">
        <v>42676</v>
      </c>
      <c r="F1574" s="225" t="s">
        <v>42677</v>
      </c>
      <c r="G1574" s="225"/>
      <c r="H1574" s="225" t="s">
        <v>42678</v>
      </c>
      <c r="I1574" s="226"/>
    </row>
    <row r="1575" spans="1:9" s="208" customFormat="1">
      <c r="A1575" s="225" t="s">
        <v>14559</v>
      </c>
      <c r="B1575" s="225" t="s">
        <v>14559</v>
      </c>
      <c r="C1575" s="225" t="s">
        <v>389</v>
      </c>
      <c r="D1575" s="225" t="s">
        <v>42679</v>
      </c>
      <c r="E1575" s="225" t="s">
        <v>42680</v>
      </c>
      <c r="F1575" s="225" t="s">
        <v>1738</v>
      </c>
      <c r="G1575" s="225"/>
      <c r="H1575" s="225" t="s">
        <v>42681</v>
      </c>
      <c r="I1575" s="226"/>
    </row>
    <row r="1576" spans="1:9" s="208" customFormat="1">
      <c r="A1576" s="225" t="s">
        <v>14559</v>
      </c>
      <c r="B1576" s="225" t="s">
        <v>14559</v>
      </c>
      <c r="C1576" s="225" t="s">
        <v>389</v>
      </c>
      <c r="D1576" s="225" t="s">
        <v>42682</v>
      </c>
      <c r="E1576" s="225" t="s">
        <v>42683</v>
      </c>
      <c r="F1576" s="225" t="s">
        <v>4413</v>
      </c>
      <c r="G1576" s="225"/>
      <c r="H1576" s="225" t="s">
        <v>42684</v>
      </c>
      <c r="I1576" s="226"/>
    </row>
    <row r="1577" spans="1:9" s="208" customFormat="1">
      <c r="A1577" s="225" t="s">
        <v>14559</v>
      </c>
      <c r="B1577" s="225" t="s">
        <v>14559</v>
      </c>
      <c r="C1577" s="225" t="s">
        <v>389</v>
      </c>
      <c r="D1577" s="225" t="s">
        <v>42685</v>
      </c>
      <c r="E1577" s="225" t="s">
        <v>42686</v>
      </c>
      <c r="F1577" s="225" t="s">
        <v>42687</v>
      </c>
      <c r="G1577" s="225"/>
      <c r="H1577" s="225" t="s">
        <v>42688</v>
      </c>
      <c r="I1577" s="226"/>
    </row>
    <row r="1578" spans="1:9" s="195" customFormat="1">
      <c r="A1578" s="203" t="s">
        <v>14559</v>
      </c>
      <c r="B1578" s="203" t="s">
        <v>14559</v>
      </c>
      <c r="C1578" s="203" t="s">
        <v>389</v>
      </c>
      <c r="D1578" s="203" t="s">
        <v>42689</v>
      </c>
      <c r="E1578" s="203" t="s">
        <v>42690</v>
      </c>
      <c r="F1578" s="203" t="s">
        <v>612</v>
      </c>
      <c r="G1578" s="203"/>
      <c r="H1578" s="203" t="s">
        <v>42691</v>
      </c>
    </row>
    <row r="1579" spans="1:9" s="195" customFormat="1">
      <c r="A1579" s="203" t="s">
        <v>14559</v>
      </c>
      <c r="B1579" s="203" t="s">
        <v>14559</v>
      </c>
      <c r="C1579" s="203" t="s">
        <v>389</v>
      </c>
      <c r="D1579" s="203" t="s">
        <v>42692</v>
      </c>
      <c r="E1579" s="203" t="s">
        <v>42693</v>
      </c>
      <c r="F1579" s="203" t="s">
        <v>15574</v>
      </c>
      <c r="G1579" s="203"/>
      <c r="H1579" s="203" t="s">
        <v>42694</v>
      </c>
      <c r="I1579" s="83"/>
    </row>
    <row r="1580" spans="1:9" s="208" customFormat="1">
      <c r="A1580" s="225" t="s">
        <v>14559</v>
      </c>
      <c r="B1580" s="225" t="s">
        <v>14559</v>
      </c>
      <c r="C1580" s="225" t="s">
        <v>389</v>
      </c>
      <c r="D1580" s="225" t="s">
        <v>42695</v>
      </c>
      <c r="E1580" s="225" t="s">
        <v>42696</v>
      </c>
      <c r="F1580" s="225" t="s">
        <v>12877</v>
      </c>
      <c r="G1580" s="225"/>
      <c r="H1580" s="225" t="s">
        <v>42697</v>
      </c>
      <c r="I1580" s="226"/>
    </row>
    <row r="1581" spans="1:9" s="208" customFormat="1">
      <c r="A1581" s="225" t="s">
        <v>14559</v>
      </c>
      <c r="B1581" s="225" t="s">
        <v>14559</v>
      </c>
      <c r="C1581" s="225" t="s">
        <v>389</v>
      </c>
      <c r="D1581" s="225" t="s">
        <v>42698</v>
      </c>
      <c r="E1581" s="225" t="s">
        <v>42699</v>
      </c>
      <c r="F1581" s="225" t="s">
        <v>529</v>
      </c>
      <c r="G1581" s="225"/>
      <c r="H1581" s="225" t="s">
        <v>42700</v>
      </c>
      <c r="I1581" s="226"/>
    </row>
    <row r="1582" spans="1:9" s="208" customFormat="1">
      <c r="A1582" s="225" t="s">
        <v>14559</v>
      </c>
      <c r="B1582" s="225" t="s">
        <v>14559</v>
      </c>
      <c r="C1582" s="225" t="s">
        <v>389</v>
      </c>
      <c r="D1582" s="225" t="s">
        <v>42701</v>
      </c>
      <c r="E1582" s="225" t="s">
        <v>42702</v>
      </c>
      <c r="F1582" s="225" t="s">
        <v>14182</v>
      </c>
      <c r="G1582" s="225"/>
      <c r="H1582" s="225" t="s">
        <v>42703</v>
      </c>
      <c r="I1582" s="226"/>
    </row>
    <row r="1583" spans="1:9" s="209" customFormat="1">
      <c r="A1583" s="228" t="s">
        <v>14559</v>
      </c>
      <c r="B1583" s="228" t="s">
        <v>14559</v>
      </c>
      <c r="C1583" s="228"/>
      <c r="D1583" s="228" t="s">
        <v>42704</v>
      </c>
      <c r="E1583" s="228" t="s">
        <v>42705</v>
      </c>
      <c r="F1583" s="228"/>
      <c r="G1583" s="228" t="s">
        <v>2222</v>
      </c>
      <c r="H1583" s="228" t="s">
        <v>42706</v>
      </c>
      <c r="I1583" s="235"/>
    </row>
    <row r="1584" spans="1:9" s="208" customFormat="1">
      <c r="A1584" s="225" t="s">
        <v>14559</v>
      </c>
      <c r="B1584" s="225" t="s">
        <v>14559</v>
      </c>
      <c r="C1584" s="225" t="s">
        <v>389</v>
      </c>
      <c r="D1584" s="225" t="s">
        <v>42707</v>
      </c>
      <c r="E1584" s="225" t="s">
        <v>42708</v>
      </c>
      <c r="F1584" s="225" t="s">
        <v>42709</v>
      </c>
      <c r="G1584" s="225"/>
      <c r="H1584" s="225" t="s">
        <v>42710</v>
      </c>
      <c r="I1584" s="226"/>
    </row>
    <row r="1585" spans="1:9" s="208" customFormat="1">
      <c r="A1585" s="225" t="s">
        <v>14609</v>
      </c>
      <c r="B1585" s="225" t="s">
        <v>14559</v>
      </c>
      <c r="C1585" s="225" t="s">
        <v>389</v>
      </c>
      <c r="D1585" s="225" t="s">
        <v>42711</v>
      </c>
      <c r="E1585" s="225" t="s">
        <v>42712</v>
      </c>
      <c r="F1585" s="225" t="s">
        <v>42713</v>
      </c>
      <c r="G1585" s="225"/>
      <c r="H1585" s="225" t="s">
        <v>42714</v>
      </c>
      <c r="I1585" s="226"/>
    </row>
    <row r="1586" spans="1:9" s="208" customFormat="1">
      <c r="A1586" s="225" t="s">
        <v>14609</v>
      </c>
      <c r="B1586" s="225" t="s">
        <v>14559</v>
      </c>
      <c r="C1586" s="225" t="s">
        <v>389</v>
      </c>
      <c r="D1586" s="225" t="s">
        <v>42715</v>
      </c>
      <c r="E1586" s="225" t="s">
        <v>42716</v>
      </c>
      <c r="F1586" s="225" t="s">
        <v>42717</v>
      </c>
      <c r="G1586" s="225"/>
      <c r="H1586" s="225" t="s">
        <v>42718</v>
      </c>
      <c r="I1586" s="226"/>
    </row>
    <row r="1587" spans="1:9" s="208" customFormat="1">
      <c r="A1587" s="225" t="s">
        <v>14609</v>
      </c>
      <c r="B1587" s="225" t="s">
        <v>14609</v>
      </c>
      <c r="C1587" s="225" t="s">
        <v>389</v>
      </c>
      <c r="D1587" s="225" t="s">
        <v>42719</v>
      </c>
      <c r="E1587" s="225" t="s">
        <v>42720</v>
      </c>
      <c r="F1587" s="225" t="s">
        <v>42721</v>
      </c>
      <c r="G1587" s="225"/>
      <c r="H1587" s="225" t="s">
        <v>42722</v>
      </c>
      <c r="I1587" s="226"/>
    </row>
    <row r="1588" spans="1:9" s="208" customFormat="1">
      <c r="A1588" s="225" t="s">
        <v>14609</v>
      </c>
      <c r="B1588" s="225" t="s">
        <v>14609</v>
      </c>
      <c r="C1588" s="225" t="s">
        <v>389</v>
      </c>
      <c r="D1588" s="225" t="s">
        <v>42723</v>
      </c>
      <c r="E1588" s="225" t="s">
        <v>42724</v>
      </c>
      <c r="F1588" s="225" t="s">
        <v>42725</v>
      </c>
      <c r="G1588" s="225"/>
      <c r="H1588" s="225" t="s">
        <v>42726</v>
      </c>
      <c r="I1588" s="226"/>
    </row>
    <row r="1589" spans="1:9" s="208" customFormat="1">
      <c r="A1589" s="225" t="s">
        <v>14609</v>
      </c>
      <c r="B1589" s="225" t="s">
        <v>14609</v>
      </c>
      <c r="C1589" s="225" t="s">
        <v>389</v>
      </c>
      <c r="D1589" s="225" t="s">
        <v>42727</v>
      </c>
      <c r="E1589" s="225" t="s">
        <v>42728</v>
      </c>
      <c r="F1589" s="225" t="s">
        <v>5849</v>
      </c>
      <c r="G1589" s="225"/>
      <c r="H1589" s="225" t="s">
        <v>42729</v>
      </c>
      <c r="I1589" s="226"/>
    </row>
    <row r="1590" spans="1:9" s="208" customFormat="1">
      <c r="A1590" s="225" t="s">
        <v>14609</v>
      </c>
      <c r="B1590" s="225" t="s">
        <v>14609</v>
      </c>
      <c r="C1590" s="225" t="s">
        <v>389</v>
      </c>
      <c r="D1590" s="225" t="s">
        <v>42730</v>
      </c>
      <c r="E1590" s="225" t="s">
        <v>42731</v>
      </c>
      <c r="F1590" s="225" t="s">
        <v>42732</v>
      </c>
      <c r="G1590" s="225"/>
      <c r="H1590" s="225" t="s">
        <v>42733</v>
      </c>
      <c r="I1590" s="226"/>
    </row>
    <row r="1591" spans="1:9" s="208" customFormat="1">
      <c r="A1591" s="225" t="s">
        <v>14609</v>
      </c>
      <c r="B1591" s="225" t="s">
        <v>14609</v>
      </c>
      <c r="C1591" s="225" t="s">
        <v>389</v>
      </c>
      <c r="D1591" s="225" t="s">
        <v>42734</v>
      </c>
      <c r="E1591" s="225" t="s">
        <v>42735</v>
      </c>
      <c r="F1591" s="225" t="s">
        <v>4245</v>
      </c>
      <c r="G1591" s="225"/>
      <c r="H1591" s="225" t="s">
        <v>42736</v>
      </c>
      <c r="I1591" s="226"/>
    </row>
    <row r="1592" spans="1:9" s="209" customFormat="1">
      <c r="A1592" s="228" t="s">
        <v>14609</v>
      </c>
      <c r="B1592" s="228" t="s">
        <v>14609</v>
      </c>
      <c r="C1592" s="228"/>
      <c r="D1592" s="228" t="s">
        <v>42737</v>
      </c>
      <c r="E1592" s="228" t="s">
        <v>42738</v>
      </c>
      <c r="F1592" s="228"/>
      <c r="G1592" s="228" t="s">
        <v>42739</v>
      </c>
      <c r="H1592" s="228" t="s">
        <v>42740</v>
      </c>
      <c r="I1592" s="235"/>
    </row>
    <row r="1593" spans="1:9" s="208" customFormat="1">
      <c r="A1593" s="225" t="s">
        <v>14609</v>
      </c>
      <c r="B1593" s="225" t="s">
        <v>14609</v>
      </c>
      <c r="C1593" s="225" t="s">
        <v>389</v>
      </c>
      <c r="D1593" s="225" t="s">
        <v>42741</v>
      </c>
      <c r="E1593" s="225" t="s">
        <v>42742</v>
      </c>
      <c r="F1593" s="225" t="s">
        <v>42743</v>
      </c>
      <c r="G1593" s="225"/>
      <c r="H1593" s="225" t="s">
        <v>42744</v>
      </c>
      <c r="I1593" s="226"/>
    </row>
    <row r="1594" spans="1:9" s="208" customFormat="1">
      <c r="A1594" s="225" t="s">
        <v>14609</v>
      </c>
      <c r="B1594" s="225" t="s">
        <v>14609</v>
      </c>
      <c r="C1594" s="225" t="s">
        <v>389</v>
      </c>
      <c r="D1594" s="225" t="s">
        <v>42745</v>
      </c>
      <c r="E1594" s="225" t="s">
        <v>42746</v>
      </c>
      <c r="F1594" s="225" t="s">
        <v>8716</v>
      </c>
      <c r="G1594" s="225"/>
      <c r="H1594" s="225" t="s">
        <v>42747</v>
      </c>
      <c r="I1594" s="226"/>
    </row>
    <row r="1595" spans="1:9" s="208" customFormat="1">
      <c r="A1595" s="225" t="s">
        <v>14609</v>
      </c>
      <c r="B1595" s="225" t="s">
        <v>14609</v>
      </c>
      <c r="C1595" s="225" t="s">
        <v>389</v>
      </c>
      <c r="D1595" s="225" t="s">
        <v>42748</v>
      </c>
      <c r="E1595" s="225" t="s">
        <v>42749</v>
      </c>
      <c r="F1595" s="225" t="s">
        <v>9006</v>
      </c>
      <c r="G1595" s="225"/>
      <c r="H1595" s="225" t="s">
        <v>42750</v>
      </c>
      <c r="I1595" s="226"/>
    </row>
    <row r="1596" spans="1:9" s="208" customFormat="1">
      <c r="A1596" s="225" t="s">
        <v>14609</v>
      </c>
      <c r="B1596" s="225" t="s">
        <v>14609</v>
      </c>
      <c r="C1596" s="225" t="s">
        <v>389</v>
      </c>
      <c r="D1596" s="225" t="s">
        <v>42751</v>
      </c>
      <c r="E1596" s="225" t="s">
        <v>42752</v>
      </c>
      <c r="F1596" s="225" t="s">
        <v>15257</v>
      </c>
      <c r="G1596" s="225"/>
      <c r="H1596" s="225" t="s">
        <v>42753</v>
      </c>
      <c r="I1596" s="226"/>
    </row>
    <row r="1597" spans="1:9" s="208" customFormat="1">
      <c r="A1597" s="225" t="s">
        <v>14609</v>
      </c>
      <c r="B1597" s="225" t="s">
        <v>14609</v>
      </c>
      <c r="C1597" s="225" t="s">
        <v>389</v>
      </c>
      <c r="D1597" s="225" t="s">
        <v>42754</v>
      </c>
      <c r="E1597" s="225" t="s">
        <v>42755</v>
      </c>
      <c r="F1597" s="225" t="s">
        <v>3734</v>
      </c>
      <c r="G1597" s="225"/>
      <c r="H1597" s="225" t="s">
        <v>42756</v>
      </c>
      <c r="I1597" s="226"/>
    </row>
    <row r="1598" spans="1:9" s="208" customFormat="1">
      <c r="A1598" s="225" t="s">
        <v>14649</v>
      </c>
      <c r="B1598" s="225" t="s">
        <v>14649</v>
      </c>
      <c r="C1598" s="225" t="s">
        <v>389</v>
      </c>
      <c r="D1598" s="225" t="s">
        <v>42757</v>
      </c>
      <c r="E1598" s="225" t="s">
        <v>42758</v>
      </c>
      <c r="F1598" s="225" t="s">
        <v>709</v>
      </c>
      <c r="G1598" s="225"/>
      <c r="H1598" s="225" t="s">
        <v>42759</v>
      </c>
      <c r="I1598" s="226"/>
    </row>
    <row r="1599" spans="1:9" s="195" customFormat="1">
      <c r="A1599" s="203" t="s">
        <v>14649</v>
      </c>
      <c r="B1599" s="203" t="s">
        <v>14649</v>
      </c>
      <c r="C1599" s="203"/>
      <c r="D1599" s="203" t="s">
        <v>14650</v>
      </c>
      <c r="E1599" s="203" t="s">
        <v>42760</v>
      </c>
      <c r="F1599" s="203"/>
      <c r="G1599" s="203" t="s">
        <v>1653</v>
      </c>
      <c r="H1599" s="203" t="s">
        <v>42761</v>
      </c>
    </row>
    <row r="1600" spans="1:9" s="195" customFormat="1">
      <c r="A1600" s="203" t="s">
        <v>14649</v>
      </c>
      <c r="B1600" s="203" t="s">
        <v>14649</v>
      </c>
      <c r="C1600" s="203"/>
      <c r="D1600" s="203" t="s">
        <v>14653</v>
      </c>
      <c r="E1600" s="203" t="s">
        <v>42762</v>
      </c>
      <c r="F1600" s="203"/>
      <c r="G1600" s="203" t="s">
        <v>1657</v>
      </c>
      <c r="H1600" s="203" t="s">
        <v>42763</v>
      </c>
    </row>
    <row r="1601" spans="1:9" s="208" customFormat="1">
      <c r="A1601" s="225" t="s">
        <v>14649</v>
      </c>
      <c r="B1601" s="225" t="s">
        <v>14649</v>
      </c>
      <c r="C1601" s="225" t="s">
        <v>389</v>
      </c>
      <c r="D1601" s="225" t="s">
        <v>42764</v>
      </c>
      <c r="E1601" s="225" t="s">
        <v>42765</v>
      </c>
      <c r="F1601" s="225" t="s">
        <v>42766</v>
      </c>
      <c r="G1601" s="225"/>
      <c r="H1601" s="225" t="s">
        <v>42767</v>
      </c>
      <c r="I1601" s="226"/>
    </row>
    <row r="1602" spans="1:9" s="208" customFormat="1">
      <c r="A1602" s="225" t="s">
        <v>14656</v>
      </c>
      <c r="B1602" s="225" t="s">
        <v>14649</v>
      </c>
      <c r="C1602" s="225" t="s">
        <v>389</v>
      </c>
      <c r="D1602" s="225" t="s">
        <v>42768</v>
      </c>
      <c r="E1602" s="225" t="s">
        <v>42769</v>
      </c>
      <c r="F1602" s="225" t="s">
        <v>12769</v>
      </c>
      <c r="G1602" s="225"/>
      <c r="H1602" s="225" t="s">
        <v>42770</v>
      </c>
      <c r="I1602" s="226"/>
    </row>
    <row r="1603" spans="1:9" s="195" customFormat="1">
      <c r="A1603" s="203" t="s">
        <v>14656</v>
      </c>
      <c r="B1603" s="203" t="s">
        <v>14656</v>
      </c>
      <c r="C1603" s="203" t="s">
        <v>389</v>
      </c>
      <c r="D1603" s="203" t="s">
        <v>42771</v>
      </c>
      <c r="E1603" s="203" t="s">
        <v>42772</v>
      </c>
      <c r="F1603" s="203" t="s">
        <v>42773</v>
      </c>
      <c r="G1603" s="203"/>
      <c r="H1603" s="203" t="s">
        <v>42774</v>
      </c>
    </row>
    <row r="1604" spans="1:9" s="208" customFormat="1">
      <c r="A1604" s="225" t="s">
        <v>14656</v>
      </c>
      <c r="B1604" s="225" t="s">
        <v>14656</v>
      </c>
      <c r="C1604" s="225" t="s">
        <v>389</v>
      </c>
      <c r="D1604" s="225" t="s">
        <v>42775</v>
      </c>
      <c r="E1604" s="225" t="s">
        <v>42776</v>
      </c>
      <c r="F1604" s="225" t="s">
        <v>1225</v>
      </c>
      <c r="G1604" s="225"/>
      <c r="H1604" s="225" t="s">
        <v>42777</v>
      </c>
      <c r="I1604" s="226"/>
    </row>
    <row r="1605" spans="1:9" s="195" customFormat="1">
      <c r="A1605" s="203" t="s">
        <v>14656</v>
      </c>
      <c r="B1605" s="203" t="s">
        <v>14656</v>
      </c>
      <c r="C1605" s="203" t="s">
        <v>389</v>
      </c>
      <c r="D1605" s="203" t="s">
        <v>42778</v>
      </c>
      <c r="E1605" s="203" t="s">
        <v>42779</v>
      </c>
      <c r="F1605" s="203" t="s">
        <v>598</v>
      </c>
      <c r="G1605" s="203"/>
      <c r="H1605" s="203" t="s">
        <v>42780</v>
      </c>
    </row>
    <row r="1606" spans="1:9" s="208" customFormat="1">
      <c r="A1606" s="225" t="s">
        <v>14656</v>
      </c>
      <c r="B1606" s="225" t="s">
        <v>14656</v>
      </c>
      <c r="C1606" s="225" t="s">
        <v>389</v>
      </c>
      <c r="D1606" s="225" t="s">
        <v>42781</v>
      </c>
      <c r="E1606" s="225" t="s">
        <v>42782</v>
      </c>
      <c r="F1606" s="225" t="s">
        <v>586</v>
      </c>
      <c r="G1606" s="225"/>
      <c r="H1606" s="225" t="s">
        <v>42783</v>
      </c>
      <c r="I1606" s="226"/>
    </row>
    <row r="1607" spans="1:9" s="208" customFormat="1">
      <c r="A1607" s="225" t="s">
        <v>14656</v>
      </c>
      <c r="B1607" s="225" t="s">
        <v>14656</v>
      </c>
      <c r="C1607" s="225" t="s">
        <v>389</v>
      </c>
      <c r="D1607" s="225" t="s">
        <v>42784</v>
      </c>
      <c r="E1607" s="225" t="s">
        <v>42785</v>
      </c>
      <c r="F1607" s="225" t="s">
        <v>2495</v>
      </c>
      <c r="G1607" s="225"/>
      <c r="H1607" s="225" t="s">
        <v>42786</v>
      </c>
      <c r="I1607" s="226"/>
    </row>
    <row r="1608" spans="1:9" s="215" customFormat="1">
      <c r="A1608" s="241" t="s">
        <v>14656</v>
      </c>
      <c r="B1608" s="241" t="s">
        <v>14656</v>
      </c>
      <c r="C1608" s="241" t="s">
        <v>389</v>
      </c>
      <c r="D1608" s="241" t="s">
        <v>42787</v>
      </c>
      <c r="E1608" s="241" t="s">
        <v>42788</v>
      </c>
      <c r="F1608" s="241" t="s">
        <v>3306</v>
      </c>
      <c r="G1608" s="241"/>
      <c r="H1608" s="241" t="s">
        <v>42789</v>
      </c>
      <c r="I1608" s="242"/>
    </row>
    <row r="1609" spans="1:9" s="208" customFormat="1">
      <c r="A1609" s="225" t="s">
        <v>14656</v>
      </c>
      <c r="B1609" s="225" t="s">
        <v>14656</v>
      </c>
      <c r="C1609" s="225" t="s">
        <v>389</v>
      </c>
      <c r="D1609" s="225" t="s">
        <v>42790</v>
      </c>
      <c r="E1609" s="225" t="s">
        <v>42791</v>
      </c>
      <c r="F1609" s="225" t="s">
        <v>42792</v>
      </c>
      <c r="G1609" s="225"/>
      <c r="H1609" s="225" t="s">
        <v>42793</v>
      </c>
      <c r="I1609" s="226"/>
    </row>
    <row r="1610" spans="1:9" s="208" customFormat="1">
      <c r="A1610" s="225" t="s">
        <v>14656</v>
      </c>
      <c r="B1610" s="225" t="s">
        <v>14656</v>
      </c>
      <c r="C1610" s="225" t="s">
        <v>389</v>
      </c>
      <c r="D1610" s="225" t="s">
        <v>42794</v>
      </c>
      <c r="E1610" s="225" t="s">
        <v>42795</v>
      </c>
      <c r="F1610" s="225" t="s">
        <v>42796</v>
      </c>
      <c r="G1610" s="225"/>
      <c r="H1610" s="225" t="s">
        <v>42797</v>
      </c>
      <c r="I1610" s="226"/>
    </row>
    <row r="1611" spans="1:9" s="208" customFormat="1">
      <c r="A1611" s="225" t="s">
        <v>14656</v>
      </c>
      <c r="B1611" s="225" t="s">
        <v>14656</v>
      </c>
      <c r="C1611" s="225" t="s">
        <v>389</v>
      </c>
      <c r="D1611" s="225" t="s">
        <v>42798</v>
      </c>
      <c r="E1611" s="225" t="s">
        <v>42799</v>
      </c>
      <c r="F1611" s="225" t="s">
        <v>42800</v>
      </c>
      <c r="G1611" s="225"/>
      <c r="H1611" s="225" t="s">
        <v>42801</v>
      </c>
      <c r="I1611" s="226"/>
    </row>
    <row r="1612" spans="1:9" s="195" customFormat="1">
      <c r="A1612" s="203" t="s">
        <v>14656</v>
      </c>
      <c r="B1612" s="203" t="s">
        <v>14656</v>
      </c>
      <c r="C1612" s="203" t="s">
        <v>389</v>
      </c>
      <c r="D1612" s="203" t="s">
        <v>42802</v>
      </c>
      <c r="E1612" s="203" t="s">
        <v>42803</v>
      </c>
      <c r="F1612" s="203" t="s">
        <v>42804</v>
      </c>
      <c r="G1612" s="203"/>
      <c r="H1612" s="203" t="s">
        <v>42805</v>
      </c>
    </row>
    <row r="1613" spans="1:9" s="195" customFormat="1">
      <c r="A1613" s="203" t="s">
        <v>14656</v>
      </c>
      <c r="B1613" s="203" t="s">
        <v>14656</v>
      </c>
      <c r="C1613" s="203" t="s">
        <v>389</v>
      </c>
      <c r="D1613" s="203" t="s">
        <v>42806</v>
      </c>
      <c r="E1613" s="203" t="s">
        <v>42807</v>
      </c>
      <c r="F1613" s="203" t="s">
        <v>4593</v>
      </c>
      <c r="G1613" s="203"/>
      <c r="H1613" s="203" t="s">
        <v>42808</v>
      </c>
    </row>
    <row r="1614" spans="1:9" s="208" customFormat="1">
      <c r="A1614" s="225" t="s">
        <v>14656</v>
      </c>
      <c r="B1614" s="225" t="s">
        <v>14656</v>
      </c>
      <c r="C1614" s="225" t="s">
        <v>389</v>
      </c>
      <c r="D1614" s="225" t="s">
        <v>42809</v>
      </c>
      <c r="E1614" s="225" t="s">
        <v>42810</v>
      </c>
      <c r="F1614" s="225" t="s">
        <v>42811</v>
      </c>
      <c r="G1614" s="225"/>
      <c r="H1614" s="225" t="s">
        <v>42812</v>
      </c>
      <c r="I1614" s="226"/>
    </row>
    <row r="1615" spans="1:9" s="209" customFormat="1">
      <c r="A1615" s="228" t="s">
        <v>14656</v>
      </c>
      <c r="B1615" s="228" t="s">
        <v>14656</v>
      </c>
      <c r="C1615" s="228" t="s">
        <v>42813</v>
      </c>
      <c r="D1615" s="228" t="s">
        <v>42814</v>
      </c>
      <c r="E1615" s="228" t="s">
        <v>42815</v>
      </c>
      <c r="F1615" s="228"/>
      <c r="G1615" s="228" t="s">
        <v>42816</v>
      </c>
      <c r="H1615" s="228" t="s">
        <v>42817</v>
      </c>
      <c r="I1615" s="235"/>
    </row>
    <row r="1616" spans="1:9" s="208" customFormat="1">
      <c r="A1616" s="225" t="s">
        <v>14656</v>
      </c>
      <c r="B1616" s="225" t="s">
        <v>14656</v>
      </c>
      <c r="C1616" s="225" t="s">
        <v>389</v>
      </c>
      <c r="D1616" s="225" t="s">
        <v>42818</v>
      </c>
      <c r="E1616" s="225" t="s">
        <v>42819</v>
      </c>
      <c r="F1616" s="225" t="s">
        <v>37825</v>
      </c>
      <c r="G1616" s="225"/>
      <c r="H1616" s="225" t="s">
        <v>42820</v>
      </c>
      <c r="I1616" s="226"/>
    </row>
    <row r="1617" spans="1:9" s="195" customFormat="1">
      <c r="A1617" s="203" t="s">
        <v>14656</v>
      </c>
      <c r="B1617" s="203" t="s">
        <v>14656</v>
      </c>
      <c r="C1617" s="203" t="s">
        <v>389</v>
      </c>
      <c r="D1617" s="203" t="s">
        <v>42821</v>
      </c>
      <c r="E1617" s="203" t="s">
        <v>42822</v>
      </c>
      <c r="F1617" s="203" t="s">
        <v>37990</v>
      </c>
      <c r="G1617" s="203"/>
      <c r="H1617" s="203" t="s">
        <v>42823</v>
      </c>
    </row>
    <row r="1618" spans="1:9" s="195" customFormat="1">
      <c r="A1618" s="203" t="s">
        <v>14656</v>
      </c>
      <c r="B1618" s="203" t="s">
        <v>14656</v>
      </c>
      <c r="C1618" s="203" t="s">
        <v>389</v>
      </c>
      <c r="D1618" s="203" t="s">
        <v>42824</v>
      </c>
      <c r="E1618" s="203" t="s">
        <v>42825</v>
      </c>
      <c r="F1618" s="203" t="s">
        <v>42826</v>
      </c>
      <c r="G1618" s="203"/>
      <c r="H1618" s="203" t="s">
        <v>42827</v>
      </c>
    </row>
    <row r="1619" spans="1:9" s="208" customFormat="1">
      <c r="A1619" s="225" t="s">
        <v>14656</v>
      </c>
      <c r="B1619" s="225" t="s">
        <v>14656</v>
      </c>
      <c r="C1619" s="225" t="s">
        <v>389</v>
      </c>
      <c r="D1619" s="225" t="s">
        <v>42828</v>
      </c>
      <c r="E1619" s="225" t="s">
        <v>42829</v>
      </c>
      <c r="F1619" s="225" t="s">
        <v>3796</v>
      </c>
      <c r="G1619" s="225"/>
      <c r="H1619" s="225" t="s">
        <v>42830</v>
      </c>
      <c r="I1619" s="226"/>
    </row>
    <row r="1620" spans="1:9" s="209" customFormat="1">
      <c r="A1620" s="228" t="s">
        <v>14656</v>
      </c>
      <c r="B1620" s="228" t="s">
        <v>14656</v>
      </c>
      <c r="C1620" s="228"/>
      <c r="D1620" s="228" t="s">
        <v>42831</v>
      </c>
      <c r="E1620" s="228" t="s">
        <v>42832</v>
      </c>
      <c r="F1620" s="228"/>
      <c r="G1620" s="228" t="s">
        <v>8727</v>
      </c>
      <c r="H1620" s="228" t="s">
        <v>42833</v>
      </c>
      <c r="I1620" s="235"/>
    </row>
    <row r="1621" spans="1:9" s="209" customFormat="1">
      <c r="A1621" s="228" t="s">
        <v>14656</v>
      </c>
      <c r="B1621" s="228" t="s">
        <v>14656</v>
      </c>
      <c r="C1621" s="228"/>
      <c r="D1621" s="228" t="s">
        <v>42834</v>
      </c>
      <c r="E1621" s="228" t="s">
        <v>42835</v>
      </c>
      <c r="F1621" s="228"/>
      <c r="G1621" s="228" t="s">
        <v>992</v>
      </c>
      <c r="H1621" s="228" t="s">
        <v>42836</v>
      </c>
      <c r="I1621" s="235"/>
    </row>
    <row r="1622" spans="1:9" s="209" customFormat="1">
      <c r="A1622" s="228" t="s">
        <v>14656</v>
      </c>
      <c r="B1622" s="228" t="s">
        <v>14656</v>
      </c>
      <c r="C1622" s="228"/>
      <c r="D1622" s="228" t="s">
        <v>42837</v>
      </c>
      <c r="E1622" s="228" t="s">
        <v>42838</v>
      </c>
      <c r="F1622" s="228"/>
      <c r="G1622" s="228" t="s">
        <v>992</v>
      </c>
      <c r="H1622" s="228" t="s">
        <v>42839</v>
      </c>
      <c r="I1622" s="235"/>
    </row>
    <row r="1623" spans="1:9" s="208" customFormat="1">
      <c r="A1623" s="225" t="s">
        <v>14732</v>
      </c>
      <c r="B1623" s="225" t="s">
        <v>14732</v>
      </c>
      <c r="C1623" s="225" t="s">
        <v>389</v>
      </c>
      <c r="D1623" s="225" t="s">
        <v>42840</v>
      </c>
      <c r="E1623" s="225" t="s">
        <v>42841</v>
      </c>
      <c r="F1623" s="225" t="s">
        <v>1915</v>
      </c>
      <c r="G1623" s="225"/>
      <c r="H1623" s="225" t="s">
        <v>42842</v>
      </c>
      <c r="I1623" s="226"/>
    </row>
    <row r="1624" spans="1:9" s="208" customFormat="1">
      <c r="A1624" s="225" t="s">
        <v>14732</v>
      </c>
      <c r="B1624" s="225" t="s">
        <v>14732</v>
      </c>
      <c r="C1624" s="225" t="s">
        <v>389</v>
      </c>
      <c r="D1624" s="225" t="s">
        <v>42843</v>
      </c>
      <c r="E1624" s="225" t="s">
        <v>42844</v>
      </c>
      <c r="F1624" s="225" t="s">
        <v>2569</v>
      </c>
      <c r="G1624" s="225"/>
      <c r="H1624" s="225" t="s">
        <v>42845</v>
      </c>
      <c r="I1624" s="226"/>
    </row>
    <row r="1625" spans="1:9" s="208" customFormat="1">
      <c r="A1625" s="225" t="s">
        <v>14732</v>
      </c>
      <c r="B1625" s="225" t="s">
        <v>14732</v>
      </c>
      <c r="C1625" s="225" t="s">
        <v>389</v>
      </c>
      <c r="D1625" s="225" t="s">
        <v>42846</v>
      </c>
      <c r="E1625" s="225" t="s">
        <v>42847</v>
      </c>
      <c r="F1625" s="225" t="s">
        <v>1137</v>
      </c>
      <c r="G1625" s="225"/>
      <c r="H1625" s="225" t="s">
        <v>42848</v>
      </c>
      <c r="I1625" s="226"/>
    </row>
    <row r="1626" spans="1:9" s="208" customFormat="1">
      <c r="A1626" s="225" t="s">
        <v>14732</v>
      </c>
      <c r="B1626" s="225" t="s">
        <v>14732</v>
      </c>
      <c r="C1626" s="225" t="s">
        <v>389</v>
      </c>
      <c r="D1626" s="225" t="s">
        <v>42849</v>
      </c>
      <c r="E1626" s="225" t="s">
        <v>42850</v>
      </c>
      <c r="F1626" s="225" t="s">
        <v>7027</v>
      </c>
      <c r="G1626" s="225"/>
      <c r="H1626" s="225" t="s">
        <v>42851</v>
      </c>
      <c r="I1626" s="226"/>
    </row>
    <row r="1627" spans="1:9" s="208" customFormat="1">
      <c r="A1627" s="225" t="s">
        <v>14732</v>
      </c>
      <c r="B1627" s="225" t="s">
        <v>14732</v>
      </c>
      <c r="C1627" s="225" t="s">
        <v>389</v>
      </c>
      <c r="D1627" s="225" t="s">
        <v>42852</v>
      </c>
      <c r="E1627" s="225" t="s">
        <v>42853</v>
      </c>
      <c r="F1627" s="225" t="s">
        <v>38461</v>
      </c>
      <c r="G1627" s="225"/>
      <c r="H1627" s="225" t="s">
        <v>42854</v>
      </c>
      <c r="I1627" s="226"/>
    </row>
    <row r="1628" spans="1:9" s="208" customFormat="1">
      <c r="A1628" s="225" t="s">
        <v>14732</v>
      </c>
      <c r="B1628" s="225" t="s">
        <v>14732</v>
      </c>
      <c r="C1628" s="225" t="s">
        <v>389</v>
      </c>
      <c r="D1628" s="225" t="s">
        <v>42855</v>
      </c>
      <c r="E1628" s="225" t="s">
        <v>42856</v>
      </c>
      <c r="F1628" s="225" t="s">
        <v>612</v>
      </c>
      <c r="G1628" s="225"/>
      <c r="H1628" s="225" t="s">
        <v>42857</v>
      </c>
      <c r="I1628" s="226"/>
    </row>
    <row r="1629" spans="1:9" s="208" customFormat="1">
      <c r="A1629" s="225" t="s">
        <v>14732</v>
      </c>
      <c r="B1629" s="225" t="s">
        <v>14732</v>
      </c>
      <c r="C1629" s="225" t="s">
        <v>389</v>
      </c>
      <c r="D1629" s="225" t="s">
        <v>42858</v>
      </c>
      <c r="E1629" s="225" t="s">
        <v>42859</v>
      </c>
      <c r="F1629" s="225" t="s">
        <v>42860</v>
      </c>
      <c r="G1629" s="225"/>
      <c r="H1629" s="225" t="s">
        <v>42861</v>
      </c>
      <c r="I1629" s="226"/>
    </row>
    <row r="1630" spans="1:9" s="208" customFormat="1">
      <c r="A1630" s="225" t="s">
        <v>14732</v>
      </c>
      <c r="B1630" s="225" t="s">
        <v>14732</v>
      </c>
      <c r="C1630" s="225" t="s">
        <v>389</v>
      </c>
      <c r="D1630" s="225" t="s">
        <v>42862</v>
      </c>
      <c r="E1630" s="225" t="s">
        <v>42863</v>
      </c>
      <c r="F1630" s="225" t="s">
        <v>38517</v>
      </c>
      <c r="G1630" s="225"/>
      <c r="H1630" s="225" t="s">
        <v>42864</v>
      </c>
      <c r="I1630" s="226"/>
    </row>
    <row r="1631" spans="1:9" s="208" customFormat="1">
      <c r="A1631" s="225" t="s">
        <v>14732</v>
      </c>
      <c r="B1631" s="225" t="s">
        <v>14732</v>
      </c>
      <c r="C1631" s="225" t="s">
        <v>389</v>
      </c>
      <c r="D1631" s="225" t="s">
        <v>42865</v>
      </c>
      <c r="E1631" s="225" t="s">
        <v>42866</v>
      </c>
      <c r="F1631" s="225" t="s">
        <v>42867</v>
      </c>
      <c r="G1631" s="225"/>
      <c r="H1631" s="225" t="s">
        <v>42868</v>
      </c>
      <c r="I1631" s="226"/>
    </row>
    <row r="1632" spans="1:9" s="208" customFormat="1">
      <c r="A1632" s="225" t="s">
        <v>14732</v>
      </c>
      <c r="B1632" s="225" t="s">
        <v>14732</v>
      </c>
      <c r="C1632" s="225" t="s">
        <v>389</v>
      </c>
      <c r="D1632" s="225" t="s">
        <v>42869</v>
      </c>
      <c r="E1632" s="225" t="s">
        <v>42870</v>
      </c>
      <c r="F1632" s="225" t="s">
        <v>38517</v>
      </c>
      <c r="G1632" s="225"/>
      <c r="H1632" s="225" t="s">
        <v>42871</v>
      </c>
      <c r="I1632" s="226"/>
    </row>
    <row r="1633" spans="1:9" s="209" customFormat="1">
      <c r="A1633" s="228" t="s">
        <v>14732</v>
      </c>
      <c r="B1633" s="228" t="s">
        <v>14732</v>
      </c>
      <c r="C1633" s="228"/>
      <c r="D1633" s="228" t="s">
        <v>42872</v>
      </c>
      <c r="E1633" s="228" t="s">
        <v>42873</v>
      </c>
      <c r="F1633" s="228"/>
      <c r="G1633" s="228" t="s">
        <v>6102</v>
      </c>
      <c r="H1633" s="228" t="s">
        <v>42874</v>
      </c>
      <c r="I1633" s="235"/>
    </row>
    <row r="1634" spans="1:9" s="208" customFormat="1">
      <c r="A1634" s="225" t="s">
        <v>14732</v>
      </c>
      <c r="B1634" s="225" t="s">
        <v>14732</v>
      </c>
      <c r="C1634" s="225" t="s">
        <v>389</v>
      </c>
      <c r="D1634" s="225" t="s">
        <v>42875</v>
      </c>
      <c r="E1634" s="225" t="s">
        <v>42876</v>
      </c>
      <c r="F1634" s="225" t="s">
        <v>849</v>
      </c>
      <c r="G1634" s="225"/>
      <c r="H1634" s="225" t="s">
        <v>42877</v>
      </c>
      <c r="I1634" s="226"/>
    </row>
    <row r="1635" spans="1:9" s="208" customFormat="1">
      <c r="A1635" s="225" t="s">
        <v>14787</v>
      </c>
      <c r="B1635" s="225" t="s">
        <v>14787</v>
      </c>
      <c r="C1635" s="225" t="s">
        <v>389</v>
      </c>
      <c r="D1635" s="225" t="s">
        <v>42878</v>
      </c>
      <c r="E1635" s="225" t="s">
        <v>42879</v>
      </c>
      <c r="F1635" s="225" t="s">
        <v>1714</v>
      </c>
      <c r="G1635" s="225"/>
      <c r="H1635" s="225" t="s">
        <v>42880</v>
      </c>
      <c r="I1635" s="226"/>
    </row>
    <row r="1636" spans="1:9" s="208" customFormat="1">
      <c r="A1636" s="225" t="s">
        <v>14787</v>
      </c>
      <c r="B1636" s="225" t="s">
        <v>14787</v>
      </c>
      <c r="C1636" s="225" t="s">
        <v>389</v>
      </c>
      <c r="D1636" s="225" t="s">
        <v>42881</v>
      </c>
      <c r="E1636" s="225" t="s">
        <v>42882</v>
      </c>
      <c r="F1636" s="225" t="s">
        <v>2192</v>
      </c>
      <c r="G1636" s="225"/>
      <c r="H1636" s="225" t="s">
        <v>42883</v>
      </c>
      <c r="I1636" s="226"/>
    </row>
    <row r="1637" spans="1:9" s="208" customFormat="1">
      <c r="A1637" s="225" t="s">
        <v>14787</v>
      </c>
      <c r="B1637" s="225" t="s">
        <v>14787</v>
      </c>
      <c r="C1637" s="225"/>
      <c r="D1637" s="225" t="s">
        <v>42884</v>
      </c>
      <c r="E1637" s="225" t="s">
        <v>42885</v>
      </c>
      <c r="F1637" s="225" t="s">
        <v>7196</v>
      </c>
      <c r="G1637" s="225"/>
      <c r="H1637" s="225" t="s">
        <v>42886</v>
      </c>
      <c r="I1637" s="226"/>
    </row>
    <row r="1638" spans="1:9" s="208" customFormat="1">
      <c r="A1638" s="225" t="s">
        <v>14787</v>
      </c>
      <c r="B1638" s="225" t="s">
        <v>14787</v>
      </c>
      <c r="C1638" s="225" t="s">
        <v>389</v>
      </c>
      <c r="D1638" s="225" t="s">
        <v>42887</v>
      </c>
      <c r="E1638" s="225" t="s">
        <v>42888</v>
      </c>
      <c r="F1638" s="225" t="s">
        <v>42889</v>
      </c>
      <c r="G1638" s="225"/>
      <c r="H1638" s="225" t="s">
        <v>42890</v>
      </c>
      <c r="I1638" s="226"/>
    </row>
    <row r="1639" spans="1:9" s="208" customFormat="1">
      <c r="A1639" s="225" t="s">
        <v>14787</v>
      </c>
      <c r="B1639" s="225" t="s">
        <v>14787</v>
      </c>
      <c r="C1639" s="225" t="s">
        <v>389</v>
      </c>
      <c r="D1639" s="225" t="s">
        <v>42891</v>
      </c>
      <c r="E1639" s="225" t="s">
        <v>42892</v>
      </c>
      <c r="F1639" s="225" t="s">
        <v>4335</v>
      </c>
      <c r="G1639" s="225"/>
      <c r="H1639" s="225" t="s">
        <v>42893</v>
      </c>
      <c r="I1639" s="226"/>
    </row>
    <row r="1640" spans="1:9" s="208" customFormat="1">
      <c r="A1640" s="225" t="s">
        <v>14787</v>
      </c>
      <c r="B1640" s="225" t="s">
        <v>14787</v>
      </c>
      <c r="C1640" s="225" t="s">
        <v>389</v>
      </c>
      <c r="D1640" s="225" t="s">
        <v>42894</v>
      </c>
      <c r="E1640" s="225" t="s">
        <v>42895</v>
      </c>
      <c r="F1640" s="225" t="s">
        <v>42896</v>
      </c>
      <c r="G1640" s="225"/>
      <c r="H1640" s="225" t="s">
        <v>42897</v>
      </c>
      <c r="I1640" s="226"/>
    </row>
    <row r="1641" spans="1:9" s="208" customFormat="1">
      <c r="A1641" s="225" t="s">
        <v>14787</v>
      </c>
      <c r="B1641" s="225" t="s">
        <v>14787</v>
      </c>
      <c r="C1641" s="225" t="s">
        <v>389</v>
      </c>
      <c r="D1641" s="225" t="s">
        <v>42898</v>
      </c>
      <c r="E1641" s="225" t="s">
        <v>42899</v>
      </c>
      <c r="F1641" s="225" t="s">
        <v>586</v>
      </c>
      <c r="G1641" s="225"/>
      <c r="H1641" s="225" t="s">
        <v>42900</v>
      </c>
      <c r="I1641" s="226"/>
    </row>
    <row r="1642" spans="1:9" s="208" customFormat="1">
      <c r="A1642" s="225" t="s">
        <v>14787</v>
      </c>
      <c r="B1642" s="225" t="s">
        <v>14787</v>
      </c>
      <c r="C1642" s="225" t="s">
        <v>389</v>
      </c>
      <c r="D1642" s="225" t="s">
        <v>42901</v>
      </c>
      <c r="E1642" s="225" t="s">
        <v>42902</v>
      </c>
      <c r="F1642" s="225" t="s">
        <v>42903</v>
      </c>
      <c r="G1642" s="225"/>
      <c r="H1642" s="225" t="s">
        <v>42904</v>
      </c>
      <c r="I1642" s="226"/>
    </row>
    <row r="1643" spans="1:9" s="195" customFormat="1">
      <c r="A1643" s="203" t="s">
        <v>14787</v>
      </c>
      <c r="B1643" s="203" t="s">
        <v>14787</v>
      </c>
      <c r="C1643" s="203" t="s">
        <v>389</v>
      </c>
      <c r="D1643" s="203" t="s">
        <v>42905</v>
      </c>
      <c r="E1643" s="203" t="s">
        <v>42906</v>
      </c>
      <c r="F1643" s="203" t="s">
        <v>10831</v>
      </c>
      <c r="G1643" s="203"/>
      <c r="H1643" s="203" t="s">
        <v>42907</v>
      </c>
    </row>
    <row r="1644" spans="1:9" s="209" customFormat="1">
      <c r="A1644" s="228" t="s">
        <v>14787</v>
      </c>
      <c r="B1644" s="228" t="s">
        <v>14787</v>
      </c>
      <c r="C1644" s="228"/>
      <c r="D1644" s="228" t="s">
        <v>42908</v>
      </c>
      <c r="E1644" s="228" t="s">
        <v>42909</v>
      </c>
      <c r="F1644" s="228"/>
      <c r="G1644" s="228" t="s">
        <v>2513</v>
      </c>
      <c r="H1644" s="228" t="s">
        <v>42910</v>
      </c>
      <c r="I1644" s="235"/>
    </row>
    <row r="1645" spans="1:9" s="209" customFormat="1">
      <c r="A1645" s="228" t="s">
        <v>14787</v>
      </c>
      <c r="B1645" s="228" t="s">
        <v>14787</v>
      </c>
      <c r="C1645" s="228"/>
      <c r="D1645" s="228" t="s">
        <v>42911</v>
      </c>
      <c r="E1645" s="228" t="s">
        <v>42909</v>
      </c>
      <c r="F1645" s="228"/>
      <c r="G1645" s="228" t="s">
        <v>2937</v>
      </c>
      <c r="H1645" s="228" t="s">
        <v>42912</v>
      </c>
      <c r="I1645" s="235"/>
    </row>
    <row r="1646" spans="1:9" s="209" customFormat="1">
      <c r="A1646" s="228" t="s">
        <v>14787</v>
      </c>
      <c r="B1646" s="228" t="s">
        <v>14787</v>
      </c>
      <c r="C1646" s="228"/>
      <c r="D1646" s="228" t="s">
        <v>42913</v>
      </c>
      <c r="E1646" s="228" t="s">
        <v>42909</v>
      </c>
      <c r="F1646" s="228"/>
      <c r="G1646" s="228" t="s">
        <v>2940</v>
      </c>
      <c r="H1646" s="228" t="s">
        <v>42914</v>
      </c>
      <c r="I1646" s="235"/>
    </row>
    <row r="1647" spans="1:9" s="208" customFormat="1">
      <c r="A1647" s="225" t="s">
        <v>14787</v>
      </c>
      <c r="B1647" s="225" t="s">
        <v>14787</v>
      </c>
      <c r="C1647" s="225" t="s">
        <v>389</v>
      </c>
      <c r="D1647" s="225" t="s">
        <v>42915</v>
      </c>
      <c r="E1647" s="225" t="s">
        <v>42916</v>
      </c>
      <c r="F1647" s="225" t="s">
        <v>14593</v>
      </c>
      <c r="G1647" s="225"/>
      <c r="H1647" s="225" t="s">
        <v>42917</v>
      </c>
      <c r="I1647" s="226"/>
    </row>
    <row r="1648" spans="1:9" s="208" customFormat="1">
      <c r="A1648" s="225" t="s">
        <v>14802</v>
      </c>
      <c r="B1648" s="225" t="s">
        <v>14802</v>
      </c>
      <c r="C1648" s="225" t="s">
        <v>389</v>
      </c>
      <c r="D1648" s="225" t="s">
        <v>42918</v>
      </c>
      <c r="E1648" s="225" t="s">
        <v>42919</v>
      </c>
      <c r="F1648" s="225" t="s">
        <v>4161</v>
      </c>
      <c r="G1648" s="225"/>
      <c r="H1648" s="225" t="s">
        <v>42920</v>
      </c>
      <c r="I1648" s="226"/>
    </row>
    <row r="1649" spans="1:9" s="208" customFormat="1">
      <c r="A1649" s="225" t="s">
        <v>14802</v>
      </c>
      <c r="B1649" s="225" t="s">
        <v>14802</v>
      </c>
      <c r="C1649" s="225" t="s">
        <v>389</v>
      </c>
      <c r="D1649" s="225" t="s">
        <v>42921</v>
      </c>
      <c r="E1649" s="225" t="s">
        <v>42922</v>
      </c>
      <c r="F1649" s="225" t="s">
        <v>743</v>
      </c>
      <c r="G1649" s="225"/>
      <c r="H1649" s="225" t="s">
        <v>42923</v>
      </c>
      <c r="I1649" s="226"/>
    </row>
    <row r="1650" spans="1:9" s="208" customFormat="1">
      <c r="A1650" s="225" t="s">
        <v>14802</v>
      </c>
      <c r="B1650" s="225" t="s">
        <v>14802</v>
      </c>
      <c r="C1650" s="225" t="s">
        <v>389</v>
      </c>
      <c r="D1650" s="225" t="s">
        <v>42924</v>
      </c>
      <c r="E1650" s="225" t="s">
        <v>42925</v>
      </c>
      <c r="F1650" s="225" t="s">
        <v>42926</v>
      </c>
      <c r="G1650" s="225"/>
      <c r="H1650" s="225" t="s">
        <v>42927</v>
      </c>
      <c r="I1650" s="226"/>
    </row>
    <row r="1651" spans="1:9" s="208" customFormat="1">
      <c r="A1651" s="225" t="s">
        <v>14802</v>
      </c>
      <c r="B1651" s="225" t="s">
        <v>14802</v>
      </c>
      <c r="C1651" s="225" t="s">
        <v>389</v>
      </c>
      <c r="D1651" s="225" t="s">
        <v>42928</v>
      </c>
      <c r="E1651" s="225" t="s">
        <v>42929</v>
      </c>
      <c r="F1651" s="225" t="s">
        <v>42930</v>
      </c>
      <c r="G1651" s="225"/>
      <c r="H1651" s="225" t="s">
        <v>42931</v>
      </c>
      <c r="I1651" s="226"/>
    </row>
    <row r="1652" spans="1:9" s="208" customFormat="1">
      <c r="A1652" s="225" t="s">
        <v>14802</v>
      </c>
      <c r="B1652" s="225" t="s">
        <v>14802</v>
      </c>
      <c r="C1652" s="225" t="s">
        <v>389</v>
      </c>
      <c r="D1652" s="225" t="s">
        <v>42932</v>
      </c>
      <c r="E1652" s="225" t="s">
        <v>42933</v>
      </c>
      <c r="F1652" s="225" t="s">
        <v>404</v>
      </c>
      <c r="G1652" s="225"/>
      <c r="H1652" s="225" t="s">
        <v>42934</v>
      </c>
      <c r="I1652" s="226"/>
    </row>
    <row r="1653" spans="1:9" s="195" customFormat="1">
      <c r="A1653" s="203" t="s">
        <v>14802</v>
      </c>
      <c r="B1653" s="203" t="s">
        <v>14802</v>
      </c>
      <c r="C1653" s="203"/>
      <c r="D1653" s="203" t="s">
        <v>42935</v>
      </c>
      <c r="E1653" s="203" t="s">
        <v>42936</v>
      </c>
      <c r="F1653" s="203" t="s">
        <v>2513</v>
      </c>
      <c r="G1653" s="203"/>
      <c r="H1653" s="203" t="s">
        <v>42937</v>
      </c>
    </row>
    <row r="1654" spans="1:9" s="208" customFormat="1">
      <c r="A1654" s="225" t="s">
        <v>14802</v>
      </c>
      <c r="B1654" s="225" t="s">
        <v>14802</v>
      </c>
      <c r="C1654" s="225" t="s">
        <v>389</v>
      </c>
      <c r="D1654" s="225" t="s">
        <v>42938</v>
      </c>
      <c r="E1654" s="225" t="s">
        <v>42939</v>
      </c>
      <c r="F1654" s="225" t="s">
        <v>42940</v>
      </c>
      <c r="G1654" s="225"/>
      <c r="H1654" s="225" t="s">
        <v>42941</v>
      </c>
      <c r="I1654" s="226"/>
    </row>
    <row r="1655" spans="1:9" s="209" customFormat="1">
      <c r="A1655" s="228" t="s">
        <v>14802</v>
      </c>
      <c r="B1655" s="228" t="s">
        <v>14802</v>
      </c>
      <c r="C1655" s="228" t="s">
        <v>42942</v>
      </c>
      <c r="D1655" s="228" t="s">
        <v>42943</v>
      </c>
      <c r="E1655" s="228" t="s">
        <v>42944</v>
      </c>
      <c r="F1655" s="228"/>
      <c r="G1655" s="228" t="s">
        <v>42945</v>
      </c>
      <c r="H1655" s="228" t="s">
        <v>42946</v>
      </c>
      <c r="I1655" s="235"/>
    </row>
    <row r="1656" spans="1:9" s="209" customFormat="1">
      <c r="A1656" s="228" t="s">
        <v>14802</v>
      </c>
      <c r="B1656" s="228" t="s">
        <v>14802</v>
      </c>
      <c r="C1656" s="228"/>
      <c r="D1656" s="228" t="s">
        <v>42947</v>
      </c>
      <c r="E1656" s="228" t="s">
        <v>42948</v>
      </c>
      <c r="F1656" s="228"/>
      <c r="G1656" s="228" t="s">
        <v>42949</v>
      </c>
      <c r="H1656" s="228" t="s">
        <v>42950</v>
      </c>
      <c r="I1656" s="235"/>
    </row>
    <row r="1657" spans="1:9" s="209" customFormat="1">
      <c r="A1657" s="228" t="s">
        <v>14802</v>
      </c>
      <c r="B1657" s="228" t="s">
        <v>14802</v>
      </c>
      <c r="C1657" s="228"/>
      <c r="D1657" s="228" t="s">
        <v>42951</v>
      </c>
      <c r="E1657" s="228" t="s">
        <v>42952</v>
      </c>
      <c r="F1657" s="228"/>
      <c r="G1657" s="228" t="s">
        <v>2937</v>
      </c>
      <c r="H1657" s="228" t="s">
        <v>42953</v>
      </c>
      <c r="I1657" s="235"/>
    </row>
    <row r="1658" spans="1:9" s="209" customFormat="1">
      <c r="A1658" s="228" t="s">
        <v>14802</v>
      </c>
      <c r="B1658" s="228" t="s">
        <v>14802</v>
      </c>
      <c r="C1658" s="228"/>
      <c r="D1658" s="228" t="s">
        <v>42954</v>
      </c>
      <c r="E1658" s="228" t="s">
        <v>42955</v>
      </c>
      <c r="F1658" s="228"/>
      <c r="G1658" s="228" t="s">
        <v>2940</v>
      </c>
      <c r="H1658" s="228" t="s">
        <v>42956</v>
      </c>
      <c r="I1658" s="235"/>
    </row>
    <row r="1659" spans="1:9" s="208" customFormat="1">
      <c r="A1659" s="225" t="s">
        <v>14802</v>
      </c>
      <c r="B1659" s="225" t="s">
        <v>14802</v>
      </c>
      <c r="C1659" s="225" t="s">
        <v>389</v>
      </c>
      <c r="D1659" s="225" t="s">
        <v>42957</v>
      </c>
      <c r="E1659" s="225" t="s">
        <v>42958</v>
      </c>
      <c r="F1659" s="225" t="s">
        <v>434</v>
      </c>
      <c r="G1659" s="225"/>
      <c r="H1659" s="225" t="s">
        <v>42959</v>
      </c>
      <c r="I1659" s="226"/>
    </row>
    <row r="1660" spans="1:9" s="208" customFormat="1">
      <c r="A1660" s="225" t="s">
        <v>14802</v>
      </c>
      <c r="B1660" s="225" t="s">
        <v>14802</v>
      </c>
      <c r="C1660" s="225" t="s">
        <v>389</v>
      </c>
      <c r="D1660" s="225" t="s">
        <v>42960</v>
      </c>
      <c r="E1660" s="225" t="s">
        <v>42961</v>
      </c>
      <c r="F1660" s="225" t="s">
        <v>1046</v>
      </c>
      <c r="G1660" s="225"/>
      <c r="H1660" s="225" t="s">
        <v>42962</v>
      </c>
      <c r="I1660" s="226"/>
    </row>
    <row r="1661" spans="1:9" s="208" customFormat="1">
      <c r="A1661" s="225" t="s">
        <v>14802</v>
      </c>
      <c r="B1661" s="225" t="s">
        <v>14802</v>
      </c>
      <c r="C1661" s="225" t="s">
        <v>389</v>
      </c>
      <c r="D1661" s="225" t="s">
        <v>42963</v>
      </c>
      <c r="E1661" s="225" t="s">
        <v>42964</v>
      </c>
      <c r="F1661" s="225" t="s">
        <v>1273</v>
      </c>
      <c r="G1661" s="225"/>
      <c r="H1661" s="225" t="s">
        <v>42965</v>
      </c>
      <c r="I1661" s="226"/>
    </row>
    <row r="1662" spans="1:9" s="208" customFormat="1">
      <c r="A1662" s="225" t="s">
        <v>14802</v>
      </c>
      <c r="B1662" s="225" t="s">
        <v>14802</v>
      </c>
      <c r="C1662" s="225" t="s">
        <v>389</v>
      </c>
      <c r="D1662" s="225" t="s">
        <v>42966</v>
      </c>
      <c r="E1662" s="225" t="s">
        <v>42967</v>
      </c>
      <c r="F1662" s="225" t="s">
        <v>2910</v>
      </c>
      <c r="G1662" s="225"/>
      <c r="H1662" s="225" t="s">
        <v>42968</v>
      </c>
      <c r="I1662" s="226"/>
    </row>
    <row r="1663" spans="1:9" s="209" customFormat="1">
      <c r="A1663" s="228" t="s">
        <v>14802</v>
      </c>
      <c r="B1663" s="228" t="s">
        <v>14802</v>
      </c>
      <c r="C1663" s="228"/>
      <c r="D1663" s="228" t="s">
        <v>42969</v>
      </c>
      <c r="E1663" s="228" t="s">
        <v>42970</v>
      </c>
      <c r="F1663" s="228"/>
      <c r="G1663" s="228" t="s">
        <v>6719</v>
      </c>
      <c r="H1663" s="228" t="s">
        <v>42971</v>
      </c>
      <c r="I1663" s="235"/>
    </row>
    <row r="1664" spans="1:9" s="209" customFormat="1">
      <c r="A1664" s="228" t="s">
        <v>14802</v>
      </c>
      <c r="B1664" s="228" t="s">
        <v>14802</v>
      </c>
      <c r="C1664" s="228"/>
      <c r="D1664" s="228" t="s">
        <v>42972</v>
      </c>
      <c r="E1664" s="228" t="s">
        <v>42973</v>
      </c>
      <c r="F1664" s="228"/>
      <c r="G1664" s="228" t="s">
        <v>1035</v>
      </c>
      <c r="H1664" s="228" t="s">
        <v>42974</v>
      </c>
      <c r="I1664" s="235"/>
    </row>
    <row r="1665" spans="1:9" s="208" customFormat="1">
      <c r="A1665" s="225" t="s">
        <v>14802</v>
      </c>
      <c r="B1665" s="225" t="s">
        <v>14802</v>
      </c>
      <c r="C1665" s="225" t="s">
        <v>389</v>
      </c>
      <c r="D1665" s="225" t="s">
        <v>42975</v>
      </c>
      <c r="E1665" s="225" t="s">
        <v>42976</v>
      </c>
      <c r="F1665" s="225" t="s">
        <v>4267</v>
      </c>
      <c r="G1665" s="225"/>
      <c r="H1665" s="225" t="s">
        <v>42977</v>
      </c>
      <c r="I1665" s="226"/>
    </row>
    <row r="1666" spans="1:9" s="208" customFormat="1">
      <c r="A1666" s="225" t="s">
        <v>14802</v>
      </c>
      <c r="B1666" s="225" t="s">
        <v>14802</v>
      </c>
      <c r="C1666" s="225" t="s">
        <v>389</v>
      </c>
      <c r="D1666" s="225" t="s">
        <v>42978</v>
      </c>
      <c r="E1666" s="225" t="s">
        <v>42979</v>
      </c>
      <c r="F1666" s="225" t="s">
        <v>42980</v>
      </c>
      <c r="G1666" s="225"/>
      <c r="H1666" s="225" t="s">
        <v>42981</v>
      </c>
      <c r="I1666" s="226"/>
    </row>
    <row r="1667" spans="1:9" s="208" customFormat="1">
      <c r="A1667" s="225" t="s">
        <v>14802</v>
      </c>
      <c r="B1667" s="225" t="s">
        <v>14802</v>
      </c>
      <c r="C1667" s="225" t="s">
        <v>389</v>
      </c>
      <c r="D1667" s="225" t="s">
        <v>42982</v>
      </c>
      <c r="E1667" s="225" t="s">
        <v>42983</v>
      </c>
      <c r="F1667" s="225" t="s">
        <v>5120</v>
      </c>
      <c r="G1667" s="225"/>
      <c r="H1667" s="225" t="s">
        <v>42984</v>
      </c>
      <c r="I1667" s="226"/>
    </row>
    <row r="1668" spans="1:9" s="208" customFormat="1">
      <c r="A1668" s="225" t="s">
        <v>14802</v>
      </c>
      <c r="B1668" s="225" t="s">
        <v>14802</v>
      </c>
      <c r="C1668" s="225" t="s">
        <v>389</v>
      </c>
      <c r="D1668" s="225" t="s">
        <v>42985</v>
      </c>
      <c r="E1668" s="225" t="s">
        <v>42986</v>
      </c>
      <c r="F1668" s="225" t="s">
        <v>42987</v>
      </c>
      <c r="G1668" s="225"/>
      <c r="H1668" s="225" t="s">
        <v>42988</v>
      </c>
      <c r="I1668" s="226"/>
    </row>
    <row r="1669" spans="1:9" s="208" customFormat="1">
      <c r="A1669" s="225" t="s">
        <v>14802</v>
      </c>
      <c r="B1669" s="225" t="s">
        <v>14802</v>
      </c>
      <c r="C1669" s="225" t="s">
        <v>389</v>
      </c>
      <c r="D1669" s="225" t="s">
        <v>42989</v>
      </c>
      <c r="E1669" s="225" t="s">
        <v>42990</v>
      </c>
      <c r="F1669" s="225" t="s">
        <v>40380</v>
      </c>
      <c r="G1669" s="225"/>
      <c r="H1669" s="225" t="s">
        <v>42991</v>
      </c>
      <c r="I1669" s="226"/>
    </row>
    <row r="1670" spans="1:9" s="208" customFormat="1">
      <c r="A1670" s="225" t="s">
        <v>14802</v>
      </c>
      <c r="B1670" s="225" t="s">
        <v>14802</v>
      </c>
      <c r="C1670" s="225" t="s">
        <v>389</v>
      </c>
      <c r="D1670" s="225" t="s">
        <v>42992</v>
      </c>
      <c r="E1670" s="225" t="s">
        <v>42993</v>
      </c>
      <c r="F1670" s="225" t="s">
        <v>42994</v>
      </c>
      <c r="G1670" s="225"/>
      <c r="H1670" s="225" t="s">
        <v>42995</v>
      </c>
      <c r="I1670" s="226"/>
    </row>
    <row r="1671" spans="1:9" s="208" customFormat="1">
      <c r="A1671" s="225" t="s">
        <v>14879</v>
      </c>
      <c r="B1671" s="225" t="s">
        <v>14802</v>
      </c>
      <c r="C1671" s="225" t="s">
        <v>389</v>
      </c>
      <c r="D1671" s="225" t="s">
        <v>42996</v>
      </c>
      <c r="E1671" s="225" t="s">
        <v>42997</v>
      </c>
      <c r="F1671" s="225" t="s">
        <v>5751</v>
      </c>
      <c r="G1671" s="225"/>
      <c r="H1671" s="225" t="s">
        <v>42998</v>
      </c>
      <c r="I1671" s="226"/>
    </row>
    <row r="1672" spans="1:9" s="208" customFormat="1">
      <c r="A1672" s="225" t="s">
        <v>14879</v>
      </c>
      <c r="B1672" s="225" t="s">
        <v>14802</v>
      </c>
      <c r="C1672" s="225" t="s">
        <v>389</v>
      </c>
      <c r="D1672" s="225" t="s">
        <v>42999</v>
      </c>
      <c r="E1672" s="225" t="s">
        <v>43000</v>
      </c>
      <c r="F1672" s="225" t="s">
        <v>5120</v>
      </c>
      <c r="G1672" s="225"/>
      <c r="H1672" s="225" t="s">
        <v>43001</v>
      </c>
      <c r="I1672" s="226"/>
    </row>
    <row r="1673" spans="1:9" s="208" customFormat="1">
      <c r="A1673" s="225" t="s">
        <v>14879</v>
      </c>
      <c r="B1673" s="225" t="s">
        <v>14802</v>
      </c>
      <c r="C1673" s="225" t="s">
        <v>389</v>
      </c>
      <c r="D1673" s="225" t="s">
        <v>43002</v>
      </c>
      <c r="E1673" s="225" t="s">
        <v>43003</v>
      </c>
      <c r="F1673" s="225" t="s">
        <v>43004</v>
      </c>
      <c r="G1673" s="225"/>
      <c r="H1673" s="225" t="s">
        <v>43005</v>
      </c>
      <c r="I1673" s="226"/>
    </row>
    <row r="1674" spans="1:9" s="208" customFormat="1">
      <c r="A1674" s="225" t="s">
        <v>14879</v>
      </c>
      <c r="B1674" s="225" t="s">
        <v>14802</v>
      </c>
      <c r="C1674" s="225" t="s">
        <v>389</v>
      </c>
      <c r="D1674" s="225" t="s">
        <v>43006</v>
      </c>
      <c r="E1674" s="225" t="s">
        <v>43007</v>
      </c>
      <c r="F1674" s="225" t="s">
        <v>43008</v>
      </c>
      <c r="G1674" s="225"/>
      <c r="H1674" s="225" t="s">
        <v>43009</v>
      </c>
      <c r="I1674" s="226"/>
    </row>
    <row r="1675" spans="1:9" s="208" customFormat="1">
      <c r="A1675" s="225" t="s">
        <v>14879</v>
      </c>
      <c r="B1675" s="225" t="s">
        <v>14802</v>
      </c>
      <c r="C1675" s="225" t="s">
        <v>389</v>
      </c>
      <c r="D1675" s="225" t="s">
        <v>43010</v>
      </c>
      <c r="E1675" s="225" t="s">
        <v>43011</v>
      </c>
      <c r="F1675" s="225" t="s">
        <v>43012</v>
      </c>
      <c r="G1675" s="225"/>
      <c r="H1675" s="225" t="s">
        <v>43013</v>
      </c>
      <c r="I1675" s="226"/>
    </row>
    <row r="1676" spans="1:9" s="208" customFormat="1">
      <c r="A1676" s="225" t="s">
        <v>14879</v>
      </c>
      <c r="B1676" s="225" t="s">
        <v>14802</v>
      </c>
      <c r="C1676" s="225" t="s">
        <v>389</v>
      </c>
      <c r="D1676" s="225" t="s">
        <v>43014</v>
      </c>
      <c r="E1676" s="225" t="s">
        <v>43015</v>
      </c>
      <c r="F1676" s="225" t="s">
        <v>2801</v>
      </c>
      <c r="G1676" s="225"/>
      <c r="H1676" s="225" t="s">
        <v>43016</v>
      </c>
      <c r="I1676" s="226"/>
    </row>
    <row r="1677" spans="1:9" s="208" customFormat="1">
      <c r="A1677" s="225" t="s">
        <v>14879</v>
      </c>
      <c r="B1677" s="225" t="s">
        <v>14802</v>
      </c>
      <c r="C1677" s="225" t="s">
        <v>389</v>
      </c>
      <c r="D1677" s="225" t="s">
        <v>43017</v>
      </c>
      <c r="E1677" s="225" t="s">
        <v>43018</v>
      </c>
      <c r="F1677" s="225" t="s">
        <v>43019</v>
      </c>
      <c r="G1677" s="225"/>
      <c r="H1677" s="225" t="s">
        <v>43020</v>
      </c>
      <c r="I1677" s="226"/>
    </row>
    <row r="1678" spans="1:9" s="208" customFormat="1">
      <c r="A1678" s="225" t="s">
        <v>14879</v>
      </c>
      <c r="B1678" s="225" t="s">
        <v>14879</v>
      </c>
      <c r="C1678" s="225" t="s">
        <v>389</v>
      </c>
      <c r="D1678" s="225" t="s">
        <v>43021</v>
      </c>
      <c r="E1678" s="225" t="s">
        <v>43022</v>
      </c>
      <c r="F1678" s="225" t="s">
        <v>1845</v>
      </c>
      <c r="G1678" s="225"/>
      <c r="H1678" s="225" t="s">
        <v>43023</v>
      </c>
      <c r="I1678" s="226"/>
    </row>
    <row r="1679" spans="1:9" s="208" customFormat="1">
      <c r="A1679" s="225" t="s">
        <v>14879</v>
      </c>
      <c r="B1679" s="225" t="s">
        <v>14879</v>
      </c>
      <c r="C1679" s="225" t="s">
        <v>389</v>
      </c>
      <c r="D1679" s="225" t="s">
        <v>43024</v>
      </c>
      <c r="E1679" s="225" t="s">
        <v>43025</v>
      </c>
      <c r="F1679" s="225" t="s">
        <v>644</v>
      </c>
      <c r="G1679" s="225"/>
      <c r="H1679" s="225" t="s">
        <v>43026</v>
      </c>
      <c r="I1679" s="226"/>
    </row>
    <row r="1680" spans="1:9" s="208" customFormat="1">
      <c r="A1680" s="225" t="s">
        <v>14879</v>
      </c>
      <c r="B1680" s="225" t="s">
        <v>14879</v>
      </c>
      <c r="C1680" s="225" t="s">
        <v>389</v>
      </c>
      <c r="D1680" s="225" t="s">
        <v>43027</v>
      </c>
      <c r="E1680" s="225" t="s">
        <v>43028</v>
      </c>
      <c r="F1680" s="225" t="s">
        <v>43029</v>
      </c>
      <c r="G1680" s="225"/>
      <c r="H1680" s="225" t="s">
        <v>43030</v>
      </c>
      <c r="I1680" s="226"/>
    </row>
    <row r="1681" spans="1:9" s="195" customFormat="1">
      <c r="A1681" s="203" t="s">
        <v>14879</v>
      </c>
      <c r="B1681" s="203" t="s">
        <v>14879</v>
      </c>
      <c r="C1681" s="203" t="s">
        <v>389</v>
      </c>
      <c r="D1681" s="203" t="s">
        <v>43031</v>
      </c>
      <c r="E1681" s="203" t="s">
        <v>43032</v>
      </c>
      <c r="F1681" s="203" t="s">
        <v>43033</v>
      </c>
      <c r="G1681" s="203"/>
      <c r="H1681" s="203" t="s">
        <v>43034</v>
      </c>
    </row>
    <row r="1682" spans="1:9" s="208" customFormat="1">
      <c r="A1682" s="225" t="s">
        <v>14879</v>
      </c>
      <c r="B1682" s="225" t="s">
        <v>14879</v>
      </c>
      <c r="C1682" s="225" t="s">
        <v>389</v>
      </c>
      <c r="D1682" s="225" t="s">
        <v>43035</v>
      </c>
      <c r="E1682" s="225" t="s">
        <v>43036</v>
      </c>
      <c r="F1682" s="225" t="s">
        <v>43037</v>
      </c>
      <c r="G1682" s="225"/>
      <c r="H1682" s="225" t="s">
        <v>43038</v>
      </c>
      <c r="I1682" s="226"/>
    </row>
    <row r="1683" spans="1:9" s="208" customFormat="1">
      <c r="A1683" s="225" t="s">
        <v>14879</v>
      </c>
      <c r="B1683" s="225" t="s">
        <v>14879</v>
      </c>
      <c r="C1683" s="225" t="s">
        <v>389</v>
      </c>
      <c r="D1683" s="225" t="s">
        <v>43039</v>
      </c>
      <c r="E1683" s="225" t="s">
        <v>43040</v>
      </c>
      <c r="F1683" s="225" t="s">
        <v>38517</v>
      </c>
      <c r="G1683" s="225"/>
      <c r="H1683" s="225" t="s">
        <v>43041</v>
      </c>
      <c r="I1683" s="226"/>
    </row>
    <row r="1684" spans="1:9" s="208" customFormat="1">
      <c r="A1684" s="225" t="s">
        <v>14879</v>
      </c>
      <c r="B1684" s="225" t="s">
        <v>14879</v>
      </c>
      <c r="C1684" s="225" t="s">
        <v>389</v>
      </c>
      <c r="D1684" s="225" t="s">
        <v>43042</v>
      </c>
      <c r="E1684" s="225" t="s">
        <v>43043</v>
      </c>
      <c r="F1684" s="225" t="s">
        <v>456</v>
      </c>
      <c r="G1684" s="225"/>
      <c r="H1684" s="225" t="s">
        <v>43044</v>
      </c>
      <c r="I1684" s="226"/>
    </row>
    <row r="1685" spans="1:9" s="209" customFormat="1">
      <c r="A1685" s="228" t="s">
        <v>14879</v>
      </c>
      <c r="B1685" s="228" t="s">
        <v>14879</v>
      </c>
      <c r="C1685" s="228"/>
      <c r="D1685" s="228" t="s">
        <v>43045</v>
      </c>
      <c r="E1685" s="228" t="s">
        <v>43046</v>
      </c>
      <c r="F1685" s="228"/>
      <c r="G1685" s="228" t="s">
        <v>43047</v>
      </c>
      <c r="H1685" s="228" t="s">
        <v>43048</v>
      </c>
      <c r="I1685" s="235"/>
    </row>
    <row r="1686" spans="1:9" s="208" customFormat="1">
      <c r="A1686" s="225" t="s">
        <v>14879</v>
      </c>
      <c r="B1686" s="225" t="s">
        <v>14879</v>
      </c>
      <c r="C1686" s="225" t="s">
        <v>389</v>
      </c>
      <c r="D1686" s="225" t="s">
        <v>43049</v>
      </c>
      <c r="E1686" s="225" t="s">
        <v>43050</v>
      </c>
      <c r="F1686" s="225" t="s">
        <v>43051</v>
      </c>
      <c r="G1686" s="225"/>
      <c r="H1686" s="225" t="s">
        <v>43052</v>
      </c>
      <c r="I1686" s="226"/>
    </row>
    <row r="1687" spans="1:9" s="208" customFormat="1">
      <c r="A1687" s="225" t="s">
        <v>14879</v>
      </c>
      <c r="B1687" s="225" t="s">
        <v>14879</v>
      </c>
      <c r="C1687" s="225" t="s">
        <v>389</v>
      </c>
      <c r="D1687" s="225" t="s">
        <v>43053</v>
      </c>
      <c r="E1687" s="225" t="s">
        <v>43054</v>
      </c>
      <c r="F1687" s="225" t="s">
        <v>6733</v>
      </c>
      <c r="G1687" s="225"/>
      <c r="H1687" s="225" t="s">
        <v>43055</v>
      </c>
      <c r="I1687" s="226"/>
    </row>
    <row r="1688" spans="1:9" s="208" customFormat="1">
      <c r="A1688" s="225" t="s">
        <v>14879</v>
      </c>
      <c r="B1688" s="225" t="s">
        <v>14879</v>
      </c>
      <c r="C1688" s="225" t="s">
        <v>389</v>
      </c>
      <c r="D1688" s="225" t="s">
        <v>43056</v>
      </c>
      <c r="E1688" s="225" t="s">
        <v>43057</v>
      </c>
      <c r="F1688" s="225" t="s">
        <v>43058</v>
      </c>
      <c r="G1688" s="225"/>
      <c r="H1688" s="225" t="s">
        <v>43059</v>
      </c>
      <c r="I1688" s="226"/>
    </row>
    <row r="1689" spans="1:9" s="208" customFormat="1">
      <c r="A1689" s="225" t="s">
        <v>14879</v>
      </c>
      <c r="B1689" s="225" t="s">
        <v>14879</v>
      </c>
      <c r="C1689" s="225" t="s">
        <v>389</v>
      </c>
      <c r="D1689" s="225" t="s">
        <v>43060</v>
      </c>
      <c r="E1689" s="225" t="s">
        <v>43061</v>
      </c>
      <c r="F1689" s="225" t="s">
        <v>2283</v>
      </c>
      <c r="G1689" s="225"/>
      <c r="H1689" s="225" t="s">
        <v>43062</v>
      </c>
    </row>
    <row r="1690" spans="1:9" s="209" customFormat="1">
      <c r="A1690" s="228" t="s">
        <v>14879</v>
      </c>
      <c r="B1690" s="228" t="s">
        <v>14879</v>
      </c>
      <c r="C1690" s="228"/>
      <c r="D1690" s="228" t="s">
        <v>43063</v>
      </c>
      <c r="E1690" s="228" t="s">
        <v>43064</v>
      </c>
      <c r="F1690" s="228"/>
      <c r="G1690" s="228" t="s">
        <v>38254</v>
      </c>
      <c r="H1690" s="228" t="s">
        <v>43065</v>
      </c>
      <c r="I1690" s="235"/>
    </row>
    <row r="1691" spans="1:9" s="209" customFormat="1">
      <c r="A1691" s="228" t="s">
        <v>14879</v>
      </c>
      <c r="B1691" s="228" t="s">
        <v>14879</v>
      </c>
      <c r="C1691" s="228"/>
      <c r="D1691" s="228" t="s">
        <v>43066</v>
      </c>
      <c r="E1691" s="228" t="s">
        <v>43067</v>
      </c>
      <c r="F1691" s="228"/>
      <c r="G1691" s="228" t="s">
        <v>1137</v>
      </c>
      <c r="H1691" s="228" t="s">
        <v>43068</v>
      </c>
      <c r="I1691" s="235"/>
    </row>
    <row r="1692" spans="1:9" s="209" customFormat="1">
      <c r="A1692" s="228" t="s">
        <v>14879</v>
      </c>
      <c r="B1692" s="228" t="s">
        <v>14879</v>
      </c>
      <c r="C1692" s="228"/>
      <c r="D1692" s="228" t="s">
        <v>43069</v>
      </c>
      <c r="E1692" s="228" t="s">
        <v>43067</v>
      </c>
      <c r="F1692" s="228"/>
      <c r="G1692" s="228" t="s">
        <v>2937</v>
      </c>
      <c r="H1692" s="228" t="s">
        <v>43070</v>
      </c>
      <c r="I1692" s="235"/>
    </row>
    <row r="1693" spans="1:9" s="209" customFormat="1">
      <c r="A1693" s="228" t="s">
        <v>14879</v>
      </c>
      <c r="B1693" s="228" t="s">
        <v>14879</v>
      </c>
      <c r="C1693" s="228"/>
      <c r="D1693" s="228" t="s">
        <v>43071</v>
      </c>
      <c r="E1693" s="228" t="s">
        <v>43067</v>
      </c>
      <c r="F1693" s="228"/>
      <c r="G1693" s="228" t="s">
        <v>2940</v>
      </c>
      <c r="H1693" s="228" t="s">
        <v>43072</v>
      </c>
      <c r="I1693" s="235"/>
    </row>
    <row r="1694" spans="1:9" s="208" customFormat="1">
      <c r="A1694" s="225" t="s">
        <v>14879</v>
      </c>
      <c r="B1694" s="225" t="s">
        <v>14879</v>
      </c>
      <c r="C1694" s="225" t="s">
        <v>389</v>
      </c>
      <c r="D1694" s="225" t="s">
        <v>43073</v>
      </c>
      <c r="E1694" s="225" t="s">
        <v>43074</v>
      </c>
      <c r="F1694" s="225" t="s">
        <v>43075</v>
      </c>
      <c r="G1694" s="225"/>
      <c r="H1694" s="225" t="s">
        <v>43076</v>
      </c>
      <c r="I1694" s="226"/>
    </row>
    <row r="1695" spans="1:9" s="195" customFormat="1">
      <c r="A1695" s="203" t="s">
        <v>14931</v>
      </c>
      <c r="B1695" s="203" t="s">
        <v>14931</v>
      </c>
      <c r="C1695" s="203" t="s">
        <v>389</v>
      </c>
      <c r="D1695" s="203" t="s">
        <v>43077</v>
      </c>
      <c r="E1695" s="203" t="s">
        <v>43078</v>
      </c>
      <c r="F1695" s="203" t="s">
        <v>5821</v>
      </c>
      <c r="G1695" s="203"/>
      <c r="H1695" s="203" t="s">
        <v>43079</v>
      </c>
    </row>
    <row r="1696" spans="1:9" s="208" customFormat="1">
      <c r="A1696" s="225" t="s">
        <v>14931</v>
      </c>
      <c r="B1696" s="225" t="s">
        <v>14931</v>
      </c>
      <c r="C1696" s="225" t="s">
        <v>389</v>
      </c>
      <c r="D1696" s="225" t="s">
        <v>43080</v>
      </c>
      <c r="E1696" s="225" t="s">
        <v>43081</v>
      </c>
      <c r="F1696" s="225" t="s">
        <v>5991</v>
      </c>
      <c r="G1696" s="225"/>
      <c r="H1696" s="225" t="s">
        <v>43082</v>
      </c>
      <c r="I1696" s="226"/>
    </row>
    <row r="1697" spans="1:9" s="208" customFormat="1">
      <c r="A1697" s="225" t="s">
        <v>14931</v>
      </c>
      <c r="B1697" s="225" t="s">
        <v>14931</v>
      </c>
      <c r="C1697" s="225" t="s">
        <v>389</v>
      </c>
      <c r="D1697" s="225" t="s">
        <v>43083</v>
      </c>
      <c r="E1697" s="225" t="s">
        <v>43084</v>
      </c>
      <c r="F1697" s="225" t="s">
        <v>43085</v>
      </c>
      <c r="G1697" s="225"/>
      <c r="H1697" s="225" t="s">
        <v>43086</v>
      </c>
      <c r="I1697" s="226"/>
    </row>
    <row r="1698" spans="1:9" s="208" customFormat="1">
      <c r="A1698" s="225" t="s">
        <v>14931</v>
      </c>
      <c r="B1698" s="225" t="s">
        <v>14931</v>
      </c>
      <c r="C1698" s="225" t="s">
        <v>389</v>
      </c>
      <c r="D1698" s="225" t="s">
        <v>43087</v>
      </c>
      <c r="E1698" s="225" t="s">
        <v>43088</v>
      </c>
      <c r="F1698" s="225" t="s">
        <v>419</v>
      </c>
      <c r="G1698" s="225"/>
      <c r="H1698" s="225" t="s">
        <v>43089</v>
      </c>
      <c r="I1698" s="226"/>
    </row>
    <row r="1699" spans="1:9" s="208" customFormat="1">
      <c r="A1699" s="225" t="s">
        <v>14931</v>
      </c>
      <c r="B1699" s="225" t="s">
        <v>14931</v>
      </c>
      <c r="C1699" s="225" t="s">
        <v>389</v>
      </c>
      <c r="D1699" s="225" t="s">
        <v>43090</v>
      </c>
      <c r="E1699" s="225" t="s">
        <v>43091</v>
      </c>
      <c r="F1699" s="225" t="s">
        <v>4664</v>
      </c>
      <c r="G1699" s="225"/>
      <c r="H1699" s="225" t="s">
        <v>43092</v>
      </c>
      <c r="I1699" s="226"/>
    </row>
    <row r="1700" spans="1:9" s="208" customFormat="1">
      <c r="A1700" s="225" t="s">
        <v>14931</v>
      </c>
      <c r="B1700" s="225" t="s">
        <v>14931</v>
      </c>
      <c r="C1700" s="225" t="s">
        <v>389</v>
      </c>
      <c r="D1700" s="225" t="s">
        <v>43093</v>
      </c>
      <c r="E1700" s="225" t="s">
        <v>43094</v>
      </c>
      <c r="F1700" s="225" t="s">
        <v>434</v>
      </c>
      <c r="G1700" s="225"/>
      <c r="H1700" s="225" t="s">
        <v>43095</v>
      </c>
      <c r="I1700" s="226"/>
    </row>
    <row r="1701" spans="1:9" s="208" customFormat="1">
      <c r="A1701" s="225" t="s">
        <v>14931</v>
      </c>
      <c r="B1701" s="225" t="s">
        <v>14931</v>
      </c>
      <c r="C1701" s="225" t="s">
        <v>389</v>
      </c>
      <c r="D1701" s="225" t="s">
        <v>43096</v>
      </c>
      <c r="E1701" s="225" t="s">
        <v>43097</v>
      </c>
      <c r="F1701" s="225" t="s">
        <v>1575</v>
      </c>
      <c r="G1701" s="225"/>
      <c r="H1701" s="225" t="s">
        <v>43098</v>
      </c>
      <c r="I1701" s="226"/>
    </row>
    <row r="1702" spans="1:9" s="208" customFormat="1">
      <c r="A1702" s="225" t="s">
        <v>14931</v>
      </c>
      <c r="B1702" s="225" t="s">
        <v>14931</v>
      </c>
      <c r="C1702" s="225" t="s">
        <v>389</v>
      </c>
      <c r="D1702" s="225" t="s">
        <v>43099</v>
      </c>
      <c r="E1702" s="225" t="s">
        <v>43100</v>
      </c>
      <c r="F1702" s="225" t="s">
        <v>37825</v>
      </c>
      <c r="G1702" s="225"/>
      <c r="H1702" s="225" t="s">
        <v>43101</v>
      </c>
      <c r="I1702" s="226"/>
    </row>
    <row r="1703" spans="1:9" s="208" customFormat="1">
      <c r="A1703" s="225" t="s">
        <v>14931</v>
      </c>
      <c r="B1703" s="225" t="s">
        <v>14931</v>
      </c>
      <c r="C1703" s="225" t="s">
        <v>389</v>
      </c>
      <c r="D1703" s="225" t="s">
        <v>43102</v>
      </c>
      <c r="E1703" s="225" t="s">
        <v>43103</v>
      </c>
      <c r="F1703" s="225" t="s">
        <v>43104</v>
      </c>
      <c r="G1703" s="225"/>
      <c r="H1703" s="225" t="s">
        <v>43105</v>
      </c>
      <c r="I1703" s="226"/>
    </row>
    <row r="1704" spans="1:9" s="208" customFormat="1">
      <c r="A1704" s="225" t="s">
        <v>14931</v>
      </c>
      <c r="B1704" s="225" t="s">
        <v>14931</v>
      </c>
      <c r="C1704" s="225" t="s">
        <v>389</v>
      </c>
      <c r="D1704" s="225" t="s">
        <v>43106</v>
      </c>
      <c r="E1704" s="225" t="s">
        <v>43107</v>
      </c>
      <c r="F1704" s="225" t="s">
        <v>43108</v>
      </c>
      <c r="G1704" s="225"/>
      <c r="H1704" s="225" t="s">
        <v>43109</v>
      </c>
      <c r="I1704" s="226"/>
    </row>
    <row r="1705" spans="1:9" s="208" customFormat="1">
      <c r="A1705" s="225" t="s">
        <v>14931</v>
      </c>
      <c r="B1705" s="225" t="s">
        <v>14931</v>
      </c>
      <c r="C1705" s="225" t="s">
        <v>389</v>
      </c>
      <c r="D1705" s="225" t="s">
        <v>43110</v>
      </c>
      <c r="E1705" s="225" t="s">
        <v>43111</v>
      </c>
      <c r="F1705" s="225" t="s">
        <v>3235</v>
      </c>
      <c r="G1705" s="225"/>
      <c r="H1705" s="225" t="s">
        <v>43112</v>
      </c>
      <c r="I1705" s="226"/>
    </row>
    <row r="1706" spans="1:9" s="208" customFormat="1">
      <c r="A1706" s="225" t="s">
        <v>14931</v>
      </c>
      <c r="B1706" s="225" t="s">
        <v>14931</v>
      </c>
      <c r="C1706" s="225" t="s">
        <v>389</v>
      </c>
      <c r="D1706" s="225" t="s">
        <v>43113</v>
      </c>
      <c r="E1706" s="225" t="s">
        <v>43114</v>
      </c>
      <c r="F1706" s="225" t="s">
        <v>644</v>
      </c>
      <c r="G1706" s="225"/>
      <c r="H1706" s="225" t="s">
        <v>43115</v>
      </c>
      <c r="I1706" s="226"/>
    </row>
    <row r="1707" spans="1:9" s="208" customFormat="1">
      <c r="A1707" s="225" t="s">
        <v>14931</v>
      </c>
      <c r="B1707" s="225" t="s">
        <v>14931</v>
      </c>
      <c r="C1707" s="225" t="s">
        <v>389</v>
      </c>
      <c r="D1707" s="225" t="s">
        <v>43116</v>
      </c>
      <c r="E1707" s="225" t="s">
        <v>43117</v>
      </c>
      <c r="F1707" s="225" t="s">
        <v>404</v>
      </c>
      <c r="G1707" s="225"/>
      <c r="H1707" s="225" t="s">
        <v>43118</v>
      </c>
      <c r="I1707" s="226"/>
    </row>
    <row r="1708" spans="1:9" s="208" customFormat="1">
      <c r="A1708" s="225" t="s">
        <v>14931</v>
      </c>
      <c r="B1708" s="225" t="s">
        <v>14931</v>
      </c>
      <c r="C1708" s="225" t="s">
        <v>389</v>
      </c>
      <c r="D1708" s="225" t="s">
        <v>43119</v>
      </c>
      <c r="E1708" s="225" t="s">
        <v>43120</v>
      </c>
      <c r="F1708" s="225" t="s">
        <v>43121</v>
      </c>
      <c r="G1708" s="225"/>
      <c r="H1708" s="225" t="s">
        <v>43122</v>
      </c>
      <c r="I1708" s="226"/>
    </row>
    <row r="1709" spans="1:9" s="208" customFormat="1">
      <c r="A1709" s="225" t="s">
        <v>14931</v>
      </c>
      <c r="B1709" s="225" t="s">
        <v>14931</v>
      </c>
      <c r="C1709" s="225" t="s">
        <v>389</v>
      </c>
      <c r="D1709" s="225" t="s">
        <v>43123</v>
      </c>
      <c r="E1709" s="225" t="s">
        <v>43124</v>
      </c>
      <c r="F1709" s="225" t="s">
        <v>43125</v>
      </c>
      <c r="G1709" s="225"/>
      <c r="H1709" s="225" t="s">
        <v>43126</v>
      </c>
    </row>
    <row r="1710" spans="1:9" s="208" customFormat="1">
      <c r="A1710" s="225" t="s">
        <v>14931</v>
      </c>
      <c r="B1710" s="225" t="s">
        <v>14931</v>
      </c>
      <c r="C1710" s="225" t="s">
        <v>389</v>
      </c>
      <c r="D1710" s="225" t="s">
        <v>43127</v>
      </c>
      <c r="E1710" s="225" t="s">
        <v>43128</v>
      </c>
      <c r="F1710" s="225" t="s">
        <v>586</v>
      </c>
      <c r="G1710" s="225"/>
      <c r="H1710" s="225" t="s">
        <v>43129</v>
      </c>
    </row>
    <row r="1711" spans="1:9" s="208" customFormat="1">
      <c r="A1711" s="225" t="s">
        <v>14931</v>
      </c>
      <c r="B1711" s="225" t="s">
        <v>14931</v>
      </c>
      <c r="C1711" s="225" t="s">
        <v>389</v>
      </c>
      <c r="D1711" s="225" t="s">
        <v>43130</v>
      </c>
      <c r="E1711" s="225" t="s">
        <v>43131</v>
      </c>
      <c r="F1711" s="225" t="s">
        <v>3720</v>
      </c>
      <c r="G1711" s="225"/>
      <c r="H1711" s="225" t="s">
        <v>43132</v>
      </c>
      <c r="I1711" s="226"/>
    </row>
    <row r="1712" spans="1:9" s="208" customFormat="1">
      <c r="A1712" s="225" t="s">
        <v>14931</v>
      </c>
      <c r="B1712" s="225" t="s">
        <v>14931</v>
      </c>
      <c r="C1712" s="225" t="s">
        <v>389</v>
      </c>
      <c r="D1712" s="225" t="s">
        <v>43133</v>
      </c>
      <c r="E1712" s="225" t="s">
        <v>43134</v>
      </c>
      <c r="F1712" s="225" t="s">
        <v>43135</v>
      </c>
      <c r="G1712" s="225"/>
      <c r="H1712" s="225" t="s">
        <v>43136</v>
      </c>
      <c r="I1712" s="226"/>
    </row>
    <row r="1713" spans="1:9" s="209" customFormat="1">
      <c r="A1713" s="228" t="s">
        <v>14931</v>
      </c>
      <c r="B1713" s="228" t="s">
        <v>14931</v>
      </c>
      <c r="C1713" s="228" t="s">
        <v>43137</v>
      </c>
      <c r="D1713" s="228" t="s">
        <v>43138</v>
      </c>
      <c r="E1713" s="228" t="s">
        <v>43139</v>
      </c>
      <c r="F1713" s="228"/>
      <c r="G1713" s="228" t="s">
        <v>38904</v>
      </c>
      <c r="H1713" s="228" t="s">
        <v>43140</v>
      </c>
      <c r="I1713" s="235"/>
    </row>
    <row r="1714" spans="1:9" s="209" customFormat="1">
      <c r="A1714" s="228" t="s">
        <v>14931</v>
      </c>
      <c r="B1714" s="228" t="s">
        <v>14931</v>
      </c>
      <c r="C1714" s="228" t="s">
        <v>43141</v>
      </c>
      <c r="D1714" s="228" t="s">
        <v>43142</v>
      </c>
      <c r="E1714" s="228" t="s">
        <v>43143</v>
      </c>
      <c r="F1714" s="228"/>
      <c r="G1714" s="228" t="s">
        <v>3287</v>
      </c>
      <c r="H1714" s="228" t="s">
        <v>43144</v>
      </c>
      <c r="I1714" s="235"/>
    </row>
    <row r="1715" spans="1:9" s="209" customFormat="1">
      <c r="A1715" s="228" t="s">
        <v>14931</v>
      </c>
      <c r="B1715" s="228" t="s">
        <v>14931</v>
      </c>
      <c r="C1715" s="228" t="s">
        <v>43145</v>
      </c>
      <c r="D1715" s="228" t="s">
        <v>43146</v>
      </c>
      <c r="E1715" s="228" t="s">
        <v>43147</v>
      </c>
      <c r="F1715" s="228"/>
      <c r="G1715" s="228" t="s">
        <v>37686</v>
      </c>
      <c r="H1715" s="228" t="s">
        <v>43148</v>
      </c>
      <c r="I1715" s="235"/>
    </row>
    <row r="1716" spans="1:9" s="209" customFormat="1">
      <c r="A1716" s="228" t="s">
        <v>14931</v>
      </c>
      <c r="B1716" s="228" t="s">
        <v>14931</v>
      </c>
      <c r="C1716" s="228"/>
      <c r="D1716" s="228" t="s">
        <v>43149</v>
      </c>
      <c r="E1716" s="228" t="s">
        <v>43150</v>
      </c>
      <c r="F1716" s="228"/>
      <c r="G1716" s="228" t="s">
        <v>11232</v>
      </c>
      <c r="H1716" s="228" t="s">
        <v>43151</v>
      </c>
      <c r="I1716" s="235"/>
    </row>
    <row r="1717" spans="1:9" s="208" customFormat="1">
      <c r="A1717" s="225" t="s">
        <v>14931</v>
      </c>
      <c r="B1717" s="225" t="s">
        <v>14931</v>
      </c>
      <c r="C1717" s="225"/>
      <c r="D1717" s="225" t="s">
        <v>43152</v>
      </c>
      <c r="E1717" s="225" t="s">
        <v>43153</v>
      </c>
      <c r="F1717" s="225" t="s">
        <v>2876</v>
      </c>
      <c r="G1717" s="225"/>
      <c r="H1717" s="225" t="s">
        <v>43154</v>
      </c>
      <c r="I1717" s="226"/>
    </row>
    <row r="1718" spans="1:9" s="208" customFormat="1">
      <c r="A1718" s="225" t="s">
        <v>14931</v>
      </c>
      <c r="B1718" s="225" t="s">
        <v>14931</v>
      </c>
      <c r="C1718" s="225" t="s">
        <v>389</v>
      </c>
      <c r="D1718" s="225" t="s">
        <v>43155</v>
      </c>
      <c r="E1718" s="225" t="s">
        <v>43156</v>
      </c>
      <c r="F1718" s="225" t="s">
        <v>1443</v>
      </c>
      <c r="G1718" s="225"/>
      <c r="H1718" s="225" t="s">
        <v>43157</v>
      </c>
    </row>
    <row r="1719" spans="1:9" s="209" customFormat="1">
      <c r="A1719" s="228" t="s">
        <v>14931</v>
      </c>
      <c r="B1719" s="228" t="s">
        <v>14931</v>
      </c>
      <c r="C1719" s="228"/>
      <c r="D1719" s="228" t="s">
        <v>43158</v>
      </c>
      <c r="E1719" s="228" t="s">
        <v>43159</v>
      </c>
      <c r="F1719" s="228"/>
      <c r="G1719" s="228" t="s">
        <v>9647</v>
      </c>
      <c r="H1719" s="228" t="s">
        <v>43160</v>
      </c>
      <c r="I1719" s="235"/>
    </row>
    <row r="1720" spans="1:9" s="208" customFormat="1">
      <c r="A1720" s="225" t="s">
        <v>14931</v>
      </c>
      <c r="B1720" s="225" t="s">
        <v>14931</v>
      </c>
      <c r="C1720" s="225" t="s">
        <v>389</v>
      </c>
      <c r="D1720" s="225" t="s">
        <v>43161</v>
      </c>
      <c r="E1720" s="225" t="s">
        <v>43162</v>
      </c>
      <c r="F1720" s="225" t="s">
        <v>3796</v>
      </c>
      <c r="G1720" s="225"/>
      <c r="H1720" s="225" t="s">
        <v>43163</v>
      </c>
      <c r="I1720" s="226"/>
    </row>
    <row r="1721" spans="1:9" s="208" customFormat="1">
      <c r="A1721" s="225" t="s">
        <v>14931</v>
      </c>
      <c r="B1721" s="225" t="s">
        <v>14931</v>
      </c>
      <c r="C1721" s="225" t="s">
        <v>389</v>
      </c>
      <c r="D1721" s="225" t="s">
        <v>43164</v>
      </c>
      <c r="E1721" s="225" t="s">
        <v>43165</v>
      </c>
      <c r="F1721" s="225" t="s">
        <v>3208</v>
      </c>
      <c r="G1721" s="225"/>
      <c r="H1721" s="225" t="s">
        <v>43166</v>
      </c>
      <c r="I1721" s="226"/>
    </row>
    <row r="1722" spans="1:9" s="208" customFormat="1">
      <c r="A1722" s="225" t="s">
        <v>15060</v>
      </c>
      <c r="B1722" s="225" t="s">
        <v>15060</v>
      </c>
      <c r="C1722" s="225" t="s">
        <v>389</v>
      </c>
      <c r="D1722" s="225" t="s">
        <v>43167</v>
      </c>
      <c r="E1722" s="225" t="s">
        <v>43168</v>
      </c>
      <c r="F1722" s="225" t="s">
        <v>15334</v>
      </c>
      <c r="G1722" s="225"/>
      <c r="H1722" s="225" t="s">
        <v>43169</v>
      </c>
    </row>
    <row r="1723" spans="1:9" s="208" customFormat="1">
      <c r="A1723" s="225" t="s">
        <v>15060</v>
      </c>
      <c r="B1723" s="225" t="s">
        <v>15060</v>
      </c>
      <c r="C1723" s="225" t="s">
        <v>389</v>
      </c>
      <c r="D1723" s="225" t="s">
        <v>43170</v>
      </c>
      <c r="E1723" s="225" t="s">
        <v>43171</v>
      </c>
      <c r="F1723" s="225" t="s">
        <v>612</v>
      </c>
      <c r="G1723" s="225"/>
      <c r="H1723" s="225" t="s">
        <v>43172</v>
      </c>
    </row>
    <row r="1724" spans="1:9" s="208" customFormat="1">
      <c r="A1724" s="225" t="s">
        <v>15060</v>
      </c>
      <c r="B1724" s="225" t="s">
        <v>15060</v>
      </c>
      <c r="C1724" s="225" t="s">
        <v>389</v>
      </c>
      <c r="D1724" s="225" t="s">
        <v>43173</v>
      </c>
      <c r="E1724" s="225" t="s">
        <v>43174</v>
      </c>
      <c r="F1724" s="225" t="s">
        <v>10882</v>
      </c>
      <c r="G1724" s="225"/>
      <c r="H1724" s="225" t="s">
        <v>43175</v>
      </c>
    </row>
    <row r="1725" spans="1:9" s="208" customFormat="1">
      <c r="A1725" s="225" t="s">
        <v>15060</v>
      </c>
      <c r="B1725" s="225" t="s">
        <v>15060</v>
      </c>
      <c r="C1725" s="225" t="s">
        <v>389</v>
      </c>
      <c r="D1725" s="225" t="s">
        <v>43176</v>
      </c>
      <c r="E1725" s="225" t="s">
        <v>43177</v>
      </c>
      <c r="F1725" s="225" t="s">
        <v>434</v>
      </c>
      <c r="G1725" s="225"/>
      <c r="H1725" s="225" t="s">
        <v>43178</v>
      </c>
    </row>
    <row r="1726" spans="1:9" s="208" customFormat="1">
      <c r="A1726" s="225" t="s">
        <v>15060</v>
      </c>
      <c r="B1726" s="225" t="s">
        <v>15060</v>
      </c>
      <c r="C1726" s="225" t="s">
        <v>389</v>
      </c>
      <c r="D1726" s="225" t="s">
        <v>43179</v>
      </c>
      <c r="E1726" s="225" t="s">
        <v>43180</v>
      </c>
      <c r="F1726" s="225" t="s">
        <v>8015</v>
      </c>
      <c r="G1726" s="225"/>
      <c r="H1726" s="225" t="s">
        <v>43181</v>
      </c>
    </row>
    <row r="1727" spans="1:9" s="208" customFormat="1">
      <c r="A1727" s="225" t="s">
        <v>15060</v>
      </c>
      <c r="B1727" s="225" t="s">
        <v>15060</v>
      </c>
      <c r="C1727" s="225" t="s">
        <v>389</v>
      </c>
      <c r="D1727" s="225" t="s">
        <v>43182</v>
      </c>
      <c r="E1727" s="225" t="s">
        <v>43183</v>
      </c>
      <c r="F1727" s="225" t="s">
        <v>37727</v>
      </c>
      <c r="G1727" s="225"/>
      <c r="H1727" s="225" t="s">
        <v>43184</v>
      </c>
    </row>
    <row r="1728" spans="1:9" s="208" customFormat="1">
      <c r="A1728" s="225" t="s">
        <v>15060</v>
      </c>
      <c r="B1728" s="225" t="s">
        <v>15060</v>
      </c>
      <c r="C1728" s="225" t="s">
        <v>389</v>
      </c>
      <c r="D1728" s="225" t="s">
        <v>43185</v>
      </c>
      <c r="E1728" s="225" t="s">
        <v>43186</v>
      </c>
      <c r="F1728" s="225" t="s">
        <v>43187</v>
      </c>
      <c r="G1728" s="225"/>
      <c r="H1728" s="225" t="s">
        <v>43188</v>
      </c>
    </row>
    <row r="1729" spans="1:9" s="208" customFormat="1">
      <c r="A1729" s="225" t="s">
        <v>15060</v>
      </c>
      <c r="B1729" s="225" t="s">
        <v>15060</v>
      </c>
      <c r="C1729" s="225" t="s">
        <v>389</v>
      </c>
      <c r="D1729" s="225" t="s">
        <v>43189</v>
      </c>
      <c r="E1729" s="225" t="s">
        <v>43190</v>
      </c>
      <c r="F1729" s="225" t="s">
        <v>43191</v>
      </c>
      <c r="G1729" s="225"/>
      <c r="H1729" s="225" t="s">
        <v>43192</v>
      </c>
    </row>
    <row r="1730" spans="1:9" s="208" customFormat="1">
      <c r="A1730" s="225" t="s">
        <v>15060</v>
      </c>
      <c r="B1730" s="225" t="s">
        <v>15060</v>
      </c>
      <c r="C1730" s="225" t="s">
        <v>389</v>
      </c>
      <c r="D1730" s="225" t="s">
        <v>43193</v>
      </c>
      <c r="E1730" s="225" t="s">
        <v>43194</v>
      </c>
      <c r="F1730" s="225" t="s">
        <v>5231</v>
      </c>
      <c r="G1730" s="225"/>
      <c r="H1730" s="225" t="s">
        <v>43195</v>
      </c>
    </row>
    <row r="1731" spans="1:9" s="208" customFormat="1">
      <c r="A1731" s="225" t="s">
        <v>15060</v>
      </c>
      <c r="B1731" s="225" t="s">
        <v>15060</v>
      </c>
      <c r="C1731" s="225" t="s">
        <v>389</v>
      </c>
      <c r="D1731" s="225" t="s">
        <v>43196</v>
      </c>
      <c r="E1731" s="225" t="s">
        <v>43197</v>
      </c>
      <c r="F1731" s="225" t="s">
        <v>1214</v>
      </c>
      <c r="G1731" s="225"/>
      <c r="H1731" s="225" t="s">
        <v>43198</v>
      </c>
    </row>
    <row r="1732" spans="1:9" s="208" customFormat="1">
      <c r="A1732" s="225" t="s">
        <v>15060</v>
      </c>
      <c r="B1732" s="225" t="s">
        <v>15060</v>
      </c>
      <c r="C1732" s="225" t="s">
        <v>389</v>
      </c>
      <c r="D1732" s="225" t="s">
        <v>43199</v>
      </c>
      <c r="E1732" s="225" t="s">
        <v>43200</v>
      </c>
      <c r="F1732" s="225" t="s">
        <v>1915</v>
      </c>
      <c r="G1732" s="225"/>
      <c r="H1732" s="225" t="s">
        <v>43201</v>
      </c>
    </row>
    <row r="1733" spans="1:9" s="208" customFormat="1">
      <c r="A1733" s="225" t="s">
        <v>15060</v>
      </c>
      <c r="B1733" s="225" t="s">
        <v>15060</v>
      </c>
      <c r="C1733" s="225" t="s">
        <v>389</v>
      </c>
      <c r="D1733" s="225" t="s">
        <v>43202</v>
      </c>
      <c r="E1733" s="225" t="s">
        <v>43203</v>
      </c>
      <c r="F1733" s="225" t="s">
        <v>39288</v>
      </c>
      <c r="G1733" s="225"/>
      <c r="H1733" s="225" t="s">
        <v>43204</v>
      </c>
      <c r="I1733" s="226"/>
    </row>
    <row r="1734" spans="1:9" s="208" customFormat="1">
      <c r="A1734" s="225" t="s">
        <v>15060</v>
      </c>
      <c r="B1734" s="225" t="s">
        <v>15060</v>
      </c>
      <c r="C1734" s="225" t="s">
        <v>389</v>
      </c>
      <c r="D1734" s="225" t="s">
        <v>43205</v>
      </c>
      <c r="E1734" s="225" t="s">
        <v>43206</v>
      </c>
      <c r="F1734" s="225" t="s">
        <v>43207</v>
      </c>
      <c r="G1734" s="225"/>
      <c r="H1734" s="225" t="s">
        <v>43208</v>
      </c>
      <c r="I1734" s="226"/>
    </row>
    <row r="1735" spans="1:9" s="195" customFormat="1">
      <c r="A1735" s="203" t="s">
        <v>15060</v>
      </c>
      <c r="B1735" s="203" t="s">
        <v>15060</v>
      </c>
      <c r="C1735" s="203" t="s">
        <v>389</v>
      </c>
      <c r="D1735" s="203" t="s">
        <v>43209</v>
      </c>
      <c r="E1735" s="203" t="s">
        <v>43210</v>
      </c>
      <c r="F1735" s="203" t="s">
        <v>43211</v>
      </c>
      <c r="G1735" s="203"/>
      <c r="H1735" s="203" t="s">
        <v>43212</v>
      </c>
    </row>
    <row r="1736" spans="1:9" s="209" customFormat="1">
      <c r="A1736" s="228" t="s">
        <v>15060</v>
      </c>
      <c r="B1736" s="228" t="s">
        <v>15060</v>
      </c>
      <c r="C1736" s="228"/>
      <c r="D1736" s="228" t="s">
        <v>43213</v>
      </c>
      <c r="E1736" s="228" t="s">
        <v>43214</v>
      </c>
      <c r="F1736" s="228"/>
      <c r="G1736" s="228" t="s">
        <v>1035</v>
      </c>
      <c r="H1736" s="228" t="s">
        <v>43215</v>
      </c>
    </row>
    <row r="1737" spans="1:9" s="208" customFormat="1">
      <c r="A1737" s="225" t="s">
        <v>15060</v>
      </c>
      <c r="B1737" s="225" t="s">
        <v>15060</v>
      </c>
      <c r="C1737" s="225" t="s">
        <v>389</v>
      </c>
      <c r="D1737" s="225" t="s">
        <v>43216</v>
      </c>
      <c r="E1737" s="225" t="s">
        <v>43217</v>
      </c>
      <c r="F1737" s="225" t="s">
        <v>1979</v>
      </c>
      <c r="G1737" s="225"/>
      <c r="H1737" s="225" t="s">
        <v>43218</v>
      </c>
    </row>
    <row r="1738" spans="1:9" s="208" customFormat="1">
      <c r="A1738" s="225" t="s">
        <v>15060</v>
      </c>
      <c r="B1738" s="225" t="s">
        <v>15060</v>
      </c>
      <c r="C1738" s="225" t="s">
        <v>389</v>
      </c>
      <c r="D1738" s="225" t="s">
        <v>43219</v>
      </c>
      <c r="E1738" s="225" t="s">
        <v>43220</v>
      </c>
      <c r="F1738" s="225" t="s">
        <v>43221</v>
      </c>
      <c r="G1738" s="225"/>
      <c r="H1738" s="225" t="s">
        <v>43222</v>
      </c>
    </row>
    <row r="1739" spans="1:9" s="208" customFormat="1">
      <c r="A1739" s="225" t="s">
        <v>15180</v>
      </c>
      <c r="B1739" s="225" t="s">
        <v>15180</v>
      </c>
      <c r="C1739" s="225" t="s">
        <v>389</v>
      </c>
      <c r="D1739" s="225" t="s">
        <v>43223</v>
      </c>
      <c r="E1739" s="225" t="s">
        <v>43224</v>
      </c>
      <c r="F1739" s="225" t="s">
        <v>6272</v>
      </c>
      <c r="G1739" s="225"/>
      <c r="H1739" s="225" t="s">
        <v>43225</v>
      </c>
      <c r="I1739" s="226"/>
    </row>
    <row r="1740" spans="1:9" s="208" customFormat="1">
      <c r="A1740" s="225" t="s">
        <v>15188</v>
      </c>
      <c r="B1740" s="225" t="s">
        <v>15180</v>
      </c>
      <c r="C1740" s="225" t="s">
        <v>389</v>
      </c>
      <c r="D1740" s="225" t="s">
        <v>43226</v>
      </c>
      <c r="E1740" s="225" t="s">
        <v>43227</v>
      </c>
      <c r="F1740" s="225" t="s">
        <v>43228</v>
      </c>
      <c r="G1740" s="225"/>
      <c r="H1740" s="225" t="s">
        <v>43229</v>
      </c>
      <c r="I1740" s="226"/>
    </row>
    <row r="1741" spans="1:9" s="208" customFormat="1">
      <c r="A1741" s="225" t="s">
        <v>15188</v>
      </c>
      <c r="B1741" s="225" t="s">
        <v>15188</v>
      </c>
      <c r="C1741" s="225"/>
      <c r="D1741" s="225" t="s">
        <v>43230</v>
      </c>
      <c r="E1741" s="225" t="s">
        <v>43231</v>
      </c>
      <c r="F1741" s="225" t="s">
        <v>644</v>
      </c>
      <c r="G1741" s="225"/>
      <c r="H1741" s="225" t="s">
        <v>43232</v>
      </c>
      <c r="I1741" s="226"/>
    </row>
    <row r="1742" spans="1:9" s="208" customFormat="1">
      <c r="A1742" s="225" t="s">
        <v>15188</v>
      </c>
      <c r="B1742" s="225" t="s">
        <v>15188</v>
      </c>
      <c r="C1742" s="225" t="s">
        <v>389</v>
      </c>
      <c r="D1742" s="225" t="s">
        <v>43233</v>
      </c>
      <c r="E1742" s="225" t="s">
        <v>43234</v>
      </c>
      <c r="F1742" s="225" t="s">
        <v>43235</v>
      </c>
      <c r="G1742" s="225"/>
      <c r="H1742" s="225" t="s">
        <v>43236</v>
      </c>
      <c r="I1742" s="226"/>
    </row>
    <row r="1743" spans="1:9" s="209" customFormat="1">
      <c r="A1743" s="228" t="s">
        <v>15188</v>
      </c>
      <c r="B1743" s="228" t="s">
        <v>15188</v>
      </c>
      <c r="C1743" s="228"/>
      <c r="D1743" s="228" t="s">
        <v>43237</v>
      </c>
      <c r="E1743" s="228" t="s">
        <v>43238</v>
      </c>
      <c r="F1743" s="228"/>
      <c r="G1743" s="228" t="s">
        <v>2513</v>
      </c>
      <c r="H1743" s="228" t="s">
        <v>43239</v>
      </c>
      <c r="I1743" s="235"/>
    </row>
    <row r="1744" spans="1:9" s="209" customFormat="1">
      <c r="A1744" s="228" t="s">
        <v>15188</v>
      </c>
      <c r="B1744" s="228" t="s">
        <v>15188</v>
      </c>
      <c r="C1744" s="228"/>
      <c r="D1744" s="228" t="s">
        <v>43240</v>
      </c>
      <c r="E1744" s="228" t="s">
        <v>43238</v>
      </c>
      <c r="F1744" s="228"/>
      <c r="G1744" s="228" t="s">
        <v>2937</v>
      </c>
      <c r="H1744" s="228" t="s">
        <v>43241</v>
      </c>
      <c r="I1744" s="235"/>
    </row>
    <row r="1745" spans="1:9" s="209" customFormat="1">
      <c r="A1745" s="228" t="s">
        <v>15188</v>
      </c>
      <c r="B1745" s="228" t="s">
        <v>15188</v>
      </c>
      <c r="C1745" s="228"/>
      <c r="D1745" s="228" t="s">
        <v>43242</v>
      </c>
      <c r="E1745" s="228" t="s">
        <v>43238</v>
      </c>
      <c r="F1745" s="228"/>
      <c r="G1745" s="228" t="s">
        <v>2940</v>
      </c>
      <c r="H1745" s="228" t="s">
        <v>43243</v>
      </c>
      <c r="I1745" s="235"/>
    </row>
    <row r="1746" spans="1:9" s="208" customFormat="1">
      <c r="A1746" s="225" t="s">
        <v>15188</v>
      </c>
      <c r="B1746" s="225" t="s">
        <v>15188</v>
      </c>
      <c r="C1746" s="225" t="s">
        <v>389</v>
      </c>
      <c r="D1746" s="225" t="s">
        <v>43244</v>
      </c>
      <c r="E1746" s="225" t="s">
        <v>43245</v>
      </c>
      <c r="F1746" s="225" t="s">
        <v>43246</v>
      </c>
      <c r="G1746" s="225"/>
      <c r="H1746" s="225" t="s">
        <v>43247</v>
      </c>
      <c r="I1746" s="226"/>
    </row>
    <row r="1747" spans="1:9" s="207" customFormat="1">
      <c r="A1747" s="224" t="s">
        <v>15188</v>
      </c>
      <c r="B1747" s="224" t="s">
        <v>15188</v>
      </c>
      <c r="C1747" s="224"/>
      <c r="D1747" s="224" t="s">
        <v>43248</v>
      </c>
      <c r="E1747" s="224" t="s">
        <v>43249</v>
      </c>
      <c r="F1747" s="224" t="s">
        <v>10304</v>
      </c>
      <c r="G1747" s="224"/>
      <c r="H1747" s="224" t="s">
        <v>43250</v>
      </c>
      <c r="I1747" s="237"/>
    </row>
    <row r="1748" spans="1:9" s="208" customFormat="1">
      <c r="A1748" s="225" t="s">
        <v>15188</v>
      </c>
      <c r="B1748" s="225" t="s">
        <v>15188</v>
      </c>
      <c r="C1748" s="225" t="s">
        <v>389</v>
      </c>
      <c r="D1748" s="225" t="s">
        <v>43251</v>
      </c>
      <c r="E1748" s="225" t="s">
        <v>43252</v>
      </c>
      <c r="F1748" s="225" t="s">
        <v>1242</v>
      </c>
      <c r="G1748" s="225"/>
      <c r="H1748" s="225" t="s">
        <v>43253</v>
      </c>
      <c r="I1748" s="226"/>
    </row>
    <row r="1749" spans="1:9" s="208" customFormat="1">
      <c r="A1749" s="225" t="s">
        <v>15188</v>
      </c>
      <c r="B1749" s="225" t="s">
        <v>15188</v>
      </c>
      <c r="C1749" s="225" t="s">
        <v>389</v>
      </c>
      <c r="D1749" s="225" t="s">
        <v>43254</v>
      </c>
      <c r="E1749" s="225" t="s">
        <v>43255</v>
      </c>
      <c r="F1749" s="225" t="s">
        <v>43256</v>
      </c>
      <c r="G1749" s="225"/>
      <c r="H1749" s="225" t="s">
        <v>43257</v>
      </c>
      <c r="I1749" s="226"/>
    </row>
    <row r="1750" spans="1:9" s="208" customFormat="1">
      <c r="A1750" s="225" t="s">
        <v>15188</v>
      </c>
      <c r="B1750" s="225" t="s">
        <v>15188</v>
      </c>
      <c r="C1750" s="225" t="s">
        <v>389</v>
      </c>
      <c r="D1750" s="225" t="s">
        <v>43258</v>
      </c>
      <c r="E1750" s="225" t="s">
        <v>43259</v>
      </c>
      <c r="F1750" s="225" t="s">
        <v>3231</v>
      </c>
      <c r="G1750" s="225"/>
      <c r="H1750" s="225" t="s">
        <v>43260</v>
      </c>
      <c r="I1750" s="226"/>
    </row>
    <row r="1751" spans="1:9" s="208" customFormat="1">
      <c r="A1751" s="225" t="s">
        <v>15188</v>
      </c>
      <c r="B1751" s="225" t="s">
        <v>15188</v>
      </c>
      <c r="C1751" s="225" t="s">
        <v>389</v>
      </c>
      <c r="D1751" s="225" t="s">
        <v>43261</v>
      </c>
      <c r="E1751" s="225" t="s">
        <v>43262</v>
      </c>
      <c r="F1751" s="225" t="s">
        <v>43263</v>
      </c>
      <c r="G1751" s="225"/>
      <c r="H1751" s="225" t="s">
        <v>43264</v>
      </c>
      <c r="I1751" s="226"/>
    </row>
    <row r="1752" spans="1:9" s="208" customFormat="1">
      <c r="A1752" s="225" t="s">
        <v>15188</v>
      </c>
      <c r="B1752" s="225" t="s">
        <v>15188</v>
      </c>
      <c r="C1752" s="225" t="s">
        <v>389</v>
      </c>
      <c r="D1752" s="225" t="s">
        <v>43265</v>
      </c>
      <c r="E1752" s="225" t="s">
        <v>43266</v>
      </c>
      <c r="F1752" s="225" t="s">
        <v>41261</v>
      </c>
      <c r="G1752" s="225"/>
      <c r="H1752" s="225" t="s">
        <v>43267</v>
      </c>
      <c r="I1752" s="226"/>
    </row>
    <row r="1753" spans="1:9" s="208" customFormat="1">
      <c r="A1753" s="225" t="s">
        <v>15188</v>
      </c>
      <c r="B1753" s="225" t="s">
        <v>15188</v>
      </c>
      <c r="C1753" s="225" t="s">
        <v>389</v>
      </c>
      <c r="D1753" s="225" t="s">
        <v>43268</v>
      </c>
      <c r="E1753" s="225" t="s">
        <v>43269</v>
      </c>
      <c r="F1753" s="225" t="s">
        <v>4783</v>
      </c>
      <c r="G1753" s="225"/>
      <c r="H1753" s="225" t="s">
        <v>43270</v>
      </c>
      <c r="I1753" s="226"/>
    </row>
    <row r="1754" spans="1:9" s="208" customFormat="1">
      <c r="A1754" s="225" t="s">
        <v>15188</v>
      </c>
      <c r="B1754" s="225" t="s">
        <v>15188</v>
      </c>
      <c r="C1754" s="225" t="s">
        <v>389</v>
      </c>
      <c r="D1754" s="225" t="s">
        <v>43271</v>
      </c>
      <c r="E1754" s="225" t="s">
        <v>43272</v>
      </c>
      <c r="F1754" s="225" t="s">
        <v>43273</v>
      </c>
      <c r="G1754" s="225"/>
      <c r="H1754" s="225" t="s">
        <v>43274</v>
      </c>
      <c r="I1754" s="226"/>
    </row>
    <row r="1755" spans="1:9" s="208" customFormat="1">
      <c r="A1755" s="225" t="s">
        <v>15188</v>
      </c>
      <c r="B1755" s="203" t="s">
        <v>15188</v>
      </c>
      <c r="C1755" s="203"/>
      <c r="D1755" s="225" t="s">
        <v>43275</v>
      </c>
      <c r="E1755" s="225" t="s">
        <v>43276</v>
      </c>
      <c r="F1755" s="225" t="s">
        <v>4847</v>
      </c>
      <c r="G1755" s="225"/>
      <c r="H1755" s="225" t="s">
        <v>43277</v>
      </c>
    </row>
    <row r="1756" spans="1:9" s="208" customFormat="1">
      <c r="A1756" s="225" t="s">
        <v>15188</v>
      </c>
      <c r="B1756" s="225" t="s">
        <v>15188</v>
      </c>
      <c r="C1756" s="225" t="s">
        <v>389</v>
      </c>
      <c r="D1756" s="225" t="s">
        <v>43278</v>
      </c>
      <c r="E1756" s="225" t="s">
        <v>43279</v>
      </c>
      <c r="F1756" s="225" t="s">
        <v>1509</v>
      </c>
      <c r="G1756" s="225"/>
      <c r="H1756" s="225" t="s">
        <v>43280</v>
      </c>
      <c r="I1756" s="226"/>
    </row>
    <row r="1757" spans="1:9" s="208" customFormat="1">
      <c r="A1757" s="225" t="s">
        <v>15247</v>
      </c>
      <c r="B1757" s="225" t="s">
        <v>15247</v>
      </c>
      <c r="C1757" s="225" t="s">
        <v>389</v>
      </c>
      <c r="D1757" s="225" t="s">
        <v>43281</v>
      </c>
      <c r="E1757" s="225" t="s">
        <v>43282</v>
      </c>
      <c r="F1757" s="225" t="s">
        <v>43283</v>
      </c>
      <c r="G1757" s="225"/>
      <c r="H1757" s="225" t="s">
        <v>43284</v>
      </c>
      <c r="I1757" s="226"/>
    </row>
    <row r="1758" spans="1:9" s="208" customFormat="1">
      <c r="A1758" s="225" t="s">
        <v>15247</v>
      </c>
      <c r="B1758" s="225" t="s">
        <v>15247</v>
      </c>
      <c r="C1758" s="225" t="s">
        <v>389</v>
      </c>
      <c r="D1758" s="225" t="s">
        <v>43285</v>
      </c>
      <c r="E1758" s="225" t="s">
        <v>43286</v>
      </c>
      <c r="F1758" s="225" t="s">
        <v>43287</v>
      </c>
      <c r="G1758" s="225"/>
      <c r="H1758" s="225" t="s">
        <v>43288</v>
      </c>
      <c r="I1758" s="226"/>
    </row>
    <row r="1759" spans="1:9" s="208" customFormat="1">
      <c r="A1759" s="225" t="s">
        <v>15247</v>
      </c>
      <c r="B1759" s="225" t="s">
        <v>15247</v>
      </c>
      <c r="C1759" s="225" t="s">
        <v>389</v>
      </c>
      <c r="D1759" s="225" t="s">
        <v>43289</v>
      </c>
      <c r="E1759" s="225" t="s">
        <v>43290</v>
      </c>
      <c r="F1759" s="225" t="s">
        <v>39955</v>
      </c>
      <c r="G1759" s="225"/>
      <c r="H1759" s="225" t="s">
        <v>43291</v>
      </c>
      <c r="I1759" s="226"/>
    </row>
    <row r="1760" spans="1:9" s="209" customFormat="1">
      <c r="A1760" s="228" t="s">
        <v>15247</v>
      </c>
      <c r="B1760" s="228" t="s">
        <v>15247</v>
      </c>
      <c r="C1760" s="228" t="s">
        <v>43292</v>
      </c>
      <c r="D1760" s="228" t="s">
        <v>43293</v>
      </c>
      <c r="E1760" s="228" t="s">
        <v>43294</v>
      </c>
      <c r="F1760" s="228"/>
      <c r="G1760" s="228" t="s">
        <v>43295</v>
      </c>
      <c r="H1760" s="228" t="s">
        <v>43296</v>
      </c>
      <c r="I1760" s="235"/>
    </row>
    <row r="1761" spans="1:9" s="209" customFormat="1">
      <c r="A1761" s="228" t="s">
        <v>15247</v>
      </c>
      <c r="B1761" s="228" t="s">
        <v>15247</v>
      </c>
      <c r="C1761" s="228" t="s">
        <v>43297</v>
      </c>
      <c r="D1761" s="228" t="s">
        <v>43298</v>
      </c>
      <c r="E1761" s="228" t="s">
        <v>43299</v>
      </c>
      <c r="F1761" s="228"/>
      <c r="G1761" s="228" t="s">
        <v>43300</v>
      </c>
      <c r="H1761" s="228" t="s">
        <v>43301</v>
      </c>
      <c r="I1761" s="235"/>
    </row>
    <row r="1762" spans="1:9" s="209" customFormat="1">
      <c r="A1762" s="228" t="s">
        <v>15247</v>
      </c>
      <c r="B1762" s="228" t="s">
        <v>15247</v>
      </c>
      <c r="C1762" s="228" t="s">
        <v>43302</v>
      </c>
      <c r="D1762" s="228" t="s">
        <v>43303</v>
      </c>
      <c r="E1762" s="228" t="s">
        <v>43304</v>
      </c>
      <c r="F1762" s="228"/>
      <c r="G1762" s="228" t="s">
        <v>43305</v>
      </c>
      <c r="H1762" s="228" t="s">
        <v>43306</v>
      </c>
      <c r="I1762" s="235"/>
    </row>
    <row r="1763" spans="1:9" s="208" customFormat="1">
      <c r="A1763" s="225" t="s">
        <v>15247</v>
      </c>
      <c r="B1763" s="225" t="s">
        <v>15247</v>
      </c>
      <c r="C1763" s="225" t="s">
        <v>389</v>
      </c>
      <c r="D1763" s="225" t="s">
        <v>43307</v>
      </c>
      <c r="E1763" s="225" t="s">
        <v>43308</v>
      </c>
      <c r="F1763" s="225" t="s">
        <v>2100</v>
      </c>
      <c r="G1763" s="225"/>
      <c r="H1763" s="225" t="s">
        <v>43309</v>
      </c>
      <c r="I1763" s="226"/>
    </row>
    <row r="1764" spans="1:9" s="208" customFormat="1">
      <c r="A1764" s="225" t="s">
        <v>15247</v>
      </c>
      <c r="B1764" s="225" t="s">
        <v>15247</v>
      </c>
      <c r="C1764" s="225" t="s">
        <v>389</v>
      </c>
      <c r="D1764" s="225" t="s">
        <v>43310</v>
      </c>
      <c r="E1764" s="225" t="s">
        <v>43311</v>
      </c>
      <c r="F1764" s="225" t="s">
        <v>2466</v>
      </c>
      <c r="G1764" s="225"/>
      <c r="H1764" s="225" t="s">
        <v>43312</v>
      </c>
      <c r="I1764" s="226"/>
    </row>
    <row r="1765" spans="1:9" s="195" customFormat="1">
      <c r="A1765" s="203" t="s">
        <v>15247</v>
      </c>
      <c r="B1765" s="203" t="s">
        <v>15247</v>
      </c>
      <c r="C1765" s="203" t="s">
        <v>389</v>
      </c>
      <c r="D1765" s="203" t="s">
        <v>43313</v>
      </c>
      <c r="E1765" s="203" t="s">
        <v>43314</v>
      </c>
      <c r="F1765" s="203" t="s">
        <v>4756</v>
      </c>
      <c r="G1765" s="203"/>
      <c r="H1765" s="203" t="s">
        <v>43315</v>
      </c>
    </row>
    <row r="1766" spans="1:9" s="208" customFormat="1">
      <c r="A1766" s="225" t="s">
        <v>15247</v>
      </c>
      <c r="B1766" s="225" t="s">
        <v>15247</v>
      </c>
      <c r="C1766" s="225" t="s">
        <v>389</v>
      </c>
      <c r="D1766" s="225" t="s">
        <v>43316</v>
      </c>
      <c r="E1766" s="225" t="s">
        <v>43317</v>
      </c>
      <c r="F1766" s="225" t="s">
        <v>13661</v>
      </c>
      <c r="G1766" s="225"/>
      <c r="H1766" s="225" t="s">
        <v>43318</v>
      </c>
      <c r="I1766" s="226"/>
    </row>
    <row r="1767" spans="1:9" s="208" customFormat="1">
      <c r="A1767" s="225" t="s">
        <v>15247</v>
      </c>
      <c r="B1767" s="225" t="s">
        <v>15247</v>
      </c>
      <c r="C1767" s="225" t="s">
        <v>389</v>
      </c>
      <c r="D1767" s="225" t="s">
        <v>43319</v>
      </c>
      <c r="E1767" s="225" t="s">
        <v>43320</v>
      </c>
      <c r="F1767" s="225" t="s">
        <v>10043</v>
      </c>
      <c r="G1767" s="225"/>
      <c r="H1767" s="225" t="s">
        <v>43321</v>
      </c>
      <c r="I1767" s="226"/>
    </row>
    <row r="1768" spans="1:9" s="208" customFormat="1">
      <c r="A1768" s="225" t="s">
        <v>15247</v>
      </c>
      <c r="B1768" s="225" t="s">
        <v>15247</v>
      </c>
      <c r="C1768" s="225" t="s">
        <v>389</v>
      </c>
      <c r="D1768" s="225" t="s">
        <v>43322</v>
      </c>
      <c r="E1768" s="225" t="s">
        <v>43323</v>
      </c>
      <c r="F1768" s="225" t="s">
        <v>12109</v>
      </c>
      <c r="G1768" s="225"/>
      <c r="H1768" s="225" t="s">
        <v>43324</v>
      </c>
      <c r="I1768" s="226"/>
    </row>
    <row r="1769" spans="1:9" s="208" customFormat="1">
      <c r="A1769" s="225" t="s">
        <v>15247</v>
      </c>
      <c r="B1769" s="225" t="s">
        <v>15247</v>
      </c>
      <c r="C1769" s="225" t="s">
        <v>389</v>
      </c>
      <c r="D1769" s="225" t="s">
        <v>43325</v>
      </c>
      <c r="E1769" s="225" t="s">
        <v>43326</v>
      </c>
      <c r="F1769" s="225" t="s">
        <v>434</v>
      </c>
      <c r="G1769" s="225"/>
      <c r="H1769" s="225" t="s">
        <v>43327</v>
      </c>
      <c r="I1769" s="226"/>
    </row>
    <row r="1770" spans="1:9" s="208" customFormat="1">
      <c r="A1770" s="225" t="s">
        <v>15247</v>
      </c>
      <c r="B1770" s="225" t="s">
        <v>15247</v>
      </c>
      <c r="C1770" s="225" t="s">
        <v>389</v>
      </c>
      <c r="D1770" s="225" t="s">
        <v>43328</v>
      </c>
      <c r="E1770" s="225" t="s">
        <v>43329</v>
      </c>
      <c r="F1770" s="225" t="s">
        <v>43330</v>
      </c>
      <c r="G1770" s="225"/>
      <c r="H1770" s="225" t="s">
        <v>43331</v>
      </c>
      <c r="I1770" s="226"/>
    </row>
    <row r="1771" spans="1:9" s="208" customFormat="1">
      <c r="A1771" s="225" t="s">
        <v>15247</v>
      </c>
      <c r="B1771" s="225" t="s">
        <v>15247</v>
      </c>
      <c r="C1771" s="225" t="s">
        <v>389</v>
      </c>
      <c r="D1771" s="225" t="s">
        <v>43332</v>
      </c>
      <c r="E1771" s="225" t="s">
        <v>43333</v>
      </c>
      <c r="F1771" s="225" t="s">
        <v>43334</v>
      </c>
      <c r="G1771" s="225"/>
      <c r="H1771" s="225" t="s">
        <v>43335</v>
      </c>
      <c r="I1771" s="226"/>
    </row>
    <row r="1772" spans="1:9" s="208" customFormat="1">
      <c r="A1772" s="225" t="s">
        <v>15247</v>
      </c>
      <c r="B1772" s="225" t="s">
        <v>15247</v>
      </c>
      <c r="C1772" s="225" t="s">
        <v>389</v>
      </c>
      <c r="D1772" s="225" t="s">
        <v>43336</v>
      </c>
      <c r="E1772" s="225" t="s">
        <v>43337</v>
      </c>
      <c r="F1772" s="225" t="s">
        <v>43338</v>
      </c>
      <c r="G1772" s="225"/>
      <c r="H1772" s="225" t="s">
        <v>43339</v>
      </c>
      <c r="I1772" s="226"/>
    </row>
    <row r="1773" spans="1:9" s="208" customFormat="1">
      <c r="A1773" s="225" t="s">
        <v>15247</v>
      </c>
      <c r="B1773" s="225" t="s">
        <v>15247</v>
      </c>
      <c r="C1773" s="225" t="s">
        <v>389</v>
      </c>
      <c r="D1773" s="225" t="s">
        <v>43340</v>
      </c>
      <c r="E1773" s="225" t="s">
        <v>43341</v>
      </c>
      <c r="F1773" s="225" t="s">
        <v>6309</v>
      </c>
      <c r="G1773" s="225"/>
      <c r="H1773" s="225" t="s">
        <v>43342</v>
      </c>
      <c r="I1773" s="226"/>
    </row>
    <row r="1774" spans="1:9" s="209" customFormat="1">
      <c r="A1774" s="228" t="s">
        <v>15247</v>
      </c>
      <c r="B1774" s="228" t="s">
        <v>15247</v>
      </c>
      <c r="C1774" s="228"/>
      <c r="D1774" s="228" t="s">
        <v>43343</v>
      </c>
      <c r="E1774" s="228" t="s">
        <v>43344</v>
      </c>
      <c r="F1774" s="228"/>
      <c r="G1774" s="228" t="s">
        <v>43345</v>
      </c>
      <c r="H1774" s="228" t="s">
        <v>43346</v>
      </c>
      <c r="I1774" s="235"/>
    </row>
    <row r="1775" spans="1:9" s="209" customFormat="1">
      <c r="A1775" s="228" t="s">
        <v>15247</v>
      </c>
      <c r="B1775" s="228" t="s">
        <v>15247</v>
      </c>
      <c r="C1775" s="228"/>
      <c r="D1775" s="228" t="s">
        <v>43347</v>
      </c>
      <c r="E1775" s="228" t="s">
        <v>43344</v>
      </c>
      <c r="F1775" s="228"/>
      <c r="G1775" s="228" t="s">
        <v>2937</v>
      </c>
      <c r="H1775" s="228" t="s">
        <v>43348</v>
      </c>
      <c r="I1775" s="235"/>
    </row>
    <row r="1776" spans="1:9" s="209" customFormat="1">
      <c r="A1776" s="228" t="s">
        <v>15247</v>
      </c>
      <c r="B1776" s="228" t="s">
        <v>15247</v>
      </c>
      <c r="C1776" s="228"/>
      <c r="D1776" s="228" t="s">
        <v>43349</v>
      </c>
      <c r="E1776" s="228" t="s">
        <v>43344</v>
      </c>
      <c r="F1776" s="228"/>
      <c r="G1776" s="228" t="s">
        <v>2940</v>
      </c>
      <c r="H1776" s="228" t="s">
        <v>43350</v>
      </c>
      <c r="I1776" s="235"/>
    </row>
    <row r="1777" spans="1:9" s="208" customFormat="1">
      <c r="A1777" s="225" t="s">
        <v>15282</v>
      </c>
      <c r="B1777" s="225" t="s">
        <v>15282</v>
      </c>
      <c r="C1777" s="225" t="s">
        <v>389</v>
      </c>
      <c r="D1777" s="225" t="s">
        <v>43351</v>
      </c>
      <c r="E1777" s="225" t="s">
        <v>43352</v>
      </c>
      <c r="F1777" s="225" t="s">
        <v>43334</v>
      </c>
      <c r="G1777" s="225"/>
      <c r="H1777" s="225" t="s">
        <v>43353</v>
      </c>
      <c r="I1777" s="226"/>
    </row>
    <row r="1778" spans="1:9" s="208" customFormat="1">
      <c r="A1778" s="225" t="s">
        <v>15282</v>
      </c>
      <c r="B1778" s="225" t="s">
        <v>15282</v>
      </c>
      <c r="C1778" s="225" t="s">
        <v>389</v>
      </c>
      <c r="D1778" s="225" t="s">
        <v>43354</v>
      </c>
      <c r="E1778" s="225" t="s">
        <v>43355</v>
      </c>
      <c r="F1778" s="225" t="s">
        <v>883</v>
      </c>
      <c r="G1778" s="225"/>
      <c r="H1778" s="225" t="s">
        <v>43356</v>
      </c>
      <c r="I1778" s="226"/>
    </row>
    <row r="1779" spans="1:9" s="208" customFormat="1">
      <c r="A1779" s="225" t="s">
        <v>15282</v>
      </c>
      <c r="B1779" s="225" t="s">
        <v>15282</v>
      </c>
      <c r="C1779" s="225" t="s">
        <v>389</v>
      </c>
      <c r="D1779" s="225" t="s">
        <v>43357</v>
      </c>
      <c r="E1779" s="225" t="s">
        <v>43358</v>
      </c>
      <c r="F1779" s="225" t="s">
        <v>1911</v>
      </c>
      <c r="G1779" s="225"/>
      <c r="H1779" s="225" t="s">
        <v>43359</v>
      </c>
      <c r="I1779" s="226"/>
    </row>
    <row r="1780" spans="1:9" s="209" customFormat="1">
      <c r="A1780" s="239" t="s">
        <v>15282</v>
      </c>
      <c r="B1780" s="239" t="s">
        <v>15282</v>
      </c>
      <c r="C1780" s="239"/>
      <c r="D1780" s="239" t="s">
        <v>43360</v>
      </c>
      <c r="E1780" s="239" t="s">
        <v>43361</v>
      </c>
      <c r="F1780" s="239"/>
      <c r="G1780" s="239" t="s">
        <v>3803</v>
      </c>
      <c r="H1780" s="239" t="s">
        <v>43362</v>
      </c>
      <c r="I1780" s="235"/>
    </row>
    <row r="1781" spans="1:9" s="214" customFormat="1">
      <c r="A1781" s="214" t="s">
        <v>15282</v>
      </c>
      <c r="B1781" s="214" t="s">
        <v>15282</v>
      </c>
      <c r="C1781" s="214" t="s">
        <v>389</v>
      </c>
      <c r="D1781" s="214" t="s">
        <v>43363</v>
      </c>
      <c r="E1781" s="214" t="s">
        <v>43364</v>
      </c>
      <c r="F1781" s="214" t="s">
        <v>2341</v>
      </c>
      <c r="H1781" s="214" t="s">
        <v>43365</v>
      </c>
      <c r="I1781" s="240"/>
    </row>
    <row r="1782" spans="1:9" s="208" customFormat="1">
      <c r="A1782" s="225" t="s">
        <v>15282</v>
      </c>
      <c r="B1782" s="225" t="s">
        <v>15282</v>
      </c>
      <c r="C1782" s="225" t="s">
        <v>389</v>
      </c>
      <c r="D1782" s="225" t="s">
        <v>43366</v>
      </c>
      <c r="E1782" s="225" t="s">
        <v>43367</v>
      </c>
      <c r="F1782" s="225" t="s">
        <v>38675</v>
      </c>
      <c r="G1782" s="225"/>
      <c r="H1782" s="225" t="s">
        <v>43368</v>
      </c>
      <c r="I1782" s="226"/>
    </row>
    <row r="1783" spans="1:9" s="208" customFormat="1">
      <c r="A1783" s="225" t="s">
        <v>15317</v>
      </c>
      <c r="B1783" s="225" t="s">
        <v>15317</v>
      </c>
      <c r="C1783" s="225" t="s">
        <v>389</v>
      </c>
      <c r="D1783" s="225" t="s">
        <v>43369</v>
      </c>
      <c r="E1783" s="225" t="s">
        <v>43370</v>
      </c>
      <c r="F1783" s="225" t="s">
        <v>37727</v>
      </c>
      <c r="G1783" s="225"/>
      <c r="H1783" s="225" t="s">
        <v>43371</v>
      </c>
      <c r="I1783" s="226"/>
    </row>
    <row r="1784" spans="1:9" s="208" customFormat="1">
      <c r="A1784" s="225" t="s">
        <v>15317</v>
      </c>
      <c r="B1784" s="225" t="s">
        <v>15317</v>
      </c>
      <c r="C1784" s="225" t="s">
        <v>389</v>
      </c>
      <c r="D1784" s="225" t="s">
        <v>43372</v>
      </c>
      <c r="E1784" s="225" t="s">
        <v>43373</v>
      </c>
      <c r="F1784" s="225" t="s">
        <v>43374</v>
      </c>
      <c r="G1784" s="225"/>
      <c r="H1784" s="225" t="s">
        <v>43375</v>
      </c>
      <c r="I1784" s="226"/>
    </row>
    <row r="1785" spans="1:9" s="208" customFormat="1">
      <c r="A1785" s="225" t="s">
        <v>15317</v>
      </c>
      <c r="B1785" s="225" t="s">
        <v>15317</v>
      </c>
      <c r="C1785" s="225" t="s">
        <v>389</v>
      </c>
      <c r="D1785" s="225" t="s">
        <v>43376</v>
      </c>
      <c r="E1785" s="225" t="s">
        <v>43377</v>
      </c>
      <c r="F1785" s="225" t="s">
        <v>3362</v>
      </c>
      <c r="G1785" s="225"/>
      <c r="H1785" s="225" t="s">
        <v>43378</v>
      </c>
      <c r="I1785" s="226"/>
    </row>
    <row r="1786" spans="1:9" s="208" customFormat="1">
      <c r="A1786" s="225" t="s">
        <v>15317</v>
      </c>
      <c r="B1786" s="225" t="s">
        <v>15317</v>
      </c>
      <c r="C1786" s="225"/>
      <c r="D1786" s="225" t="s">
        <v>43379</v>
      </c>
      <c r="E1786" s="225" t="s">
        <v>43380</v>
      </c>
      <c r="F1786" s="225" t="s">
        <v>43381</v>
      </c>
      <c r="G1786" s="225"/>
      <c r="H1786" s="225" t="s">
        <v>43382</v>
      </c>
      <c r="I1786" s="226"/>
    </row>
    <row r="1787" spans="1:9" s="208" customFormat="1">
      <c r="A1787" s="225" t="s">
        <v>15317</v>
      </c>
      <c r="B1787" s="225" t="s">
        <v>15317</v>
      </c>
      <c r="C1787" s="225" t="s">
        <v>389</v>
      </c>
      <c r="D1787" s="225" t="s">
        <v>43383</v>
      </c>
      <c r="E1787" s="225" t="s">
        <v>43384</v>
      </c>
      <c r="F1787" s="225" t="s">
        <v>37936</v>
      </c>
      <c r="G1787" s="225"/>
      <c r="H1787" s="225" t="s">
        <v>43385</v>
      </c>
      <c r="I1787" s="226"/>
    </row>
    <row r="1788" spans="1:9" s="208" customFormat="1">
      <c r="A1788" s="225" t="s">
        <v>15317</v>
      </c>
      <c r="B1788" s="225" t="s">
        <v>15317</v>
      </c>
      <c r="C1788" s="225" t="s">
        <v>389</v>
      </c>
      <c r="D1788" s="225" t="s">
        <v>43386</v>
      </c>
      <c r="E1788" s="225" t="s">
        <v>43387</v>
      </c>
      <c r="F1788" s="225" t="s">
        <v>43388</v>
      </c>
      <c r="G1788" s="225"/>
      <c r="H1788" s="225" t="s">
        <v>43389</v>
      </c>
      <c r="I1788" s="226"/>
    </row>
    <row r="1789" spans="1:9" s="208" customFormat="1">
      <c r="A1789" s="225" t="s">
        <v>15317</v>
      </c>
      <c r="B1789" s="225" t="s">
        <v>15317</v>
      </c>
      <c r="C1789" s="225" t="s">
        <v>389</v>
      </c>
      <c r="D1789" s="225" t="s">
        <v>43390</v>
      </c>
      <c r="E1789" s="225" t="s">
        <v>43391</v>
      </c>
      <c r="F1789" s="225" t="s">
        <v>43392</v>
      </c>
      <c r="G1789" s="225"/>
      <c r="H1789" s="225" t="s">
        <v>43393</v>
      </c>
      <c r="I1789" s="226"/>
    </row>
    <row r="1790" spans="1:9" s="208" customFormat="1">
      <c r="A1790" s="225" t="s">
        <v>15317</v>
      </c>
      <c r="B1790" s="225" t="s">
        <v>15317</v>
      </c>
      <c r="C1790" s="225" t="s">
        <v>389</v>
      </c>
      <c r="D1790" s="225" t="s">
        <v>43394</v>
      </c>
      <c r="E1790" s="225" t="s">
        <v>43395</v>
      </c>
      <c r="F1790" s="225" t="s">
        <v>43396</v>
      </c>
      <c r="G1790" s="225"/>
      <c r="H1790" s="225" t="s">
        <v>43397</v>
      </c>
      <c r="I1790" s="226"/>
    </row>
    <row r="1791" spans="1:9" s="208" customFormat="1">
      <c r="A1791" s="225" t="s">
        <v>15317</v>
      </c>
      <c r="B1791" s="225" t="s">
        <v>15317</v>
      </c>
      <c r="C1791" s="225" t="s">
        <v>389</v>
      </c>
      <c r="D1791" s="225" t="s">
        <v>43398</v>
      </c>
      <c r="E1791" s="225" t="s">
        <v>43399</v>
      </c>
      <c r="F1791" s="225" t="s">
        <v>10569</v>
      </c>
      <c r="G1791" s="225"/>
      <c r="H1791" s="225" t="s">
        <v>43400</v>
      </c>
      <c r="I1791" s="226"/>
    </row>
    <row r="1792" spans="1:9" s="208" customFormat="1">
      <c r="A1792" s="225" t="s">
        <v>15317</v>
      </c>
      <c r="B1792" s="225" t="s">
        <v>15317</v>
      </c>
      <c r="C1792" s="225" t="s">
        <v>389</v>
      </c>
      <c r="D1792" s="225" t="s">
        <v>43401</v>
      </c>
      <c r="E1792" s="225" t="s">
        <v>43402</v>
      </c>
      <c r="F1792" s="225" t="s">
        <v>43403</v>
      </c>
      <c r="G1792" s="225"/>
      <c r="H1792" s="225" t="s">
        <v>43404</v>
      </c>
      <c r="I1792" s="226"/>
    </row>
    <row r="1793" spans="1:9" s="208" customFormat="1">
      <c r="A1793" s="225" t="s">
        <v>15375</v>
      </c>
      <c r="B1793" s="225" t="s">
        <v>15375</v>
      </c>
      <c r="C1793" s="225" t="s">
        <v>389</v>
      </c>
      <c r="D1793" s="225" t="s">
        <v>43405</v>
      </c>
      <c r="E1793" s="225" t="s">
        <v>43406</v>
      </c>
      <c r="F1793" s="225" t="s">
        <v>43407</v>
      </c>
      <c r="G1793" s="225"/>
      <c r="H1793" s="225" t="s">
        <v>43408</v>
      </c>
      <c r="I1793" s="226"/>
    </row>
    <row r="1794" spans="1:9" s="208" customFormat="1">
      <c r="A1794" s="225" t="s">
        <v>15375</v>
      </c>
      <c r="B1794" s="225" t="s">
        <v>15375</v>
      </c>
      <c r="C1794" s="225" t="s">
        <v>389</v>
      </c>
      <c r="D1794" s="225" t="s">
        <v>43409</v>
      </c>
      <c r="E1794" s="225" t="s">
        <v>43410</v>
      </c>
      <c r="F1794" s="225" t="s">
        <v>404</v>
      </c>
      <c r="G1794" s="225"/>
      <c r="H1794" s="225" t="s">
        <v>43411</v>
      </c>
      <c r="I1794" s="226"/>
    </row>
    <row r="1795" spans="1:9" s="208" customFormat="1">
      <c r="A1795" s="225" t="s">
        <v>15375</v>
      </c>
      <c r="B1795" s="225" t="s">
        <v>15375</v>
      </c>
      <c r="C1795" s="225" t="s">
        <v>389</v>
      </c>
      <c r="D1795" s="225" t="s">
        <v>43412</v>
      </c>
      <c r="E1795" s="225" t="s">
        <v>43413</v>
      </c>
      <c r="F1795" s="225" t="s">
        <v>11007</v>
      </c>
      <c r="G1795" s="225"/>
      <c r="H1795" s="225" t="s">
        <v>43414</v>
      </c>
      <c r="I1795" s="226"/>
    </row>
    <row r="1796" spans="1:9" s="208" customFormat="1">
      <c r="A1796" s="225" t="s">
        <v>15375</v>
      </c>
      <c r="B1796" s="225" t="s">
        <v>15375</v>
      </c>
      <c r="C1796" s="225" t="s">
        <v>389</v>
      </c>
      <c r="D1796" s="225" t="s">
        <v>43415</v>
      </c>
      <c r="E1796" s="225" t="s">
        <v>43416</v>
      </c>
      <c r="F1796" s="225" t="s">
        <v>10282</v>
      </c>
      <c r="G1796" s="225"/>
      <c r="H1796" s="225" t="s">
        <v>43417</v>
      </c>
      <c r="I1796" s="226"/>
    </row>
    <row r="1797" spans="1:9" s="208" customFormat="1">
      <c r="A1797" s="225" t="s">
        <v>15375</v>
      </c>
      <c r="B1797" s="225" t="s">
        <v>15375</v>
      </c>
      <c r="C1797" s="225" t="s">
        <v>389</v>
      </c>
      <c r="D1797" s="225" t="s">
        <v>43418</v>
      </c>
      <c r="E1797" s="225" t="s">
        <v>43419</v>
      </c>
      <c r="F1797" s="225" t="s">
        <v>5120</v>
      </c>
      <c r="G1797" s="225"/>
      <c r="H1797" s="225" t="s">
        <v>43420</v>
      </c>
      <c r="I1797" s="226"/>
    </row>
    <row r="1798" spans="1:9" s="209" customFormat="1">
      <c r="A1798" s="228" t="s">
        <v>15375</v>
      </c>
      <c r="B1798" s="228" t="s">
        <v>15375</v>
      </c>
      <c r="C1798" s="228"/>
      <c r="D1798" s="228" t="s">
        <v>43421</v>
      </c>
      <c r="E1798" s="228" t="s">
        <v>43422</v>
      </c>
      <c r="F1798" s="228"/>
      <c r="G1798" s="228" t="s">
        <v>43423</v>
      </c>
      <c r="H1798" s="228" t="s">
        <v>43424</v>
      </c>
      <c r="I1798" s="235"/>
    </row>
    <row r="1799" spans="1:9" s="209" customFormat="1">
      <c r="A1799" s="228" t="s">
        <v>15375</v>
      </c>
      <c r="B1799" s="228" t="s">
        <v>15375</v>
      </c>
      <c r="C1799" s="228"/>
      <c r="D1799" s="228" t="s">
        <v>43425</v>
      </c>
      <c r="E1799" s="228" t="s">
        <v>43422</v>
      </c>
      <c r="F1799" s="228"/>
      <c r="G1799" s="228" t="s">
        <v>2937</v>
      </c>
      <c r="H1799" s="228" t="s">
        <v>43426</v>
      </c>
      <c r="I1799" s="235"/>
    </row>
    <row r="1800" spans="1:9" s="209" customFormat="1">
      <c r="A1800" s="228" t="s">
        <v>15375</v>
      </c>
      <c r="B1800" s="228" t="s">
        <v>15375</v>
      </c>
      <c r="C1800" s="228"/>
      <c r="D1800" s="228" t="s">
        <v>43427</v>
      </c>
      <c r="E1800" s="228" t="s">
        <v>43422</v>
      </c>
      <c r="F1800" s="228"/>
      <c r="G1800" s="228" t="s">
        <v>2940</v>
      </c>
      <c r="H1800" s="228" t="s">
        <v>43428</v>
      </c>
      <c r="I1800" s="235"/>
    </row>
    <row r="1801" spans="1:9" s="208" customFormat="1">
      <c r="A1801" s="225" t="s">
        <v>15375</v>
      </c>
      <c r="B1801" s="225" t="s">
        <v>15375</v>
      </c>
      <c r="C1801" s="225" t="s">
        <v>389</v>
      </c>
      <c r="D1801" s="225" t="s">
        <v>43429</v>
      </c>
      <c r="E1801" s="225" t="s">
        <v>43430</v>
      </c>
      <c r="F1801" s="225" t="s">
        <v>43431</v>
      </c>
      <c r="G1801" s="225"/>
      <c r="H1801" s="225" t="s">
        <v>43432</v>
      </c>
      <c r="I1801" s="226"/>
    </row>
    <row r="1802" spans="1:9" s="195" customFormat="1">
      <c r="A1802" s="203" t="s">
        <v>15426</v>
      </c>
      <c r="B1802" s="203" t="s">
        <v>15426</v>
      </c>
      <c r="C1802" s="203" t="s">
        <v>389</v>
      </c>
      <c r="D1802" s="203" t="s">
        <v>43433</v>
      </c>
      <c r="E1802" s="203" t="s">
        <v>43434</v>
      </c>
      <c r="F1802" s="203" t="s">
        <v>529</v>
      </c>
      <c r="G1802" s="203"/>
      <c r="H1802" s="203" t="s">
        <v>43435</v>
      </c>
    </row>
    <row r="1803" spans="1:9" s="208" customFormat="1">
      <c r="A1803" s="225" t="s">
        <v>15426</v>
      </c>
      <c r="B1803" s="225" t="s">
        <v>15426</v>
      </c>
      <c r="C1803" s="225" t="s">
        <v>389</v>
      </c>
      <c r="D1803" s="225" t="s">
        <v>43436</v>
      </c>
      <c r="E1803" s="225" t="s">
        <v>43437</v>
      </c>
      <c r="F1803" s="225" t="s">
        <v>43438</v>
      </c>
      <c r="G1803" s="225"/>
      <c r="H1803" s="225" t="s">
        <v>43439</v>
      </c>
      <c r="I1803" s="226"/>
    </row>
    <row r="1804" spans="1:9" s="208" customFormat="1">
      <c r="A1804" s="225" t="s">
        <v>15426</v>
      </c>
      <c r="B1804" s="225" t="s">
        <v>15426</v>
      </c>
      <c r="C1804" s="225" t="s">
        <v>389</v>
      </c>
      <c r="D1804" s="225" t="s">
        <v>43440</v>
      </c>
      <c r="E1804" s="225" t="s">
        <v>43441</v>
      </c>
      <c r="F1804" s="225" t="s">
        <v>11739</v>
      </c>
      <c r="G1804" s="225"/>
      <c r="H1804" s="225" t="s">
        <v>43442</v>
      </c>
      <c r="I1804" s="226"/>
    </row>
    <row r="1805" spans="1:9" s="208" customFormat="1">
      <c r="A1805" s="225" t="s">
        <v>15426</v>
      </c>
      <c r="B1805" s="225" t="s">
        <v>15426</v>
      </c>
      <c r="C1805" s="225" t="s">
        <v>389</v>
      </c>
      <c r="D1805" s="225" t="s">
        <v>43443</v>
      </c>
      <c r="E1805" s="225" t="s">
        <v>43444</v>
      </c>
      <c r="F1805" s="225" t="s">
        <v>444</v>
      </c>
      <c r="G1805" s="225"/>
      <c r="H1805" s="225" t="s">
        <v>43445</v>
      </c>
      <c r="I1805" s="226"/>
    </row>
    <row r="1806" spans="1:9" s="208" customFormat="1">
      <c r="A1806" s="225" t="s">
        <v>15426</v>
      </c>
      <c r="B1806" s="225" t="s">
        <v>15426</v>
      </c>
      <c r="C1806" s="225" t="s">
        <v>389</v>
      </c>
      <c r="D1806" s="225" t="s">
        <v>43446</v>
      </c>
      <c r="E1806" s="225" t="s">
        <v>43447</v>
      </c>
      <c r="F1806" s="225" t="s">
        <v>43448</v>
      </c>
      <c r="G1806" s="225"/>
      <c r="H1806" s="225" t="s">
        <v>43449</v>
      </c>
      <c r="I1806" s="226"/>
    </row>
    <row r="1807" spans="1:9" s="208" customFormat="1">
      <c r="A1807" s="225" t="s">
        <v>15426</v>
      </c>
      <c r="B1807" s="225" t="s">
        <v>15426</v>
      </c>
      <c r="C1807" s="225" t="s">
        <v>389</v>
      </c>
      <c r="D1807" s="225" t="s">
        <v>43450</v>
      </c>
      <c r="E1807" s="225" t="s">
        <v>43451</v>
      </c>
      <c r="F1807" s="225" t="s">
        <v>1907</v>
      </c>
      <c r="G1807" s="225"/>
      <c r="H1807" s="225" t="s">
        <v>43452</v>
      </c>
      <c r="I1807" s="226"/>
    </row>
    <row r="1808" spans="1:9" s="208" customFormat="1">
      <c r="A1808" s="225" t="s">
        <v>15426</v>
      </c>
      <c r="B1808" s="225" t="s">
        <v>15426</v>
      </c>
      <c r="C1808" s="225" t="s">
        <v>389</v>
      </c>
      <c r="D1808" s="225" t="s">
        <v>43453</v>
      </c>
      <c r="E1808" s="225" t="s">
        <v>43454</v>
      </c>
      <c r="F1808" s="225" t="s">
        <v>13069</v>
      </c>
      <c r="G1808" s="225"/>
      <c r="H1808" s="225" t="s">
        <v>43455</v>
      </c>
      <c r="I1808" s="226"/>
    </row>
    <row r="1809" spans="1:9" s="208" customFormat="1">
      <c r="A1809" s="225" t="s">
        <v>15426</v>
      </c>
      <c r="B1809" s="225" t="s">
        <v>15426</v>
      </c>
      <c r="C1809" s="225" t="s">
        <v>389</v>
      </c>
      <c r="D1809" s="225" t="s">
        <v>43456</v>
      </c>
      <c r="E1809" s="225" t="s">
        <v>43457</v>
      </c>
      <c r="F1809" s="225" t="s">
        <v>43458</v>
      </c>
      <c r="G1809" s="225"/>
      <c r="H1809" s="225" t="s">
        <v>43459</v>
      </c>
      <c r="I1809" s="226"/>
    </row>
    <row r="1810" spans="1:9" s="208" customFormat="1">
      <c r="A1810" s="225" t="s">
        <v>15426</v>
      </c>
      <c r="B1810" s="225" t="s">
        <v>15426</v>
      </c>
      <c r="C1810" s="225" t="s">
        <v>389</v>
      </c>
      <c r="D1810" s="225" t="s">
        <v>43460</v>
      </c>
      <c r="E1810" s="225" t="s">
        <v>43461</v>
      </c>
      <c r="F1810" s="225" t="s">
        <v>43462</v>
      </c>
      <c r="G1810" s="225"/>
      <c r="H1810" s="225" t="s">
        <v>43463</v>
      </c>
      <c r="I1810" s="226"/>
    </row>
    <row r="1811" spans="1:9" s="208" customFormat="1">
      <c r="A1811" s="225" t="s">
        <v>15426</v>
      </c>
      <c r="B1811" s="225" t="s">
        <v>15426</v>
      </c>
      <c r="C1811" s="225" t="s">
        <v>389</v>
      </c>
      <c r="D1811" s="225" t="s">
        <v>43464</v>
      </c>
      <c r="E1811" s="225" t="s">
        <v>43465</v>
      </c>
      <c r="F1811" s="225" t="s">
        <v>3008</v>
      </c>
      <c r="G1811" s="225"/>
      <c r="H1811" s="225" t="s">
        <v>43466</v>
      </c>
      <c r="I1811" s="226"/>
    </row>
    <row r="1812" spans="1:9" s="208" customFormat="1">
      <c r="A1812" s="225" t="s">
        <v>15426</v>
      </c>
      <c r="B1812" s="225" t="s">
        <v>15426</v>
      </c>
      <c r="C1812" s="225" t="s">
        <v>389</v>
      </c>
      <c r="D1812" s="225" t="s">
        <v>43467</v>
      </c>
      <c r="E1812" s="225" t="s">
        <v>43468</v>
      </c>
      <c r="F1812" s="225" t="s">
        <v>7175</v>
      </c>
      <c r="G1812" s="225"/>
      <c r="H1812" s="225" t="s">
        <v>43469</v>
      </c>
      <c r="I1812" s="226"/>
    </row>
    <row r="1813" spans="1:9" s="208" customFormat="1">
      <c r="A1813" s="225" t="s">
        <v>15426</v>
      </c>
      <c r="B1813" s="225" t="s">
        <v>15426</v>
      </c>
      <c r="C1813" s="225" t="s">
        <v>389</v>
      </c>
      <c r="D1813" s="225" t="s">
        <v>43470</v>
      </c>
      <c r="E1813" s="225" t="s">
        <v>43471</v>
      </c>
      <c r="F1813" s="225" t="s">
        <v>6782</v>
      </c>
      <c r="G1813" s="225"/>
      <c r="H1813" s="225" t="s">
        <v>43472</v>
      </c>
      <c r="I1813" s="226"/>
    </row>
    <row r="1814" spans="1:9" s="209" customFormat="1">
      <c r="A1814" s="228" t="s">
        <v>15426</v>
      </c>
      <c r="B1814" s="228" t="s">
        <v>15426</v>
      </c>
      <c r="C1814" s="228"/>
      <c r="D1814" s="228" t="s">
        <v>43473</v>
      </c>
      <c r="E1814" s="228" t="s">
        <v>43474</v>
      </c>
      <c r="F1814" s="228"/>
      <c r="G1814" s="228" t="s">
        <v>9647</v>
      </c>
      <c r="H1814" s="228" t="s">
        <v>43475</v>
      </c>
      <c r="I1814" s="235"/>
    </row>
    <row r="1815" spans="1:9" s="208" customFormat="1">
      <c r="A1815" s="225" t="s">
        <v>15426</v>
      </c>
      <c r="B1815" s="225" t="s">
        <v>15426</v>
      </c>
      <c r="C1815" s="225" t="s">
        <v>389</v>
      </c>
      <c r="D1815" s="225" t="s">
        <v>43476</v>
      </c>
      <c r="E1815" s="225" t="s">
        <v>43477</v>
      </c>
      <c r="F1815" s="225" t="s">
        <v>4847</v>
      </c>
      <c r="G1815" s="225"/>
      <c r="H1815" s="225" t="s">
        <v>43478</v>
      </c>
      <c r="I1815" s="226"/>
    </row>
    <row r="1816" spans="1:9" s="208" customFormat="1">
      <c r="A1816" s="225" t="s">
        <v>15426</v>
      </c>
      <c r="B1816" s="225" t="s">
        <v>15426</v>
      </c>
      <c r="C1816" s="225" t="s">
        <v>389</v>
      </c>
      <c r="D1816" s="225" t="s">
        <v>43479</v>
      </c>
      <c r="E1816" s="225" t="s">
        <v>43480</v>
      </c>
      <c r="F1816" s="225" t="s">
        <v>43481</v>
      </c>
      <c r="G1816" s="225"/>
      <c r="H1816" s="225" t="s">
        <v>43482</v>
      </c>
      <c r="I1816" s="226"/>
    </row>
    <row r="1817" spans="1:9" s="208" customFormat="1">
      <c r="A1817" s="225" t="s">
        <v>15426</v>
      </c>
      <c r="B1817" s="225" t="s">
        <v>15426</v>
      </c>
      <c r="C1817" s="225" t="s">
        <v>389</v>
      </c>
      <c r="D1817" s="225" t="s">
        <v>43483</v>
      </c>
      <c r="E1817" s="225" t="s">
        <v>43484</v>
      </c>
      <c r="F1817" s="225" t="s">
        <v>43485</v>
      </c>
      <c r="G1817" s="225"/>
      <c r="H1817" s="225" t="s">
        <v>43486</v>
      </c>
      <c r="I1817" s="226"/>
    </row>
    <row r="1818" spans="1:9" s="195" customFormat="1">
      <c r="A1818" s="203" t="s">
        <v>43487</v>
      </c>
      <c r="B1818" s="203" t="s">
        <v>15426</v>
      </c>
      <c r="C1818" s="203" t="s">
        <v>389</v>
      </c>
      <c r="D1818" s="203" t="s">
        <v>43488</v>
      </c>
      <c r="E1818" s="203" t="s">
        <v>43489</v>
      </c>
      <c r="F1818" s="203" t="s">
        <v>7936</v>
      </c>
      <c r="G1818" s="203"/>
      <c r="H1818" s="203" t="s">
        <v>43490</v>
      </c>
    </row>
    <row r="1819" spans="1:9" s="208" customFormat="1">
      <c r="A1819" s="225" t="s">
        <v>43487</v>
      </c>
      <c r="B1819" s="225" t="s">
        <v>43487</v>
      </c>
      <c r="C1819" s="225" t="s">
        <v>389</v>
      </c>
      <c r="D1819" s="225" t="s">
        <v>43491</v>
      </c>
      <c r="E1819" s="225" t="s">
        <v>43492</v>
      </c>
      <c r="F1819" s="225" t="s">
        <v>586</v>
      </c>
      <c r="G1819" s="225"/>
      <c r="H1819" s="225" t="s">
        <v>43493</v>
      </c>
      <c r="I1819" s="226"/>
    </row>
    <row r="1820" spans="1:9" s="208" customFormat="1">
      <c r="A1820" s="225" t="s">
        <v>43487</v>
      </c>
      <c r="B1820" s="225" t="s">
        <v>43487</v>
      </c>
      <c r="C1820" s="225" t="s">
        <v>389</v>
      </c>
      <c r="D1820" s="225" t="s">
        <v>43494</v>
      </c>
      <c r="E1820" s="225" t="s">
        <v>43495</v>
      </c>
      <c r="F1820" s="225" t="s">
        <v>43496</v>
      </c>
      <c r="G1820" s="225"/>
      <c r="H1820" s="225" t="s">
        <v>43497</v>
      </c>
      <c r="I1820" s="226"/>
    </row>
    <row r="1821" spans="1:9" s="208" customFormat="1">
      <c r="A1821" s="225" t="s">
        <v>43487</v>
      </c>
      <c r="B1821" s="225" t="s">
        <v>43487</v>
      </c>
      <c r="C1821" s="225" t="s">
        <v>389</v>
      </c>
      <c r="D1821" s="225" t="s">
        <v>43498</v>
      </c>
      <c r="E1821" s="225" t="s">
        <v>43499</v>
      </c>
      <c r="F1821" s="225" t="s">
        <v>43500</v>
      </c>
      <c r="G1821" s="225"/>
      <c r="H1821" s="225" t="s">
        <v>43501</v>
      </c>
      <c r="I1821" s="226"/>
    </row>
    <row r="1822" spans="1:9" s="208" customFormat="1">
      <c r="A1822" s="225" t="s">
        <v>15488</v>
      </c>
      <c r="B1822" s="225" t="s">
        <v>15488</v>
      </c>
      <c r="C1822" s="225" t="s">
        <v>389</v>
      </c>
      <c r="D1822" s="225" t="s">
        <v>43502</v>
      </c>
      <c r="E1822" s="225" t="s">
        <v>43503</v>
      </c>
      <c r="F1822" s="225" t="s">
        <v>43504</v>
      </c>
      <c r="G1822" s="225"/>
      <c r="H1822" s="225" t="s">
        <v>43505</v>
      </c>
      <c r="I1822" s="226"/>
    </row>
    <row r="1823" spans="1:9" s="208" customFormat="1">
      <c r="A1823" s="225" t="s">
        <v>15488</v>
      </c>
      <c r="B1823" s="203" t="s">
        <v>15488</v>
      </c>
      <c r="C1823" s="203" t="s">
        <v>389</v>
      </c>
      <c r="D1823" s="225" t="s">
        <v>43506</v>
      </c>
      <c r="E1823" s="225" t="s">
        <v>43507</v>
      </c>
      <c r="F1823" s="225" t="s">
        <v>8027</v>
      </c>
      <c r="G1823" s="225"/>
      <c r="H1823" s="225" t="s">
        <v>43508</v>
      </c>
    </row>
    <row r="1824" spans="1:9" s="208" customFormat="1">
      <c r="A1824" s="225" t="s">
        <v>15488</v>
      </c>
      <c r="B1824" s="225" t="s">
        <v>15488</v>
      </c>
      <c r="C1824" s="225" t="s">
        <v>389</v>
      </c>
      <c r="D1824" s="225" t="s">
        <v>43509</v>
      </c>
      <c r="E1824" s="225" t="s">
        <v>43510</v>
      </c>
      <c r="F1824" s="225" t="s">
        <v>620</v>
      </c>
      <c r="G1824" s="225"/>
      <c r="H1824" s="225" t="s">
        <v>43511</v>
      </c>
      <c r="I1824" s="226"/>
    </row>
    <row r="1825" spans="1:9" s="208" customFormat="1">
      <c r="A1825" s="225" t="s">
        <v>15488</v>
      </c>
      <c r="B1825" s="203" t="s">
        <v>15488</v>
      </c>
      <c r="C1825" s="203" t="s">
        <v>389</v>
      </c>
      <c r="D1825" s="225" t="s">
        <v>43512</v>
      </c>
      <c r="E1825" s="225" t="s">
        <v>43513</v>
      </c>
      <c r="F1825" s="225" t="s">
        <v>419</v>
      </c>
      <c r="G1825" s="225"/>
      <c r="H1825" s="225" t="s">
        <v>43514</v>
      </c>
    </row>
    <row r="1826" spans="1:9" s="208" customFormat="1">
      <c r="A1826" s="225" t="s">
        <v>15488</v>
      </c>
      <c r="B1826" s="203" t="s">
        <v>15488</v>
      </c>
      <c r="C1826" s="203" t="s">
        <v>389</v>
      </c>
      <c r="D1826" s="225" t="s">
        <v>43515</v>
      </c>
      <c r="E1826" s="225" t="s">
        <v>43516</v>
      </c>
      <c r="F1826" s="225" t="s">
        <v>529</v>
      </c>
      <c r="G1826" s="225"/>
      <c r="H1826" s="225" t="s">
        <v>43517</v>
      </c>
    </row>
    <row r="1827" spans="1:9" s="208" customFormat="1">
      <c r="A1827" s="225" t="s">
        <v>15488</v>
      </c>
      <c r="B1827" s="203" t="s">
        <v>15488</v>
      </c>
      <c r="C1827" s="203" t="s">
        <v>389</v>
      </c>
      <c r="D1827" s="225" t="s">
        <v>43518</v>
      </c>
      <c r="E1827" s="225" t="s">
        <v>43519</v>
      </c>
      <c r="F1827" s="225" t="s">
        <v>7162</v>
      </c>
      <c r="G1827" s="225"/>
      <c r="H1827" s="225" t="s">
        <v>43520</v>
      </c>
    </row>
    <row r="1828" spans="1:9" s="208" customFormat="1">
      <c r="A1828" s="225" t="s">
        <v>15488</v>
      </c>
      <c r="B1828" s="225" t="s">
        <v>15488</v>
      </c>
      <c r="C1828" s="225" t="s">
        <v>389</v>
      </c>
      <c r="D1828" s="225" t="s">
        <v>43521</v>
      </c>
      <c r="E1828" s="225" t="s">
        <v>43522</v>
      </c>
      <c r="F1828" s="225" t="s">
        <v>43523</v>
      </c>
      <c r="G1828" s="225"/>
      <c r="H1828" s="225" t="s">
        <v>43524</v>
      </c>
      <c r="I1828" s="226"/>
    </row>
    <row r="1829" spans="1:9" s="208" customFormat="1">
      <c r="A1829" s="225" t="s">
        <v>15488</v>
      </c>
      <c r="B1829" s="203" t="s">
        <v>15488</v>
      </c>
      <c r="C1829" s="203" t="s">
        <v>389</v>
      </c>
      <c r="D1829" s="225" t="s">
        <v>43525</v>
      </c>
      <c r="E1829" s="225" t="s">
        <v>43526</v>
      </c>
      <c r="F1829" s="225" t="s">
        <v>43527</v>
      </c>
      <c r="G1829" s="225"/>
      <c r="H1829" s="225" t="s">
        <v>43528</v>
      </c>
    </row>
    <row r="1830" spans="1:9" s="208" customFormat="1">
      <c r="A1830" s="225" t="s">
        <v>15488</v>
      </c>
      <c r="B1830" s="225" t="s">
        <v>15488</v>
      </c>
      <c r="C1830" s="225" t="s">
        <v>389</v>
      </c>
      <c r="D1830" s="225" t="s">
        <v>43529</v>
      </c>
      <c r="E1830" s="225" t="s">
        <v>43530</v>
      </c>
      <c r="F1830" s="225" t="s">
        <v>43531</v>
      </c>
      <c r="G1830" s="225"/>
      <c r="H1830" s="225" t="s">
        <v>43532</v>
      </c>
      <c r="I1830" s="226"/>
    </row>
    <row r="1831" spans="1:9" s="208" customFormat="1">
      <c r="A1831" s="225" t="s">
        <v>15488</v>
      </c>
      <c r="B1831" s="203" t="s">
        <v>15488</v>
      </c>
      <c r="C1831" s="203" t="s">
        <v>389</v>
      </c>
      <c r="D1831" s="225" t="s">
        <v>43533</v>
      </c>
      <c r="E1831" s="225" t="s">
        <v>43534</v>
      </c>
      <c r="F1831" s="225" t="s">
        <v>43535</v>
      </c>
      <c r="G1831" s="225"/>
      <c r="H1831" s="225" t="s">
        <v>43536</v>
      </c>
    </row>
    <row r="1832" spans="1:9" s="195" customFormat="1">
      <c r="A1832" s="203" t="s">
        <v>15488</v>
      </c>
      <c r="B1832" s="203" t="s">
        <v>15488</v>
      </c>
      <c r="C1832" s="203" t="s">
        <v>389</v>
      </c>
      <c r="D1832" s="203" t="s">
        <v>43537</v>
      </c>
      <c r="E1832" s="203" t="s">
        <v>43538</v>
      </c>
      <c r="F1832" s="203" t="s">
        <v>2495</v>
      </c>
      <c r="G1832" s="203"/>
      <c r="H1832" s="203" t="s">
        <v>43539</v>
      </c>
    </row>
    <row r="1833" spans="1:9" s="208" customFormat="1">
      <c r="A1833" s="225" t="s">
        <v>15488</v>
      </c>
      <c r="B1833" s="203" t="s">
        <v>15488</v>
      </c>
      <c r="C1833" s="203" t="s">
        <v>389</v>
      </c>
      <c r="D1833" s="225" t="s">
        <v>43540</v>
      </c>
      <c r="E1833" s="225" t="s">
        <v>43541</v>
      </c>
      <c r="F1833" s="225" t="s">
        <v>6132</v>
      </c>
      <c r="G1833" s="225"/>
      <c r="H1833" s="225" t="s">
        <v>43542</v>
      </c>
    </row>
    <row r="1834" spans="1:9" s="208" customFormat="1">
      <c r="A1834" s="225" t="s">
        <v>15488</v>
      </c>
      <c r="B1834" s="203" t="s">
        <v>15488</v>
      </c>
      <c r="C1834" s="203" t="s">
        <v>389</v>
      </c>
      <c r="D1834" s="225" t="s">
        <v>43543</v>
      </c>
      <c r="E1834" s="225" t="s">
        <v>43544</v>
      </c>
      <c r="F1834" s="225" t="s">
        <v>6449</v>
      </c>
      <c r="G1834" s="225"/>
      <c r="H1834" s="225" t="s">
        <v>43545</v>
      </c>
    </row>
    <row r="1835" spans="1:9" s="208" customFormat="1">
      <c r="A1835" s="225" t="s">
        <v>15488</v>
      </c>
      <c r="B1835" s="203" t="s">
        <v>15488</v>
      </c>
      <c r="C1835" s="203" t="s">
        <v>389</v>
      </c>
      <c r="D1835" s="225" t="s">
        <v>43546</v>
      </c>
      <c r="E1835" s="225" t="s">
        <v>43547</v>
      </c>
      <c r="F1835" s="225" t="s">
        <v>4260</v>
      </c>
      <c r="G1835" s="225"/>
      <c r="H1835" s="225" t="s">
        <v>43548</v>
      </c>
    </row>
    <row r="1836" spans="1:9" s="208" customFormat="1">
      <c r="A1836" s="225" t="s">
        <v>15488</v>
      </c>
      <c r="B1836" s="225" t="s">
        <v>15488</v>
      </c>
      <c r="C1836" s="225" t="s">
        <v>389</v>
      </c>
      <c r="D1836" s="225" t="s">
        <v>43549</v>
      </c>
      <c r="E1836" s="225" t="s">
        <v>43550</v>
      </c>
      <c r="F1836" s="225" t="s">
        <v>43551</v>
      </c>
      <c r="G1836" s="225"/>
      <c r="H1836" s="225" t="s">
        <v>43552</v>
      </c>
      <c r="I1836" s="226"/>
    </row>
    <row r="1837" spans="1:9" s="209" customFormat="1">
      <c r="A1837" s="228" t="s">
        <v>15488</v>
      </c>
      <c r="B1837" s="228" t="s">
        <v>15488</v>
      </c>
      <c r="C1837" s="228"/>
      <c r="D1837" s="228" t="s">
        <v>43553</v>
      </c>
      <c r="E1837" s="228" t="s">
        <v>43554</v>
      </c>
      <c r="F1837" s="228"/>
      <c r="G1837" s="228" t="s">
        <v>1035</v>
      </c>
      <c r="H1837" s="228" t="s">
        <v>43555</v>
      </c>
      <c r="I1837" s="235"/>
    </row>
    <row r="1838" spans="1:9" s="208" customFormat="1">
      <c r="A1838" s="225" t="s">
        <v>15488</v>
      </c>
      <c r="B1838" s="225" t="s">
        <v>15488</v>
      </c>
      <c r="C1838" s="225" t="s">
        <v>389</v>
      </c>
      <c r="D1838" s="225" t="s">
        <v>43556</v>
      </c>
      <c r="E1838" s="225" t="s">
        <v>43557</v>
      </c>
      <c r="F1838" s="225" t="s">
        <v>1907</v>
      </c>
      <c r="G1838" s="225"/>
      <c r="H1838" s="225" t="s">
        <v>43558</v>
      </c>
      <c r="I1838" s="226"/>
    </row>
    <row r="1839" spans="1:9" s="208" customFormat="1">
      <c r="A1839" s="225" t="s">
        <v>15488</v>
      </c>
      <c r="B1839" s="225" t="s">
        <v>15488</v>
      </c>
      <c r="C1839" s="225" t="s">
        <v>389</v>
      </c>
      <c r="D1839" s="225" t="s">
        <v>43559</v>
      </c>
      <c r="E1839" s="225" t="s">
        <v>43560</v>
      </c>
      <c r="F1839" s="225" t="s">
        <v>43561</v>
      </c>
      <c r="G1839" s="225"/>
      <c r="H1839" s="225" t="s">
        <v>43562</v>
      </c>
      <c r="I1839" s="226"/>
    </row>
    <row r="1840" spans="1:9" s="208" customFormat="1">
      <c r="A1840" s="225" t="s">
        <v>15488</v>
      </c>
      <c r="B1840" s="225" t="s">
        <v>15488</v>
      </c>
      <c r="C1840" s="225" t="s">
        <v>389</v>
      </c>
      <c r="D1840" s="225" t="s">
        <v>43563</v>
      </c>
      <c r="E1840" s="225" t="s">
        <v>43564</v>
      </c>
      <c r="F1840" s="225" t="s">
        <v>434</v>
      </c>
      <c r="G1840" s="225"/>
      <c r="H1840" s="225" t="s">
        <v>43565</v>
      </c>
      <c r="I1840" s="226"/>
    </row>
    <row r="1841" spans="1:9" s="208" customFormat="1">
      <c r="A1841" s="225" t="s">
        <v>15488</v>
      </c>
      <c r="B1841" s="225" t="s">
        <v>15488</v>
      </c>
      <c r="C1841" s="225" t="s">
        <v>389</v>
      </c>
      <c r="D1841" s="225" t="s">
        <v>43566</v>
      </c>
      <c r="E1841" s="225" t="s">
        <v>43567</v>
      </c>
      <c r="F1841" s="225" t="s">
        <v>529</v>
      </c>
      <c r="G1841" s="225"/>
      <c r="H1841" s="225" t="s">
        <v>43568</v>
      </c>
      <c r="I1841" s="226"/>
    </row>
    <row r="1842" spans="1:9" s="208" customFormat="1">
      <c r="A1842" s="225" t="s">
        <v>15488</v>
      </c>
      <c r="B1842" s="225" t="s">
        <v>15488</v>
      </c>
      <c r="C1842" s="225" t="s">
        <v>389</v>
      </c>
      <c r="D1842" s="225" t="s">
        <v>43569</v>
      </c>
      <c r="E1842" s="225" t="s">
        <v>43570</v>
      </c>
      <c r="F1842" s="225" t="s">
        <v>43571</v>
      </c>
      <c r="G1842" s="225"/>
      <c r="H1842" s="225" t="s">
        <v>43572</v>
      </c>
      <c r="I1842" s="226"/>
    </row>
    <row r="1843" spans="1:9" s="208" customFormat="1">
      <c r="A1843" s="225" t="s">
        <v>15488</v>
      </c>
      <c r="B1843" s="225" t="s">
        <v>15488</v>
      </c>
      <c r="C1843" s="225" t="s">
        <v>389</v>
      </c>
      <c r="D1843" s="225" t="s">
        <v>43573</v>
      </c>
      <c r="E1843" s="225" t="s">
        <v>43574</v>
      </c>
      <c r="F1843" s="225" t="s">
        <v>43575</v>
      </c>
      <c r="G1843" s="225"/>
      <c r="H1843" s="225" t="s">
        <v>43576</v>
      </c>
      <c r="I1843" s="226"/>
    </row>
    <row r="1844" spans="1:9" s="208" customFormat="1">
      <c r="A1844" s="225" t="s">
        <v>15562</v>
      </c>
      <c r="B1844" s="225" t="s">
        <v>15562</v>
      </c>
      <c r="C1844" s="225"/>
      <c r="D1844" s="225" t="s">
        <v>43577</v>
      </c>
      <c r="E1844" s="225" t="s">
        <v>43578</v>
      </c>
      <c r="F1844" s="225" t="s">
        <v>404</v>
      </c>
      <c r="G1844" s="225"/>
      <c r="H1844" s="225" t="s">
        <v>43579</v>
      </c>
      <c r="I1844" s="226"/>
    </row>
    <row r="1845" spans="1:9" s="208" customFormat="1">
      <c r="A1845" s="225" t="s">
        <v>15562</v>
      </c>
      <c r="B1845" s="225" t="s">
        <v>15562</v>
      </c>
      <c r="C1845" s="225" t="s">
        <v>389</v>
      </c>
      <c r="D1845" s="225" t="s">
        <v>43580</v>
      </c>
      <c r="E1845" s="225" t="s">
        <v>43581</v>
      </c>
      <c r="F1845" s="225" t="s">
        <v>43582</v>
      </c>
      <c r="G1845" s="225"/>
      <c r="H1845" s="225" t="s">
        <v>43583</v>
      </c>
      <c r="I1845" s="226"/>
    </row>
    <row r="1846" spans="1:9" s="208" customFormat="1">
      <c r="A1846" s="225" t="s">
        <v>15562</v>
      </c>
      <c r="B1846" s="225" t="s">
        <v>15562</v>
      </c>
      <c r="C1846" s="225" t="s">
        <v>389</v>
      </c>
      <c r="D1846" s="225" t="s">
        <v>43584</v>
      </c>
      <c r="E1846" s="225" t="s">
        <v>43585</v>
      </c>
      <c r="F1846" s="225" t="s">
        <v>43586</v>
      </c>
      <c r="G1846" s="225"/>
      <c r="H1846" s="225" t="s">
        <v>43587</v>
      </c>
      <c r="I1846" s="226"/>
    </row>
    <row r="1847" spans="1:9" s="208" customFormat="1">
      <c r="A1847" s="225" t="s">
        <v>15562</v>
      </c>
      <c r="B1847" s="225" t="s">
        <v>15562</v>
      </c>
      <c r="C1847" s="225" t="s">
        <v>389</v>
      </c>
      <c r="D1847" s="225" t="s">
        <v>43588</v>
      </c>
      <c r="E1847" s="225" t="s">
        <v>43589</v>
      </c>
      <c r="F1847" s="225" t="s">
        <v>788</v>
      </c>
      <c r="G1847" s="225"/>
      <c r="H1847" s="225" t="s">
        <v>43590</v>
      </c>
      <c r="I1847" s="226"/>
    </row>
    <row r="1848" spans="1:9" s="208" customFormat="1">
      <c r="A1848" s="225" t="s">
        <v>15562</v>
      </c>
      <c r="B1848" s="225" t="s">
        <v>15562</v>
      </c>
      <c r="C1848" s="225" t="s">
        <v>389</v>
      </c>
      <c r="D1848" s="225" t="s">
        <v>43591</v>
      </c>
      <c r="E1848" s="225" t="s">
        <v>43592</v>
      </c>
      <c r="F1848" s="225" t="s">
        <v>1579</v>
      </c>
      <c r="G1848" s="225"/>
      <c r="H1848" s="225" t="s">
        <v>43593</v>
      </c>
      <c r="I1848" s="226"/>
    </row>
    <row r="1849" spans="1:9" s="208" customFormat="1">
      <c r="A1849" s="225" t="s">
        <v>15562</v>
      </c>
      <c r="B1849" s="225" t="s">
        <v>15562</v>
      </c>
      <c r="C1849" s="225" t="s">
        <v>389</v>
      </c>
      <c r="D1849" s="225" t="s">
        <v>43594</v>
      </c>
      <c r="E1849" s="225" t="s">
        <v>43595</v>
      </c>
      <c r="F1849" s="225" t="s">
        <v>471</v>
      </c>
      <c r="G1849" s="225"/>
      <c r="H1849" s="225" t="s">
        <v>43596</v>
      </c>
      <c r="I1849" s="226"/>
    </row>
    <row r="1850" spans="1:9" s="208" customFormat="1">
      <c r="A1850" s="225" t="s">
        <v>15562</v>
      </c>
      <c r="B1850" s="225" t="s">
        <v>15562</v>
      </c>
      <c r="C1850" s="225"/>
      <c r="D1850" s="225" t="s">
        <v>43597</v>
      </c>
      <c r="E1850" s="225" t="s">
        <v>43598</v>
      </c>
      <c r="F1850" s="225" t="s">
        <v>1381</v>
      </c>
      <c r="G1850" s="225"/>
      <c r="H1850" s="225" t="s">
        <v>43599</v>
      </c>
      <c r="I1850" s="226"/>
    </row>
    <row r="1851" spans="1:9" s="209" customFormat="1">
      <c r="A1851" s="228" t="s">
        <v>15562</v>
      </c>
      <c r="B1851" s="228" t="s">
        <v>15562</v>
      </c>
      <c r="C1851" s="228" t="s">
        <v>43600</v>
      </c>
      <c r="D1851" s="228" t="s">
        <v>43601</v>
      </c>
      <c r="E1851" s="228" t="s">
        <v>43602</v>
      </c>
      <c r="F1851" s="228"/>
      <c r="G1851" s="228" t="s">
        <v>43603</v>
      </c>
      <c r="H1851" s="228" t="s">
        <v>43604</v>
      </c>
      <c r="I1851" s="235"/>
    </row>
    <row r="1852" spans="1:9" s="208" customFormat="1">
      <c r="A1852" s="225" t="s">
        <v>15562</v>
      </c>
      <c r="B1852" s="225" t="s">
        <v>15562</v>
      </c>
      <c r="C1852" s="225" t="s">
        <v>389</v>
      </c>
      <c r="D1852" s="225" t="s">
        <v>43605</v>
      </c>
      <c r="E1852" s="225" t="s">
        <v>43606</v>
      </c>
      <c r="F1852" s="225" t="s">
        <v>43607</v>
      </c>
      <c r="G1852" s="225"/>
      <c r="H1852" s="225" t="s">
        <v>43608</v>
      </c>
      <c r="I1852" s="226"/>
    </row>
    <row r="1853" spans="1:9" s="208" customFormat="1">
      <c r="A1853" s="225" t="s">
        <v>15562</v>
      </c>
      <c r="B1853" s="225" t="s">
        <v>15562</v>
      </c>
      <c r="C1853" s="225"/>
      <c r="D1853" s="225" t="s">
        <v>43609</v>
      </c>
      <c r="E1853" s="225" t="s">
        <v>43610</v>
      </c>
      <c r="F1853" s="225" t="s">
        <v>41805</v>
      </c>
      <c r="G1853" s="225"/>
      <c r="H1853" s="225" t="s">
        <v>43611</v>
      </c>
      <c r="I1853" s="226"/>
    </row>
    <row r="1854" spans="1:9" s="208" customFormat="1">
      <c r="A1854" s="225" t="s">
        <v>15562</v>
      </c>
      <c r="B1854" s="225" t="s">
        <v>15562</v>
      </c>
      <c r="C1854" s="225"/>
      <c r="D1854" s="225" t="s">
        <v>43612</v>
      </c>
      <c r="E1854" s="225" t="s">
        <v>43613</v>
      </c>
      <c r="F1854" s="225" t="s">
        <v>43614</v>
      </c>
      <c r="G1854" s="225"/>
      <c r="H1854" s="225" t="s">
        <v>43615</v>
      </c>
      <c r="I1854" s="226"/>
    </row>
    <row r="1855" spans="1:9" s="209" customFormat="1">
      <c r="A1855" s="228" t="s">
        <v>15562</v>
      </c>
      <c r="B1855" s="228" t="s">
        <v>15562</v>
      </c>
      <c r="C1855" s="228"/>
      <c r="D1855" s="228" t="s">
        <v>43616</v>
      </c>
      <c r="E1855" s="228" t="s">
        <v>43617</v>
      </c>
      <c r="F1855" s="228"/>
      <c r="G1855" s="228" t="s">
        <v>2584</v>
      </c>
      <c r="H1855" s="228" t="s">
        <v>43618</v>
      </c>
      <c r="I1855" s="235"/>
    </row>
    <row r="1856" spans="1:9" s="208" customFormat="1">
      <c r="A1856" s="225" t="s">
        <v>15562</v>
      </c>
      <c r="B1856" s="225" t="s">
        <v>15562</v>
      </c>
      <c r="C1856" s="225" t="s">
        <v>389</v>
      </c>
      <c r="D1856" s="225" t="s">
        <v>43619</v>
      </c>
      <c r="E1856" s="225" t="s">
        <v>43620</v>
      </c>
      <c r="F1856" s="225" t="s">
        <v>404</v>
      </c>
      <c r="G1856" s="225"/>
      <c r="H1856" s="225" t="s">
        <v>43621</v>
      </c>
      <c r="I1856" s="226"/>
    </row>
    <row r="1857" spans="1:9" s="208" customFormat="1">
      <c r="A1857" s="225" t="s">
        <v>15562</v>
      </c>
      <c r="B1857" s="225" t="s">
        <v>15562</v>
      </c>
      <c r="C1857" s="225" t="s">
        <v>389</v>
      </c>
      <c r="D1857" s="225" t="s">
        <v>43622</v>
      </c>
      <c r="E1857" s="225" t="s">
        <v>43623</v>
      </c>
      <c r="F1857" s="225" t="s">
        <v>6820</v>
      </c>
      <c r="G1857" s="225"/>
      <c r="H1857" s="225" t="s">
        <v>43624</v>
      </c>
      <c r="I1857" s="226"/>
    </row>
    <row r="1858" spans="1:9" s="208" customFormat="1">
      <c r="A1858" s="225" t="s">
        <v>15562</v>
      </c>
      <c r="B1858" s="225" t="s">
        <v>15562</v>
      </c>
      <c r="C1858" s="225" t="s">
        <v>389</v>
      </c>
      <c r="D1858" s="225" t="s">
        <v>43625</v>
      </c>
      <c r="E1858" s="225" t="s">
        <v>43626</v>
      </c>
      <c r="F1858" s="225" t="s">
        <v>43627</v>
      </c>
      <c r="G1858" s="225"/>
      <c r="H1858" s="225" t="s">
        <v>43628</v>
      </c>
      <c r="I1858" s="226"/>
    </row>
    <row r="1859" spans="1:9" s="208" customFormat="1">
      <c r="A1859" s="225" t="s">
        <v>15562</v>
      </c>
      <c r="B1859" s="225" t="s">
        <v>15562</v>
      </c>
      <c r="C1859" s="225" t="s">
        <v>389</v>
      </c>
      <c r="D1859" s="225" t="s">
        <v>43629</v>
      </c>
      <c r="E1859" s="225" t="s">
        <v>43630</v>
      </c>
      <c r="F1859" s="225" t="s">
        <v>5120</v>
      </c>
      <c r="G1859" s="225"/>
      <c r="H1859" s="225" t="s">
        <v>43631</v>
      </c>
      <c r="I1859" s="226"/>
    </row>
    <row r="1860" spans="1:9" s="208" customFormat="1">
      <c r="A1860" s="225" t="s">
        <v>15636</v>
      </c>
      <c r="B1860" s="225" t="s">
        <v>15636</v>
      </c>
      <c r="C1860" s="225" t="s">
        <v>389</v>
      </c>
      <c r="D1860" s="225" t="s">
        <v>43632</v>
      </c>
      <c r="E1860" s="225" t="s">
        <v>43633</v>
      </c>
      <c r="F1860" s="225" t="s">
        <v>2569</v>
      </c>
      <c r="G1860" s="225"/>
      <c r="H1860" s="225" t="s">
        <v>43634</v>
      </c>
      <c r="I1860" s="226"/>
    </row>
    <row r="1861" spans="1:9" s="208" customFormat="1">
      <c r="A1861" s="225" t="s">
        <v>15636</v>
      </c>
      <c r="B1861" s="225" t="s">
        <v>15636</v>
      </c>
      <c r="C1861" s="225" t="s">
        <v>389</v>
      </c>
      <c r="D1861" s="225" t="s">
        <v>43635</v>
      </c>
      <c r="E1861" s="225" t="s">
        <v>43636</v>
      </c>
      <c r="F1861" s="225" t="s">
        <v>879</v>
      </c>
      <c r="G1861" s="225"/>
      <c r="H1861" s="225" t="s">
        <v>43637</v>
      </c>
      <c r="I1861" s="226"/>
    </row>
    <row r="1862" spans="1:9" s="208" customFormat="1">
      <c r="A1862" s="225" t="s">
        <v>15636</v>
      </c>
      <c r="B1862" s="225" t="s">
        <v>15636</v>
      </c>
      <c r="C1862" s="225" t="s">
        <v>389</v>
      </c>
      <c r="D1862" s="225" t="s">
        <v>43638</v>
      </c>
      <c r="E1862" s="225" t="s">
        <v>43639</v>
      </c>
      <c r="F1862" s="225" t="s">
        <v>1845</v>
      </c>
      <c r="G1862" s="225"/>
      <c r="H1862" s="225" t="s">
        <v>43640</v>
      </c>
      <c r="I1862" s="226"/>
    </row>
    <row r="1863" spans="1:9" s="208" customFormat="1">
      <c r="A1863" s="225" t="s">
        <v>15636</v>
      </c>
      <c r="B1863" s="225" t="s">
        <v>15636</v>
      </c>
      <c r="C1863" s="225" t="s">
        <v>389</v>
      </c>
      <c r="D1863" s="225" t="s">
        <v>43641</v>
      </c>
      <c r="E1863" s="225" t="s">
        <v>43642</v>
      </c>
      <c r="F1863" s="225" t="s">
        <v>43396</v>
      </c>
      <c r="G1863" s="225"/>
      <c r="H1863" s="225" t="s">
        <v>43643</v>
      </c>
      <c r="I1863" s="226"/>
    </row>
    <row r="1864" spans="1:9" s="208" customFormat="1">
      <c r="A1864" s="225" t="s">
        <v>15636</v>
      </c>
      <c r="B1864" s="225" t="s">
        <v>15636</v>
      </c>
      <c r="C1864" s="225" t="s">
        <v>389</v>
      </c>
      <c r="D1864" s="225" t="s">
        <v>43644</v>
      </c>
      <c r="E1864" s="225" t="s">
        <v>43645</v>
      </c>
      <c r="F1864" s="225" t="s">
        <v>39329</v>
      </c>
      <c r="G1864" s="225"/>
      <c r="H1864" s="225" t="s">
        <v>43646</v>
      </c>
      <c r="I1864" s="226"/>
    </row>
    <row r="1865" spans="1:9" s="208" customFormat="1">
      <c r="A1865" s="225" t="s">
        <v>15636</v>
      </c>
      <c r="B1865" s="225" t="s">
        <v>15636</v>
      </c>
      <c r="C1865" s="225" t="s">
        <v>389</v>
      </c>
      <c r="D1865" s="225" t="s">
        <v>43647</v>
      </c>
      <c r="E1865" s="225" t="s">
        <v>43648</v>
      </c>
      <c r="F1865" s="225" t="s">
        <v>38272</v>
      </c>
      <c r="G1865" s="225"/>
      <c r="H1865" s="225" t="s">
        <v>43649</v>
      </c>
      <c r="I1865" s="226"/>
    </row>
    <row r="1866" spans="1:9" s="208" customFormat="1">
      <c r="A1866" s="225" t="s">
        <v>15636</v>
      </c>
      <c r="B1866" s="225" t="s">
        <v>15636</v>
      </c>
      <c r="C1866" s="225" t="s">
        <v>389</v>
      </c>
      <c r="D1866" s="225" t="s">
        <v>43650</v>
      </c>
      <c r="E1866" s="225" t="s">
        <v>43651</v>
      </c>
      <c r="F1866" s="225" t="s">
        <v>43652</v>
      </c>
      <c r="G1866" s="225"/>
      <c r="H1866" s="225" t="s">
        <v>43653</v>
      </c>
      <c r="I1866" s="226"/>
    </row>
    <row r="1867" spans="1:9" s="208" customFormat="1">
      <c r="A1867" s="225" t="s">
        <v>15636</v>
      </c>
      <c r="B1867" s="225" t="s">
        <v>15636</v>
      </c>
      <c r="C1867" s="225" t="s">
        <v>389</v>
      </c>
      <c r="D1867" s="225" t="s">
        <v>43654</v>
      </c>
      <c r="E1867" s="225" t="s">
        <v>43655</v>
      </c>
      <c r="F1867" s="225" t="s">
        <v>43656</v>
      </c>
      <c r="G1867" s="225"/>
      <c r="H1867" s="225" t="s">
        <v>43657</v>
      </c>
      <c r="I1867" s="226"/>
    </row>
    <row r="1868" spans="1:9" s="208" customFormat="1">
      <c r="A1868" s="225" t="s">
        <v>15636</v>
      </c>
      <c r="B1868" s="225" t="s">
        <v>15636</v>
      </c>
      <c r="C1868" s="225" t="s">
        <v>389</v>
      </c>
      <c r="D1868" s="225" t="s">
        <v>43658</v>
      </c>
      <c r="E1868" s="225" t="s">
        <v>43659</v>
      </c>
      <c r="F1868" s="225" t="s">
        <v>43660</v>
      </c>
      <c r="G1868" s="225"/>
      <c r="H1868" s="225" t="s">
        <v>43661</v>
      </c>
      <c r="I1868" s="226"/>
    </row>
    <row r="1869" spans="1:9" s="208" customFormat="1">
      <c r="A1869" s="225" t="s">
        <v>15636</v>
      </c>
      <c r="B1869" s="225" t="s">
        <v>15636</v>
      </c>
      <c r="C1869" s="225" t="s">
        <v>389</v>
      </c>
      <c r="D1869" s="225" t="s">
        <v>43662</v>
      </c>
      <c r="E1869" s="225" t="s">
        <v>43663</v>
      </c>
      <c r="F1869" s="225" t="s">
        <v>644</v>
      </c>
      <c r="G1869" s="225"/>
      <c r="H1869" s="225" t="s">
        <v>43664</v>
      </c>
      <c r="I1869" s="226"/>
    </row>
    <row r="1870" spans="1:9" s="208" customFormat="1">
      <c r="A1870" s="225" t="s">
        <v>15636</v>
      </c>
      <c r="B1870" s="225" t="s">
        <v>15636</v>
      </c>
      <c r="C1870" s="225" t="s">
        <v>389</v>
      </c>
      <c r="D1870" s="225" t="s">
        <v>43665</v>
      </c>
      <c r="E1870" s="225" t="s">
        <v>43666</v>
      </c>
      <c r="F1870" s="225" t="s">
        <v>3734</v>
      </c>
      <c r="G1870" s="225"/>
      <c r="H1870" s="225" t="s">
        <v>43667</v>
      </c>
      <c r="I1870" s="226"/>
    </row>
    <row r="1871" spans="1:9" s="208" customFormat="1">
      <c r="A1871" s="225" t="s">
        <v>15636</v>
      </c>
      <c r="B1871" s="225" t="s">
        <v>15636</v>
      </c>
      <c r="C1871" s="225" t="s">
        <v>389</v>
      </c>
      <c r="D1871" s="225" t="s">
        <v>43668</v>
      </c>
      <c r="E1871" s="225" t="s">
        <v>43669</v>
      </c>
      <c r="F1871" s="225" t="s">
        <v>11052</v>
      </c>
      <c r="G1871" s="225"/>
      <c r="H1871" s="225" t="s">
        <v>43670</v>
      </c>
      <c r="I1871" s="226"/>
    </row>
    <row r="1872" spans="1:9" s="209" customFormat="1">
      <c r="A1872" s="228" t="s">
        <v>15636</v>
      </c>
      <c r="B1872" s="228" t="s">
        <v>15636</v>
      </c>
      <c r="C1872" s="228"/>
      <c r="D1872" s="228" t="s">
        <v>43671</v>
      </c>
      <c r="E1872" s="228" t="s">
        <v>43672</v>
      </c>
      <c r="F1872" s="228"/>
      <c r="G1872" s="228" t="s">
        <v>10304</v>
      </c>
      <c r="H1872" s="228" t="s">
        <v>43673</v>
      </c>
      <c r="I1872" s="235"/>
    </row>
    <row r="1873" spans="1:9" s="208" customFormat="1">
      <c r="A1873" s="225" t="s">
        <v>15636</v>
      </c>
      <c r="B1873" s="225" t="s">
        <v>15636</v>
      </c>
      <c r="C1873" s="225" t="s">
        <v>389</v>
      </c>
      <c r="D1873" s="225" t="s">
        <v>43674</v>
      </c>
      <c r="E1873" s="225" t="s">
        <v>43675</v>
      </c>
      <c r="F1873" s="225" t="s">
        <v>43676</v>
      </c>
      <c r="G1873" s="225"/>
      <c r="H1873" s="225" t="s">
        <v>43677</v>
      </c>
      <c r="I1873" s="226"/>
    </row>
    <row r="1874" spans="1:9" s="208" customFormat="1">
      <c r="A1874" s="225" t="s">
        <v>15636</v>
      </c>
      <c r="B1874" s="225" t="s">
        <v>15636</v>
      </c>
      <c r="C1874" s="225" t="s">
        <v>389</v>
      </c>
      <c r="D1874" s="225" t="s">
        <v>43678</v>
      </c>
      <c r="E1874" s="225" t="s">
        <v>43679</v>
      </c>
      <c r="F1874" s="225" t="s">
        <v>37678</v>
      </c>
      <c r="G1874" s="225"/>
      <c r="H1874" s="225" t="s">
        <v>43680</v>
      </c>
      <c r="I1874" s="226"/>
    </row>
    <row r="1875" spans="1:9" s="208" customFormat="1">
      <c r="A1875" s="225" t="s">
        <v>15636</v>
      </c>
      <c r="B1875" s="225" t="s">
        <v>15636</v>
      </c>
      <c r="C1875" s="225" t="s">
        <v>389</v>
      </c>
      <c r="D1875" s="225" t="s">
        <v>43681</v>
      </c>
      <c r="E1875" s="225" t="s">
        <v>43682</v>
      </c>
      <c r="F1875" s="225" t="s">
        <v>38904</v>
      </c>
      <c r="G1875" s="225"/>
      <c r="H1875" s="225" t="s">
        <v>43683</v>
      </c>
      <c r="I1875" s="226"/>
    </row>
    <row r="1876" spans="1:9" s="208" customFormat="1">
      <c r="A1876" s="225" t="s">
        <v>15688</v>
      </c>
      <c r="B1876" s="225" t="s">
        <v>15688</v>
      </c>
      <c r="C1876" s="225" t="s">
        <v>389</v>
      </c>
      <c r="D1876" s="225" t="s">
        <v>43684</v>
      </c>
      <c r="E1876" s="225" t="s">
        <v>43685</v>
      </c>
      <c r="F1876" s="225" t="s">
        <v>43235</v>
      </c>
      <c r="G1876" s="225"/>
      <c r="H1876" s="225" t="s">
        <v>43686</v>
      </c>
      <c r="I1876" s="226"/>
    </row>
    <row r="1877" spans="1:9" s="208" customFormat="1">
      <c r="A1877" s="225" t="s">
        <v>15688</v>
      </c>
      <c r="B1877" s="225" t="s">
        <v>15688</v>
      </c>
      <c r="C1877" s="225" t="s">
        <v>389</v>
      </c>
      <c r="D1877" s="225" t="s">
        <v>43687</v>
      </c>
      <c r="E1877" s="225" t="s">
        <v>43688</v>
      </c>
      <c r="F1877" s="225" t="s">
        <v>2427</v>
      </c>
      <c r="G1877" s="225"/>
      <c r="H1877" s="225" t="s">
        <v>43689</v>
      </c>
      <c r="I1877" s="226"/>
    </row>
    <row r="1878" spans="1:9" s="208" customFormat="1">
      <c r="A1878" s="225" t="s">
        <v>15688</v>
      </c>
      <c r="B1878" s="225" t="s">
        <v>15688</v>
      </c>
      <c r="C1878" s="225" t="s">
        <v>389</v>
      </c>
      <c r="D1878" s="225" t="s">
        <v>43690</v>
      </c>
      <c r="E1878" s="225" t="s">
        <v>43691</v>
      </c>
      <c r="F1878" s="225" t="s">
        <v>43692</v>
      </c>
      <c r="G1878" s="225"/>
      <c r="H1878" s="225" t="s">
        <v>43693</v>
      </c>
      <c r="I1878" s="226"/>
    </row>
    <row r="1879" spans="1:9" s="213" customFormat="1">
      <c r="A1879" s="234" t="s">
        <v>15688</v>
      </c>
      <c r="B1879" s="234" t="s">
        <v>15688</v>
      </c>
      <c r="C1879" s="234" t="s">
        <v>389</v>
      </c>
      <c r="D1879" s="234" t="s">
        <v>43694</v>
      </c>
      <c r="E1879" s="234" t="s">
        <v>43695</v>
      </c>
      <c r="F1879" s="234" t="s">
        <v>9448</v>
      </c>
      <c r="G1879" s="234"/>
      <c r="H1879" s="234" t="s">
        <v>43696</v>
      </c>
      <c r="I1879" s="127"/>
    </row>
    <row r="1880" spans="1:9" s="195" customFormat="1">
      <c r="A1880" s="203" t="s">
        <v>15688</v>
      </c>
      <c r="B1880" s="203" t="s">
        <v>15688</v>
      </c>
      <c r="C1880" s="203" t="s">
        <v>389</v>
      </c>
      <c r="D1880" s="203" t="s">
        <v>43697</v>
      </c>
      <c r="E1880" s="203" t="s">
        <v>43698</v>
      </c>
      <c r="F1880" s="203" t="s">
        <v>1915</v>
      </c>
      <c r="G1880" s="203"/>
      <c r="H1880" s="203" t="s">
        <v>43699</v>
      </c>
    </row>
    <row r="1881" spans="1:9" s="208" customFormat="1">
      <c r="A1881" s="225" t="s">
        <v>15688</v>
      </c>
      <c r="B1881" s="225" t="s">
        <v>15688</v>
      </c>
      <c r="C1881" s="225" t="s">
        <v>389</v>
      </c>
      <c r="D1881" s="225" t="s">
        <v>43700</v>
      </c>
      <c r="E1881" s="225" t="s">
        <v>43701</v>
      </c>
      <c r="F1881" s="225" t="s">
        <v>9859</v>
      </c>
      <c r="G1881" s="225"/>
      <c r="H1881" s="225" t="s">
        <v>43702</v>
      </c>
      <c r="I1881" s="226"/>
    </row>
    <row r="1882" spans="1:9" s="208" customFormat="1">
      <c r="A1882" s="225" t="s">
        <v>15688</v>
      </c>
      <c r="B1882" s="225" t="s">
        <v>15688</v>
      </c>
      <c r="C1882" s="225" t="s">
        <v>389</v>
      </c>
      <c r="D1882" s="225" t="s">
        <v>43703</v>
      </c>
      <c r="E1882" s="225" t="s">
        <v>43704</v>
      </c>
      <c r="F1882" s="225" t="s">
        <v>1706</v>
      </c>
      <c r="G1882" s="225"/>
      <c r="H1882" s="225" t="s">
        <v>43705</v>
      </c>
      <c r="I1882" s="226"/>
    </row>
    <row r="1883" spans="1:9" s="208" customFormat="1">
      <c r="A1883" s="225" t="s">
        <v>15688</v>
      </c>
      <c r="B1883" s="225" t="s">
        <v>15688</v>
      </c>
      <c r="C1883" s="225" t="s">
        <v>389</v>
      </c>
      <c r="D1883" s="225" t="s">
        <v>43706</v>
      </c>
      <c r="E1883" s="225" t="s">
        <v>43707</v>
      </c>
      <c r="F1883" s="225" t="s">
        <v>11007</v>
      </c>
      <c r="G1883" s="225"/>
      <c r="H1883" s="225" t="s">
        <v>43708</v>
      </c>
      <c r="I1883" s="226"/>
    </row>
    <row r="1884" spans="1:9" s="195" customFormat="1">
      <c r="A1884" s="203" t="s">
        <v>15688</v>
      </c>
      <c r="B1884" s="203" t="s">
        <v>15688</v>
      </c>
      <c r="C1884" s="203" t="s">
        <v>389</v>
      </c>
      <c r="D1884" s="203" t="s">
        <v>43709</v>
      </c>
      <c r="E1884" s="203" t="s">
        <v>43710</v>
      </c>
      <c r="F1884" s="203" t="s">
        <v>43711</v>
      </c>
      <c r="G1884" s="203"/>
      <c r="H1884" s="203" t="s">
        <v>43712</v>
      </c>
    </row>
    <row r="1885" spans="1:9" s="208" customFormat="1">
      <c r="A1885" s="225" t="s">
        <v>15688</v>
      </c>
      <c r="B1885" s="225" t="s">
        <v>15688</v>
      </c>
      <c r="C1885" s="225" t="s">
        <v>389</v>
      </c>
      <c r="D1885" s="225" t="s">
        <v>43713</v>
      </c>
      <c r="E1885" s="225" t="s">
        <v>43714</v>
      </c>
      <c r="F1885" s="225" t="s">
        <v>39070</v>
      </c>
      <c r="G1885" s="225"/>
      <c r="H1885" s="225" t="s">
        <v>43715</v>
      </c>
      <c r="I1885" s="226"/>
    </row>
    <row r="1886" spans="1:9" s="208" customFormat="1">
      <c r="A1886" s="225" t="s">
        <v>15688</v>
      </c>
      <c r="B1886" s="225" t="s">
        <v>15688</v>
      </c>
      <c r="C1886" s="225" t="s">
        <v>389</v>
      </c>
      <c r="D1886" s="225" t="s">
        <v>43716</v>
      </c>
      <c r="E1886" s="225" t="s">
        <v>43717</v>
      </c>
      <c r="F1886" s="225" t="s">
        <v>43718</v>
      </c>
      <c r="G1886" s="225"/>
      <c r="H1886" s="225" t="s">
        <v>43719</v>
      </c>
      <c r="I1886" s="226"/>
    </row>
    <row r="1887" spans="1:9" s="208" customFormat="1">
      <c r="A1887" s="225" t="s">
        <v>15688</v>
      </c>
      <c r="B1887" s="225" t="s">
        <v>15688</v>
      </c>
      <c r="C1887" s="225" t="s">
        <v>389</v>
      </c>
      <c r="D1887" s="225" t="s">
        <v>43720</v>
      </c>
      <c r="E1887" s="225" t="s">
        <v>43721</v>
      </c>
      <c r="F1887" s="225" t="s">
        <v>1602</v>
      </c>
      <c r="G1887" s="225"/>
      <c r="H1887" s="225" t="s">
        <v>43722</v>
      </c>
      <c r="I1887" s="226"/>
    </row>
    <row r="1888" spans="1:9" s="208" customFormat="1">
      <c r="A1888" s="225" t="s">
        <v>15688</v>
      </c>
      <c r="B1888" s="225" t="s">
        <v>15688</v>
      </c>
      <c r="C1888" s="225" t="s">
        <v>389</v>
      </c>
      <c r="D1888" s="225" t="s">
        <v>43723</v>
      </c>
      <c r="E1888" s="225" t="s">
        <v>43724</v>
      </c>
      <c r="F1888" s="225" t="s">
        <v>1915</v>
      </c>
      <c r="G1888" s="225"/>
      <c r="H1888" s="225" t="s">
        <v>43725</v>
      </c>
      <c r="I1888" s="226"/>
    </row>
    <row r="1889" spans="1:9" s="209" customFormat="1">
      <c r="A1889" s="228" t="s">
        <v>15688</v>
      </c>
      <c r="B1889" s="228" t="s">
        <v>15688</v>
      </c>
      <c r="C1889" s="228"/>
      <c r="D1889" s="228" t="s">
        <v>43726</v>
      </c>
      <c r="E1889" s="228" t="s">
        <v>43727</v>
      </c>
      <c r="F1889" s="228"/>
      <c r="G1889" s="228" t="s">
        <v>1106</v>
      </c>
      <c r="H1889" s="228" t="s">
        <v>43728</v>
      </c>
      <c r="I1889" s="235"/>
    </row>
    <row r="1890" spans="1:9" s="216" customFormat="1">
      <c r="A1890" s="244" t="s">
        <v>15775</v>
      </c>
      <c r="B1890" s="244" t="s">
        <v>15775</v>
      </c>
      <c r="C1890" s="244" t="s">
        <v>389</v>
      </c>
      <c r="D1890" s="244" t="s">
        <v>43729</v>
      </c>
      <c r="E1890" s="244" t="s">
        <v>43730</v>
      </c>
      <c r="F1890" s="244" t="s">
        <v>43731</v>
      </c>
      <c r="G1890" s="244"/>
      <c r="H1890" s="244" t="s">
        <v>43732</v>
      </c>
    </row>
    <row r="1891" spans="1:9" s="216" customFormat="1">
      <c r="A1891" s="244" t="s">
        <v>15775</v>
      </c>
      <c r="B1891" s="244" t="s">
        <v>15775</v>
      </c>
      <c r="C1891" s="244" t="s">
        <v>389</v>
      </c>
      <c r="D1891" s="244" t="s">
        <v>43733</v>
      </c>
      <c r="E1891" s="244" t="s">
        <v>43734</v>
      </c>
      <c r="F1891" s="244" t="s">
        <v>2569</v>
      </c>
      <c r="G1891" s="244"/>
      <c r="H1891" s="244" t="s">
        <v>43735</v>
      </c>
    </row>
    <row r="1892" spans="1:9" s="195" customFormat="1">
      <c r="A1892" s="203" t="s">
        <v>15775</v>
      </c>
      <c r="B1892" s="203" t="s">
        <v>15775</v>
      </c>
      <c r="C1892" s="203" t="s">
        <v>389</v>
      </c>
      <c r="D1892" s="203" t="s">
        <v>43736</v>
      </c>
      <c r="E1892" s="203" t="s">
        <v>43737</v>
      </c>
      <c r="F1892" s="203" t="s">
        <v>43738</v>
      </c>
      <c r="G1892" s="203"/>
      <c r="H1892" s="203" t="s">
        <v>43739</v>
      </c>
    </row>
    <row r="1893" spans="1:9" s="216" customFormat="1">
      <c r="A1893" s="244" t="s">
        <v>15775</v>
      </c>
      <c r="B1893" s="244" t="s">
        <v>15775</v>
      </c>
      <c r="C1893" s="244" t="s">
        <v>389</v>
      </c>
      <c r="D1893" s="244" t="s">
        <v>43740</v>
      </c>
      <c r="E1893" s="244" t="s">
        <v>43741</v>
      </c>
      <c r="F1893" s="244" t="s">
        <v>43742</v>
      </c>
      <c r="G1893" s="244"/>
      <c r="H1893" s="244" t="s">
        <v>43743</v>
      </c>
      <c r="I1893" s="226"/>
    </row>
    <row r="1894" spans="1:9" s="216" customFormat="1">
      <c r="A1894" s="244" t="s">
        <v>15775</v>
      </c>
      <c r="B1894" s="244" t="s">
        <v>15775</v>
      </c>
      <c r="C1894" s="244" t="s">
        <v>389</v>
      </c>
      <c r="D1894" s="244" t="s">
        <v>43744</v>
      </c>
      <c r="E1894" s="244" t="s">
        <v>43745</v>
      </c>
      <c r="F1894" s="244" t="s">
        <v>6989</v>
      </c>
      <c r="G1894" s="244"/>
      <c r="H1894" s="244" t="s">
        <v>43746</v>
      </c>
    </row>
    <row r="1895" spans="1:9" s="216" customFormat="1">
      <c r="A1895" s="244" t="s">
        <v>15775</v>
      </c>
      <c r="B1895" s="244" t="s">
        <v>15775</v>
      </c>
      <c r="C1895" s="244" t="s">
        <v>389</v>
      </c>
      <c r="D1895" s="244" t="s">
        <v>43747</v>
      </c>
      <c r="E1895" s="244" t="s">
        <v>43748</v>
      </c>
      <c r="F1895" s="244" t="s">
        <v>1810</v>
      </c>
      <c r="G1895" s="244"/>
      <c r="H1895" s="244" t="s">
        <v>43749</v>
      </c>
    </row>
    <row r="1896" spans="1:9" s="216" customFormat="1">
      <c r="A1896" s="244" t="s">
        <v>15775</v>
      </c>
      <c r="B1896" s="244" t="s">
        <v>15775</v>
      </c>
      <c r="C1896" s="244" t="s">
        <v>389</v>
      </c>
      <c r="D1896" s="244" t="s">
        <v>43750</v>
      </c>
      <c r="E1896" s="244" t="s">
        <v>43751</v>
      </c>
      <c r="F1896" s="244" t="s">
        <v>1242</v>
      </c>
      <c r="G1896" s="244"/>
      <c r="H1896" s="244" t="s">
        <v>43752</v>
      </c>
      <c r="I1896" s="245"/>
    </row>
    <row r="1897" spans="1:9" s="217" customFormat="1">
      <c r="A1897" s="246" t="s">
        <v>15775</v>
      </c>
      <c r="B1897" s="203" t="s">
        <v>15775</v>
      </c>
      <c r="C1897" s="203" t="s">
        <v>389</v>
      </c>
      <c r="D1897" s="246" t="s">
        <v>43753</v>
      </c>
      <c r="E1897" s="246" t="s">
        <v>43754</v>
      </c>
      <c r="F1897" s="246" t="s">
        <v>37527</v>
      </c>
      <c r="G1897" s="246"/>
      <c r="H1897" s="246" t="s">
        <v>43755</v>
      </c>
    </row>
    <row r="1898" spans="1:9" s="216" customFormat="1">
      <c r="A1898" s="244" t="s">
        <v>15775</v>
      </c>
      <c r="B1898" s="244" t="s">
        <v>15775</v>
      </c>
      <c r="C1898" s="244" t="s">
        <v>389</v>
      </c>
      <c r="D1898" s="244" t="s">
        <v>43756</v>
      </c>
      <c r="E1898" s="244" t="s">
        <v>43757</v>
      </c>
      <c r="F1898" s="244" t="s">
        <v>39724</v>
      </c>
      <c r="G1898" s="244"/>
      <c r="H1898" s="244" t="s">
        <v>43758</v>
      </c>
    </row>
    <row r="1899" spans="1:9" s="216" customFormat="1">
      <c r="A1899" s="244" t="s">
        <v>15775</v>
      </c>
      <c r="B1899" s="244" t="s">
        <v>15775</v>
      </c>
      <c r="C1899" s="244" t="s">
        <v>389</v>
      </c>
      <c r="D1899" s="244" t="s">
        <v>43759</v>
      </c>
      <c r="E1899" s="244" t="s">
        <v>43760</v>
      </c>
      <c r="F1899" s="244" t="s">
        <v>10054</v>
      </c>
      <c r="G1899" s="244"/>
      <c r="H1899" s="244" t="s">
        <v>43761</v>
      </c>
    </row>
    <row r="1900" spans="1:9" s="216" customFormat="1">
      <c r="A1900" s="244" t="s">
        <v>15775</v>
      </c>
      <c r="B1900" s="244" t="s">
        <v>15775</v>
      </c>
      <c r="C1900" s="244" t="s">
        <v>389</v>
      </c>
      <c r="D1900" s="244" t="s">
        <v>43762</v>
      </c>
      <c r="E1900" s="244" t="s">
        <v>43763</v>
      </c>
      <c r="F1900" s="244" t="s">
        <v>40672</v>
      </c>
      <c r="G1900" s="244"/>
      <c r="H1900" s="244" t="s">
        <v>43764</v>
      </c>
    </row>
    <row r="1901" spans="1:9" s="218" customFormat="1">
      <c r="A1901" s="247" t="s">
        <v>15775</v>
      </c>
      <c r="B1901" s="247" t="s">
        <v>15775</v>
      </c>
      <c r="C1901" s="247"/>
      <c r="D1901" s="247" t="s">
        <v>43765</v>
      </c>
      <c r="E1901" s="247" t="s">
        <v>43766</v>
      </c>
      <c r="F1901" s="247"/>
      <c r="G1901" s="247" t="s">
        <v>1106</v>
      </c>
      <c r="H1901" s="247" t="s">
        <v>43767</v>
      </c>
    </row>
    <row r="1902" spans="1:9" s="216" customFormat="1">
      <c r="A1902" s="244" t="s">
        <v>15775</v>
      </c>
      <c r="B1902" s="244" t="s">
        <v>15775</v>
      </c>
      <c r="C1902" s="244" t="s">
        <v>389</v>
      </c>
      <c r="D1902" s="244" t="s">
        <v>43768</v>
      </c>
      <c r="E1902" s="244" t="s">
        <v>43769</v>
      </c>
      <c r="F1902" s="244" t="s">
        <v>5751</v>
      </c>
      <c r="G1902" s="244"/>
      <c r="H1902" s="244" t="s">
        <v>43770</v>
      </c>
      <c r="I1902" s="226"/>
    </row>
    <row r="1903" spans="1:9" s="216" customFormat="1">
      <c r="A1903" s="244" t="s">
        <v>15775</v>
      </c>
      <c r="B1903" s="244" t="s">
        <v>15775</v>
      </c>
      <c r="C1903" s="244" t="s">
        <v>389</v>
      </c>
      <c r="D1903" s="244" t="s">
        <v>43771</v>
      </c>
      <c r="E1903" s="244" t="s">
        <v>43772</v>
      </c>
      <c r="F1903" s="244" t="s">
        <v>12720</v>
      </c>
      <c r="G1903" s="244"/>
      <c r="H1903" s="244" t="s">
        <v>43773</v>
      </c>
      <c r="I1903" s="226"/>
    </row>
    <row r="1904" spans="1:9" s="216" customFormat="1">
      <c r="A1904" s="244" t="s">
        <v>15775</v>
      </c>
      <c r="B1904" s="244" t="s">
        <v>15775</v>
      </c>
      <c r="C1904" s="244" t="s">
        <v>389</v>
      </c>
      <c r="D1904" s="244" t="s">
        <v>43774</v>
      </c>
      <c r="E1904" s="244" t="s">
        <v>43775</v>
      </c>
      <c r="F1904" s="244" t="s">
        <v>43776</v>
      </c>
      <c r="G1904" s="244"/>
      <c r="H1904" s="244" t="s">
        <v>43777</v>
      </c>
      <c r="I1904" s="226"/>
    </row>
    <row r="1905" spans="1:9" s="216" customFormat="1">
      <c r="A1905" s="244" t="s">
        <v>15831</v>
      </c>
      <c r="B1905" s="244" t="s">
        <v>15831</v>
      </c>
      <c r="C1905" s="244" t="s">
        <v>389</v>
      </c>
      <c r="D1905" s="244" t="s">
        <v>43778</v>
      </c>
      <c r="E1905" s="244" t="s">
        <v>43779</v>
      </c>
      <c r="F1905" s="244" t="s">
        <v>478</v>
      </c>
      <c r="G1905" s="244"/>
      <c r="H1905" s="244" t="s">
        <v>43780</v>
      </c>
      <c r="I1905" s="226"/>
    </row>
    <row r="1906" spans="1:9" s="216" customFormat="1">
      <c r="A1906" s="244" t="s">
        <v>15831</v>
      </c>
      <c r="B1906" s="244" t="s">
        <v>15831</v>
      </c>
      <c r="C1906" s="244" t="s">
        <v>389</v>
      </c>
      <c r="D1906" s="244" t="s">
        <v>43781</v>
      </c>
      <c r="E1906" s="244" t="s">
        <v>43782</v>
      </c>
      <c r="F1906" s="244" t="s">
        <v>43783</v>
      </c>
      <c r="G1906" s="244"/>
      <c r="H1906" s="244" t="s">
        <v>43784</v>
      </c>
      <c r="I1906" s="226"/>
    </row>
    <row r="1907" spans="1:9" s="216" customFormat="1">
      <c r="A1907" s="244" t="s">
        <v>15831</v>
      </c>
      <c r="B1907" s="244" t="s">
        <v>15831</v>
      </c>
      <c r="C1907" s="244" t="s">
        <v>389</v>
      </c>
      <c r="D1907" s="244" t="s">
        <v>43785</v>
      </c>
      <c r="E1907" s="244" t="s">
        <v>43786</v>
      </c>
      <c r="F1907" s="244" t="s">
        <v>38196</v>
      </c>
      <c r="G1907" s="244"/>
      <c r="H1907" s="244" t="s">
        <v>43787</v>
      </c>
      <c r="I1907" s="226"/>
    </row>
    <row r="1908" spans="1:9" s="216" customFormat="1">
      <c r="A1908" s="244" t="s">
        <v>15831</v>
      </c>
      <c r="B1908" s="244" t="s">
        <v>15831</v>
      </c>
      <c r="C1908" s="244" t="s">
        <v>389</v>
      </c>
      <c r="D1908" s="244" t="s">
        <v>43788</v>
      </c>
      <c r="E1908" s="244" t="s">
        <v>43789</v>
      </c>
      <c r="F1908" s="244" t="s">
        <v>43790</v>
      </c>
      <c r="G1908" s="244"/>
      <c r="H1908" s="244" t="s">
        <v>43791</v>
      </c>
      <c r="I1908" s="226"/>
    </row>
    <row r="1909" spans="1:9" s="216" customFormat="1">
      <c r="A1909" s="244" t="s">
        <v>15831</v>
      </c>
      <c r="B1909" s="244" t="s">
        <v>15831</v>
      </c>
      <c r="C1909" s="244" t="s">
        <v>389</v>
      </c>
      <c r="D1909" s="244" t="s">
        <v>43792</v>
      </c>
      <c r="E1909" s="244" t="s">
        <v>43793</v>
      </c>
      <c r="F1909" s="244" t="s">
        <v>43794</v>
      </c>
      <c r="G1909" s="244"/>
      <c r="H1909" s="244" t="s">
        <v>43795</v>
      </c>
      <c r="I1909" s="226"/>
    </row>
    <row r="1910" spans="1:9" s="216" customFormat="1">
      <c r="A1910" s="244" t="s">
        <v>15831</v>
      </c>
      <c r="B1910" s="244" t="s">
        <v>15831</v>
      </c>
      <c r="C1910" s="244" t="s">
        <v>389</v>
      </c>
      <c r="D1910" s="244" t="s">
        <v>43796</v>
      </c>
      <c r="E1910" s="244" t="s">
        <v>43797</v>
      </c>
      <c r="F1910" s="244" t="s">
        <v>43798</v>
      </c>
      <c r="G1910" s="244"/>
      <c r="H1910" s="244" t="s">
        <v>43799</v>
      </c>
      <c r="I1910" s="226"/>
    </row>
    <row r="1911" spans="1:9" s="216" customFormat="1">
      <c r="A1911" s="244" t="s">
        <v>15831</v>
      </c>
      <c r="B1911" s="244" t="s">
        <v>15831</v>
      </c>
      <c r="C1911" s="244" t="s">
        <v>389</v>
      </c>
      <c r="D1911" s="244" t="s">
        <v>43800</v>
      </c>
      <c r="E1911" s="244" t="s">
        <v>43801</v>
      </c>
      <c r="F1911" s="244" t="s">
        <v>39449</v>
      </c>
      <c r="G1911" s="244"/>
      <c r="H1911" s="244" t="s">
        <v>43802</v>
      </c>
      <c r="I1911" s="226"/>
    </row>
    <row r="1912" spans="1:9" s="216" customFormat="1">
      <c r="A1912" s="244" t="s">
        <v>15831</v>
      </c>
      <c r="B1912" s="244" t="s">
        <v>15831</v>
      </c>
      <c r="C1912" s="244" t="s">
        <v>389</v>
      </c>
      <c r="D1912" s="244" t="s">
        <v>43803</v>
      </c>
      <c r="E1912" s="244" t="s">
        <v>43804</v>
      </c>
      <c r="F1912" s="244" t="s">
        <v>8723</v>
      </c>
      <c r="G1912" s="244"/>
      <c r="H1912" s="244" t="s">
        <v>43805</v>
      </c>
      <c r="I1912" s="226"/>
    </row>
    <row r="1913" spans="1:9" s="216" customFormat="1">
      <c r="A1913" s="244" t="s">
        <v>15831</v>
      </c>
      <c r="B1913" s="244" t="s">
        <v>15831</v>
      </c>
      <c r="C1913" s="244" t="s">
        <v>389</v>
      </c>
      <c r="D1913" s="244" t="s">
        <v>43806</v>
      </c>
      <c r="E1913" s="244" t="s">
        <v>43807</v>
      </c>
      <c r="F1913" s="244" t="s">
        <v>2124</v>
      </c>
      <c r="G1913" s="244"/>
      <c r="H1913" s="244" t="s">
        <v>43808</v>
      </c>
      <c r="I1913" s="226"/>
    </row>
    <row r="1914" spans="1:9" s="216" customFormat="1">
      <c r="A1914" s="244" t="s">
        <v>15831</v>
      </c>
      <c r="B1914" s="244" t="s">
        <v>15831</v>
      </c>
      <c r="C1914" s="244" t="s">
        <v>389</v>
      </c>
      <c r="D1914" s="244" t="s">
        <v>43809</v>
      </c>
      <c r="E1914" s="244" t="s">
        <v>43810</v>
      </c>
      <c r="F1914" s="244" t="s">
        <v>43811</v>
      </c>
      <c r="G1914" s="244"/>
      <c r="H1914" s="244" t="s">
        <v>43812</v>
      </c>
      <c r="I1914" s="226"/>
    </row>
    <row r="1915" spans="1:9" s="216" customFormat="1">
      <c r="A1915" s="244" t="s">
        <v>15831</v>
      </c>
      <c r="B1915" s="244" t="s">
        <v>15831</v>
      </c>
      <c r="C1915" s="244" t="s">
        <v>389</v>
      </c>
      <c r="D1915" s="244" t="s">
        <v>43813</v>
      </c>
      <c r="E1915" s="244" t="s">
        <v>43814</v>
      </c>
      <c r="F1915" s="244" t="s">
        <v>43815</v>
      </c>
      <c r="G1915" s="244"/>
      <c r="H1915" s="244" t="s">
        <v>43816</v>
      </c>
      <c r="I1915" s="226"/>
    </row>
    <row r="1916" spans="1:9" s="216" customFormat="1">
      <c r="A1916" s="244" t="s">
        <v>15831</v>
      </c>
      <c r="B1916" s="244" t="s">
        <v>15831</v>
      </c>
      <c r="C1916" s="244"/>
      <c r="D1916" s="244" t="s">
        <v>43817</v>
      </c>
      <c r="E1916" s="244" t="s">
        <v>43818</v>
      </c>
      <c r="F1916" s="244" t="s">
        <v>434</v>
      </c>
      <c r="G1916" s="244"/>
      <c r="H1916" s="244" t="s">
        <v>43819</v>
      </c>
      <c r="I1916" s="226"/>
    </row>
    <row r="1917" spans="1:9" s="216" customFormat="1">
      <c r="A1917" s="244" t="s">
        <v>15831</v>
      </c>
      <c r="B1917" s="244" t="s">
        <v>15831</v>
      </c>
      <c r="C1917" s="244" t="s">
        <v>389</v>
      </c>
      <c r="D1917" s="244" t="s">
        <v>43820</v>
      </c>
      <c r="E1917" s="244" t="s">
        <v>43821</v>
      </c>
      <c r="F1917" s="244" t="s">
        <v>1137</v>
      </c>
      <c r="G1917" s="244"/>
      <c r="H1917" s="244" t="s">
        <v>43822</v>
      </c>
      <c r="I1917" s="245"/>
    </row>
    <row r="1918" spans="1:9" s="216" customFormat="1">
      <c r="A1918" s="244" t="s">
        <v>43823</v>
      </c>
      <c r="B1918" s="244" t="s">
        <v>43823</v>
      </c>
      <c r="C1918" s="244" t="s">
        <v>389</v>
      </c>
      <c r="D1918" s="244" t="s">
        <v>43824</v>
      </c>
      <c r="E1918" s="244" t="s">
        <v>43825</v>
      </c>
      <c r="F1918" s="244" t="s">
        <v>8622</v>
      </c>
      <c r="G1918" s="244"/>
      <c r="H1918" s="244" t="s">
        <v>43826</v>
      </c>
      <c r="I1918" s="226"/>
    </row>
    <row r="1919" spans="1:9" s="216" customFormat="1">
      <c r="A1919" s="244" t="s">
        <v>43823</v>
      </c>
      <c r="B1919" s="244" t="s">
        <v>43823</v>
      </c>
      <c r="C1919" s="244" t="s">
        <v>389</v>
      </c>
      <c r="D1919" s="244" t="s">
        <v>43827</v>
      </c>
      <c r="E1919" s="244" t="s">
        <v>43828</v>
      </c>
      <c r="F1919" s="244" t="s">
        <v>529</v>
      </c>
      <c r="G1919" s="244"/>
      <c r="H1919" s="244" t="s">
        <v>43829</v>
      </c>
      <c r="I1919" s="226"/>
    </row>
    <row r="1920" spans="1:9" s="216" customFormat="1">
      <c r="A1920" s="244" t="s">
        <v>43823</v>
      </c>
      <c r="B1920" s="244" t="s">
        <v>43823</v>
      </c>
      <c r="C1920" s="244" t="s">
        <v>389</v>
      </c>
      <c r="D1920" s="244" t="s">
        <v>43830</v>
      </c>
      <c r="E1920" s="244" t="s">
        <v>43831</v>
      </c>
      <c r="F1920" s="244" t="s">
        <v>1948</v>
      </c>
      <c r="G1920" s="244"/>
      <c r="H1920" s="244" t="s">
        <v>43832</v>
      </c>
      <c r="I1920" s="226"/>
    </row>
    <row r="1921" spans="1:9" s="216" customFormat="1">
      <c r="A1921" s="244" t="s">
        <v>43823</v>
      </c>
      <c r="B1921" s="244" t="s">
        <v>43823</v>
      </c>
      <c r="C1921" s="244" t="s">
        <v>389</v>
      </c>
      <c r="D1921" s="244" t="s">
        <v>43833</v>
      </c>
      <c r="E1921" s="244" t="s">
        <v>43834</v>
      </c>
      <c r="F1921" s="244" t="s">
        <v>14422</v>
      </c>
      <c r="G1921" s="244"/>
      <c r="H1921" s="244" t="s">
        <v>43835</v>
      </c>
      <c r="I1921" s="226"/>
    </row>
    <row r="1922" spans="1:9" s="216" customFormat="1">
      <c r="A1922" s="244" t="s">
        <v>43823</v>
      </c>
      <c r="B1922" s="244" t="s">
        <v>43823</v>
      </c>
      <c r="C1922" s="244" t="s">
        <v>389</v>
      </c>
      <c r="D1922" s="244" t="s">
        <v>43836</v>
      </c>
      <c r="E1922" s="244" t="s">
        <v>43837</v>
      </c>
      <c r="F1922" s="244" t="s">
        <v>3861</v>
      </c>
      <c r="G1922" s="244"/>
      <c r="H1922" s="244" t="s">
        <v>43838</v>
      </c>
      <c r="I1922" s="226"/>
    </row>
    <row r="1923" spans="1:9" s="216" customFormat="1">
      <c r="A1923" s="244" t="s">
        <v>43823</v>
      </c>
      <c r="B1923" s="244" t="s">
        <v>43823</v>
      </c>
      <c r="C1923" s="244" t="s">
        <v>389</v>
      </c>
      <c r="D1923" s="244" t="s">
        <v>43839</v>
      </c>
      <c r="E1923" s="244" t="s">
        <v>43840</v>
      </c>
      <c r="F1923" s="244" t="s">
        <v>1242</v>
      </c>
      <c r="G1923" s="244"/>
      <c r="H1923" s="244" t="s">
        <v>43841</v>
      </c>
      <c r="I1923" s="226"/>
    </row>
    <row r="1924" spans="1:9" s="216" customFormat="1">
      <c r="A1924" s="244" t="s">
        <v>15861</v>
      </c>
      <c r="B1924" s="244" t="s">
        <v>15861</v>
      </c>
      <c r="C1924" s="244" t="s">
        <v>389</v>
      </c>
      <c r="D1924" s="244" t="s">
        <v>43842</v>
      </c>
      <c r="E1924" s="244" t="s">
        <v>43843</v>
      </c>
      <c r="F1924" s="244" t="s">
        <v>43844</v>
      </c>
      <c r="G1924" s="244"/>
      <c r="H1924" s="244" t="s">
        <v>43845</v>
      </c>
      <c r="I1924" s="226"/>
    </row>
    <row r="1925" spans="1:9" s="216" customFormat="1">
      <c r="A1925" s="244" t="s">
        <v>15861</v>
      </c>
      <c r="B1925" s="244" t="s">
        <v>15861</v>
      </c>
      <c r="C1925" s="244" t="s">
        <v>389</v>
      </c>
      <c r="D1925" s="244" t="s">
        <v>43846</v>
      </c>
      <c r="E1925" s="244" t="s">
        <v>43847</v>
      </c>
      <c r="F1925" s="244" t="s">
        <v>38723</v>
      </c>
      <c r="G1925" s="244"/>
      <c r="H1925" s="244" t="s">
        <v>43848</v>
      </c>
      <c r="I1925" s="226"/>
    </row>
    <row r="1926" spans="1:9" s="216" customFormat="1">
      <c r="A1926" s="244" t="s">
        <v>15861</v>
      </c>
      <c r="B1926" s="244" t="s">
        <v>15861</v>
      </c>
      <c r="C1926" s="244" t="s">
        <v>389</v>
      </c>
      <c r="D1926" s="244" t="s">
        <v>43849</v>
      </c>
      <c r="E1926" s="244" t="s">
        <v>43850</v>
      </c>
      <c r="F1926" s="244" t="s">
        <v>392</v>
      </c>
      <c r="G1926" s="244"/>
      <c r="H1926" s="244" t="s">
        <v>43851</v>
      </c>
      <c r="I1926" s="226"/>
    </row>
    <row r="1927" spans="1:9" s="216" customFormat="1">
      <c r="A1927" s="244" t="s">
        <v>15861</v>
      </c>
      <c r="B1927" s="244" t="s">
        <v>15861</v>
      </c>
      <c r="C1927" s="244" t="s">
        <v>389</v>
      </c>
      <c r="D1927" s="244" t="s">
        <v>43852</v>
      </c>
      <c r="E1927" s="244" t="s">
        <v>43853</v>
      </c>
      <c r="F1927" s="244" t="s">
        <v>5890</v>
      </c>
      <c r="G1927" s="244"/>
      <c r="H1927" s="244" t="s">
        <v>43854</v>
      </c>
      <c r="I1927" s="226"/>
    </row>
    <row r="1928" spans="1:9" s="195" customFormat="1">
      <c r="A1928" s="203" t="s">
        <v>15861</v>
      </c>
      <c r="B1928" s="203" t="s">
        <v>15861</v>
      </c>
      <c r="C1928" s="203" t="s">
        <v>389</v>
      </c>
      <c r="D1928" s="203" t="s">
        <v>43855</v>
      </c>
      <c r="E1928" s="203" t="s">
        <v>43856</v>
      </c>
      <c r="F1928" s="203" t="s">
        <v>37990</v>
      </c>
      <c r="G1928" s="203"/>
      <c r="H1928" s="203" t="s">
        <v>43857</v>
      </c>
    </row>
    <row r="1929" spans="1:9" s="216" customFormat="1">
      <c r="A1929" s="244" t="s">
        <v>15861</v>
      </c>
      <c r="B1929" s="244" t="s">
        <v>15861</v>
      </c>
      <c r="C1929" s="244" t="s">
        <v>389</v>
      </c>
      <c r="D1929" s="244" t="s">
        <v>43858</v>
      </c>
      <c r="E1929" s="244" t="s">
        <v>43859</v>
      </c>
      <c r="F1929" s="244" t="s">
        <v>444</v>
      </c>
      <c r="G1929" s="244"/>
      <c r="H1929" s="244" t="s">
        <v>43860</v>
      </c>
      <c r="I1929" s="226"/>
    </row>
    <row r="1930" spans="1:9" s="219" customFormat="1">
      <c r="A1930" s="248" t="s">
        <v>15861</v>
      </c>
      <c r="B1930" s="203" t="s">
        <v>15861</v>
      </c>
      <c r="C1930" s="203" t="s">
        <v>389</v>
      </c>
      <c r="D1930" s="248" t="s">
        <v>43861</v>
      </c>
      <c r="E1930" s="248" t="s">
        <v>43862</v>
      </c>
      <c r="F1930" s="248" t="s">
        <v>9448</v>
      </c>
      <c r="G1930" s="248"/>
      <c r="H1930" s="248" t="s">
        <v>43863</v>
      </c>
    </row>
    <row r="1931" spans="1:9" s="216" customFormat="1">
      <c r="A1931" s="244" t="s">
        <v>15861</v>
      </c>
      <c r="B1931" s="244" t="s">
        <v>15861</v>
      </c>
      <c r="C1931" s="244" t="s">
        <v>389</v>
      </c>
      <c r="D1931" s="244" t="s">
        <v>43864</v>
      </c>
      <c r="E1931" s="244" t="s">
        <v>43865</v>
      </c>
      <c r="F1931" s="244" t="s">
        <v>644</v>
      </c>
      <c r="G1931" s="244"/>
      <c r="H1931" s="244" t="s">
        <v>43866</v>
      </c>
      <c r="I1931" s="226"/>
    </row>
    <row r="1932" spans="1:9" s="216" customFormat="1">
      <c r="A1932" s="244" t="s">
        <v>15861</v>
      </c>
      <c r="B1932" s="244" t="s">
        <v>15861</v>
      </c>
      <c r="C1932" s="244" t="s">
        <v>389</v>
      </c>
      <c r="D1932" s="244" t="s">
        <v>43867</v>
      </c>
      <c r="E1932" s="244" t="s">
        <v>43868</v>
      </c>
      <c r="F1932" s="244" t="s">
        <v>9071</v>
      </c>
      <c r="G1932" s="244"/>
      <c r="H1932" s="244" t="s">
        <v>43869</v>
      </c>
      <c r="I1932" s="226"/>
    </row>
    <row r="1933" spans="1:9" s="216" customFormat="1">
      <c r="A1933" s="244" t="s">
        <v>15861</v>
      </c>
      <c r="B1933" s="244" t="s">
        <v>15861</v>
      </c>
      <c r="C1933" s="244" t="s">
        <v>389</v>
      </c>
      <c r="D1933" s="244" t="s">
        <v>43870</v>
      </c>
      <c r="E1933" s="244" t="s">
        <v>43871</v>
      </c>
      <c r="F1933" s="244" t="s">
        <v>1400</v>
      </c>
      <c r="G1933" s="244"/>
      <c r="H1933" s="244" t="s">
        <v>43872</v>
      </c>
      <c r="I1933" s="226"/>
    </row>
    <row r="1934" spans="1:9" s="216" customFormat="1">
      <c r="A1934" s="244" t="s">
        <v>15861</v>
      </c>
      <c r="B1934" s="244" t="s">
        <v>15861</v>
      </c>
      <c r="C1934" s="244" t="s">
        <v>389</v>
      </c>
      <c r="D1934" s="244" t="s">
        <v>43873</v>
      </c>
      <c r="E1934" s="244" t="s">
        <v>43874</v>
      </c>
      <c r="F1934" s="244" t="s">
        <v>43875</v>
      </c>
      <c r="G1934" s="244"/>
      <c r="H1934" s="244" t="s">
        <v>43876</v>
      </c>
      <c r="I1934" s="226"/>
    </row>
    <row r="1935" spans="1:9" s="216" customFormat="1">
      <c r="A1935" s="244" t="s">
        <v>15861</v>
      </c>
      <c r="B1935" s="244" t="s">
        <v>15861</v>
      </c>
      <c r="C1935" s="244" t="s">
        <v>389</v>
      </c>
      <c r="D1935" s="244" t="s">
        <v>43877</v>
      </c>
      <c r="E1935" s="244" t="s">
        <v>43878</v>
      </c>
      <c r="F1935" s="244" t="s">
        <v>42524</v>
      </c>
      <c r="G1935" s="244"/>
      <c r="H1935" s="244" t="s">
        <v>43879</v>
      </c>
      <c r="I1935" s="226"/>
    </row>
    <row r="1936" spans="1:9" s="216" customFormat="1">
      <c r="A1936" s="244" t="s">
        <v>15861</v>
      </c>
      <c r="B1936" s="244" t="s">
        <v>15861</v>
      </c>
      <c r="C1936" s="244" t="s">
        <v>389</v>
      </c>
      <c r="D1936" s="244" t="s">
        <v>43880</v>
      </c>
      <c r="E1936" s="244" t="s">
        <v>43881</v>
      </c>
      <c r="F1936" s="244" t="s">
        <v>1242</v>
      </c>
      <c r="G1936" s="244"/>
      <c r="H1936" s="244" t="s">
        <v>43882</v>
      </c>
      <c r="I1936" s="245"/>
    </row>
    <row r="1937" spans="1:9" s="216" customFormat="1">
      <c r="A1937" s="244" t="s">
        <v>15861</v>
      </c>
      <c r="B1937" s="244" t="s">
        <v>15861</v>
      </c>
      <c r="C1937" s="244" t="s">
        <v>389</v>
      </c>
      <c r="D1937" s="244" t="s">
        <v>43883</v>
      </c>
      <c r="E1937" s="244" t="s">
        <v>43884</v>
      </c>
      <c r="F1937" s="244" t="s">
        <v>2100</v>
      </c>
      <c r="G1937" s="244"/>
      <c r="H1937" s="244" t="s">
        <v>43885</v>
      </c>
      <c r="I1937" s="226"/>
    </row>
    <row r="1938" spans="1:9" s="216" customFormat="1">
      <c r="A1938" s="244" t="s">
        <v>15861</v>
      </c>
      <c r="B1938" s="244" t="s">
        <v>15861</v>
      </c>
      <c r="C1938" s="244" t="s">
        <v>389</v>
      </c>
      <c r="D1938" s="244" t="s">
        <v>43886</v>
      </c>
      <c r="E1938" s="244" t="s">
        <v>43887</v>
      </c>
      <c r="F1938" s="244" t="s">
        <v>43888</v>
      </c>
      <c r="G1938" s="244"/>
      <c r="H1938" s="244" t="s">
        <v>43889</v>
      </c>
      <c r="I1938" s="226"/>
    </row>
    <row r="1939" spans="1:9" s="218" customFormat="1">
      <c r="A1939" s="247" t="s">
        <v>15861</v>
      </c>
      <c r="B1939" s="247" t="s">
        <v>15861</v>
      </c>
      <c r="C1939" s="247"/>
      <c r="D1939" s="247" t="s">
        <v>43890</v>
      </c>
      <c r="E1939" s="247" t="s">
        <v>43891</v>
      </c>
      <c r="F1939" s="247"/>
      <c r="G1939" s="247" t="s">
        <v>568</v>
      </c>
      <c r="H1939" s="247" t="s">
        <v>43892</v>
      </c>
      <c r="I1939" s="235"/>
    </row>
    <row r="1940" spans="1:9" s="218" customFormat="1">
      <c r="A1940" s="247" t="s">
        <v>15861</v>
      </c>
      <c r="B1940" s="247" t="s">
        <v>15861</v>
      </c>
      <c r="C1940" s="247"/>
      <c r="D1940" s="247" t="s">
        <v>43893</v>
      </c>
      <c r="E1940" s="247" t="s">
        <v>43894</v>
      </c>
      <c r="F1940" s="247"/>
      <c r="G1940" s="247" t="s">
        <v>831</v>
      </c>
      <c r="H1940" s="247" t="s">
        <v>43895</v>
      </c>
      <c r="I1940" s="235"/>
    </row>
    <row r="1941" spans="1:9" s="216" customFormat="1">
      <c r="A1941" s="244" t="s">
        <v>15895</v>
      </c>
      <c r="B1941" s="244" t="s">
        <v>15861</v>
      </c>
      <c r="C1941" s="244" t="s">
        <v>389</v>
      </c>
      <c r="D1941" s="244" t="s">
        <v>43896</v>
      </c>
      <c r="E1941" s="244" t="s">
        <v>43897</v>
      </c>
      <c r="F1941" s="244" t="s">
        <v>43898</v>
      </c>
      <c r="G1941" s="244"/>
      <c r="H1941" s="244" t="s">
        <v>43899</v>
      </c>
      <c r="I1941" s="226"/>
    </row>
    <row r="1942" spans="1:9" s="195" customFormat="1">
      <c r="A1942" s="203" t="s">
        <v>15895</v>
      </c>
      <c r="B1942" s="203" t="s">
        <v>15895</v>
      </c>
      <c r="C1942" s="203" t="s">
        <v>389</v>
      </c>
      <c r="D1942" s="203" t="s">
        <v>43900</v>
      </c>
      <c r="E1942" s="203" t="s">
        <v>43901</v>
      </c>
      <c r="F1942" s="203" t="s">
        <v>883</v>
      </c>
      <c r="G1942" s="203"/>
      <c r="H1942" s="203" t="s">
        <v>43902</v>
      </c>
    </row>
    <row r="1943" spans="1:9" s="216" customFormat="1">
      <c r="A1943" s="244" t="s">
        <v>15895</v>
      </c>
      <c r="B1943" s="244" t="s">
        <v>15895</v>
      </c>
      <c r="C1943" s="244" t="s">
        <v>389</v>
      </c>
      <c r="D1943" s="244" t="s">
        <v>43903</v>
      </c>
      <c r="E1943" s="244" t="s">
        <v>43904</v>
      </c>
      <c r="F1943" s="244" t="s">
        <v>43905</v>
      </c>
      <c r="G1943" s="244"/>
      <c r="H1943" s="244" t="s">
        <v>43906</v>
      </c>
      <c r="I1943" s="226"/>
    </row>
    <row r="1944" spans="1:9" s="216" customFormat="1">
      <c r="A1944" s="244" t="s">
        <v>15895</v>
      </c>
      <c r="B1944" s="244" t="s">
        <v>15895</v>
      </c>
      <c r="C1944" s="244" t="s">
        <v>389</v>
      </c>
      <c r="D1944" s="244" t="s">
        <v>43907</v>
      </c>
      <c r="E1944" s="244" t="s">
        <v>43908</v>
      </c>
      <c r="F1944" s="244" t="s">
        <v>42179</v>
      </c>
      <c r="G1944" s="244"/>
      <c r="H1944" s="244" t="s">
        <v>43909</v>
      </c>
      <c r="I1944" s="226"/>
    </row>
    <row r="1945" spans="1:9" s="195" customFormat="1">
      <c r="A1945" s="203" t="s">
        <v>15895</v>
      </c>
      <c r="B1945" s="203" t="s">
        <v>15895</v>
      </c>
      <c r="C1945" s="203" t="s">
        <v>389</v>
      </c>
      <c r="D1945" s="203" t="s">
        <v>43910</v>
      </c>
      <c r="E1945" s="203" t="s">
        <v>43911</v>
      </c>
      <c r="F1945" s="203" t="s">
        <v>13661</v>
      </c>
      <c r="G1945" s="203"/>
      <c r="H1945" s="203" t="s">
        <v>43912</v>
      </c>
    </row>
    <row r="1946" spans="1:9" s="216" customFormat="1">
      <c r="A1946" s="244" t="s">
        <v>15895</v>
      </c>
      <c r="B1946" s="244" t="s">
        <v>15895</v>
      </c>
      <c r="C1946" s="244" t="s">
        <v>389</v>
      </c>
      <c r="D1946" s="244" t="s">
        <v>43913</v>
      </c>
      <c r="E1946" s="244" t="s">
        <v>43914</v>
      </c>
      <c r="F1946" s="244" t="s">
        <v>5910</v>
      </c>
      <c r="G1946" s="244"/>
      <c r="H1946" s="244" t="s">
        <v>43915</v>
      </c>
      <c r="I1946" s="226"/>
    </row>
    <row r="1947" spans="1:9" s="218" customFormat="1">
      <c r="A1947" s="247" t="s">
        <v>15895</v>
      </c>
      <c r="B1947" s="247" t="s">
        <v>15895</v>
      </c>
      <c r="C1947" s="247"/>
      <c r="D1947" s="247" t="s">
        <v>43916</v>
      </c>
      <c r="E1947" s="247" t="s">
        <v>43917</v>
      </c>
      <c r="F1947" s="247"/>
      <c r="G1947" s="247" t="s">
        <v>43918</v>
      </c>
      <c r="H1947" s="247" t="s">
        <v>43919</v>
      </c>
      <c r="I1947" s="235"/>
    </row>
    <row r="1948" spans="1:9" s="216" customFormat="1">
      <c r="A1948" s="244" t="s">
        <v>15895</v>
      </c>
      <c r="B1948" s="244" t="s">
        <v>15895</v>
      </c>
      <c r="C1948" s="244" t="s">
        <v>389</v>
      </c>
      <c r="D1948" s="244" t="s">
        <v>43920</v>
      </c>
      <c r="E1948" s="244" t="s">
        <v>43921</v>
      </c>
      <c r="F1948" s="244" t="s">
        <v>43012</v>
      </c>
      <c r="G1948" s="244"/>
      <c r="H1948" s="244" t="s">
        <v>43922</v>
      </c>
      <c r="I1948" s="226"/>
    </row>
    <row r="1949" spans="1:9" s="195" customFormat="1">
      <c r="A1949" s="203" t="s">
        <v>15895</v>
      </c>
      <c r="B1949" s="203" t="s">
        <v>15895</v>
      </c>
      <c r="C1949" s="203"/>
      <c r="D1949" s="203" t="s">
        <v>43923</v>
      </c>
      <c r="E1949" s="203" t="s">
        <v>43924</v>
      </c>
      <c r="F1949" s="203" t="s">
        <v>3343</v>
      </c>
      <c r="G1949" s="203"/>
      <c r="H1949" s="203" t="s">
        <v>43925</v>
      </c>
    </row>
    <row r="1950" spans="1:9" s="218" customFormat="1">
      <c r="A1950" s="247" t="s">
        <v>15895</v>
      </c>
      <c r="B1950" s="247" t="s">
        <v>15895</v>
      </c>
      <c r="C1950" s="247"/>
      <c r="D1950" s="247" t="s">
        <v>15944</v>
      </c>
      <c r="E1950" s="247" t="s">
        <v>43926</v>
      </c>
      <c r="F1950" s="247"/>
      <c r="G1950" s="247" t="s">
        <v>1653</v>
      </c>
      <c r="H1950" s="247" t="s">
        <v>43927</v>
      </c>
      <c r="I1950" s="235"/>
    </row>
    <row r="1951" spans="1:9" s="218" customFormat="1">
      <c r="A1951" s="247" t="s">
        <v>15895</v>
      </c>
      <c r="B1951" s="247" t="s">
        <v>15895</v>
      </c>
      <c r="C1951" s="247"/>
      <c r="D1951" s="247" t="s">
        <v>15947</v>
      </c>
      <c r="E1951" s="247" t="s">
        <v>43928</v>
      </c>
      <c r="F1951" s="247"/>
      <c r="G1951" s="247" t="s">
        <v>1657</v>
      </c>
      <c r="H1951" s="247" t="s">
        <v>43929</v>
      </c>
      <c r="I1951" s="235"/>
    </row>
    <row r="1952" spans="1:9" s="216" customFormat="1">
      <c r="A1952" s="244" t="s">
        <v>15895</v>
      </c>
      <c r="B1952" s="244" t="s">
        <v>15895</v>
      </c>
      <c r="C1952" s="244" t="s">
        <v>389</v>
      </c>
      <c r="D1952" s="244" t="s">
        <v>43930</v>
      </c>
      <c r="E1952" s="244" t="s">
        <v>43931</v>
      </c>
      <c r="F1952" s="244" t="s">
        <v>9736</v>
      </c>
      <c r="G1952" s="244"/>
      <c r="H1952" s="244" t="s">
        <v>43932</v>
      </c>
      <c r="I1952" s="226"/>
    </row>
    <row r="1953" spans="1:9" s="195" customFormat="1">
      <c r="A1953" s="203" t="s">
        <v>15895</v>
      </c>
      <c r="B1953" s="203" t="s">
        <v>15895</v>
      </c>
      <c r="C1953" s="203" t="s">
        <v>389</v>
      </c>
      <c r="D1953" s="203" t="s">
        <v>43933</v>
      </c>
      <c r="E1953" s="203" t="s">
        <v>43934</v>
      </c>
      <c r="F1953" s="203" t="s">
        <v>43935</v>
      </c>
      <c r="G1953" s="203"/>
      <c r="H1953" s="203" t="s">
        <v>43936</v>
      </c>
    </row>
    <row r="1954" spans="1:9" s="216" customFormat="1">
      <c r="A1954" s="244" t="s">
        <v>15895</v>
      </c>
      <c r="B1954" s="244" t="s">
        <v>15895</v>
      </c>
      <c r="C1954" s="244" t="s">
        <v>389</v>
      </c>
      <c r="D1954" s="244" t="s">
        <v>43937</v>
      </c>
      <c r="E1954" s="244" t="s">
        <v>43938</v>
      </c>
      <c r="F1954" s="244" t="s">
        <v>43939</v>
      </c>
      <c r="G1954" s="244"/>
      <c r="H1954" s="244" t="s">
        <v>43940</v>
      </c>
      <c r="I1954" s="226"/>
    </row>
    <row r="1955" spans="1:9" s="216" customFormat="1">
      <c r="A1955" s="244" t="s">
        <v>15895</v>
      </c>
      <c r="B1955" s="244" t="s">
        <v>15895</v>
      </c>
      <c r="C1955" s="244" t="s">
        <v>389</v>
      </c>
      <c r="D1955" s="244" t="s">
        <v>43941</v>
      </c>
      <c r="E1955" s="244" t="s">
        <v>43942</v>
      </c>
      <c r="F1955" s="244" t="s">
        <v>43246</v>
      </c>
      <c r="G1955" s="244"/>
      <c r="H1955" s="244" t="s">
        <v>43943</v>
      </c>
      <c r="I1955" s="226"/>
    </row>
    <row r="1956" spans="1:9" s="216" customFormat="1">
      <c r="A1956" s="244" t="s">
        <v>15895</v>
      </c>
      <c r="B1956" s="244" t="s">
        <v>15895</v>
      </c>
      <c r="C1956" s="244" t="s">
        <v>389</v>
      </c>
      <c r="D1956" s="244" t="s">
        <v>43944</v>
      </c>
      <c r="E1956" s="244" t="s">
        <v>43945</v>
      </c>
      <c r="F1956" s="244" t="s">
        <v>471</v>
      </c>
      <c r="G1956" s="244"/>
      <c r="H1956" s="244" t="s">
        <v>43946</v>
      </c>
      <c r="I1956" s="226"/>
    </row>
    <row r="1957" spans="1:9" s="216" customFormat="1">
      <c r="A1957" s="244" t="s">
        <v>15953</v>
      </c>
      <c r="B1957" s="244" t="s">
        <v>15953</v>
      </c>
      <c r="C1957" s="244" t="s">
        <v>389</v>
      </c>
      <c r="D1957" s="244" t="s">
        <v>43947</v>
      </c>
      <c r="E1957" s="244" t="s">
        <v>43948</v>
      </c>
      <c r="F1957" s="244" t="s">
        <v>43949</v>
      </c>
      <c r="G1957" s="244"/>
      <c r="H1957" s="244" t="s">
        <v>43950</v>
      </c>
      <c r="I1957" s="226"/>
    </row>
    <row r="1958" spans="1:9" s="195" customFormat="1">
      <c r="A1958" s="203" t="s">
        <v>15953</v>
      </c>
      <c r="B1958" s="203" t="s">
        <v>15953</v>
      </c>
      <c r="C1958" s="203" t="s">
        <v>389</v>
      </c>
      <c r="D1958" s="203" t="s">
        <v>43951</v>
      </c>
      <c r="E1958" s="203" t="s">
        <v>43952</v>
      </c>
      <c r="F1958" s="203" t="s">
        <v>43953</v>
      </c>
      <c r="G1958" s="203"/>
      <c r="H1958" s="203" t="s">
        <v>43954</v>
      </c>
    </row>
    <row r="1959" spans="1:9" s="216" customFormat="1">
      <c r="A1959" s="244" t="s">
        <v>15953</v>
      </c>
      <c r="B1959" s="244" t="s">
        <v>15953</v>
      </c>
      <c r="C1959" s="244" t="s">
        <v>389</v>
      </c>
      <c r="D1959" s="244" t="s">
        <v>43955</v>
      </c>
      <c r="E1959" s="244" t="s">
        <v>43956</v>
      </c>
      <c r="F1959" s="244" t="s">
        <v>43957</v>
      </c>
      <c r="G1959" s="244"/>
      <c r="H1959" s="244" t="s">
        <v>43958</v>
      </c>
      <c r="I1959" s="226"/>
    </row>
    <row r="1960" spans="1:9" s="216" customFormat="1">
      <c r="A1960" s="244" t="s">
        <v>15953</v>
      </c>
      <c r="B1960" s="244" t="s">
        <v>15953</v>
      </c>
      <c r="C1960" s="244" t="s">
        <v>389</v>
      </c>
      <c r="D1960" s="244" t="s">
        <v>43959</v>
      </c>
      <c r="E1960" s="244" t="s">
        <v>43960</v>
      </c>
      <c r="F1960" s="244" t="s">
        <v>3208</v>
      </c>
      <c r="G1960" s="244"/>
      <c r="H1960" s="244" t="s">
        <v>43961</v>
      </c>
      <c r="I1960" s="226"/>
    </row>
    <row r="1961" spans="1:9" s="216" customFormat="1">
      <c r="A1961" s="244" t="s">
        <v>15953</v>
      </c>
      <c r="B1961" s="244" t="s">
        <v>15953</v>
      </c>
      <c r="C1961" s="244" t="s">
        <v>389</v>
      </c>
      <c r="D1961" s="244" t="s">
        <v>43962</v>
      </c>
      <c r="E1961" s="244" t="s">
        <v>43963</v>
      </c>
      <c r="F1961" s="244" t="s">
        <v>43964</v>
      </c>
      <c r="G1961" s="244"/>
      <c r="H1961" s="244" t="s">
        <v>43965</v>
      </c>
      <c r="I1961" s="226"/>
    </row>
    <row r="1962" spans="1:9" s="216" customFormat="1">
      <c r="A1962" s="244" t="s">
        <v>15953</v>
      </c>
      <c r="B1962" s="244" t="s">
        <v>15953</v>
      </c>
      <c r="C1962" s="244" t="s">
        <v>389</v>
      </c>
      <c r="D1962" s="244" t="s">
        <v>43966</v>
      </c>
      <c r="E1962" s="244" t="s">
        <v>43967</v>
      </c>
      <c r="F1962" s="244" t="s">
        <v>43968</v>
      </c>
      <c r="G1962" s="244"/>
      <c r="H1962" s="244" t="s">
        <v>43969</v>
      </c>
      <c r="I1962" s="226"/>
    </row>
    <row r="1963" spans="1:9" s="216" customFormat="1">
      <c r="A1963" s="244" t="s">
        <v>15953</v>
      </c>
      <c r="B1963" s="244" t="s">
        <v>15953</v>
      </c>
      <c r="C1963" s="244" t="s">
        <v>389</v>
      </c>
      <c r="D1963" s="244" t="s">
        <v>43970</v>
      </c>
      <c r="E1963" s="244" t="s">
        <v>43971</v>
      </c>
      <c r="F1963" s="244" t="s">
        <v>40026</v>
      </c>
      <c r="G1963" s="244"/>
      <c r="H1963" s="244" t="s">
        <v>43972</v>
      </c>
      <c r="I1963" s="226"/>
    </row>
    <row r="1964" spans="1:9" s="216" customFormat="1">
      <c r="A1964" s="244" t="s">
        <v>15953</v>
      </c>
      <c r="B1964" s="244" t="s">
        <v>15953</v>
      </c>
      <c r="C1964" s="244" t="s">
        <v>389</v>
      </c>
      <c r="D1964" s="244" t="s">
        <v>43973</v>
      </c>
      <c r="E1964" s="244" t="s">
        <v>43974</v>
      </c>
      <c r="F1964" s="244" t="s">
        <v>594</v>
      </c>
      <c r="G1964" s="244"/>
      <c r="H1964" s="244" t="s">
        <v>43975</v>
      </c>
      <c r="I1964" s="226"/>
    </row>
    <row r="1965" spans="1:9" s="216" customFormat="1">
      <c r="A1965" s="244" t="s">
        <v>15953</v>
      </c>
      <c r="B1965" s="244" t="s">
        <v>15953</v>
      </c>
      <c r="C1965" s="244"/>
      <c r="D1965" s="244" t="s">
        <v>43976</v>
      </c>
      <c r="E1965" s="244" t="s">
        <v>43977</v>
      </c>
      <c r="F1965" s="244" t="s">
        <v>43978</v>
      </c>
      <c r="G1965" s="244"/>
      <c r="H1965" s="244" t="s">
        <v>43979</v>
      </c>
      <c r="I1965" s="226"/>
    </row>
    <row r="1966" spans="1:9" s="216" customFormat="1">
      <c r="A1966" s="244" t="s">
        <v>15953</v>
      </c>
      <c r="B1966" s="244" t="s">
        <v>15953</v>
      </c>
      <c r="C1966" s="244" t="s">
        <v>389</v>
      </c>
      <c r="D1966" s="244" t="s">
        <v>43980</v>
      </c>
      <c r="E1966" s="244" t="s">
        <v>43981</v>
      </c>
      <c r="F1966" s="244" t="s">
        <v>43982</v>
      </c>
      <c r="G1966" s="244"/>
      <c r="H1966" s="244" t="s">
        <v>43983</v>
      </c>
      <c r="I1966" s="226"/>
    </row>
    <row r="1967" spans="1:9" s="216" customFormat="1">
      <c r="A1967" s="244" t="s">
        <v>15953</v>
      </c>
      <c r="B1967" s="244" t="s">
        <v>15953</v>
      </c>
      <c r="C1967" s="244" t="s">
        <v>389</v>
      </c>
      <c r="D1967" s="244" t="s">
        <v>43984</v>
      </c>
      <c r="E1967" s="244" t="s">
        <v>43985</v>
      </c>
      <c r="F1967" s="244" t="s">
        <v>43986</v>
      </c>
      <c r="G1967" s="244"/>
      <c r="H1967" s="244" t="s">
        <v>43987</v>
      </c>
      <c r="I1967" s="226"/>
    </row>
    <row r="1968" spans="1:9" s="216" customFormat="1">
      <c r="A1968" s="244" t="s">
        <v>15953</v>
      </c>
      <c r="B1968" s="244" t="s">
        <v>15953</v>
      </c>
      <c r="C1968" s="244" t="s">
        <v>389</v>
      </c>
      <c r="D1968" s="244" t="s">
        <v>43988</v>
      </c>
      <c r="E1968" s="244" t="s">
        <v>43989</v>
      </c>
      <c r="F1968" s="244" t="s">
        <v>43990</v>
      </c>
      <c r="G1968" s="244"/>
      <c r="H1968" s="244" t="s">
        <v>43991</v>
      </c>
      <c r="I1968" s="226"/>
    </row>
    <row r="1969" spans="1:9" s="216" customFormat="1">
      <c r="A1969" s="244" t="s">
        <v>15953</v>
      </c>
      <c r="B1969" s="244" t="s">
        <v>15953</v>
      </c>
      <c r="C1969" s="244" t="s">
        <v>389</v>
      </c>
      <c r="D1969" s="244" t="s">
        <v>43992</v>
      </c>
      <c r="E1969" s="244" t="s">
        <v>43993</v>
      </c>
      <c r="F1969" s="244" t="s">
        <v>3142</v>
      </c>
      <c r="G1969" s="244"/>
      <c r="H1969" s="244" t="s">
        <v>43994</v>
      </c>
      <c r="I1969" s="226"/>
    </row>
    <row r="1970" spans="1:9" s="216" customFormat="1">
      <c r="A1970" s="244" t="s">
        <v>15953</v>
      </c>
      <c r="B1970" s="244" t="s">
        <v>15953</v>
      </c>
      <c r="C1970" s="244" t="s">
        <v>389</v>
      </c>
      <c r="D1970" s="244" t="s">
        <v>43995</v>
      </c>
      <c r="E1970" s="244" t="s">
        <v>43996</v>
      </c>
      <c r="F1970" s="244" t="s">
        <v>553</v>
      </c>
      <c r="G1970" s="244"/>
      <c r="H1970" s="244" t="s">
        <v>43997</v>
      </c>
      <c r="I1970" s="226"/>
    </row>
    <row r="1971" spans="1:9" s="195" customFormat="1">
      <c r="A1971" s="203" t="s">
        <v>15953</v>
      </c>
      <c r="B1971" s="203" t="s">
        <v>15953</v>
      </c>
      <c r="C1971" s="203" t="s">
        <v>389</v>
      </c>
      <c r="D1971" s="203" t="s">
        <v>43998</v>
      </c>
      <c r="E1971" s="203" t="s">
        <v>43999</v>
      </c>
      <c r="F1971" s="203" t="s">
        <v>5169</v>
      </c>
      <c r="G1971" s="203"/>
      <c r="H1971" s="203" t="s">
        <v>44000</v>
      </c>
    </row>
    <row r="1972" spans="1:9" s="216" customFormat="1">
      <c r="A1972" s="244" t="s">
        <v>15953</v>
      </c>
      <c r="B1972" s="244" t="s">
        <v>15953</v>
      </c>
      <c r="C1972" s="244" t="s">
        <v>389</v>
      </c>
      <c r="D1972" s="244" t="s">
        <v>44001</v>
      </c>
      <c r="E1972" s="244" t="s">
        <v>44002</v>
      </c>
      <c r="F1972" s="244" t="s">
        <v>1137</v>
      </c>
      <c r="G1972" s="244"/>
      <c r="H1972" s="244" t="s">
        <v>44003</v>
      </c>
      <c r="I1972" s="245"/>
    </row>
    <row r="1973" spans="1:9" s="216" customFormat="1">
      <c r="A1973" s="244" t="s">
        <v>15953</v>
      </c>
      <c r="B1973" s="244" t="s">
        <v>15953</v>
      </c>
      <c r="C1973" s="244" t="s">
        <v>389</v>
      </c>
      <c r="D1973" s="244" t="s">
        <v>44004</v>
      </c>
      <c r="E1973" s="244" t="s">
        <v>44005</v>
      </c>
      <c r="F1973" s="244" t="s">
        <v>44006</v>
      </c>
      <c r="G1973" s="244"/>
      <c r="H1973" s="244" t="s">
        <v>44007</v>
      </c>
      <c r="I1973" s="226"/>
    </row>
    <row r="1974" spans="1:9" s="216" customFormat="1">
      <c r="A1974" s="244" t="s">
        <v>15953</v>
      </c>
      <c r="B1974" s="244" t="s">
        <v>15953</v>
      </c>
      <c r="C1974" s="244" t="s">
        <v>389</v>
      </c>
      <c r="D1974" s="244" t="s">
        <v>44008</v>
      </c>
      <c r="E1974" s="244" t="s">
        <v>44009</v>
      </c>
      <c r="F1974" s="244" t="s">
        <v>5346</v>
      </c>
      <c r="G1974" s="244"/>
      <c r="H1974" s="244" t="s">
        <v>44010</v>
      </c>
      <c r="I1974" s="226"/>
    </row>
    <row r="1975" spans="1:9" s="216" customFormat="1">
      <c r="A1975" s="244" t="s">
        <v>15953</v>
      </c>
      <c r="B1975" s="244" t="s">
        <v>15953</v>
      </c>
      <c r="C1975" s="244" t="s">
        <v>389</v>
      </c>
      <c r="D1975" s="244" t="s">
        <v>44011</v>
      </c>
      <c r="E1975" s="244" t="s">
        <v>44012</v>
      </c>
      <c r="F1975" s="244" t="s">
        <v>44013</v>
      </c>
      <c r="G1975" s="244"/>
      <c r="H1975" s="244" t="s">
        <v>44014</v>
      </c>
      <c r="I1975" s="226"/>
    </row>
    <row r="1976" spans="1:9" s="195" customFormat="1">
      <c r="A1976" s="203" t="s">
        <v>15984</v>
      </c>
      <c r="B1976" s="203" t="s">
        <v>15984</v>
      </c>
      <c r="C1976" s="203" t="s">
        <v>389</v>
      </c>
      <c r="D1976" s="203" t="s">
        <v>44015</v>
      </c>
      <c r="E1976" s="203" t="s">
        <v>44016</v>
      </c>
      <c r="F1976" s="203" t="s">
        <v>2451</v>
      </c>
      <c r="G1976" s="203"/>
      <c r="H1976" s="203" t="s">
        <v>44017</v>
      </c>
    </row>
    <row r="1977" spans="1:9" s="216" customFormat="1">
      <c r="A1977" s="244" t="s">
        <v>15984</v>
      </c>
      <c r="B1977" s="244" t="s">
        <v>15984</v>
      </c>
      <c r="C1977" s="244" t="s">
        <v>389</v>
      </c>
      <c r="D1977" s="244" t="s">
        <v>44018</v>
      </c>
      <c r="E1977" s="244" t="s">
        <v>44019</v>
      </c>
      <c r="F1977" s="244" t="s">
        <v>644</v>
      </c>
      <c r="G1977" s="244"/>
      <c r="H1977" s="244" t="s">
        <v>44020</v>
      </c>
      <c r="I1977" s="226"/>
    </row>
    <row r="1978" spans="1:9" s="195" customFormat="1">
      <c r="A1978" s="203" t="s">
        <v>15984</v>
      </c>
      <c r="B1978" s="203" t="s">
        <v>15984</v>
      </c>
      <c r="C1978" s="203" t="s">
        <v>389</v>
      </c>
      <c r="D1978" s="203" t="s">
        <v>44021</v>
      </c>
      <c r="E1978" s="203" t="s">
        <v>44022</v>
      </c>
      <c r="F1978" s="203" t="s">
        <v>44023</v>
      </c>
      <c r="G1978" s="203"/>
      <c r="H1978" s="203" t="s">
        <v>44024</v>
      </c>
    </row>
    <row r="1979" spans="1:9" s="216" customFormat="1">
      <c r="A1979" s="244" t="s">
        <v>15984</v>
      </c>
      <c r="B1979" s="244" t="s">
        <v>15984</v>
      </c>
      <c r="C1979" s="244" t="s">
        <v>389</v>
      </c>
      <c r="D1979" s="244" t="s">
        <v>44025</v>
      </c>
      <c r="E1979" s="244" t="s">
        <v>44026</v>
      </c>
      <c r="F1979" s="244" t="s">
        <v>43104</v>
      </c>
      <c r="G1979" s="244"/>
      <c r="H1979" s="244" t="s">
        <v>44027</v>
      </c>
      <c r="I1979" s="226"/>
    </row>
    <row r="1980" spans="1:9" s="216" customFormat="1">
      <c r="A1980" s="244" t="s">
        <v>15984</v>
      </c>
      <c r="B1980" s="244" t="s">
        <v>15984</v>
      </c>
      <c r="C1980" s="244" t="s">
        <v>389</v>
      </c>
      <c r="D1980" s="244" t="s">
        <v>44028</v>
      </c>
      <c r="E1980" s="244" t="s">
        <v>44029</v>
      </c>
      <c r="F1980" s="244" t="s">
        <v>44030</v>
      </c>
      <c r="G1980" s="244"/>
      <c r="H1980" s="244" t="s">
        <v>44031</v>
      </c>
      <c r="I1980" s="226"/>
    </row>
    <row r="1981" spans="1:9" s="217" customFormat="1">
      <c r="A1981" s="246" t="s">
        <v>15984</v>
      </c>
      <c r="B1981" s="246" t="s">
        <v>15984</v>
      </c>
      <c r="C1981" s="246"/>
      <c r="D1981" s="246" t="s">
        <v>44032</v>
      </c>
      <c r="E1981" s="246" t="s">
        <v>44033</v>
      </c>
      <c r="F1981" s="246" t="s">
        <v>44034</v>
      </c>
      <c r="G1981" s="246"/>
      <c r="H1981" s="246" t="s">
        <v>44035</v>
      </c>
      <c r="I1981" s="242"/>
    </row>
    <row r="1982" spans="1:9" s="218" customFormat="1">
      <c r="A1982" s="247" t="s">
        <v>15984</v>
      </c>
      <c r="B1982" s="247" t="s">
        <v>15984</v>
      </c>
      <c r="C1982" s="247"/>
      <c r="D1982" s="247" t="s">
        <v>44036</v>
      </c>
      <c r="E1982" s="247" t="s">
        <v>44037</v>
      </c>
      <c r="F1982" s="247"/>
      <c r="G1982" s="247" t="s">
        <v>568</v>
      </c>
      <c r="H1982" s="247" t="s">
        <v>44038</v>
      </c>
      <c r="I1982" s="235"/>
    </row>
    <row r="1983" spans="1:9" s="216" customFormat="1">
      <c r="A1983" s="244" t="s">
        <v>15984</v>
      </c>
      <c r="B1983" s="244" t="s">
        <v>15984</v>
      </c>
      <c r="C1983" s="244" t="s">
        <v>389</v>
      </c>
      <c r="D1983" s="244" t="s">
        <v>44039</v>
      </c>
      <c r="E1983" s="244" t="s">
        <v>44040</v>
      </c>
      <c r="F1983" s="244" t="s">
        <v>4230</v>
      </c>
      <c r="G1983" s="244"/>
      <c r="H1983" s="244" t="s">
        <v>44041</v>
      </c>
      <c r="I1983" s="226"/>
    </row>
    <row r="1984" spans="1:9" s="218" customFormat="1">
      <c r="A1984" s="247" t="s">
        <v>15984</v>
      </c>
      <c r="B1984" s="247" t="s">
        <v>15984</v>
      </c>
      <c r="C1984" s="247"/>
      <c r="D1984" s="247" t="s">
        <v>44042</v>
      </c>
      <c r="E1984" s="247" t="s">
        <v>44043</v>
      </c>
      <c r="F1984" s="247"/>
      <c r="G1984" s="247" t="s">
        <v>1046</v>
      </c>
      <c r="H1984" s="247" t="s">
        <v>44044</v>
      </c>
      <c r="I1984" s="235"/>
    </row>
    <row r="1985" spans="1:9" s="216" customFormat="1">
      <c r="A1985" s="244" t="s">
        <v>15984</v>
      </c>
      <c r="B1985" s="244" t="s">
        <v>15984</v>
      </c>
      <c r="C1985" s="244" t="s">
        <v>389</v>
      </c>
      <c r="D1985" s="244" t="s">
        <v>44045</v>
      </c>
      <c r="E1985" s="244" t="s">
        <v>44046</v>
      </c>
      <c r="F1985" s="244" t="s">
        <v>1672</v>
      </c>
      <c r="G1985" s="244"/>
      <c r="H1985" s="244" t="s">
        <v>44047</v>
      </c>
      <c r="I1985" s="226"/>
    </row>
    <row r="1986" spans="1:9" s="216" customFormat="1">
      <c r="A1986" s="244" t="s">
        <v>15984</v>
      </c>
      <c r="B1986" s="244" t="s">
        <v>15984</v>
      </c>
      <c r="C1986" s="244" t="s">
        <v>389</v>
      </c>
      <c r="D1986" s="244" t="s">
        <v>44048</v>
      </c>
      <c r="E1986" s="244" t="s">
        <v>44049</v>
      </c>
      <c r="F1986" s="244" t="s">
        <v>44050</v>
      </c>
      <c r="G1986" s="244"/>
      <c r="H1986" s="244" t="s">
        <v>44051</v>
      </c>
      <c r="I1986" s="226"/>
    </row>
    <row r="1987" spans="1:9" s="216" customFormat="1">
      <c r="A1987" s="244" t="s">
        <v>15984</v>
      </c>
      <c r="B1987" s="244" t="s">
        <v>15984</v>
      </c>
      <c r="C1987" s="244" t="s">
        <v>389</v>
      </c>
      <c r="D1987" s="244" t="s">
        <v>44052</v>
      </c>
      <c r="E1987" s="244" t="s">
        <v>44053</v>
      </c>
      <c r="F1987" s="244" t="s">
        <v>9938</v>
      </c>
      <c r="G1987" s="244"/>
      <c r="H1987" s="244" t="s">
        <v>44054</v>
      </c>
      <c r="I1987" s="226"/>
    </row>
    <row r="1988" spans="1:9" s="216" customFormat="1">
      <c r="A1988" s="244" t="s">
        <v>15984</v>
      </c>
      <c r="B1988" s="244" t="s">
        <v>15984</v>
      </c>
      <c r="C1988" s="244" t="s">
        <v>389</v>
      </c>
      <c r="D1988" s="244" t="s">
        <v>44055</v>
      </c>
      <c r="E1988" s="244" t="s">
        <v>44056</v>
      </c>
      <c r="F1988" s="244" t="s">
        <v>2466</v>
      </c>
      <c r="G1988" s="244"/>
      <c r="H1988" s="244" t="s">
        <v>44057</v>
      </c>
      <c r="I1988" s="226"/>
    </row>
    <row r="1989" spans="1:9" s="216" customFormat="1">
      <c r="A1989" s="244" t="s">
        <v>16032</v>
      </c>
      <c r="B1989" s="244" t="s">
        <v>16032</v>
      </c>
      <c r="C1989" s="244" t="s">
        <v>389</v>
      </c>
      <c r="D1989" s="244" t="s">
        <v>44058</v>
      </c>
      <c r="E1989" s="244" t="s">
        <v>44059</v>
      </c>
      <c r="F1989" s="244" t="s">
        <v>44060</v>
      </c>
      <c r="G1989" s="244"/>
      <c r="H1989" s="244" t="s">
        <v>44061</v>
      </c>
      <c r="I1989" s="226"/>
    </row>
    <row r="1990" spans="1:9" s="216" customFormat="1">
      <c r="A1990" s="244" t="s">
        <v>16032</v>
      </c>
      <c r="B1990" s="244" t="s">
        <v>16032</v>
      </c>
      <c r="C1990" s="244" t="s">
        <v>389</v>
      </c>
      <c r="D1990" s="244" t="s">
        <v>44062</v>
      </c>
      <c r="E1990" s="244" t="s">
        <v>44063</v>
      </c>
      <c r="F1990" s="244" t="s">
        <v>37780</v>
      </c>
      <c r="G1990" s="244"/>
      <c r="H1990" s="244" t="s">
        <v>44064</v>
      </c>
      <c r="I1990" s="226"/>
    </row>
    <row r="1991" spans="1:9" s="216" customFormat="1">
      <c r="A1991" s="244" t="s">
        <v>16032</v>
      </c>
      <c r="B1991" s="244" t="s">
        <v>16032</v>
      </c>
      <c r="C1991" s="244" t="s">
        <v>389</v>
      </c>
      <c r="D1991" s="244" t="s">
        <v>44065</v>
      </c>
      <c r="E1991" s="244" t="s">
        <v>44066</v>
      </c>
      <c r="F1991" s="244" t="s">
        <v>44067</v>
      </c>
      <c r="G1991" s="244"/>
      <c r="H1991" s="244" t="s">
        <v>44068</v>
      </c>
      <c r="I1991" s="226"/>
    </row>
    <row r="1992" spans="1:9" s="216" customFormat="1">
      <c r="A1992" s="244" t="s">
        <v>16032</v>
      </c>
      <c r="B1992" s="244" t="s">
        <v>16032</v>
      </c>
      <c r="C1992" s="244" t="s">
        <v>389</v>
      </c>
      <c r="D1992" s="244" t="s">
        <v>44069</v>
      </c>
      <c r="E1992" s="244" t="s">
        <v>44070</v>
      </c>
      <c r="F1992" s="244" t="s">
        <v>816</v>
      </c>
      <c r="G1992" s="244"/>
      <c r="H1992" s="244" t="s">
        <v>44071</v>
      </c>
      <c r="I1992" s="226"/>
    </row>
    <row r="1993" spans="1:9" s="216" customFormat="1">
      <c r="A1993" s="244" t="s">
        <v>16032</v>
      </c>
      <c r="B1993" s="244" t="s">
        <v>16032</v>
      </c>
      <c r="C1993" s="244" t="s">
        <v>389</v>
      </c>
      <c r="D1993" s="244" t="s">
        <v>44072</v>
      </c>
      <c r="E1993" s="244" t="s">
        <v>44073</v>
      </c>
      <c r="F1993" s="244" t="s">
        <v>860</v>
      </c>
      <c r="G1993" s="244"/>
      <c r="H1993" s="244" t="s">
        <v>44074</v>
      </c>
      <c r="I1993" s="226"/>
    </row>
    <row r="1994" spans="1:9" s="216" customFormat="1">
      <c r="A1994" s="244" t="s">
        <v>16032</v>
      </c>
      <c r="B1994" s="244" t="s">
        <v>16032</v>
      </c>
      <c r="C1994" s="244" t="s">
        <v>389</v>
      </c>
      <c r="D1994" s="244" t="s">
        <v>44075</v>
      </c>
      <c r="E1994" s="244" t="s">
        <v>44076</v>
      </c>
      <c r="F1994" s="244" t="s">
        <v>44077</v>
      </c>
      <c r="G1994" s="244"/>
      <c r="H1994" s="244" t="s">
        <v>44078</v>
      </c>
      <c r="I1994" s="226"/>
    </row>
    <row r="1995" spans="1:9" s="216" customFormat="1">
      <c r="A1995" s="244" t="s">
        <v>16032</v>
      </c>
      <c r="B1995" s="244" t="s">
        <v>16032</v>
      </c>
      <c r="C1995" s="244" t="s">
        <v>389</v>
      </c>
      <c r="D1995" s="244" t="s">
        <v>44079</v>
      </c>
      <c r="E1995" s="244" t="s">
        <v>44080</v>
      </c>
      <c r="F1995" s="244" t="s">
        <v>553</v>
      </c>
      <c r="G1995" s="244"/>
      <c r="H1995" s="244" t="s">
        <v>44081</v>
      </c>
      <c r="I1995" s="226"/>
    </row>
    <row r="1996" spans="1:9" s="216" customFormat="1">
      <c r="A1996" s="244" t="s">
        <v>16032</v>
      </c>
      <c r="B1996" s="244" t="s">
        <v>16032</v>
      </c>
      <c r="C1996" s="244"/>
      <c r="D1996" s="244" t="s">
        <v>44082</v>
      </c>
      <c r="E1996" s="244" t="s">
        <v>44083</v>
      </c>
      <c r="F1996" s="244" t="s">
        <v>44084</v>
      </c>
      <c r="G1996" s="244"/>
      <c r="H1996" s="244" t="s">
        <v>44085</v>
      </c>
      <c r="I1996" s="226"/>
    </row>
    <row r="1997" spans="1:9" s="195" customFormat="1">
      <c r="A1997" s="203" t="s">
        <v>16032</v>
      </c>
      <c r="B1997" s="203" t="s">
        <v>16032</v>
      </c>
      <c r="C1997" s="203" t="s">
        <v>389</v>
      </c>
      <c r="D1997" s="203" t="s">
        <v>44086</v>
      </c>
      <c r="E1997" s="203" t="s">
        <v>44087</v>
      </c>
      <c r="F1997" s="203" t="s">
        <v>44067</v>
      </c>
      <c r="G1997" s="203"/>
      <c r="H1997" s="203" t="s">
        <v>44088</v>
      </c>
    </row>
    <row r="1998" spans="1:9" s="216" customFormat="1">
      <c r="A1998" s="244" t="s">
        <v>16032</v>
      </c>
      <c r="B1998" s="244" t="s">
        <v>16032</v>
      </c>
      <c r="C1998" s="244" t="s">
        <v>389</v>
      </c>
      <c r="D1998" s="244" t="s">
        <v>44089</v>
      </c>
      <c r="E1998" s="244" t="s">
        <v>44090</v>
      </c>
      <c r="F1998" s="244" t="s">
        <v>9606</v>
      </c>
      <c r="G1998" s="244"/>
      <c r="H1998" s="244" t="s">
        <v>44091</v>
      </c>
      <c r="I1998" s="226"/>
    </row>
    <row r="1999" spans="1:9" s="216" customFormat="1">
      <c r="A1999" s="244" t="s">
        <v>16032</v>
      </c>
      <c r="B1999" s="244" t="s">
        <v>16032</v>
      </c>
      <c r="C1999" s="244" t="s">
        <v>389</v>
      </c>
      <c r="D1999" s="244" t="s">
        <v>44092</v>
      </c>
      <c r="E1999" s="244" t="s">
        <v>44093</v>
      </c>
      <c r="F1999" s="244" t="s">
        <v>38004</v>
      </c>
      <c r="G1999" s="244"/>
      <c r="H1999" s="244" t="s">
        <v>44094</v>
      </c>
      <c r="I1999" s="226"/>
    </row>
    <row r="2000" spans="1:9" s="216" customFormat="1">
      <c r="A2000" s="244" t="s">
        <v>16032</v>
      </c>
      <c r="B2000" s="244" t="s">
        <v>16032</v>
      </c>
      <c r="C2000" s="244"/>
      <c r="D2000" s="244" t="s">
        <v>44095</v>
      </c>
      <c r="E2000" s="244" t="s">
        <v>44096</v>
      </c>
      <c r="F2000" s="244" t="s">
        <v>6757</v>
      </c>
      <c r="G2000" s="244"/>
      <c r="H2000" s="244" t="s">
        <v>44097</v>
      </c>
      <c r="I2000" s="226"/>
    </row>
    <row r="2001" spans="1:9" s="218" customFormat="1">
      <c r="A2001" s="247" t="s">
        <v>16032</v>
      </c>
      <c r="B2001" s="247" t="s">
        <v>16032</v>
      </c>
      <c r="C2001" s="247"/>
      <c r="D2001" s="247" t="s">
        <v>44098</v>
      </c>
      <c r="E2001" s="247" t="s">
        <v>44099</v>
      </c>
      <c r="F2001" s="247"/>
      <c r="G2001" s="247" t="s">
        <v>2176</v>
      </c>
      <c r="H2001" s="247" t="s">
        <v>44100</v>
      </c>
      <c r="I2001" s="235"/>
    </row>
    <row r="2002" spans="1:9" s="216" customFormat="1">
      <c r="A2002" s="244" t="s">
        <v>16032</v>
      </c>
      <c r="B2002" s="244" t="s">
        <v>16032</v>
      </c>
      <c r="C2002" s="244" t="s">
        <v>389</v>
      </c>
      <c r="D2002" s="244" t="s">
        <v>44101</v>
      </c>
      <c r="E2002" s="244" t="s">
        <v>44102</v>
      </c>
      <c r="F2002" s="244" t="s">
        <v>419</v>
      </c>
      <c r="G2002" s="244"/>
      <c r="H2002" s="244" t="s">
        <v>44103</v>
      </c>
      <c r="I2002" s="226"/>
    </row>
    <row r="2003" spans="1:9" s="218" customFormat="1">
      <c r="A2003" s="247" t="s">
        <v>16032</v>
      </c>
      <c r="B2003" s="247" t="s">
        <v>16032</v>
      </c>
      <c r="C2003" s="247"/>
      <c r="D2003" s="247" t="s">
        <v>44104</v>
      </c>
      <c r="E2003" s="247" t="s">
        <v>44105</v>
      </c>
      <c r="F2003" s="247"/>
      <c r="G2003" s="247" t="s">
        <v>3803</v>
      </c>
      <c r="H2003" s="247" t="s">
        <v>44106</v>
      </c>
      <c r="I2003" s="235"/>
    </row>
    <row r="2004" spans="1:9" s="216" customFormat="1">
      <c r="A2004" s="244" t="s">
        <v>16032</v>
      </c>
      <c r="B2004" s="244" t="s">
        <v>16032</v>
      </c>
      <c r="C2004" s="244" t="s">
        <v>389</v>
      </c>
      <c r="D2004" s="244" t="s">
        <v>44107</v>
      </c>
      <c r="E2004" s="244" t="s">
        <v>44108</v>
      </c>
      <c r="F2004" s="244" t="s">
        <v>44109</v>
      </c>
      <c r="G2004" s="244"/>
      <c r="H2004" s="244" t="s">
        <v>44110</v>
      </c>
      <c r="I2004" s="226"/>
    </row>
    <row r="2005" spans="1:9" s="216" customFormat="1">
      <c r="A2005" s="244" t="s">
        <v>16032</v>
      </c>
      <c r="B2005" s="244" t="s">
        <v>16032</v>
      </c>
      <c r="C2005" s="244" t="s">
        <v>389</v>
      </c>
      <c r="D2005" s="244" t="s">
        <v>44111</v>
      </c>
      <c r="E2005" s="244" t="s">
        <v>44112</v>
      </c>
      <c r="F2005" s="244" t="s">
        <v>529</v>
      </c>
      <c r="G2005" s="244"/>
      <c r="H2005" s="244" t="s">
        <v>44113</v>
      </c>
      <c r="I2005" s="226"/>
    </row>
    <row r="2006" spans="1:9" s="195" customFormat="1">
      <c r="A2006" s="203" t="s">
        <v>16032</v>
      </c>
      <c r="B2006" s="203" t="s">
        <v>16032</v>
      </c>
      <c r="C2006" s="203" t="s">
        <v>389</v>
      </c>
      <c r="D2006" s="203" t="s">
        <v>44114</v>
      </c>
      <c r="E2006" s="203" t="s">
        <v>44115</v>
      </c>
      <c r="F2006" s="203" t="s">
        <v>44116</v>
      </c>
      <c r="G2006" s="203"/>
      <c r="H2006" s="203" t="s">
        <v>44117</v>
      </c>
    </row>
    <row r="2007" spans="1:9" s="216" customFormat="1">
      <c r="A2007" s="244" t="s">
        <v>16032</v>
      </c>
      <c r="B2007" s="244" t="s">
        <v>16032</v>
      </c>
      <c r="C2007" s="244" t="s">
        <v>389</v>
      </c>
      <c r="D2007" s="244" t="s">
        <v>44118</v>
      </c>
      <c r="E2007" s="244" t="s">
        <v>44119</v>
      </c>
      <c r="F2007" s="244" t="s">
        <v>44120</v>
      </c>
      <c r="G2007" s="244"/>
      <c r="H2007" s="244" t="s">
        <v>44121</v>
      </c>
      <c r="I2007" s="226"/>
    </row>
    <row r="2008" spans="1:9" s="216" customFormat="1">
      <c r="A2008" s="244" t="s">
        <v>16032</v>
      </c>
      <c r="B2008" s="244" t="s">
        <v>16032</v>
      </c>
      <c r="C2008" s="244" t="s">
        <v>389</v>
      </c>
      <c r="D2008" s="244" t="s">
        <v>44122</v>
      </c>
      <c r="E2008" s="244" t="s">
        <v>44123</v>
      </c>
      <c r="F2008" s="244" t="s">
        <v>44124</v>
      </c>
      <c r="G2008" s="244"/>
      <c r="H2008" s="244" t="s">
        <v>44125</v>
      </c>
      <c r="I2008" s="226"/>
    </row>
    <row r="2009" spans="1:9" s="216" customFormat="1">
      <c r="A2009" s="244" t="s">
        <v>16032</v>
      </c>
      <c r="B2009" s="244" t="s">
        <v>16032</v>
      </c>
      <c r="C2009" s="244" t="s">
        <v>389</v>
      </c>
      <c r="D2009" s="244" t="s">
        <v>44126</v>
      </c>
      <c r="E2009" s="244" t="s">
        <v>44127</v>
      </c>
      <c r="F2009" s="244" t="s">
        <v>44128</v>
      </c>
      <c r="G2009" s="244"/>
      <c r="H2009" s="244" t="s">
        <v>44129</v>
      </c>
      <c r="I2009" s="226"/>
    </row>
    <row r="2010" spans="1:9" s="216" customFormat="1">
      <c r="A2010" s="244" t="s">
        <v>16032</v>
      </c>
      <c r="B2010" s="244" t="s">
        <v>16032</v>
      </c>
      <c r="C2010" s="244" t="s">
        <v>389</v>
      </c>
      <c r="D2010" s="244" t="s">
        <v>44130</v>
      </c>
      <c r="E2010" s="244" t="s">
        <v>44131</v>
      </c>
      <c r="F2010" s="244" t="s">
        <v>42534</v>
      </c>
      <c r="G2010" s="244"/>
      <c r="H2010" s="244" t="s">
        <v>44132</v>
      </c>
      <c r="I2010" s="226"/>
    </row>
    <row r="2011" spans="1:9" s="195" customFormat="1">
      <c r="A2011" s="203" t="s">
        <v>16092</v>
      </c>
      <c r="B2011" s="203" t="s">
        <v>16032</v>
      </c>
      <c r="C2011" s="203" t="s">
        <v>389</v>
      </c>
      <c r="D2011" s="203" t="s">
        <v>44133</v>
      </c>
      <c r="E2011" s="203" t="s">
        <v>44134</v>
      </c>
      <c r="F2011" s="203" t="s">
        <v>44135</v>
      </c>
      <c r="G2011" s="203"/>
      <c r="H2011" s="203" t="s">
        <v>44136</v>
      </c>
    </row>
    <row r="2012" spans="1:9" s="216" customFormat="1">
      <c r="A2012" s="244" t="s">
        <v>16092</v>
      </c>
      <c r="B2012" s="244" t="s">
        <v>16092</v>
      </c>
      <c r="C2012" s="244" t="s">
        <v>389</v>
      </c>
      <c r="D2012" s="244" t="s">
        <v>44137</v>
      </c>
      <c r="E2012" s="244" t="s">
        <v>44138</v>
      </c>
      <c r="F2012" s="244" t="s">
        <v>12392</v>
      </c>
      <c r="G2012" s="244"/>
      <c r="H2012" s="244" t="s">
        <v>44139</v>
      </c>
      <c r="I2012" s="226"/>
    </row>
    <row r="2013" spans="1:9" s="216" customFormat="1">
      <c r="A2013" s="244" t="s">
        <v>16092</v>
      </c>
      <c r="B2013" s="244" t="s">
        <v>16092</v>
      </c>
      <c r="C2013" s="244" t="s">
        <v>389</v>
      </c>
      <c r="D2013" s="244" t="s">
        <v>44140</v>
      </c>
      <c r="E2013" s="244" t="s">
        <v>44141</v>
      </c>
      <c r="F2013" s="244" t="s">
        <v>44142</v>
      </c>
      <c r="G2013" s="244"/>
      <c r="H2013" s="244" t="s">
        <v>44143</v>
      </c>
      <c r="I2013" s="226"/>
    </row>
    <row r="2014" spans="1:9" s="216" customFormat="1">
      <c r="A2014" s="244" t="s">
        <v>16092</v>
      </c>
      <c r="B2014" s="244" t="s">
        <v>16092</v>
      </c>
      <c r="C2014" s="244"/>
      <c r="D2014" s="244" t="s">
        <v>44144</v>
      </c>
      <c r="E2014" s="244" t="s">
        <v>44145</v>
      </c>
      <c r="F2014" s="244" t="s">
        <v>44146</v>
      </c>
      <c r="G2014" s="244"/>
      <c r="H2014" s="244" t="s">
        <v>44147</v>
      </c>
      <c r="I2014" s="226"/>
    </row>
    <row r="2015" spans="1:9" s="216" customFormat="1">
      <c r="A2015" s="244" t="s">
        <v>16092</v>
      </c>
      <c r="B2015" s="244" t="s">
        <v>16092</v>
      </c>
      <c r="C2015" s="244" t="s">
        <v>389</v>
      </c>
      <c r="D2015" s="244" t="s">
        <v>44148</v>
      </c>
      <c r="E2015" s="244" t="s">
        <v>44149</v>
      </c>
      <c r="F2015" s="244" t="s">
        <v>404</v>
      </c>
      <c r="G2015" s="244"/>
      <c r="H2015" s="244" t="s">
        <v>44150</v>
      </c>
      <c r="I2015" s="226"/>
    </row>
    <row r="2016" spans="1:9" s="216" customFormat="1">
      <c r="A2016" s="244" t="s">
        <v>16092</v>
      </c>
      <c r="B2016" s="244" t="s">
        <v>16092</v>
      </c>
      <c r="C2016" s="244" t="s">
        <v>389</v>
      </c>
      <c r="D2016" s="244" t="s">
        <v>44151</v>
      </c>
      <c r="E2016" s="244" t="s">
        <v>44152</v>
      </c>
      <c r="F2016" s="244" t="s">
        <v>38307</v>
      </c>
      <c r="G2016" s="244"/>
      <c r="H2016" s="244" t="s">
        <v>44153</v>
      </c>
      <c r="I2016" s="226"/>
    </row>
    <row r="2017" spans="1:9" s="216" customFormat="1">
      <c r="A2017" s="244" t="s">
        <v>16092</v>
      </c>
      <c r="B2017" s="244" t="s">
        <v>16092</v>
      </c>
      <c r="C2017" s="244" t="s">
        <v>389</v>
      </c>
      <c r="D2017" s="244" t="s">
        <v>44154</v>
      </c>
      <c r="E2017" s="244" t="s">
        <v>44155</v>
      </c>
      <c r="F2017" s="244" t="s">
        <v>44156</v>
      </c>
      <c r="G2017" s="244"/>
      <c r="H2017" s="244" t="s">
        <v>44157</v>
      </c>
      <c r="I2017" s="226"/>
    </row>
    <row r="2018" spans="1:9" s="216" customFormat="1">
      <c r="A2018" s="244" t="s">
        <v>16092</v>
      </c>
      <c r="B2018" s="244" t="s">
        <v>16092</v>
      </c>
      <c r="C2018" s="244" t="s">
        <v>389</v>
      </c>
      <c r="D2018" s="244" t="s">
        <v>44158</v>
      </c>
      <c r="E2018" s="244" t="s">
        <v>44159</v>
      </c>
      <c r="F2018" s="244" t="s">
        <v>977</v>
      </c>
      <c r="G2018" s="244"/>
      <c r="H2018" s="244" t="s">
        <v>44160</v>
      </c>
      <c r="I2018" s="226"/>
    </row>
    <row r="2019" spans="1:9" s="216" customFormat="1">
      <c r="A2019" s="244" t="s">
        <v>16092</v>
      </c>
      <c r="B2019" s="244" t="s">
        <v>16092</v>
      </c>
      <c r="C2019" s="244" t="s">
        <v>389</v>
      </c>
      <c r="D2019" s="244" t="s">
        <v>44161</v>
      </c>
      <c r="E2019" s="244" t="s">
        <v>44162</v>
      </c>
      <c r="F2019" s="244" t="s">
        <v>37504</v>
      </c>
      <c r="G2019" s="244"/>
      <c r="H2019" s="244" t="s">
        <v>44163</v>
      </c>
      <c r="I2019" s="226"/>
    </row>
    <row r="2020" spans="1:9" s="216" customFormat="1">
      <c r="A2020" s="244" t="s">
        <v>16092</v>
      </c>
      <c r="B2020" s="244" t="s">
        <v>16092</v>
      </c>
      <c r="C2020" s="244" t="s">
        <v>389</v>
      </c>
      <c r="D2020" s="244" t="s">
        <v>44164</v>
      </c>
      <c r="E2020" s="244" t="s">
        <v>44165</v>
      </c>
      <c r="F2020" s="244" t="s">
        <v>42318</v>
      </c>
      <c r="G2020" s="244"/>
      <c r="H2020" s="244" t="s">
        <v>44166</v>
      </c>
      <c r="I2020" s="226"/>
    </row>
    <row r="2021" spans="1:9" s="216" customFormat="1">
      <c r="A2021" s="244" t="s">
        <v>16092</v>
      </c>
      <c r="B2021" s="244" t="s">
        <v>16092</v>
      </c>
      <c r="C2021" s="244" t="s">
        <v>389</v>
      </c>
      <c r="D2021" s="244" t="s">
        <v>44167</v>
      </c>
      <c r="E2021" s="244" t="s">
        <v>44168</v>
      </c>
      <c r="F2021" s="244" t="s">
        <v>434</v>
      </c>
      <c r="G2021" s="244"/>
      <c r="H2021" s="244" t="s">
        <v>44169</v>
      </c>
      <c r="I2021" s="226"/>
    </row>
    <row r="2022" spans="1:9" s="216" customFormat="1">
      <c r="A2022" s="244" t="s">
        <v>16092</v>
      </c>
      <c r="B2022" s="244" t="s">
        <v>16092</v>
      </c>
      <c r="C2022" s="244" t="s">
        <v>389</v>
      </c>
      <c r="D2022" s="244" t="s">
        <v>44170</v>
      </c>
      <c r="E2022" s="244" t="s">
        <v>44171</v>
      </c>
      <c r="F2022" s="244" t="s">
        <v>10054</v>
      </c>
      <c r="G2022" s="244"/>
      <c r="H2022" s="244" t="s">
        <v>44172</v>
      </c>
      <c r="I2022" s="226"/>
    </row>
    <row r="2023" spans="1:9" s="216" customFormat="1">
      <c r="A2023" s="244" t="s">
        <v>16092</v>
      </c>
      <c r="B2023" s="244" t="s">
        <v>16092</v>
      </c>
      <c r="C2023" s="244" t="s">
        <v>389</v>
      </c>
      <c r="D2023" s="244" t="s">
        <v>44173</v>
      </c>
      <c r="E2023" s="244" t="s">
        <v>44174</v>
      </c>
      <c r="F2023" s="244" t="s">
        <v>1443</v>
      </c>
      <c r="G2023" s="244"/>
      <c r="H2023" s="244" t="s">
        <v>44175</v>
      </c>
      <c r="I2023" s="226"/>
    </row>
    <row r="2024" spans="1:9" s="218" customFormat="1">
      <c r="A2024" s="247" t="s">
        <v>16092</v>
      </c>
      <c r="B2024" s="247" t="s">
        <v>16092</v>
      </c>
      <c r="C2024" s="247" t="s">
        <v>389</v>
      </c>
      <c r="D2024" s="247" t="s">
        <v>44176</v>
      </c>
      <c r="E2024" s="247" t="s">
        <v>44177</v>
      </c>
      <c r="F2024" s="247" t="s">
        <v>1176</v>
      </c>
      <c r="G2024" s="247"/>
      <c r="H2024" s="247" t="s">
        <v>44178</v>
      </c>
      <c r="I2024" s="235"/>
    </row>
    <row r="2025" spans="1:9" s="195" customFormat="1">
      <c r="A2025" s="203" t="s">
        <v>16092</v>
      </c>
      <c r="B2025" s="203" t="s">
        <v>16092</v>
      </c>
      <c r="C2025" s="203" t="s">
        <v>389</v>
      </c>
      <c r="D2025" s="203" t="s">
        <v>44179</v>
      </c>
      <c r="E2025" s="203" t="s">
        <v>44180</v>
      </c>
      <c r="F2025" s="203" t="s">
        <v>44181</v>
      </c>
      <c r="G2025" s="203"/>
      <c r="H2025" s="203" t="s">
        <v>44182</v>
      </c>
    </row>
    <row r="2026" spans="1:9" s="216" customFormat="1">
      <c r="A2026" s="244" t="s">
        <v>16092</v>
      </c>
      <c r="B2026" s="244" t="s">
        <v>16092</v>
      </c>
      <c r="C2026" s="244" t="s">
        <v>389</v>
      </c>
      <c r="D2026" s="244" t="s">
        <v>44183</v>
      </c>
      <c r="E2026" s="244" t="s">
        <v>44184</v>
      </c>
      <c r="F2026" s="244" t="s">
        <v>1137</v>
      </c>
      <c r="G2026" s="244"/>
      <c r="H2026" s="244" t="s">
        <v>44185</v>
      </c>
      <c r="I2026" s="245"/>
    </row>
    <row r="2027" spans="1:9" s="218" customFormat="1">
      <c r="A2027" s="247" t="s">
        <v>16092</v>
      </c>
      <c r="B2027" s="247" t="s">
        <v>16092</v>
      </c>
      <c r="C2027" s="247"/>
      <c r="D2027" s="247" t="s">
        <v>44186</v>
      </c>
      <c r="E2027" s="247" t="s">
        <v>44187</v>
      </c>
      <c r="F2027" s="247"/>
      <c r="G2027" s="247" t="s">
        <v>940</v>
      </c>
      <c r="H2027" s="247" t="s">
        <v>44188</v>
      </c>
      <c r="I2027" s="235"/>
    </row>
    <row r="2028" spans="1:9" s="216" customFormat="1">
      <c r="A2028" s="244" t="s">
        <v>16092</v>
      </c>
      <c r="B2028" s="244" t="s">
        <v>16092</v>
      </c>
      <c r="C2028" s="244" t="s">
        <v>389</v>
      </c>
      <c r="D2028" s="244" t="s">
        <v>44189</v>
      </c>
      <c r="E2028" s="244" t="s">
        <v>44190</v>
      </c>
      <c r="F2028" s="244" t="s">
        <v>1881</v>
      </c>
      <c r="G2028" s="244"/>
      <c r="H2028" s="244" t="s">
        <v>44191</v>
      </c>
      <c r="I2028" s="226"/>
    </row>
    <row r="2029" spans="1:9" s="216" customFormat="1">
      <c r="A2029" s="244" t="s">
        <v>16092</v>
      </c>
      <c r="B2029" s="244" t="s">
        <v>16092</v>
      </c>
      <c r="C2029" s="244" t="s">
        <v>389</v>
      </c>
      <c r="D2029" s="244" t="s">
        <v>44192</v>
      </c>
      <c r="E2029" s="244" t="s">
        <v>44193</v>
      </c>
      <c r="F2029" s="244" t="s">
        <v>2104</v>
      </c>
      <c r="G2029" s="244"/>
      <c r="H2029" s="244" t="s">
        <v>44194</v>
      </c>
      <c r="I2029" s="226"/>
    </row>
    <row r="2030" spans="1:9" s="216" customFormat="1">
      <c r="A2030" s="244" t="s">
        <v>16092</v>
      </c>
      <c r="B2030" s="244" t="s">
        <v>16092</v>
      </c>
      <c r="C2030" s="244" t="s">
        <v>389</v>
      </c>
      <c r="D2030" s="244" t="s">
        <v>44195</v>
      </c>
      <c r="E2030" s="244" t="s">
        <v>44196</v>
      </c>
      <c r="F2030" s="244" t="s">
        <v>44197</v>
      </c>
      <c r="G2030" s="244"/>
      <c r="H2030" s="244" t="s">
        <v>44198</v>
      </c>
      <c r="I2030" s="226"/>
    </row>
    <row r="2031" spans="1:9" s="216" customFormat="1">
      <c r="A2031" s="244" t="s">
        <v>16092</v>
      </c>
      <c r="B2031" s="244" t="s">
        <v>16092</v>
      </c>
      <c r="C2031" s="244" t="s">
        <v>389</v>
      </c>
      <c r="D2031" s="244" t="s">
        <v>44199</v>
      </c>
      <c r="E2031" s="244" t="s">
        <v>44200</v>
      </c>
      <c r="F2031" s="244" t="s">
        <v>5120</v>
      </c>
      <c r="G2031" s="244"/>
      <c r="H2031" s="244" t="s">
        <v>44201</v>
      </c>
      <c r="I2031" s="226"/>
    </row>
    <row r="2032" spans="1:9" s="216" customFormat="1">
      <c r="A2032" s="244" t="s">
        <v>16128</v>
      </c>
      <c r="B2032" s="244" t="s">
        <v>16128</v>
      </c>
      <c r="C2032" s="244" t="s">
        <v>389</v>
      </c>
      <c r="D2032" s="244" t="s">
        <v>44202</v>
      </c>
      <c r="E2032" s="244" t="s">
        <v>44203</v>
      </c>
      <c r="F2032" s="244" t="s">
        <v>44204</v>
      </c>
      <c r="G2032" s="244"/>
      <c r="H2032" s="244" t="s">
        <v>44205</v>
      </c>
      <c r="I2032" s="226"/>
    </row>
    <row r="2033" spans="1:9" s="195" customFormat="1">
      <c r="A2033" s="203" t="s">
        <v>16128</v>
      </c>
      <c r="B2033" s="203" t="s">
        <v>16128</v>
      </c>
      <c r="C2033" s="203" t="s">
        <v>389</v>
      </c>
      <c r="D2033" s="203" t="s">
        <v>44206</v>
      </c>
      <c r="E2033" s="203" t="s">
        <v>44207</v>
      </c>
      <c r="F2033" s="203" t="s">
        <v>1187</v>
      </c>
      <c r="G2033" s="203"/>
      <c r="H2033" s="203" t="s">
        <v>44208</v>
      </c>
    </row>
    <row r="2034" spans="1:9" s="216" customFormat="1">
      <c r="A2034" s="244" t="s">
        <v>16128</v>
      </c>
      <c r="B2034" s="244" t="s">
        <v>16128</v>
      </c>
      <c r="C2034" s="244" t="s">
        <v>389</v>
      </c>
      <c r="D2034" s="244" t="s">
        <v>44209</v>
      </c>
      <c r="E2034" s="244" t="s">
        <v>44210</v>
      </c>
      <c r="F2034" s="244" t="s">
        <v>44211</v>
      </c>
      <c r="G2034" s="244"/>
      <c r="H2034" s="244" t="s">
        <v>44212</v>
      </c>
      <c r="I2034" s="226"/>
    </row>
    <row r="2035" spans="1:9" s="216" customFormat="1">
      <c r="A2035" s="244" t="s">
        <v>16132</v>
      </c>
      <c r="B2035" s="244" t="s">
        <v>16132</v>
      </c>
      <c r="C2035" s="244" t="s">
        <v>389</v>
      </c>
      <c r="D2035" s="244" t="s">
        <v>44213</v>
      </c>
      <c r="E2035" s="244" t="s">
        <v>44214</v>
      </c>
      <c r="F2035" s="244" t="s">
        <v>1221</v>
      </c>
      <c r="G2035" s="244"/>
      <c r="H2035" s="244" t="s">
        <v>44215</v>
      </c>
      <c r="I2035" s="226"/>
    </row>
    <row r="2036" spans="1:9" s="216" customFormat="1">
      <c r="A2036" s="244" t="s">
        <v>16132</v>
      </c>
      <c r="B2036" s="244" t="s">
        <v>16132</v>
      </c>
      <c r="C2036" s="244" t="s">
        <v>389</v>
      </c>
      <c r="D2036" s="244" t="s">
        <v>44216</v>
      </c>
      <c r="E2036" s="244" t="s">
        <v>44217</v>
      </c>
      <c r="F2036" s="244" t="s">
        <v>44218</v>
      </c>
      <c r="G2036" s="244"/>
      <c r="H2036" s="244" t="s">
        <v>44219</v>
      </c>
      <c r="I2036" s="226"/>
    </row>
    <row r="2037" spans="1:9" s="217" customFormat="1">
      <c r="A2037" s="246" t="s">
        <v>16132</v>
      </c>
      <c r="B2037" s="246" t="s">
        <v>16132</v>
      </c>
      <c r="C2037" s="246" t="s">
        <v>389</v>
      </c>
      <c r="D2037" s="246" t="s">
        <v>44220</v>
      </c>
      <c r="E2037" s="246" t="s">
        <v>44221</v>
      </c>
      <c r="F2037" s="246" t="s">
        <v>44222</v>
      </c>
      <c r="G2037" s="246"/>
      <c r="H2037" s="246" t="s">
        <v>44223</v>
      </c>
      <c r="I2037" s="242"/>
    </row>
    <row r="2038" spans="1:9" s="216" customFormat="1">
      <c r="A2038" s="244" t="s">
        <v>16132</v>
      </c>
      <c r="B2038" s="244" t="s">
        <v>16132</v>
      </c>
      <c r="C2038" s="244" t="s">
        <v>389</v>
      </c>
      <c r="D2038" s="244" t="s">
        <v>44224</v>
      </c>
      <c r="E2038" s="244" t="s">
        <v>44225</v>
      </c>
      <c r="F2038" s="244" t="s">
        <v>44226</v>
      </c>
      <c r="G2038" s="244"/>
      <c r="H2038" s="244" t="s">
        <v>44227</v>
      </c>
      <c r="I2038" s="226"/>
    </row>
    <row r="2039" spans="1:9" s="195" customFormat="1">
      <c r="A2039" s="203" t="s">
        <v>16132</v>
      </c>
      <c r="B2039" s="203" t="s">
        <v>16132</v>
      </c>
      <c r="C2039" s="203" t="s">
        <v>389</v>
      </c>
      <c r="D2039" s="203" t="s">
        <v>44228</v>
      </c>
      <c r="E2039" s="203" t="s">
        <v>44229</v>
      </c>
      <c r="F2039" s="203" t="s">
        <v>38272</v>
      </c>
      <c r="G2039" s="203"/>
      <c r="H2039" s="203" t="s">
        <v>44230</v>
      </c>
    </row>
    <row r="2040" spans="1:9" s="216" customFormat="1">
      <c r="A2040" s="244" t="s">
        <v>16132</v>
      </c>
      <c r="B2040" s="244" t="s">
        <v>16132</v>
      </c>
      <c r="C2040" s="244" t="s">
        <v>389</v>
      </c>
      <c r="D2040" s="244" t="s">
        <v>44231</v>
      </c>
      <c r="E2040" s="244" t="s">
        <v>44232</v>
      </c>
      <c r="F2040" s="244" t="s">
        <v>44233</v>
      </c>
      <c r="G2040" s="244"/>
      <c r="H2040" s="244" t="s">
        <v>44234</v>
      </c>
      <c r="I2040" s="226"/>
    </row>
    <row r="2041" spans="1:9" s="216" customFormat="1">
      <c r="A2041" s="244" t="s">
        <v>16132</v>
      </c>
      <c r="B2041" s="244" t="s">
        <v>16132</v>
      </c>
      <c r="C2041" s="244" t="s">
        <v>389</v>
      </c>
      <c r="D2041" s="244" t="s">
        <v>44235</v>
      </c>
      <c r="E2041" s="244" t="s">
        <v>44236</v>
      </c>
      <c r="F2041" s="244" t="s">
        <v>3208</v>
      </c>
      <c r="G2041" s="244"/>
      <c r="H2041" s="244" t="s">
        <v>44237</v>
      </c>
      <c r="I2041" s="226"/>
    </row>
    <row r="2042" spans="1:9" s="216" customFormat="1">
      <c r="A2042" s="244" t="s">
        <v>16132</v>
      </c>
      <c r="B2042" s="244" t="s">
        <v>16132</v>
      </c>
      <c r="C2042" s="244" t="s">
        <v>389</v>
      </c>
      <c r="D2042" s="244" t="s">
        <v>44238</v>
      </c>
      <c r="E2042" s="244" t="s">
        <v>44239</v>
      </c>
      <c r="F2042" s="244" t="s">
        <v>44240</v>
      </c>
      <c r="G2042" s="244"/>
      <c r="H2042" s="244" t="s">
        <v>44241</v>
      </c>
      <c r="I2042" s="226"/>
    </row>
    <row r="2043" spans="1:9" s="216" customFormat="1">
      <c r="A2043" s="244" t="s">
        <v>16132</v>
      </c>
      <c r="B2043" s="244" t="s">
        <v>16132</v>
      </c>
      <c r="C2043" s="244" t="s">
        <v>389</v>
      </c>
      <c r="D2043" s="244" t="s">
        <v>44242</v>
      </c>
      <c r="E2043" s="244" t="s">
        <v>44243</v>
      </c>
      <c r="F2043" s="244" t="s">
        <v>529</v>
      </c>
      <c r="G2043" s="244"/>
      <c r="H2043" s="244" t="s">
        <v>44244</v>
      </c>
      <c r="I2043" s="226"/>
    </row>
    <row r="2044" spans="1:9" s="216" customFormat="1">
      <c r="A2044" s="244" t="s">
        <v>16132</v>
      </c>
      <c r="B2044" s="244" t="s">
        <v>16132</v>
      </c>
      <c r="C2044" s="244" t="s">
        <v>389</v>
      </c>
      <c r="D2044" s="244" t="s">
        <v>44245</v>
      </c>
      <c r="E2044" s="244" t="s">
        <v>44246</v>
      </c>
      <c r="F2044" s="244" t="s">
        <v>8027</v>
      </c>
      <c r="G2044" s="244"/>
      <c r="H2044" s="244" t="s">
        <v>44247</v>
      </c>
      <c r="I2044" s="226"/>
    </row>
    <row r="2045" spans="1:9" s="216" customFormat="1">
      <c r="A2045" s="244" t="s">
        <v>16132</v>
      </c>
      <c r="B2045" s="244" t="s">
        <v>16132</v>
      </c>
      <c r="C2045" s="244" t="s">
        <v>389</v>
      </c>
      <c r="D2045" s="244" t="s">
        <v>44248</v>
      </c>
      <c r="E2045" s="244" t="s">
        <v>44249</v>
      </c>
      <c r="F2045" s="244" t="s">
        <v>44250</v>
      </c>
      <c r="G2045" s="244"/>
      <c r="H2045" s="244" t="s">
        <v>44251</v>
      </c>
      <c r="I2045" s="226"/>
    </row>
    <row r="2046" spans="1:9" s="216" customFormat="1">
      <c r="A2046" s="244" t="s">
        <v>16132</v>
      </c>
      <c r="B2046" s="244" t="s">
        <v>16132</v>
      </c>
      <c r="C2046" s="244" t="s">
        <v>389</v>
      </c>
      <c r="D2046" s="244" t="s">
        <v>44252</v>
      </c>
      <c r="E2046" s="244" t="s">
        <v>44253</v>
      </c>
      <c r="F2046" s="244" t="s">
        <v>1672</v>
      </c>
      <c r="G2046" s="244"/>
      <c r="H2046" s="244" t="s">
        <v>44254</v>
      </c>
      <c r="I2046" s="226"/>
    </row>
    <row r="2047" spans="1:9" s="216" customFormat="1">
      <c r="A2047" s="244" t="s">
        <v>16132</v>
      </c>
      <c r="B2047" s="244" t="s">
        <v>16132</v>
      </c>
      <c r="C2047" s="244" t="s">
        <v>389</v>
      </c>
      <c r="D2047" s="244" t="s">
        <v>44255</v>
      </c>
      <c r="E2047" s="244" t="s">
        <v>44256</v>
      </c>
      <c r="F2047" s="244" t="s">
        <v>44257</v>
      </c>
      <c r="G2047" s="244"/>
      <c r="H2047" s="244" t="s">
        <v>44258</v>
      </c>
      <c r="I2047" s="226"/>
    </row>
    <row r="2048" spans="1:9" s="216" customFormat="1">
      <c r="A2048" s="244" t="s">
        <v>16132</v>
      </c>
      <c r="B2048" s="244" t="s">
        <v>16132</v>
      </c>
      <c r="C2048" s="244" t="s">
        <v>389</v>
      </c>
      <c r="D2048" s="244" t="s">
        <v>44259</v>
      </c>
      <c r="E2048" s="244" t="s">
        <v>44260</v>
      </c>
      <c r="F2048" s="244" t="s">
        <v>6186</v>
      </c>
      <c r="G2048" s="244"/>
      <c r="H2048" s="244" t="s">
        <v>44261</v>
      </c>
      <c r="I2048" s="226"/>
    </row>
    <row r="2049" spans="1:9" s="216" customFormat="1">
      <c r="A2049" s="244" t="s">
        <v>16132</v>
      </c>
      <c r="B2049" s="244" t="s">
        <v>16132</v>
      </c>
      <c r="C2049" s="244" t="s">
        <v>389</v>
      </c>
      <c r="D2049" s="244" t="s">
        <v>44262</v>
      </c>
      <c r="E2049" s="244" t="s">
        <v>44263</v>
      </c>
      <c r="F2049" s="244" t="s">
        <v>525</v>
      </c>
      <c r="G2049" s="244"/>
      <c r="H2049" s="244" t="s">
        <v>44264</v>
      </c>
      <c r="I2049" s="226"/>
    </row>
    <row r="2050" spans="1:9" s="216" customFormat="1">
      <c r="A2050" s="244" t="s">
        <v>16132</v>
      </c>
      <c r="B2050" s="244" t="s">
        <v>16132</v>
      </c>
      <c r="C2050" s="244" t="s">
        <v>389</v>
      </c>
      <c r="D2050" s="244" t="s">
        <v>44265</v>
      </c>
      <c r="E2050" s="244" t="s">
        <v>44266</v>
      </c>
      <c r="F2050" s="244" t="s">
        <v>1367</v>
      </c>
      <c r="G2050" s="244"/>
      <c r="H2050" s="244" t="s">
        <v>44267</v>
      </c>
      <c r="I2050" s="226"/>
    </row>
    <row r="2051" spans="1:9" s="216" customFormat="1">
      <c r="A2051" s="244" t="s">
        <v>16132</v>
      </c>
      <c r="B2051" s="244" t="s">
        <v>16132</v>
      </c>
      <c r="C2051" s="244" t="s">
        <v>389</v>
      </c>
      <c r="D2051" s="244" t="s">
        <v>44268</v>
      </c>
      <c r="E2051" s="244" t="s">
        <v>44269</v>
      </c>
      <c r="F2051" s="244" t="s">
        <v>1845</v>
      </c>
      <c r="G2051" s="244"/>
      <c r="H2051" s="244" t="s">
        <v>44270</v>
      </c>
      <c r="I2051" s="226"/>
    </row>
    <row r="2052" spans="1:9" s="216" customFormat="1">
      <c r="A2052" s="244" t="s">
        <v>16132</v>
      </c>
      <c r="B2052" s="244" t="s">
        <v>16132</v>
      </c>
      <c r="C2052" s="244" t="s">
        <v>389</v>
      </c>
      <c r="D2052" s="244" t="s">
        <v>44271</v>
      </c>
      <c r="E2052" s="244" t="s">
        <v>44272</v>
      </c>
      <c r="F2052" s="244" t="s">
        <v>709</v>
      </c>
      <c r="G2052" s="244"/>
      <c r="H2052" s="244" t="s">
        <v>44273</v>
      </c>
      <c r="I2052" s="226"/>
    </row>
    <row r="2053" spans="1:9" s="195" customFormat="1">
      <c r="A2053" s="203" t="s">
        <v>16132</v>
      </c>
      <c r="B2053" s="203" t="s">
        <v>16132</v>
      </c>
      <c r="C2053" s="203" t="s">
        <v>389</v>
      </c>
      <c r="D2053" s="203" t="s">
        <v>44274</v>
      </c>
      <c r="E2053" s="203" t="s">
        <v>44275</v>
      </c>
      <c r="F2053" s="203" t="s">
        <v>7175</v>
      </c>
      <c r="G2053" s="203"/>
      <c r="H2053" s="203" t="s">
        <v>44276</v>
      </c>
    </row>
    <row r="2054" spans="1:9" s="216" customFormat="1">
      <c r="A2054" s="244" t="s">
        <v>16132</v>
      </c>
      <c r="B2054" s="244" t="s">
        <v>16132</v>
      </c>
      <c r="C2054" s="244"/>
      <c r="D2054" s="244" t="s">
        <v>44277</v>
      </c>
      <c r="E2054" s="244" t="s">
        <v>44278</v>
      </c>
      <c r="F2054" s="244" t="s">
        <v>6065</v>
      </c>
      <c r="G2054" s="244"/>
      <c r="H2054" s="244" t="s">
        <v>44279</v>
      </c>
      <c r="I2054" s="226"/>
    </row>
    <row r="2055" spans="1:9" s="216" customFormat="1">
      <c r="A2055" s="244" t="s">
        <v>16132</v>
      </c>
      <c r="B2055" s="244" t="s">
        <v>16132</v>
      </c>
      <c r="C2055" s="244" t="s">
        <v>389</v>
      </c>
      <c r="D2055" s="244" t="s">
        <v>44280</v>
      </c>
      <c r="E2055" s="244" t="s">
        <v>44281</v>
      </c>
      <c r="F2055" s="244" t="s">
        <v>478</v>
      </c>
      <c r="G2055" s="244"/>
      <c r="H2055" s="244" t="s">
        <v>44282</v>
      </c>
      <c r="I2055" s="226"/>
    </row>
    <row r="2056" spans="1:9" s="216" customFormat="1">
      <c r="A2056" s="244" t="s">
        <v>16132</v>
      </c>
      <c r="B2056" s="244" t="s">
        <v>16132</v>
      </c>
      <c r="C2056" s="244" t="s">
        <v>389</v>
      </c>
      <c r="D2056" s="244" t="s">
        <v>44283</v>
      </c>
      <c r="E2056" s="244" t="s">
        <v>44284</v>
      </c>
      <c r="F2056" s="244" t="s">
        <v>9448</v>
      </c>
      <c r="G2056" s="244"/>
      <c r="H2056" s="244" t="s">
        <v>44285</v>
      </c>
      <c r="I2056" s="226"/>
    </row>
    <row r="2057" spans="1:9" s="217" customFormat="1">
      <c r="A2057" s="246" t="s">
        <v>16132</v>
      </c>
      <c r="B2057" s="246" t="s">
        <v>16132</v>
      </c>
      <c r="C2057" s="246" t="s">
        <v>389</v>
      </c>
      <c r="D2057" s="246" t="s">
        <v>44286</v>
      </c>
      <c r="E2057" s="246" t="s">
        <v>44287</v>
      </c>
      <c r="F2057" s="246" t="s">
        <v>471</v>
      </c>
      <c r="G2057" s="246"/>
      <c r="H2057" s="246" t="s">
        <v>44288</v>
      </c>
      <c r="I2057" s="242"/>
    </row>
    <row r="2058" spans="1:9" s="217" customFormat="1">
      <c r="A2058" s="246" t="s">
        <v>16132</v>
      </c>
      <c r="B2058" s="246" t="s">
        <v>16132</v>
      </c>
      <c r="C2058" s="246" t="s">
        <v>389</v>
      </c>
      <c r="D2058" s="246" t="s">
        <v>44289</v>
      </c>
      <c r="E2058" s="246" t="s">
        <v>44290</v>
      </c>
      <c r="F2058" s="246" t="s">
        <v>525</v>
      </c>
      <c r="G2058" s="246"/>
      <c r="H2058" s="246" t="s">
        <v>44291</v>
      </c>
      <c r="I2058" s="242"/>
    </row>
    <row r="2059" spans="1:9" s="195" customFormat="1">
      <c r="A2059" s="203" t="s">
        <v>16132</v>
      </c>
      <c r="B2059" s="203" t="s">
        <v>16132</v>
      </c>
      <c r="C2059" s="203" t="s">
        <v>389</v>
      </c>
      <c r="D2059" s="203" t="s">
        <v>44292</v>
      </c>
      <c r="E2059" s="203" t="s">
        <v>44293</v>
      </c>
      <c r="F2059" s="203" t="s">
        <v>612</v>
      </c>
      <c r="G2059" s="203"/>
      <c r="H2059" s="203" t="s">
        <v>44294</v>
      </c>
    </row>
    <row r="2060" spans="1:9" s="218" customFormat="1">
      <c r="A2060" s="247" t="s">
        <v>16132</v>
      </c>
      <c r="B2060" s="247" t="s">
        <v>16132</v>
      </c>
      <c r="C2060" s="247"/>
      <c r="D2060" s="247" t="s">
        <v>44295</v>
      </c>
      <c r="E2060" s="247" t="s">
        <v>44296</v>
      </c>
      <c r="F2060" s="247"/>
      <c r="G2060" s="247" t="s">
        <v>448</v>
      </c>
      <c r="H2060" s="247" t="s">
        <v>44297</v>
      </c>
      <c r="I2060" s="235"/>
    </row>
    <row r="2061" spans="1:9" s="218" customFormat="1">
      <c r="A2061" s="247" t="s">
        <v>16132</v>
      </c>
      <c r="B2061" s="247" t="s">
        <v>16132</v>
      </c>
      <c r="C2061" s="247"/>
      <c r="D2061" s="247" t="s">
        <v>44298</v>
      </c>
      <c r="E2061" s="247" t="s">
        <v>44299</v>
      </c>
      <c r="F2061" s="247"/>
      <c r="G2061" s="247" t="s">
        <v>44300</v>
      </c>
      <c r="H2061" s="247" t="s">
        <v>44301</v>
      </c>
      <c r="I2061" s="235"/>
    </row>
    <row r="2062" spans="1:9" s="195" customFormat="1">
      <c r="A2062" s="203" t="s">
        <v>16132</v>
      </c>
      <c r="B2062" s="203" t="s">
        <v>16132</v>
      </c>
      <c r="C2062" s="203" t="s">
        <v>389</v>
      </c>
      <c r="D2062" s="203" t="s">
        <v>44302</v>
      </c>
      <c r="E2062" s="203" t="s">
        <v>44303</v>
      </c>
      <c r="F2062" s="203" t="s">
        <v>40939</v>
      </c>
      <c r="G2062" s="203"/>
      <c r="H2062" s="203" t="s">
        <v>44304</v>
      </c>
    </row>
    <row r="2063" spans="1:9" s="216" customFormat="1">
      <c r="A2063" s="244" t="s">
        <v>16132</v>
      </c>
      <c r="B2063" s="244" t="s">
        <v>16132</v>
      </c>
      <c r="C2063" s="244" t="s">
        <v>389</v>
      </c>
      <c r="D2063" s="244" t="s">
        <v>44305</v>
      </c>
      <c r="E2063" s="244" t="s">
        <v>44306</v>
      </c>
      <c r="F2063" s="244" t="s">
        <v>44307</v>
      </c>
      <c r="G2063" s="244"/>
      <c r="H2063" s="244" t="s">
        <v>44308</v>
      </c>
      <c r="I2063" s="226"/>
    </row>
    <row r="2064" spans="1:9" s="216" customFormat="1">
      <c r="A2064" s="244" t="s">
        <v>16132</v>
      </c>
      <c r="B2064" s="244" t="s">
        <v>16132</v>
      </c>
      <c r="C2064" s="244" t="s">
        <v>389</v>
      </c>
      <c r="D2064" s="244" t="s">
        <v>44309</v>
      </c>
      <c r="E2064" s="244" t="s">
        <v>44310</v>
      </c>
      <c r="F2064" s="244" t="s">
        <v>44311</v>
      </c>
      <c r="G2064" s="244"/>
      <c r="H2064" s="244" t="s">
        <v>44312</v>
      </c>
      <c r="I2064" s="226"/>
    </row>
    <row r="2065" spans="1:9" s="216" customFormat="1">
      <c r="A2065" s="244" t="s">
        <v>16174</v>
      </c>
      <c r="B2065" s="244" t="s">
        <v>16174</v>
      </c>
      <c r="C2065" s="244"/>
      <c r="D2065" s="244" t="s">
        <v>44313</v>
      </c>
      <c r="E2065" s="244" t="s">
        <v>44314</v>
      </c>
      <c r="F2065" s="244" t="s">
        <v>404</v>
      </c>
      <c r="G2065" s="244"/>
      <c r="H2065" s="244" t="s">
        <v>44315</v>
      </c>
      <c r="I2065" s="226"/>
    </row>
    <row r="2066" spans="1:9" s="218" customFormat="1">
      <c r="A2066" s="247" t="s">
        <v>16174</v>
      </c>
      <c r="B2066" s="247" t="s">
        <v>16174</v>
      </c>
      <c r="C2066" s="247" t="s">
        <v>44316</v>
      </c>
      <c r="D2066" s="247" t="s">
        <v>44317</v>
      </c>
      <c r="E2066" s="247" t="s">
        <v>44318</v>
      </c>
      <c r="F2066" s="247"/>
      <c r="G2066" s="247" t="s">
        <v>644</v>
      </c>
      <c r="H2066" s="247" t="s">
        <v>44319</v>
      </c>
      <c r="I2066" s="235"/>
    </row>
    <row r="2067" spans="1:9" s="216" customFormat="1">
      <c r="A2067" s="244" t="s">
        <v>16174</v>
      </c>
      <c r="B2067" s="244" t="s">
        <v>16174</v>
      </c>
      <c r="C2067" s="244" t="s">
        <v>389</v>
      </c>
      <c r="D2067" s="244" t="s">
        <v>44320</v>
      </c>
      <c r="E2067" s="244" t="s">
        <v>44321</v>
      </c>
      <c r="F2067" s="244" t="s">
        <v>404</v>
      </c>
      <c r="G2067" s="244"/>
      <c r="H2067" s="244" t="s">
        <v>44322</v>
      </c>
      <c r="I2067" s="226"/>
    </row>
    <row r="2068" spans="1:9" s="216" customFormat="1">
      <c r="A2068" s="244" t="s">
        <v>16174</v>
      </c>
      <c r="B2068" s="244" t="s">
        <v>16174</v>
      </c>
      <c r="C2068" s="244" t="s">
        <v>389</v>
      </c>
      <c r="D2068" s="244" t="s">
        <v>44323</v>
      </c>
      <c r="E2068" s="244" t="s">
        <v>44324</v>
      </c>
      <c r="F2068" s="244" t="s">
        <v>44325</v>
      </c>
      <c r="G2068" s="244"/>
      <c r="H2068" s="244" t="s">
        <v>44326</v>
      </c>
      <c r="I2068" s="226"/>
    </row>
    <row r="2069" spans="1:9" s="216" customFormat="1">
      <c r="A2069" s="244" t="s">
        <v>16174</v>
      </c>
      <c r="B2069" s="244" t="s">
        <v>16174</v>
      </c>
      <c r="C2069" s="244" t="s">
        <v>389</v>
      </c>
      <c r="D2069" s="244" t="s">
        <v>44327</v>
      </c>
      <c r="E2069" s="244" t="s">
        <v>44328</v>
      </c>
      <c r="F2069" s="244" t="s">
        <v>44329</v>
      </c>
      <c r="G2069" s="244"/>
      <c r="H2069" s="244" t="s">
        <v>44330</v>
      </c>
      <c r="I2069" s="226"/>
    </row>
    <row r="2070" spans="1:9" s="216" customFormat="1">
      <c r="A2070" s="244" t="s">
        <v>16174</v>
      </c>
      <c r="B2070" s="244" t="s">
        <v>16174</v>
      </c>
      <c r="C2070" s="244" t="s">
        <v>389</v>
      </c>
      <c r="D2070" s="244" t="s">
        <v>44331</v>
      </c>
      <c r="E2070" s="244" t="s">
        <v>44332</v>
      </c>
      <c r="F2070" s="244" t="s">
        <v>434</v>
      </c>
      <c r="G2070" s="244"/>
      <c r="H2070" s="244" t="s">
        <v>44333</v>
      </c>
      <c r="I2070" s="226"/>
    </row>
    <row r="2071" spans="1:9" s="216" customFormat="1">
      <c r="A2071" s="244" t="s">
        <v>16174</v>
      </c>
      <c r="B2071" s="244" t="s">
        <v>16174</v>
      </c>
      <c r="C2071" s="244" t="s">
        <v>389</v>
      </c>
      <c r="D2071" s="244" t="s">
        <v>44334</v>
      </c>
      <c r="E2071" s="244" t="s">
        <v>44335</v>
      </c>
      <c r="F2071" s="244" t="s">
        <v>9175</v>
      </c>
      <c r="G2071" s="244"/>
      <c r="H2071" s="244" t="s">
        <v>44336</v>
      </c>
      <c r="I2071" s="226"/>
    </row>
    <row r="2072" spans="1:9" s="216" customFormat="1">
      <c r="A2072" s="244" t="s">
        <v>16174</v>
      </c>
      <c r="B2072" s="244" t="s">
        <v>16174</v>
      </c>
      <c r="C2072" s="244"/>
      <c r="D2072" s="244" t="s">
        <v>44337</v>
      </c>
      <c r="E2072" s="244" t="s">
        <v>44338</v>
      </c>
      <c r="F2072" s="244" t="s">
        <v>434</v>
      </c>
      <c r="G2072" s="244"/>
      <c r="H2072" s="244" t="s">
        <v>44339</v>
      </c>
      <c r="I2072" s="226"/>
    </row>
    <row r="2073" spans="1:9" s="218" customFormat="1">
      <c r="A2073" s="247" t="s">
        <v>16174</v>
      </c>
      <c r="B2073" s="247" t="s">
        <v>16174</v>
      </c>
      <c r="C2073" s="247"/>
      <c r="D2073" s="247" t="s">
        <v>44340</v>
      </c>
      <c r="E2073" s="247" t="s">
        <v>44341</v>
      </c>
      <c r="F2073" s="247"/>
      <c r="G2073" s="247" t="s">
        <v>44342</v>
      </c>
      <c r="H2073" s="247" t="s">
        <v>44343</v>
      </c>
      <c r="I2073" s="235"/>
    </row>
    <row r="2074" spans="1:9" s="216" customFormat="1">
      <c r="A2074" s="244" t="s">
        <v>16174</v>
      </c>
      <c r="B2074" s="244" t="s">
        <v>16174</v>
      </c>
      <c r="C2074" s="244" t="s">
        <v>389</v>
      </c>
      <c r="D2074" s="244" t="s">
        <v>44344</v>
      </c>
      <c r="E2074" s="244" t="s">
        <v>44345</v>
      </c>
      <c r="F2074" s="244" t="s">
        <v>478</v>
      </c>
      <c r="G2074" s="244"/>
      <c r="H2074" s="244" t="s">
        <v>44346</v>
      </c>
      <c r="I2074" s="226"/>
    </row>
    <row r="2075" spans="1:9" s="216" customFormat="1">
      <c r="A2075" s="244" t="s">
        <v>16174</v>
      </c>
      <c r="B2075" s="244" t="s">
        <v>16174</v>
      </c>
      <c r="C2075" s="244" t="s">
        <v>389</v>
      </c>
      <c r="D2075" s="244" t="s">
        <v>44347</v>
      </c>
      <c r="E2075" s="244" t="s">
        <v>44348</v>
      </c>
      <c r="F2075" s="244" t="s">
        <v>4885</v>
      </c>
      <c r="G2075" s="244"/>
      <c r="H2075" s="244" t="s">
        <v>44349</v>
      </c>
      <c r="I2075" s="226"/>
    </row>
    <row r="2076" spans="1:9" s="216" customFormat="1">
      <c r="A2076" s="244" t="s">
        <v>16174</v>
      </c>
      <c r="B2076" s="244" t="s">
        <v>16174</v>
      </c>
      <c r="C2076" s="244" t="s">
        <v>389</v>
      </c>
      <c r="D2076" s="244" t="s">
        <v>44350</v>
      </c>
      <c r="E2076" s="244" t="s">
        <v>44351</v>
      </c>
      <c r="F2076" s="244" t="s">
        <v>529</v>
      </c>
      <c r="G2076" s="244"/>
      <c r="H2076" s="244" t="s">
        <v>44352</v>
      </c>
      <c r="I2076" s="226"/>
    </row>
    <row r="2077" spans="1:9" s="195" customFormat="1">
      <c r="A2077" s="203" t="s">
        <v>16174</v>
      </c>
      <c r="B2077" s="203" t="s">
        <v>16174</v>
      </c>
      <c r="C2077" s="203" t="s">
        <v>389</v>
      </c>
      <c r="D2077" s="203" t="s">
        <v>44353</v>
      </c>
      <c r="E2077" s="203" t="s">
        <v>44354</v>
      </c>
      <c r="F2077" s="203" t="s">
        <v>1845</v>
      </c>
      <c r="G2077" s="203"/>
      <c r="H2077" s="203" t="s">
        <v>44355</v>
      </c>
    </row>
    <row r="2078" spans="1:9" s="216" customFormat="1">
      <c r="A2078" s="244" t="s">
        <v>16174</v>
      </c>
      <c r="B2078" s="244" t="s">
        <v>16174</v>
      </c>
      <c r="C2078" s="244" t="s">
        <v>389</v>
      </c>
      <c r="D2078" s="244" t="s">
        <v>44356</v>
      </c>
      <c r="E2078" s="244" t="s">
        <v>44357</v>
      </c>
      <c r="F2078" s="244" t="s">
        <v>5169</v>
      </c>
      <c r="G2078" s="244"/>
      <c r="H2078" s="244" t="s">
        <v>44358</v>
      </c>
      <c r="I2078" s="226"/>
    </row>
    <row r="2079" spans="1:9" s="216" customFormat="1">
      <c r="A2079" s="244" t="s">
        <v>16174</v>
      </c>
      <c r="B2079" s="244" t="s">
        <v>16174</v>
      </c>
      <c r="C2079" s="244" t="s">
        <v>389</v>
      </c>
      <c r="D2079" s="244" t="s">
        <v>44359</v>
      </c>
      <c r="E2079" s="244" t="s">
        <v>44360</v>
      </c>
      <c r="F2079" s="244" t="s">
        <v>8489</v>
      </c>
      <c r="G2079" s="244"/>
      <c r="H2079" s="244" t="s">
        <v>44361</v>
      </c>
      <c r="I2079" s="226"/>
    </row>
    <row r="2080" spans="1:9" s="216" customFormat="1">
      <c r="A2080" s="244" t="s">
        <v>16174</v>
      </c>
      <c r="B2080" s="244" t="s">
        <v>16174</v>
      </c>
      <c r="C2080" s="244" t="s">
        <v>389</v>
      </c>
      <c r="D2080" s="244" t="s">
        <v>44362</v>
      </c>
      <c r="E2080" s="244" t="s">
        <v>44363</v>
      </c>
      <c r="F2080" s="244" t="s">
        <v>44364</v>
      </c>
      <c r="G2080" s="244"/>
      <c r="H2080" s="244" t="s">
        <v>44365</v>
      </c>
      <c r="I2080" s="226"/>
    </row>
    <row r="2081" spans="1:9" s="216" customFormat="1">
      <c r="A2081" s="244" t="s">
        <v>16174</v>
      </c>
      <c r="B2081" s="244" t="s">
        <v>16174</v>
      </c>
      <c r="C2081" s="244" t="s">
        <v>389</v>
      </c>
      <c r="D2081" s="244" t="s">
        <v>44366</v>
      </c>
      <c r="E2081" s="244" t="s">
        <v>44367</v>
      </c>
      <c r="F2081" s="244" t="s">
        <v>1137</v>
      </c>
      <c r="G2081" s="244"/>
      <c r="H2081" s="244" t="s">
        <v>44368</v>
      </c>
      <c r="I2081" s="226"/>
    </row>
    <row r="2082" spans="1:9" s="218" customFormat="1">
      <c r="A2082" s="247" t="s">
        <v>16174</v>
      </c>
      <c r="B2082" s="247" t="s">
        <v>16174</v>
      </c>
      <c r="C2082" s="247"/>
      <c r="D2082" s="247" t="s">
        <v>44369</v>
      </c>
      <c r="E2082" s="247" t="s">
        <v>44370</v>
      </c>
      <c r="F2082" s="247"/>
      <c r="G2082" s="247" t="s">
        <v>568</v>
      </c>
      <c r="H2082" s="247" t="s">
        <v>44371</v>
      </c>
      <c r="I2082" s="235"/>
    </row>
    <row r="2083" spans="1:9" s="220" customFormat="1">
      <c r="A2083" s="249" t="s">
        <v>16174</v>
      </c>
      <c r="B2083" s="249" t="s">
        <v>16174</v>
      </c>
      <c r="C2083" s="249" t="s">
        <v>389</v>
      </c>
      <c r="D2083" s="249" t="s">
        <v>44372</v>
      </c>
      <c r="E2083" s="249" t="s">
        <v>44373</v>
      </c>
      <c r="F2083" s="249" t="s">
        <v>1579</v>
      </c>
      <c r="G2083" s="249"/>
      <c r="H2083" s="249" t="s">
        <v>44374</v>
      </c>
      <c r="I2083" s="245"/>
    </row>
    <row r="2084" spans="1:9" s="220" customFormat="1">
      <c r="A2084" s="249" t="s">
        <v>16215</v>
      </c>
      <c r="B2084" s="249" t="s">
        <v>16174</v>
      </c>
      <c r="C2084" s="249" t="s">
        <v>389</v>
      </c>
      <c r="D2084" s="249" t="s">
        <v>44375</v>
      </c>
      <c r="E2084" s="249" t="s">
        <v>44376</v>
      </c>
      <c r="F2084" s="249" t="s">
        <v>2100</v>
      </c>
      <c r="G2084" s="249"/>
      <c r="H2084" s="249" t="s">
        <v>44377</v>
      </c>
      <c r="I2084" s="245"/>
    </row>
    <row r="2085" spans="1:9" s="220" customFormat="1">
      <c r="A2085" s="249" t="s">
        <v>16215</v>
      </c>
      <c r="B2085" s="249" t="s">
        <v>16215</v>
      </c>
      <c r="C2085" s="249" t="s">
        <v>389</v>
      </c>
      <c r="D2085" s="249" t="s">
        <v>44378</v>
      </c>
      <c r="E2085" s="249" t="s">
        <v>44379</v>
      </c>
      <c r="F2085" s="249" t="s">
        <v>44380</v>
      </c>
      <c r="G2085" s="249"/>
      <c r="H2085" s="249" t="s">
        <v>44381</v>
      </c>
      <c r="I2085" s="245"/>
    </row>
    <row r="2086" spans="1:9" s="220" customFormat="1">
      <c r="A2086" s="249" t="s">
        <v>16215</v>
      </c>
      <c r="B2086" s="249" t="s">
        <v>16215</v>
      </c>
      <c r="C2086" s="249" t="s">
        <v>389</v>
      </c>
      <c r="D2086" s="249" t="s">
        <v>44382</v>
      </c>
      <c r="E2086" s="249" t="s">
        <v>44383</v>
      </c>
      <c r="F2086" s="249" t="s">
        <v>7738</v>
      </c>
      <c r="G2086" s="249"/>
      <c r="H2086" s="249" t="s">
        <v>44384</v>
      </c>
      <c r="I2086" s="245"/>
    </row>
    <row r="2087" spans="1:9" s="220" customFormat="1" ht="11.1" customHeight="1">
      <c r="A2087" s="249" t="s">
        <v>16215</v>
      </c>
      <c r="B2087" s="249" t="s">
        <v>16215</v>
      </c>
      <c r="C2087" s="249" t="s">
        <v>389</v>
      </c>
      <c r="D2087" s="249" t="s">
        <v>44385</v>
      </c>
      <c r="E2087" s="249" t="s">
        <v>44386</v>
      </c>
      <c r="F2087" s="249" t="s">
        <v>44387</v>
      </c>
      <c r="G2087" s="249"/>
      <c r="H2087" s="249" t="s">
        <v>44388</v>
      </c>
      <c r="I2087" s="226"/>
    </row>
    <row r="2088" spans="1:9" s="220" customFormat="1">
      <c r="A2088" s="249" t="s">
        <v>16215</v>
      </c>
      <c r="B2088" s="249" t="s">
        <v>16215</v>
      </c>
      <c r="C2088" s="249" t="s">
        <v>389</v>
      </c>
      <c r="D2088" s="249" t="s">
        <v>44389</v>
      </c>
      <c r="E2088" s="249" t="s">
        <v>44390</v>
      </c>
      <c r="F2088" s="249" t="s">
        <v>37504</v>
      </c>
      <c r="G2088" s="249"/>
      <c r="H2088" s="249" t="s">
        <v>44391</v>
      </c>
      <c r="I2088" s="245"/>
    </row>
    <row r="2089" spans="1:9" s="204" customFormat="1">
      <c r="A2089" s="205" t="s">
        <v>16215</v>
      </c>
      <c r="B2089" s="205" t="s">
        <v>16215</v>
      </c>
      <c r="C2089" s="205" t="s">
        <v>389</v>
      </c>
      <c r="D2089" s="205" t="s">
        <v>44392</v>
      </c>
      <c r="E2089" s="205" t="s">
        <v>44393</v>
      </c>
      <c r="F2089" s="205" t="s">
        <v>44394</v>
      </c>
      <c r="G2089" s="205"/>
      <c r="H2089" s="205" t="s">
        <v>44395</v>
      </c>
    </row>
    <row r="2090" spans="1:9" s="220" customFormat="1">
      <c r="A2090" s="249" t="s">
        <v>16215</v>
      </c>
      <c r="B2090" s="249" t="s">
        <v>16215</v>
      </c>
      <c r="C2090" s="249" t="s">
        <v>389</v>
      </c>
      <c r="D2090" s="249" t="s">
        <v>44396</v>
      </c>
      <c r="E2090" s="249" t="s">
        <v>44397</v>
      </c>
      <c r="F2090" s="249" t="s">
        <v>38866</v>
      </c>
      <c r="G2090" s="249"/>
      <c r="H2090" s="249" t="s">
        <v>44398</v>
      </c>
      <c r="I2090" s="245"/>
    </row>
    <row r="2091" spans="1:9" s="220" customFormat="1">
      <c r="A2091" s="249" t="s">
        <v>16215</v>
      </c>
      <c r="B2091" s="249" t="s">
        <v>16215</v>
      </c>
      <c r="C2091" s="249"/>
      <c r="D2091" s="249" t="s">
        <v>43597</v>
      </c>
      <c r="E2091" s="249" t="s">
        <v>44399</v>
      </c>
      <c r="F2091" s="249" t="s">
        <v>3874</v>
      </c>
      <c r="G2091" s="249"/>
      <c r="H2091" s="249" t="s">
        <v>44400</v>
      </c>
      <c r="I2091" s="245"/>
    </row>
    <row r="2092" spans="1:9" s="220" customFormat="1">
      <c r="A2092" s="249" t="s">
        <v>16215</v>
      </c>
      <c r="B2092" s="249" t="s">
        <v>16215</v>
      </c>
      <c r="C2092" s="249" t="s">
        <v>389</v>
      </c>
      <c r="D2092" s="249" t="s">
        <v>44401</v>
      </c>
      <c r="E2092" s="249" t="s">
        <v>44402</v>
      </c>
      <c r="F2092" s="249" t="s">
        <v>5120</v>
      </c>
      <c r="G2092" s="249"/>
      <c r="H2092" s="249" t="s">
        <v>44403</v>
      </c>
      <c r="I2092" s="245"/>
    </row>
    <row r="2093" spans="1:9" s="204" customFormat="1">
      <c r="A2093" s="205" t="s">
        <v>16215</v>
      </c>
      <c r="B2093" s="205" t="s">
        <v>16215</v>
      </c>
      <c r="C2093" s="205" t="s">
        <v>389</v>
      </c>
      <c r="D2093" s="205" t="s">
        <v>44404</v>
      </c>
      <c r="E2093" s="205" t="s">
        <v>44405</v>
      </c>
      <c r="F2093" s="205" t="s">
        <v>2408</v>
      </c>
      <c r="G2093" s="205"/>
      <c r="H2093" s="205" t="s">
        <v>44406</v>
      </c>
    </row>
    <row r="2094" spans="1:9" s="220" customFormat="1">
      <c r="A2094" s="249" t="s">
        <v>16215</v>
      </c>
      <c r="B2094" s="249" t="s">
        <v>16215</v>
      </c>
      <c r="C2094" s="249" t="s">
        <v>389</v>
      </c>
      <c r="D2094" s="249" t="s">
        <v>44407</v>
      </c>
      <c r="E2094" s="249" t="s">
        <v>44408</v>
      </c>
      <c r="F2094" s="249" t="s">
        <v>1242</v>
      </c>
      <c r="G2094" s="249"/>
      <c r="H2094" s="249" t="s">
        <v>44409</v>
      </c>
      <c r="I2094" s="245"/>
    </row>
    <row r="2095" spans="1:9" s="220" customFormat="1">
      <c r="A2095" s="249" t="s">
        <v>16215</v>
      </c>
      <c r="B2095" s="249" t="s">
        <v>16215</v>
      </c>
      <c r="C2095" s="249" t="s">
        <v>389</v>
      </c>
      <c r="D2095" s="249" t="s">
        <v>44410</v>
      </c>
      <c r="E2095" s="249" t="s">
        <v>44411</v>
      </c>
      <c r="F2095" s="249" t="s">
        <v>2100</v>
      </c>
      <c r="G2095" s="249"/>
      <c r="H2095" s="249" t="s">
        <v>44412</v>
      </c>
      <c r="I2095" s="245"/>
    </row>
    <row r="2096" spans="1:9" s="221" customFormat="1">
      <c r="A2096" s="250" t="s">
        <v>16215</v>
      </c>
      <c r="B2096" s="250" t="s">
        <v>16215</v>
      </c>
      <c r="C2096" s="250"/>
      <c r="D2096" s="250" t="s">
        <v>44413</v>
      </c>
      <c r="E2096" s="250" t="s">
        <v>44414</v>
      </c>
      <c r="F2096" s="250"/>
      <c r="G2096" s="250" t="s">
        <v>940</v>
      </c>
      <c r="H2096" s="250" t="s">
        <v>44415</v>
      </c>
      <c r="I2096" s="251"/>
    </row>
    <row r="2097" spans="1:9" s="221" customFormat="1">
      <c r="A2097" s="250" t="s">
        <v>16215</v>
      </c>
      <c r="B2097" s="250" t="s">
        <v>16215</v>
      </c>
      <c r="C2097" s="250"/>
      <c r="D2097" s="250" t="s">
        <v>44416</v>
      </c>
      <c r="E2097" s="250" t="s">
        <v>44417</v>
      </c>
      <c r="F2097" s="250"/>
      <c r="G2097" s="250" t="s">
        <v>44418</v>
      </c>
      <c r="H2097" s="250" t="s">
        <v>44419</v>
      </c>
      <c r="I2097" s="251"/>
    </row>
    <row r="2098" spans="1:9" s="221" customFormat="1">
      <c r="A2098" s="250" t="s">
        <v>16215</v>
      </c>
      <c r="B2098" s="250" t="s">
        <v>16215</v>
      </c>
      <c r="C2098" s="250"/>
      <c r="D2098" s="250" t="s">
        <v>44420</v>
      </c>
      <c r="E2098" s="250" t="s">
        <v>44417</v>
      </c>
      <c r="F2098" s="250"/>
      <c r="G2098" s="250" t="s">
        <v>2937</v>
      </c>
      <c r="H2098" s="250" t="s">
        <v>44421</v>
      </c>
      <c r="I2098" s="251"/>
    </row>
    <row r="2099" spans="1:9" s="221" customFormat="1">
      <c r="A2099" s="250" t="s">
        <v>16215</v>
      </c>
      <c r="B2099" s="250" t="s">
        <v>16215</v>
      </c>
      <c r="C2099" s="250"/>
      <c r="D2099" s="250" t="s">
        <v>44422</v>
      </c>
      <c r="E2099" s="250" t="s">
        <v>44417</v>
      </c>
      <c r="F2099" s="250"/>
      <c r="G2099" s="250" t="s">
        <v>2940</v>
      </c>
      <c r="H2099" s="250" t="s">
        <v>44423</v>
      </c>
      <c r="I2099" s="251"/>
    </row>
    <row r="2100" spans="1:9" s="221" customFormat="1">
      <c r="A2100" s="250" t="s">
        <v>16215</v>
      </c>
      <c r="B2100" s="250" t="s">
        <v>16215</v>
      </c>
      <c r="C2100" s="250"/>
      <c r="D2100" s="250" t="s">
        <v>44424</v>
      </c>
      <c r="E2100" s="250" t="s">
        <v>44425</v>
      </c>
      <c r="F2100" s="250"/>
      <c r="G2100" s="250" t="s">
        <v>2926</v>
      </c>
      <c r="H2100" s="250" t="s">
        <v>44426</v>
      </c>
      <c r="I2100" s="251"/>
    </row>
    <row r="2101" spans="1:9" s="221" customFormat="1">
      <c r="A2101" s="250" t="s">
        <v>16215</v>
      </c>
      <c r="B2101" s="250" t="s">
        <v>16215</v>
      </c>
      <c r="C2101" s="250"/>
      <c r="D2101" s="250" t="s">
        <v>44427</v>
      </c>
      <c r="E2101" s="250" t="s">
        <v>44425</v>
      </c>
      <c r="F2101" s="250"/>
      <c r="G2101" s="250" t="s">
        <v>2937</v>
      </c>
      <c r="H2101" s="250" t="s">
        <v>44428</v>
      </c>
      <c r="I2101" s="251"/>
    </row>
    <row r="2102" spans="1:9" s="221" customFormat="1">
      <c r="A2102" s="250" t="s">
        <v>16215</v>
      </c>
      <c r="B2102" s="250" t="s">
        <v>16215</v>
      </c>
      <c r="C2102" s="250"/>
      <c r="D2102" s="250" t="s">
        <v>44429</v>
      </c>
      <c r="E2102" s="250" t="s">
        <v>44425</v>
      </c>
      <c r="F2102" s="250"/>
      <c r="G2102" s="250" t="s">
        <v>2940</v>
      </c>
      <c r="H2102" s="250" t="s">
        <v>44430</v>
      </c>
      <c r="I2102" s="251"/>
    </row>
    <row r="2103" spans="1:9" s="204" customFormat="1">
      <c r="A2103" s="205" t="s">
        <v>16215</v>
      </c>
      <c r="B2103" s="205" t="s">
        <v>16215</v>
      </c>
      <c r="C2103" s="205" t="s">
        <v>389</v>
      </c>
      <c r="D2103" s="205" t="s">
        <v>44431</v>
      </c>
      <c r="E2103" s="205" t="s">
        <v>44432</v>
      </c>
      <c r="F2103" s="205" t="s">
        <v>44433</v>
      </c>
      <c r="G2103" s="205"/>
      <c r="H2103" s="205" t="s">
        <v>44434</v>
      </c>
    </row>
    <row r="2104" spans="1:9" s="220" customFormat="1">
      <c r="A2104" s="249" t="s">
        <v>16215</v>
      </c>
      <c r="B2104" s="249" t="s">
        <v>16215</v>
      </c>
      <c r="C2104" s="249" t="s">
        <v>389</v>
      </c>
      <c r="D2104" s="249" t="s">
        <v>44435</v>
      </c>
      <c r="E2104" s="249" t="s">
        <v>44436</v>
      </c>
      <c r="F2104" s="249" t="s">
        <v>5314</v>
      </c>
      <c r="G2104" s="249"/>
      <c r="H2104" s="249" t="s">
        <v>44437</v>
      </c>
      <c r="I2104" s="245"/>
    </row>
    <row r="2105" spans="1:9" s="220" customFormat="1">
      <c r="A2105" s="249" t="s">
        <v>16215</v>
      </c>
      <c r="B2105" s="249" t="s">
        <v>16215</v>
      </c>
      <c r="C2105" s="249" t="s">
        <v>389</v>
      </c>
      <c r="D2105" s="249" t="s">
        <v>44438</v>
      </c>
      <c r="E2105" s="249" t="s">
        <v>44439</v>
      </c>
      <c r="F2105" s="249" t="s">
        <v>44440</v>
      </c>
      <c r="G2105" s="249"/>
      <c r="H2105" s="249" t="s">
        <v>44441</v>
      </c>
      <c r="I2105" s="226"/>
    </row>
  </sheetData>
  <autoFilter ref="A1:I2082"/>
  <pageMargins left="0.75" right="0.75" top="1" bottom="1" header="0.5" footer="0.5"/>
  <pageSetup paperSize="9" orientation="landscape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topLeftCell="A22" zoomScaleSheetLayoutView="100" workbookViewId="0">
      <pane ySplit="2" topLeftCell="A36" activePane="bottomLeft" state="frozen"/>
      <selection pane="bottomLeft" activeCell="A49" sqref="A49:IV54"/>
    </sheetView>
  </sheetViews>
  <sheetFormatPr defaultColWidth="8.7109375" defaultRowHeight="12.75"/>
  <cols>
    <col min="1" max="1" width="18.7109375" style="195" customWidth="1"/>
    <col min="2" max="2" width="30.28515625" style="195" hidden="1" customWidth="1"/>
    <col min="3" max="3" width="31.7109375" style="195" hidden="1" customWidth="1"/>
    <col min="4" max="4" width="86.85546875" style="195" customWidth="1"/>
    <col min="5" max="5" width="18.7109375" style="195" customWidth="1"/>
    <col min="6" max="7" width="8.85546875" style="195" customWidth="1"/>
    <col min="8" max="8" width="13" style="195" customWidth="1"/>
    <col min="9" max="16384" width="8.7109375" style="195"/>
  </cols>
  <sheetData>
    <row r="1" spans="1:7">
      <c r="A1" s="499" t="s">
        <v>44442</v>
      </c>
      <c r="B1" s="500"/>
      <c r="C1" s="500"/>
      <c r="D1" s="500"/>
      <c r="E1" s="500"/>
      <c r="F1" s="500"/>
      <c r="G1" s="500"/>
    </row>
    <row r="12" spans="1:7">
      <c r="A12" s="201" t="s">
        <v>44443</v>
      </c>
      <c r="B12" s="195" t="s">
        <v>44444</v>
      </c>
    </row>
    <row r="13" spans="1:7">
      <c r="A13" s="201" t="s">
        <v>44445</v>
      </c>
      <c r="B13" s="195" t="s">
        <v>44446</v>
      </c>
    </row>
    <row r="14" spans="1:7">
      <c r="A14" s="201" t="s">
        <v>44447</v>
      </c>
      <c r="B14" s="195" t="s">
        <v>44448</v>
      </c>
    </row>
    <row r="15" spans="1:7">
      <c r="A15" s="201" t="s">
        <v>44449</v>
      </c>
      <c r="B15" s="195" t="s">
        <v>44450</v>
      </c>
    </row>
    <row r="16" spans="1:7">
      <c r="A16" s="201" t="s">
        <v>389</v>
      </c>
      <c r="B16" s="195" t="s">
        <v>44451</v>
      </c>
    </row>
    <row r="17" spans="1:8">
      <c r="A17" s="201" t="s">
        <v>389</v>
      </c>
      <c r="B17" s="195" t="s">
        <v>44452</v>
      </c>
    </row>
    <row r="18" spans="1:8">
      <c r="A18" s="201" t="s">
        <v>44453</v>
      </c>
      <c r="B18" s="195" t="s">
        <v>44454</v>
      </c>
    </row>
    <row r="19" spans="1:8">
      <c r="A19" s="201" t="s">
        <v>389</v>
      </c>
      <c r="B19" s="195" t="s">
        <v>389</v>
      </c>
    </row>
    <row r="20" spans="1:8">
      <c r="A20" s="201" t="s">
        <v>44455</v>
      </c>
      <c r="B20" s="195" t="s">
        <v>44456</v>
      </c>
    </row>
    <row r="21" spans="1:8">
      <c r="A21" s="201" t="s">
        <v>44457</v>
      </c>
      <c r="B21" s="195" t="s">
        <v>44458</v>
      </c>
    </row>
    <row r="22" spans="1:8">
      <c r="A22" s="201" t="s">
        <v>44459</v>
      </c>
      <c r="B22" s="195" t="s">
        <v>44460</v>
      </c>
    </row>
    <row r="23" spans="1:8">
      <c r="A23" s="201" t="s">
        <v>44461</v>
      </c>
      <c r="B23" s="195" t="s">
        <v>44462</v>
      </c>
    </row>
    <row r="24" spans="1:8">
      <c r="A24" s="202" t="s">
        <v>380</v>
      </c>
      <c r="B24" s="202" t="s">
        <v>381</v>
      </c>
      <c r="C24" s="202" t="s">
        <v>382</v>
      </c>
      <c r="D24" s="202" t="s">
        <v>383</v>
      </c>
      <c r="E24" s="202" t="s">
        <v>384</v>
      </c>
      <c r="F24" s="202" t="s">
        <v>385</v>
      </c>
      <c r="G24" s="202" t="s">
        <v>386</v>
      </c>
      <c r="H24" s="202" t="s">
        <v>387</v>
      </c>
    </row>
    <row r="25" spans="1:8">
      <c r="A25" s="203" t="s">
        <v>4250</v>
      </c>
      <c r="B25" s="203" t="s">
        <v>4250</v>
      </c>
      <c r="C25" s="203" t="s">
        <v>389</v>
      </c>
      <c r="D25" s="203" t="s">
        <v>44463</v>
      </c>
      <c r="E25" s="203" t="s">
        <v>44464</v>
      </c>
      <c r="F25" s="203" t="s">
        <v>44465</v>
      </c>
      <c r="G25" s="203"/>
      <c r="H25" s="203" t="s">
        <v>44466</v>
      </c>
    </row>
    <row r="26" spans="1:8">
      <c r="A26" s="203" t="s">
        <v>4648</v>
      </c>
      <c r="B26" s="203" t="s">
        <v>4691</v>
      </c>
      <c r="C26" s="203"/>
      <c r="D26" s="203" t="s">
        <v>37471</v>
      </c>
      <c r="E26" s="203" t="s">
        <v>44467</v>
      </c>
      <c r="F26" s="203"/>
      <c r="G26" s="203" t="s">
        <v>44468</v>
      </c>
      <c r="H26" s="203" t="s">
        <v>44469</v>
      </c>
    </row>
    <row r="27" spans="1:8">
      <c r="A27" s="203" t="s">
        <v>4648</v>
      </c>
      <c r="B27" s="203" t="s">
        <v>4691</v>
      </c>
      <c r="C27" s="203"/>
      <c r="D27" s="203" t="s">
        <v>37475</v>
      </c>
      <c r="E27" s="203" t="s">
        <v>44470</v>
      </c>
      <c r="F27" s="203"/>
      <c r="G27" s="203" t="s">
        <v>44471</v>
      </c>
      <c r="H27" s="203" t="s">
        <v>44472</v>
      </c>
    </row>
    <row r="28" spans="1:8">
      <c r="A28" s="203" t="s">
        <v>4648</v>
      </c>
      <c r="B28" s="203" t="s">
        <v>4691</v>
      </c>
      <c r="C28" s="203"/>
      <c r="D28" s="203" t="s">
        <v>37479</v>
      </c>
      <c r="E28" s="203" t="s">
        <v>44473</v>
      </c>
      <c r="F28" s="203"/>
      <c r="G28" s="203" t="s">
        <v>44474</v>
      </c>
      <c r="H28" s="203" t="s">
        <v>44475</v>
      </c>
    </row>
    <row r="29" spans="1:8">
      <c r="A29" s="203" t="s">
        <v>4648</v>
      </c>
      <c r="B29" s="203" t="s">
        <v>4691</v>
      </c>
      <c r="C29" s="203"/>
      <c r="D29" s="203" t="s">
        <v>37471</v>
      </c>
      <c r="E29" s="203" t="s">
        <v>44476</v>
      </c>
      <c r="F29" s="203"/>
      <c r="G29" s="203" t="s">
        <v>44477</v>
      </c>
      <c r="H29" s="203" t="s">
        <v>44478</v>
      </c>
    </row>
    <row r="30" spans="1:8">
      <c r="A30" s="203" t="s">
        <v>5365</v>
      </c>
      <c r="B30" s="203" t="s">
        <v>5365</v>
      </c>
      <c r="C30" s="203"/>
      <c r="D30" s="203" t="s">
        <v>5366</v>
      </c>
      <c r="E30" s="203" t="s">
        <v>44479</v>
      </c>
      <c r="F30" s="203"/>
      <c r="G30" s="203" t="s">
        <v>44480</v>
      </c>
      <c r="H30" s="203" t="s">
        <v>44481</v>
      </c>
    </row>
    <row r="31" spans="1:8">
      <c r="A31" s="203" t="s">
        <v>5365</v>
      </c>
      <c r="B31" s="203" t="s">
        <v>5365</v>
      </c>
      <c r="C31" s="203"/>
      <c r="D31" s="203" t="s">
        <v>5369</v>
      </c>
      <c r="E31" s="203" t="s">
        <v>44482</v>
      </c>
      <c r="F31" s="203"/>
      <c r="G31" s="203" t="s">
        <v>44483</v>
      </c>
      <c r="H31" s="203" t="s">
        <v>44484</v>
      </c>
    </row>
    <row r="32" spans="1:8">
      <c r="A32" s="203" t="s">
        <v>6888</v>
      </c>
      <c r="B32" s="203" t="s">
        <v>6888</v>
      </c>
      <c r="C32" s="203"/>
      <c r="D32" s="203" t="s">
        <v>6960</v>
      </c>
      <c r="E32" s="203" t="s">
        <v>44485</v>
      </c>
      <c r="F32" s="203"/>
      <c r="G32" s="203" t="s">
        <v>44480</v>
      </c>
      <c r="H32" s="203" t="s">
        <v>44486</v>
      </c>
    </row>
    <row r="33" spans="1:8">
      <c r="A33" s="203" t="s">
        <v>6888</v>
      </c>
      <c r="B33" s="203" t="s">
        <v>6888</v>
      </c>
      <c r="C33" s="203"/>
      <c r="D33" s="203" t="s">
        <v>6963</v>
      </c>
      <c r="E33" s="203" t="s">
        <v>44487</v>
      </c>
      <c r="F33" s="203"/>
      <c r="G33" s="203" t="s">
        <v>44483</v>
      </c>
      <c r="H33" s="203" t="s">
        <v>44488</v>
      </c>
    </row>
    <row r="34" spans="1:8">
      <c r="A34" s="203" t="s">
        <v>8737</v>
      </c>
      <c r="B34" s="203" t="s">
        <v>8737</v>
      </c>
      <c r="C34" s="203"/>
      <c r="D34" s="203" t="s">
        <v>8810</v>
      </c>
      <c r="E34" s="203" t="s">
        <v>44489</v>
      </c>
      <c r="F34" s="203"/>
      <c r="G34" s="203" t="s">
        <v>44480</v>
      </c>
      <c r="H34" s="203" t="s">
        <v>44490</v>
      </c>
    </row>
    <row r="35" spans="1:8">
      <c r="A35" s="203" t="s">
        <v>8737</v>
      </c>
      <c r="B35" s="203" t="s">
        <v>8737</v>
      </c>
      <c r="C35" s="203"/>
      <c r="D35" s="203" t="s">
        <v>8813</v>
      </c>
      <c r="E35" s="203" t="s">
        <v>44491</v>
      </c>
      <c r="F35" s="203"/>
      <c r="G35" s="203" t="s">
        <v>44483</v>
      </c>
      <c r="H35" s="203" t="s">
        <v>44492</v>
      </c>
    </row>
    <row r="36" spans="1:8">
      <c r="A36" s="203" t="s">
        <v>8950</v>
      </c>
      <c r="B36" s="203" t="s">
        <v>8950</v>
      </c>
      <c r="C36" s="203"/>
      <c r="D36" s="203" t="s">
        <v>44493</v>
      </c>
      <c r="E36" s="203" t="s">
        <v>44494</v>
      </c>
      <c r="F36" s="203" t="s">
        <v>44495</v>
      </c>
      <c r="G36" s="203"/>
      <c r="H36" s="203" t="s">
        <v>44496</v>
      </c>
    </row>
    <row r="37" spans="1:8">
      <c r="A37" s="203" t="s">
        <v>9868</v>
      </c>
      <c r="B37" s="203" t="s">
        <v>9868</v>
      </c>
      <c r="C37" s="203"/>
      <c r="D37" s="203" t="s">
        <v>44497</v>
      </c>
      <c r="E37" s="203" t="s">
        <v>44498</v>
      </c>
      <c r="F37" s="203" t="s">
        <v>5318</v>
      </c>
      <c r="G37" s="203"/>
      <c r="H37" s="203" t="s">
        <v>44499</v>
      </c>
    </row>
    <row r="38" spans="1:8">
      <c r="A38" s="203" t="s">
        <v>10525</v>
      </c>
      <c r="B38" s="203" t="s">
        <v>10525</v>
      </c>
      <c r="C38" s="203"/>
      <c r="D38" s="203" t="s">
        <v>10526</v>
      </c>
      <c r="E38" s="203" t="s">
        <v>44500</v>
      </c>
      <c r="F38" s="203"/>
      <c r="G38" s="203" t="s">
        <v>44480</v>
      </c>
      <c r="H38" s="203" t="s">
        <v>44501</v>
      </c>
    </row>
    <row r="39" spans="1:8">
      <c r="A39" s="203" t="s">
        <v>10525</v>
      </c>
      <c r="B39" s="203" t="s">
        <v>10525</v>
      </c>
      <c r="C39" s="203"/>
      <c r="D39" s="203" t="s">
        <v>10529</v>
      </c>
      <c r="E39" s="203" t="s">
        <v>44502</v>
      </c>
      <c r="F39" s="203"/>
      <c r="G39" s="203" t="s">
        <v>44483</v>
      </c>
      <c r="H39" s="203" t="s">
        <v>44503</v>
      </c>
    </row>
    <row r="40" spans="1:8">
      <c r="A40" s="203" t="s">
        <v>10525</v>
      </c>
      <c r="B40" s="203" t="s">
        <v>10525</v>
      </c>
      <c r="C40" s="203"/>
      <c r="D40" s="203" t="s">
        <v>44504</v>
      </c>
      <c r="E40" s="203" t="s">
        <v>44505</v>
      </c>
      <c r="F40" s="203"/>
      <c r="G40" s="203" t="s">
        <v>44433</v>
      </c>
      <c r="H40" s="203" t="s">
        <v>44506</v>
      </c>
    </row>
    <row r="41" spans="1:8">
      <c r="A41" s="203" t="s">
        <v>11655</v>
      </c>
      <c r="B41" s="203" t="s">
        <v>11655</v>
      </c>
      <c r="C41" s="203"/>
      <c r="D41" s="203" t="s">
        <v>44507</v>
      </c>
      <c r="E41" s="203" t="s">
        <v>44508</v>
      </c>
      <c r="F41" s="203" t="s">
        <v>44509</v>
      </c>
      <c r="G41" s="203"/>
      <c r="H41" s="203" t="s">
        <v>44510</v>
      </c>
    </row>
    <row r="42" spans="1:8">
      <c r="A42" s="203" t="s">
        <v>11776</v>
      </c>
      <c r="B42" s="203" t="s">
        <v>11776</v>
      </c>
      <c r="C42" s="203"/>
      <c r="D42" s="203" t="s">
        <v>44511</v>
      </c>
      <c r="E42" s="203" t="s">
        <v>44512</v>
      </c>
      <c r="F42" s="203"/>
      <c r="G42" s="203" t="s">
        <v>44513</v>
      </c>
      <c r="H42" s="203" t="s">
        <v>44514</v>
      </c>
    </row>
    <row r="43" spans="1:8">
      <c r="A43" s="203" t="s">
        <v>12546</v>
      </c>
      <c r="B43" s="203" t="s">
        <v>12546</v>
      </c>
      <c r="C43" s="203"/>
      <c r="D43" s="203" t="s">
        <v>44515</v>
      </c>
      <c r="E43" s="203" t="s">
        <v>44516</v>
      </c>
      <c r="F43" s="203" t="s">
        <v>44509</v>
      </c>
      <c r="G43" s="203"/>
      <c r="H43" s="203" t="s">
        <v>44517</v>
      </c>
    </row>
    <row r="44" spans="1:8">
      <c r="A44" s="203" t="s">
        <v>12546</v>
      </c>
      <c r="B44" s="203" t="s">
        <v>12546</v>
      </c>
      <c r="C44" s="203"/>
      <c r="D44" s="203" t="s">
        <v>44518</v>
      </c>
      <c r="E44" s="203" t="s">
        <v>44519</v>
      </c>
      <c r="F44" s="203"/>
      <c r="G44" s="203" t="s">
        <v>44520</v>
      </c>
      <c r="H44" s="203" t="s">
        <v>44521</v>
      </c>
    </row>
    <row r="45" spans="1:8">
      <c r="A45" s="203" t="s">
        <v>12546</v>
      </c>
      <c r="B45" s="203" t="s">
        <v>12546</v>
      </c>
      <c r="C45" s="203"/>
      <c r="D45" s="203" t="s">
        <v>44522</v>
      </c>
      <c r="E45" s="203" t="s">
        <v>44523</v>
      </c>
      <c r="F45" s="203"/>
      <c r="G45" s="203" t="s">
        <v>44524</v>
      </c>
      <c r="H45" s="203" t="s">
        <v>44525</v>
      </c>
    </row>
    <row r="46" spans="1:8">
      <c r="A46" s="203" t="s">
        <v>12742</v>
      </c>
      <c r="B46" s="203" t="s">
        <v>12742</v>
      </c>
      <c r="C46" s="203"/>
      <c r="D46" s="203" t="s">
        <v>12805</v>
      </c>
      <c r="E46" s="203" t="s">
        <v>44526</v>
      </c>
      <c r="F46" s="203"/>
      <c r="G46" s="203" t="s">
        <v>44480</v>
      </c>
      <c r="H46" s="203" t="s">
        <v>44527</v>
      </c>
    </row>
    <row r="47" spans="1:8">
      <c r="A47" s="203" t="s">
        <v>12742</v>
      </c>
      <c r="B47" s="203" t="s">
        <v>12742</v>
      </c>
      <c r="C47" s="203"/>
      <c r="D47" s="203" t="s">
        <v>12808</v>
      </c>
      <c r="E47" s="203" t="s">
        <v>44528</v>
      </c>
      <c r="F47" s="203"/>
      <c r="G47" s="203" t="s">
        <v>44483</v>
      </c>
      <c r="H47" s="203" t="s">
        <v>44529</v>
      </c>
    </row>
    <row r="48" spans="1:8">
      <c r="A48" s="203" t="s">
        <v>13985</v>
      </c>
      <c r="B48" s="203" t="s">
        <v>13985</v>
      </c>
      <c r="C48" s="203"/>
      <c r="D48" s="203" t="s">
        <v>44530</v>
      </c>
      <c r="E48" s="203" t="s">
        <v>44531</v>
      </c>
      <c r="F48" s="203" t="s">
        <v>44532</v>
      </c>
      <c r="G48" s="203"/>
      <c r="H48" s="203" t="s">
        <v>44533</v>
      </c>
    </row>
    <row r="49" spans="1:8" s="204" customFormat="1">
      <c r="A49" s="205" t="s">
        <v>14213</v>
      </c>
      <c r="B49" s="205" t="s">
        <v>14213</v>
      </c>
      <c r="C49" s="205"/>
      <c r="D49" s="205" t="s">
        <v>44534</v>
      </c>
      <c r="E49" s="205" t="s">
        <v>44535</v>
      </c>
      <c r="F49" s="205"/>
      <c r="G49" s="205" t="s">
        <v>44536</v>
      </c>
      <c r="H49" s="205" t="s">
        <v>44537</v>
      </c>
    </row>
    <row r="50" spans="1:8" s="204" customFormat="1">
      <c r="A50" s="205" t="s">
        <v>16132</v>
      </c>
      <c r="B50" s="205" t="s">
        <v>16132</v>
      </c>
      <c r="C50" s="205"/>
      <c r="D50" s="205" t="s">
        <v>44298</v>
      </c>
      <c r="E50" s="205" t="s">
        <v>44299</v>
      </c>
      <c r="F50" s="205" t="s">
        <v>44538</v>
      </c>
      <c r="G50" s="205"/>
      <c r="H50" s="205" t="s">
        <v>44539</v>
      </c>
    </row>
    <row r="51" spans="1:8" s="204" customFormat="1">
      <c r="A51" s="205" t="s">
        <v>16174</v>
      </c>
      <c r="B51" s="205" t="s">
        <v>16174</v>
      </c>
      <c r="C51" s="205"/>
      <c r="D51" s="205" t="s">
        <v>44340</v>
      </c>
      <c r="E51" s="205" t="s">
        <v>44341</v>
      </c>
      <c r="F51" s="205" t="s">
        <v>6309</v>
      </c>
      <c r="G51" s="205"/>
      <c r="H51" s="205" t="s">
        <v>44540</v>
      </c>
    </row>
    <row r="52" spans="1:8" s="204" customFormat="1">
      <c r="A52" s="205" t="s">
        <v>16174</v>
      </c>
      <c r="B52" s="205" t="s">
        <v>16174</v>
      </c>
      <c r="C52" s="205"/>
      <c r="D52" s="205" t="s">
        <v>44541</v>
      </c>
      <c r="E52" s="205" t="s">
        <v>44542</v>
      </c>
      <c r="F52" s="205"/>
      <c r="G52" s="205" t="s">
        <v>44543</v>
      </c>
      <c r="H52" s="205" t="s">
        <v>44544</v>
      </c>
    </row>
    <row r="53" spans="1:8" s="204" customFormat="1">
      <c r="A53" s="205" t="s">
        <v>16174</v>
      </c>
      <c r="B53" s="205" t="s">
        <v>16174</v>
      </c>
      <c r="C53" s="205"/>
      <c r="D53" s="205" t="s">
        <v>44545</v>
      </c>
      <c r="E53" s="205" t="s">
        <v>44542</v>
      </c>
      <c r="F53" s="205"/>
      <c r="G53" s="205" t="s">
        <v>44546</v>
      </c>
      <c r="H53" s="205" t="s">
        <v>44547</v>
      </c>
    </row>
    <row r="54" spans="1:8" s="204" customFormat="1">
      <c r="A54" s="205" t="s">
        <v>16174</v>
      </c>
      <c r="B54" s="205" t="s">
        <v>16174</v>
      </c>
      <c r="C54" s="205"/>
      <c r="D54" s="205" t="s">
        <v>44548</v>
      </c>
      <c r="E54" s="205" t="s">
        <v>44542</v>
      </c>
      <c r="F54" s="205"/>
      <c r="G54" s="205" t="s">
        <v>44549</v>
      </c>
      <c r="H54" s="205" t="s">
        <v>44550</v>
      </c>
    </row>
  </sheetData>
  <autoFilter ref="A24:H48"/>
  <mergeCells count="1">
    <mergeCell ref="A1:G1"/>
  </mergeCells>
  <pageMargins left="0.75" right="0.75" top="1" bottom="1" header="0.5" footer="0.5"/>
  <pageSetup paperSize="9"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"/>
  <sheetViews>
    <sheetView topLeftCell="A25" zoomScaleSheetLayoutView="100" workbookViewId="0">
      <selection activeCell="D43" sqref="D43:D48"/>
    </sheetView>
  </sheetViews>
  <sheetFormatPr defaultColWidth="8.7109375" defaultRowHeight="12.75"/>
  <cols>
    <col min="1" max="1" width="18.7109375" style="195" customWidth="1"/>
    <col min="2" max="2" width="33" style="195" hidden="1" customWidth="1"/>
    <col min="3" max="3" width="31.7109375" style="195" hidden="1" customWidth="1"/>
    <col min="4" max="4" width="70.28515625" style="195" customWidth="1"/>
    <col min="5" max="5" width="18.7109375" style="195" customWidth="1"/>
    <col min="6" max="6" width="10" style="195" customWidth="1"/>
    <col min="7" max="7" width="8.85546875" style="195" customWidth="1"/>
    <col min="8" max="8" width="14" style="195" customWidth="1"/>
    <col min="9" max="16384" width="8.7109375" style="195"/>
  </cols>
  <sheetData>
    <row r="1" spans="1:7">
      <c r="A1" s="499" t="s">
        <v>44442</v>
      </c>
      <c r="B1" s="500"/>
      <c r="C1" s="500"/>
      <c r="D1" s="500"/>
      <c r="E1" s="500"/>
      <c r="F1" s="500"/>
      <c r="G1" s="500"/>
    </row>
    <row r="12" spans="1:7">
      <c r="A12" s="201" t="s">
        <v>44443</v>
      </c>
      <c r="B12" s="195" t="s">
        <v>44551</v>
      </c>
    </row>
    <row r="13" spans="1:7">
      <c r="A13" s="201" t="s">
        <v>44445</v>
      </c>
      <c r="B13" s="195" t="s">
        <v>44446</v>
      </c>
    </row>
    <row r="14" spans="1:7">
      <c r="A14" s="201" t="s">
        <v>44447</v>
      </c>
      <c r="B14" s="195" t="s">
        <v>44448</v>
      </c>
    </row>
    <row r="15" spans="1:7">
      <c r="A15" s="201" t="s">
        <v>44449</v>
      </c>
      <c r="B15" s="195" t="s">
        <v>44552</v>
      </c>
    </row>
    <row r="16" spans="1:7">
      <c r="A16" s="201" t="s">
        <v>389</v>
      </c>
      <c r="B16" s="195" t="s">
        <v>44553</v>
      </c>
    </row>
    <row r="17" spans="1:8">
      <c r="A17" s="201" t="s">
        <v>389</v>
      </c>
      <c r="B17" s="195" t="s">
        <v>44452</v>
      </c>
    </row>
    <row r="18" spans="1:8">
      <c r="A18" s="201" t="s">
        <v>44453</v>
      </c>
      <c r="B18" s="195" t="s">
        <v>44554</v>
      </c>
    </row>
    <row r="19" spans="1:8">
      <c r="A19" s="201" t="s">
        <v>389</v>
      </c>
      <c r="B19" s="195" t="s">
        <v>389</v>
      </c>
    </row>
    <row r="20" spans="1:8">
      <c r="A20" s="201" t="s">
        <v>44455</v>
      </c>
      <c r="B20" s="195" t="s">
        <v>44555</v>
      </c>
    </row>
    <row r="21" spans="1:8">
      <c r="A21" s="201" t="s">
        <v>44457</v>
      </c>
      <c r="B21" s="195" t="s">
        <v>44556</v>
      </c>
    </row>
    <row r="22" spans="1:8">
      <c r="A22" s="201" t="s">
        <v>44459</v>
      </c>
      <c r="B22" s="195" t="s">
        <v>44557</v>
      </c>
    </row>
    <row r="23" spans="1:8">
      <c r="A23" s="201" t="s">
        <v>44461</v>
      </c>
      <c r="B23" s="195" t="s">
        <v>44462</v>
      </c>
    </row>
    <row r="24" spans="1:8">
      <c r="A24" s="202" t="s">
        <v>380</v>
      </c>
      <c r="B24" s="202" t="s">
        <v>381</v>
      </c>
      <c r="C24" s="202" t="s">
        <v>382</v>
      </c>
      <c r="D24" s="202" t="s">
        <v>383</v>
      </c>
      <c r="E24" s="202" t="s">
        <v>384</v>
      </c>
      <c r="F24" s="202" t="s">
        <v>385</v>
      </c>
      <c r="G24" s="202" t="s">
        <v>386</v>
      </c>
      <c r="H24" s="202" t="s">
        <v>387</v>
      </c>
    </row>
    <row r="25" spans="1:8">
      <c r="A25" s="203" t="s">
        <v>44558</v>
      </c>
      <c r="B25" s="203" t="s">
        <v>44558</v>
      </c>
      <c r="C25" s="203"/>
      <c r="D25" s="203" t="s">
        <v>44559</v>
      </c>
      <c r="E25" s="203" t="s">
        <v>44560</v>
      </c>
      <c r="F25" s="203"/>
      <c r="G25" s="203" t="s">
        <v>44480</v>
      </c>
      <c r="H25" s="203" t="s">
        <v>44561</v>
      </c>
    </row>
    <row r="26" spans="1:8">
      <c r="A26" s="203" t="s">
        <v>44558</v>
      </c>
      <c r="B26" s="203" t="s">
        <v>44558</v>
      </c>
      <c r="C26" s="203"/>
      <c r="D26" s="203" t="s">
        <v>44562</v>
      </c>
      <c r="E26" s="203" t="s">
        <v>44563</v>
      </c>
      <c r="F26" s="203"/>
      <c r="G26" s="203" t="s">
        <v>44483</v>
      </c>
      <c r="H26" s="203" t="s">
        <v>44564</v>
      </c>
    </row>
    <row r="27" spans="1:8">
      <c r="A27" s="203" t="s">
        <v>44565</v>
      </c>
      <c r="B27" s="203" t="s">
        <v>44565</v>
      </c>
      <c r="C27" s="203"/>
      <c r="D27" s="203" t="s">
        <v>44566</v>
      </c>
      <c r="E27" s="203" t="s">
        <v>44567</v>
      </c>
      <c r="F27" s="203"/>
      <c r="G27" s="203" t="s">
        <v>44480</v>
      </c>
      <c r="H27" s="203" t="s">
        <v>44568</v>
      </c>
    </row>
    <row r="28" spans="1:8">
      <c r="A28" s="203" t="s">
        <v>44565</v>
      </c>
      <c r="B28" s="203" t="s">
        <v>44565</v>
      </c>
      <c r="C28" s="203"/>
      <c r="D28" s="203" t="s">
        <v>44569</v>
      </c>
      <c r="E28" s="203" t="s">
        <v>44570</v>
      </c>
      <c r="F28" s="203"/>
      <c r="G28" s="203" t="s">
        <v>44483</v>
      </c>
      <c r="H28" s="203" t="s">
        <v>44571</v>
      </c>
    </row>
    <row r="29" spans="1:8">
      <c r="A29" s="203" t="s">
        <v>44572</v>
      </c>
      <c r="B29" s="203" t="s">
        <v>44572</v>
      </c>
      <c r="C29" s="203" t="s">
        <v>389</v>
      </c>
      <c r="D29" s="203" t="s">
        <v>44573</v>
      </c>
      <c r="E29" s="203" t="s">
        <v>44574</v>
      </c>
      <c r="F29" s="203" t="s">
        <v>15015</v>
      </c>
      <c r="G29" s="203"/>
      <c r="H29" s="203" t="s">
        <v>44575</v>
      </c>
    </row>
    <row r="30" spans="1:8">
      <c r="A30" s="203" t="s">
        <v>44572</v>
      </c>
      <c r="B30" s="203" t="s">
        <v>44572</v>
      </c>
      <c r="C30" s="203"/>
      <c r="D30" s="203" t="s">
        <v>44576</v>
      </c>
      <c r="E30" s="203" t="s">
        <v>44577</v>
      </c>
      <c r="F30" s="203"/>
      <c r="G30" s="203" t="s">
        <v>44578</v>
      </c>
      <c r="H30" s="203" t="s">
        <v>44579</v>
      </c>
    </row>
    <row r="31" spans="1:8">
      <c r="A31" s="203" t="s">
        <v>44572</v>
      </c>
      <c r="B31" s="203" t="s">
        <v>44572</v>
      </c>
      <c r="C31" s="203"/>
      <c r="D31" s="203" t="s">
        <v>44580</v>
      </c>
      <c r="E31" s="203" t="s">
        <v>44577</v>
      </c>
      <c r="F31" s="203"/>
      <c r="G31" s="203" t="s">
        <v>44581</v>
      </c>
      <c r="H31" s="203" t="s">
        <v>44582</v>
      </c>
    </row>
    <row r="32" spans="1:8">
      <c r="A32" s="203" t="s">
        <v>44572</v>
      </c>
      <c r="B32" s="203" t="s">
        <v>44572</v>
      </c>
      <c r="C32" s="203"/>
      <c r="D32" s="203" t="s">
        <v>44583</v>
      </c>
      <c r="E32" s="203" t="s">
        <v>44577</v>
      </c>
      <c r="F32" s="203"/>
      <c r="G32" s="203" t="s">
        <v>44584</v>
      </c>
      <c r="H32" s="203" t="s">
        <v>44585</v>
      </c>
    </row>
    <row r="33" spans="1:8">
      <c r="A33" s="203" t="s">
        <v>44586</v>
      </c>
      <c r="B33" s="203" t="s">
        <v>44586</v>
      </c>
      <c r="C33" s="203"/>
      <c r="D33" s="203" t="s">
        <v>44587</v>
      </c>
      <c r="E33" s="203" t="s">
        <v>44588</v>
      </c>
      <c r="F33" s="203" t="s">
        <v>3734</v>
      </c>
      <c r="G33" s="203"/>
      <c r="H33" s="203" t="s">
        <v>44589</v>
      </c>
    </row>
    <row r="34" spans="1:8">
      <c r="A34" s="203" t="s">
        <v>44590</v>
      </c>
      <c r="B34" s="203" t="s">
        <v>44590</v>
      </c>
      <c r="C34" s="203"/>
      <c r="D34" s="203" t="s">
        <v>44591</v>
      </c>
      <c r="E34" s="203" t="s">
        <v>44592</v>
      </c>
      <c r="F34" s="203"/>
      <c r="G34" s="203" t="s">
        <v>3734</v>
      </c>
      <c r="H34" s="203" t="s">
        <v>44585</v>
      </c>
    </row>
    <row r="35" spans="1:8">
      <c r="A35" s="203" t="s">
        <v>44590</v>
      </c>
      <c r="B35" s="203" t="s">
        <v>44590</v>
      </c>
      <c r="C35" s="203"/>
      <c r="D35" s="203" t="s">
        <v>44593</v>
      </c>
      <c r="E35" s="203" t="s">
        <v>44592</v>
      </c>
      <c r="F35" s="203"/>
      <c r="G35" s="203" t="s">
        <v>44594</v>
      </c>
      <c r="H35" s="203" t="s">
        <v>44595</v>
      </c>
    </row>
    <row r="36" spans="1:8">
      <c r="A36" s="203" t="s">
        <v>44590</v>
      </c>
      <c r="B36" s="203" t="s">
        <v>44590</v>
      </c>
      <c r="C36" s="203"/>
      <c r="D36" s="203" t="s">
        <v>44596</v>
      </c>
      <c r="E36" s="203" t="s">
        <v>44592</v>
      </c>
      <c r="F36" s="203"/>
      <c r="G36" s="203" t="s">
        <v>44597</v>
      </c>
      <c r="H36" s="203" t="s">
        <v>44598</v>
      </c>
    </row>
    <row r="37" spans="1:8">
      <c r="A37" s="203" t="s">
        <v>44590</v>
      </c>
      <c r="B37" s="203" t="s">
        <v>44590</v>
      </c>
      <c r="C37" s="203"/>
      <c r="D37" s="203" t="s">
        <v>44599</v>
      </c>
      <c r="E37" s="203" t="s">
        <v>44600</v>
      </c>
      <c r="F37" s="203" t="s">
        <v>44601</v>
      </c>
      <c r="G37" s="203"/>
      <c r="H37" s="203" t="s">
        <v>44602</v>
      </c>
    </row>
    <row r="38" spans="1:8">
      <c r="A38" s="203" t="s">
        <v>44590</v>
      </c>
      <c r="B38" s="203" t="s">
        <v>44590</v>
      </c>
      <c r="C38" s="203"/>
      <c r="D38" s="203" t="s">
        <v>44603</v>
      </c>
      <c r="E38" s="203" t="s">
        <v>44604</v>
      </c>
      <c r="F38" s="203" t="s">
        <v>1509</v>
      </c>
      <c r="G38" s="203"/>
      <c r="H38" s="203" t="s">
        <v>44605</v>
      </c>
    </row>
    <row r="39" spans="1:8">
      <c r="A39" s="203" t="s">
        <v>44606</v>
      </c>
      <c r="B39" s="203" t="s">
        <v>44606</v>
      </c>
      <c r="C39" s="203"/>
      <c r="D39" s="203" t="s">
        <v>44607</v>
      </c>
      <c r="E39" s="203" t="s">
        <v>44608</v>
      </c>
      <c r="F39" s="203"/>
      <c r="G39" s="203" t="s">
        <v>44480</v>
      </c>
      <c r="H39" s="203" t="s">
        <v>44609</v>
      </c>
    </row>
    <row r="40" spans="1:8">
      <c r="A40" s="203" t="s">
        <v>44606</v>
      </c>
      <c r="B40" s="203" t="s">
        <v>44606</v>
      </c>
      <c r="C40" s="203"/>
      <c r="D40" s="203" t="s">
        <v>44610</v>
      </c>
      <c r="E40" s="203" t="s">
        <v>44611</v>
      </c>
      <c r="F40" s="203"/>
      <c r="G40" s="203" t="s">
        <v>44483</v>
      </c>
      <c r="H40" s="203" t="s">
        <v>44612</v>
      </c>
    </row>
    <row r="41" spans="1:8">
      <c r="A41" s="203" t="s">
        <v>44613</v>
      </c>
      <c r="B41" s="203" t="s">
        <v>44613</v>
      </c>
      <c r="C41" s="203"/>
      <c r="D41" s="203" t="s">
        <v>44614</v>
      </c>
      <c r="E41" s="203" t="s">
        <v>44615</v>
      </c>
      <c r="F41" s="203"/>
      <c r="G41" s="203" t="s">
        <v>1509</v>
      </c>
      <c r="H41" s="203" t="s">
        <v>44616</v>
      </c>
    </row>
    <row r="42" spans="1:8">
      <c r="A42" s="203" t="s">
        <v>44613</v>
      </c>
      <c r="B42" s="203" t="s">
        <v>44613</v>
      </c>
      <c r="C42" s="203"/>
      <c r="D42" s="203" t="s">
        <v>44617</v>
      </c>
      <c r="E42" s="203" t="s">
        <v>44615</v>
      </c>
      <c r="F42" s="203"/>
      <c r="G42" s="203" t="s">
        <v>44546</v>
      </c>
      <c r="H42" s="203" t="s">
        <v>44618</v>
      </c>
    </row>
    <row r="43" spans="1:8">
      <c r="A43" s="203" t="s">
        <v>44613</v>
      </c>
      <c r="B43" s="203" t="s">
        <v>44613</v>
      </c>
      <c r="C43" s="203"/>
      <c r="D43" s="203" t="s">
        <v>44619</v>
      </c>
      <c r="E43" s="203" t="s">
        <v>44615</v>
      </c>
      <c r="F43" s="203"/>
      <c r="G43" s="203" t="s">
        <v>44549</v>
      </c>
      <c r="H43" s="203" t="s">
        <v>44620</v>
      </c>
    </row>
    <row r="44" spans="1:8">
      <c r="A44" s="203" t="s">
        <v>44621</v>
      </c>
      <c r="B44" s="203" t="s">
        <v>44621</v>
      </c>
      <c r="C44" s="203"/>
      <c r="D44" s="203" t="s">
        <v>44622</v>
      </c>
      <c r="E44" s="203" t="s">
        <v>44623</v>
      </c>
      <c r="F44" s="203" t="s">
        <v>1509</v>
      </c>
      <c r="G44" s="203"/>
      <c r="H44" s="203" t="s">
        <v>44624</v>
      </c>
    </row>
    <row r="45" spans="1:8">
      <c r="A45" s="203" t="s">
        <v>44625</v>
      </c>
      <c r="B45" s="203" t="s">
        <v>44625</v>
      </c>
      <c r="C45" s="203" t="s">
        <v>44626</v>
      </c>
      <c r="D45" s="203" t="s">
        <v>44627</v>
      </c>
      <c r="E45" s="203" t="s">
        <v>44628</v>
      </c>
      <c r="F45" s="203"/>
      <c r="G45" s="203" t="s">
        <v>44629</v>
      </c>
      <c r="H45" s="203" t="s">
        <v>44630</v>
      </c>
    </row>
    <row r="46" spans="1:8">
      <c r="A46" s="203" t="s">
        <v>44631</v>
      </c>
      <c r="B46" s="203" t="s">
        <v>44631</v>
      </c>
      <c r="C46" s="203"/>
      <c r="D46" s="203" t="s">
        <v>44632</v>
      </c>
      <c r="E46" s="203" t="s">
        <v>44633</v>
      </c>
      <c r="F46" s="203"/>
      <c r="G46" s="203" t="s">
        <v>44480</v>
      </c>
      <c r="H46" s="203" t="s">
        <v>44634</v>
      </c>
    </row>
    <row r="47" spans="1:8">
      <c r="A47" s="203" t="s">
        <v>44631</v>
      </c>
      <c r="B47" s="203" t="s">
        <v>44631</v>
      </c>
      <c r="C47" s="203"/>
      <c r="D47" s="203" t="s">
        <v>44635</v>
      </c>
      <c r="E47" s="203" t="s">
        <v>44636</v>
      </c>
      <c r="F47" s="203"/>
      <c r="G47" s="203" t="s">
        <v>44483</v>
      </c>
      <c r="H47" s="203" t="s">
        <v>44637</v>
      </c>
    </row>
    <row r="48" spans="1:8">
      <c r="A48" s="203" t="s">
        <v>44638</v>
      </c>
      <c r="B48" s="203" t="s">
        <v>44638</v>
      </c>
      <c r="C48" s="203"/>
      <c r="D48" s="203" t="s">
        <v>44639</v>
      </c>
      <c r="E48" s="203" t="s">
        <v>44640</v>
      </c>
      <c r="F48" s="203"/>
      <c r="G48" s="203" t="s">
        <v>4783</v>
      </c>
      <c r="H48" s="203" t="s">
        <v>44641</v>
      </c>
    </row>
    <row r="49" spans="1:8">
      <c r="A49" s="203" t="s">
        <v>1592</v>
      </c>
      <c r="B49" s="203" t="s">
        <v>1592</v>
      </c>
      <c r="C49" s="203"/>
      <c r="D49" s="203" t="s">
        <v>1651</v>
      </c>
      <c r="E49" s="203" t="s">
        <v>44642</v>
      </c>
      <c r="F49" s="203"/>
      <c r="G49" s="203" t="s">
        <v>44480</v>
      </c>
      <c r="H49" s="203" t="s">
        <v>44643</v>
      </c>
    </row>
    <row r="50" spans="1:8">
      <c r="A50" s="203" t="s">
        <v>1592</v>
      </c>
      <c r="B50" s="203" t="s">
        <v>1592</v>
      </c>
      <c r="C50" s="203"/>
      <c r="D50" s="203" t="s">
        <v>1655</v>
      </c>
      <c r="E50" s="203" t="s">
        <v>44644</v>
      </c>
      <c r="F50" s="203"/>
      <c r="G50" s="203" t="s">
        <v>44483</v>
      </c>
      <c r="H50" s="203" t="s">
        <v>44645</v>
      </c>
    </row>
    <row r="51" spans="1:8">
      <c r="A51" s="203" t="s">
        <v>2759</v>
      </c>
      <c r="B51" s="203" t="s">
        <v>2759</v>
      </c>
      <c r="C51" s="203"/>
      <c r="D51" s="203" t="s">
        <v>2806</v>
      </c>
      <c r="E51" s="203" t="s">
        <v>44646</v>
      </c>
      <c r="F51" s="203"/>
      <c r="G51" s="203" t="s">
        <v>44480</v>
      </c>
      <c r="H51" s="203" t="s">
        <v>44647</v>
      </c>
    </row>
    <row r="52" spans="1:8">
      <c r="A52" s="203" t="s">
        <v>2759</v>
      </c>
      <c r="B52" s="203" t="s">
        <v>2759</v>
      </c>
      <c r="C52" s="203"/>
      <c r="D52" s="203" t="s">
        <v>2809</v>
      </c>
      <c r="E52" s="203" t="s">
        <v>44648</v>
      </c>
      <c r="F52" s="203"/>
      <c r="G52" s="203" t="s">
        <v>44483</v>
      </c>
      <c r="H52" s="203" t="s">
        <v>44649</v>
      </c>
    </row>
    <row r="53" spans="1:8">
      <c r="A53" s="203" t="s">
        <v>3572</v>
      </c>
      <c r="B53" s="203" t="s">
        <v>3572</v>
      </c>
      <c r="C53" s="203"/>
      <c r="D53" s="203" t="s">
        <v>44650</v>
      </c>
      <c r="E53" s="203" t="s">
        <v>44651</v>
      </c>
      <c r="F53" s="203" t="s">
        <v>444</v>
      </c>
      <c r="G53" s="203"/>
      <c r="H53" s="203" t="s">
        <v>44652</v>
      </c>
    </row>
    <row r="54" spans="1:8">
      <c r="A54" s="203" t="s">
        <v>3626</v>
      </c>
      <c r="B54" s="203" t="s">
        <v>3626</v>
      </c>
      <c r="C54" s="203"/>
      <c r="D54" s="203" t="s">
        <v>44653</v>
      </c>
      <c r="E54" s="203" t="s">
        <v>44654</v>
      </c>
      <c r="F54" s="203"/>
      <c r="G54" s="203" t="s">
        <v>1915</v>
      </c>
      <c r="H54" s="203" t="s">
        <v>44655</v>
      </c>
    </row>
    <row r="55" spans="1:8">
      <c r="A55" s="203" t="s">
        <v>3626</v>
      </c>
      <c r="B55" s="203" t="s">
        <v>3626</v>
      </c>
      <c r="C55" s="203"/>
      <c r="D55" s="203" t="s">
        <v>44656</v>
      </c>
      <c r="E55" s="203" t="s">
        <v>44657</v>
      </c>
      <c r="F55" s="203"/>
      <c r="G55" s="203" t="s">
        <v>44658</v>
      </c>
      <c r="H55" s="203" t="s">
        <v>44659</v>
      </c>
    </row>
    <row r="56" spans="1:8">
      <c r="A56" s="203" t="s">
        <v>4050</v>
      </c>
      <c r="B56" s="203" t="s">
        <v>4050</v>
      </c>
      <c r="C56" s="203"/>
      <c r="D56" s="203" t="s">
        <v>4055</v>
      </c>
      <c r="E56" s="203" t="s">
        <v>44660</v>
      </c>
      <c r="F56" s="203"/>
      <c r="G56" s="203" t="s">
        <v>44480</v>
      </c>
      <c r="H56" s="203" t="s">
        <v>44661</v>
      </c>
    </row>
    <row r="57" spans="1:8">
      <c r="A57" s="203" t="s">
        <v>4050</v>
      </c>
      <c r="B57" s="203" t="s">
        <v>4050</v>
      </c>
      <c r="C57" s="203"/>
      <c r="D57" s="203" t="s">
        <v>4058</v>
      </c>
      <c r="E57" s="203" t="s">
        <v>44662</v>
      </c>
      <c r="F57" s="203"/>
      <c r="G57" s="203" t="s">
        <v>44483</v>
      </c>
      <c r="H57" s="203" t="s">
        <v>44663</v>
      </c>
    </row>
    <row r="58" spans="1:8">
      <c r="A58" s="203" t="s">
        <v>5365</v>
      </c>
      <c r="B58" s="203" t="s">
        <v>5365</v>
      </c>
      <c r="C58" s="203"/>
      <c r="D58" s="203" t="s">
        <v>5366</v>
      </c>
      <c r="E58" s="203" t="s">
        <v>44664</v>
      </c>
      <c r="F58" s="203"/>
      <c r="G58" s="203" t="s">
        <v>44480</v>
      </c>
      <c r="H58" s="203" t="s">
        <v>44665</v>
      </c>
    </row>
    <row r="59" spans="1:8">
      <c r="A59" s="203" t="s">
        <v>5365</v>
      </c>
      <c r="B59" s="203" t="s">
        <v>5365</v>
      </c>
      <c r="C59" s="203"/>
      <c r="D59" s="203" t="s">
        <v>5369</v>
      </c>
      <c r="E59" s="203" t="s">
        <v>44666</v>
      </c>
      <c r="F59" s="203"/>
      <c r="G59" s="203" t="s">
        <v>44483</v>
      </c>
      <c r="H59" s="203" t="s">
        <v>44667</v>
      </c>
    </row>
    <row r="60" spans="1:8">
      <c r="A60" s="203" t="s">
        <v>6888</v>
      </c>
      <c r="B60" s="203" t="s">
        <v>6888</v>
      </c>
      <c r="C60" s="203"/>
      <c r="D60" s="203" t="s">
        <v>6960</v>
      </c>
      <c r="E60" s="203" t="s">
        <v>44668</v>
      </c>
      <c r="F60" s="203"/>
      <c r="G60" s="203" t="s">
        <v>44480</v>
      </c>
      <c r="H60" s="203" t="s">
        <v>44669</v>
      </c>
    </row>
    <row r="61" spans="1:8">
      <c r="A61" s="203" t="s">
        <v>6888</v>
      </c>
      <c r="B61" s="203" t="s">
        <v>6888</v>
      </c>
      <c r="C61" s="203"/>
      <c r="D61" s="203" t="s">
        <v>6963</v>
      </c>
      <c r="E61" s="203" t="s">
        <v>44670</v>
      </c>
      <c r="F61" s="203"/>
      <c r="G61" s="203" t="s">
        <v>44483</v>
      </c>
      <c r="H61" s="203" t="s">
        <v>44671</v>
      </c>
    </row>
    <row r="62" spans="1:8">
      <c r="A62" s="203" t="s">
        <v>8737</v>
      </c>
      <c r="B62" s="203" t="s">
        <v>8737</v>
      </c>
      <c r="C62" s="203"/>
      <c r="D62" s="203" t="s">
        <v>8810</v>
      </c>
      <c r="E62" s="203" t="s">
        <v>44672</v>
      </c>
      <c r="F62" s="203"/>
      <c r="G62" s="203" t="s">
        <v>44480</v>
      </c>
      <c r="H62" s="203" t="s">
        <v>44673</v>
      </c>
    </row>
    <row r="63" spans="1:8">
      <c r="A63" s="203" t="s">
        <v>8737</v>
      </c>
      <c r="B63" s="203" t="s">
        <v>8737</v>
      </c>
      <c r="C63" s="203"/>
      <c r="D63" s="203" t="s">
        <v>8813</v>
      </c>
      <c r="E63" s="203" t="s">
        <v>44674</v>
      </c>
      <c r="F63" s="203"/>
      <c r="G63" s="203" t="s">
        <v>44483</v>
      </c>
      <c r="H63" s="203" t="s">
        <v>44675</v>
      </c>
    </row>
    <row r="64" spans="1:8">
      <c r="A64" s="203" t="s">
        <v>9493</v>
      </c>
      <c r="B64" s="203" t="s">
        <v>9493</v>
      </c>
      <c r="C64" s="203"/>
      <c r="D64" s="203" t="s">
        <v>44676</v>
      </c>
      <c r="E64" s="203" t="s">
        <v>44677</v>
      </c>
      <c r="F64" s="203" t="s">
        <v>936</v>
      </c>
      <c r="G64" s="203"/>
      <c r="H64" s="203" t="s">
        <v>44678</v>
      </c>
    </row>
    <row r="65" spans="1:8">
      <c r="A65" s="203" t="s">
        <v>9868</v>
      </c>
      <c r="B65" s="203" t="s">
        <v>9868</v>
      </c>
      <c r="C65" s="203"/>
      <c r="D65" s="203" t="s">
        <v>44679</v>
      </c>
      <c r="E65" s="203" t="s">
        <v>44680</v>
      </c>
      <c r="F65" s="203"/>
      <c r="G65" s="203" t="s">
        <v>44681</v>
      </c>
      <c r="H65" s="203" t="s">
        <v>44682</v>
      </c>
    </row>
    <row r="66" spans="1:8">
      <c r="A66" s="203" t="s">
        <v>9868</v>
      </c>
      <c r="B66" s="203" t="s">
        <v>9868</v>
      </c>
      <c r="C66" s="203"/>
      <c r="D66" s="203" t="s">
        <v>44683</v>
      </c>
      <c r="E66" s="203" t="s">
        <v>44680</v>
      </c>
      <c r="F66" s="203"/>
      <c r="G66" s="203" t="s">
        <v>44684</v>
      </c>
      <c r="H66" s="203" t="s">
        <v>44685</v>
      </c>
    </row>
    <row r="67" spans="1:8">
      <c r="A67" s="203" t="s">
        <v>9868</v>
      </c>
      <c r="B67" s="203" t="s">
        <v>9868</v>
      </c>
      <c r="C67" s="203"/>
      <c r="D67" s="203" t="s">
        <v>44686</v>
      </c>
      <c r="E67" s="203" t="s">
        <v>44680</v>
      </c>
      <c r="F67" s="203"/>
      <c r="G67" s="203" t="s">
        <v>44687</v>
      </c>
      <c r="H67" s="203" t="s">
        <v>44688</v>
      </c>
    </row>
    <row r="68" spans="1:8">
      <c r="A68" s="203" t="s">
        <v>10525</v>
      </c>
      <c r="B68" s="203" t="s">
        <v>10525</v>
      </c>
      <c r="C68" s="203"/>
      <c r="D68" s="203" t="s">
        <v>10526</v>
      </c>
      <c r="E68" s="203" t="s">
        <v>44689</v>
      </c>
      <c r="F68" s="203"/>
      <c r="G68" s="203" t="s">
        <v>44480</v>
      </c>
      <c r="H68" s="203" t="s">
        <v>44690</v>
      </c>
    </row>
    <row r="69" spans="1:8">
      <c r="A69" s="203" t="s">
        <v>10525</v>
      </c>
      <c r="B69" s="203" t="s">
        <v>10525</v>
      </c>
      <c r="C69" s="203"/>
      <c r="D69" s="203" t="s">
        <v>10529</v>
      </c>
      <c r="E69" s="203" t="s">
        <v>44691</v>
      </c>
      <c r="F69" s="203"/>
      <c r="G69" s="203" t="s">
        <v>44483</v>
      </c>
      <c r="H69" s="203" t="s">
        <v>44692</v>
      </c>
    </row>
    <row r="70" spans="1:8">
      <c r="A70" s="203" t="s">
        <v>10525</v>
      </c>
      <c r="B70" s="203" t="s">
        <v>10525</v>
      </c>
      <c r="C70" s="203"/>
      <c r="D70" s="203" t="s">
        <v>44693</v>
      </c>
      <c r="E70" s="203" t="s">
        <v>44694</v>
      </c>
      <c r="F70" s="203"/>
      <c r="G70" s="203" t="s">
        <v>6309</v>
      </c>
      <c r="H70" s="203" t="s">
        <v>44695</v>
      </c>
    </row>
    <row r="71" spans="1:8">
      <c r="A71" s="203" t="s">
        <v>11655</v>
      </c>
      <c r="B71" s="203" t="s">
        <v>11655</v>
      </c>
      <c r="C71" s="203"/>
      <c r="D71" s="203" t="s">
        <v>44696</v>
      </c>
      <c r="E71" s="203" t="s">
        <v>44697</v>
      </c>
      <c r="F71" s="203" t="s">
        <v>44698</v>
      </c>
      <c r="G71" s="203"/>
      <c r="H71" s="203" t="s">
        <v>44699</v>
      </c>
    </row>
    <row r="72" spans="1:8">
      <c r="A72" s="203" t="s">
        <v>11776</v>
      </c>
      <c r="B72" s="203" t="s">
        <v>11776</v>
      </c>
      <c r="C72" s="203"/>
      <c r="D72" s="203" t="s">
        <v>44700</v>
      </c>
      <c r="E72" s="203" t="s">
        <v>44701</v>
      </c>
      <c r="F72" s="203"/>
      <c r="G72" s="203" t="s">
        <v>44702</v>
      </c>
      <c r="H72" s="203" t="s">
        <v>44703</v>
      </c>
    </row>
  </sheetData>
  <autoFilter ref="A24:H72"/>
  <mergeCells count="1">
    <mergeCell ref="A1:G1"/>
  </mergeCells>
  <pageMargins left="0.75" right="0.75" top="1" bottom="1" header="0.5" footer="0.5"/>
  <pageSetup paperSize="9"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topLeftCell="A16" zoomScale="85" zoomScaleSheetLayoutView="100" workbookViewId="0">
      <selection activeCell="A37" sqref="A37"/>
    </sheetView>
  </sheetViews>
  <sheetFormatPr defaultColWidth="8.7109375" defaultRowHeight="12.75"/>
  <cols>
    <col min="1" max="1" width="40.5703125" style="195" customWidth="1"/>
    <col min="2" max="2" width="98.7109375" style="195" customWidth="1"/>
    <col min="3" max="3" width="18.85546875" style="195" customWidth="1"/>
    <col min="4" max="5" width="9.85546875" style="195" customWidth="1"/>
    <col min="6" max="6" width="11.5703125" style="195" customWidth="1"/>
    <col min="7" max="16384" width="8.7109375" style="195"/>
  </cols>
  <sheetData>
    <row r="1" spans="1:6" ht="17.45" customHeight="1">
      <c r="A1" s="196" t="s">
        <v>44704</v>
      </c>
      <c r="B1" s="11"/>
      <c r="C1" s="11"/>
      <c r="D1" s="11"/>
      <c r="E1" s="11"/>
      <c r="F1" s="197"/>
    </row>
    <row r="2" spans="1:6" ht="17.45" customHeight="1">
      <c r="A2" s="11"/>
      <c r="B2" s="11"/>
      <c r="C2" s="11"/>
      <c r="D2" s="11"/>
      <c r="E2" s="11"/>
      <c r="F2" s="197"/>
    </row>
    <row r="3" spans="1:6" ht="17.45" customHeight="1">
      <c r="A3" s="11" t="s">
        <v>44705</v>
      </c>
      <c r="B3" s="11" t="s">
        <v>44706</v>
      </c>
      <c r="C3" s="11"/>
      <c r="D3" s="11"/>
      <c r="E3" s="11"/>
      <c r="F3" s="197"/>
    </row>
    <row r="4" spans="1:6" ht="17.45" customHeight="1">
      <c r="A4" s="11" t="s">
        <v>44705</v>
      </c>
      <c r="B4" s="11" t="s">
        <v>44707</v>
      </c>
      <c r="C4" s="11"/>
      <c r="D4" s="11"/>
      <c r="E4" s="11"/>
      <c r="F4" s="197"/>
    </row>
    <row r="5" spans="1:6" ht="17.45" customHeight="1">
      <c r="A5" s="11" t="s">
        <v>44705</v>
      </c>
      <c r="B5" s="11" t="s">
        <v>44705</v>
      </c>
      <c r="C5" s="11"/>
      <c r="D5" s="11"/>
      <c r="E5" s="11"/>
      <c r="F5" s="197"/>
    </row>
    <row r="6" spans="1:6" ht="17.45" customHeight="1">
      <c r="A6" s="11" t="s">
        <v>44708</v>
      </c>
      <c r="B6" s="11" t="s">
        <v>44709</v>
      </c>
      <c r="C6" s="11"/>
      <c r="D6" s="11"/>
      <c r="E6" s="11"/>
      <c r="F6" s="197"/>
    </row>
    <row r="7" spans="1:6" ht="17.45" customHeight="1">
      <c r="A7" s="11" t="s">
        <v>44710</v>
      </c>
      <c r="B7" s="11" t="s">
        <v>44711</v>
      </c>
      <c r="C7" s="11"/>
      <c r="D7" s="11"/>
      <c r="E7" s="11"/>
      <c r="F7" s="197"/>
    </row>
    <row r="8" spans="1:6" ht="17.45" customHeight="1">
      <c r="A8" s="11" t="s">
        <v>44712</v>
      </c>
      <c r="B8" s="11" t="s">
        <v>44713</v>
      </c>
      <c r="C8" s="11"/>
      <c r="D8" s="11"/>
      <c r="E8" s="11"/>
      <c r="F8" s="197"/>
    </row>
    <row r="9" spans="1:6" ht="17.45" customHeight="1">
      <c r="A9" s="11" t="s">
        <v>44714</v>
      </c>
      <c r="B9" s="11" t="s">
        <v>44715</v>
      </c>
      <c r="C9" s="11"/>
      <c r="D9" s="11"/>
      <c r="E9" s="11"/>
      <c r="F9" s="197"/>
    </row>
    <row r="10" spans="1:6" ht="17.45" customHeight="1">
      <c r="A10" s="11" t="s">
        <v>44716</v>
      </c>
      <c r="B10" s="11" t="s">
        <v>44717</v>
      </c>
      <c r="C10" s="11"/>
      <c r="D10" s="11"/>
      <c r="E10" s="11"/>
      <c r="F10" s="197"/>
    </row>
    <row r="11" spans="1:6" ht="17.45" customHeight="1">
      <c r="A11" s="11" t="s">
        <v>44718</v>
      </c>
      <c r="B11" s="11" t="s">
        <v>44711</v>
      </c>
      <c r="C11" s="11"/>
      <c r="D11" s="11"/>
      <c r="E11" s="11"/>
      <c r="F11" s="197"/>
    </row>
    <row r="12" spans="1:6" ht="17.45" customHeight="1">
      <c r="A12" s="11" t="s">
        <v>44719</v>
      </c>
      <c r="B12" s="11" t="s">
        <v>44711</v>
      </c>
      <c r="C12" s="11"/>
      <c r="D12" s="11"/>
      <c r="E12" s="11"/>
      <c r="F12" s="197"/>
    </row>
    <row r="13" spans="1:6">
      <c r="A13" s="11"/>
      <c r="B13" s="11"/>
      <c r="C13" s="11"/>
      <c r="D13" s="11"/>
      <c r="E13" s="11"/>
      <c r="F13" s="197"/>
    </row>
    <row r="14" spans="1:6">
      <c r="A14" s="196" t="s">
        <v>44720</v>
      </c>
      <c r="B14" s="196" t="s">
        <v>44721</v>
      </c>
      <c r="C14" s="196" t="s">
        <v>44722</v>
      </c>
      <c r="D14" s="196" t="s">
        <v>44723</v>
      </c>
      <c r="E14" s="196" t="s">
        <v>44724</v>
      </c>
      <c r="F14" s="198" t="s">
        <v>44725</v>
      </c>
    </row>
    <row r="15" spans="1:6">
      <c r="A15" s="11" t="s">
        <v>44726</v>
      </c>
      <c r="B15" s="11" t="s">
        <v>44727</v>
      </c>
      <c r="C15" s="11" t="s">
        <v>32834</v>
      </c>
      <c r="D15" s="11" t="s">
        <v>16299</v>
      </c>
      <c r="E15" s="11" t="s">
        <v>22651</v>
      </c>
      <c r="F15" s="197" t="s">
        <v>44728</v>
      </c>
    </row>
    <row r="16" spans="1:6">
      <c r="A16" s="11" t="s">
        <v>44729</v>
      </c>
      <c r="B16" s="11" t="s">
        <v>44730</v>
      </c>
      <c r="C16" s="11" t="s">
        <v>32834</v>
      </c>
      <c r="D16" s="11" t="s">
        <v>22651</v>
      </c>
      <c r="E16" s="11" t="s">
        <v>16299</v>
      </c>
      <c r="F16" s="197" t="s">
        <v>44731</v>
      </c>
    </row>
    <row r="17" spans="1:6">
      <c r="A17" s="11" t="s">
        <v>44732</v>
      </c>
      <c r="B17" s="11" t="s">
        <v>44733</v>
      </c>
      <c r="C17" s="11" t="s">
        <v>32949</v>
      </c>
      <c r="D17" s="11" t="s">
        <v>44734</v>
      </c>
      <c r="E17" s="11" t="s">
        <v>16299</v>
      </c>
      <c r="F17" s="197" t="s">
        <v>44735</v>
      </c>
    </row>
    <row r="18" spans="1:6">
      <c r="A18" s="11" t="s">
        <v>44736</v>
      </c>
      <c r="B18" s="11" t="s">
        <v>44737</v>
      </c>
      <c r="C18" s="11" t="s">
        <v>33171</v>
      </c>
      <c r="D18" s="11" t="s">
        <v>16299</v>
      </c>
      <c r="E18" s="11" t="s">
        <v>29175</v>
      </c>
      <c r="F18" s="197" t="s">
        <v>44738</v>
      </c>
    </row>
    <row r="19" spans="1:6">
      <c r="A19" s="11" t="s">
        <v>44739</v>
      </c>
      <c r="B19" s="11" t="s">
        <v>44740</v>
      </c>
      <c r="C19" s="11" t="s">
        <v>33171</v>
      </c>
      <c r="D19" s="11" t="s">
        <v>16299</v>
      </c>
      <c r="E19" s="11" t="s">
        <v>16747</v>
      </c>
      <c r="F19" s="197" t="s">
        <v>44741</v>
      </c>
    </row>
    <row r="20" spans="1:6">
      <c r="A20" s="11" t="s">
        <v>44742</v>
      </c>
      <c r="B20" s="11" t="s">
        <v>44743</v>
      </c>
      <c r="C20" s="11" t="s">
        <v>33171</v>
      </c>
      <c r="D20" s="11" t="s">
        <v>28003</v>
      </c>
      <c r="E20" s="11" t="s">
        <v>16299</v>
      </c>
      <c r="F20" s="197" t="s">
        <v>44735</v>
      </c>
    </row>
    <row r="21" spans="1:6">
      <c r="A21" s="11" t="s">
        <v>44744</v>
      </c>
      <c r="B21" s="11" t="s">
        <v>44745</v>
      </c>
      <c r="C21" s="11" t="s">
        <v>33695</v>
      </c>
      <c r="D21" s="11" t="s">
        <v>16299</v>
      </c>
      <c r="E21" s="11" t="s">
        <v>20502</v>
      </c>
      <c r="F21" s="197" t="s">
        <v>44746</v>
      </c>
    </row>
    <row r="22" spans="1:6">
      <c r="A22" s="11" t="s">
        <v>44747</v>
      </c>
      <c r="B22" s="11" t="s">
        <v>44748</v>
      </c>
      <c r="C22" s="11" t="s">
        <v>33695</v>
      </c>
      <c r="D22" s="11" t="s">
        <v>44749</v>
      </c>
      <c r="E22" s="11" t="s">
        <v>16299</v>
      </c>
      <c r="F22" s="197" t="s">
        <v>44750</v>
      </c>
    </row>
    <row r="23" spans="1:6">
      <c r="A23" s="11" t="s">
        <v>44751</v>
      </c>
      <c r="B23" s="11" t="s">
        <v>32825</v>
      </c>
      <c r="C23" s="11" t="s">
        <v>33996</v>
      </c>
      <c r="D23" s="11" t="s">
        <v>44752</v>
      </c>
      <c r="E23" s="11" t="s">
        <v>16299</v>
      </c>
      <c r="F23" s="197" t="s">
        <v>44753</v>
      </c>
    </row>
    <row r="24" spans="1:6">
      <c r="A24" s="199" t="s">
        <v>44751</v>
      </c>
      <c r="B24" s="199" t="s">
        <v>44754</v>
      </c>
      <c r="C24" s="199" t="s">
        <v>33996</v>
      </c>
      <c r="D24" s="199" t="s">
        <v>44750</v>
      </c>
      <c r="E24" s="199" t="s">
        <v>16299</v>
      </c>
      <c r="F24" s="200" t="s">
        <v>44755</v>
      </c>
    </row>
    <row r="25" spans="1:6" s="192" customFormat="1">
      <c r="A25" s="192" t="s">
        <v>44756</v>
      </c>
      <c r="B25" s="192" t="s">
        <v>44757</v>
      </c>
      <c r="C25" s="192" t="s">
        <v>34821</v>
      </c>
      <c r="D25" s="192" t="s">
        <v>16299</v>
      </c>
      <c r="E25" s="192" t="s">
        <v>44758</v>
      </c>
      <c r="F25" s="192" t="s">
        <v>44759</v>
      </c>
    </row>
    <row r="26" spans="1:6" s="193" customFormat="1">
      <c r="A26" s="193" t="s">
        <v>44760</v>
      </c>
      <c r="B26" s="193" t="s">
        <v>44761</v>
      </c>
      <c r="C26" s="193" t="s">
        <v>34821</v>
      </c>
      <c r="D26" s="193" t="s">
        <v>44762</v>
      </c>
      <c r="E26" s="193" t="s">
        <v>16299</v>
      </c>
      <c r="F26" s="193" t="s">
        <v>44763</v>
      </c>
    </row>
    <row r="27" spans="1:6" s="194" customFormat="1">
      <c r="A27" s="194" t="s">
        <v>44764</v>
      </c>
      <c r="B27" s="194" t="s">
        <v>32825</v>
      </c>
      <c r="C27" s="194" t="s">
        <v>35395</v>
      </c>
      <c r="D27" s="194" t="s">
        <v>44765</v>
      </c>
      <c r="E27" s="194" t="s">
        <v>16299</v>
      </c>
      <c r="F27" s="194" t="s">
        <v>44766</v>
      </c>
    </row>
    <row r="28" spans="1:6" s="11" customFormat="1">
      <c r="A28" s="11" t="s">
        <v>44764</v>
      </c>
      <c r="B28" s="11" t="s">
        <v>44754</v>
      </c>
      <c r="C28" s="11" t="s">
        <v>35395</v>
      </c>
      <c r="D28" s="11" t="s">
        <v>44767</v>
      </c>
      <c r="E28" s="11" t="s">
        <v>16299</v>
      </c>
      <c r="F28" s="11" t="s">
        <v>44768</v>
      </c>
    </row>
    <row r="29" spans="1:6" s="11" customFormat="1">
      <c r="A29" s="11" t="s">
        <v>37092</v>
      </c>
      <c r="B29" s="11" t="s">
        <v>37093</v>
      </c>
      <c r="C29" s="11" t="s">
        <v>37053</v>
      </c>
      <c r="D29" s="11" t="s">
        <v>16299</v>
      </c>
      <c r="E29" s="11" t="s">
        <v>44769</v>
      </c>
      <c r="F29" s="11" t="s">
        <v>44770</v>
      </c>
    </row>
    <row r="30" spans="1:6" s="11" customFormat="1">
      <c r="A30" s="11" t="s">
        <v>37095</v>
      </c>
      <c r="B30" s="11" t="s">
        <v>37096</v>
      </c>
      <c r="C30" s="11" t="s">
        <v>37053</v>
      </c>
      <c r="D30" s="11" t="s">
        <v>16299</v>
      </c>
      <c r="E30" s="11" t="s">
        <v>44771</v>
      </c>
      <c r="F30" s="11" t="s">
        <v>44772</v>
      </c>
    </row>
    <row r="31" spans="1:6" s="11" customFormat="1">
      <c r="A31" s="11" t="s">
        <v>44773</v>
      </c>
      <c r="B31" s="11" t="s">
        <v>33080</v>
      </c>
      <c r="C31" s="11" t="s">
        <v>37053</v>
      </c>
      <c r="D31" s="11" t="s">
        <v>44774</v>
      </c>
      <c r="E31" s="11" t="s">
        <v>16299</v>
      </c>
      <c r="F31" s="11" t="s">
        <v>44775</v>
      </c>
    </row>
    <row r="32" spans="1:6" s="11" customFormat="1">
      <c r="A32" s="11" t="s">
        <v>44773</v>
      </c>
      <c r="B32" s="11" t="s">
        <v>44776</v>
      </c>
      <c r="C32" s="11" t="s">
        <v>37053</v>
      </c>
      <c r="D32" s="11" t="s">
        <v>44777</v>
      </c>
      <c r="E32" s="11" t="s">
        <v>16299</v>
      </c>
      <c r="F32" s="11" t="s">
        <v>44778</v>
      </c>
    </row>
    <row r="33" spans="1:6" s="192" customFormat="1">
      <c r="A33" s="192" t="s">
        <v>44773</v>
      </c>
      <c r="B33" s="192" t="s">
        <v>44779</v>
      </c>
      <c r="C33" s="192" t="s">
        <v>37053</v>
      </c>
      <c r="D33" s="192" t="s">
        <v>44780</v>
      </c>
      <c r="E33" s="192" t="s">
        <v>16299</v>
      </c>
      <c r="F33" s="192" t="s">
        <v>44781</v>
      </c>
    </row>
  </sheetData>
  <autoFilter ref="B1:B33"/>
  <pageMargins left="0.75" right="0.75" top="1" bottom="1" header="0.5" footer="0.5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"/>
  <sheetViews>
    <sheetView topLeftCell="A7" zoomScaleSheetLayoutView="100" workbookViewId="0">
      <selection activeCell="D21" sqref="D21"/>
    </sheetView>
  </sheetViews>
  <sheetFormatPr defaultColWidth="8.7109375" defaultRowHeight="15"/>
  <cols>
    <col min="1" max="1" width="52.28515625" style="80" customWidth="1"/>
    <col min="2" max="2" width="8.5703125" style="80" customWidth="1"/>
    <col min="3" max="3" width="5.5703125" style="80" customWidth="1"/>
    <col min="4" max="4" width="16.28515625" style="178" customWidth="1"/>
    <col min="5" max="5" width="21.85546875" style="80" customWidth="1"/>
    <col min="6" max="6" width="23" style="80" customWidth="1"/>
    <col min="7" max="7" width="36.5703125" style="41" customWidth="1"/>
  </cols>
  <sheetData>
    <row r="1" spans="1:6">
      <c r="A1" s="514" t="s">
        <v>44782</v>
      </c>
      <c r="B1" s="515"/>
      <c r="C1" s="515"/>
      <c r="D1" s="515"/>
      <c r="E1" s="516"/>
      <c r="F1" s="41"/>
    </row>
    <row r="2" spans="1:6">
      <c r="A2" s="517"/>
      <c r="B2" s="518"/>
      <c r="C2" s="518"/>
      <c r="D2" s="518"/>
      <c r="E2" s="519"/>
      <c r="F2" s="41"/>
    </row>
    <row r="3" spans="1:6">
      <c r="A3" s="503" t="s">
        <v>44554</v>
      </c>
      <c r="B3" s="179" t="s">
        <v>44783</v>
      </c>
      <c r="C3" s="180" t="s">
        <v>44784</v>
      </c>
      <c r="D3" s="180">
        <v>22560503</v>
      </c>
      <c r="E3" s="486" t="s">
        <v>44785</v>
      </c>
      <c r="F3" s="41"/>
    </row>
    <row r="4" spans="1:6">
      <c r="A4" s="504"/>
      <c r="B4" s="181" t="s">
        <v>44786</v>
      </c>
      <c r="C4" s="180" t="s">
        <v>44784</v>
      </c>
      <c r="E4" s="487" t="s">
        <v>44787</v>
      </c>
      <c r="F4" s="35"/>
    </row>
    <row r="5" spans="1:6">
      <c r="A5" s="504"/>
      <c r="B5" s="179" t="s">
        <v>44788</v>
      </c>
      <c r="C5" s="80" t="s">
        <v>44784</v>
      </c>
      <c r="D5" s="178">
        <v>22510101236</v>
      </c>
      <c r="E5" s="80" t="s">
        <v>44789</v>
      </c>
      <c r="F5" s="35"/>
    </row>
    <row r="6" spans="1:6">
      <c r="A6" s="505"/>
      <c r="B6" s="179" t="s">
        <v>44790</v>
      </c>
      <c r="C6" s="80" t="s">
        <v>44784</v>
      </c>
      <c r="D6" s="488" t="s">
        <v>44791</v>
      </c>
      <c r="E6" s="80" t="s">
        <v>44789</v>
      </c>
      <c r="F6" s="35"/>
    </row>
    <row r="7" spans="1:6">
      <c r="A7" s="183" t="s">
        <v>44792</v>
      </c>
      <c r="B7" s="183" t="s">
        <v>44788</v>
      </c>
      <c r="C7" s="183" t="s">
        <v>44784</v>
      </c>
      <c r="D7" s="184">
        <v>23810043338</v>
      </c>
      <c r="F7" s="35"/>
    </row>
    <row r="8" spans="1:6">
      <c r="A8" s="185"/>
      <c r="B8" s="179" t="s">
        <v>44788</v>
      </c>
      <c r="C8" s="80" t="s">
        <v>44446</v>
      </c>
      <c r="D8" s="178">
        <v>22510101237</v>
      </c>
      <c r="E8" s="80" t="s">
        <v>44789</v>
      </c>
      <c r="F8" s="35"/>
    </row>
    <row r="9" spans="1:6">
      <c r="A9" s="185"/>
      <c r="B9" s="179" t="s">
        <v>44790</v>
      </c>
      <c r="C9" s="186" t="s">
        <v>44446</v>
      </c>
      <c r="D9" s="488" t="s">
        <v>44709</v>
      </c>
      <c r="E9" s="80" t="s">
        <v>44789</v>
      </c>
      <c r="F9" s="35"/>
    </row>
    <row r="10" spans="1:6">
      <c r="A10" s="501" t="s">
        <v>44793</v>
      </c>
      <c r="B10" s="501"/>
      <c r="C10" s="501"/>
      <c r="D10" s="520"/>
      <c r="E10" s="501"/>
      <c r="F10" s="501"/>
    </row>
    <row r="11" spans="1:6">
      <c r="A11" s="501"/>
      <c r="B11" s="501"/>
      <c r="C11" s="501"/>
      <c r="D11" s="520"/>
      <c r="E11" s="501"/>
      <c r="F11" s="501"/>
    </row>
    <row r="12" spans="1:6">
      <c r="A12" s="501" t="s">
        <v>44794</v>
      </c>
      <c r="B12" s="501" t="s">
        <v>44795</v>
      </c>
      <c r="C12" s="501"/>
      <c r="D12" s="502" t="s">
        <v>44796</v>
      </c>
      <c r="E12" s="501"/>
      <c r="F12" s="503" t="s">
        <v>44797</v>
      </c>
    </row>
    <row r="13" spans="1:6">
      <c r="A13" s="501"/>
      <c r="B13" s="80" t="s">
        <v>44798</v>
      </c>
      <c r="C13" s="80" t="s">
        <v>44799</v>
      </c>
      <c r="D13" s="178" t="s">
        <v>44800</v>
      </c>
      <c r="E13" s="80" t="s">
        <v>44801</v>
      </c>
      <c r="F13" s="505"/>
    </row>
    <row r="14" spans="1:6">
      <c r="A14" s="503" t="s">
        <v>44802</v>
      </c>
      <c r="B14" s="80" t="s">
        <v>44790</v>
      </c>
      <c r="C14" s="80" t="s">
        <v>44784</v>
      </c>
      <c r="D14" s="488" t="s">
        <v>44803</v>
      </c>
      <c r="F14" s="182"/>
    </row>
    <row r="15" spans="1:6">
      <c r="A15" s="505"/>
      <c r="B15" s="80" t="s">
        <v>44788</v>
      </c>
      <c r="C15" s="80" t="s">
        <v>44784</v>
      </c>
      <c r="D15" s="178">
        <v>22810018329</v>
      </c>
      <c r="F15" s="182"/>
    </row>
    <row r="16" spans="1:6">
      <c r="A16" s="80" t="s">
        <v>44804</v>
      </c>
      <c r="B16" s="80" t="s">
        <v>44790</v>
      </c>
      <c r="C16" s="80" t="s">
        <v>44784</v>
      </c>
      <c r="D16" s="178">
        <v>150833176400</v>
      </c>
      <c r="F16" s="182"/>
    </row>
    <row r="17" spans="1:7">
      <c r="A17" s="506" t="s">
        <v>44805</v>
      </c>
      <c r="B17" s="187" t="s">
        <v>44790</v>
      </c>
      <c r="C17" s="187" t="s">
        <v>44784</v>
      </c>
      <c r="D17" s="489" t="s">
        <v>44806</v>
      </c>
      <c r="E17" s="187"/>
      <c r="F17" s="187"/>
      <c r="G17" s="189"/>
    </row>
    <row r="18" spans="1:7">
      <c r="A18" s="506"/>
      <c r="B18" s="187" t="s">
        <v>44788</v>
      </c>
      <c r="C18" s="187" t="s">
        <v>44784</v>
      </c>
      <c r="D18" s="188">
        <v>71310009053</v>
      </c>
      <c r="E18" s="187"/>
      <c r="F18" s="187"/>
      <c r="G18" s="189"/>
    </row>
    <row r="19" spans="1:7">
      <c r="A19" s="507" t="s">
        <v>44807</v>
      </c>
      <c r="B19" s="507" t="s">
        <v>44790</v>
      </c>
      <c r="C19" s="187" t="s">
        <v>44784</v>
      </c>
      <c r="D19" s="489" t="s">
        <v>44808</v>
      </c>
      <c r="E19" s="187"/>
      <c r="F19" s="187"/>
      <c r="G19" s="189"/>
    </row>
    <row r="20" spans="1:7">
      <c r="A20" s="508"/>
      <c r="B20" s="509"/>
      <c r="C20" s="187" t="s">
        <v>44446</v>
      </c>
      <c r="D20" s="188">
        <v>250862862700</v>
      </c>
      <c r="E20" s="187"/>
      <c r="F20" s="187"/>
      <c r="G20" s="189"/>
    </row>
    <row r="21" spans="1:7">
      <c r="A21" s="508"/>
      <c r="B21" s="507" t="s">
        <v>44788</v>
      </c>
      <c r="C21" s="187" t="s">
        <v>44784</v>
      </c>
      <c r="D21" s="188">
        <v>21210061448</v>
      </c>
      <c r="E21" s="187"/>
      <c r="F21" s="187"/>
      <c r="G21" s="189"/>
    </row>
    <row r="22" spans="1:7">
      <c r="A22" s="508"/>
      <c r="B22" s="509"/>
      <c r="C22" s="187" t="s">
        <v>44446</v>
      </c>
      <c r="D22" s="188">
        <v>21210061449</v>
      </c>
      <c r="E22" s="187"/>
      <c r="F22" s="187"/>
      <c r="G22" s="189"/>
    </row>
    <row r="23" spans="1:7">
      <c r="A23" s="508"/>
      <c r="B23" s="508" t="s">
        <v>44809</v>
      </c>
      <c r="C23" s="187" t="s">
        <v>44784</v>
      </c>
      <c r="D23" s="188">
        <v>3391206233</v>
      </c>
      <c r="E23" s="187"/>
      <c r="F23" s="187"/>
      <c r="G23" s="189"/>
    </row>
    <row r="24" spans="1:7">
      <c r="A24" s="509"/>
      <c r="B24" s="509"/>
      <c r="C24" s="187" t="s">
        <v>44446</v>
      </c>
      <c r="D24" s="188">
        <v>3391206241</v>
      </c>
      <c r="E24" s="187"/>
      <c r="F24" s="187"/>
      <c r="G24" s="189"/>
    </row>
    <row r="25" spans="1:7">
      <c r="A25" s="507" t="s">
        <v>44810</v>
      </c>
      <c r="B25" s="507" t="s">
        <v>44788</v>
      </c>
      <c r="C25" s="187" t="s">
        <v>44784</v>
      </c>
      <c r="D25" s="188">
        <v>22810039054</v>
      </c>
      <c r="E25" s="187"/>
      <c r="F25" s="187"/>
      <c r="G25" s="189"/>
    </row>
    <row r="26" spans="1:7">
      <c r="A26" s="508"/>
      <c r="B26" s="509"/>
      <c r="C26" s="187" t="s">
        <v>44811</v>
      </c>
      <c r="D26" s="188">
        <v>20110079448</v>
      </c>
      <c r="E26" s="187"/>
      <c r="F26" s="187"/>
      <c r="G26" s="189"/>
    </row>
    <row r="27" spans="1:7">
      <c r="A27" s="508"/>
      <c r="B27" s="187" t="s">
        <v>44812</v>
      </c>
      <c r="C27" s="187" t="s">
        <v>44446</v>
      </c>
      <c r="D27" s="188">
        <v>3003211905239</v>
      </c>
      <c r="E27" s="187"/>
      <c r="F27" s="187"/>
      <c r="G27" s="189"/>
    </row>
    <row r="28" spans="1:7">
      <c r="A28" s="508"/>
      <c r="B28" s="187" t="s">
        <v>44790</v>
      </c>
      <c r="C28" s="187" t="s">
        <v>44784</v>
      </c>
      <c r="D28" s="489" t="s">
        <v>44813</v>
      </c>
      <c r="E28" s="187"/>
      <c r="F28" s="187"/>
      <c r="G28" s="189"/>
    </row>
    <row r="29" spans="1:7">
      <c r="A29" s="507" t="s">
        <v>44814</v>
      </c>
      <c r="B29" s="187" t="s">
        <v>44788</v>
      </c>
      <c r="C29" s="187" t="s">
        <v>44784</v>
      </c>
      <c r="D29" s="188">
        <v>20110047379</v>
      </c>
      <c r="E29" s="187"/>
      <c r="F29" s="187"/>
      <c r="G29" s="189"/>
    </row>
    <row r="30" spans="1:7">
      <c r="A30" s="509"/>
      <c r="B30" s="187" t="s">
        <v>44790</v>
      </c>
      <c r="C30" s="187" t="s">
        <v>44784</v>
      </c>
      <c r="D30" s="489" t="s">
        <v>44815</v>
      </c>
      <c r="E30" s="187"/>
      <c r="F30" s="187"/>
      <c r="G30" s="189"/>
    </row>
    <row r="31" spans="1:7">
      <c r="A31" s="507" t="s">
        <v>44816</v>
      </c>
      <c r="B31" s="187" t="s">
        <v>44788</v>
      </c>
      <c r="C31" s="187" t="s">
        <v>44784</v>
      </c>
      <c r="D31" s="188">
        <v>21010036599</v>
      </c>
      <c r="E31" s="187"/>
      <c r="F31" s="187"/>
      <c r="G31" s="189"/>
    </row>
    <row r="32" spans="1:7">
      <c r="A32" s="509"/>
      <c r="B32" s="187" t="s">
        <v>44790</v>
      </c>
      <c r="C32" s="187" t="s">
        <v>44784</v>
      </c>
      <c r="D32" s="489" t="s">
        <v>44817</v>
      </c>
      <c r="E32" s="187"/>
      <c r="F32" s="187"/>
      <c r="G32" s="189"/>
    </row>
    <row r="33" spans="1:7">
      <c r="A33" s="508" t="s">
        <v>44818</v>
      </c>
      <c r="B33" s="187" t="s">
        <v>44788</v>
      </c>
      <c r="C33" s="187" t="s">
        <v>44784</v>
      </c>
      <c r="D33" s="188">
        <v>21210084729</v>
      </c>
      <c r="E33" s="187"/>
      <c r="F33" s="187"/>
      <c r="G33" s="189"/>
    </row>
    <row r="34" spans="1:7">
      <c r="A34" s="509"/>
      <c r="B34" s="187" t="s">
        <v>44790</v>
      </c>
      <c r="C34" s="187" t="s">
        <v>44784</v>
      </c>
      <c r="D34" s="489" t="s">
        <v>44819</v>
      </c>
      <c r="E34" s="187"/>
      <c r="F34" s="187"/>
      <c r="G34" s="189"/>
    </row>
    <row r="35" spans="1:7">
      <c r="A35" s="507" t="s">
        <v>44820</v>
      </c>
      <c r="B35" s="187" t="s">
        <v>44788</v>
      </c>
      <c r="C35" s="187" t="s">
        <v>44784</v>
      </c>
      <c r="D35" s="188">
        <v>20110027940</v>
      </c>
      <c r="E35" s="187"/>
      <c r="F35" s="187"/>
      <c r="G35" s="189"/>
    </row>
    <row r="36" spans="1:7">
      <c r="A36" s="509"/>
      <c r="B36" s="187" t="s">
        <v>44790</v>
      </c>
      <c r="C36" s="187" t="s">
        <v>44784</v>
      </c>
      <c r="D36" s="489" t="s">
        <v>44821</v>
      </c>
      <c r="E36" s="187"/>
      <c r="F36" s="187"/>
      <c r="G36" s="189"/>
    </row>
    <row r="37" spans="1:7">
      <c r="A37" s="187" t="s">
        <v>44822</v>
      </c>
      <c r="B37" s="187" t="s">
        <v>44790</v>
      </c>
      <c r="C37" s="187" t="s">
        <v>44784</v>
      </c>
      <c r="D37" s="188" t="s">
        <v>44823</v>
      </c>
      <c r="E37" s="187"/>
      <c r="F37" s="187"/>
      <c r="G37" s="189"/>
    </row>
    <row r="38" spans="1:7">
      <c r="A38" s="187" t="s">
        <v>44824</v>
      </c>
      <c r="B38" s="187" t="s">
        <v>44790</v>
      </c>
      <c r="C38" s="187" t="s">
        <v>44784</v>
      </c>
      <c r="D38" s="489" t="s">
        <v>44825</v>
      </c>
      <c r="E38" s="187"/>
      <c r="F38" s="187"/>
      <c r="G38" s="189"/>
    </row>
    <row r="39" spans="1:7">
      <c r="A39" s="187" t="s">
        <v>44826</v>
      </c>
      <c r="B39" s="187" t="s">
        <v>44790</v>
      </c>
      <c r="C39" s="187" t="s">
        <v>44784</v>
      </c>
      <c r="D39" s="489" t="s">
        <v>44827</v>
      </c>
      <c r="E39" s="187"/>
      <c r="F39" s="187"/>
      <c r="G39" s="189"/>
    </row>
    <row r="40" spans="1:7">
      <c r="A40" s="187" t="s">
        <v>44828</v>
      </c>
      <c r="B40" s="187" t="s">
        <v>44790</v>
      </c>
      <c r="C40" s="187" t="s">
        <v>44784</v>
      </c>
      <c r="D40" s="489" t="s">
        <v>44829</v>
      </c>
      <c r="E40" s="187"/>
      <c r="F40" s="187"/>
      <c r="G40" s="189"/>
    </row>
    <row r="41" spans="1:7">
      <c r="A41" s="507" t="s">
        <v>44830</v>
      </c>
      <c r="B41" s="507" t="s">
        <v>44788</v>
      </c>
      <c r="C41" s="187" t="s">
        <v>44784</v>
      </c>
      <c r="D41" s="188">
        <v>22610032231</v>
      </c>
      <c r="E41" s="187"/>
      <c r="F41" s="187"/>
      <c r="G41" s="189"/>
    </row>
    <row r="42" spans="1:7">
      <c r="A42" s="508"/>
      <c r="B42" s="509"/>
      <c r="C42" s="187" t="s">
        <v>44446</v>
      </c>
      <c r="D42" s="188">
        <v>22610032232</v>
      </c>
      <c r="E42" s="187"/>
      <c r="F42" s="187"/>
      <c r="G42" s="189"/>
    </row>
    <row r="43" spans="1:7">
      <c r="A43" s="508"/>
      <c r="B43" s="507" t="s">
        <v>44790</v>
      </c>
      <c r="C43" s="187" t="s">
        <v>44784</v>
      </c>
      <c r="D43" s="489" t="s">
        <v>44831</v>
      </c>
      <c r="E43" s="187"/>
      <c r="F43" s="187"/>
      <c r="G43" s="189"/>
    </row>
    <row r="44" spans="1:7">
      <c r="A44" s="509"/>
      <c r="B44" s="509"/>
      <c r="C44" s="187" t="s">
        <v>44446</v>
      </c>
      <c r="D44" s="188">
        <v>250733206700</v>
      </c>
      <c r="E44" s="187"/>
      <c r="F44" s="187"/>
      <c r="G44" s="189"/>
    </row>
    <row r="45" spans="1:7">
      <c r="A45" s="507" t="s">
        <v>44832</v>
      </c>
      <c r="B45" s="507" t="s">
        <v>44790</v>
      </c>
      <c r="C45" s="187" t="s">
        <v>44784</v>
      </c>
      <c r="D45" s="489" t="s">
        <v>44833</v>
      </c>
      <c r="E45" s="187"/>
      <c r="F45" s="187"/>
      <c r="G45" s="189"/>
    </row>
    <row r="46" spans="1:7">
      <c r="A46" s="508"/>
      <c r="B46" s="509"/>
      <c r="C46" s="187" t="s">
        <v>44446</v>
      </c>
      <c r="D46" s="188">
        <v>250522696000</v>
      </c>
      <c r="E46" s="187"/>
      <c r="F46" s="187"/>
      <c r="G46" s="189"/>
    </row>
    <row r="47" spans="1:7">
      <c r="A47" s="508"/>
      <c r="B47" s="507" t="s">
        <v>44788</v>
      </c>
      <c r="C47" s="187" t="s">
        <v>44784</v>
      </c>
      <c r="D47" s="188">
        <v>21210055085</v>
      </c>
      <c r="E47" s="187"/>
      <c r="F47" s="187"/>
      <c r="G47" s="189"/>
    </row>
    <row r="48" spans="1:7">
      <c r="A48" s="509"/>
      <c r="B48" s="509"/>
      <c r="C48" s="187" t="s">
        <v>44446</v>
      </c>
      <c r="D48" s="188">
        <v>21210055086</v>
      </c>
      <c r="E48" s="187"/>
      <c r="F48" s="187"/>
      <c r="G48" s="189"/>
    </row>
    <row r="49" spans="1:6">
      <c r="A49" s="503" t="s">
        <v>44834</v>
      </c>
      <c r="B49" s="503" t="s">
        <v>44790</v>
      </c>
      <c r="C49" s="80" t="s">
        <v>44784</v>
      </c>
      <c r="D49" s="488" t="s">
        <v>44835</v>
      </c>
    </row>
    <row r="50" spans="1:6">
      <c r="A50" s="504"/>
      <c r="B50" s="505"/>
      <c r="C50" s="80" t="s">
        <v>44446</v>
      </c>
      <c r="D50" s="178">
        <v>250549728500</v>
      </c>
    </row>
    <row r="51" spans="1:6">
      <c r="A51" s="504"/>
      <c r="B51" s="503" t="s">
        <v>44788</v>
      </c>
      <c r="C51" s="80" t="s">
        <v>44784</v>
      </c>
      <c r="D51" s="178">
        <v>60210057180</v>
      </c>
    </row>
    <row r="52" spans="1:6">
      <c r="A52" s="505"/>
      <c r="B52" s="505"/>
      <c r="C52" s="80" t="s">
        <v>44446</v>
      </c>
      <c r="D52" s="178">
        <v>60210057179</v>
      </c>
    </row>
    <row r="53" spans="1:6">
      <c r="A53" s="80" t="s">
        <v>44836</v>
      </c>
      <c r="B53" s="80" t="s">
        <v>44790</v>
      </c>
      <c r="C53" s="80" t="s">
        <v>44784</v>
      </c>
      <c r="D53" s="488" t="s">
        <v>44837</v>
      </c>
    </row>
    <row r="54" spans="1:6">
      <c r="A54" s="510" t="s">
        <v>44838</v>
      </c>
      <c r="B54" s="503" t="s">
        <v>44839</v>
      </c>
      <c r="C54" s="80" t="s">
        <v>44784</v>
      </c>
      <c r="D54" s="178">
        <v>9120002402295</v>
      </c>
    </row>
    <row r="55" spans="1:6">
      <c r="A55" s="505"/>
      <c r="B55" s="505"/>
      <c r="C55" s="80" t="s">
        <v>44446</v>
      </c>
      <c r="D55" s="178">
        <v>9120002402368</v>
      </c>
    </row>
    <row r="56" spans="1:6">
      <c r="A56" s="80" t="s">
        <v>44840</v>
      </c>
      <c r="B56" s="80" t="s">
        <v>44790</v>
      </c>
      <c r="C56" s="80" t="s">
        <v>44784</v>
      </c>
      <c r="D56" s="488" t="s">
        <v>44841</v>
      </c>
    </row>
    <row r="57" spans="1:6">
      <c r="A57" s="503" t="s">
        <v>44842</v>
      </c>
      <c r="B57" s="503" t="s">
        <v>44788</v>
      </c>
      <c r="C57" s="80" t="s">
        <v>44784</v>
      </c>
      <c r="D57" s="178">
        <v>22610040134</v>
      </c>
      <c r="F57" s="503"/>
    </row>
    <row r="58" spans="1:6">
      <c r="A58" s="504"/>
      <c r="B58" s="505"/>
      <c r="C58" s="80" t="s">
        <v>44446</v>
      </c>
      <c r="D58" s="178">
        <v>22610040135</v>
      </c>
      <c r="F58" s="505"/>
    </row>
    <row r="59" spans="1:6">
      <c r="A59" s="504"/>
      <c r="B59" s="503" t="s">
        <v>44790</v>
      </c>
      <c r="C59" s="80" t="s">
        <v>44784</v>
      </c>
      <c r="D59" s="488" t="s">
        <v>44843</v>
      </c>
    </row>
    <row r="60" spans="1:6">
      <c r="A60" s="505"/>
      <c r="B60" s="505"/>
      <c r="C60" s="80" t="s">
        <v>44446</v>
      </c>
      <c r="D60" s="178">
        <v>250790951900</v>
      </c>
    </row>
    <row r="61" spans="1:6">
      <c r="A61" s="503" t="s">
        <v>44844</v>
      </c>
      <c r="B61" s="80" t="s">
        <v>44790</v>
      </c>
      <c r="C61" s="80" t="s">
        <v>44784</v>
      </c>
      <c r="D61" s="488" t="s">
        <v>44845</v>
      </c>
    </row>
    <row r="62" spans="1:6">
      <c r="A62" s="505"/>
      <c r="B62" s="80" t="s">
        <v>44788</v>
      </c>
      <c r="C62" s="80" t="s">
        <v>44784</v>
      </c>
      <c r="D62" s="178">
        <v>23810042598</v>
      </c>
    </row>
    <row r="63" spans="1:6">
      <c r="A63" s="503" t="s">
        <v>44846</v>
      </c>
      <c r="B63" s="503" t="s">
        <v>44790</v>
      </c>
      <c r="C63" s="80" t="s">
        <v>44784</v>
      </c>
      <c r="D63" s="488" t="s">
        <v>44847</v>
      </c>
      <c r="E63" s="178"/>
    </row>
    <row r="64" spans="1:6">
      <c r="A64" s="505"/>
      <c r="B64" s="505"/>
      <c r="C64" s="80" t="s">
        <v>44446</v>
      </c>
      <c r="D64" s="178" t="s">
        <v>44848</v>
      </c>
    </row>
    <row r="65" spans="1:4">
      <c r="A65" s="190" t="s">
        <v>44849</v>
      </c>
      <c r="B65" s="190" t="s">
        <v>44850</v>
      </c>
      <c r="C65" s="190" t="s">
        <v>44784</v>
      </c>
      <c r="D65" s="490" t="s">
        <v>44851</v>
      </c>
    </row>
    <row r="66" spans="1:4">
      <c r="A66" s="511" t="s">
        <v>44852</v>
      </c>
      <c r="B66" s="511" t="s">
        <v>44788</v>
      </c>
      <c r="C66" s="190" t="s">
        <v>44784</v>
      </c>
      <c r="D66" s="191">
        <v>80110046587</v>
      </c>
    </row>
    <row r="67" spans="1:4">
      <c r="A67" s="512"/>
      <c r="B67" s="513"/>
      <c r="C67" s="190" t="s">
        <v>44446</v>
      </c>
      <c r="D67" s="191">
        <v>80110046588</v>
      </c>
    </row>
    <row r="68" spans="1:4">
      <c r="A68" s="512"/>
      <c r="B68" s="511" t="s">
        <v>44790</v>
      </c>
      <c r="C68" s="190" t="s">
        <v>44784</v>
      </c>
      <c r="D68" s="490" t="s">
        <v>44853</v>
      </c>
    </row>
    <row r="69" spans="1:4">
      <c r="A69" s="513"/>
      <c r="B69" s="513"/>
      <c r="C69" s="190" t="s">
        <v>44446</v>
      </c>
      <c r="D69" s="490" t="s">
        <v>44854</v>
      </c>
    </row>
    <row r="70" spans="1:4">
      <c r="A70" s="80" t="s">
        <v>44855</v>
      </c>
      <c r="B70" s="80" t="s">
        <v>44788</v>
      </c>
      <c r="C70" s="80" t="s">
        <v>44784</v>
      </c>
      <c r="D70" s="178">
        <v>20410002739</v>
      </c>
    </row>
  </sheetData>
  <mergeCells count="40">
    <mergeCell ref="B66:B67"/>
    <mergeCell ref="B68:B69"/>
    <mergeCell ref="F12:F13"/>
    <mergeCell ref="F57:F58"/>
    <mergeCell ref="A1:E2"/>
    <mergeCell ref="A10:F11"/>
    <mergeCell ref="B49:B50"/>
    <mergeCell ref="B51:B52"/>
    <mergeCell ref="B54:B55"/>
    <mergeCell ref="B57:B58"/>
    <mergeCell ref="B59:B60"/>
    <mergeCell ref="B63:B64"/>
    <mergeCell ref="A63:A64"/>
    <mergeCell ref="A66:A69"/>
    <mergeCell ref="B19:B20"/>
    <mergeCell ref="B21:B22"/>
    <mergeCell ref="B23:B24"/>
    <mergeCell ref="B25:B26"/>
    <mergeCell ref="B41:B42"/>
    <mergeCell ref="B43:B44"/>
    <mergeCell ref="B45:B46"/>
    <mergeCell ref="B47:B48"/>
    <mergeCell ref="A41:A44"/>
    <mergeCell ref="A45:A48"/>
    <mergeCell ref="A49:A52"/>
    <mergeCell ref="A54:A55"/>
    <mergeCell ref="A57:A60"/>
    <mergeCell ref="A61:A62"/>
    <mergeCell ref="A19:A24"/>
    <mergeCell ref="A25:A28"/>
    <mergeCell ref="A29:A30"/>
    <mergeCell ref="A31:A32"/>
    <mergeCell ref="A33:A34"/>
    <mergeCell ref="A35:A36"/>
    <mergeCell ref="B12:C12"/>
    <mergeCell ref="D12:E12"/>
    <mergeCell ref="A3:A6"/>
    <mergeCell ref="A12:A13"/>
    <mergeCell ref="A14:A15"/>
    <mergeCell ref="A17:A18"/>
  </mergeCells>
  <pageMargins left="0.75" right="0.75" top="1" bottom="1" header="0.5" footer="0.5"/>
  <pageSetup paperSize="9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"/>
  <sheetViews>
    <sheetView topLeftCell="A11" zoomScaleSheetLayoutView="100" workbookViewId="0">
      <selection activeCell="B5118" sqref="B5118"/>
    </sheetView>
  </sheetViews>
  <sheetFormatPr defaultColWidth="8.7109375" defaultRowHeight="12.75"/>
  <cols>
    <col min="1" max="1" width="20.85546875" customWidth="1"/>
    <col min="2" max="2" width="7.85546875" customWidth="1"/>
    <col min="3" max="3" width="3.42578125" customWidth="1"/>
    <col min="4" max="4" width="6.140625" customWidth="1"/>
    <col min="5" max="5" width="5.140625" customWidth="1"/>
    <col min="6" max="11" width="7.42578125" style="128" customWidth="1"/>
  </cols>
  <sheetData>
    <row r="1" spans="1:11" ht="57" customHeight="1">
      <c r="A1" s="521"/>
      <c r="B1" s="522"/>
      <c r="C1" s="522"/>
      <c r="D1" s="522"/>
      <c r="E1" s="523"/>
      <c r="F1" s="524" t="s">
        <v>44856</v>
      </c>
      <c r="G1" s="525"/>
      <c r="H1" s="525"/>
      <c r="I1" s="526" t="s">
        <v>44857</v>
      </c>
      <c r="J1" s="525"/>
      <c r="K1" s="525"/>
    </row>
    <row r="2" spans="1:11" ht="57" customHeight="1">
      <c r="A2" s="527" t="s">
        <v>44858</v>
      </c>
      <c r="B2" s="528"/>
      <c r="C2" s="528"/>
      <c r="D2" s="528"/>
      <c r="E2" s="529"/>
      <c r="F2" s="530" t="s">
        <v>44859</v>
      </c>
      <c r="G2" s="531"/>
      <c r="H2" s="531"/>
      <c r="I2" s="532" t="s">
        <v>44860</v>
      </c>
      <c r="J2" s="533"/>
      <c r="K2" s="533"/>
    </row>
    <row r="3" spans="1:11" ht="14.25">
      <c r="A3" s="151" t="s">
        <v>44861</v>
      </c>
      <c r="B3" s="152" t="s">
        <v>44862</v>
      </c>
      <c r="C3" s="152" t="s">
        <v>44863</v>
      </c>
      <c r="D3" s="153" t="s">
        <v>44864</v>
      </c>
      <c r="E3" s="153" t="s">
        <v>44865</v>
      </c>
      <c r="F3" s="154" t="s">
        <v>5</v>
      </c>
      <c r="G3" s="155" t="s">
        <v>44866</v>
      </c>
      <c r="H3" s="155" t="s">
        <v>6</v>
      </c>
      <c r="I3" s="155" t="s">
        <v>5</v>
      </c>
      <c r="J3" s="155" t="s">
        <v>44866</v>
      </c>
      <c r="K3" s="155" t="s">
        <v>6</v>
      </c>
    </row>
    <row r="4" spans="1:11" ht="25.5">
      <c r="A4" s="156" t="s">
        <v>44867</v>
      </c>
      <c r="B4" s="157" t="s">
        <v>44868</v>
      </c>
      <c r="C4" s="156">
        <v>12</v>
      </c>
      <c r="D4" s="158">
        <v>27</v>
      </c>
      <c r="E4" s="158">
        <v>1.92</v>
      </c>
      <c r="F4" s="159">
        <v>25500</v>
      </c>
      <c r="G4" s="160">
        <f t="shared" ref="G4:G44" si="0">ROUND(F4*0.9,-2)</f>
        <v>23000</v>
      </c>
      <c r="H4" s="160">
        <f t="shared" ref="H4:H28" si="1">ROUND(F4*0.8,-2)</f>
        <v>20400</v>
      </c>
      <c r="I4" s="161">
        <f>F4-500</f>
        <v>25000</v>
      </c>
      <c r="J4" s="162">
        <f t="shared" ref="J4:J44" si="2">ROUND(I4*0.9,-2)</f>
        <v>22500</v>
      </c>
      <c r="K4" s="162">
        <f t="shared" ref="K4:K28" si="3">ROUND(I4*0.8,-2)</f>
        <v>20000</v>
      </c>
    </row>
    <row r="5" spans="1:11" ht="25.5">
      <c r="A5" s="156" t="s">
        <v>44869</v>
      </c>
      <c r="B5" s="157" t="s">
        <v>44868</v>
      </c>
      <c r="C5" s="156">
        <v>12</v>
      </c>
      <c r="D5" s="158">
        <v>27</v>
      </c>
      <c r="E5" s="158">
        <v>1.92</v>
      </c>
      <c r="F5" s="159">
        <v>30700</v>
      </c>
      <c r="G5" s="160">
        <f t="shared" si="0"/>
        <v>27600</v>
      </c>
      <c r="H5" s="160">
        <f t="shared" si="1"/>
        <v>24600</v>
      </c>
      <c r="I5" s="161">
        <f>F5-400</f>
        <v>30300</v>
      </c>
      <c r="J5" s="162">
        <f t="shared" si="2"/>
        <v>27300</v>
      </c>
      <c r="K5" s="162">
        <f t="shared" si="3"/>
        <v>24200</v>
      </c>
    </row>
    <row r="6" spans="1:11" ht="25.5">
      <c r="A6" s="156" t="s">
        <v>44870</v>
      </c>
      <c r="B6" s="157" t="s">
        <v>44868</v>
      </c>
      <c r="C6" s="156">
        <v>12</v>
      </c>
      <c r="D6" s="158">
        <v>27</v>
      </c>
      <c r="E6" s="158">
        <v>1.92</v>
      </c>
      <c r="F6" s="159">
        <v>30700</v>
      </c>
      <c r="G6" s="160">
        <f t="shared" si="0"/>
        <v>27600</v>
      </c>
      <c r="H6" s="160">
        <f t="shared" si="1"/>
        <v>24600</v>
      </c>
      <c r="I6" s="161">
        <f>F6-300</f>
        <v>30400</v>
      </c>
      <c r="J6" s="162">
        <f t="shared" si="2"/>
        <v>27400</v>
      </c>
      <c r="K6" s="162">
        <f t="shared" si="3"/>
        <v>24300</v>
      </c>
    </row>
    <row r="7" spans="1:11" ht="25.5">
      <c r="A7" s="156" t="s">
        <v>44871</v>
      </c>
      <c r="B7" s="157" t="s">
        <v>44868</v>
      </c>
      <c r="C7" s="156">
        <v>12</v>
      </c>
      <c r="D7" s="158">
        <v>27</v>
      </c>
      <c r="E7" s="158">
        <v>1.92</v>
      </c>
      <c r="F7" s="159">
        <v>32200</v>
      </c>
      <c r="G7" s="160">
        <f t="shared" si="0"/>
        <v>29000</v>
      </c>
      <c r="H7" s="160">
        <f t="shared" si="1"/>
        <v>25800</v>
      </c>
      <c r="I7" s="161">
        <f>F7-300</f>
        <v>31900</v>
      </c>
      <c r="J7" s="162">
        <f t="shared" si="2"/>
        <v>28700</v>
      </c>
      <c r="K7" s="162">
        <f t="shared" si="3"/>
        <v>25500</v>
      </c>
    </row>
    <row r="8" spans="1:11" ht="25.5">
      <c r="A8" s="156" t="s">
        <v>44872</v>
      </c>
      <c r="B8" s="157" t="s">
        <v>44873</v>
      </c>
      <c r="C8" s="156">
        <v>17</v>
      </c>
      <c r="D8" s="158">
        <v>22</v>
      </c>
      <c r="E8" s="158">
        <v>1.53</v>
      </c>
      <c r="F8" s="159">
        <v>28100</v>
      </c>
      <c r="G8" s="160">
        <f t="shared" si="0"/>
        <v>25300</v>
      </c>
      <c r="H8" s="160">
        <f t="shared" si="1"/>
        <v>22500</v>
      </c>
      <c r="I8" s="161">
        <f>F8-300</f>
        <v>27800</v>
      </c>
      <c r="J8" s="162">
        <f t="shared" si="2"/>
        <v>25000</v>
      </c>
      <c r="K8" s="162">
        <f t="shared" si="3"/>
        <v>22200</v>
      </c>
    </row>
    <row r="9" spans="1:11" ht="25.5">
      <c r="A9" s="156" t="s">
        <v>44874</v>
      </c>
      <c r="B9" s="157" t="s">
        <v>44873</v>
      </c>
      <c r="C9" s="156">
        <v>17</v>
      </c>
      <c r="D9" s="158">
        <v>18</v>
      </c>
      <c r="E9" s="158">
        <v>1.53</v>
      </c>
      <c r="F9" s="159">
        <v>26000</v>
      </c>
      <c r="G9" s="160">
        <f t="shared" si="0"/>
        <v>23400</v>
      </c>
      <c r="H9" s="160">
        <f t="shared" si="1"/>
        <v>20800</v>
      </c>
      <c r="I9" s="161">
        <f>F9-200</f>
        <v>25800</v>
      </c>
      <c r="J9" s="162">
        <f t="shared" si="2"/>
        <v>23200</v>
      </c>
      <c r="K9" s="162">
        <f t="shared" si="3"/>
        <v>20600</v>
      </c>
    </row>
    <row r="10" spans="1:11" ht="25.5">
      <c r="A10" s="156" t="s">
        <v>44875</v>
      </c>
      <c r="B10" s="157" t="s">
        <v>44873</v>
      </c>
      <c r="C10" s="156">
        <v>17</v>
      </c>
      <c r="D10" s="158">
        <v>18</v>
      </c>
      <c r="E10" s="158">
        <v>1.53</v>
      </c>
      <c r="F10" s="159">
        <v>28000</v>
      </c>
      <c r="G10" s="160">
        <f t="shared" si="0"/>
        <v>25200</v>
      </c>
      <c r="H10" s="160">
        <f t="shared" si="1"/>
        <v>22400</v>
      </c>
      <c r="I10" s="161">
        <f t="shared" ref="I10:I15" si="4">F10-300</f>
        <v>27700</v>
      </c>
      <c r="J10" s="162">
        <f t="shared" si="2"/>
        <v>24900</v>
      </c>
      <c r="K10" s="162">
        <f t="shared" si="3"/>
        <v>22200</v>
      </c>
    </row>
    <row r="11" spans="1:11" ht="25.5">
      <c r="A11" s="156" t="s">
        <v>44876</v>
      </c>
      <c r="B11" s="157" t="s">
        <v>44877</v>
      </c>
      <c r="C11" s="156">
        <v>8</v>
      </c>
      <c r="D11" s="158">
        <v>18.5</v>
      </c>
      <c r="E11" s="158">
        <v>1.44</v>
      </c>
      <c r="F11" s="159">
        <v>25200</v>
      </c>
      <c r="G11" s="160">
        <f t="shared" si="0"/>
        <v>22700</v>
      </c>
      <c r="H11" s="160">
        <f t="shared" si="1"/>
        <v>20200</v>
      </c>
      <c r="I11" s="161">
        <f>F11-200</f>
        <v>25000</v>
      </c>
      <c r="J11" s="162">
        <f t="shared" si="2"/>
        <v>22500</v>
      </c>
      <c r="K11" s="162">
        <f t="shared" si="3"/>
        <v>20000</v>
      </c>
    </row>
    <row r="12" spans="1:11" ht="25.5">
      <c r="A12" s="156" t="s">
        <v>44878</v>
      </c>
      <c r="B12" s="157" t="s">
        <v>44877</v>
      </c>
      <c r="C12" s="156">
        <v>8</v>
      </c>
      <c r="D12" s="158">
        <v>18.5</v>
      </c>
      <c r="E12" s="158">
        <v>1.44</v>
      </c>
      <c r="F12" s="159">
        <v>25200</v>
      </c>
      <c r="G12" s="160">
        <f t="shared" si="0"/>
        <v>22700</v>
      </c>
      <c r="H12" s="160">
        <f t="shared" si="1"/>
        <v>20200</v>
      </c>
      <c r="I12" s="161">
        <f>F12-200</f>
        <v>25000</v>
      </c>
      <c r="J12" s="162">
        <f t="shared" si="2"/>
        <v>22500</v>
      </c>
      <c r="K12" s="162">
        <f t="shared" si="3"/>
        <v>20000</v>
      </c>
    </row>
    <row r="13" spans="1:11" ht="25.5">
      <c r="A13" s="163" t="s">
        <v>44879</v>
      </c>
      <c r="B13" s="163" t="s">
        <v>44877</v>
      </c>
      <c r="C13" s="163">
        <v>8</v>
      </c>
      <c r="D13" s="164">
        <v>25.5</v>
      </c>
      <c r="E13" s="164">
        <v>1.44</v>
      </c>
      <c r="F13" s="165">
        <v>27900</v>
      </c>
      <c r="G13" s="166">
        <f t="shared" si="0"/>
        <v>25100</v>
      </c>
      <c r="H13" s="166">
        <f t="shared" si="1"/>
        <v>22300</v>
      </c>
      <c r="I13" s="167">
        <f t="shared" si="4"/>
        <v>27600</v>
      </c>
      <c r="J13" s="168">
        <f t="shared" si="2"/>
        <v>24800</v>
      </c>
      <c r="K13" s="168">
        <f t="shared" si="3"/>
        <v>22100</v>
      </c>
    </row>
    <row r="14" spans="1:11" ht="25.5">
      <c r="A14" s="156" t="s">
        <v>44880</v>
      </c>
      <c r="B14" s="156" t="s">
        <v>44877</v>
      </c>
      <c r="C14" s="156">
        <v>8</v>
      </c>
      <c r="D14" s="169">
        <v>18.5</v>
      </c>
      <c r="E14" s="169">
        <v>1.44</v>
      </c>
      <c r="F14" s="159">
        <v>26800</v>
      </c>
      <c r="G14" s="160">
        <f t="shared" si="0"/>
        <v>24100</v>
      </c>
      <c r="H14" s="160">
        <f t="shared" si="1"/>
        <v>21400</v>
      </c>
      <c r="I14" s="161">
        <f>F14-200</f>
        <v>26600</v>
      </c>
      <c r="J14" s="162">
        <f t="shared" si="2"/>
        <v>23900</v>
      </c>
      <c r="K14" s="162">
        <f t="shared" si="3"/>
        <v>21300</v>
      </c>
    </row>
    <row r="15" spans="1:11" ht="25.5">
      <c r="A15" s="156" t="s">
        <v>44881</v>
      </c>
      <c r="B15" s="157" t="s">
        <v>44868</v>
      </c>
      <c r="C15" s="156">
        <v>12</v>
      </c>
      <c r="D15" s="158">
        <v>27</v>
      </c>
      <c r="E15" s="158">
        <v>1.92</v>
      </c>
      <c r="F15" s="159">
        <v>36100</v>
      </c>
      <c r="G15" s="160">
        <f t="shared" si="0"/>
        <v>32500</v>
      </c>
      <c r="H15" s="160">
        <f t="shared" si="1"/>
        <v>28900</v>
      </c>
      <c r="I15" s="161">
        <f t="shared" si="4"/>
        <v>35800</v>
      </c>
      <c r="J15" s="162">
        <f t="shared" si="2"/>
        <v>32200</v>
      </c>
      <c r="K15" s="162">
        <f t="shared" si="3"/>
        <v>28600</v>
      </c>
    </row>
    <row r="16" spans="1:11" ht="25.5">
      <c r="A16" s="163" t="s">
        <v>44882</v>
      </c>
      <c r="B16" s="170" t="s">
        <v>44868</v>
      </c>
      <c r="C16" s="163">
        <v>12</v>
      </c>
      <c r="D16" s="171">
        <v>27.5</v>
      </c>
      <c r="E16" s="171">
        <v>1.92</v>
      </c>
      <c r="F16" s="165">
        <v>33000</v>
      </c>
      <c r="G16" s="166">
        <f t="shared" si="0"/>
        <v>29700</v>
      </c>
      <c r="H16" s="166">
        <f t="shared" si="1"/>
        <v>26400</v>
      </c>
      <c r="I16" s="167">
        <f>F16-400</f>
        <v>32600</v>
      </c>
      <c r="J16" s="168">
        <f t="shared" si="2"/>
        <v>29300</v>
      </c>
      <c r="K16" s="168">
        <f t="shared" si="3"/>
        <v>26100</v>
      </c>
    </row>
    <row r="17" spans="1:11" ht="25.5">
      <c r="A17" s="156" t="s">
        <v>44883</v>
      </c>
      <c r="B17" s="157" t="s">
        <v>44868</v>
      </c>
      <c r="C17" s="156">
        <v>12</v>
      </c>
      <c r="D17" s="158">
        <v>22.2</v>
      </c>
      <c r="E17" s="158">
        <v>1.92</v>
      </c>
      <c r="F17" s="159">
        <v>29900</v>
      </c>
      <c r="G17" s="160">
        <f t="shared" si="0"/>
        <v>26900</v>
      </c>
      <c r="H17" s="160">
        <f t="shared" si="1"/>
        <v>23900</v>
      </c>
      <c r="I17" s="161">
        <f>F17-500</f>
        <v>29400</v>
      </c>
      <c r="J17" s="162">
        <f t="shared" si="2"/>
        <v>26500</v>
      </c>
      <c r="K17" s="162">
        <f t="shared" si="3"/>
        <v>23500</v>
      </c>
    </row>
    <row r="18" spans="1:11" ht="25.5">
      <c r="A18" s="156" t="s">
        <v>44884</v>
      </c>
      <c r="B18" s="157" t="s">
        <v>44868</v>
      </c>
      <c r="C18" s="156">
        <v>12</v>
      </c>
      <c r="D18" s="158">
        <v>22.2</v>
      </c>
      <c r="E18" s="158">
        <v>1.92</v>
      </c>
      <c r="F18" s="159">
        <v>32700</v>
      </c>
      <c r="G18" s="160">
        <f t="shared" si="0"/>
        <v>29400</v>
      </c>
      <c r="H18" s="160">
        <f t="shared" si="1"/>
        <v>26200</v>
      </c>
      <c r="I18" s="161">
        <f>F18-400</f>
        <v>32300</v>
      </c>
      <c r="J18" s="162">
        <f t="shared" si="2"/>
        <v>29100</v>
      </c>
      <c r="K18" s="162">
        <f t="shared" si="3"/>
        <v>25800</v>
      </c>
    </row>
    <row r="19" spans="1:11" ht="25.5">
      <c r="A19" s="156" t="s">
        <v>44885</v>
      </c>
      <c r="B19" s="157" t="s">
        <v>44868</v>
      </c>
      <c r="C19" s="156">
        <v>12</v>
      </c>
      <c r="D19" s="158">
        <v>22.2</v>
      </c>
      <c r="E19" s="158">
        <v>1.92</v>
      </c>
      <c r="F19" s="159">
        <v>31600</v>
      </c>
      <c r="G19" s="160">
        <f t="shared" si="0"/>
        <v>28400</v>
      </c>
      <c r="H19" s="160">
        <f t="shared" si="1"/>
        <v>25300</v>
      </c>
      <c r="I19" s="161">
        <f>F19-400</f>
        <v>31200</v>
      </c>
      <c r="J19" s="162">
        <f t="shared" si="2"/>
        <v>28100</v>
      </c>
      <c r="K19" s="162">
        <f t="shared" si="3"/>
        <v>25000</v>
      </c>
    </row>
    <row r="20" spans="1:11" ht="25.5">
      <c r="A20" s="156" t="s">
        <v>44886</v>
      </c>
      <c r="B20" s="157" t="s">
        <v>44887</v>
      </c>
      <c r="C20" s="156">
        <v>7</v>
      </c>
      <c r="D20" s="158">
        <v>34</v>
      </c>
      <c r="E20" s="158">
        <v>1.75</v>
      </c>
      <c r="F20" s="159">
        <v>32200</v>
      </c>
      <c r="G20" s="160">
        <f t="shared" si="0"/>
        <v>29000</v>
      </c>
      <c r="H20" s="160">
        <f t="shared" si="1"/>
        <v>25800</v>
      </c>
      <c r="I20" s="161">
        <f>F20-300</f>
        <v>31900</v>
      </c>
      <c r="J20" s="162">
        <f t="shared" si="2"/>
        <v>28700</v>
      </c>
      <c r="K20" s="162">
        <f t="shared" si="3"/>
        <v>25500</v>
      </c>
    </row>
    <row r="21" spans="1:11" ht="25.5">
      <c r="A21" s="163" t="s">
        <v>44888</v>
      </c>
      <c r="B21" s="170" t="s">
        <v>44887</v>
      </c>
      <c r="C21" s="163">
        <v>7</v>
      </c>
      <c r="D21" s="171">
        <v>32</v>
      </c>
      <c r="E21" s="171">
        <v>1.75</v>
      </c>
      <c r="F21" s="165">
        <v>36800</v>
      </c>
      <c r="G21" s="166">
        <f t="shared" si="0"/>
        <v>33100</v>
      </c>
      <c r="H21" s="166">
        <f t="shared" si="1"/>
        <v>29400</v>
      </c>
      <c r="I21" s="167">
        <f>F21-400</f>
        <v>36400</v>
      </c>
      <c r="J21" s="168">
        <f t="shared" si="2"/>
        <v>32800</v>
      </c>
      <c r="K21" s="168">
        <f t="shared" si="3"/>
        <v>29100</v>
      </c>
    </row>
    <row r="22" spans="1:11" ht="25.5">
      <c r="A22" s="156" t="s">
        <v>44889</v>
      </c>
      <c r="B22" s="157" t="s">
        <v>44890</v>
      </c>
      <c r="C22" s="156">
        <v>4</v>
      </c>
      <c r="D22" s="158">
        <v>27.5</v>
      </c>
      <c r="E22" s="158">
        <v>1.44</v>
      </c>
      <c r="F22" s="159">
        <v>29400</v>
      </c>
      <c r="G22" s="160">
        <f t="shared" si="0"/>
        <v>26500</v>
      </c>
      <c r="H22" s="160">
        <f t="shared" si="1"/>
        <v>23500</v>
      </c>
      <c r="I22" s="161">
        <v>29400</v>
      </c>
      <c r="J22" s="162">
        <f t="shared" si="2"/>
        <v>26500</v>
      </c>
      <c r="K22" s="162">
        <f t="shared" si="3"/>
        <v>23500</v>
      </c>
    </row>
    <row r="23" spans="1:11" ht="25.5">
      <c r="A23" s="163" t="s">
        <v>44891</v>
      </c>
      <c r="B23" s="170" t="s">
        <v>44890</v>
      </c>
      <c r="C23" s="163">
        <v>4</v>
      </c>
      <c r="D23" s="171">
        <v>25.5</v>
      </c>
      <c r="E23" s="171">
        <v>1.44</v>
      </c>
      <c r="F23" s="165">
        <v>30100</v>
      </c>
      <c r="G23" s="166">
        <f t="shared" si="0"/>
        <v>27100</v>
      </c>
      <c r="H23" s="166">
        <f t="shared" si="1"/>
        <v>24100</v>
      </c>
      <c r="I23" s="167">
        <v>29500</v>
      </c>
      <c r="J23" s="168">
        <f t="shared" si="2"/>
        <v>26600</v>
      </c>
      <c r="K23" s="168">
        <f t="shared" si="3"/>
        <v>23600</v>
      </c>
    </row>
    <row r="24" spans="1:11" ht="25.5">
      <c r="A24" s="156" t="s">
        <v>44892</v>
      </c>
      <c r="B24" s="157" t="s">
        <v>44887</v>
      </c>
      <c r="C24" s="156">
        <v>7</v>
      </c>
      <c r="D24" s="158">
        <v>34.5</v>
      </c>
      <c r="E24" s="158">
        <v>1.75</v>
      </c>
      <c r="F24" s="159">
        <v>33100</v>
      </c>
      <c r="G24" s="160">
        <f t="shared" si="0"/>
        <v>29800</v>
      </c>
      <c r="H24" s="160">
        <f t="shared" si="1"/>
        <v>26500</v>
      </c>
      <c r="I24" s="161">
        <f>F24-300</f>
        <v>32800</v>
      </c>
      <c r="J24" s="162">
        <f t="shared" si="2"/>
        <v>29500</v>
      </c>
      <c r="K24" s="162">
        <f t="shared" si="3"/>
        <v>26200</v>
      </c>
    </row>
    <row r="25" spans="1:11" ht="25.5">
      <c r="A25" s="163" t="s">
        <v>44893</v>
      </c>
      <c r="B25" s="170" t="s">
        <v>44887</v>
      </c>
      <c r="C25" s="163">
        <v>7</v>
      </c>
      <c r="D25" s="171">
        <v>32</v>
      </c>
      <c r="E25" s="171">
        <v>1.75</v>
      </c>
      <c r="F25" s="165">
        <v>38100</v>
      </c>
      <c r="G25" s="166">
        <f t="shared" si="0"/>
        <v>34300</v>
      </c>
      <c r="H25" s="166">
        <f t="shared" si="1"/>
        <v>30500</v>
      </c>
      <c r="I25" s="167">
        <f>F25-400</f>
        <v>37700</v>
      </c>
      <c r="J25" s="168">
        <f t="shared" si="2"/>
        <v>33900</v>
      </c>
      <c r="K25" s="168">
        <f t="shared" si="3"/>
        <v>30200</v>
      </c>
    </row>
    <row r="26" spans="1:11" ht="25.5">
      <c r="A26" s="156" t="s">
        <v>44894</v>
      </c>
      <c r="B26" s="157" t="s">
        <v>44887</v>
      </c>
      <c r="C26" s="156">
        <v>7</v>
      </c>
      <c r="D26" s="158">
        <v>34.5</v>
      </c>
      <c r="E26" s="158">
        <v>1.75</v>
      </c>
      <c r="F26" s="159">
        <v>33100</v>
      </c>
      <c r="G26" s="160">
        <f t="shared" si="0"/>
        <v>29800</v>
      </c>
      <c r="H26" s="160">
        <f t="shared" si="1"/>
        <v>26500</v>
      </c>
      <c r="I26" s="161">
        <f>F26-300</f>
        <v>32800</v>
      </c>
      <c r="J26" s="162">
        <f t="shared" si="2"/>
        <v>29500</v>
      </c>
      <c r="K26" s="162">
        <f t="shared" si="3"/>
        <v>26200</v>
      </c>
    </row>
    <row r="27" spans="1:11" ht="25.5">
      <c r="A27" s="156" t="s">
        <v>44895</v>
      </c>
      <c r="B27" s="157" t="s">
        <v>44890</v>
      </c>
      <c r="C27" s="156">
        <v>4</v>
      </c>
      <c r="D27" s="158">
        <v>28</v>
      </c>
      <c r="E27" s="158">
        <v>1.44</v>
      </c>
      <c r="F27" s="159">
        <v>29400</v>
      </c>
      <c r="G27" s="160">
        <f t="shared" si="0"/>
        <v>26500</v>
      </c>
      <c r="H27" s="160">
        <f t="shared" si="1"/>
        <v>23500</v>
      </c>
      <c r="I27" s="161">
        <v>29400</v>
      </c>
      <c r="J27" s="162">
        <f t="shared" si="2"/>
        <v>26500</v>
      </c>
      <c r="K27" s="162">
        <f t="shared" si="3"/>
        <v>23500</v>
      </c>
    </row>
    <row r="28" spans="1:11" ht="25.5">
      <c r="A28" s="163" t="s">
        <v>44896</v>
      </c>
      <c r="B28" s="170" t="s">
        <v>44890</v>
      </c>
      <c r="C28" s="163">
        <v>4</v>
      </c>
      <c r="D28" s="171">
        <v>26</v>
      </c>
      <c r="E28" s="171">
        <v>1.44</v>
      </c>
      <c r="F28" s="165">
        <v>30100</v>
      </c>
      <c r="G28" s="166">
        <f t="shared" si="0"/>
        <v>27100</v>
      </c>
      <c r="H28" s="166">
        <f t="shared" si="1"/>
        <v>24100</v>
      </c>
      <c r="I28" s="167">
        <v>29500</v>
      </c>
      <c r="J28" s="168">
        <f t="shared" si="2"/>
        <v>26600</v>
      </c>
      <c r="K28" s="168">
        <f t="shared" si="3"/>
        <v>23600</v>
      </c>
    </row>
    <row r="29" spans="1:11" ht="25.5">
      <c r="A29" s="156" t="s">
        <v>44897</v>
      </c>
      <c r="B29" s="157" t="s">
        <v>44890</v>
      </c>
      <c r="C29" s="156">
        <v>4</v>
      </c>
      <c r="D29" s="158">
        <v>30</v>
      </c>
      <c r="E29" s="158">
        <v>1.44</v>
      </c>
      <c r="F29" s="159">
        <f>36000</f>
        <v>36000</v>
      </c>
      <c r="G29" s="160">
        <f t="shared" si="0"/>
        <v>32400</v>
      </c>
      <c r="H29" s="160"/>
      <c r="I29" s="172">
        <v>36000</v>
      </c>
      <c r="J29" s="162">
        <f t="shared" si="2"/>
        <v>32400</v>
      </c>
      <c r="K29" s="162"/>
    </row>
    <row r="30" spans="1:11" ht="25.5">
      <c r="A30" s="156" t="s">
        <v>44898</v>
      </c>
      <c r="B30" s="157" t="s">
        <v>44890</v>
      </c>
      <c r="C30" s="156">
        <v>4</v>
      </c>
      <c r="D30" s="158">
        <v>30</v>
      </c>
      <c r="E30" s="158">
        <v>1.44</v>
      </c>
      <c r="F30" s="159">
        <v>36000</v>
      </c>
      <c r="G30" s="160">
        <f t="shared" si="0"/>
        <v>32400</v>
      </c>
      <c r="H30" s="160"/>
      <c r="I30" s="172">
        <v>36000</v>
      </c>
      <c r="J30" s="162">
        <f t="shared" si="2"/>
        <v>32400</v>
      </c>
      <c r="K30" s="162"/>
    </row>
    <row r="31" spans="1:11" ht="25.5">
      <c r="A31" s="156" t="s">
        <v>44899</v>
      </c>
      <c r="B31" s="157" t="s">
        <v>44900</v>
      </c>
      <c r="C31" s="156">
        <v>2</v>
      </c>
      <c r="D31" s="158">
        <v>30</v>
      </c>
      <c r="E31" s="158">
        <v>1.44</v>
      </c>
      <c r="F31" s="159">
        <v>43000</v>
      </c>
      <c r="G31" s="160">
        <f t="shared" si="0"/>
        <v>38700</v>
      </c>
      <c r="H31" s="160"/>
      <c r="I31" s="172">
        <v>43000</v>
      </c>
      <c r="J31" s="162">
        <f t="shared" si="2"/>
        <v>38700</v>
      </c>
      <c r="K31" s="162"/>
    </row>
    <row r="32" spans="1:11" ht="25.5">
      <c r="A32" s="156" t="s">
        <v>44901</v>
      </c>
      <c r="B32" s="157" t="s">
        <v>44900</v>
      </c>
      <c r="C32" s="156">
        <v>2</v>
      </c>
      <c r="D32" s="158">
        <v>30</v>
      </c>
      <c r="E32" s="158">
        <v>1.44</v>
      </c>
      <c r="F32" s="159">
        <v>43000</v>
      </c>
      <c r="G32" s="160">
        <f t="shared" si="0"/>
        <v>38700</v>
      </c>
      <c r="H32" s="160"/>
      <c r="I32" s="172">
        <v>43000</v>
      </c>
      <c r="J32" s="162">
        <f t="shared" si="2"/>
        <v>38700</v>
      </c>
      <c r="K32" s="162"/>
    </row>
    <row r="33" spans="1:11">
      <c r="A33" s="156" t="s">
        <v>44902</v>
      </c>
      <c r="B33" s="157" t="s">
        <v>44903</v>
      </c>
      <c r="C33" s="156">
        <v>5</v>
      </c>
      <c r="D33" s="158">
        <v>15.5</v>
      </c>
      <c r="E33" s="158">
        <v>0.9</v>
      </c>
      <c r="F33" s="159">
        <v>19000</v>
      </c>
      <c r="G33" s="160">
        <f t="shared" si="0"/>
        <v>17100</v>
      </c>
      <c r="H33" s="160"/>
      <c r="I33" s="172">
        <v>19000</v>
      </c>
      <c r="J33" s="162">
        <f t="shared" si="2"/>
        <v>17100</v>
      </c>
      <c r="K33" s="162"/>
    </row>
    <row r="34" spans="1:11" ht="25.5">
      <c r="A34" s="156" t="s">
        <v>44904</v>
      </c>
      <c r="B34" s="157" t="s">
        <v>44887</v>
      </c>
      <c r="C34" s="156">
        <v>7</v>
      </c>
      <c r="D34" s="158">
        <v>34.5</v>
      </c>
      <c r="E34" s="158">
        <v>1.75</v>
      </c>
      <c r="F34" s="159">
        <f>50300</f>
        <v>50300</v>
      </c>
      <c r="G34" s="160">
        <f t="shared" si="0"/>
        <v>45300</v>
      </c>
      <c r="H34" s="160">
        <f t="shared" ref="H34:H44" si="5">ROUND(F34*0.8,-2)</f>
        <v>40200</v>
      </c>
      <c r="I34" s="161">
        <v>49800</v>
      </c>
      <c r="J34" s="162">
        <f t="shared" si="2"/>
        <v>44800</v>
      </c>
      <c r="K34" s="162">
        <f t="shared" ref="K34:K44" si="6">ROUND(I34*0.8,-2)</f>
        <v>39800</v>
      </c>
    </row>
    <row r="35" spans="1:11" ht="25.5">
      <c r="A35" s="156" t="s">
        <v>44905</v>
      </c>
      <c r="B35" s="157" t="s">
        <v>44890</v>
      </c>
      <c r="C35" s="156">
        <v>4</v>
      </c>
      <c r="D35" s="158">
        <v>29.5</v>
      </c>
      <c r="E35" s="158">
        <v>1.44</v>
      </c>
      <c r="F35" s="159">
        <v>39000</v>
      </c>
      <c r="G35" s="160">
        <f t="shared" si="0"/>
        <v>35100</v>
      </c>
      <c r="H35" s="160">
        <f t="shared" si="5"/>
        <v>31200</v>
      </c>
      <c r="I35" s="161">
        <v>39000</v>
      </c>
      <c r="J35" s="162">
        <f t="shared" si="2"/>
        <v>35100</v>
      </c>
      <c r="K35" s="162">
        <f t="shared" si="6"/>
        <v>31200</v>
      </c>
    </row>
    <row r="36" spans="1:11" ht="25.5">
      <c r="A36" s="156" t="s">
        <v>44906</v>
      </c>
      <c r="B36" s="156" t="s">
        <v>44887</v>
      </c>
      <c r="C36" s="156">
        <v>7</v>
      </c>
      <c r="D36" s="158">
        <v>34.5</v>
      </c>
      <c r="E36" s="158">
        <v>1.75</v>
      </c>
      <c r="F36" s="159">
        <v>36000</v>
      </c>
      <c r="G36" s="160">
        <f t="shared" si="0"/>
        <v>32400</v>
      </c>
      <c r="H36" s="160">
        <f t="shared" si="5"/>
        <v>28800</v>
      </c>
      <c r="I36" s="161">
        <f t="shared" ref="I36:I41" si="7">F36-300</f>
        <v>35700</v>
      </c>
      <c r="J36" s="162">
        <f t="shared" si="2"/>
        <v>32100</v>
      </c>
      <c r="K36" s="162">
        <f t="shared" si="6"/>
        <v>28600</v>
      </c>
    </row>
    <row r="37" spans="1:11" ht="25.5">
      <c r="A37" s="156" t="s">
        <v>44907</v>
      </c>
      <c r="B37" s="156" t="s">
        <v>44887</v>
      </c>
      <c r="C37" s="156">
        <v>7</v>
      </c>
      <c r="D37" s="158">
        <v>34.5</v>
      </c>
      <c r="E37" s="158">
        <v>1.75</v>
      </c>
      <c r="F37" s="159">
        <v>34900</v>
      </c>
      <c r="G37" s="160">
        <f t="shared" si="0"/>
        <v>31400</v>
      </c>
      <c r="H37" s="160">
        <f t="shared" si="5"/>
        <v>27900</v>
      </c>
      <c r="I37" s="161">
        <f t="shared" si="7"/>
        <v>34600</v>
      </c>
      <c r="J37" s="162">
        <f t="shared" si="2"/>
        <v>31100</v>
      </c>
      <c r="K37" s="162">
        <f t="shared" si="6"/>
        <v>27700</v>
      </c>
    </row>
    <row r="38" spans="1:11" ht="25.5">
      <c r="A38" s="156" t="s">
        <v>44908</v>
      </c>
      <c r="B38" s="156" t="s">
        <v>44890</v>
      </c>
      <c r="C38" s="156">
        <v>4</v>
      </c>
      <c r="D38" s="158">
        <v>29.5</v>
      </c>
      <c r="E38" s="158">
        <v>1.44</v>
      </c>
      <c r="F38" s="159">
        <v>29400</v>
      </c>
      <c r="G38" s="160">
        <f t="shared" si="0"/>
        <v>26500</v>
      </c>
      <c r="H38" s="160">
        <f t="shared" si="5"/>
        <v>23500</v>
      </c>
      <c r="I38" s="161">
        <v>29400</v>
      </c>
      <c r="J38" s="162">
        <f t="shared" si="2"/>
        <v>26500</v>
      </c>
      <c r="K38" s="162">
        <f t="shared" si="6"/>
        <v>23500</v>
      </c>
    </row>
    <row r="39" spans="1:11" ht="25.5">
      <c r="A39" s="156" t="s">
        <v>44909</v>
      </c>
      <c r="B39" s="157" t="s">
        <v>44887</v>
      </c>
      <c r="C39" s="156">
        <v>7</v>
      </c>
      <c r="D39" s="158">
        <v>31.5</v>
      </c>
      <c r="E39" s="158">
        <v>1.75</v>
      </c>
      <c r="F39" s="159">
        <v>41100</v>
      </c>
      <c r="G39" s="160">
        <f t="shared" si="0"/>
        <v>37000</v>
      </c>
      <c r="H39" s="160">
        <f t="shared" si="5"/>
        <v>32900</v>
      </c>
      <c r="I39" s="161">
        <f>F39-400</f>
        <v>40700</v>
      </c>
      <c r="J39" s="162">
        <f t="shared" si="2"/>
        <v>36600</v>
      </c>
      <c r="K39" s="162">
        <f t="shared" si="6"/>
        <v>32600</v>
      </c>
    </row>
    <row r="40" spans="1:11" ht="25.5">
      <c r="A40" s="156" t="s">
        <v>44910</v>
      </c>
      <c r="B40" s="157" t="s">
        <v>44890</v>
      </c>
      <c r="C40" s="156">
        <v>4</v>
      </c>
      <c r="D40" s="158">
        <v>27.5</v>
      </c>
      <c r="E40" s="158">
        <v>1.44</v>
      </c>
      <c r="F40" s="159">
        <v>29400</v>
      </c>
      <c r="G40" s="160">
        <f t="shared" si="0"/>
        <v>26500</v>
      </c>
      <c r="H40" s="160">
        <f t="shared" si="5"/>
        <v>23500</v>
      </c>
      <c r="I40" s="161">
        <v>29400</v>
      </c>
      <c r="J40" s="162">
        <f t="shared" si="2"/>
        <v>26500</v>
      </c>
      <c r="K40" s="162">
        <f t="shared" si="6"/>
        <v>23500</v>
      </c>
    </row>
    <row r="41" spans="1:11" ht="25.5">
      <c r="A41" s="156" t="s">
        <v>44911</v>
      </c>
      <c r="B41" s="157" t="s">
        <v>44912</v>
      </c>
      <c r="C41" s="156">
        <v>25</v>
      </c>
      <c r="D41" s="158">
        <v>15.5</v>
      </c>
      <c r="E41" s="158">
        <v>1.5</v>
      </c>
      <c r="F41" s="159">
        <v>21500</v>
      </c>
      <c r="G41" s="160">
        <f t="shared" si="0"/>
        <v>19400</v>
      </c>
      <c r="H41" s="160">
        <f t="shared" si="5"/>
        <v>17200</v>
      </c>
      <c r="I41" s="161">
        <f t="shared" si="7"/>
        <v>21200</v>
      </c>
      <c r="J41" s="162">
        <f t="shared" si="2"/>
        <v>19100</v>
      </c>
      <c r="K41" s="162">
        <f t="shared" si="6"/>
        <v>17000</v>
      </c>
    </row>
    <row r="42" spans="1:11" ht="25.5">
      <c r="A42" s="163" t="s">
        <v>44913</v>
      </c>
      <c r="B42" s="170" t="s">
        <v>44914</v>
      </c>
      <c r="C42" s="163">
        <v>15</v>
      </c>
      <c r="D42" s="171">
        <v>17.5</v>
      </c>
      <c r="E42" s="171">
        <v>1.5</v>
      </c>
      <c r="F42" s="165">
        <v>23700</v>
      </c>
      <c r="G42" s="166">
        <f t="shared" si="0"/>
        <v>21300</v>
      </c>
      <c r="H42" s="166">
        <f t="shared" si="5"/>
        <v>19000</v>
      </c>
      <c r="I42" s="167">
        <f>F42-200</f>
        <v>23500</v>
      </c>
      <c r="J42" s="168">
        <f t="shared" si="2"/>
        <v>21200</v>
      </c>
      <c r="K42" s="168">
        <f t="shared" si="6"/>
        <v>18800</v>
      </c>
    </row>
    <row r="43" spans="1:11" ht="25.5">
      <c r="A43" s="163" t="s">
        <v>44915</v>
      </c>
      <c r="B43" s="170" t="s">
        <v>44914</v>
      </c>
      <c r="C43" s="163">
        <v>15</v>
      </c>
      <c r="D43" s="171">
        <v>17.5</v>
      </c>
      <c r="E43" s="171">
        <v>1.5</v>
      </c>
      <c r="F43" s="165">
        <v>23700</v>
      </c>
      <c r="G43" s="166">
        <f t="shared" si="0"/>
        <v>21300</v>
      </c>
      <c r="H43" s="166">
        <f t="shared" si="5"/>
        <v>19000</v>
      </c>
      <c r="I43" s="167">
        <f>F43-200</f>
        <v>23500</v>
      </c>
      <c r="J43" s="168">
        <f t="shared" si="2"/>
        <v>21200</v>
      </c>
      <c r="K43" s="168">
        <f t="shared" si="6"/>
        <v>18800</v>
      </c>
    </row>
    <row r="44" spans="1:11" ht="25.5">
      <c r="A44" s="156" t="s">
        <v>44916</v>
      </c>
      <c r="B44" s="157" t="s">
        <v>44917</v>
      </c>
      <c r="C44" s="156">
        <v>25</v>
      </c>
      <c r="D44" s="158">
        <v>20</v>
      </c>
      <c r="E44" s="158">
        <v>1.8</v>
      </c>
      <c r="F44" s="159">
        <v>39900</v>
      </c>
      <c r="G44" s="160">
        <f t="shared" si="0"/>
        <v>35900</v>
      </c>
      <c r="H44" s="160">
        <f t="shared" si="5"/>
        <v>31900</v>
      </c>
      <c r="I44" s="161">
        <f>F44-400</f>
        <v>39500</v>
      </c>
      <c r="J44" s="162">
        <f t="shared" si="2"/>
        <v>35600</v>
      </c>
      <c r="K44" s="162">
        <f t="shared" si="6"/>
        <v>31600</v>
      </c>
    </row>
    <row r="45" spans="1:11" ht="14.25">
      <c r="A45" s="534" t="s">
        <v>44918</v>
      </c>
      <c r="B45" s="535"/>
      <c r="C45" s="535"/>
      <c r="D45" s="535"/>
      <c r="E45" s="535"/>
      <c r="F45" s="536"/>
      <c r="G45" s="535"/>
      <c r="H45" s="535"/>
      <c r="I45" s="535"/>
      <c r="J45" s="535"/>
      <c r="K45" s="537"/>
    </row>
    <row r="46" spans="1:11" ht="15">
      <c r="A46" s="538" t="s">
        <v>44919</v>
      </c>
      <c r="B46" s="539"/>
      <c r="C46" s="539"/>
      <c r="D46" s="539"/>
      <c r="E46" s="539"/>
      <c r="F46" s="540"/>
      <c r="G46" s="539"/>
      <c r="H46" s="539"/>
      <c r="I46" s="539"/>
      <c r="J46" s="539"/>
      <c r="K46" s="541"/>
    </row>
    <row r="47" spans="1:11" ht="15">
      <c r="A47" s="538" t="s">
        <v>44920</v>
      </c>
      <c r="B47" s="539"/>
      <c r="C47" s="539"/>
      <c r="D47" s="539"/>
      <c r="E47" s="539"/>
      <c r="F47" s="540"/>
      <c r="G47" s="539"/>
      <c r="H47" s="539"/>
      <c r="I47" s="539"/>
      <c r="J47" s="539"/>
      <c r="K47" s="541"/>
    </row>
    <row r="48" spans="1:11" ht="15">
      <c r="A48" s="538" t="s">
        <v>44921</v>
      </c>
      <c r="B48" s="539"/>
      <c r="C48" s="539"/>
      <c r="D48" s="539"/>
      <c r="E48" s="539"/>
      <c r="F48" s="540"/>
      <c r="G48" s="539"/>
      <c r="H48" s="539"/>
      <c r="I48" s="539"/>
      <c r="J48" s="539"/>
      <c r="K48" s="541"/>
    </row>
    <row r="49" spans="1:11" ht="15">
      <c r="A49" s="542" t="s">
        <v>44922</v>
      </c>
      <c r="B49" s="543"/>
      <c r="C49" s="543"/>
      <c r="D49" s="543"/>
      <c r="E49" s="543"/>
      <c r="F49" s="544"/>
      <c r="G49" s="543"/>
      <c r="H49" s="543"/>
      <c r="I49" s="543"/>
      <c r="J49" s="543"/>
      <c r="K49" s="545"/>
    </row>
    <row r="50" spans="1:11" ht="15">
      <c r="A50" s="35"/>
      <c r="B50" s="35"/>
      <c r="C50" s="35"/>
      <c r="D50" s="35"/>
      <c r="E50" s="35"/>
      <c r="F50" s="173"/>
      <c r="G50" s="35"/>
      <c r="H50" s="35"/>
      <c r="I50" s="35"/>
      <c r="J50" s="35"/>
      <c r="K50" s="35"/>
    </row>
    <row r="51" spans="1:11" ht="15">
      <c r="A51" s="174" t="s">
        <v>44923</v>
      </c>
      <c r="B51" s="175"/>
      <c r="C51" s="175"/>
      <c r="D51" s="175"/>
      <c r="E51" s="175"/>
      <c r="F51" s="176"/>
      <c r="G51" s="177"/>
      <c r="H51" s="174" t="s">
        <v>44924</v>
      </c>
      <c r="I51" s="41"/>
      <c r="J51" s="41"/>
      <c r="K51" s="41"/>
    </row>
  </sheetData>
  <mergeCells count="11">
    <mergeCell ref="A45:K45"/>
    <mergeCell ref="A46:K46"/>
    <mergeCell ref="A47:K47"/>
    <mergeCell ref="A48:K48"/>
    <mergeCell ref="A49:K49"/>
    <mergeCell ref="A1:E1"/>
    <mergeCell ref="F1:H1"/>
    <mergeCell ref="I1:K1"/>
    <mergeCell ref="A2:E2"/>
    <mergeCell ref="F2:H2"/>
    <mergeCell ref="I2:K2"/>
  </mergeCells>
  <pageMargins left="0.75" right="0.75" top="1" bottom="1" header="0.5" footer="0.5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价格表</vt:lpstr>
      <vt:lpstr>NMB SHAODU</vt:lpstr>
      <vt:lpstr>CRDB SHAODU</vt:lpstr>
      <vt:lpstr>NMB KINGKONG</vt:lpstr>
      <vt:lpstr>NMB KING USD</vt:lpstr>
      <vt:lpstr>SHAODU NMB USD</vt:lpstr>
      <vt:lpstr>SHAODU CRDB USD </vt:lpstr>
      <vt:lpstr>供应商账户</vt:lpstr>
      <vt:lpstr>瓷砖价格</vt:lpstr>
      <vt:lpstr>10CM 铝材</vt:lpstr>
      <vt:lpstr>提成计算</vt:lpstr>
      <vt:lpstr>配件价格变化</vt:lpstr>
      <vt:lpstr>汇总样板</vt:lpstr>
      <vt:lpstr>侧标签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Musa</cp:lastModifiedBy>
  <dcterms:created xsi:type="dcterms:W3CDTF">2024-10-03T06:09:14Z</dcterms:created>
  <dcterms:modified xsi:type="dcterms:W3CDTF">2025-12-04T07:55:55Z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3D4693EC6D984B8093627C45FAE02892_13</vt:lpwstr>
  </property>
  <property fmtid="{D5CDD505-2E9C-101B-9397-08002B2CF9AE}" pid="3" name="KSOProductBuildVer">
    <vt:lpwstr>2052-12.1.0.24034</vt:lpwstr>
  </property>
  <property fmtid="{D5CDD505-2E9C-101B-9397-08002B2CF9AE}" pid="4" name="KSOReadingLayout">
    <vt:bool>true</vt:bool>
  </property>
  <property fmtid="{D5CDD505-2E9C-101B-9397-08002B2CF9AE}" pid="5" name="CalculationRule">
    <vt:r8>0</vt:r8>
  </property>
</Properties>
</file>